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0490" windowHeight="7905"/>
  </bookViews>
  <sheets>
    <sheet name="ม.1" sheetId="3" r:id="rId1"/>
    <sheet name="ม.2" sheetId="4" r:id="rId2"/>
    <sheet name="ม.3" sheetId="5" r:id="rId3"/>
    <sheet name="ม.4" sheetId="6" r:id="rId4"/>
    <sheet name="ม.5" sheetId="2" r:id="rId5"/>
    <sheet name="ภ.ด.ส.1" sheetId="14" r:id="rId6"/>
    <sheet name="ม.6" sheetId="1" r:id="rId7"/>
    <sheet name="ม.7" sheetId="7" r:id="rId8"/>
    <sheet name="ม.8" sheetId="8" r:id="rId9"/>
    <sheet name="ม.9" sheetId="9" r:id="rId10"/>
    <sheet name="ม.10" sheetId="10" r:id="rId11"/>
    <sheet name="ม.11" sheetId="11" r:id="rId12"/>
    <sheet name="ภ.ด.ส.7" sheetId="15" r:id="rId13"/>
    <sheet name="Sheet1" sheetId="12" r:id="rId14"/>
    <sheet name="Sheet2" sheetId="13" r:id="rId15"/>
  </sheets>
  <externalReferences>
    <externalReference r:id="rId16"/>
    <externalReference r:id="rId17"/>
    <externalReference r:id="rId18"/>
    <externalReference r:id="rId19"/>
  </externalReferences>
  <definedNames>
    <definedName name="_xlnm.Print_Titles" localSheetId="0">ม.1!$5:$9</definedName>
    <definedName name="_xlnm.Print_Titles" localSheetId="10">ม.10!$5:$9</definedName>
    <definedName name="_xlnm.Print_Titles" localSheetId="11">ม.11!$5:$9</definedName>
    <definedName name="_xlnm.Print_Titles" localSheetId="1">ม.2!$5:$9</definedName>
    <definedName name="_xlnm.Print_Titles" localSheetId="2">ม.3!$5:$9</definedName>
    <definedName name="_xlnm.Print_Titles" localSheetId="3">ม.4!$5:$9</definedName>
    <definedName name="_xlnm.Print_Titles" localSheetId="4">ม.5!$5:$9</definedName>
    <definedName name="_xlnm.Print_Titles" localSheetId="6">ม.6!$5:$9</definedName>
    <definedName name="_xlnm.Print_Titles" localSheetId="7">ม.7!$5:$9</definedName>
    <definedName name="_xlnm.Print_Titles" localSheetId="8">ม.8!$5:$9</definedName>
    <definedName name="_xlnm.Print_Titles" localSheetId="9">ม.9!$5:$9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80" i="3" l="1"/>
  <c r="M479" i="3"/>
  <c r="T23" i="14" l="1"/>
  <c r="M11" i="15" l="1"/>
  <c r="L11" i="15"/>
  <c r="W11" i="15"/>
  <c r="I12" i="15"/>
  <c r="I11" i="15"/>
  <c r="T11" i="15"/>
  <c r="S11" i="15"/>
  <c r="Q11" i="15"/>
  <c r="O11" i="15"/>
  <c r="B12" i="15"/>
  <c r="C12" i="15"/>
  <c r="D12" i="15"/>
  <c r="E12" i="15"/>
  <c r="F12" i="15"/>
  <c r="D11" i="15"/>
  <c r="E11" i="15"/>
  <c r="F11" i="15"/>
  <c r="C11" i="15"/>
  <c r="B11" i="15"/>
  <c r="A3" i="15"/>
  <c r="H12" i="15" l="1"/>
  <c r="J12" i="15" s="1"/>
  <c r="R11" i="15"/>
  <c r="U11" i="15" s="1"/>
  <c r="V11" i="15" s="1"/>
  <c r="P11" i="15"/>
  <c r="H11" i="15"/>
  <c r="J11" i="15" s="1"/>
  <c r="X11" i="15" l="1"/>
  <c r="AB11" i="15"/>
  <c r="X25" i="15" l="1"/>
  <c r="X26" i="15" l="1"/>
  <c r="X27" i="15" s="1"/>
  <c r="Y1609" i="14" l="1"/>
  <c r="F2356" i="14" l="1"/>
  <c r="H479" i="14" l="1"/>
  <c r="H480" i="14"/>
  <c r="J480" i="14" s="1"/>
  <c r="H497" i="14"/>
  <c r="J497" i="14" s="1"/>
  <c r="H498" i="14"/>
  <c r="J498" i="14" s="1"/>
  <c r="H501" i="14"/>
  <c r="J501" i="14" s="1"/>
  <c r="H502" i="14"/>
  <c r="J502" i="14" s="1"/>
  <c r="H507" i="14"/>
  <c r="J507" i="14" s="1"/>
  <c r="H508" i="14"/>
  <c r="J508" i="14" s="1"/>
  <c r="H516" i="14"/>
  <c r="H517" i="14"/>
  <c r="H521" i="14"/>
  <c r="J521" i="14" s="1"/>
  <c r="H522" i="14"/>
  <c r="J522" i="14" s="1"/>
  <c r="H542" i="14"/>
  <c r="H543" i="14"/>
  <c r="J543" i="14" s="1"/>
  <c r="H555" i="14"/>
  <c r="J555" i="14" s="1"/>
  <c r="H556" i="14"/>
  <c r="J556" i="14" s="1"/>
  <c r="H565" i="14"/>
  <c r="H566" i="14"/>
  <c r="J566" i="14" s="1"/>
  <c r="H586" i="14"/>
  <c r="J586" i="14" s="1"/>
  <c r="H587" i="14"/>
  <c r="J587" i="14" s="1"/>
  <c r="H589" i="14"/>
  <c r="H590" i="14"/>
  <c r="J590" i="14" s="1"/>
  <c r="H593" i="14"/>
  <c r="J593" i="14" s="1"/>
  <c r="H594" i="14"/>
  <c r="J594" i="14" s="1"/>
  <c r="H600" i="14"/>
  <c r="J600" i="14" s="1"/>
  <c r="H601" i="14"/>
  <c r="J601" i="14" s="1"/>
  <c r="H613" i="14"/>
  <c r="J613" i="14" s="1"/>
  <c r="H614" i="14"/>
  <c r="J614" i="14" s="1"/>
  <c r="H615" i="14"/>
  <c r="H633" i="14"/>
  <c r="J633" i="14" s="1"/>
  <c r="H634" i="14"/>
  <c r="J634" i="14" s="1"/>
  <c r="H642" i="14"/>
  <c r="J642" i="14" s="1"/>
  <c r="H643" i="14"/>
  <c r="J643" i="14" s="1"/>
  <c r="H654" i="14"/>
  <c r="J654" i="14" s="1"/>
  <c r="H677" i="14"/>
  <c r="J677" i="14" s="1"/>
  <c r="H678" i="14"/>
  <c r="J678" i="14" s="1"/>
  <c r="H697" i="14"/>
  <c r="H698" i="14"/>
  <c r="J698" i="14" s="1"/>
  <c r="H702" i="14"/>
  <c r="J702" i="14" s="1"/>
  <c r="H703" i="14"/>
  <c r="J703" i="14" s="1"/>
  <c r="H726" i="14"/>
  <c r="J726" i="14" s="1"/>
  <c r="H741" i="14"/>
  <c r="J741" i="14" s="1"/>
  <c r="H742" i="14"/>
  <c r="J742" i="14" s="1"/>
  <c r="H764" i="14"/>
  <c r="J764" i="14" s="1"/>
  <c r="H765" i="14"/>
  <c r="H768" i="14"/>
  <c r="J768" i="14" s="1"/>
  <c r="H769" i="14"/>
  <c r="J769" i="14" s="1"/>
  <c r="H773" i="14"/>
  <c r="J773" i="14" s="1"/>
  <c r="H774" i="14"/>
  <c r="H779" i="14"/>
  <c r="H780" i="14"/>
  <c r="J780" i="14" s="1"/>
  <c r="H824" i="14"/>
  <c r="J824" i="14" s="1"/>
  <c r="H825" i="14"/>
  <c r="H976" i="14"/>
  <c r="J976" i="14" s="1"/>
  <c r="H977" i="14"/>
  <c r="J977" i="14" s="1"/>
  <c r="H978" i="14"/>
  <c r="J978" i="14" s="1"/>
  <c r="H1033" i="14"/>
  <c r="J1033" i="14" s="1"/>
  <c r="H1034" i="14"/>
  <c r="J1034" i="14" s="1"/>
  <c r="H1040" i="14"/>
  <c r="J1040" i="14" s="1"/>
  <c r="H1041" i="14"/>
  <c r="J1041" i="14" s="1"/>
  <c r="H1050" i="14"/>
  <c r="H1051" i="14"/>
  <c r="J1051" i="14" s="1"/>
  <c r="H1205" i="14"/>
  <c r="J1205" i="14" s="1"/>
  <c r="H1206" i="14"/>
  <c r="J1206" i="14" s="1"/>
  <c r="H1207" i="14"/>
  <c r="J1207" i="14" s="1"/>
  <c r="H1208" i="14"/>
  <c r="J1208" i="14" s="1"/>
  <c r="H1377" i="14"/>
  <c r="J1377" i="14" s="1"/>
  <c r="H1409" i="14"/>
  <c r="J1409" i="14" s="1"/>
  <c r="H1426" i="14"/>
  <c r="J1426" i="14" s="1"/>
  <c r="H1427" i="14"/>
  <c r="J1427" i="14" s="1"/>
  <c r="H1436" i="14"/>
  <c r="J1436" i="14" s="1"/>
  <c r="H1445" i="14"/>
  <c r="J1445" i="14" s="1"/>
  <c r="H1446" i="14"/>
  <c r="J1446" i="14" s="1"/>
  <c r="H1447" i="14"/>
  <c r="J1447" i="14" s="1"/>
  <c r="H1461" i="14"/>
  <c r="J1461" i="14" s="1"/>
  <c r="H1462" i="14"/>
  <c r="J1462" i="14" s="1"/>
  <c r="H1493" i="14"/>
  <c r="J1493" i="14" s="1"/>
  <c r="H1504" i="14"/>
  <c r="J1504" i="14" s="1"/>
  <c r="H1505" i="14"/>
  <c r="J1505" i="14" s="1"/>
  <c r="H1506" i="14"/>
  <c r="J1506" i="14" s="1"/>
  <c r="H1513" i="14"/>
  <c r="J1513" i="14" s="1"/>
  <c r="H1514" i="14"/>
  <c r="J1514" i="14" s="1"/>
  <c r="H1520" i="14"/>
  <c r="J1520" i="14" s="1"/>
  <c r="H1521" i="14"/>
  <c r="H1522" i="14"/>
  <c r="J1522" i="14" s="1"/>
  <c r="H1531" i="14"/>
  <c r="J1531" i="14" s="1"/>
  <c r="H1544" i="14"/>
  <c r="J1544" i="14" s="1"/>
  <c r="H1545" i="14"/>
  <c r="J1545" i="14" s="1"/>
  <c r="H1551" i="14"/>
  <c r="J1551" i="14" s="1"/>
  <c r="H1554" i="14"/>
  <c r="J1554" i="14" s="1"/>
  <c r="H1577" i="14"/>
  <c r="J1577" i="14" s="1"/>
  <c r="H1578" i="14"/>
  <c r="J1578" i="14" s="1"/>
  <c r="H1585" i="14"/>
  <c r="J1585" i="14" s="1"/>
  <c r="H1589" i="14"/>
  <c r="J1589" i="14" s="1"/>
  <c r="H1607" i="14"/>
  <c r="J1607" i="14" s="1"/>
  <c r="H1612" i="14"/>
  <c r="J1612" i="14" s="1"/>
  <c r="H1614" i="14"/>
  <c r="J1614" i="14" s="1"/>
  <c r="H1615" i="14"/>
  <c r="J1615" i="14" s="1"/>
  <c r="H1616" i="14"/>
  <c r="J1616" i="14" s="1"/>
  <c r="H1618" i="14"/>
  <c r="J1618" i="14" s="1"/>
  <c r="H1625" i="14"/>
  <c r="J1625" i="14" s="1"/>
  <c r="H1626" i="14"/>
  <c r="H1628" i="14"/>
  <c r="J1628" i="14" s="1"/>
  <c r="H1637" i="14"/>
  <c r="J1637" i="14" s="1"/>
  <c r="H1638" i="14"/>
  <c r="J1638" i="14" s="1"/>
  <c r="H1642" i="14"/>
  <c r="J1642" i="14" s="1"/>
  <c r="H1648" i="14"/>
  <c r="J1648" i="14" s="1"/>
  <c r="H1649" i="14"/>
  <c r="J1649" i="14" s="1"/>
  <c r="H1650" i="14"/>
  <c r="J1650" i="14" s="1"/>
  <c r="H1652" i="14"/>
  <c r="J1652" i="14" s="1"/>
  <c r="H1653" i="14"/>
  <c r="J1653" i="14" s="1"/>
  <c r="H1655" i="14"/>
  <c r="J1655" i="14" s="1"/>
  <c r="H1657" i="14"/>
  <c r="J1657" i="14" s="1"/>
  <c r="H1664" i="14"/>
  <c r="J1664" i="14" s="1"/>
  <c r="H1666" i="14"/>
  <c r="J1666" i="14" s="1"/>
  <c r="H1668" i="14"/>
  <c r="J1668" i="14" s="1"/>
  <c r="H1669" i="14"/>
  <c r="J1669" i="14" s="1"/>
  <c r="H1672" i="14"/>
  <c r="J1672" i="14" s="1"/>
  <c r="H1673" i="14"/>
  <c r="J1673" i="14" s="1"/>
  <c r="H1674" i="14"/>
  <c r="J1674" i="14" s="1"/>
  <c r="H1675" i="14"/>
  <c r="J1675" i="14" s="1"/>
  <c r="H1679" i="14"/>
  <c r="J1679" i="14" s="1"/>
  <c r="H1680" i="14"/>
  <c r="J1680" i="14" s="1"/>
  <c r="H1683" i="14"/>
  <c r="J1683" i="14" s="1"/>
  <c r="H1685" i="14"/>
  <c r="J1685" i="14" s="1"/>
  <c r="H1686" i="14"/>
  <c r="J1686" i="14" s="1"/>
  <c r="H1735" i="14"/>
  <c r="J1735" i="14" s="1"/>
  <c r="H1736" i="14"/>
  <c r="J1736" i="14" s="1"/>
  <c r="H1774" i="14"/>
  <c r="J1774" i="14" s="1"/>
  <c r="H1814" i="14"/>
  <c r="J1814" i="14" s="1"/>
  <c r="H1815" i="14"/>
  <c r="J1815" i="14" s="1"/>
  <c r="H1823" i="14"/>
  <c r="J1823" i="14" s="1"/>
  <c r="H1824" i="14"/>
  <c r="J1824" i="14" s="1"/>
  <c r="H1825" i="14"/>
  <c r="J1825" i="14" s="1"/>
  <c r="H1826" i="14"/>
  <c r="J1826" i="14" s="1"/>
  <c r="H1841" i="14"/>
  <c r="J1841" i="14" s="1"/>
  <c r="H1842" i="14"/>
  <c r="J1842" i="14" s="1"/>
  <c r="H1852" i="14"/>
  <c r="J1852" i="14" s="1"/>
  <c r="H1853" i="14"/>
  <c r="J1853" i="14" s="1"/>
  <c r="H1872" i="14"/>
  <c r="J1872" i="14" s="1"/>
  <c r="H1873" i="14"/>
  <c r="J1873" i="14" s="1"/>
  <c r="H1877" i="14"/>
  <c r="J1877" i="14" s="1"/>
  <c r="H1878" i="14"/>
  <c r="J1878" i="14" s="1"/>
  <c r="H1890" i="14"/>
  <c r="J1890" i="14" s="1"/>
  <c r="H1891" i="14"/>
  <c r="J1891" i="14" s="1"/>
  <c r="H1902" i="14"/>
  <c r="J1902" i="14" s="1"/>
  <c r="H1903" i="14"/>
  <c r="J1903" i="14" s="1"/>
  <c r="H1913" i="14"/>
  <c r="J1913" i="14" s="1"/>
  <c r="H1914" i="14"/>
  <c r="J1914" i="14" s="1"/>
  <c r="H1932" i="14"/>
  <c r="H1933" i="14"/>
  <c r="J1933" i="14" s="1"/>
  <c r="H1954" i="14"/>
  <c r="J1954" i="14" s="1"/>
  <c r="H1955" i="14"/>
  <c r="J1955" i="14" s="1"/>
  <c r="H1960" i="14"/>
  <c r="J1960" i="14" s="1"/>
  <c r="H1961" i="14"/>
  <c r="J1961" i="14" s="1"/>
  <c r="H1979" i="14"/>
  <c r="J1979" i="14" s="1"/>
  <c r="H1980" i="14"/>
  <c r="H1981" i="14"/>
  <c r="J1981" i="14" s="1"/>
  <c r="H1982" i="14"/>
  <c r="J1982" i="14" s="1"/>
  <c r="H1983" i="14"/>
  <c r="J1983" i="14" s="1"/>
  <c r="H1992" i="14"/>
  <c r="J1992" i="14" s="1"/>
  <c r="H1993" i="14"/>
  <c r="J1993" i="14" s="1"/>
  <c r="H1997" i="14"/>
  <c r="J1997" i="14" s="1"/>
  <c r="H1998" i="14"/>
  <c r="J1998" i="14" s="1"/>
  <c r="H2008" i="14"/>
  <c r="J2008" i="14" s="1"/>
  <c r="H2009" i="14"/>
  <c r="J2009" i="14" s="1"/>
  <c r="H2015" i="14"/>
  <c r="J2015" i="14" s="1"/>
  <c r="H2016" i="14"/>
  <c r="J2016" i="14" s="1"/>
  <c r="H2024" i="14"/>
  <c r="J2024" i="14" s="1"/>
  <c r="H2025" i="14"/>
  <c r="J2025" i="14" s="1"/>
  <c r="H2030" i="14"/>
  <c r="J2030" i="14" s="1"/>
  <c r="H2031" i="14"/>
  <c r="J2031" i="14" s="1"/>
  <c r="H2036" i="14"/>
  <c r="J2036" i="14" s="1"/>
  <c r="H2037" i="14"/>
  <c r="J2037" i="14" s="1"/>
  <c r="H2041" i="14"/>
  <c r="J2041" i="14" s="1"/>
  <c r="H2042" i="14"/>
  <c r="J2042" i="14" s="1"/>
  <c r="H2049" i="14"/>
  <c r="J2049" i="14" s="1"/>
  <c r="H2050" i="14"/>
  <c r="J2050" i="14" s="1"/>
  <c r="H2059" i="14"/>
  <c r="J2059" i="14" s="1"/>
  <c r="H2060" i="14"/>
  <c r="J2060" i="14" s="1"/>
  <c r="H2068" i="14"/>
  <c r="J2068" i="14" s="1"/>
  <c r="H2069" i="14"/>
  <c r="J2069" i="14" s="1"/>
  <c r="H2070" i="14"/>
  <c r="J2070" i="14" s="1"/>
  <c r="H2075" i="14"/>
  <c r="J2075" i="14" s="1"/>
  <c r="H2076" i="14"/>
  <c r="J2076" i="14" s="1"/>
  <c r="H2084" i="14"/>
  <c r="J2084" i="14" s="1"/>
  <c r="H2085" i="14"/>
  <c r="J2085" i="14" s="1"/>
  <c r="H2087" i="14"/>
  <c r="J2087" i="14" s="1"/>
  <c r="H2088" i="14"/>
  <c r="H2105" i="14"/>
  <c r="J2105" i="14" s="1"/>
  <c r="H2106" i="14"/>
  <c r="J2106" i="14" s="1"/>
  <c r="H2111" i="14"/>
  <c r="J2111" i="14" s="1"/>
  <c r="H2112" i="14"/>
  <c r="J2112" i="14" s="1"/>
  <c r="H2113" i="14"/>
  <c r="J2113" i="14" s="1"/>
  <c r="H2114" i="14"/>
  <c r="J2114" i="14" s="1"/>
  <c r="H2117" i="14"/>
  <c r="J2117" i="14" s="1"/>
  <c r="H2118" i="14"/>
  <c r="H2127" i="14"/>
  <c r="J2127" i="14" s="1"/>
  <c r="H2128" i="14"/>
  <c r="J2128" i="14" s="1"/>
  <c r="H2129" i="14"/>
  <c r="J2129" i="14" s="1"/>
  <c r="H2130" i="14"/>
  <c r="J2130" i="14" s="1"/>
  <c r="H2131" i="14"/>
  <c r="J2131" i="14" s="1"/>
  <c r="H2149" i="14"/>
  <c r="J2149" i="14" s="1"/>
  <c r="H2150" i="14"/>
  <c r="J2150" i="14" s="1"/>
  <c r="H2178" i="14"/>
  <c r="J2178" i="14" s="1"/>
  <c r="H2179" i="14"/>
  <c r="J2179" i="14" s="1"/>
  <c r="H2183" i="14"/>
  <c r="J2183" i="14" s="1"/>
  <c r="H2184" i="14"/>
  <c r="J2184" i="14" s="1"/>
  <c r="H2200" i="14"/>
  <c r="J2200" i="14" s="1"/>
  <c r="H2201" i="14"/>
  <c r="J2201" i="14" s="1"/>
  <c r="H2202" i="14"/>
  <c r="J2202" i="14" s="1"/>
  <c r="H2203" i="14"/>
  <c r="J2203" i="14" s="1"/>
  <c r="H2204" i="14"/>
  <c r="J2204" i="14" s="1"/>
  <c r="H2214" i="14"/>
  <c r="J2214" i="14" s="1"/>
  <c r="H2215" i="14"/>
  <c r="J2215" i="14" s="1"/>
  <c r="H2240" i="14"/>
  <c r="J2240" i="14" s="1"/>
  <c r="H2241" i="14"/>
  <c r="J2241" i="14" s="1"/>
  <c r="H2251" i="14"/>
  <c r="J2251" i="14" s="1"/>
  <c r="H2252" i="14"/>
  <c r="J2252" i="14" s="1"/>
  <c r="H2257" i="14"/>
  <c r="J2257" i="14" s="1"/>
  <c r="H2258" i="14"/>
  <c r="H2264" i="14"/>
  <c r="J2264" i="14" s="1"/>
  <c r="H2265" i="14"/>
  <c r="J2265" i="14" s="1"/>
  <c r="H2267" i="14"/>
  <c r="J2267" i="14" s="1"/>
  <c r="H2268" i="14"/>
  <c r="J2268" i="14" s="1"/>
  <c r="H2270" i="14"/>
  <c r="J2270" i="14" s="1"/>
  <c r="H2271" i="14"/>
  <c r="J2271" i="14" s="1"/>
  <c r="H2279" i="14"/>
  <c r="J2279" i="14" s="1"/>
  <c r="H2280" i="14"/>
  <c r="H2304" i="14"/>
  <c r="J2304" i="14" s="1"/>
  <c r="H2305" i="14"/>
  <c r="J2305" i="14" s="1"/>
  <c r="H2332" i="14"/>
  <c r="J2332" i="14" s="1"/>
  <c r="H2334" i="14"/>
  <c r="J2334" i="14" s="1"/>
  <c r="H2335" i="14"/>
  <c r="J2335" i="14" s="1"/>
  <c r="H2336" i="14"/>
  <c r="J2336" i="14" s="1"/>
  <c r="H2337" i="14"/>
  <c r="J2337" i="14" s="1"/>
  <c r="H2338" i="14"/>
  <c r="J2338" i="14" s="1"/>
  <c r="H2358" i="14"/>
  <c r="J2358" i="14" s="1"/>
  <c r="H2371" i="14"/>
  <c r="J2371" i="14" s="1"/>
  <c r="H2372" i="14"/>
  <c r="J2372" i="14" s="1"/>
  <c r="H2402" i="14"/>
  <c r="J2402" i="14" s="1"/>
  <c r="H2422" i="14"/>
  <c r="J2422" i="14" s="1"/>
  <c r="H2425" i="14"/>
  <c r="J2425" i="14" s="1"/>
  <c r="H2426" i="14"/>
  <c r="J2426" i="14" s="1"/>
  <c r="H2427" i="14"/>
  <c r="J2427" i="14" s="1"/>
  <c r="H2449" i="14"/>
  <c r="J2449" i="14" s="1"/>
  <c r="H2450" i="14"/>
  <c r="J2450" i="14" s="1"/>
  <c r="H2477" i="14"/>
  <c r="J2477" i="14" s="1"/>
  <c r="H2478" i="14"/>
  <c r="J2478" i="14" s="1"/>
  <c r="H2503" i="14"/>
  <c r="J2503" i="14" s="1"/>
  <c r="H2504" i="14"/>
  <c r="J2504" i="14" s="1"/>
  <c r="H2507" i="14"/>
  <c r="J2507" i="14" s="1"/>
  <c r="H2508" i="14"/>
  <c r="J2508" i="14" s="1"/>
  <c r="H2512" i="14"/>
  <c r="J2512" i="14" s="1"/>
  <c r="H2513" i="14"/>
  <c r="J2513" i="14" s="1"/>
  <c r="H2531" i="14"/>
  <c r="J2531" i="14" s="1"/>
  <c r="H2532" i="14"/>
  <c r="J2532" i="14" s="1"/>
  <c r="H2534" i="14"/>
  <c r="J2534" i="14" s="1"/>
  <c r="H2535" i="14"/>
  <c r="J2535" i="14" s="1"/>
  <c r="H2537" i="14"/>
  <c r="J2537" i="14" s="1"/>
  <c r="H2538" i="14"/>
  <c r="J2538" i="14" s="1"/>
  <c r="H2554" i="14"/>
  <c r="J2554" i="14" s="1"/>
  <c r="H2555" i="14"/>
  <c r="J2555" i="14" s="1"/>
  <c r="H2566" i="14"/>
  <c r="J2566" i="14" s="1"/>
  <c r="H2577" i="14"/>
  <c r="J2577" i="14" s="1"/>
  <c r="H2579" i="14"/>
  <c r="J2579" i="14" s="1"/>
  <c r="H2580" i="14"/>
  <c r="J2580" i="14" s="1"/>
  <c r="H2583" i="14"/>
  <c r="J2583" i="14" s="1"/>
  <c r="H2584" i="14"/>
  <c r="J2584" i="14" s="1"/>
  <c r="H2594" i="14"/>
  <c r="J2594" i="14" s="1"/>
  <c r="H2595" i="14"/>
  <c r="J2595" i="14" s="1"/>
  <c r="H2621" i="14"/>
  <c r="J2621" i="14" s="1"/>
  <c r="H2627" i="14"/>
  <c r="J2627" i="14" s="1"/>
  <c r="H2628" i="14"/>
  <c r="J2628" i="14" s="1"/>
  <c r="H2629" i="14"/>
  <c r="J2629" i="14" s="1"/>
  <c r="H2630" i="14"/>
  <c r="J2630" i="14" s="1"/>
  <c r="H2631" i="14"/>
  <c r="J2631" i="14" s="1"/>
  <c r="H2632" i="14"/>
  <c r="J2632" i="14" s="1"/>
  <c r="H2633" i="14"/>
  <c r="J2633" i="14" s="1"/>
  <c r="H2651" i="14"/>
  <c r="J2651" i="14" s="1"/>
  <c r="H2652" i="14"/>
  <c r="J2652" i="14" s="1"/>
  <c r="H2653" i="14"/>
  <c r="J2653" i="14" s="1"/>
  <c r="H2654" i="14"/>
  <c r="J2654" i="14" s="1"/>
  <c r="H2655" i="14"/>
  <c r="J2655" i="14" s="1"/>
  <c r="H2661" i="14"/>
  <c r="J2661" i="14" s="1"/>
  <c r="H2662" i="14"/>
  <c r="J2662" i="14" s="1"/>
  <c r="H2664" i="14"/>
  <c r="J2664" i="14" s="1"/>
  <c r="H2665" i="14"/>
  <c r="J2665" i="14" s="1"/>
  <c r="H2684" i="14"/>
  <c r="J2684" i="14" s="1"/>
  <c r="H2685" i="14"/>
  <c r="J2685" i="14" s="1"/>
  <c r="H2692" i="14"/>
  <c r="J2692" i="14" s="1"/>
  <c r="H2693" i="14"/>
  <c r="J2693" i="14" s="1"/>
  <c r="H2700" i="14"/>
  <c r="J2700" i="14" s="1"/>
  <c r="H2701" i="14"/>
  <c r="J2701" i="14" s="1"/>
  <c r="H2705" i="14"/>
  <c r="J2705" i="14" s="1"/>
  <c r="H2706" i="14"/>
  <c r="J2706" i="14" s="1"/>
  <c r="H2711" i="14"/>
  <c r="J2711" i="14" s="1"/>
  <c r="H2712" i="14"/>
  <c r="J2712" i="14" s="1"/>
  <c r="H2720" i="14"/>
  <c r="J2720" i="14" s="1"/>
  <c r="H2721" i="14"/>
  <c r="J2721" i="14" s="1"/>
  <c r="H2725" i="14"/>
  <c r="J2725" i="14" s="1"/>
  <c r="H2726" i="14"/>
  <c r="J2726" i="14" s="1"/>
  <c r="H2727" i="14"/>
  <c r="J2727" i="14" s="1"/>
  <c r="H2745" i="14"/>
  <c r="J2745" i="14" s="1"/>
  <c r="H2746" i="14"/>
  <c r="J2746" i="14" s="1"/>
  <c r="H2753" i="14"/>
  <c r="J2753" i="14" s="1"/>
  <c r="H2754" i="14"/>
  <c r="J2754" i="14" s="1"/>
  <c r="H2763" i="14"/>
  <c r="J2763" i="14" s="1"/>
  <c r="H2768" i="14"/>
  <c r="J2768" i="14" s="1"/>
  <c r="H2769" i="14"/>
  <c r="H2772" i="14"/>
  <c r="J2772" i="14" s="1"/>
  <c r="H2773" i="14"/>
  <c r="J2773" i="14" s="1"/>
  <c r="H2795" i="14"/>
  <c r="J2795" i="14" s="1"/>
  <c r="H2796" i="14"/>
  <c r="J2796" i="14" s="1"/>
  <c r="H2804" i="14"/>
  <c r="J2804" i="14" s="1"/>
  <c r="H2805" i="14"/>
  <c r="J2805" i="14" s="1"/>
  <c r="H2834" i="14"/>
  <c r="J2834" i="14" s="1"/>
  <c r="H2835" i="14"/>
  <c r="J2835" i="14" s="1"/>
  <c r="H2836" i="14"/>
  <c r="J2836" i="14" s="1"/>
  <c r="H2837" i="14"/>
  <c r="J2837" i="14" s="1"/>
  <c r="H2838" i="14"/>
  <c r="J2838" i="14" s="1"/>
  <c r="H2986" i="14"/>
  <c r="J2986" i="14" s="1"/>
  <c r="H2987" i="14"/>
  <c r="J2987" i="14" s="1"/>
  <c r="H2988" i="14"/>
  <c r="J2988" i="14" s="1"/>
  <c r="H2989" i="14"/>
  <c r="J2989" i="14" s="1"/>
  <c r="H2990" i="14"/>
  <c r="J2990" i="14" s="1"/>
  <c r="H2991" i="14"/>
  <c r="J2991" i="14" s="1"/>
  <c r="H2992" i="14"/>
  <c r="J2992" i="14" s="1"/>
  <c r="H2993" i="14"/>
  <c r="J2993" i="14" s="1"/>
  <c r="H2994" i="14"/>
  <c r="J2994" i="14" s="1"/>
  <c r="H2995" i="14"/>
  <c r="J2995" i="14" s="1"/>
  <c r="H2996" i="14"/>
  <c r="J2996" i="14" s="1"/>
  <c r="H2997" i="14"/>
  <c r="J2997" i="14" s="1"/>
  <c r="H2998" i="14"/>
  <c r="J2998" i="14" s="1"/>
  <c r="H3011" i="14"/>
  <c r="J3011" i="14" s="1"/>
  <c r="H3012" i="14"/>
  <c r="J3012" i="14" s="1"/>
  <c r="H3017" i="14"/>
  <c r="J3017" i="14" s="1"/>
  <c r="H3018" i="14"/>
  <c r="J3018" i="14" s="1"/>
  <c r="H3028" i="14"/>
  <c r="J3028" i="14" s="1"/>
  <c r="H3029" i="14"/>
  <c r="J3029" i="14" s="1"/>
  <c r="H3030" i="14"/>
  <c r="J3030" i="14" s="1"/>
  <c r="H3031" i="14"/>
  <c r="J3031" i="14" s="1"/>
  <c r="H3040" i="14"/>
  <c r="J3040" i="14" s="1"/>
  <c r="H3041" i="14"/>
  <c r="J3041" i="14" s="1"/>
  <c r="H3042" i="14"/>
  <c r="J3042" i="14" s="1"/>
  <c r="H3046" i="14"/>
  <c r="J3046" i="14" s="1"/>
  <c r="H3047" i="14"/>
  <c r="J3047" i="14" s="1"/>
  <c r="H3061" i="14"/>
  <c r="J3061" i="14" s="1"/>
  <c r="H3062" i="14"/>
  <c r="J3062" i="14" s="1"/>
  <c r="H3073" i="14"/>
  <c r="J3073" i="14" s="1"/>
  <c r="H3074" i="14"/>
  <c r="J3074" i="14" s="1"/>
  <c r="H3080" i="14"/>
  <c r="J3080" i="14" s="1"/>
  <c r="H3081" i="14"/>
  <c r="J3081" i="14" s="1"/>
  <c r="H3087" i="14"/>
  <c r="J3087" i="14" s="1"/>
  <c r="H3088" i="14"/>
  <c r="J3088" i="14" s="1"/>
  <c r="H3106" i="14"/>
  <c r="J3106" i="14" s="1"/>
  <c r="H3107" i="14"/>
  <c r="J3107" i="14" s="1"/>
  <c r="H3113" i="14"/>
  <c r="J3113" i="14" s="1"/>
  <c r="H3114" i="14"/>
  <c r="J3114" i="14" s="1"/>
  <c r="H3117" i="14"/>
  <c r="J3117" i="14" s="1"/>
  <c r="H3118" i="14"/>
  <c r="J3118" i="14" s="1"/>
  <c r="H3123" i="14"/>
  <c r="J3123" i="14" s="1"/>
  <c r="H3124" i="14"/>
  <c r="J3124" i="14" s="1"/>
  <c r="H3128" i="14"/>
  <c r="J3128" i="14" s="1"/>
  <c r="H3129" i="14"/>
  <c r="J3129" i="14" s="1"/>
  <c r="H3138" i="14"/>
  <c r="J3138" i="14" s="1"/>
  <c r="H3139" i="14"/>
  <c r="J3139" i="14" s="1"/>
  <c r="H3142" i="14"/>
  <c r="J3142" i="14" s="1"/>
  <c r="H3143" i="14"/>
  <c r="J3143" i="14" s="1"/>
  <c r="H3158" i="14"/>
  <c r="J3158" i="14" s="1"/>
  <c r="H3159" i="14"/>
  <c r="J3159" i="14" s="1"/>
  <c r="H3170" i="14"/>
  <c r="J3170" i="14" s="1"/>
  <c r="H3171" i="14"/>
  <c r="J3171" i="14" s="1"/>
  <c r="H3176" i="14"/>
  <c r="J3176" i="14" s="1"/>
  <c r="H3177" i="14"/>
  <c r="J3177" i="14" s="1"/>
  <c r="H3188" i="14"/>
  <c r="J3188" i="14" s="1"/>
  <c r="H3189" i="14"/>
  <c r="J3189" i="14" s="1"/>
  <c r="H3192" i="14"/>
  <c r="J3192" i="14" s="1"/>
  <c r="H3193" i="14"/>
  <c r="J3193" i="14" s="1"/>
  <c r="J479" i="14"/>
  <c r="J516" i="14"/>
  <c r="J517" i="14"/>
  <c r="J542" i="14"/>
  <c r="J565" i="14"/>
  <c r="J589" i="14"/>
  <c r="J615" i="14"/>
  <c r="J697" i="14"/>
  <c r="J765" i="14"/>
  <c r="J774" i="14"/>
  <c r="J779" i="14"/>
  <c r="J825" i="14"/>
  <c r="J1050" i="14"/>
  <c r="J1521" i="14"/>
  <c r="J1626" i="14"/>
  <c r="J1932" i="14"/>
  <c r="J1980" i="14"/>
  <c r="J2088" i="14"/>
  <c r="J2118" i="14"/>
  <c r="J2258" i="14"/>
  <c r="J2280" i="14"/>
  <c r="J2769" i="14"/>
  <c r="D1391" i="14" l="1"/>
  <c r="E1391" i="14"/>
  <c r="F1391" i="14"/>
  <c r="D1392" i="14"/>
  <c r="E1392" i="14"/>
  <c r="F1392" i="14"/>
  <c r="D1393" i="14"/>
  <c r="E1393" i="14"/>
  <c r="F1393" i="14"/>
  <c r="D1394" i="14"/>
  <c r="E1394" i="14"/>
  <c r="F1394" i="14"/>
  <c r="D1395" i="14"/>
  <c r="E1395" i="14"/>
  <c r="F1395" i="14"/>
  <c r="D1396" i="14"/>
  <c r="E1396" i="14"/>
  <c r="F1396" i="14"/>
  <c r="D1397" i="14"/>
  <c r="E1397" i="14"/>
  <c r="F1397" i="14"/>
  <c r="D1398" i="14"/>
  <c r="E1398" i="14"/>
  <c r="F1398" i="14"/>
  <c r="D1399" i="14"/>
  <c r="E1399" i="14"/>
  <c r="F1399" i="14"/>
  <c r="D1400" i="14"/>
  <c r="E1400" i="14"/>
  <c r="F1400" i="14"/>
  <c r="D1401" i="14"/>
  <c r="E1401" i="14"/>
  <c r="F1401" i="14"/>
  <c r="D1402" i="14"/>
  <c r="E1402" i="14"/>
  <c r="F1402" i="14"/>
  <c r="D1403" i="14"/>
  <c r="E1403" i="14"/>
  <c r="F1403" i="14"/>
  <c r="D1404" i="14"/>
  <c r="E1404" i="14"/>
  <c r="F1404" i="14"/>
  <c r="D1405" i="14"/>
  <c r="E1405" i="14"/>
  <c r="F1405" i="14"/>
  <c r="D1406" i="14"/>
  <c r="E1406" i="14"/>
  <c r="F1406" i="14"/>
  <c r="D1407" i="14"/>
  <c r="E1407" i="14"/>
  <c r="F1407" i="14"/>
  <c r="D1408" i="14"/>
  <c r="E1408" i="14"/>
  <c r="F1408" i="14"/>
  <c r="D1410" i="14"/>
  <c r="E1410" i="14"/>
  <c r="F1410" i="14"/>
  <c r="D1411" i="14"/>
  <c r="E1411" i="14"/>
  <c r="F1411" i="14"/>
  <c r="D1412" i="14"/>
  <c r="E1412" i="14"/>
  <c r="F1412" i="14"/>
  <c r="D1413" i="14"/>
  <c r="E1413" i="14"/>
  <c r="F1413" i="14"/>
  <c r="D1414" i="14"/>
  <c r="E1414" i="14"/>
  <c r="F1414" i="14"/>
  <c r="D1415" i="14"/>
  <c r="E1415" i="14"/>
  <c r="F1415" i="14"/>
  <c r="D1416" i="14"/>
  <c r="E1416" i="14"/>
  <c r="F1416" i="14"/>
  <c r="D1417" i="14"/>
  <c r="E1417" i="14"/>
  <c r="F1417" i="14"/>
  <c r="D1418" i="14"/>
  <c r="E1418" i="14"/>
  <c r="F1418" i="14"/>
  <c r="D1419" i="14"/>
  <c r="E1419" i="14"/>
  <c r="F1419" i="14"/>
  <c r="D1420" i="14"/>
  <c r="E1420" i="14"/>
  <c r="F1420" i="14"/>
  <c r="D1421" i="14"/>
  <c r="E1421" i="14"/>
  <c r="F1421" i="14"/>
  <c r="D1422" i="14"/>
  <c r="E1422" i="14"/>
  <c r="F1422" i="14"/>
  <c r="D1423" i="14"/>
  <c r="E1423" i="14"/>
  <c r="F1423" i="14"/>
  <c r="D1424" i="14"/>
  <c r="E1424" i="14"/>
  <c r="F1424" i="14"/>
  <c r="D1425" i="14"/>
  <c r="E1425" i="14"/>
  <c r="F1425" i="14"/>
  <c r="D1428" i="14"/>
  <c r="E1428" i="14"/>
  <c r="F1428" i="14"/>
  <c r="D1429" i="14"/>
  <c r="E1429" i="14"/>
  <c r="F1429" i="14"/>
  <c r="D1430" i="14"/>
  <c r="E1430" i="14"/>
  <c r="F1430" i="14"/>
  <c r="D1431" i="14"/>
  <c r="E1431" i="14"/>
  <c r="F1431" i="14"/>
  <c r="D1432" i="14"/>
  <c r="E1432" i="14"/>
  <c r="F1432" i="14"/>
  <c r="D1433" i="14"/>
  <c r="E1433" i="14"/>
  <c r="F1433" i="14"/>
  <c r="D1434" i="14"/>
  <c r="E1434" i="14"/>
  <c r="F1434" i="14"/>
  <c r="D1435" i="14"/>
  <c r="E1435" i="14"/>
  <c r="D1437" i="14"/>
  <c r="E1437" i="14"/>
  <c r="F1437" i="14"/>
  <c r="D1438" i="14"/>
  <c r="E1438" i="14"/>
  <c r="F1438" i="14"/>
  <c r="D1439" i="14"/>
  <c r="E1439" i="14"/>
  <c r="F1439" i="14"/>
  <c r="D1440" i="14"/>
  <c r="E1440" i="14"/>
  <c r="F1440" i="14"/>
  <c r="D1441" i="14"/>
  <c r="E1441" i="14"/>
  <c r="F1441" i="14"/>
  <c r="D1442" i="14"/>
  <c r="E1442" i="14"/>
  <c r="F1442" i="14"/>
  <c r="D1443" i="14"/>
  <c r="E1443" i="14"/>
  <c r="F1443" i="14"/>
  <c r="D1444" i="14"/>
  <c r="E1444" i="14"/>
  <c r="F1444" i="14"/>
  <c r="D1448" i="14"/>
  <c r="E1448" i="14"/>
  <c r="F1448" i="14"/>
  <c r="D1449" i="14"/>
  <c r="E1449" i="14"/>
  <c r="F1449" i="14"/>
  <c r="D1450" i="14"/>
  <c r="E1450" i="14"/>
  <c r="F1450" i="14"/>
  <c r="D1451" i="14"/>
  <c r="E1451" i="14"/>
  <c r="F1451" i="14"/>
  <c r="D1452" i="14"/>
  <c r="E1452" i="14"/>
  <c r="F1452" i="14"/>
  <c r="D1453" i="14"/>
  <c r="E1453" i="14"/>
  <c r="F1453" i="14"/>
  <c r="D1454" i="14"/>
  <c r="E1454" i="14"/>
  <c r="F1454" i="14"/>
  <c r="D1455" i="14"/>
  <c r="E1455" i="14"/>
  <c r="F1455" i="14"/>
  <c r="D1456" i="14"/>
  <c r="E1456" i="14"/>
  <c r="F1456" i="14"/>
  <c r="D1457" i="14"/>
  <c r="E1457" i="14"/>
  <c r="F1457" i="14"/>
  <c r="D1458" i="14"/>
  <c r="E1458" i="14"/>
  <c r="F1458" i="14"/>
  <c r="D1459" i="14"/>
  <c r="E1459" i="14"/>
  <c r="F1459" i="14"/>
  <c r="D1460" i="14"/>
  <c r="E1460" i="14"/>
  <c r="F1460" i="14"/>
  <c r="D1463" i="14"/>
  <c r="E1463" i="14"/>
  <c r="F1463" i="14"/>
  <c r="D1464" i="14"/>
  <c r="E1464" i="14"/>
  <c r="F1464" i="14"/>
  <c r="D1465" i="14"/>
  <c r="E1465" i="14"/>
  <c r="F1465" i="14"/>
  <c r="D1466" i="14"/>
  <c r="E1466" i="14"/>
  <c r="F1466" i="14"/>
  <c r="D1467" i="14"/>
  <c r="E1467" i="14"/>
  <c r="F1467" i="14"/>
  <c r="D1468" i="14"/>
  <c r="E1468" i="14"/>
  <c r="F1468" i="14"/>
  <c r="D1469" i="14"/>
  <c r="E1469" i="14"/>
  <c r="F1469" i="14"/>
  <c r="D1470" i="14"/>
  <c r="E1470" i="14"/>
  <c r="F1470" i="14"/>
  <c r="D1471" i="14"/>
  <c r="E1471" i="14"/>
  <c r="F1471" i="14"/>
  <c r="D1472" i="14"/>
  <c r="E1472" i="14"/>
  <c r="F1472" i="14"/>
  <c r="D1473" i="14"/>
  <c r="E1473" i="14"/>
  <c r="F1473" i="14"/>
  <c r="D1474" i="14"/>
  <c r="E1474" i="14"/>
  <c r="F1474" i="14"/>
  <c r="D1475" i="14"/>
  <c r="E1475" i="14"/>
  <c r="D1476" i="14"/>
  <c r="E1476" i="14"/>
  <c r="F1476" i="14"/>
  <c r="D1477" i="14"/>
  <c r="E1477" i="14"/>
  <c r="F1477" i="14"/>
  <c r="D1478" i="14"/>
  <c r="E1478" i="14"/>
  <c r="F1478" i="14"/>
  <c r="D1479" i="14"/>
  <c r="E1479" i="14"/>
  <c r="F1479" i="14"/>
  <c r="D1480" i="14"/>
  <c r="E1480" i="14"/>
  <c r="F1480" i="14"/>
  <c r="D1481" i="14"/>
  <c r="E1481" i="14"/>
  <c r="F1481" i="14"/>
  <c r="D1482" i="14"/>
  <c r="E1482" i="14"/>
  <c r="F1482" i="14"/>
  <c r="D1483" i="14"/>
  <c r="E1483" i="14"/>
  <c r="F1483" i="14"/>
  <c r="D1484" i="14"/>
  <c r="E1484" i="14"/>
  <c r="F1484" i="14"/>
  <c r="D1485" i="14"/>
  <c r="E1485" i="14"/>
  <c r="F1485" i="14"/>
  <c r="D1486" i="14"/>
  <c r="E1486" i="14"/>
  <c r="F1486" i="14"/>
  <c r="D1487" i="14"/>
  <c r="E1487" i="14"/>
  <c r="F1487" i="14"/>
  <c r="D1488" i="14"/>
  <c r="E1488" i="14"/>
  <c r="F1488" i="14"/>
  <c r="D1489" i="14"/>
  <c r="E1489" i="14"/>
  <c r="F1489" i="14"/>
  <c r="D1490" i="14"/>
  <c r="E1490" i="14"/>
  <c r="F1490" i="14"/>
  <c r="D1491" i="14"/>
  <c r="E1491" i="14"/>
  <c r="F1491" i="14"/>
  <c r="D1492" i="14"/>
  <c r="E1492" i="14"/>
  <c r="F1492" i="14"/>
  <c r="D1494" i="14"/>
  <c r="E1494" i="14"/>
  <c r="D1495" i="14"/>
  <c r="E1495" i="14"/>
  <c r="F1495" i="14"/>
  <c r="D1496" i="14"/>
  <c r="E1496" i="14"/>
  <c r="F1496" i="14"/>
  <c r="D1497" i="14"/>
  <c r="E1497" i="14"/>
  <c r="F1497" i="14"/>
  <c r="D1498" i="14"/>
  <c r="E1498" i="14"/>
  <c r="F1498" i="14"/>
  <c r="D1499" i="14"/>
  <c r="E1499" i="14"/>
  <c r="F1499" i="14"/>
  <c r="D1500" i="14"/>
  <c r="E1500" i="14"/>
  <c r="F1500" i="14"/>
  <c r="D1501" i="14"/>
  <c r="E1501" i="14"/>
  <c r="F1501" i="14"/>
  <c r="D1502" i="14"/>
  <c r="E1502" i="14"/>
  <c r="F1502" i="14"/>
  <c r="D1503" i="14"/>
  <c r="E1503" i="14"/>
  <c r="F1503" i="14"/>
  <c r="D1507" i="14"/>
  <c r="E1507" i="14"/>
  <c r="F1507" i="14"/>
  <c r="D1508" i="14"/>
  <c r="E1508" i="14"/>
  <c r="F1508" i="14"/>
  <c r="D1509" i="14"/>
  <c r="E1509" i="14"/>
  <c r="F1509" i="14"/>
  <c r="D1510" i="14"/>
  <c r="E1510" i="14"/>
  <c r="F1510" i="14"/>
  <c r="D1511" i="14"/>
  <c r="E1511" i="14"/>
  <c r="F1511" i="14"/>
  <c r="D1512" i="14"/>
  <c r="E1512" i="14"/>
  <c r="F1512" i="14"/>
  <c r="D1515" i="14"/>
  <c r="E1515" i="14"/>
  <c r="F1515" i="14"/>
  <c r="D1516" i="14"/>
  <c r="E1516" i="14"/>
  <c r="F1516" i="14"/>
  <c r="D1517" i="14"/>
  <c r="E1517" i="14"/>
  <c r="F1517" i="14"/>
  <c r="D1518" i="14"/>
  <c r="E1518" i="14"/>
  <c r="F1518" i="14"/>
  <c r="D1519" i="14"/>
  <c r="E1519" i="14"/>
  <c r="F1519" i="14"/>
  <c r="D1523" i="14"/>
  <c r="E1523" i="14"/>
  <c r="F1523" i="14"/>
  <c r="D1524" i="14"/>
  <c r="E1524" i="14"/>
  <c r="F1524" i="14"/>
  <c r="D1525" i="14"/>
  <c r="E1525" i="14"/>
  <c r="F1525" i="14"/>
  <c r="D1526" i="14"/>
  <c r="E1526" i="14"/>
  <c r="F1526" i="14"/>
  <c r="D1527" i="14"/>
  <c r="E1527" i="14"/>
  <c r="F1527" i="14"/>
  <c r="D1528" i="14"/>
  <c r="E1528" i="14"/>
  <c r="F1528" i="14"/>
  <c r="D1529" i="14"/>
  <c r="E1529" i="14"/>
  <c r="F1529" i="14"/>
  <c r="D1530" i="14"/>
  <c r="E1530" i="14"/>
  <c r="F1530" i="14"/>
  <c r="D1532" i="14"/>
  <c r="E1532" i="14"/>
  <c r="F1532" i="14"/>
  <c r="D1533" i="14"/>
  <c r="E1533" i="14"/>
  <c r="F1533" i="14"/>
  <c r="D1534" i="14"/>
  <c r="E1534" i="14"/>
  <c r="F1534" i="14"/>
  <c r="D1535" i="14"/>
  <c r="E1535" i="14"/>
  <c r="F1535" i="14"/>
  <c r="D1536" i="14"/>
  <c r="E1536" i="14"/>
  <c r="D1537" i="14"/>
  <c r="E1537" i="14"/>
  <c r="F1537" i="14"/>
  <c r="D1538" i="14"/>
  <c r="E1538" i="14"/>
  <c r="F1538" i="14"/>
  <c r="D1539" i="14"/>
  <c r="E1539" i="14"/>
  <c r="F1539" i="14"/>
  <c r="D1540" i="14"/>
  <c r="E1540" i="14"/>
  <c r="F1540" i="14"/>
  <c r="D1541" i="14"/>
  <c r="E1541" i="14"/>
  <c r="F1541" i="14"/>
  <c r="D1542" i="14"/>
  <c r="E1542" i="14"/>
  <c r="F1542" i="14"/>
  <c r="D1543" i="14"/>
  <c r="E1543" i="14"/>
  <c r="F1543" i="14"/>
  <c r="D1546" i="14"/>
  <c r="E1546" i="14"/>
  <c r="F1546" i="14"/>
  <c r="D1547" i="14"/>
  <c r="E1547" i="14"/>
  <c r="F1547" i="14"/>
  <c r="D1548" i="14"/>
  <c r="E1548" i="14"/>
  <c r="F1548" i="14"/>
  <c r="D1549" i="14"/>
  <c r="E1549" i="14"/>
  <c r="F1549" i="14"/>
  <c r="D1550" i="14"/>
  <c r="E1550" i="14"/>
  <c r="F1550" i="14"/>
  <c r="D1552" i="14"/>
  <c r="E1552" i="14"/>
  <c r="F1552" i="14"/>
  <c r="D1553" i="14"/>
  <c r="E1553" i="14"/>
  <c r="F1553" i="14"/>
  <c r="D1555" i="14"/>
  <c r="E1555" i="14"/>
  <c r="F1555" i="14"/>
  <c r="D1556" i="14"/>
  <c r="E1556" i="14"/>
  <c r="F1556" i="14"/>
  <c r="D1557" i="14"/>
  <c r="E1557" i="14"/>
  <c r="F1557" i="14"/>
  <c r="D1558" i="14"/>
  <c r="E1558" i="14"/>
  <c r="F1558" i="14"/>
  <c r="D1559" i="14"/>
  <c r="E1559" i="14"/>
  <c r="F1559" i="14"/>
  <c r="D1560" i="14"/>
  <c r="E1560" i="14"/>
  <c r="F1560" i="14"/>
  <c r="D1561" i="14"/>
  <c r="E1561" i="14"/>
  <c r="F1561" i="14"/>
  <c r="D1562" i="14"/>
  <c r="E1562" i="14"/>
  <c r="F1562" i="14"/>
  <c r="D1563" i="14"/>
  <c r="E1563" i="14"/>
  <c r="F1563" i="14"/>
  <c r="D1564" i="14"/>
  <c r="E1564" i="14"/>
  <c r="F1564" i="14"/>
  <c r="D1565" i="14"/>
  <c r="E1565" i="14"/>
  <c r="F1565" i="14"/>
  <c r="D1566" i="14"/>
  <c r="E1566" i="14"/>
  <c r="F1566" i="14"/>
  <c r="D1567" i="14"/>
  <c r="E1567" i="14"/>
  <c r="D1568" i="14"/>
  <c r="E1568" i="14"/>
  <c r="F1568" i="14"/>
  <c r="D1569" i="14"/>
  <c r="E1569" i="14"/>
  <c r="F1569" i="14"/>
  <c r="D1570" i="14"/>
  <c r="E1570" i="14"/>
  <c r="F1570" i="14"/>
  <c r="D1571" i="14"/>
  <c r="E1571" i="14"/>
  <c r="F1571" i="14"/>
  <c r="D1572" i="14"/>
  <c r="E1572" i="14"/>
  <c r="F1572" i="14"/>
  <c r="D1573" i="14"/>
  <c r="E1573" i="14"/>
  <c r="D1574" i="14"/>
  <c r="E1574" i="14"/>
  <c r="F1574" i="14"/>
  <c r="D1575" i="14"/>
  <c r="E1575" i="14"/>
  <c r="F1575" i="14"/>
  <c r="D1576" i="14"/>
  <c r="E1576" i="14"/>
  <c r="F1576" i="14"/>
  <c r="D1579" i="14"/>
  <c r="E1579" i="14"/>
  <c r="F1579" i="14"/>
  <c r="D1580" i="14"/>
  <c r="E1580" i="14"/>
  <c r="F1580" i="14"/>
  <c r="D1581" i="14"/>
  <c r="E1581" i="14"/>
  <c r="F1581" i="14"/>
  <c r="D1582" i="14"/>
  <c r="E1582" i="14"/>
  <c r="F1582" i="14"/>
  <c r="D1583" i="14"/>
  <c r="E1583" i="14"/>
  <c r="F1583" i="14"/>
  <c r="D1584" i="14"/>
  <c r="E1584" i="14"/>
  <c r="F1584" i="14"/>
  <c r="D1586" i="14"/>
  <c r="E1586" i="14"/>
  <c r="F1586" i="14"/>
  <c r="D1587" i="14"/>
  <c r="E1587" i="14"/>
  <c r="F1587" i="14"/>
  <c r="D1588" i="14"/>
  <c r="E1588" i="14"/>
  <c r="F1588" i="14"/>
  <c r="D1590" i="14"/>
  <c r="E1590" i="14"/>
  <c r="F1590" i="14"/>
  <c r="D1591" i="14"/>
  <c r="E1591" i="14"/>
  <c r="F1591" i="14"/>
  <c r="D1592" i="14"/>
  <c r="E1592" i="14"/>
  <c r="F1592" i="14"/>
  <c r="D1593" i="14"/>
  <c r="E1593" i="14"/>
  <c r="F1593" i="14"/>
  <c r="D1594" i="14"/>
  <c r="E1594" i="14"/>
  <c r="F1594" i="14"/>
  <c r="D1595" i="14"/>
  <c r="E1595" i="14"/>
  <c r="F1595" i="14"/>
  <c r="D1596" i="14"/>
  <c r="E1596" i="14"/>
  <c r="F1596" i="14"/>
  <c r="D1597" i="14"/>
  <c r="E1597" i="14"/>
  <c r="F1597" i="14"/>
  <c r="D1598" i="14"/>
  <c r="E1598" i="14"/>
  <c r="F1598" i="14"/>
  <c r="D1599" i="14"/>
  <c r="E1599" i="14"/>
  <c r="F1599" i="14"/>
  <c r="D1600" i="14"/>
  <c r="E1600" i="14"/>
  <c r="F1600" i="14"/>
  <c r="D1601" i="14"/>
  <c r="E1601" i="14"/>
  <c r="F1601" i="14"/>
  <c r="D1602" i="14"/>
  <c r="E1602" i="14"/>
  <c r="F1602" i="14"/>
  <c r="D1603" i="14"/>
  <c r="E1603" i="14"/>
  <c r="F1603" i="14"/>
  <c r="D1604" i="14"/>
  <c r="E1604" i="14"/>
  <c r="F1604" i="14"/>
  <c r="D1605" i="14"/>
  <c r="E1605" i="14"/>
  <c r="F1605" i="14"/>
  <c r="D1606" i="14"/>
  <c r="E1606" i="14"/>
  <c r="F1606" i="14"/>
  <c r="D1610" i="14"/>
  <c r="E1610" i="14"/>
  <c r="F1610" i="14"/>
  <c r="D1611" i="14"/>
  <c r="E1611" i="14"/>
  <c r="F1611" i="14"/>
  <c r="D1613" i="14"/>
  <c r="E1613" i="14"/>
  <c r="F1613" i="14"/>
  <c r="D1617" i="14"/>
  <c r="E1617" i="14"/>
  <c r="F1617" i="14"/>
  <c r="D1619" i="14"/>
  <c r="E1619" i="14"/>
  <c r="F1619" i="14"/>
  <c r="D1620" i="14"/>
  <c r="E1620" i="14"/>
  <c r="F1620" i="14"/>
  <c r="D1621" i="14"/>
  <c r="E1621" i="14"/>
  <c r="F1621" i="14"/>
  <c r="D1622" i="14"/>
  <c r="E1622" i="14"/>
  <c r="F1622" i="14"/>
  <c r="D1623" i="14"/>
  <c r="E1623" i="14"/>
  <c r="F1623" i="14"/>
  <c r="D1624" i="14"/>
  <c r="E1624" i="14"/>
  <c r="F1624" i="14"/>
  <c r="D1627" i="14"/>
  <c r="E1627" i="14"/>
  <c r="F1627" i="14"/>
  <c r="D1629" i="14"/>
  <c r="E1629" i="14"/>
  <c r="F1629" i="14"/>
  <c r="D1630" i="14"/>
  <c r="E1630" i="14"/>
  <c r="F1630" i="14"/>
  <c r="D1631" i="14"/>
  <c r="E1631" i="14"/>
  <c r="F1631" i="14"/>
  <c r="D1632" i="14"/>
  <c r="E1632" i="14"/>
  <c r="F1632" i="14"/>
  <c r="D1633" i="14"/>
  <c r="E1633" i="14"/>
  <c r="F1633" i="14"/>
  <c r="D1634" i="14"/>
  <c r="E1634" i="14"/>
  <c r="D1635" i="14"/>
  <c r="E1635" i="14"/>
  <c r="F1635" i="14"/>
  <c r="D1636" i="14"/>
  <c r="E1636" i="14"/>
  <c r="F1636" i="14"/>
  <c r="D1639" i="14"/>
  <c r="E1639" i="14"/>
  <c r="F1639" i="14"/>
  <c r="D1640" i="14"/>
  <c r="E1640" i="14"/>
  <c r="F1640" i="14"/>
  <c r="D1641" i="14"/>
  <c r="E1641" i="14"/>
  <c r="F1641" i="14"/>
  <c r="D1643" i="14"/>
  <c r="E1643" i="14"/>
  <c r="F1643" i="14"/>
  <c r="D1644" i="14"/>
  <c r="E1644" i="14"/>
  <c r="F1644" i="14"/>
  <c r="D1645" i="14"/>
  <c r="E1645" i="14"/>
  <c r="F1645" i="14"/>
  <c r="D1646" i="14"/>
  <c r="E1646" i="14"/>
  <c r="F1646" i="14"/>
  <c r="D1647" i="14"/>
  <c r="E1647" i="14"/>
  <c r="F1647" i="14"/>
  <c r="D1651" i="14"/>
  <c r="E1651" i="14"/>
  <c r="F1651" i="14"/>
  <c r="D1654" i="14"/>
  <c r="E1654" i="14"/>
  <c r="F1654" i="14"/>
  <c r="D1656" i="14"/>
  <c r="E1656" i="14"/>
  <c r="F1656" i="14"/>
  <c r="D1658" i="14"/>
  <c r="E1658" i="14"/>
  <c r="F1658" i="14"/>
  <c r="D1659" i="14"/>
  <c r="E1659" i="14"/>
  <c r="F1659" i="14"/>
  <c r="D1660" i="14"/>
  <c r="E1660" i="14"/>
  <c r="F1660" i="14"/>
  <c r="D1661" i="14"/>
  <c r="E1661" i="14"/>
  <c r="F1661" i="14"/>
  <c r="D1662" i="14"/>
  <c r="E1662" i="14"/>
  <c r="F1662" i="14"/>
  <c r="D1663" i="14"/>
  <c r="E1663" i="14"/>
  <c r="F1663" i="14"/>
  <c r="D1665" i="14"/>
  <c r="E1665" i="14"/>
  <c r="F1665" i="14"/>
  <c r="D1667" i="14"/>
  <c r="E1667" i="14"/>
  <c r="F1667" i="14"/>
  <c r="D1670" i="14"/>
  <c r="E1670" i="14"/>
  <c r="D1671" i="14"/>
  <c r="E1671" i="14"/>
  <c r="F1671" i="14"/>
  <c r="D1676" i="14"/>
  <c r="E1676" i="14"/>
  <c r="F1676" i="14"/>
  <c r="D1677" i="14"/>
  <c r="E1677" i="14"/>
  <c r="F1677" i="14"/>
  <c r="D1678" i="14"/>
  <c r="E1678" i="14"/>
  <c r="F1678" i="14"/>
  <c r="D1681" i="14"/>
  <c r="E1681" i="14"/>
  <c r="F1681" i="14"/>
  <c r="D1682" i="14"/>
  <c r="E1682" i="14"/>
  <c r="F1682" i="14"/>
  <c r="D1684" i="14"/>
  <c r="E1684" i="14"/>
  <c r="F1684" i="14"/>
  <c r="D1687" i="14"/>
  <c r="E1687" i="14"/>
  <c r="F1687" i="14"/>
  <c r="D1688" i="14"/>
  <c r="E1688" i="14"/>
  <c r="F1688" i="14"/>
  <c r="D1689" i="14"/>
  <c r="E1689" i="14"/>
  <c r="F1689" i="14"/>
  <c r="D1690" i="14"/>
  <c r="E1690" i="14"/>
  <c r="D1691" i="14"/>
  <c r="E1691" i="14"/>
  <c r="F1691" i="14"/>
  <c r="D1692" i="14"/>
  <c r="E1692" i="14"/>
  <c r="F1692" i="14"/>
  <c r="D1693" i="14"/>
  <c r="E1693" i="14"/>
  <c r="D1694" i="14"/>
  <c r="E1694" i="14"/>
  <c r="D1695" i="14"/>
  <c r="E1695" i="14"/>
  <c r="F1695" i="14"/>
  <c r="D1696" i="14"/>
  <c r="E1696" i="14"/>
  <c r="F1696" i="14"/>
  <c r="D1697" i="14"/>
  <c r="E1697" i="14"/>
  <c r="F1697" i="14"/>
  <c r="D1698" i="14"/>
  <c r="E1698" i="14"/>
  <c r="F1698" i="14"/>
  <c r="D1699" i="14"/>
  <c r="E1699" i="14"/>
  <c r="F1699" i="14"/>
  <c r="D1700" i="14"/>
  <c r="E1700" i="14"/>
  <c r="F1700" i="14"/>
  <c r="D1701" i="14"/>
  <c r="E1701" i="14"/>
  <c r="F1701" i="14"/>
  <c r="D1702" i="14"/>
  <c r="E1702" i="14"/>
  <c r="F1702" i="14"/>
  <c r="D1703" i="14"/>
  <c r="E1703" i="14"/>
  <c r="F1703" i="14"/>
  <c r="D1704" i="14"/>
  <c r="E1704" i="14"/>
  <c r="F1704" i="14"/>
  <c r="D1705" i="14"/>
  <c r="E1705" i="14"/>
  <c r="F1705" i="14"/>
  <c r="D1706" i="14"/>
  <c r="E1706" i="14"/>
  <c r="F1706" i="14"/>
  <c r="D1707" i="14"/>
  <c r="E1707" i="14"/>
  <c r="F1707" i="14"/>
  <c r="D1708" i="14"/>
  <c r="E1708" i="14"/>
  <c r="F1708" i="14"/>
  <c r="D1709" i="14"/>
  <c r="E1709" i="14"/>
  <c r="F1709" i="14"/>
  <c r="D1710" i="14"/>
  <c r="E1710" i="14"/>
  <c r="F1710" i="14"/>
  <c r="D1711" i="14"/>
  <c r="E1711" i="14"/>
  <c r="F1711" i="14"/>
  <c r="D1712" i="14"/>
  <c r="E1712" i="14"/>
  <c r="F1712" i="14"/>
  <c r="D1713" i="14"/>
  <c r="E1713" i="14"/>
  <c r="F1713" i="14"/>
  <c r="D1714" i="14"/>
  <c r="E1714" i="14"/>
  <c r="F1714" i="14"/>
  <c r="D1715" i="14"/>
  <c r="E1715" i="14"/>
  <c r="D1716" i="14"/>
  <c r="E1716" i="14"/>
  <c r="F1716" i="14"/>
  <c r="D1717" i="14"/>
  <c r="E1717" i="14"/>
  <c r="F1717" i="14"/>
  <c r="D1718" i="14"/>
  <c r="E1718" i="14"/>
  <c r="F1718" i="14"/>
  <c r="D1719" i="14"/>
  <c r="E1719" i="14"/>
  <c r="F1719" i="14"/>
  <c r="D1720" i="14"/>
  <c r="E1720" i="14"/>
  <c r="F1720" i="14"/>
  <c r="D1721" i="14"/>
  <c r="E1721" i="14"/>
  <c r="F1721" i="14"/>
  <c r="D1722" i="14"/>
  <c r="E1722" i="14"/>
  <c r="F1722" i="14"/>
  <c r="D1723" i="14"/>
  <c r="E1723" i="14"/>
  <c r="F1723" i="14"/>
  <c r="D1724" i="14"/>
  <c r="E1724" i="14"/>
  <c r="F1724" i="14"/>
  <c r="D1725" i="14"/>
  <c r="E1725" i="14"/>
  <c r="F1725" i="14"/>
  <c r="D1726" i="14"/>
  <c r="E1726" i="14"/>
  <c r="F1726" i="14"/>
  <c r="D1727" i="14"/>
  <c r="E1727" i="14"/>
  <c r="F1727" i="14"/>
  <c r="D1728" i="14"/>
  <c r="E1728" i="14"/>
  <c r="F1728" i="14"/>
  <c r="D1729" i="14"/>
  <c r="E1729" i="14"/>
  <c r="F1729" i="14"/>
  <c r="D1730" i="14"/>
  <c r="E1730" i="14"/>
  <c r="F1730" i="14"/>
  <c r="D1731" i="14"/>
  <c r="E1731" i="14"/>
  <c r="F1731" i="14"/>
  <c r="D1732" i="14"/>
  <c r="E1732" i="14"/>
  <c r="F1732" i="14"/>
  <c r="D1733" i="14"/>
  <c r="E1733" i="14"/>
  <c r="F1733" i="14"/>
  <c r="D1734" i="14"/>
  <c r="E1734" i="14"/>
  <c r="F1734" i="14"/>
  <c r="D1737" i="14"/>
  <c r="E1737" i="14"/>
  <c r="F1737" i="14"/>
  <c r="D1738" i="14"/>
  <c r="E1738" i="14"/>
  <c r="F1738" i="14"/>
  <c r="D1739" i="14"/>
  <c r="E1739" i="14"/>
  <c r="F1739" i="14"/>
  <c r="D1740" i="14"/>
  <c r="E1740" i="14"/>
  <c r="F1740" i="14"/>
  <c r="D1741" i="14"/>
  <c r="E1741" i="14"/>
  <c r="D1742" i="14"/>
  <c r="E1742" i="14"/>
  <c r="F1742" i="14"/>
  <c r="D1743" i="14"/>
  <c r="E1743" i="14"/>
  <c r="F1743" i="14"/>
  <c r="D1744" i="14"/>
  <c r="E1744" i="14"/>
  <c r="F1744" i="14"/>
  <c r="D1745" i="14"/>
  <c r="E1745" i="14"/>
  <c r="F1745" i="14"/>
  <c r="D1746" i="14"/>
  <c r="E1746" i="14"/>
  <c r="F1746" i="14"/>
  <c r="D1747" i="14"/>
  <c r="E1747" i="14"/>
  <c r="F1747" i="14"/>
  <c r="D1748" i="14"/>
  <c r="E1748" i="14"/>
  <c r="F1748" i="14"/>
  <c r="D1749" i="14"/>
  <c r="E1749" i="14"/>
  <c r="F1749" i="14"/>
  <c r="D1750" i="14"/>
  <c r="E1750" i="14"/>
  <c r="F1750" i="14"/>
  <c r="D1751" i="14"/>
  <c r="E1751" i="14"/>
  <c r="F1751" i="14"/>
  <c r="D1752" i="14"/>
  <c r="E1752" i="14"/>
  <c r="F1752" i="14"/>
  <c r="D1753" i="14"/>
  <c r="E1753" i="14"/>
  <c r="F1753" i="14"/>
  <c r="D1754" i="14"/>
  <c r="E1754" i="14"/>
  <c r="F1754" i="14"/>
  <c r="D1755" i="14"/>
  <c r="E1755" i="14"/>
  <c r="D1756" i="14"/>
  <c r="E1756" i="14"/>
  <c r="F1756" i="14"/>
  <c r="D1757" i="14"/>
  <c r="E1757" i="14"/>
  <c r="F1757" i="14"/>
  <c r="D1758" i="14"/>
  <c r="E1758" i="14"/>
  <c r="F1758" i="14"/>
  <c r="D1759" i="14"/>
  <c r="E1759" i="14"/>
  <c r="F1759" i="14"/>
  <c r="D1760" i="14"/>
  <c r="E1760" i="14"/>
  <c r="F1760" i="14"/>
  <c r="D1761" i="14"/>
  <c r="E1761" i="14"/>
  <c r="F1761" i="14"/>
  <c r="D1762" i="14"/>
  <c r="E1762" i="14"/>
  <c r="F1762" i="14"/>
  <c r="D1763" i="14"/>
  <c r="E1763" i="14"/>
  <c r="F1763" i="14"/>
  <c r="D1764" i="14"/>
  <c r="E1764" i="14"/>
  <c r="F1764" i="14"/>
  <c r="D1765" i="14"/>
  <c r="E1765" i="14"/>
  <c r="F1765" i="14"/>
  <c r="D1766" i="14"/>
  <c r="E1766" i="14"/>
  <c r="F1766" i="14"/>
  <c r="D1767" i="14"/>
  <c r="E1767" i="14"/>
  <c r="F1767" i="14"/>
  <c r="D1768" i="14"/>
  <c r="E1768" i="14"/>
  <c r="F1768" i="14"/>
  <c r="D1769" i="14"/>
  <c r="E1769" i="14"/>
  <c r="F1769" i="14"/>
  <c r="D1770" i="14"/>
  <c r="E1770" i="14"/>
  <c r="F1770" i="14"/>
  <c r="D1771" i="14"/>
  <c r="E1771" i="14"/>
  <c r="F1771" i="14"/>
  <c r="D1772" i="14"/>
  <c r="E1772" i="14"/>
  <c r="F1772" i="14"/>
  <c r="D1773" i="14"/>
  <c r="E1773" i="14"/>
  <c r="F1773" i="14"/>
  <c r="D1775" i="14"/>
  <c r="E1775" i="14"/>
  <c r="F1775" i="14"/>
  <c r="D1776" i="14"/>
  <c r="E1776" i="14"/>
  <c r="F1776" i="14"/>
  <c r="D1777" i="14"/>
  <c r="E1777" i="14"/>
  <c r="F1777" i="14"/>
  <c r="D1778" i="14"/>
  <c r="E1778" i="14"/>
  <c r="F1778" i="14"/>
  <c r="D1779" i="14"/>
  <c r="E1779" i="14"/>
  <c r="F1779" i="14"/>
  <c r="D1780" i="14"/>
  <c r="E1780" i="14"/>
  <c r="F1780" i="14"/>
  <c r="D1781" i="14"/>
  <c r="E1781" i="14"/>
  <c r="F1781" i="14"/>
  <c r="D1782" i="14"/>
  <c r="E1782" i="14"/>
  <c r="F1782" i="14"/>
  <c r="D1783" i="14"/>
  <c r="E1783" i="14"/>
  <c r="F1783" i="14"/>
  <c r="D1784" i="14"/>
  <c r="E1784" i="14"/>
  <c r="F1784" i="14"/>
  <c r="D1785" i="14"/>
  <c r="E1785" i="14"/>
  <c r="F1785" i="14"/>
  <c r="D1786" i="14"/>
  <c r="E1786" i="14"/>
  <c r="D1787" i="14"/>
  <c r="E1787" i="14"/>
  <c r="F1787" i="14"/>
  <c r="D1788" i="14"/>
  <c r="E1788" i="14"/>
  <c r="F1788" i="14"/>
  <c r="D1789" i="14"/>
  <c r="E1789" i="14"/>
  <c r="F1789" i="14"/>
  <c r="D1790" i="14"/>
  <c r="E1790" i="14"/>
  <c r="F1790" i="14"/>
  <c r="D1791" i="14"/>
  <c r="E1791" i="14"/>
  <c r="F1791" i="14"/>
  <c r="D1792" i="14"/>
  <c r="E1792" i="14"/>
  <c r="D1793" i="14"/>
  <c r="E1793" i="14"/>
  <c r="F1793" i="14"/>
  <c r="D1794" i="14"/>
  <c r="E1794" i="14"/>
  <c r="F1794" i="14"/>
  <c r="D1795" i="14"/>
  <c r="E1795" i="14"/>
  <c r="F1795" i="14"/>
  <c r="D1796" i="14"/>
  <c r="E1796" i="14"/>
  <c r="F1796" i="14"/>
  <c r="D1797" i="14"/>
  <c r="E1797" i="14"/>
  <c r="F1797" i="14"/>
  <c r="D1798" i="14"/>
  <c r="E1798" i="14"/>
  <c r="F1798" i="14"/>
  <c r="D1799" i="14"/>
  <c r="E1799" i="14"/>
  <c r="F1799" i="14"/>
  <c r="D1800" i="14"/>
  <c r="E1800" i="14"/>
  <c r="F1800" i="14"/>
  <c r="D1801" i="14"/>
  <c r="E1801" i="14"/>
  <c r="F1801" i="14"/>
  <c r="D1802" i="14"/>
  <c r="E1802" i="14"/>
  <c r="F1802" i="14"/>
  <c r="D1803" i="14"/>
  <c r="E1803" i="14"/>
  <c r="F1803" i="14"/>
  <c r="D1804" i="14"/>
  <c r="E1804" i="14"/>
  <c r="F1804" i="14"/>
  <c r="D1805" i="14"/>
  <c r="E1805" i="14"/>
  <c r="D1806" i="14"/>
  <c r="E1806" i="14"/>
  <c r="F1806" i="14"/>
  <c r="D1807" i="14"/>
  <c r="E1807" i="14"/>
  <c r="D1808" i="14"/>
  <c r="E1808" i="14"/>
  <c r="F1808" i="14"/>
  <c r="D1809" i="14"/>
  <c r="E1809" i="14"/>
  <c r="F1809" i="14"/>
  <c r="D1810" i="14"/>
  <c r="E1810" i="14"/>
  <c r="F1810" i="14"/>
  <c r="D1811" i="14"/>
  <c r="E1811" i="14"/>
  <c r="F1811" i="14"/>
  <c r="D1812" i="14"/>
  <c r="E1812" i="14"/>
  <c r="F1812" i="14"/>
  <c r="D1813" i="14"/>
  <c r="E1813" i="14"/>
  <c r="F1813" i="14"/>
  <c r="D1816" i="14"/>
  <c r="E1816" i="14"/>
  <c r="F1816" i="14"/>
  <c r="D1817" i="14"/>
  <c r="E1817" i="14"/>
  <c r="F1817" i="14"/>
  <c r="D1818" i="14"/>
  <c r="E1818" i="14"/>
  <c r="F1818" i="14"/>
  <c r="D1819" i="14"/>
  <c r="E1819" i="14"/>
  <c r="F1819" i="14"/>
  <c r="D1820" i="14"/>
  <c r="E1820" i="14"/>
  <c r="D1821" i="14"/>
  <c r="E1821" i="14"/>
  <c r="F1821" i="14"/>
  <c r="D1822" i="14"/>
  <c r="E1822" i="14"/>
  <c r="F1822" i="14"/>
  <c r="E1390" i="14"/>
  <c r="F1390" i="14"/>
  <c r="D1390" i="14"/>
  <c r="H1737" i="14" l="1"/>
  <c r="J1737" i="14" s="1"/>
  <c r="H1820" i="14"/>
  <c r="J1820" i="14" s="1"/>
  <c r="H1807" i="14"/>
  <c r="J1807" i="14" s="1"/>
  <c r="H1801" i="14"/>
  <c r="J1801" i="14" s="1"/>
  <c r="H1751" i="14"/>
  <c r="J1751" i="14" s="1"/>
  <c r="H1743" i="14"/>
  <c r="J1743" i="14" s="1"/>
  <c r="H1740" i="14"/>
  <c r="J1740" i="14" s="1"/>
  <c r="H1647" i="14"/>
  <c r="J1647" i="14" s="1"/>
  <c r="H1636" i="14"/>
  <c r="J1636" i="14" s="1"/>
  <c r="H1633" i="14"/>
  <c r="J1633" i="14" s="1"/>
  <c r="H1776" i="14"/>
  <c r="J1776" i="14" s="1"/>
  <c r="H1727" i="14"/>
  <c r="J1727" i="14" s="1"/>
  <c r="H1719" i="14"/>
  <c r="J1719" i="14" s="1"/>
  <c r="H1708" i="14"/>
  <c r="J1708" i="14" s="1"/>
  <c r="H1700" i="14"/>
  <c r="J1700" i="14" s="1"/>
  <c r="H1678" i="14"/>
  <c r="J1678" i="14" s="1"/>
  <c r="H1659" i="14"/>
  <c r="J1659" i="14" s="1"/>
  <c r="H1644" i="14"/>
  <c r="J1644" i="14" s="1"/>
  <c r="H1630" i="14"/>
  <c r="J1630" i="14" s="1"/>
  <c r="H1619" i="14"/>
  <c r="J1619" i="14" s="1"/>
  <c r="H1604" i="14"/>
  <c r="J1604" i="14" s="1"/>
  <c r="H1596" i="14"/>
  <c r="J1596" i="14" s="1"/>
  <c r="H1587" i="14"/>
  <c r="J1587" i="14" s="1"/>
  <c r="H1576" i="14"/>
  <c r="J1576" i="14" s="1"/>
  <c r="H1573" i="14"/>
  <c r="J1573" i="14" s="1"/>
  <c r="H1767" i="14"/>
  <c r="J1767" i="14" s="1"/>
  <c r="H1798" i="14"/>
  <c r="J1798" i="14" s="1"/>
  <c r="H1787" i="14"/>
  <c r="J1787" i="14" s="1"/>
  <c r="H1784" i="14"/>
  <c r="J1784" i="14" s="1"/>
  <c r="H1759" i="14"/>
  <c r="J1759" i="14" s="1"/>
  <c r="H1690" i="14"/>
  <c r="J1690" i="14" s="1"/>
  <c r="H1390" i="14"/>
  <c r="J1390" i="14" s="1"/>
  <c r="H1802" i="14"/>
  <c r="J1802" i="14" s="1"/>
  <c r="H1794" i="14"/>
  <c r="J1794" i="14" s="1"/>
  <c r="H1791" i="14"/>
  <c r="J1791" i="14" s="1"/>
  <c r="H1780" i="14"/>
  <c r="J1780" i="14" s="1"/>
  <c r="H1771" i="14"/>
  <c r="J1771" i="14" s="1"/>
  <c r="H1763" i="14"/>
  <c r="J1763" i="14" s="1"/>
  <c r="H1752" i="14"/>
  <c r="J1752" i="14" s="1"/>
  <c r="H1744" i="14"/>
  <c r="J1744" i="14" s="1"/>
  <c r="H1741" i="14"/>
  <c r="J1741" i="14" s="1"/>
  <c r="H1731" i="14"/>
  <c r="J1731" i="14" s="1"/>
  <c r="H1723" i="14"/>
  <c r="J1723" i="14" s="1"/>
  <c r="H1712" i="14"/>
  <c r="J1712" i="14" s="1"/>
  <c r="H1704" i="14"/>
  <c r="J1704" i="14" s="1"/>
  <c r="H1696" i="14"/>
  <c r="J1696" i="14" s="1"/>
  <c r="H1687" i="14"/>
  <c r="J1687" i="14" s="1"/>
  <c r="H1663" i="14"/>
  <c r="J1663" i="14" s="1"/>
  <c r="H1651" i="14"/>
  <c r="J1651" i="14" s="1"/>
  <c r="H1639" i="14"/>
  <c r="J1639" i="14" s="1"/>
  <c r="H1634" i="14"/>
  <c r="J1634" i="14" s="1"/>
  <c r="H1623" i="14"/>
  <c r="J1623" i="14" s="1"/>
  <c r="H1610" i="14"/>
  <c r="J1610" i="14" s="1"/>
  <c r="H1600" i="14"/>
  <c r="J1600" i="14" s="1"/>
  <c r="H1592" i="14"/>
  <c r="J1592" i="14" s="1"/>
  <c r="H1582" i="14"/>
  <c r="J1582" i="14" s="1"/>
  <c r="H1755" i="14"/>
  <c r="J1755" i="14" s="1"/>
  <c r="H1715" i="14"/>
  <c r="J1715" i="14" s="1"/>
  <c r="H1693" i="14"/>
  <c r="J1693" i="14" s="1"/>
  <c r="H1805" i="14"/>
  <c r="J1805" i="14" s="1"/>
  <c r="H1670" i="14"/>
  <c r="J1670" i="14" s="1"/>
  <c r="H1812" i="14"/>
  <c r="J1812" i="14" s="1"/>
  <c r="H1748" i="14"/>
  <c r="J1748" i="14" s="1"/>
  <c r="H1811" i="14"/>
  <c r="J1811" i="14" s="1"/>
  <c r="H1797" i="14"/>
  <c r="J1797" i="14" s="1"/>
  <c r="H1783" i="14"/>
  <c r="J1783" i="14" s="1"/>
  <c r="H1775" i="14"/>
  <c r="J1775" i="14" s="1"/>
  <c r="H1766" i="14"/>
  <c r="J1766" i="14" s="1"/>
  <c r="H1758" i="14"/>
  <c r="J1758" i="14" s="1"/>
  <c r="H1747" i="14"/>
  <c r="J1747" i="14" s="1"/>
  <c r="H1734" i="14"/>
  <c r="J1734" i="14" s="1"/>
  <c r="H1726" i="14"/>
  <c r="J1726" i="14" s="1"/>
  <c r="H1718" i="14"/>
  <c r="J1718" i="14" s="1"/>
  <c r="H1707" i="14"/>
  <c r="J1707" i="14" s="1"/>
  <c r="H1699" i="14"/>
  <c r="J1699" i="14" s="1"/>
  <c r="H1677" i="14"/>
  <c r="J1677" i="14" s="1"/>
  <c r="H1818" i="14"/>
  <c r="J1818" i="14" s="1"/>
  <c r="H1569" i="14"/>
  <c r="J1569" i="14" s="1"/>
  <c r="H1566" i="14"/>
  <c r="J1566" i="14" s="1"/>
  <c r="H1558" i="14"/>
  <c r="J1558" i="14" s="1"/>
  <c r="H1548" i="14"/>
  <c r="J1548" i="14" s="1"/>
  <c r="H1538" i="14"/>
  <c r="J1538" i="14" s="1"/>
  <c r="H1535" i="14"/>
  <c r="J1535" i="14" s="1"/>
  <c r="H1526" i="14"/>
  <c r="J1526" i="14" s="1"/>
  <c r="H1515" i="14"/>
  <c r="J1515" i="14" s="1"/>
  <c r="H1502" i="14"/>
  <c r="J1502" i="14" s="1"/>
  <c r="H1490" i="14"/>
  <c r="J1490" i="14" s="1"/>
  <c r="H1482" i="14"/>
  <c r="J1482" i="14" s="1"/>
  <c r="H1471" i="14"/>
  <c r="J1471" i="14" s="1"/>
  <c r="H1463" i="14"/>
  <c r="J1463" i="14" s="1"/>
  <c r="H1453" i="14"/>
  <c r="J1453" i="14" s="1"/>
  <c r="H1442" i="14"/>
  <c r="J1442" i="14" s="1"/>
  <c r="H1430" i="14"/>
  <c r="J1430" i="14" s="1"/>
  <c r="H1420" i="14"/>
  <c r="J1420" i="14" s="1"/>
  <c r="H1412" i="14"/>
  <c r="J1412" i="14" s="1"/>
  <c r="H1403" i="14"/>
  <c r="J1403" i="14" s="1"/>
  <c r="H1395" i="14"/>
  <c r="J1395" i="14" s="1"/>
  <c r="H1808" i="14"/>
  <c r="J1808" i="14" s="1"/>
  <c r="H1821" i="14"/>
  <c r="J1821" i="14" s="1"/>
  <c r="H1562" i="14"/>
  <c r="J1562" i="14" s="1"/>
  <c r="H1553" i="14"/>
  <c r="J1553" i="14" s="1"/>
  <c r="H1542" i="14"/>
  <c r="J1542" i="14" s="1"/>
  <c r="H1530" i="14"/>
  <c r="J1530" i="14" s="1"/>
  <c r="H1519" i="14"/>
  <c r="J1519" i="14" s="1"/>
  <c r="H1509" i="14"/>
  <c r="J1509" i="14" s="1"/>
  <c r="H1498" i="14"/>
  <c r="J1498" i="14" s="1"/>
  <c r="H1486" i="14"/>
  <c r="J1486" i="14" s="1"/>
  <c r="H1478" i="14"/>
  <c r="J1478" i="14" s="1"/>
  <c r="H1475" i="14"/>
  <c r="J1475" i="14" s="1"/>
  <c r="H1467" i="14"/>
  <c r="J1467" i="14" s="1"/>
  <c r="H1457" i="14"/>
  <c r="J1457" i="14" s="1"/>
  <c r="H1449" i="14"/>
  <c r="J1449" i="14" s="1"/>
  <c r="H1438" i="14"/>
  <c r="J1438" i="14" s="1"/>
  <c r="H1434" i="14"/>
  <c r="J1434" i="14" s="1"/>
  <c r="H1424" i="14"/>
  <c r="J1424" i="14" s="1"/>
  <c r="H1416" i="14"/>
  <c r="J1416" i="14" s="1"/>
  <c r="H1407" i="14"/>
  <c r="J1407" i="14" s="1"/>
  <c r="H1399" i="14"/>
  <c r="J1399" i="14" s="1"/>
  <c r="H1822" i="14"/>
  <c r="J1822" i="14" s="1"/>
  <c r="H1819" i="14"/>
  <c r="J1819" i="14" s="1"/>
  <c r="H1809" i="14"/>
  <c r="J1809" i="14" s="1"/>
  <c r="H1806" i="14"/>
  <c r="J1806" i="14" s="1"/>
  <c r="H1803" i="14"/>
  <c r="J1803" i="14" s="1"/>
  <c r="H1795" i="14"/>
  <c r="J1795" i="14" s="1"/>
  <c r="H1792" i="14"/>
  <c r="J1792" i="14" s="1"/>
  <c r="H1781" i="14"/>
  <c r="J1781" i="14" s="1"/>
  <c r="H1772" i="14"/>
  <c r="J1772" i="14" s="1"/>
  <c r="H1764" i="14"/>
  <c r="J1764" i="14" s="1"/>
  <c r="H1756" i="14"/>
  <c r="J1756" i="14" s="1"/>
  <c r="H1753" i="14"/>
  <c r="J1753" i="14" s="1"/>
  <c r="H1745" i="14"/>
  <c r="J1745" i="14" s="1"/>
  <c r="H1732" i="14"/>
  <c r="J1732" i="14" s="1"/>
  <c r="H1724" i="14"/>
  <c r="J1724" i="14" s="1"/>
  <c r="H1716" i="14"/>
  <c r="J1716" i="14" s="1"/>
  <c r="H1713" i="14"/>
  <c r="J1713" i="14" s="1"/>
  <c r="H1705" i="14"/>
  <c r="J1705" i="14" s="1"/>
  <c r="H1697" i="14"/>
  <c r="J1697" i="14" s="1"/>
  <c r="H1694" i="14"/>
  <c r="J1694" i="14" s="1"/>
  <c r="H1691" i="14"/>
  <c r="J1691" i="14" s="1"/>
  <c r="H1688" i="14"/>
  <c r="J1688" i="14" s="1"/>
  <c r="H1671" i="14"/>
  <c r="J1671" i="14" s="1"/>
  <c r="H1665" i="14"/>
  <c r="J1665" i="14" s="1"/>
  <c r="H1654" i="14"/>
  <c r="J1654" i="14" s="1"/>
  <c r="H1640" i="14"/>
  <c r="J1640" i="14" s="1"/>
  <c r="H1624" i="14"/>
  <c r="J1624" i="14" s="1"/>
  <c r="H1611" i="14"/>
  <c r="J1611" i="14" s="1"/>
  <c r="H1601" i="14"/>
  <c r="J1601" i="14" s="1"/>
  <c r="H1593" i="14"/>
  <c r="J1593" i="14" s="1"/>
  <c r="H1583" i="14"/>
  <c r="J1583" i="14" s="1"/>
  <c r="H1570" i="14"/>
  <c r="J1570" i="14" s="1"/>
  <c r="H1567" i="14"/>
  <c r="J1567" i="14" s="1"/>
  <c r="H1559" i="14"/>
  <c r="J1559" i="14" s="1"/>
  <c r="H1549" i="14"/>
  <c r="J1549" i="14" s="1"/>
  <c r="H1539" i="14"/>
  <c r="J1539" i="14" s="1"/>
  <c r="H1536" i="14"/>
  <c r="J1536" i="14" s="1"/>
  <c r="H1527" i="14"/>
  <c r="J1527" i="14" s="1"/>
  <c r="H1516" i="14"/>
  <c r="J1516" i="14" s="1"/>
  <c r="H1503" i="14"/>
  <c r="J1503" i="14" s="1"/>
  <c r="H1495" i="14"/>
  <c r="J1495" i="14" s="1"/>
  <c r="H1491" i="14"/>
  <c r="J1491" i="14" s="1"/>
  <c r="H1483" i="14"/>
  <c r="J1483" i="14" s="1"/>
  <c r="H1472" i="14"/>
  <c r="J1472" i="14" s="1"/>
  <c r="H1464" i="14"/>
  <c r="J1464" i="14" s="1"/>
  <c r="H1454" i="14"/>
  <c r="J1454" i="14" s="1"/>
  <c r="H1443" i="14"/>
  <c r="J1443" i="14" s="1"/>
  <c r="H1431" i="14"/>
  <c r="J1431" i="14" s="1"/>
  <c r="H1421" i="14"/>
  <c r="J1421" i="14" s="1"/>
  <c r="H1413" i="14"/>
  <c r="J1413" i="14" s="1"/>
  <c r="H1404" i="14"/>
  <c r="J1404" i="14" s="1"/>
  <c r="H1396" i="14"/>
  <c r="J1396" i="14" s="1"/>
  <c r="H1816" i="14"/>
  <c r="J1816" i="14" s="1"/>
  <c r="H1800" i="14"/>
  <c r="J1800" i="14" s="1"/>
  <c r="H1789" i="14"/>
  <c r="J1789" i="14" s="1"/>
  <c r="H1786" i="14"/>
  <c r="J1786" i="14" s="1"/>
  <c r="H1778" i="14"/>
  <c r="J1778" i="14" s="1"/>
  <c r="H1769" i="14"/>
  <c r="J1769" i="14" s="1"/>
  <c r="H1761" i="14"/>
  <c r="J1761" i="14" s="1"/>
  <c r="H1750" i="14"/>
  <c r="J1750" i="14" s="1"/>
  <c r="H1742" i="14"/>
  <c r="J1742" i="14" s="1"/>
  <c r="H1739" i="14"/>
  <c r="J1739" i="14" s="1"/>
  <c r="H1729" i="14"/>
  <c r="J1729" i="14" s="1"/>
  <c r="H1721" i="14"/>
  <c r="J1721" i="14" s="1"/>
  <c r="H1710" i="14"/>
  <c r="J1710" i="14" s="1"/>
  <c r="H1702" i="14"/>
  <c r="J1702" i="14" s="1"/>
  <c r="H1682" i="14"/>
  <c r="J1682" i="14" s="1"/>
  <c r="H1661" i="14"/>
  <c r="J1661" i="14" s="1"/>
  <c r="H1646" i="14"/>
  <c r="J1646" i="14" s="1"/>
  <c r="H1635" i="14"/>
  <c r="J1635" i="14" s="1"/>
  <c r="H1632" i="14"/>
  <c r="J1632" i="14" s="1"/>
  <c r="H1621" i="14"/>
  <c r="J1621" i="14" s="1"/>
  <c r="H1606" i="14"/>
  <c r="J1606" i="14" s="1"/>
  <c r="H1598" i="14"/>
  <c r="J1598" i="14" s="1"/>
  <c r="H1590" i="14"/>
  <c r="J1590" i="14" s="1"/>
  <c r="H1580" i="14"/>
  <c r="J1580" i="14" s="1"/>
  <c r="H1564" i="14"/>
  <c r="J1564" i="14" s="1"/>
  <c r="H1556" i="14"/>
  <c r="J1556" i="14" s="1"/>
  <c r="H1546" i="14"/>
  <c r="J1546" i="14" s="1"/>
  <c r="H1533" i="14"/>
  <c r="J1533" i="14" s="1"/>
  <c r="H1524" i="14"/>
  <c r="J1524" i="14" s="1"/>
  <c r="H1511" i="14"/>
  <c r="J1511" i="14" s="1"/>
  <c r="H1500" i="14"/>
  <c r="J1500" i="14" s="1"/>
  <c r="H1488" i="14"/>
  <c r="J1488" i="14" s="1"/>
  <c r="H1480" i="14"/>
  <c r="J1480" i="14" s="1"/>
  <c r="H1469" i="14"/>
  <c r="J1469" i="14" s="1"/>
  <c r="H1459" i="14"/>
  <c r="J1459" i="14" s="1"/>
  <c r="H1451" i="14"/>
  <c r="J1451" i="14" s="1"/>
  <c r="H1440" i="14"/>
  <c r="J1440" i="14" s="1"/>
  <c r="H1428" i="14"/>
  <c r="J1428" i="14" s="1"/>
  <c r="H1418" i="14"/>
  <c r="J1418" i="14" s="1"/>
  <c r="H1410" i="14"/>
  <c r="J1410" i="14" s="1"/>
  <c r="H1401" i="14"/>
  <c r="J1401" i="14" s="1"/>
  <c r="H1393" i="14"/>
  <c r="J1393" i="14" s="1"/>
  <c r="H1658" i="14"/>
  <c r="J1658" i="14" s="1"/>
  <c r="H1643" i="14"/>
  <c r="J1643" i="14" s="1"/>
  <c r="H1629" i="14"/>
  <c r="J1629" i="14" s="1"/>
  <c r="H1617" i="14"/>
  <c r="J1617" i="14" s="1"/>
  <c r="H1603" i="14"/>
  <c r="J1603" i="14" s="1"/>
  <c r="H1595" i="14"/>
  <c r="J1595" i="14" s="1"/>
  <c r="H1586" i="14"/>
  <c r="J1586" i="14" s="1"/>
  <c r="H1575" i="14"/>
  <c r="J1575" i="14" s="1"/>
  <c r="H1572" i="14"/>
  <c r="J1572" i="14" s="1"/>
  <c r="H1561" i="14"/>
  <c r="J1561" i="14" s="1"/>
  <c r="H1552" i="14"/>
  <c r="J1552" i="14" s="1"/>
  <c r="H1541" i="14"/>
  <c r="J1541" i="14" s="1"/>
  <c r="H1529" i="14"/>
  <c r="J1529" i="14" s="1"/>
  <c r="H1518" i="14"/>
  <c r="J1518" i="14" s="1"/>
  <c r="H1508" i="14"/>
  <c r="J1508" i="14" s="1"/>
  <c r="H1497" i="14"/>
  <c r="J1497" i="14" s="1"/>
  <c r="H1494" i="14"/>
  <c r="J1494" i="14" s="1"/>
  <c r="H1485" i="14"/>
  <c r="J1485" i="14" s="1"/>
  <c r="H1477" i="14"/>
  <c r="J1477" i="14" s="1"/>
  <c r="H1474" i="14"/>
  <c r="J1474" i="14" s="1"/>
  <c r="H1466" i="14"/>
  <c r="J1466" i="14" s="1"/>
  <c r="H1456" i="14"/>
  <c r="J1456" i="14" s="1"/>
  <c r="H1448" i="14"/>
  <c r="J1448" i="14" s="1"/>
  <c r="H1437" i="14"/>
  <c r="J1437" i="14" s="1"/>
  <c r="H1433" i="14"/>
  <c r="J1433" i="14" s="1"/>
  <c r="H1423" i="14"/>
  <c r="J1423" i="14" s="1"/>
  <c r="H1415" i="14"/>
  <c r="J1415" i="14" s="1"/>
  <c r="H1406" i="14"/>
  <c r="J1406" i="14" s="1"/>
  <c r="H1398" i="14"/>
  <c r="J1398" i="14" s="1"/>
  <c r="H1813" i="14"/>
  <c r="J1813" i="14" s="1"/>
  <c r="H1799" i="14"/>
  <c r="J1799" i="14" s="1"/>
  <c r="H1788" i="14"/>
  <c r="J1788" i="14" s="1"/>
  <c r="H1785" i="14"/>
  <c r="J1785" i="14" s="1"/>
  <c r="H1777" i="14"/>
  <c r="J1777" i="14" s="1"/>
  <c r="H1768" i="14"/>
  <c r="J1768" i="14" s="1"/>
  <c r="H1760" i="14"/>
  <c r="J1760" i="14" s="1"/>
  <c r="H1749" i="14"/>
  <c r="J1749" i="14" s="1"/>
  <c r="H1738" i="14"/>
  <c r="J1738" i="14" s="1"/>
  <c r="H1728" i="14"/>
  <c r="J1728" i="14" s="1"/>
  <c r="H1720" i="14"/>
  <c r="J1720" i="14" s="1"/>
  <c r="H1709" i="14"/>
  <c r="J1709" i="14" s="1"/>
  <c r="H1701" i="14"/>
  <c r="J1701" i="14" s="1"/>
  <c r="H1681" i="14"/>
  <c r="J1681" i="14" s="1"/>
  <c r="H1660" i="14"/>
  <c r="J1660" i="14" s="1"/>
  <c r="H1645" i="14"/>
  <c r="J1645" i="14" s="1"/>
  <c r="H1631" i="14"/>
  <c r="J1631" i="14" s="1"/>
  <c r="H1620" i="14"/>
  <c r="J1620" i="14" s="1"/>
  <c r="H1605" i="14"/>
  <c r="J1605" i="14" s="1"/>
  <c r="H1597" i="14"/>
  <c r="J1597" i="14" s="1"/>
  <c r="H1588" i="14"/>
  <c r="J1588" i="14" s="1"/>
  <c r="H1579" i="14"/>
  <c r="J1579" i="14" s="1"/>
  <c r="H1563" i="14"/>
  <c r="J1563" i="14" s="1"/>
  <c r="H1555" i="14"/>
  <c r="J1555" i="14" s="1"/>
  <c r="H1543" i="14"/>
  <c r="J1543" i="14" s="1"/>
  <c r="H1532" i="14"/>
  <c r="J1532" i="14" s="1"/>
  <c r="H1523" i="14"/>
  <c r="J1523" i="14" s="1"/>
  <c r="H1510" i="14"/>
  <c r="J1510" i="14" s="1"/>
  <c r="H1499" i="14"/>
  <c r="J1499" i="14" s="1"/>
  <c r="H1487" i="14"/>
  <c r="J1487" i="14" s="1"/>
  <c r="H1479" i="14"/>
  <c r="J1479" i="14" s="1"/>
  <c r="H1468" i="14"/>
  <c r="J1468" i="14" s="1"/>
  <c r="H1458" i="14"/>
  <c r="J1458" i="14" s="1"/>
  <c r="H1450" i="14"/>
  <c r="J1450" i="14" s="1"/>
  <c r="H1439" i="14"/>
  <c r="J1439" i="14" s="1"/>
  <c r="H1435" i="14"/>
  <c r="J1435" i="14" s="1"/>
  <c r="H1425" i="14"/>
  <c r="J1425" i="14" s="1"/>
  <c r="H1417" i="14"/>
  <c r="J1417" i="14" s="1"/>
  <c r="H1408" i="14"/>
  <c r="J1408" i="14" s="1"/>
  <c r="H1400" i="14"/>
  <c r="J1400" i="14" s="1"/>
  <c r="H1392" i="14"/>
  <c r="J1392" i="14" s="1"/>
  <c r="H1810" i="14"/>
  <c r="J1810" i="14" s="1"/>
  <c r="H1804" i="14"/>
  <c r="J1804" i="14" s="1"/>
  <c r="H1796" i="14"/>
  <c r="J1796" i="14" s="1"/>
  <c r="H1782" i="14"/>
  <c r="J1782" i="14" s="1"/>
  <c r="H1773" i="14"/>
  <c r="J1773" i="14" s="1"/>
  <c r="H1765" i="14"/>
  <c r="J1765" i="14" s="1"/>
  <c r="H1757" i="14"/>
  <c r="J1757" i="14" s="1"/>
  <c r="H1754" i="14"/>
  <c r="J1754" i="14" s="1"/>
  <c r="H1746" i="14"/>
  <c r="J1746" i="14" s="1"/>
  <c r="H1733" i="14"/>
  <c r="J1733" i="14" s="1"/>
  <c r="H1725" i="14"/>
  <c r="J1725" i="14" s="1"/>
  <c r="H1717" i="14"/>
  <c r="J1717" i="14" s="1"/>
  <c r="H1714" i="14"/>
  <c r="J1714" i="14" s="1"/>
  <c r="H1706" i="14"/>
  <c r="J1706" i="14" s="1"/>
  <c r="H1698" i="14"/>
  <c r="J1698" i="14" s="1"/>
  <c r="H1692" i="14"/>
  <c r="J1692" i="14" s="1"/>
  <c r="H1689" i="14"/>
  <c r="J1689" i="14" s="1"/>
  <c r="H1676" i="14"/>
  <c r="J1676" i="14" s="1"/>
  <c r="H1667" i="14"/>
  <c r="J1667" i="14" s="1"/>
  <c r="H1656" i="14"/>
  <c r="J1656" i="14" s="1"/>
  <c r="H1641" i="14"/>
  <c r="J1641" i="14" s="1"/>
  <c r="H1627" i="14"/>
  <c r="J1627" i="14" s="1"/>
  <c r="H1613" i="14"/>
  <c r="J1613" i="14" s="1"/>
  <c r="H1602" i="14"/>
  <c r="J1602" i="14" s="1"/>
  <c r="H1594" i="14"/>
  <c r="J1594" i="14" s="1"/>
  <c r="H1584" i="14"/>
  <c r="J1584" i="14" s="1"/>
  <c r="H1574" i="14"/>
  <c r="J1574" i="14" s="1"/>
  <c r="H1571" i="14"/>
  <c r="J1571" i="14" s="1"/>
  <c r="H1560" i="14"/>
  <c r="J1560" i="14" s="1"/>
  <c r="H1550" i="14"/>
  <c r="J1550" i="14" s="1"/>
  <c r="H1540" i="14"/>
  <c r="J1540" i="14" s="1"/>
  <c r="H1528" i="14"/>
  <c r="J1528" i="14" s="1"/>
  <c r="H1517" i="14"/>
  <c r="J1517" i="14" s="1"/>
  <c r="H1507" i="14"/>
  <c r="J1507" i="14" s="1"/>
  <c r="H1496" i="14"/>
  <c r="J1496" i="14" s="1"/>
  <c r="H1492" i="14"/>
  <c r="J1492" i="14" s="1"/>
  <c r="H1484" i="14"/>
  <c r="J1484" i="14" s="1"/>
  <c r="H1476" i="14"/>
  <c r="J1476" i="14" s="1"/>
  <c r="H1473" i="14"/>
  <c r="J1473" i="14" s="1"/>
  <c r="H1465" i="14"/>
  <c r="J1465" i="14" s="1"/>
  <c r="H1455" i="14"/>
  <c r="J1455" i="14" s="1"/>
  <c r="H1444" i="14"/>
  <c r="J1444" i="14" s="1"/>
  <c r="H1432" i="14"/>
  <c r="J1432" i="14" s="1"/>
  <c r="H1422" i="14"/>
  <c r="J1422" i="14" s="1"/>
  <c r="H1414" i="14"/>
  <c r="J1414" i="14" s="1"/>
  <c r="H1405" i="14"/>
  <c r="J1405" i="14" s="1"/>
  <c r="H1397" i="14"/>
  <c r="J1397" i="14" s="1"/>
  <c r="H1817" i="14"/>
  <c r="J1817" i="14" s="1"/>
  <c r="H1793" i="14"/>
  <c r="J1793" i="14" s="1"/>
  <c r="H1790" i="14"/>
  <c r="J1790" i="14" s="1"/>
  <c r="H1779" i="14"/>
  <c r="J1779" i="14" s="1"/>
  <c r="H1770" i="14"/>
  <c r="J1770" i="14" s="1"/>
  <c r="H1762" i="14"/>
  <c r="J1762" i="14" s="1"/>
  <c r="H1730" i="14"/>
  <c r="J1730" i="14" s="1"/>
  <c r="H1722" i="14"/>
  <c r="J1722" i="14" s="1"/>
  <c r="H1711" i="14"/>
  <c r="J1711" i="14" s="1"/>
  <c r="H1703" i="14"/>
  <c r="J1703" i="14" s="1"/>
  <c r="H1695" i="14"/>
  <c r="J1695" i="14" s="1"/>
  <c r="H1684" i="14"/>
  <c r="J1684" i="14" s="1"/>
  <c r="H1662" i="14"/>
  <c r="J1662" i="14" s="1"/>
  <c r="H1622" i="14"/>
  <c r="J1622" i="14" s="1"/>
  <c r="H1599" i="14"/>
  <c r="J1599" i="14" s="1"/>
  <c r="H1591" i="14"/>
  <c r="J1591" i="14" s="1"/>
  <c r="H1581" i="14"/>
  <c r="J1581" i="14" s="1"/>
  <c r="H1568" i="14"/>
  <c r="J1568" i="14" s="1"/>
  <c r="H1565" i="14"/>
  <c r="J1565" i="14" s="1"/>
  <c r="H1557" i="14"/>
  <c r="J1557" i="14" s="1"/>
  <c r="H1547" i="14"/>
  <c r="J1547" i="14" s="1"/>
  <c r="H1537" i="14"/>
  <c r="J1537" i="14" s="1"/>
  <c r="H1534" i="14"/>
  <c r="J1534" i="14" s="1"/>
  <c r="H1525" i="14"/>
  <c r="J1525" i="14" s="1"/>
  <c r="H1512" i="14"/>
  <c r="J1512" i="14" s="1"/>
  <c r="H1501" i="14"/>
  <c r="J1501" i="14" s="1"/>
  <c r="H1489" i="14"/>
  <c r="J1489" i="14" s="1"/>
  <c r="H1481" i="14"/>
  <c r="J1481" i="14" s="1"/>
  <c r="H1470" i="14"/>
  <c r="J1470" i="14" s="1"/>
  <c r="H1460" i="14"/>
  <c r="J1460" i="14" s="1"/>
  <c r="H1452" i="14"/>
  <c r="J1452" i="14" s="1"/>
  <c r="H1441" i="14"/>
  <c r="J1441" i="14" s="1"/>
  <c r="H1429" i="14"/>
  <c r="J1429" i="14" s="1"/>
  <c r="H1419" i="14"/>
  <c r="J1419" i="14" s="1"/>
  <c r="H1411" i="14"/>
  <c r="J1411" i="14" s="1"/>
  <c r="H1402" i="14"/>
  <c r="J1402" i="14" s="1"/>
  <c r="H1394" i="14"/>
  <c r="J1394" i="14" s="1"/>
  <c r="H1391" i="14"/>
  <c r="J1391" i="14" s="1"/>
  <c r="P585" i="14"/>
  <c r="B3185" i="14" l="1"/>
  <c r="C3185" i="14"/>
  <c r="D3185" i="14"/>
  <c r="E3185" i="14"/>
  <c r="F3185" i="14"/>
  <c r="K3185" i="14"/>
  <c r="L3185" i="14"/>
  <c r="M3185" i="14"/>
  <c r="O3185" i="14"/>
  <c r="R3185" i="14" s="1"/>
  <c r="P3185" i="14"/>
  <c r="S3185" i="14"/>
  <c r="B3186" i="14"/>
  <c r="C3186" i="14"/>
  <c r="D3186" i="14"/>
  <c r="E3186" i="14"/>
  <c r="F3186" i="14"/>
  <c r="K3186" i="14"/>
  <c r="L3186" i="14"/>
  <c r="M3186" i="14"/>
  <c r="O3186" i="14"/>
  <c r="R3186" i="14" s="1"/>
  <c r="P3186" i="14"/>
  <c r="S3186" i="14"/>
  <c r="B3187" i="14"/>
  <c r="C3187" i="14"/>
  <c r="D3187" i="14"/>
  <c r="E3187" i="14"/>
  <c r="F3187" i="14"/>
  <c r="K3187" i="14"/>
  <c r="L3187" i="14"/>
  <c r="M3187" i="14"/>
  <c r="O3187" i="14"/>
  <c r="R3187" i="14" s="1"/>
  <c r="P3187" i="14"/>
  <c r="S3187" i="14"/>
  <c r="A3188" i="14"/>
  <c r="B3188" i="14"/>
  <c r="K3188" i="14"/>
  <c r="L3188" i="14"/>
  <c r="M3188" i="14"/>
  <c r="O3188" i="14"/>
  <c r="R3188" i="14" s="1"/>
  <c r="P3188" i="14"/>
  <c r="S3188" i="14"/>
  <c r="A3189" i="14"/>
  <c r="B3189" i="14"/>
  <c r="K3189" i="14"/>
  <c r="L3189" i="14"/>
  <c r="M3189" i="14"/>
  <c r="O3189" i="14"/>
  <c r="R3189" i="14" s="1"/>
  <c r="P3189" i="14"/>
  <c r="S3189" i="14"/>
  <c r="B3190" i="14"/>
  <c r="C3190" i="14"/>
  <c r="D3190" i="14"/>
  <c r="E3190" i="14"/>
  <c r="F3190" i="14"/>
  <c r="K3190" i="14"/>
  <c r="L3190" i="14"/>
  <c r="M3190" i="14"/>
  <c r="O3190" i="14"/>
  <c r="R3190" i="14" s="1"/>
  <c r="P3190" i="14"/>
  <c r="S3190" i="14"/>
  <c r="B3191" i="14"/>
  <c r="C3191" i="14"/>
  <c r="D3191" i="14"/>
  <c r="E3191" i="14"/>
  <c r="F3191" i="14"/>
  <c r="K3191" i="14"/>
  <c r="L3191" i="14"/>
  <c r="M3191" i="14"/>
  <c r="O3191" i="14"/>
  <c r="R3191" i="14" s="1"/>
  <c r="P3191" i="14"/>
  <c r="S3191" i="14"/>
  <c r="A3192" i="14"/>
  <c r="B3192" i="14"/>
  <c r="K3192" i="14"/>
  <c r="L3192" i="14"/>
  <c r="M3192" i="14"/>
  <c r="O3192" i="14"/>
  <c r="R3192" i="14" s="1"/>
  <c r="P3192" i="14"/>
  <c r="S3192" i="14"/>
  <c r="A3193" i="14"/>
  <c r="B3193" i="14"/>
  <c r="K3193" i="14"/>
  <c r="L3193" i="14"/>
  <c r="M3193" i="14"/>
  <c r="O3193" i="14"/>
  <c r="R3193" i="14" s="1"/>
  <c r="P3193" i="14"/>
  <c r="S3193" i="14"/>
  <c r="B3194" i="14"/>
  <c r="C3194" i="14"/>
  <c r="D3194" i="14"/>
  <c r="E3194" i="14"/>
  <c r="F3194" i="14"/>
  <c r="K3194" i="14"/>
  <c r="L3194" i="14"/>
  <c r="M3194" i="14"/>
  <c r="O3194" i="14"/>
  <c r="R3194" i="14" s="1"/>
  <c r="P3194" i="14"/>
  <c r="S3194" i="14"/>
  <c r="B3195" i="14"/>
  <c r="C3195" i="14"/>
  <c r="D3195" i="14"/>
  <c r="E3195" i="14"/>
  <c r="F3195" i="14"/>
  <c r="K3195" i="14"/>
  <c r="L3195" i="14"/>
  <c r="M3195" i="14"/>
  <c r="O3195" i="14"/>
  <c r="R3195" i="14" s="1"/>
  <c r="P3195" i="14"/>
  <c r="S3195" i="14"/>
  <c r="B3196" i="14"/>
  <c r="C3196" i="14"/>
  <c r="D3196" i="14"/>
  <c r="E3196" i="14"/>
  <c r="F3196" i="14"/>
  <c r="K3196" i="14"/>
  <c r="L3196" i="14"/>
  <c r="M3196" i="14"/>
  <c r="O3196" i="14"/>
  <c r="R3196" i="14" s="1"/>
  <c r="P3196" i="14"/>
  <c r="S3196" i="14"/>
  <c r="B3197" i="14"/>
  <c r="C3197" i="14"/>
  <c r="D3197" i="14"/>
  <c r="E3197" i="14"/>
  <c r="F3197" i="14"/>
  <c r="K3197" i="14"/>
  <c r="L3197" i="14"/>
  <c r="M3197" i="14"/>
  <c r="O3197" i="14"/>
  <c r="R3197" i="14" s="1"/>
  <c r="P3197" i="14"/>
  <c r="S3197" i="14"/>
  <c r="B3198" i="14"/>
  <c r="C3198" i="14"/>
  <c r="D3198" i="14"/>
  <c r="E3198" i="14"/>
  <c r="F3198" i="14"/>
  <c r="K3198" i="14"/>
  <c r="L3198" i="14"/>
  <c r="M3198" i="14"/>
  <c r="O3198" i="14"/>
  <c r="R3198" i="14" s="1"/>
  <c r="P3198" i="14"/>
  <c r="S3198" i="14"/>
  <c r="B3199" i="14"/>
  <c r="C3199" i="14"/>
  <c r="D3199" i="14"/>
  <c r="E3199" i="14"/>
  <c r="F3199" i="14"/>
  <c r="K3199" i="14"/>
  <c r="L3199" i="14"/>
  <c r="M3199" i="14"/>
  <c r="O3199" i="14"/>
  <c r="R3199" i="14" s="1"/>
  <c r="P3199" i="14"/>
  <c r="S3199" i="14"/>
  <c r="B3200" i="14"/>
  <c r="C3200" i="14"/>
  <c r="D3200" i="14"/>
  <c r="E3200" i="14"/>
  <c r="F3200" i="14"/>
  <c r="K3200" i="14"/>
  <c r="L3200" i="14"/>
  <c r="M3200" i="14"/>
  <c r="O3200" i="14"/>
  <c r="R3200" i="14" s="1"/>
  <c r="P3200" i="14"/>
  <c r="S3200" i="14"/>
  <c r="B3201" i="14"/>
  <c r="C3201" i="14"/>
  <c r="D3201" i="14"/>
  <c r="E3201" i="14"/>
  <c r="F3201" i="14"/>
  <c r="K3201" i="14"/>
  <c r="L3201" i="14"/>
  <c r="M3201" i="14"/>
  <c r="O3201" i="14"/>
  <c r="R3201" i="14" s="1"/>
  <c r="P3201" i="14"/>
  <c r="S3201" i="14"/>
  <c r="B3202" i="14"/>
  <c r="C3202" i="14"/>
  <c r="D3202" i="14"/>
  <c r="E3202" i="14"/>
  <c r="F3202" i="14"/>
  <c r="K3202" i="14"/>
  <c r="L3202" i="14"/>
  <c r="M3202" i="14"/>
  <c r="O3202" i="14"/>
  <c r="R3202" i="14" s="1"/>
  <c r="P3202" i="14"/>
  <c r="S3202" i="14"/>
  <c r="B3203" i="14"/>
  <c r="C3203" i="14"/>
  <c r="D3203" i="14"/>
  <c r="E3203" i="14"/>
  <c r="F3203" i="14"/>
  <c r="K3203" i="14"/>
  <c r="L3203" i="14"/>
  <c r="M3203" i="14"/>
  <c r="O3203" i="14"/>
  <c r="R3203" i="14" s="1"/>
  <c r="P3203" i="14"/>
  <c r="S3203" i="14"/>
  <c r="B3204" i="14"/>
  <c r="C3204" i="14"/>
  <c r="D3204" i="14"/>
  <c r="E3204" i="14"/>
  <c r="F3204" i="14"/>
  <c r="K3204" i="14"/>
  <c r="L3204" i="14"/>
  <c r="M3204" i="14"/>
  <c r="O3204" i="14"/>
  <c r="R3204" i="14" s="1"/>
  <c r="P3204" i="14"/>
  <c r="S3204" i="14"/>
  <c r="B3205" i="14"/>
  <c r="C3205" i="14"/>
  <c r="D3205" i="14"/>
  <c r="E3205" i="14"/>
  <c r="F3205" i="14"/>
  <c r="K3205" i="14"/>
  <c r="L3205" i="14"/>
  <c r="M3205" i="14"/>
  <c r="O3205" i="14"/>
  <c r="R3205" i="14" s="1"/>
  <c r="P3205" i="14"/>
  <c r="S3205" i="14"/>
  <c r="B3206" i="14"/>
  <c r="C3206" i="14"/>
  <c r="D3206" i="14"/>
  <c r="E3206" i="14"/>
  <c r="F3206" i="14"/>
  <c r="K3206" i="14"/>
  <c r="L3206" i="14"/>
  <c r="M3206" i="14"/>
  <c r="O3206" i="14"/>
  <c r="R3206" i="14" s="1"/>
  <c r="P3206" i="14"/>
  <c r="S3206" i="14"/>
  <c r="B3207" i="14"/>
  <c r="C3207" i="14"/>
  <c r="D3207" i="14"/>
  <c r="E3207" i="14"/>
  <c r="F3207" i="14"/>
  <c r="K3207" i="14"/>
  <c r="L3207" i="14"/>
  <c r="M3207" i="14"/>
  <c r="O3207" i="14"/>
  <c r="R3207" i="14" s="1"/>
  <c r="P3207" i="14"/>
  <c r="S3207" i="14"/>
  <c r="B3208" i="14"/>
  <c r="C3208" i="14"/>
  <c r="D3208" i="14"/>
  <c r="E3208" i="14"/>
  <c r="F3208" i="14"/>
  <c r="K3208" i="14"/>
  <c r="L3208" i="14"/>
  <c r="M3208" i="14"/>
  <c r="O3208" i="14"/>
  <c r="R3208" i="14" s="1"/>
  <c r="P3208" i="14"/>
  <c r="S3208" i="14"/>
  <c r="B3209" i="14"/>
  <c r="C3209" i="14"/>
  <c r="D3209" i="14"/>
  <c r="E3209" i="14"/>
  <c r="F3209" i="14"/>
  <c r="K3209" i="14"/>
  <c r="L3209" i="14"/>
  <c r="M3209" i="14"/>
  <c r="O3209" i="14"/>
  <c r="R3209" i="14" s="1"/>
  <c r="P3209" i="14"/>
  <c r="S3209" i="14"/>
  <c r="B3210" i="14"/>
  <c r="C3210" i="14"/>
  <c r="D3210" i="14"/>
  <c r="E3210" i="14"/>
  <c r="F3210" i="14"/>
  <c r="K3210" i="14"/>
  <c r="L3210" i="14"/>
  <c r="M3210" i="14"/>
  <c r="O3210" i="14"/>
  <c r="R3210" i="14" s="1"/>
  <c r="P3210" i="14"/>
  <c r="S3210" i="14"/>
  <c r="B3211" i="14"/>
  <c r="C3211" i="14"/>
  <c r="D3211" i="14"/>
  <c r="E3211" i="14"/>
  <c r="F3211" i="14"/>
  <c r="K3211" i="14"/>
  <c r="L3211" i="14"/>
  <c r="M3211" i="14"/>
  <c r="O3211" i="14"/>
  <c r="R3211" i="14" s="1"/>
  <c r="P3211" i="14"/>
  <c r="S3211" i="14"/>
  <c r="B3212" i="14"/>
  <c r="C3212" i="14"/>
  <c r="D3212" i="14"/>
  <c r="E3212" i="14"/>
  <c r="F3212" i="14"/>
  <c r="K3212" i="14"/>
  <c r="L3212" i="14"/>
  <c r="M3212" i="14"/>
  <c r="O3212" i="14"/>
  <c r="R3212" i="14" s="1"/>
  <c r="P3212" i="14"/>
  <c r="S3212" i="14"/>
  <c r="B3213" i="14"/>
  <c r="C3213" i="14"/>
  <c r="D3213" i="14"/>
  <c r="E3213" i="14"/>
  <c r="F3213" i="14"/>
  <c r="K3213" i="14"/>
  <c r="L3213" i="14"/>
  <c r="M3213" i="14"/>
  <c r="O3213" i="14"/>
  <c r="R3213" i="14" s="1"/>
  <c r="P3213" i="14"/>
  <c r="S3213" i="14"/>
  <c r="B3214" i="14"/>
  <c r="C3214" i="14"/>
  <c r="D3214" i="14"/>
  <c r="E3214" i="14"/>
  <c r="F3214" i="14"/>
  <c r="K3214" i="14"/>
  <c r="L3214" i="14"/>
  <c r="M3214" i="14"/>
  <c r="O3214" i="14"/>
  <c r="R3214" i="14" s="1"/>
  <c r="P3214" i="14"/>
  <c r="S3214" i="14"/>
  <c r="B3134" i="14"/>
  <c r="C3134" i="14"/>
  <c r="D3134" i="14"/>
  <c r="E3134" i="14"/>
  <c r="F3134" i="14"/>
  <c r="K3134" i="14"/>
  <c r="L3134" i="14"/>
  <c r="M3134" i="14"/>
  <c r="O3134" i="14"/>
  <c r="R3134" i="14" s="1"/>
  <c r="P3134" i="14"/>
  <c r="S3134" i="14"/>
  <c r="B3135" i="14"/>
  <c r="C3135" i="14"/>
  <c r="D3135" i="14"/>
  <c r="E3135" i="14"/>
  <c r="F3135" i="14"/>
  <c r="K3135" i="14"/>
  <c r="L3135" i="14"/>
  <c r="M3135" i="14"/>
  <c r="O3135" i="14"/>
  <c r="R3135" i="14" s="1"/>
  <c r="P3135" i="14"/>
  <c r="S3135" i="14"/>
  <c r="B3136" i="14"/>
  <c r="C3136" i="14"/>
  <c r="D3136" i="14"/>
  <c r="E3136" i="14"/>
  <c r="F3136" i="14"/>
  <c r="K3136" i="14"/>
  <c r="L3136" i="14"/>
  <c r="M3136" i="14"/>
  <c r="O3136" i="14"/>
  <c r="R3136" i="14" s="1"/>
  <c r="P3136" i="14"/>
  <c r="S3136" i="14"/>
  <c r="B3137" i="14"/>
  <c r="C3137" i="14"/>
  <c r="D3137" i="14"/>
  <c r="E3137" i="14"/>
  <c r="F3137" i="14"/>
  <c r="K3137" i="14"/>
  <c r="L3137" i="14"/>
  <c r="M3137" i="14"/>
  <c r="O3137" i="14"/>
  <c r="R3137" i="14" s="1"/>
  <c r="P3137" i="14"/>
  <c r="S3137" i="14"/>
  <c r="A3138" i="14"/>
  <c r="B3138" i="14"/>
  <c r="K3138" i="14"/>
  <c r="L3138" i="14"/>
  <c r="M3138" i="14"/>
  <c r="O3138" i="14"/>
  <c r="R3138" i="14" s="1"/>
  <c r="P3138" i="14"/>
  <c r="S3138" i="14"/>
  <c r="A3139" i="14"/>
  <c r="B3139" i="14"/>
  <c r="K3139" i="14"/>
  <c r="L3139" i="14"/>
  <c r="M3139" i="14"/>
  <c r="O3139" i="14"/>
  <c r="R3139" i="14" s="1"/>
  <c r="P3139" i="14"/>
  <c r="S3139" i="14"/>
  <c r="B3140" i="14"/>
  <c r="C3140" i="14"/>
  <c r="D3140" i="14"/>
  <c r="E3140" i="14"/>
  <c r="F3140" i="14"/>
  <c r="K3140" i="14"/>
  <c r="L3140" i="14"/>
  <c r="M3140" i="14"/>
  <c r="O3140" i="14"/>
  <c r="R3140" i="14" s="1"/>
  <c r="P3140" i="14"/>
  <c r="S3140" i="14"/>
  <c r="B3141" i="14"/>
  <c r="C3141" i="14"/>
  <c r="D3141" i="14"/>
  <c r="E3141" i="14"/>
  <c r="F3141" i="14"/>
  <c r="K3141" i="14"/>
  <c r="L3141" i="14"/>
  <c r="M3141" i="14"/>
  <c r="O3141" i="14"/>
  <c r="R3141" i="14" s="1"/>
  <c r="P3141" i="14"/>
  <c r="S3141" i="14"/>
  <c r="A3142" i="14"/>
  <c r="B3142" i="14"/>
  <c r="K3142" i="14"/>
  <c r="L3142" i="14"/>
  <c r="M3142" i="14"/>
  <c r="O3142" i="14"/>
  <c r="R3142" i="14" s="1"/>
  <c r="P3142" i="14"/>
  <c r="S3142" i="14"/>
  <c r="A3143" i="14"/>
  <c r="B3143" i="14"/>
  <c r="K3143" i="14"/>
  <c r="L3143" i="14"/>
  <c r="M3143" i="14"/>
  <c r="O3143" i="14"/>
  <c r="R3143" i="14" s="1"/>
  <c r="P3143" i="14"/>
  <c r="S3143" i="14"/>
  <c r="B3144" i="14"/>
  <c r="C3144" i="14"/>
  <c r="D3144" i="14"/>
  <c r="E3144" i="14"/>
  <c r="F3144" i="14"/>
  <c r="K3144" i="14"/>
  <c r="L3144" i="14"/>
  <c r="M3144" i="14"/>
  <c r="O3144" i="14"/>
  <c r="R3144" i="14" s="1"/>
  <c r="P3144" i="14"/>
  <c r="S3144" i="14"/>
  <c r="B3145" i="14"/>
  <c r="C3145" i="14"/>
  <c r="D3145" i="14"/>
  <c r="E3145" i="14"/>
  <c r="F3145" i="14"/>
  <c r="K3145" i="14"/>
  <c r="L3145" i="14"/>
  <c r="M3145" i="14"/>
  <c r="O3145" i="14"/>
  <c r="R3145" i="14" s="1"/>
  <c r="P3145" i="14"/>
  <c r="S3145" i="14"/>
  <c r="B3146" i="14"/>
  <c r="C3146" i="14"/>
  <c r="D3146" i="14"/>
  <c r="E3146" i="14"/>
  <c r="F3146" i="14"/>
  <c r="K3146" i="14"/>
  <c r="L3146" i="14"/>
  <c r="M3146" i="14"/>
  <c r="O3146" i="14"/>
  <c r="R3146" i="14" s="1"/>
  <c r="P3146" i="14"/>
  <c r="S3146" i="14"/>
  <c r="B3147" i="14"/>
  <c r="C3147" i="14"/>
  <c r="D3147" i="14"/>
  <c r="E3147" i="14"/>
  <c r="F3147" i="14"/>
  <c r="K3147" i="14"/>
  <c r="L3147" i="14"/>
  <c r="M3147" i="14"/>
  <c r="O3147" i="14"/>
  <c r="R3147" i="14" s="1"/>
  <c r="P3147" i="14"/>
  <c r="S3147" i="14"/>
  <c r="B3148" i="14"/>
  <c r="C3148" i="14"/>
  <c r="D3148" i="14"/>
  <c r="E3148" i="14"/>
  <c r="F3148" i="14"/>
  <c r="K3148" i="14"/>
  <c r="L3148" i="14"/>
  <c r="M3148" i="14"/>
  <c r="O3148" i="14"/>
  <c r="R3148" i="14" s="1"/>
  <c r="P3148" i="14"/>
  <c r="S3148" i="14"/>
  <c r="B3149" i="14"/>
  <c r="C3149" i="14"/>
  <c r="D3149" i="14"/>
  <c r="E3149" i="14"/>
  <c r="F3149" i="14"/>
  <c r="K3149" i="14"/>
  <c r="L3149" i="14"/>
  <c r="M3149" i="14"/>
  <c r="O3149" i="14"/>
  <c r="R3149" i="14" s="1"/>
  <c r="P3149" i="14"/>
  <c r="S3149" i="14"/>
  <c r="B3150" i="14"/>
  <c r="C3150" i="14"/>
  <c r="D3150" i="14"/>
  <c r="E3150" i="14"/>
  <c r="F3150" i="14"/>
  <c r="K3150" i="14"/>
  <c r="L3150" i="14"/>
  <c r="M3150" i="14"/>
  <c r="O3150" i="14"/>
  <c r="R3150" i="14" s="1"/>
  <c r="P3150" i="14"/>
  <c r="S3150" i="14"/>
  <c r="B3151" i="14"/>
  <c r="C3151" i="14"/>
  <c r="D3151" i="14"/>
  <c r="E3151" i="14"/>
  <c r="F3151" i="14"/>
  <c r="K3151" i="14"/>
  <c r="L3151" i="14"/>
  <c r="M3151" i="14"/>
  <c r="O3151" i="14"/>
  <c r="R3151" i="14" s="1"/>
  <c r="P3151" i="14"/>
  <c r="S3151" i="14"/>
  <c r="B3152" i="14"/>
  <c r="C3152" i="14"/>
  <c r="D3152" i="14"/>
  <c r="E3152" i="14"/>
  <c r="F3152" i="14"/>
  <c r="K3152" i="14"/>
  <c r="L3152" i="14"/>
  <c r="M3152" i="14"/>
  <c r="O3152" i="14"/>
  <c r="R3152" i="14" s="1"/>
  <c r="P3152" i="14"/>
  <c r="S3152" i="14"/>
  <c r="B3153" i="14"/>
  <c r="C3153" i="14"/>
  <c r="D3153" i="14"/>
  <c r="E3153" i="14"/>
  <c r="F3153" i="14"/>
  <c r="K3153" i="14"/>
  <c r="L3153" i="14"/>
  <c r="M3153" i="14"/>
  <c r="O3153" i="14"/>
  <c r="R3153" i="14" s="1"/>
  <c r="P3153" i="14"/>
  <c r="S3153" i="14"/>
  <c r="B3154" i="14"/>
  <c r="C3154" i="14"/>
  <c r="D3154" i="14"/>
  <c r="E3154" i="14"/>
  <c r="F3154" i="14"/>
  <c r="K3154" i="14"/>
  <c r="L3154" i="14"/>
  <c r="M3154" i="14"/>
  <c r="O3154" i="14"/>
  <c r="R3154" i="14" s="1"/>
  <c r="P3154" i="14"/>
  <c r="S3154" i="14"/>
  <c r="B3155" i="14"/>
  <c r="C3155" i="14"/>
  <c r="D3155" i="14"/>
  <c r="E3155" i="14"/>
  <c r="F3155" i="14"/>
  <c r="K3155" i="14"/>
  <c r="L3155" i="14"/>
  <c r="M3155" i="14"/>
  <c r="O3155" i="14"/>
  <c r="R3155" i="14" s="1"/>
  <c r="P3155" i="14"/>
  <c r="S3155" i="14"/>
  <c r="B3156" i="14"/>
  <c r="C3156" i="14"/>
  <c r="D3156" i="14"/>
  <c r="E3156" i="14"/>
  <c r="F3156" i="14"/>
  <c r="K3156" i="14"/>
  <c r="L3156" i="14"/>
  <c r="M3156" i="14"/>
  <c r="O3156" i="14"/>
  <c r="R3156" i="14" s="1"/>
  <c r="P3156" i="14"/>
  <c r="S3156" i="14"/>
  <c r="B3157" i="14"/>
  <c r="C3157" i="14"/>
  <c r="D3157" i="14"/>
  <c r="E3157" i="14"/>
  <c r="F3157" i="14"/>
  <c r="K3157" i="14"/>
  <c r="L3157" i="14"/>
  <c r="M3157" i="14"/>
  <c r="O3157" i="14"/>
  <c r="R3157" i="14" s="1"/>
  <c r="P3157" i="14"/>
  <c r="S3157" i="14"/>
  <c r="A3158" i="14"/>
  <c r="B3158" i="14"/>
  <c r="K3158" i="14"/>
  <c r="L3158" i="14"/>
  <c r="M3158" i="14"/>
  <c r="O3158" i="14"/>
  <c r="R3158" i="14" s="1"/>
  <c r="P3158" i="14"/>
  <c r="S3158" i="14"/>
  <c r="A3159" i="14"/>
  <c r="B3159" i="14"/>
  <c r="K3159" i="14"/>
  <c r="L3159" i="14"/>
  <c r="M3159" i="14"/>
  <c r="O3159" i="14"/>
  <c r="R3159" i="14" s="1"/>
  <c r="P3159" i="14"/>
  <c r="S3159" i="14"/>
  <c r="B3160" i="14"/>
  <c r="C3160" i="14"/>
  <c r="D3160" i="14"/>
  <c r="E3160" i="14"/>
  <c r="F3160" i="14"/>
  <c r="K3160" i="14"/>
  <c r="L3160" i="14"/>
  <c r="M3160" i="14"/>
  <c r="O3160" i="14"/>
  <c r="R3160" i="14" s="1"/>
  <c r="P3160" i="14"/>
  <c r="S3160" i="14"/>
  <c r="B3161" i="14"/>
  <c r="C3161" i="14"/>
  <c r="D3161" i="14"/>
  <c r="E3161" i="14"/>
  <c r="F3161" i="14"/>
  <c r="K3161" i="14"/>
  <c r="L3161" i="14"/>
  <c r="M3161" i="14"/>
  <c r="O3161" i="14"/>
  <c r="R3161" i="14" s="1"/>
  <c r="P3161" i="14"/>
  <c r="S3161" i="14"/>
  <c r="B3162" i="14"/>
  <c r="C3162" i="14"/>
  <c r="D3162" i="14"/>
  <c r="E3162" i="14"/>
  <c r="F3162" i="14"/>
  <c r="K3162" i="14"/>
  <c r="L3162" i="14"/>
  <c r="M3162" i="14"/>
  <c r="O3162" i="14"/>
  <c r="R3162" i="14" s="1"/>
  <c r="P3162" i="14"/>
  <c r="S3162" i="14"/>
  <c r="B3163" i="14"/>
  <c r="C3163" i="14"/>
  <c r="D3163" i="14"/>
  <c r="E3163" i="14"/>
  <c r="F3163" i="14"/>
  <c r="K3163" i="14"/>
  <c r="L3163" i="14"/>
  <c r="M3163" i="14"/>
  <c r="O3163" i="14"/>
  <c r="R3163" i="14" s="1"/>
  <c r="P3163" i="14"/>
  <c r="S3163" i="14"/>
  <c r="B3164" i="14"/>
  <c r="C3164" i="14"/>
  <c r="D3164" i="14"/>
  <c r="E3164" i="14"/>
  <c r="F3164" i="14"/>
  <c r="K3164" i="14"/>
  <c r="L3164" i="14"/>
  <c r="M3164" i="14"/>
  <c r="O3164" i="14"/>
  <c r="R3164" i="14" s="1"/>
  <c r="P3164" i="14"/>
  <c r="S3164" i="14"/>
  <c r="B3165" i="14"/>
  <c r="C3165" i="14"/>
  <c r="D3165" i="14"/>
  <c r="E3165" i="14"/>
  <c r="F3165" i="14"/>
  <c r="K3165" i="14"/>
  <c r="L3165" i="14"/>
  <c r="M3165" i="14"/>
  <c r="O3165" i="14"/>
  <c r="R3165" i="14" s="1"/>
  <c r="P3165" i="14"/>
  <c r="S3165" i="14"/>
  <c r="B3166" i="14"/>
  <c r="C3166" i="14"/>
  <c r="D3166" i="14"/>
  <c r="E3166" i="14"/>
  <c r="F3166" i="14"/>
  <c r="K3166" i="14"/>
  <c r="L3166" i="14"/>
  <c r="M3166" i="14"/>
  <c r="O3166" i="14"/>
  <c r="R3166" i="14" s="1"/>
  <c r="P3166" i="14"/>
  <c r="S3166" i="14"/>
  <c r="B3167" i="14"/>
  <c r="C3167" i="14"/>
  <c r="D3167" i="14"/>
  <c r="E3167" i="14"/>
  <c r="F3167" i="14"/>
  <c r="K3167" i="14"/>
  <c r="L3167" i="14"/>
  <c r="M3167" i="14"/>
  <c r="O3167" i="14"/>
  <c r="R3167" i="14" s="1"/>
  <c r="P3167" i="14"/>
  <c r="S3167" i="14"/>
  <c r="B3168" i="14"/>
  <c r="C3168" i="14"/>
  <c r="D3168" i="14"/>
  <c r="E3168" i="14"/>
  <c r="F3168" i="14"/>
  <c r="K3168" i="14"/>
  <c r="L3168" i="14"/>
  <c r="M3168" i="14"/>
  <c r="O3168" i="14"/>
  <c r="R3168" i="14" s="1"/>
  <c r="P3168" i="14"/>
  <c r="S3168" i="14"/>
  <c r="B3169" i="14"/>
  <c r="C3169" i="14"/>
  <c r="D3169" i="14"/>
  <c r="E3169" i="14"/>
  <c r="F3169" i="14"/>
  <c r="K3169" i="14"/>
  <c r="L3169" i="14"/>
  <c r="M3169" i="14"/>
  <c r="O3169" i="14"/>
  <c r="R3169" i="14" s="1"/>
  <c r="P3169" i="14"/>
  <c r="S3169" i="14"/>
  <c r="A3170" i="14"/>
  <c r="B3170" i="14"/>
  <c r="K3170" i="14"/>
  <c r="L3170" i="14"/>
  <c r="M3170" i="14"/>
  <c r="O3170" i="14"/>
  <c r="R3170" i="14" s="1"/>
  <c r="P3170" i="14"/>
  <c r="S3170" i="14"/>
  <c r="A3171" i="14"/>
  <c r="B3171" i="14"/>
  <c r="K3171" i="14"/>
  <c r="L3171" i="14"/>
  <c r="M3171" i="14"/>
  <c r="O3171" i="14"/>
  <c r="R3171" i="14" s="1"/>
  <c r="P3171" i="14"/>
  <c r="S3171" i="14"/>
  <c r="B3172" i="14"/>
  <c r="C3172" i="14"/>
  <c r="D3172" i="14"/>
  <c r="E3172" i="14"/>
  <c r="F3172" i="14"/>
  <c r="K3172" i="14"/>
  <c r="L3172" i="14"/>
  <c r="M3172" i="14"/>
  <c r="O3172" i="14"/>
  <c r="R3172" i="14" s="1"/>
  <c r="P3172" i="14"/>
  <c r="S3172" i="14"/>
  <c r="B3173" i="14"/>
  <c r="C3173" i="14"/>
  <c r="D3173" i="14"/>
  <c r="E3173" i="14"/>
  <c r="F3173" i="14"/>
  <c r="K3173" i="14"/>
  <c r="L3173" i="14"/>
  <c r="M3173" i="14"/>
  <c r="O3173" i="14"/>
  <c r="R3173" i="14" s="1"/>
  <c r="P3173" i="14"/>
  <c r="S3173" i="14"/>
  <c r="B3174" i="14"/>
  <c r="C3174" i="14"/>
  <c r="D3174" i="14"/>
  <c r="E3174" i="14"/>
  <c r="F3174" i="14"/>
  <c r="K3174" i="14"/>
  <c r="L3174" i="14"/>
  <c r="M3174" i="14"/>
  <c r="O3174" i="14"/>
  <c r="R3174" i="14" s="1"/>
  <c r="P3174" i="14"/>
  <c r="S3174" i="14"/>
  <c r="B3175" i="14"/>
  <c r="C3175" i="14"/>
  <c r="D3175" i="14"/>
  <c r="E3175" i="14"/>
  <c r="F3175" i="14"/>
  <c r="K3175" i="14"/>
  <c r="L3175" i="14"/>
  <c r="M3175" i="14"/>
  <c r="O3175" i="14"/>
  <c r="R3175" i="14" s="1"/>
  <c r="P3175" i="14"/>
  <c r="S3175" i="14"/>
  <c r="A3176" i="14"/>
  <c r="B3176" i="14"/>
  <c r="K3176" i="14"/>
  <c r="L3176" i="14"/>
  <c r="M3176" i="14"/>
  <c r="O3176" i="14"/>
  <c r="R3176" i="14" s="1"/>
  <c r="P3176" i="14"/>
  <c r="S3176" i="14"/>
  <c r="A3177" i="14"/>
  <c r="B3177" i="14"/>
  <c r="K3177" i="14"/>
  <c r="L3177" i="14"/>
  <c r="M3177" i="14"/>
  <c r="O3177" i="14"/>
  <c r="R3177" i="14" s="1"/>
  <c r="P3177" i="14"/>
  <c r="S3177" i="14"/>
  <c r="B3178" i="14"/>
  <c r="C3178" i="14"/>
  <c r="D3178" i="14"/>
  <c r="E3178" i="14"/>
  <c r="F3178" i="14"/>
  <c r="K3178" i="14"/>
  <c r="L3178" i="14"/>
  <c r="M3178" i="14"/>
  <c r="O3178" i="14"/>
  <c r="R3178" i="14" s="1"/>
  <c r="P3178" i="14"/>
  <c r="S3178" i="14"/>
  <c r="B3179" i="14"/>
  <c r="C3179" i="14"/>
  <c r="D3179" i="14"/>
  <c r="E3179" i="14"/>
  <c r="F3179" i="14"/>
  <c r="K3179" i="14"/>
  <c r="L3179" i="14"/>
  <c r="M3179" i="14"/>
  <c r="O3179" i="14"/>
  <c r="R3179" i="14" s="1"/>
  <c r="P3179" i="14"/>
  <c r="S3179" i="14"/>
  <c r="B3180" i="14"/>
  <c r="C3180" i="14"/>
  <c r="D3180" i="14"/>
  <c r="E3180" i="14"/>
  <c r="F3180" i="14"/>
  <c r="K3180" i="14"/>
  <c r="L3180" i="14"/>
  <c r="M3180" i="14"/>
  <c r="O3180" i="14"/>
  <c r="R3180" i="14" s="1"/>
  <c r="P3180" i="14"/>
  <c r="S3180" i="14"/>
  <c r="B3181" i="14"/>
  <c r="C3181" i="14"/>
  <c r="D3181" i="14"/>
  <c r="E3181" i="14"/>
  <c r="F3181" i="14"/>
  <c r="K3181" i="14"/>
  <c r="L3181" i="14"/>
  <c r="M3181" i="14"/>
  <c r="O3181" i="14"/>
  <c r="R3181" i="14" s="1"/>
  <c r="P3181" i="14"/>
  <c r="S3181" i="14"/>
  <c r="B3182" i="14"/>
  <c r="C3182" i="14"/>
  <c r="D3182" i="14"/>
  <c r="E3182" i="14"/>
  <c r="F3182" i="14"/>
  <c r="K3182" i="14"/>
  <c r="L3182" i="14"/>
  <c r="M3182" i="14"/>
  <c r="O3182" i="14"/>
  <c r="R3182" i="14" s="1"/>
  <c r="P3182" i="14"/>
  <c r="S3182" i="14"/>
  <c r="B3183" i="14"/>
  <c r="C3183" i="14"/>
  <c r="D3183" i="14"/>
  <c r="E3183" i="14"/>
  <c r="F3183" i="14"/>
  <c r="K3183" i="14"/>
  <c r="L3183" i="14"/>
  <c r="M3183" i="14"/>
  <c r="O3183" i="14"/>
  <c r="R3183" i="14" s="1"/>
  <c r="P3183" i="14"/>
  <c r="S3183" i="14"/>
  <c r="B3184" i="14"/>
  <c r="C3184" i="14"/>
  <c r="D3184" i="14"/>
  <c r="E3184" i="14"/>
  <c r="F3184" i="14"/>
  <c r="K3184" i="14"/>
  <c r="L3184" i="14"/>
  <c r="M3184" i="14"/>
  <c r="O3184" i="14"/>
  <c r="R3184" i="14" s="1"/>
  <c r="P3184" i="14"/>
  <c r="S3184" i="14"/>
  <c r="B3085" i="14"/>
  <c r="C3085" i="14"/>
  <c r="D3085" i="14"/>
  <c r="E3085" i="14"/>
  <c r="F3085" i="14"/>
  <c r="K3085" i="14"/>
  <c r="L3085" i="14"/>
  <c r="M3085" i="14"/>
  <c r="O3085" i="14"/>
  <c r="R3085" i="14" s="1"/>
  <c r="P3085" i="14"/>
  <c r="S3085" i="14"/>
  <c r="B3086" i="14"/>
  <c r="C3086" i="14"/>
  <c r="D3086" i="14"/>
  <c r="E3086" i="14"/>
  <c r="F3086" i="14"/>
  <c r="K3086" i="14"/>
  <c r="L3086" i="14"/>
  <c r="M3086" i="14"/>
  <c r="O3086" i="14"/>
  <c r="R3086" i="14" s="1"/>
  <c r="P3086" i="14"/>
  <c r="S3086" i="14"/>
  <c r="A3087" i="14"/>
  <c r="B3087" i="14"/>
  <c r="K3087" i="14"/>
  <c r="L3087" i="14"/>
  <c r="M3087" i="14"/>
  <c r="O3087" i="14"/>
  <c r="R3087" i="14" s="1"/>
  <c r="P3087" i="14"/>
  <c r="S3087" i="14"/>
  <c r="A3088" i="14"/>
  <c r="B3088" i="14"/>
  <c r="K3088" i="14"/>
  <c r="L3088" i="14"/>
  <c r="M3088" i="14"/>
  <c r="O3088" i="14"/>
  <c r="R3088" i="14" s="1"/>
  <c r="P3088" i="14"/>
  <c r="S3088" i="14"/>
  <c r="B3089" i="14"/>
  <c r="C3089" i="14"/>
  <c r="D3089" i="14"/>
  <c r="E3089" i="14"/>
  <c r="F3089" i="14"/>
  <c r="K3089" i="14"/>
  <c r="L3089" i="14"/>
  <c r="M3089" i="14"/>
  <c r="O3089" i="14"/>
  <c r="R3089" i="14" s="1"/>
  <c r="P3089" i="14"/>
  <c r="S3089" i="14"/>
  <c r="B3090" i="14"/>
  <c r="C3090" i="14"/>
  <c r="D3090" i="14"/>
  <c r="E3090" i="14"/>
  <c r="F3090" i="14"/>
  <c r="K3090" i="14"/>
  <c r="L3090" i="14"/>
  <c r="M3090" i="14"/>
  <c r="O3090" i="14"/>
  <c r="R3090" i="14" s="1"/>
  <c r="P3090" i="14"/>
  <c r="S3090" i="14"/>
  <c r="B3091" i="14"/>
  <c r="C3091" i="14"/>
  <c r="D3091" i="14"/>
  <c r="E3091" i="14"/>
  <c r="F3091" i="14"/>
  <c r="K3091" i="14"/>
  <c r="L3091" i="14"/>
  <c r="M3091" i="14"/>
  <c r="O3091" i="14"/>
  <c r="R3091" i="14" s="1"/>
  <c r="P3091" i="14"/>
  <c r="S3091" i="14"/>
  <c r="B3092" i="14"/>
  <c r="C3092" i="14"/>
  <c r="D3092" i="14"/>
  <c r="E3092" i="14"/>
  <c r="F3092" i="14"/>
  <c r="K3092" i="14"/>
  <c r="L3092" i="14"/>
  <c r="M3092" i="14"/>
  <c r="O3092" i="14"/>
  <c r="R3092" i="14" s="1"/>
  <c r="P3092" i="14"/>
  <c r="S3092" i="14"/>
  <c r="B3093" i="14"/>
  <c r="C3093" i="14"/>
  <c r="D3093" i="14"/>
  <c r="E3093" i="14"/>
  <c r="F3093" i="14"/>
  <c r="K3093" i="14"/>
  <c r="L3093" i="14"/>
  <c r="M3093" i="14"/>
  <c r="O3093" i="14"/>
  <c r="R3093" i="14" s="1"/>
  <c r="P3093" i="14"/>
  <c r="S3093" i="14"/>
  <c r="B3094" i="14"/>
  <c r="C3094" i="14"/>
  <c r="D3094" i="14"/>
  <c r="E3094" i="14"/>
  <c r="F3094" i="14"/>
  <c r="K3094" i="14"/>
  <c r="L3094" i="14"/>
  <c r="M3094" i="14"/>
  <c r="O3094" i="14"/>
  <c r="R3094" i="14" s="1"/>
  <c r="P3094" i="14"/>
  <c r="S3094" i="14"/>
  <c r="B3095" i="14"/>
  <c r="C3095" i="14"/>
  <c r="D3095" i="14"/>
  <c r="E3095" i="14"/>
  <c r="F3095" i="14"/>
  <c r="K3095" i="14"/>
  <c r="L3095" i="14"/>
  <c r="M3095" i="14"/>
  <c r="O3095" i="14"/>
  <c r="R3095" i="14" s="1"/>
  <c r="P3095" i="14"/>
  <c r="S3095" i="14"/>
  <c r="B3096" i="14"/>
  <c r="C3096" i="14"/>
  <c r="D3096" i="14"/>
  <c r="E3096" i="14"/>
  <c r="F3096" i="14"/>
  <c r="K3096" i="14"/>
  <c r="L3096" i="14"/>
  <c r="M3096" i="14"/>
  <c r="O3096" i="14"/>
  <c r="R3096" i="14" s="1"/>
  <c r="P3096" i="14"/>
  <c r="S3096" i="14"/>
  <c r="B3097" i="14"/>
  <c r="C3097" i="14"/>
  <c r="D3097" i="14"/>
  <c r="E3097" i="14"/>
  <c r="F3097" i="14"/>
  <c r="K3097" i="14"/>
  <c r="L3097" i="14"/>
  <c r="M3097" i="14"/>
  <c r="O3097" i="14"/>
  <c r="R3097" i="14" s="1"/>
  <c r="P3097" i="14"/>
  <c r="S3097" i="14"/>
  <c r="B3098" i="14"/>
  <c r="C3098" i="14"/>
  <c r="D3098" i="14"/>
  <c r="E3098" i="14"/>
  <c r="F3098" i="14"/>
  <c r="K3098" i="14"/>
  <c r="L3098" i="14"/>
  <c r="M3098" i="14"/>
  <c r="O3098" i="14"/>
  <c r="R3098" i="14" s="1"/>
  <c r="P3098" i="14"/>
  <c r="S3098" i="14"/>
  <c r="B3099" i="14"/>
  <c r="C3099" i="14"/>
  <c r="D3099" i="14"/>
  <c r="E3099" i="14"/>
  <c r="F3099" i="14"/>
  <c r="K3099" i="14"/>
  <c r="L3099" i="14"/>
  <c r="M3099" i="14"/>
  <c r="O3099" i="14"/>
  <c r="R3099" i="14" s="1"/>
  <c r="P3099" i="14"/>
  <c r="S3099" i="14"/>
  <c r="B3100" i="14"/>
  <c r="C3100" i="14"/>
  <c r="D3100" i="14"/>
  <c r="E3100" i="14"/>
  <c r="F3100" i="14"/>
  <c r="K3100" i="14"/>
  <c r="L3100" i="14"/>
  <c r="M3100" i="14"/>
  <c r="O3100" i="14"/>
  <c r="R3100" i="14" s="1"/>
  <c r="P3100" i="14"/>
  <c r="S3100" i="14"/>
  <c r="B3101" i="14"/>
  <c r="C3101" i="14"/>
  <c r="D3101" i="14"/>
  <c r="E3101" i="14"/>
  <c r="F3101" i="14"/>
  <c r="K3101" i="14"/>
  <c r="L3101" i="14"/>
  <c r="M3101" i="14"/>
  <c r="O3101" i="14"/>
  <c r="R3101" i="14" s="1"/>
  <c r="P3101" i="14"/>
  <c r="S3101" i="14"/>
  <c r="B3102" i="14"/>
  <c r="C3102" i="14"/>
  <c r="D3102" i="14"/>
  <c r="E3102" i="14"/>
  <c r="F3102" i="14"/>
  <c r="K3102" i="14"/>
  <c r="L3102" i="14"/>
  <c r="M3102" i="14"/>
  <c r="O3102" i="14"/>
  <c r="R3102" i="14" s="1"/>
  <c r="P3102" i="14"/>
  <c r="S3102" i="14"/>
  <c r="B3103" i="14"/>
  <c r="C3103" i="14"/>
  <c r="D3103" i="14"/>
  <c r="E3103" i="14"/>
  <c r="F3103" i="14"/>
  <c r="K3103" i="14"/>
  <c r="L3103" i="14"/>
  <c r="M3103" i="14"/>
  <c r="O3103" i="14"/>
  <c r="R3103" i="14" s="1"/>
  <c r="P3103" i="14"/>
  <c r="S3103" i="14"/>
  <c r="B3104" i="14"/>
  <c r="C3104" i="14"/>
  <c r="D3104" i="14"/>
  <c r="E3104" i="14"/>
  <c r="F3104" i="14"/>
  <c r="K3104" i="14"/>
  <c r="L3104" i="14"/>
  <c r="M3104" i="14"/>
  <c r="O3104" i="14"/>
  <c r="R3104" i="14" s="1"/>
  <c r="P3104" i="14"/>
  <c r="S3104" i="14"/>
  <c r="B3105" i="14"/>
  <c r="C3105" i="14"/>
  <c r="D3105" i="14"/>
  <c r="E3105" i="14"/>
  <c r="F3105" i="14"/>
  <c r="K3105" i="14"/>
  <c r="L3105" i="14"/>
  <c r="M3105" i="14"/>
  <c r="O3105" i="14"/>
  <c r="R3105" i="14" s="1"/>
  <c r="P3105" i="14"/>
  <c r="S3105" i="14"/>
  <c r="A3106" i="14"/>
  <c r="B3106" i="14"/>
  <c r="K3106" i="14"/>
  <c r="L3106" i="14"/>
  <c r="M3106" i="14"/>
  <c r="O3106" i="14"/>
  <c r="R3106" i="14" s="1"/>
  <c r="P3106" i="14"/>
  <c r="S3106" i="14"/>
  <c r="A3107" i="14"/>
  <c r="B3107" i="14"/>
  <c r="K3107" i="14"/>
  <c r="L3107" i="14"/>
  <c r="M3107" i="14"/>
  <c r="O3107" i="14"/>
  <c r="R3107" i="14" s="1"/>
  <c r="P3107" i="14"/>
  <c r="S3107" i="14"/>
  <c r="B3108" i="14"/>
  <c r="C3108" i="14"/>
  <c r="D3108" i="14"/>
  <c r="E3108" i="14"/>
  <c r="F3108" i="14"/>
  <c r="K3108" i="14"/>
  <c r="L3108" i="14"/>
  <c r="M3108" i="14"/>
  <c r="O3108" i="14"/>
  <c r="R3108" i="14" s="1"/>
  <c r="P3108" i="14"/>
  <c r="S3108" i="14"/>
  <c r="B3109" i="14"/>
  <c r="C3109" i="14"/>
  <c r="D3109" i="14"/>
  <c r="E3109" i="14"/>
  <c r="F3109" i="14"/>
  <c r="K3109" i="14"/>
  <c r="L3109" i="14"/>
  <c r="M3109" i="14"/>
  <c r="O3109" i="14"/>
  <c r="R3109" i="14" s="1"/>
  <c r="P3109" i="14"/>
  <c r="S3109" i="14"/>
  <c r="B3110" i="14"/>
  <c r="C3110" i="14"/>
  <c r="D3110" i="14"/>
  <c r="E3110" i="14"/>
  <c r="F3110" i="14"/>
  <c r="K3110" i="14"/>
  <c r="L3110" i="14"/>
  <c r="M3110" i="14"/>
  <c r="O3110" i="14"/>
  <c r="R3110" i="14" s="1"/>
  <c r="P3110" i="14"/>
  <c r="S3110" i="14"/>
  <c r="B3111" i="14"/>
  <c r="C3111" i="14"/>
  <c r="D3111" i="14"/>
  <c r="E3111" i="14"/>
  <c r="F3111" i="14"/>
  <c r="K3111" i="14"/>
  <c r="L3111" i="14"/>
  <c r="M3111" i="14"/>
  <c r="O3111" i="14"/>
  <c r="R3111" i="14" s="1"/>
  <c r="P3111" i="14"/>
  <c r="S3111" i="14"/>
  <c r="B3112" i="14"/>
  <c r="C3112" i="14"/>
  <c r="D3112" i="14"/>
  <c r="E3112" i="14"/>
  <c r="F3112" i="14"/>
  <c r="K3112" i="14"/>
  <c r="L3112" i="14"/>
  <c r="M3112" i="14"/>
  <c r="O3112" i="14"/>
  <c r="R3112" i="14" s="1"/>
  <c r="P3112" i="14"/>
  <c r="S3112" i="14"/>
  <c r="A3113" i="14"/>
  <c r="B3113" i="14"/>
  <c r="K3113" i="14"/>
  <c r="L3113" i="14"/>
  <c r="M3113" i="14"/>
  <c r="O3113" i="14"/>
  <c r="R3113" i="14" s="1"/>
  <c r="P3113" i="14"/>
  <c r="S3113" i="14"/>
  <c r="A3114" i="14"/>
  <c r="B3114" i="14"/>
  <c r="K3114" i="14"/>
  <c r="L3114" i="14"/>
  <c r="M3114" i="14"/>
  <c r="O3114" i="14"/>
  <c r="R3114" i="14" s="1"/>
  <c r="P3114" i="14"/>
  <c r="S3114" i="14"/>
  <c r="B3115" i="14"/>
  <c r="C3115" i="14"/>
  <c r="D3115" i="14"/>
  <c r="E3115" i="14"/>
  <c r="F3115" i="14"/>
  <c r="K3115" i="14"/>
  <c r="L3115" i="14"/>
  <c r="M3115" i="14"/>
  <c r="O3115" i="14"/>
  <c r="R3115" i="14" s="1"/>
  <c r="P3115" i="14"/>
  <c r="S3115" i="14"/>
  <c r="B3116" i="14"/>
  <c r="C3116" i="14"/>
  <c r="D3116" i="14"/>
  <c r="E3116" i="14"/>
  <c r="F3116" i="14"/>
  <c r="K3116" i="14"/>
  <c r="L3116" i="14"/>
  <c r="M3116" i="14"/>
  <c r="O3116" i="14"/>
  <c r="R3116" i="14" s="1"/>
  <c r="P3116" i="14"/>
  <c r="S3116" i="14"/>
  <c r="A3117" i="14"/>
  <c r="B3117" i="14"/>
  <c r="K3117" i="14"/>
  <c r="L3117" i="14"/>
  <c r="M3117" i="14"/>
  <c r="O3117" i="14"/>
  <c r="R3117" i="14" s="1"/>
  <c r="P3117" i="14"/>
  <c r="S3117" i="14"/>
  <c r="A3118" i="14"/>
  <c r="B3118" i="14"/>
  <c r="K3118" i="14"/>
  <c r="L3118" i="14"/>
  <c r="M3118" i="14"/>
  <c r="O3118" i="14"/>
  <c r="R3118" i="14" s="1"/>
  <c r="P3118" i="14"/>
  <c r="S3118" i="14"/>
  <c r="B3119" i="14"/>
  <c r="C3119" i="14"/>
  <c r="D3119" i="14"/>
  <c r="E3119" i="14"/>
  <c r="F3119" i="14"/>
  <c r="K3119" i="14"/>
  <c r="L3119" i="14"/>
  <c r="M3119" i="14"/>
  <c r="O3119" i="14"/>
  <c r="R3119" i="14" s="1"/>
  <c r="P3119" i="14"/>
  <c r="S3119" i="14"/>
  <c r="B3120" i="14"/>
  <c r="C3120" i="14"/>
  <c r="D3120" i="14"/>
  <c r="E3120" i="14"/>
  <c r="F3120" i="14"/>
  <c r="K3120" i="14"/>
  <c r="L3120" i="14"/>
  <c r="M3120" i="14"/>
  <c r="O3120" i="14"/>
  <c r="R3120" i="14" s="1"/>
  <c r="P3120" i="14"/>
  <c r="S3120" i="14"/>
  <c r="B3121" i="14"/>
  <c r="C3121" i="14"/>
  <c r="D3121" i="14"/>
  <c r="E3121" i="14"/>
  <c r="F3121" i="14"/>
  <c r="K3121" i="14"/>
  <c r="L3121" i="14"/>
  <c r="M3121" i="14"/>
  <c r="O3121" i="14"/>
  <c r="R3121" i="14" s="1"/>
  <c r="P3121" i="14"/>
  <c r="S3121" i="14"/>
  <c r="B3122" i="14"/>
  <c r="C3122" i="14"/>
  <c r="D3122" i="14"/>
  <c r="E3122" i="14"/>
  <c r="F3122" i="14"/>
  <c r="K3122" i="14"/>
  <c r="L3122" i="14"/>
  <c r="M3122" i="14"/>
  <c r="O3122" i="14"/>
  <c r="R3122" i="14" s="1"/>
  <c r="P3122" i="14"/>
  <c r="S3122" i="14"/>
  <c r="A3123" i="14"/>
  <c r="B3123" i="14"/>
  <c r="K3123" i="14"/>
  <c r="L3123" i="14"/>
  <c r="M3123" i="14"/>
  <c r="O3123" i="14"/>
  <c r="R3123" i="14" s="1"/>
  <c r="P3123" i="14"/>
  <c r="S3123" i="14"/>
  <c r="A3124" i="14"/>
  <c r="B3124" i="14"/>
  <c r="K3124" i="14"/>
  <c r="L3124" i="14"/>
  <c r="M3124" i="14"/>
  <c r="O3124" i="14"/>
  <c r="R3124" i="14" s="1"/>
  <c r="P3124" i="14"/>
  <c r="S3124" i="14"/>
  <c r="B3125" i="14"/>
  <c r="C3125" i="14"/>
  <c r="D3125" i="14"/>
  <c r="E3125" i="14"/>
  <c r="F3125" i="14"/>
  <c r="K3125" i="14"/>
  <c r="L3125" i="14"/>
  <c r="M3125" i="14"/>
  <c r="O3125" i="14"/>
  <c r="R3125" i="14" s="1"/>
  <c r="P3125" i="14"/>
  <c r="S3125" i="14"/>
  <c r="B3126" i="14"/>
  <c r="C3126" i="14"/>
  <c r="D3126" i="14"/>
  <c r="E3126" i="14"/>
  <c r="F3126" i="14"/>
  <c r="K3126" i="14"/>
  <c r="L3126" i="14"/>
  <c r="M3126" i="14"/>
  <c r="O3126" i="14"/>
  <c r="R3126" i="14" s="1"/>
  <c r="P3126" i="14"/>
  <c r="S3126" i="14"/>
  <c r="B3127" i="14"/>
  <c r="C3127" i="14"/>
  <c r="D3127" i="14"/>
  <c r="E3127" i="14"/>
  <c r="F3127" i="14"/>
  <c r="K3127" i="14"/>
  <c r="L3127" i="14"/>
  <c r="M3127" i="14"/>
  <c r="O3127" i="14"/>
  <c r="R3127" i="14" s="1"/>
  <c r="P3127" i="14"/>
  <c r="S3127" i="14"/>
  <c r="A3128" i="14"/>
  <c r="B3128" i="14"/>
  <c r="K3128" i="14"/>
  <c r="L3128" i="14"/>
  <c r="M3128" i="14"/>
  <c r="O3128" i="14"/>
  <c r="R3128" i="14" s="1"/>
  <c r="P3128" i="14"/>
  <c r="S3128" i="14"/>
  <c r="A3129" i="14"/>
  <c r="B3129" i="14"/>
  <c r="K3129" i="14"/>
  <c r="L3129" i="14"/>
  <c r="M3129" i="14"/>
  <c r="O3129" i="14"/>
  <c r="R3129" i="14" s="1"/>
  <c r="P3129" i="14"/>
  <c r="S3129" i="14"/>
  <c r="B3130" i="14"/>
  <c r="C3130" i="14"/>
  <c r="D3130" i="14"/>
  <c r="E3130" i="14"/>
  <c r="F3130" i="14"/>
  <c r="K3130" i="14"/>
  <c r="L3130" i="14"/>
  <c r="M3130" i="14"/>
  <c r="O3130" i="14"/>
  <c r="R3130" i="14" s="1"/>
  <c r="P3130" i="14"/>
  <c r="S3130" i="14"/>
  <c r="B3131" i="14"/>
  <c r="C3131" i="14"/>
  <c r="D3131" i="14"/>
  <c r="E3131" i="14"/>
  <c r="F3131" i="14"/>
  <c r="K3131" i="14"/>
  <c r="L3131" i="14"/>
  <c r="M3131" i="14"/>
  <c r="O3131" i="14"/>
  <c r="R3131" i="14" s="1"/>
  <c r="P3131" i="14"/>
  <c r="S3131" i="14"/>
  <c r="B3132" i="14"/>
  <c r="C3132" i="14"/>
  <c r="D3132" i="14"/>
  <c r="E3132" i="14"/>
  <c r="F3132" i="14"/>
  <c r="K3132" i="14"/>
  <c r="L3132" i="14"/>
  <c r="M3132" i="14"/>
  <c r="O3132" i="14"/>
  <c r="R3132" i="14" s="1"/>
  <c r="P3132" i="14"/>
  <c r="S3132" i="14"/>
  <c r="B3133" i="14"/>
  <c r="C3133" i="14"/>
  <c r="D3133" i="14"/>
  <c r="E3133" i="14"/>
  <c r="F3133" i="14"/>
  <c r="K3133" i="14"/>
  <c r="L3133" i="14"/>
  <c r="M3133" i="14"/>
  <c r="O3133" i="14"/>
  <c r="R3133" i="14" s="1"/>
  <c r="P3133" i="14"/>
  <c r="S3133" i="14"/>
  <c r="A3011" i="14"/>
  <c r="B3011" i="14"/>
  <c r="K3011" i="14"/>
  <c r="L3011" i="14"/>
  <c r="M3011" i="14"/>
  <c r="O3011" i="14"/>
  <c r="R3011" i="14" s="1"/>
  <c r="P3011" i="14"/>
  <c r="A3012" i="14"/>
  <c r="B3012" i="14"/>
  <c r="K3012" i="14"/>
  <c r="L3012" i="14"/>
  <c r="M3012" i="14"/>
  <c r="O3012" i="14"/>
  <c r="R3012" i="14" s="1"/>
  <c r="P3012" i="14"/>
  <c r="S3012" i="14"/>
  <c r="B3013" i="14"/>
  <c r="C3013" i="14"/>
  <c r="D3013" i="14"/>
  <c r="E3013" i="14"/>
  <c r="F3013" i="14"/>
  <c r="K3013" i="14"/>
  <c r="L3013" i="14"/>
  <c r="M3013" i="14"/>
  <c r="O3013" i="14"/>
  <c r="R3013" i="14" s="1"/>
  <c r="P3013" i="14"/>
  <c r="S3013" i="14"/>
  <c r="B3014" i="14"/>
  <c r="C3014" i="14"/>
  <c r="D3014" i="14"/>
  <c r="E3014" i="14"/>
  <c r="F3014" i="14"/>
  <c r="K3014" i="14"/>
  <c r="L3014" i="14"/>
  <c r="M3014" i="14"/>
  <c r="O3014" i="14"/>
  <c r="R3014" i="14" s="1"/>
  <c r="P3014" i="14"/>
  <c r="S3014" i="14"/>
  <c r="B3015" i="14"/>
  <c r="C3015" i="14"/>
  <c r="D3015" i="14"/>
  <c r="E3015" i="14"/>
  <c r="F3015" i="14"/>
  <c r="K3015" i="14"/>
  <c r="L3015" i="14"/>
  <c r="M3015" i="14"/>
  <c r="O3015" i="14"/>
  <c r="R3015" i="14" s="1"/>
  <c r="P3015" i="14"/>
  <c r="S3015" i="14"/>
  <c r="B3016" i="14"/>
  <c r="C3016" i="14"/>
  <c r="D3016" i="14"/>
  <c r="E3016" i="14"/>
  <c r="F3016" i="14"/>
  <c r="K3016" i="14"/>
  <c r="L3016" i="14"/>
  <c r="M3016" i="14"/>
  <c r="O3016" i="14"/>
  <c r="R3016" i="14" s="1"/>
  <c r="P3016" i="14"/>
  <c r="A3017" i="14"/>
  <c r="B3017" i="14"/>
  <c r="K3017" i="14"/>
  <c r="L3017" i="14"/>
  <c r="M3017" i="14"/>
  <c r="O3017" i="14"/>
  <c r="R3017" i="14" s="1"/>
  <c r="P3017" i="14"/>
  <c r="A3018" i="14"/>
  <c r="B3018" i="14"/>
  <c r="K3018" i="14"/>
  <c r="L3018" i="14"/>
  <c r="M3018" i="14"/>
  <c r="O3018" i="14"/>
  <c r="R3018" i="14" s="1"/>
  <c r="P3018" i="14"/>
  <c r="S3018" i="14"/>
  <c r="B3019" i="14"/>
  <c r="C3019" i="14"/>
  <c r="D3019" i="14"/>
  <c r="E3019" i="14"/>
  <c r="F3019" i="14"/>
  <c r="K3019" i="14"/>
  <c r="L3019" i="14"/>
  <c r="M3019" i="14"/>
  <c r="O3019" i="14"/>
  <c r="R3019" i="14" s="1"/>
  <c r="P3019" i="14"/>
  <c r="S3019" i="14"/>
  <c r="B3020" i="14"/>
  <c r="C3020" i="14"/>
  <c r="D3020" i="14"/>
  <c r="E3020" i="14"/>
  <c r="F3020" i="14"/>
  <c r="K3020" i="14"/>
  <c r="L3020" i="14"/>
  <c r="M3020" i="14"/>
  <c r="O3020" i="14"/>
  <c r="R3020" i="14" s="1"/>
  <c r="P3020" i="14"/>
  <c r="S3020" i="14"/>
  <c r="B3021" i="14"/>
  <c r="C3021" i="14"/>
  <c r="D3021" i="14"/>
  <c r="E3021" i="14"/>
  <c r="F3021" i="14"/>
  <c r="K3021" i="14"/>
  <c r="L3021" i="14"/>
  <c r="M3021" i="14"/>
  <c r="O3021" i="14"/>
  <c r="R3021" i="14" s="1"/>
  <c r="P3021" i="14"/>
  <c r="S3021" i="14"/>
  <c r="B3022" i="14"/>
  <c r="C3022" i="14"/>
  <c r="D3022" i="14"/>
  <c r="E3022" i="14"/>
  <c r="F3022" i="14"/>
  <c r="K3022" i="14"/>
  <c r="L3022" i="14"/>
  <c r="M3022" i="14"/>
  <c r="O3022" i="14"/>
  <c r="R3022" i="14" s="1"/>
  <c r="P3022" i="14"/>
  <c r="S3022" i="14"/>
  <c r="B3023" i="14"/>
  <c r="C3023" i="14"/>
  <c r="D3023" i="14"/>
  <c r="E3023" i="14"/>
  <c r="F3023" i="14"/>
  <c r="K3023" i="14"/>
  <c r="L3023" i="14"/>
  <c r="M3023" i="14"/>
  <c r="O3023" i="14"/>
  <c r="R3023" i="14" s="1"/>
  <c r="P3023" i="14"/>
  <c r="S3023" i="14"/>
  <c r="B3024" i="14"/>
  <c r="C3024" i="14"/>
  <c r="D3024" i="14"/>
  <c r="E3024" i="14"/>
  <c r="F3024" i="14"/>
  <c r="K3024" i="14"/>
  <c r="L3024" i="14"/>
  <c r="M3024" i="14"/>
  <c r="O3024" i="14"/>
  <c r="R3024" i="14" s="1"/>
  <c r="P3024" i="14"/>
  <c r="S3024" i="14"/>
  <c r="B3025" i="14"/>
  <c r="C3025" i="14"/>
  <c r="D3025" i="14"/>
  <c r="E3025" i="14"/>
  <c r="F3025" i="14"/>
  <c r="K3025" i="14"/>
  <c r="L3025" i="14"/>
  <c r="M3025" i="14"/>
  <c r="O3025" i="14"/>
  <c r="R3025" i="14" s="1"/>
  <c r="P3025" i="14"/>
  <c r="S3025" i="14"/>
  <c r="B3026" i="14"/>
  <c r="C3026" i="14"/>
  <c r="D3026" i="14"/>
  <c r="E3026" i="14"/>
  <c r="F3026" i="14"/>
  <c r="K3026" i="14"/>
  <c r="L3026" i="14"/>
  <c r="M3026" i="14"/>
  <c r="O3026" i="14"/>
  <c r="R3026" i="14" s="1"/>
  <c r="P3026" i="14"/>
  <c r="S3026" i="14"/>
  <c r="B3027" i="14"/>
  <c r="C3027" i="14"/>
  <c r="D3027" i="14"/>
  <c r="E3027" i="14"/>
  <c r="F3027" i="14"/>
  <c r="K3027" i="14"/>
  <c r="L3027" i="14"/>
  <c r="M3027" i="14"/>
  <c r="O3027" i="14"/>
  <c r="R3027" i="14" s="1"/>
  <c r="P3027" i="14"/>
  <c r="A3028" i="14"/>
  <c r="B3028" i="14"/>
  <c r="K3028" i="14"/>
  <c r="L3028" i="14"/>
  <c r="M3028" i="14"/>
  <c r="O3028" i="14"/>
  <c r="R3028" i="14" s="1"/>
  <c r="P3028" i="14"/>
  <c r="A3029" i="14"/>
  <c r="B3029" i="14"/>
  <c r="K3029" i="14"/>
  <c r="L3029" i="14"/>
  <c r="M3029" i="14"/>
  <c r="O3029" i="14"/>
  <c r="R3029" i="14" s="1"/>
  <c r="P3029" i="14"/>
  <c r="S3029" i="14"/>
  <c r="A3030" i="14"/>
  <c r="B3030" i="14"/>
  <c r="K3030" i="14"/>
  <c r="L3030" i="14"/>
  <c r="M3030" i="14"/>
  <c r="O3030" i="14"/>
  <c r="R3030" i="14" s="1"/>
  <c r="P3030" i="14"/>
  <c r="S3030" i="14"/>
  <c r="A3031" i="14"/>
  <c r="B3031" i="14"/>
  <c r="K3031" i="14"/>
  <c r="L3031" i="14"/>
  <c r="M3031" i="14"/>
  <c r="O3031" i="14"/>
  <c r="R3031" i="14" s="1"/>
  <c r="P3031" i="14"/>
  <c r="S3031" i="14"/>
  <c r="B3032" i="14"/>
  <c r="C3032" i="14"/>
  <c r="D3032" i="14"/>
  <c r="E3032" i="14"/>
  <c r="F3032" i="14"/>
  <c r="K3032" i="14"/>
  <c r="L3032" i="14"/>
  <c r="M3032" i="14"/>
  <c r="O3032" i="14"/>
  <c r="R3032" i="14" s="1"/>
  <c r="P3032" i="14"/>
  <c r="S3032" i="14"/>
  <c r="B3033" i="14"/>
  <c r="C3033" i="14"/>
  <c r="D3033" i="14"/>
  <c r="E3033" i="14"/>
  <c r="F3033" i="14"/>
  <c r="K3033" i="14"/>
  <c r="L3033" i="14"/>
  <c r="M3033" i="14"/>
  <c r="O3033" i="14"/>
  <c r="R3033" i="14" s="1"/>
  <c r="P3033" i="14"/>
  <c r="S3033" i="14"/>
  <c r="B3034" i="14"/>
  <c r="C3034" i="14"/>
  <c r="D3034" i="14"/>
  <c r="E3034" i="14"/>
  <c r="F3034" i="14"/>
  <c r="K3034" i="14"/>
  <c r="L3034" i="14"/>
  <c r="M3034" i="14"/>
  <c r="O3034" i="14"/>
  <c r="R3034" i="14" s="1"/>
  <c r="P3034" i="14"/>
  <c r="S3034" i="14"/>
  <c r="B3035" i="14"/>
  <c r="C3035" i="14"/>
  <c r="D3035" i="14"/>
  <c r="E3035" i="14"/>
  <c r="K3035" i="14"/>
  <c r="L3035" i="14"/>
  <c r="M3035" i="14"/>
  <c r="O3035" i="14"/>
  <c r="R3035" i="14" s="1"/>
  <c r="P3035" i="14"/>
  <c r="S3035" i="14"/>
  <c r="B3036" i="14"/>
  <c r="C3036" i="14"/>
  <c r="D3036" i="14"/>
  <c r="E3036" i="14"/>
  <c r="F3036" i="14"/>
  <c r="K3036" i="14"/>
  <c r="L3036" i="14"/>
  <c r="M3036" i="14"/>
  <c r="O3036" i="14"/>
  <c r="R3036" i="14" s="1"/>
  <c r="P3036" i="14"/>
  <c r="S3036" i="14"/>
  <c r="B3037" i="14"/>
  <c r="C3037" i="14"/>
  <c r="D3037" i="14"/>
  <c r="E3037" i="14"/>
  <c r="F3037" i="14"/>
  <c r="K3037" i="14"/>
  <c r="L3037" i="14"/>
  <c r="M3037" i="14"/>
  <c r="O3037" i="14"/>
  <c r="R3037" i="14" s="1"/>
  <c r="P3037" i="14"/>
  <c r="S3037" i="14"/>
  <c r="B3038" i="14"/>
  <c r="C3038" i="14"/>
  <c r="D3038" i="14"/>
  <c r="E3038" i="14"/>
  <c r="F3038" i="14"/>
  <c r="K3038" i="14"/>
  <c r="L3038" i="14"/>
  <c r="M3038" i="14"/>
  <c r="O3038" i="14"/>
  <c r="R3038" i="14" s="1"/>
  <c r="P3038" i="14"/>
  <c r="S3038" i="14"/>
  <c r="B3039" i="14"/>
  <c r="C3039" i="14"/>
  <c r="D3039" i="14"/>
  <c r="E3039" i="14"/>
  <c r="F3039" i="14"/>
  <c r="K3039" i="14"/>
  <c r="L3039" i="14"/>
  <c r="M3039" i="14"/>
  <c r="O3039" i="14"/>
  <c r="R3039" i="14" s="1"/>
  <c r="P3039" i="14"/>
  <c r="S3039" i="14"/>
  <c r="A3040" i="14"/>
  <c r="B3040" i="14"/>
  <c r="K3040" i="14"/>
  <c r="L3040" i="14"/>
  <c r="M3040" i="14"/>
  <c r="O3040" i="14"/>
  <c r="R3040" i="14" s="1"/>
  <c r="P3040" i="14"/>
  <c r="A3041" i="14"/>
  <c r="B3041" i="14"/>
  <c r="K3041" i="14"/>
  <c r="L3041" i="14"/>
  <c r="M3041" i="14"/>
  <c r="O3041" i="14"/>
  <c r="R3041" i="14" s="1"/>
  <c r="P3041" i="14"/>
  <c r="S3041" i="14"/>
  <c r="A3042" i="14"/>
  <c r="B3042" i="14"/>
  <c r="K3042" i="14"/>
  <c r="L3042" i="14"/>
  <c r="M3042" i="14"/>
  <c r="O3042" i="14"/>
  <c r="R3042" i="14" s="1"/>
  <c r="P3042" i="14"/>
  <c r="S3042" i="14"/>
  <c r="B3043" i="14"/>
  <c r="C3043" i="14"/>
  <c r="D3043" i="14"/>
  <c r="E3043" i="14"/>
  <c r="F3043" i="14"/>
  <c r="K3043" i="14"/>
  <c r="L3043" i="14"/>
  <c r="M3043" i="14"/>
  <c r="O3043" i="14"/>
  <c r="R3043" i="14" s="1"/>
  <c r="P3043" i="14"/>
  <c r="S3043" i="14"/>
  <c r="B3044" i="14"/>
  <c r="C3044" i="14"/>
  <c r="D3044" i="14"/>
  <c r="E3044" i="14"/>
  <c r="F3044" i="14"/>
  <c r="K3044" i="14"/>
  <c r="L3044" i="14"/>
  <c r="M3044" i="14"/>
  <c r="O3044" i="14"/>
  <c r="R3044" i="14" s="1"/>
  <c r="P3044" i="14"/>
  <c r="S3044" i="14"/>
  <c r="B3045" i="14"/>
  <c r="C3045" i="14"/>
  <c r="D3045" i="14"/>
  <c r="E3045" i="14"/>
  <c r="F3045" i="14"/>
  <c r="K3045" i="14"/>
  <c r="L3045" i="14"/>
  <c r="M3045" i="14"/>
  <c r="O3045" i="14"/>
  <c r="R3045" i="14" s="1"/>
  <c r="P3045" i="14"/>
  <c r="A3046" i="14"/>
  <c r="B3046" i="14"/>
  <c r="K3046" i="14"/>
  <c r="L3046" i="14"/>
  <c r="M3046" i="14"/>
  <c r="O3046" i="14"/>
  <c r="R3046" i="14" s="1"/>
  <c r="P3046" i="14"/>
  <c r="A3047" i="14"/>
  <c r="B3047" i="14"/>
  <c r="K3047" i="14"/>
  <c r="L3047" i="14"/>
  <c r="M3047" i="14"/>
  <c r="O3047" i="14"/>
  <c r="R3047" i="14" s="1"/>
  <c r="P3047" i="14"/>
  <c r="S3047" i="14"/>
  <c r="B3048" i="14"/>
  <c r="C3048" i="14"/>
  <c r="D3048" i="14"/>
  <c r="E3048" i="14"/>
  <c r="F3048" i="14"/>
  <c r="K3048" i="14"/>
  <c r="L3048" i="14"/>
  <c r="M3048" i="14"/>
  <c r="O3048" i="14"/>
  <c r="R3048" i="14" s="1"/>
  <c r="P3048" i="14"/>
  <c r="S3048" i="14"/>
  <c r="B3049" i="14"/>
  <c r="C3049" i="14"/>
  <c r="D3049" i="14"/>
  <c r="E3049" i="14"/>
  <c r="F3049" i="14"/>
  <c r="K3049" i="14"/>
  <c r="L3049" i="14"/>
  <c r="M3049" i="14"/>
  <c r="O3049" i="14"/>
  <c r="R3049" i="14" s="1"/>
  <c r="P3049" i="14"/>
  <c r="S3049" i="14"/>
  <c r="B3050" i="14"/>
  <c r="C3050" i="14"/>
  <c r="D3050" i="14"/>
  <c r="E3050" i="14"/>
  <c r="F3050" i="14"/>
  <c r="K3050" i="14"/>
  <c r="L3050" i="14"/>
  <c r="M3050" i="14"/>
  <c r="O3050" i="14"/>
  <c r="R3050" i="14" s="1"/>
  <c r="P3050" i="14"/>
  <c r="S3050" i="14"/>
  <c r="B3051" i="14"/>
  <c r="C3051" i="14"/>
  <c r="D3051" i="14"/>
  <c r="E3051" i="14"/>
  <c r="F3051" i="14"/>
  <c r="K3051" i="14"/>
  <c r="L3051" i="14"/>
  <c r="M3051" i="14"/>
  <c r="O3051" i="14"/>
  <c r="R3051" i="14" s="1"/>
  <c r="P3051" i="14"/>
  <c r="S3051" i="14"/>
  <c r="B3052" i="14"/>
  <c r="C3052" i="14"/>
  <c r="D3052" i="14"/>
  <c r="E3052" i="14"/>
  <c r="F3052" i="14"/>
  <c r="K3052" i="14"/>
  <c r="L3052" i="14"/>
  <c r="M3052" i="14"/>
  <c r="O3052" i="14"/>
  <c r="R3052" i="14" s="1"/>
  <c r="P3052" i="14"/>
  <c r="S3052" i="14"/>
  <c r="B3053" i="14"/>
  <c r="C3053" i="14"/>
  <c r="D3053" i="14"/>
  <c r="E3053" i="14"/>
  <c r="F3053" i="14"/>
  <c r="K3053" i="14"/>
  <c r="L3053" i="14"/>
  <c r="M3053" i="14"/>
  <c r="O3053" i="14"/>
  <c r="R3053" i="14" s="1"/>
  <c r="P3053" i="14"/>
  <c r="S3053" i="14"/>
  <c r="B3054" i="14"/>
  <c r="C3054" i="14"/>
  <c r="D3054" i="14"/>
  <c r="E3054" i="14"/>
  <c r="F3054" i="14"/>
  <c r="K3054" i="14"/>
  <c r="L3054" i="14"/>
  <c r="M3054" i="14"/>
  <c r="O3054" i="14"/>
  <c r="R3054" i="14" s="1"/>
  <c r="P3054" i="14"/>
  <c r="S3054" i="14"/>
  <c r="B3055" i="14"/>
  <c r="C3055" i="14"/>
  <c r="D3055" i="14"/>
  <c r="E3055" i="14"/>
  <c r="F3055" i="14"/>
  <c r="K3055" i="14"/>
  <c r="L3055" i="14"/>
  <c r="M3055" i="14"/>
  <c r="O3055" i="14"/>
  <c r="R3055" i="14" s="1"/>
  <c r="P3055" i="14"/>
  <c r="S3055" i="14"/>
  <c r="B3056" i="14"/>
  <c r="C3056" i="14"/>
  <c r="D3056" i="14"/>
  <c r="E3056" i="14"/>
  <c r="F3056" i="14"/>
  <c r="K3056" i="14"/>
  <c r="L3056" i="14"/>
  <c r="M3056" i="14"/>
  <c r="O3056" i="14"/>
  <c r="R3056" i="14" s="1"/>
  <c r="P3056" i="14"/>
  <c r="S3056" i="14"/>
  <c r="B3057" i="14"/>
  <c r="C3057" i="14"/>
  <c r="D3057" i="14"/>
  <c r="E3057" i="14"/>
  <c r="F3057" i="14"/>
  <c r="K3057" i="14"/>
  <c r="L3057" i="14"/>
  <c r="M3057" i="14"/>
  <c r="O3057" i="14"/>
  <c r="R3057" i="14" s="1"/>
  <c r="P3057" i="14"/>
  <c r="S3057" i="14"/>
  <c r="B3058" i="14"/>
  <c r="C3058" i="14"/>
  <c r="D3058" i="14"/>
  <c r="E3058" i="14"/>
  <c r="F3058" i="14"/>
  <c r="K3058" i="14"/>
  <c r="L3058" i="14"/>
  <c r="M3058" i="14"/>
  <c r="O3058" i="14"/>
  <c r="R3058" i="14" s="1"/>
  <c r="P3058" i="14"/>
  <c r="S3058" i="14"/>
  <c r="B3059" i="14"/>
  <c r="C3059" i="14"/>
  <c r="D3059" i="14"/>
  <c r="E3059" i="14"/>
  <c r="F3059" i="14"/>
  <c r="K3059" i="14"/>
  <c r="L3059" i="14"/>
  <c r="M3059" i="14"/>
  <c r="O3059" i="14"/>
  <c r="R3059" i="14" s="1"/>
  <c r="P3059" i="14"/>
  <c r="S3059" i="14"/>
  <c r="B3060" i="14"/>
  <c r="C3060" i="14"/>
  <c r="D3060" i="14"/>
  <c r="E3060" i="14"/>
  <c r="F3060" i="14"/>
  <c r="K3060" i="14"/>
  <c r="L3060" i="14"/>
  <c r="M3060" i="14"/>
  <c r="O3060" i="14"/>
  <c r="R3060" i="14" s="1"/>
  <c r="P3060" i="14"/>
  <c r="S3060" i="14"/>
  <c r="A3061" i="14"/>
  <c r="B3061" i="14"/>
  <c r="K3061" i="14"/>
  <c r="L3061" i="14"/>
  <c r="M3061" i="14"/>
  <c r="O3061" i="14"/>
  <c r="R3061" i="14" s="1"/>
  <c r="P3061" i="14"/>
  <c r="S3061" i="14"/>
  <c r="A3062" i="14"/>
  <c r="B3062" i="14"/>
  <c r="K3062" i="14"/>
  <c r="L3062" i="14"/>
  <c r="M3062" i="14"/>
  <c r="O3062" i="14"/>
  <c r="R3062" i="14" s="1"/>
  <c r="P3062" i="14"/>
  <c r="S3062" i="14"/>
  <c r="B3063" i="14"/>
  <c r="C3063" i="14"/>
  <c r="D3063" i="14"/>
  <c r="E3063" i="14"/>
  <c r="F3063" i="14"/>
  <c r="K3063" i="14"/>
  <c r="L3063" i="14"/>
  <c r="M3063" i="14"/>
  <c r="O3063" i="14"/>
  <c r="R3063" i="14" s="1"/>
  <c r="P3063" i="14"/>
  <c r="S3063" i="14"/>
  <c r="B3064" i="14"/>
  <c r="C3064" i="14"/>
  <c r="D3064" i="14"/>
  <c r="E3064" i="14"/>
  <c r="F3064" i="14"/>
  <c r="K3064" i="14"/>
  <c r="L3064" i="14"/>
  <c r="M3064" i="14"/>
  <c r="O3064" i="14"/>
  <c r="R3064" i="14" s="1"/>
  <c r="P3064" i="14"/>
  <c r="S3064" i="14"/>
  <c r="B3065" i="14"/>
  <c r="C3065" i="14"/>
  <c r="D3065" i="14"/>
  <c r="E3065" i="14"/>
  <c r="F3065" i="14"/>
  <c r="K3065" i="14"/>
  <c r="L3065" i="14"/>
  <c r="M3065" i="14"/>
  <c r="O3065" i="14"/>
  <c r="R3065" i="14" s="1"/>
  <c r="P3065" i="14"/>
  <c r="S3065" i="14"/>
  <c r="B3066" i="14"/>
  <c r="C3066" i="14"/>
  <c r="D3066" i="14"/>
  <c r="E3066" i="14"/>
  <c r="F3066" i="14"/>
  <c r="K3066" i="14"/>
  <c r="L3066" i="14"/>
  <c r="M3066" i="14"/>
  <c r="O3066" i="14"/>
  <c r="R3066" i="14" s="1"/>
  <c r="P3066" i="14"/>
  <c r="S3066" i="14"/>
  <c r="B3067" i="14"/>
  <c r="C3067" i="14"/>
  <c r="D3067" i="14"/>
  <c r="E3067" i="14"/>
  <c r="F3067" i="14"/>
  <c r="K3067" i="14"/>
  <c r="L3067" i="14"/>
  <c r="M3067" i="14"/>
  <c r="O3067" i="14"/>
  <c r="R3067" i="14" s="1"/>
  <c r="P3067" i="14"/>
  <c r="S3067" i="14"/>
  <c r="B3068" i="14"/>
  <c r="C3068" i="14"/>
  <c r="D3068" i="14"/>
  <c r="E3068" i="14"/>
  <c r="F3068" i="14"/>
  <c r="K3068" i="14"/>
  <c r="L3068" i="14"/>
  <c r="M3068" i="14"/>
  <c r="O3068" i="14"/>
  <c r="R3068" i="14" s="1"/>
  <c r="P3068" i="14"/>
  <c r="S3068" i="14"/>
  <c r="B3069" i="14"/>
  <c r="C3069" i="14"/>
  <c r="D3069" i="14"/>
  <c r="E3069" i="14"/>
  <c r="F3069" i="14"/>
  <c r="K3069" i="14"/>
  <c r="L3069" i="14"/>
  <c r="M3069" i="14"/>
  <c r="O3069" i="14"/>
  <c r="R3069" i="14" s="1"/>
  <c r="P3069" i="14"/>
  <c r="S3069" i="14"/>
  <c r="B3070" i="14"/>
  <c r="C3070" i="14"/>
  <c r="D3070" i="14"/>
  <c r="E3070" i="14"/>
  <c r="F3070" i="14"/>
  <c r="K3070" i="14"/>
  <c r="L3070" i="14"/>
  <c r="M3070" i="14"/>
  <c r="O3070" i="14"/>
  <c r="R3070" i="14" s="1"/>
  <c r="P3070" i="14"/>
  <c r="S3070" i="14"/>
  <c r="B3071" i="14"/>
  <c r="C3071" i="14"/>
  <c r="D3071" i="14"/>
  <c r="E3071" i="14"/>
  <c r="K3071" i="14"/>
  <c r="L3071" i="14"/>
  <c r="M3071" i="14"/>
  <c r="O3071" i="14"/>
  <c r="R3071" i="14" s="1"/>
  <c r="P3071" i="14"/>
  <c r="S3071" i="14"/>
  <c r="B3072" i="14"/>
  <c r="C3072" i="14"/>
  <c r="D3072" i="14"/>
  <c r="E3072" i="14"/>
  <c r="F3072" i="14"/>
  <c r="K3072" i="14"/>
  <c r="L3072" i="14"/>
  <c r="M3072" i="14"/>
  <c r="O3072" i="14"/>
  <c r="R3072" i="14" s="1"/>
  <c r="P3072" i="14"/>
  <c r="S3072" i="14"/>
  <c r="A3073" i="14"/>
  <c r="B3073" i="14"/>
  <c r="K3073" i="14"/>
  <c r="L3073" i="14"/>
  <c r="M3073" i="14"/>
  <c r="O3073" i="14"/>
  <c r="R3073" i="14" s="1"/>
  <c r="P3073" i="14"/>
  <c r="S3073" i="14"/>
  <c r="A3074" i="14"/>
  <c r="B3074" i="14"/>
  <c r="K3074" i="14"/>
  <c r="L3074" i="14"/>
  <c r="M3074" i="14"/>
  <c r="O3074" i="14"/>
  <c r="R3074" i="14" s="1"/>
  <c r="P3074" i="14"/>
  <c r="S3074" i="14"/>
  <c r="B3075" i="14"/>
  <c r="C3075" i="14"/>
  <c r="D3075" i="14"/>
  <c r="E3075" i="14"/>
  <c r="F3075" i="14"/>
  <c r="K3075" i="14"/>
  <c r="L3075" i="14"/>
  <c r="M3075" i="14"/>
  <c r="O3075" i="14"/>
  <c r="R3075" i="14" s="1"/>
  <c r="P3075" i="14"/>
  <c r="S3075" i="14"/>
  <c r="B3076" i="14"/>
  <c r="C3076" i="14"/>
  <c r="D3076" i="14"/>
  <c r="E3076" i="14"/>
  <c r="F3076" i="14"/>
  <c r="K3076" i="14"/>
  <c r="L3076" i="14"/>
  <c r="M3076" i="14"/>
  <c r="O3076" i="14"/>
  <c r="R3076" i="14" s="1"/>
  <c r="P3076" i="14"/>
  <c r="S3076" i="14"/>
  <c r="B3077" i="14"/>
  <c r="C3077" i="14"/>
  <c r="D3077" i="14"/>
  <c r="E3077" i="14"/>
  <c r="F3077" i="14"/>
  <c r="K3077" i="14"/>
  <c r="L3077" i="14"/>
  <c r="M3077" i="14"/>
  <c r="O3077" i="14"/>
  <c r="R3077" i="14" s="1"/>
  <c r="P3077" i="14"/>
  <c r="S3077" i="14"/>
  <c r="B3078" i="14"/>
  <c r="C3078" i="14"/>
  <c r="D3078" i="14"/>
  <c r="E3078" i="14"/>
  <c r="F3078" i="14"/>
  <c r="K3078" i="14"/>
  <c r="L3078" i="14"/>
  <c r="M3078" i="14"/>
  <c r="O3078" i="14"/>
  <c r="R3078" i="14" s="1"/>
  <c r="P3078" i="14"/>
  <c r="S3078" i="14"/>
  <c r="B3079" i="14"/>
  <c r="C3079" i="14"/>
  <c r="D3079" i="14"/>
  <c r="E3079" i="14"/>
  <c r="F3079" i="14"/>
  <c r="K3079" i="14"/>
  <c r="L3079" i="14"/>
  <c r="M3079" i="14"/>
  <c r="O3079" i="14"/>
  <c r="R3079" i="14" s="1"/>
  <c r="P3079" i="14"/>
  <c r="S3079" i="14"/>
  <c r="A3080" i="14"/>
  <c r="B3080" i="14"/>
  <c r="K3080" i="14"/>
  <c r="L3080" i="14"/>
  <c r="M3080" i="14"/>
  <c r="O3080" i="14"/>
  <c r="R3080" i="14" s="1"/>
  <c r="P3080" i="14"/>
  <c r="S3080" i="14"/>
  <c r="A3081" i="14"/>
  <c r="B3081" i="14"/>
  <c r="K3081" i="14"/>
  <c r="L3081" i="14"/>
  <c r="M3081" i="14"/>
  <c r="O3081" i="14"/>
  <c r="R3081" i="14" s="1"/>
  <c r="P3081" i="14"/>
  <c r="S3081" i="14"/>
  <c r="B3082" i="14"/>
  <c r="C3082" i="14"/>
  <c r="D3082" i="14"/>
  <c r="E3082" i="14"/>
  <c r="F3082" i="14"/>
  <c r="K3082" i="14"/>
  <c r="L3082" i="14"/>
  <c r="M3082" i="14"/>
  <c r="O3082" i="14"/>
  <c r="R3082" i="14" s="1"/>
  <c r="P3082" i="14"/>
  <c r="S3082" i="14"/>
  <c r="B3083" i="14"/>
  <c r="C3083" i="14"/>
  <c r="D3083" i="14"/>
  <c r="E3083" i="14"/>
  <c r="F3083" i="14"/>
  <c r="K3083" i="14"/>
  <c r="L3083" i="14"/>
  <c r="M3083" i="14"/>
  <c r="O3083" i="14"/>
  <c r="R3083" i="14" s="1"/>
  <c r="P3083" i="14"/>
  <c r="S3083" i="14"/>
  <c r="B3084" i="14"/>
  <c r="C3084" i="14"/>
  <c r="D3084" i="14"/>
  <c r="E3084" i="14"/>
  <c r="F3084" i="14"/>
  <c r="K3084" i="14"/>
  <c r="L3084" i="14"/>
  <c r="M3084" i="14"/>
  <c r="O3084" i="14"/>
  <c r="R3084" i="14" s="1"/>
  <c r="P3084" i="14"/>
  <c r="S3084" i="14"/>
  <c r="P3010" i="14"/>
  <c r="O3010" i="14"/>
  <c r="R3010" i="14" s="1"/>
  <c r="M3010" i="14"/>
  <c r="L3010" i="14"/>
  <c r="K3010" i="14"/>
  <c r="E3010" i="14"/>
  <c r="F3010" i="14"/>
  <c r="D3010" i="14"/>
  <c r="C3010" i="14"/>
  <c r="B3010" i="14"/>
  <c r="B2861" i="14"/>
  <c r="C2861" i="14"/>
  <c r="D2861" i="14"/>
  <c r="E2861" i="14"/>
  <c r="F2861" i="14"/>
  <c r="K2861" i="14"/>
  <c r="L2861" i="14"/>
  <c r="M2861" i="14"/>
  <c r="O2861" i="14"/>
  <c r="R2861" i="14" s="1"/>
  <c r="P2861" i="14"/>
  <c r="S2861" i="14"/>
  <c r="B2862" i="14"/>
  <c r="C2862" i="14"/>
  <c r="D2862" i="14"/>
  <c r="E2862" i="14"/>
  <c r="F2862" i="14"/>
  <c r="K2862" i="14"/>
  <c r="L2862" i="14"/>
  <c r="M2862" i="14"/>
  <c r="O2862" i="14"/>
  <c r="R2862" i="14" s="1"/>
  <c r="P2862" i="14"/>
  <c r="S2862" i="14"/>
  <c r="B2863" i="14"/>
  <c r="C2863" i="14"/>
  <c r="D2863" i="14"/>
  <c r="E2863" i="14"/>
  <c r="F2863" i="14"/>
  <c r="K2863" i="14"/>
  <c r="L2863" i="14"/>
  <c r="M2863" i="14"/>
  <c r="O2863" i="14"/>
  <c r="R2863" i="14" s="1"/>
  <c r="P2863" i="14"/>
  <c r="S2863" i="14"/>
  <c r="B2864" i="14"/>
  <c r="C2864" i="14"/>
  <c r="D2864" i="14"/>
  <c r="E2864" i="14"/>
  <c r="F2864" i="14"/>
  <c r="K2864" i="14"/>
  <c r="L2864" i="14"/>
  <c r="M2864" i="14"/>
  <c r="O2864" i="14"/>
  <c r="R2864" i="14" s="1"/>
  <c r="P2864" i="14"/>
  <c r="S2864" i="14"/>
  <c r="B2865" i="14"/>
  <c r="C2865" i="14"/>
  <c r="D2865" i="14"/>
  <c r="E2865" i="14"/>
  <c r="F2865" i="14"/>
  <c r="K2865" i="14"/>
  <c r="L2865" i="14"/>
  <c r="M2865" i="14"/>
  <c r="O2865" i="14"/>
  <c r="R2865" i="14" s="1"/>
  <c r="P2865" i="14"/>
  <c r="S2865" i="14"/>
  <c r="B2866" i="14"/>
  <c r="C2866" i="14"/>
  <c r="D2866" i="14"/>
  <c r="E2866" i="14"/>
  <c r="K2866" i="14"/>
  <c r="L2866" i="14"/>
  <c r="M2866" i="14"/>
  <c r="O2866" i="14"/>
  <c r="R2866" i="14" s="1"/>
  <c r="P2866" i="14"/>
  <c r="S2866" i="14"/>
  <c r="B2867" i="14"/>
  <c r="C2867" i="14"/>
  <c r="D2867" i="14"/>
  <c r="E2867" i="14"/>
  <c r="K2867" i="14"/>
  <c r="L2867" i="14"/>
  <c r="M2867" i="14"/>
  <c r="O2867" i="14"/>
  <c r="R2867" i="14" s="1"/>
  <c r="P2867" i="14"/>
  <c r="S2867" i="14"/>
  <c r="B2868" i="14"/>
  <c r="C2868" i="14"/>
  <c r="D2868" i="14"/>
  <c r="E2868" i="14"/>
  <c r="F2868" i="14"/>
  <c r="K2868" i="14"/>
  <c r="L2868" i="14"/>
  <c r="M2868" i="14"/>
  <c r="O2868" i="14"/>
  <c r="R2868" i="14" s="1"/>
  <c r="P2868" i="14"/>
  <c r="S2868" i="14"/>
  <c r="B2869" i="14"/>
  <c r="C2869" i="14"/>
  <c r="D2869" i="14"/>
  <c r="E2869" i="14"/>
  <c r="F2869" i="14"/>
  <c r="K2869" i="14"/>
  <c r="L2869" i="14"/>
  <c r="M2869" i="14"/>
  <c r="O2869" i="14"/>
  <c r="R2869" i="14" s="1"/>
  <c r="P2869" i="14"/>
  <c r="S2869" i="14"/>
  <c r="B2870" i="14"/>
  <c r="C2870" i="14"/>
  <c r="D2870" i="14"/>
  <c r="E2870" i="14"/>
  <c r="F2870" i="14"/>
  <c r="K2870" i="14"/>
  <c r="L2870" i="14"/>
  <c r="M2870" i="14"/>
  <c r="O2870" i="14"/>
  <c r="R2870" i="14" s="1"/>
  <c r="P2870" i="14"/>
  <c r="S2870" i="14"/>
  <c r="B2871" i="14"/>
  <c r="C2871" i="14"/>
  <c r="D2871" i="14"/>
  <c r="E2871" i="14"/>
  <c r="K2871" i="14"/>
  <c r="L2871" i="14"/>
  <c r="M2871" i="14"/>
  <c r="O2871" i="14"/>
  <c r="R2871" i="14" s="1"/>
  <c r="P2871" i="14"/>
  <c r="S2871" i="14"/>
  <c r="B2872" i="14"/>
  <c r="C2872" i="14"/>
  <c r="D2872" i="14"/>
  <c r="E2872" i="14"/>
  <c r="F2872" i="14"/>
  <c r="K2872" i="14"/>
  <c r="L2872" i="14"/>
  <c r="M2872" i="14"/>
  <c r="O2872" i="14"/>
  <c r="R2872" i="14" s="1"/>
  <c r="P2872" i="14"/>
  <c r="S2872" i="14"/>
  <c r="B2873" i="14"/>
  <c r="C2873" i="14"/>
  <c r="D2873" i="14"/>
  <c r="E2873" i="14"/>
  <c r="F2873" i="14"/>
  <c r="K2873" i="14"/>
  <c r="L2873" i="14"/>
  <c r="M2873" i="14"/>
  <c r="O2873" i="14"/>
  <c r="R2873" i="14" s="1"/>
  <c r="P2873" i="14"/>
  <c r="S2873" i="14"/>
  <c r="B2874" i="14"/>
  <c r="C2874" i="14"/>
  <c r="D2874" i="14"/>
  <c r="E2874" i="14"/>
  <c r="F2874" i="14"/>
  <c r="K2874" i="14"/>
  <c r="L2874" i="14"/>
  <c r="M2874" i="14"/>
  <c r="O2874" i="14"/>
  <c r="R2874" i="14" s="1"/>
  <c r="P2874" i="14"/>
  <c r="S2874" i="14"/>
  <c r="B2875" i="14"/>
  <c r="C2875" i="14"/>
  <c r="D2875" i="14"/>
  <c r="E2875" i="14"/>
  <c r="F2875" i="14"/>
  <c r="K2875" i="14"/>
  <c r="L2875" i="14"/>
  <c r="M2875" i="14"/>
  <c r="O2875" i="14"/>
  <c r="R2875" i="14" s="1"/>
  <c r="P2875" i="14"/>
  <c r="S2875" i="14"/>
  <c r="B2876" i="14"/>
  <c r="C2876" i="14"/>
  <c r="D2876" i="14"/>
  <c r="E2876" i="14"/>
  <c r="F2876" i="14"/>
  <c r="K2876" i="14"/>
  <c r="L2876" i="14"/>
  <c r="M2876" i="14"/>
  <c r="O2876" i="14"/>
  <c r="R2876" i="14" s="1"/>
  <c r="P2876" i="14"/>
  <c r="S2876" i="14"/>
  <c r="B2877" i="14"/>
  <c r="C2877" i="14"/>
  <c r="D2877" i="14"/>
  <c r="E2877" i="14"/>
  <c r="F2877" i="14"/>
  <c r="K2877" i="14"/>
  <c r="L2877" i="14"/>
  <c r="M2877" i="14"/>
  <c r="O2877" i="14"/>
  <c r="R2877" i="14" s="1"/>
  <c r="P2877" i="14"/>
  <c r="S2877" i="14"/>
  <c r="B2878" i="14"/>
  <c r="C2878" i="14"/>
  <c r="D2878" i="14"/>
  <c r="E2878" i="14"/>
  <c r="F2878" i="14"/>
  <c r="K2878" i="14"/>
  <c r="L2878" i="14"/>
  <c r="M2878" i="14"/>
  <c r="O2878" i="14"/>
  <c r="R2878" i="14" s="1"/>
  <c r="P2878" i="14"/>
  <c r="S2878" i="14"/>
  <c r="B2879" i="14"/>
  <c r="C2879" i="14"/>
  <c r="D2879" i="14"/>
  <c r="E2879" i="14"/>
  <c r="F2879" i="14"/>
  <c r="K2879" i="14"/>
  <c r="L2879" i="14"/>
  <c r="M2879" i="14"/>
  <c r="O2879" i="14"/>
  <c r="R2879" i="14" s="1"/>
  <c r="P2879" i="14"/>
  <c r="S2879" i="14"/>
  <c r="B2880" i="14"/>
  <c r="C2880" i="14"/>
  <c r="D2880" i="14"/>
  <c r="E2880" i="14"/>
  <c r="F2880" i="14"/>
  <c r="K2880" i="14"/>
  <c r="L2880" i="14"/>
  <c r="M2880" i="14"/>
  <c r="O2880" i="14"/>
  <c r="R2880" i="14" s="1"/>
  <c r="P2880" i="14"/>
  <c r="S2880" i="14"/>
  <c r="B2881" i="14"/>
  <c r="C2881" i="14"/>
  <c r="D2881" i="14"/>
  <c r="E2881" i="14"/>
  <c r="F2881" i="14"/>
  <c r="K2881" i="14"/>
  <c r="L2881" i="14"/>
  <c r="M2881" i="14"/>
  <c r="O2881" i="14"/>
  <c r="R2881" i="14" s="1"/>
  <c r="P2881" i="14"/>
  <c r="S2881" i="14"/>
  <c r="B2882" i="14"/>
  <c r="C2882" i="14"/>
  <c r="D2882" i="14"/>
  <c r="E2882" i="14"/>
  <c r="F2882" i="14"/>
  <c r="K2882" i="14"/>
  <c r="L2882" i="14"/>
  <c r="M2882" i="14"/>
  <c r="O2882" i="14"/>
  <c r="R2882" i="14" s="1"/>
  <c r="P2882" i="14"/>
  <c r="S2882" i="14"/>
  <c r="B2883" i="14"/>
  <c r="C2883" i="14"/>
  <c r="D2883" i="14"/>
  <c r="E2883" i="14"/>
  <c r="F2883" i="14"/>
  <c r="K2883" i="14"/>
  <c r="L2883" i="14"/>
  <c r="M2883" i="14"/>
  <c r="O2883" i="14"/>
  <c r="R2883" i="14" s="1"/>
  <c r="P2883" i="14"/>
  <c r="S2883" i="14"/>
  <c r="B2884" i="14"/>
  <c r="C2884" i="14"/>
  <c r="D2884" i="14"/>
  <c r="E2884" i="14"/>
  <c r="F2884" i="14"/>
  <c r="K2884" i="14"/>
  <c r="L2884" i="14"/>
  <c r="M2884" i="14"/>
  <c r="O2884" i="14"/>
  <c r="R2884" i="14" s="1"/>
  <c r="P2884" i="14"/>
  <c r="S2884" i="14"/>
  <c r="B2885" i="14"/>
  <c r="C2885" i="14"/>
  <c r="D2885" i="14"/>
  <c r="E2885" i="14"/>
  <c r="F2885" i="14"/>
  <c r="K2885" i="14"/>
  <c r="L2885" i="14"/>
  <c r="M2885" i="14"/>
  <c r="O2885" i="14"/>
  <c r="R2885" i="14" s="1"/>
  <c r="P2885" i="14"/>
  <c r="S2885" i="14"/>
  <c r="B2886" i="14"/>
  <c r="C2886" i="14"/>
  <c r="D2886" i="14"/>
  <c r="E2886" i="14"/>
  <c r="F2886" i="14"/>
  <c r="K2886" i="14"/>
  <c r="L2886" i="14"/>
  <c r="M2886" i="14"/>
  <c r="O2886" i="14"/>
  <c r="R2886" i="14" s="1"/>
  <c r="P2886" i="14"/>
  <c r="S2886" i="14"/>
  <c r="B2887" i="14"/>
  <c r="C2887" i="14"/>
  <c r="D2887" i="14"/>
  <c r="E2887" i="14"/>
  <c r="F2887" i="14"/>
  <c r="K2887" i="14"/>
  <c r="L2887" i="14"/>
  <c r="M2887" i="14"/>
  <c r="O2887" i="14"/>
  <c r="R2887" i="14" s="1"/>
  <c r="P2887" i="14"/>
  <c r="S2887" i="14"/>
  <c r="B2888" i="14"/>
  <c r="C2888" i="14"/>
  <c r="D2888" i="14"/>
  <c r="E2888" i="14"/>
  <c r="F2888" i="14"/>
  <c r="K2888" i="14"/>
  <c r="L2888" i="14"/>
  <c r="M2888" i="14"/>
  <c r="O2888" i="14"/>
  <c r="R2888" i="14" s="1"/>
  <c r="P2888" i="14"/>
  <c r="S2888" i="14"/>
  <c r="B2889" i="14"/>
  <c r="C2889" i="14"/>
  <c r="D2889" i="14"/>
  <c r="E2889" i="14"/>
  <c r="F2889" i="14"/>
  <c r="K2889" i="14"/>
  <c r="L2889" i="14"/>
  <c r="M2889" i="14"/>
  <c r="O2889" i="14"/>
  <c r="R2889" i="14" s="1"/>
  <c r="P2889" i="14"/>
  <c r="S2889" i="14"/>
  <c r="B2890" i="14"/>
  <c r="C2890" i="14"/>
  <c r="D2890" i="14"/>
  <c r="E2890" i="14"/>
  <c r="F2890" i="14"/>
  <c r="K2890" i="14"/>
  <c r="L2890" i="14"/>
  <c r="M2890" i="14"/>
  <c r="O2890" i="14"/>
  <c r="R2890" i="14" s="1"/>
  <c r="P2890" i="14"/>
  <c r="S2890" i="14"/>
  <c r="B2891" i="14"/>
  <c r="C2891" i="14"/>
  <c r="D2891" i="14"/>
  <c r="E2891" i="14"/>
  <c r="F2891" i="14"/>
  <c r="K2891" i="14"/>
  <c r="L2891" i="14"/>
  <c r="M2891" i="14"/>
  <c r="O2891" i="14"/>
  <c r="R2891" i="14" s="1"/>
  <c r="P2891" i="14"/>
  <c r="S2891" i="14"/>
  <c r="B2892" i="14"/>
  <c r="C2892" i="14"/>
  <c r="D2892" i="14"/>
  <c r="E2892" i="14"/>
  <c r="F2892" i="14"/>
  <c r="K2892" i="14"/>
  <c r="L2892" i="14"/>
  <c r="M2892" i="14"/>
  <c r="O2892" i="14"/>
  <c r="R2892" i="14" s="1"/>
  <c r="P2892" i="14"/>
  <c r="S2892" i="14"/>
  <c r="B2893" i="14"/>
  <c r="C2893" i="14"/>
  <c r="D2893" i="14"/>
  <c r="E2893" i="14"/>
  <c r="K2893" i="14"/>
  <c r="L2893" i="14"/>
  <c r="M2893" i="14"/>
  <c r="O2893" i="14"/>
  <c r="R2893" i="14" s="1"/>
  <c r="P2893" i="14"/>
  <c r="S2893" i="14"/>
  <c r="B2894" i="14"/>
  <c r="C2894" i="14"/>
  <c r="D2894" i="14"/>
  <c r="E2894" i="14"/>
  <c r="F2894" i="14"/>
  <c r="K2894" i="14"/>
  <c r="L2894" i="14"/>
  <c r="M2894" i="14"/>
  <c r="O2894" i="14"/>
  <c r="R2894" i="14" s="1"/>
  <c r="P2894" i="14"/>
  <c r="S2894" i="14"/>
  <c r="B2895" i="14"/>
  <c r="C2895" i="14"/>
  <c r="D2895" i="14"/>
  <c r="E2895" i="14"/>
  <c r="F2895" i="14"/>
  <c r="K2895" i="14"/>
  <c r="L2895" i="14"/>
  <c r="M2895" i="14"/>
  <c r="O2895" i="14"/>
  <c r="R2895" i="14" s="1"/>
  <c r="P2895" i="14"/>
  <c r="S2895" i="14"/>
  <c r="B2896" i="14"/>
  <c r="C2896" i="14"/>
  <c r="D2896" i="14"/>
  <c r="E2896" i="14"/>
  <c r="F2896" i="14"/>
  <c r="K2896" i="14"/>
  <c r="L2896" i="14"/>
  <c r="M2896" i="14"/>
  <c r="O2896" i="14"/>
  <c r="R2896" i="14" s="1"/>
  <c r="P2896" i="14"/>
  <c r="S2896" i="14"/>
  <c r="B2897" i="14"/>
  <c r="C2897" i="14"/>
  <c r="D2897" i="14"/>
  <c r="E2897" i="14"/>
  <c r="F2897" i="14"/>
  <c r="K2897" i="14"/>
  <c r="L2897" i="14"/>
  <c r="M2897" i="14"/>
  <c r="O2897" i="14"/>
  <c r="R2897" i="14" s="1"/>
  <c r="P2897" i="14"/>
  <c r="S2897" i="14"/>
  <c r="B2898" i="14"/>
  <c r="C2898" i="14"/>
  <c r="D2898" i="14"/>
  <c r="E2898" i="14"/>
  <c r="F2898" i="14"/>
  <c r="K2898" i="14"/>
  <c r="L2898" i="14"/>
  <c r="M2898" i="14"/>
  <c r="O2898" i="14"/>
  <c r="R2898" i="14" s="1"/>
  <c r="P2898" i="14"/>
  <c r="S2898" i="14"/>
  <c r="B2899" i="14"/>
  <c r="C2899" i="14"/>
  <c r="D2899" i="14"/>
  <c r="E2899" i="14"/>
  <c r="F2899" i="14"/>
  <c r="K2899" i="14"/>
  <c r="L2899" i="14"/>
  <c r="M2899" i="14"/>
  <c r="O2899" i="14"/>
  <c r="R2899" i="14" s="1"/>
  <c r="P2899" i="14"/>
  <c r="S2899" i="14"/>
  <c r="B2900" i="14"/>
  <c r="C2900" i="14"/>
  <c r="D2900" i="14"/>
  <c r="E2900" i="14"/>
  <c r="F2900" i="14"/>
  <c r="K2900" i="14"/>
  <c r="L2900" i="14"/>
  <c r="M2900" i="14"/>
  <c r="O2900" i="14"/>
  <c r="R2900" i="14" s="1"/>
  <c r="P2900" i="14"/>
  <c r="S2900" i="14"/>
  <c r="B2901" i="14"/>
  <c r="C2901" i="14"/>
  <c r="D2901" i="14"/>
  <c r="E2901" i="14"/>
  <c r="F2901" i="14"/>
  <c r="K2901" i="14"/>
  <c r="L2901" i="14"/>
  <c r="M2901" i="14"/>
  <c r="O2901" i="14"/>
  <c r="R2901" i="14" s="1"/>
  <c r="P2901" i="14"/>
  <c r="S2901" i="14"/>
  <c r="B2902" i="14"/>
  <c r="C2902" i="14"/>
  <c r="D2902" i="14"/>
  <c r="E2902" i="14"/>
  <c r="F2902" i="14"/>
  <c r="K2902" i="14"/>
  <c r="L2902" i="14"/>
  <c r="M2902" i="14"/>
  <c r="O2902" i="14"/>
  <c r="R2902" i="14" s="1"/>
  <c r="P2902" i="14"/>
  <c r="S2902" i="14"/>
  <c r="B2903" i="14"/>
  <c r="C2903" i="14"/>
  <c r="D2903" i="14"/>
  <c r="E2903" i="14"/>
  <c r="F2903" i="14"/>
  <c r="K2903" i="14"/>
  <c r="L2903" i="14"/>
  <c r="M2903" i="14"/>
  <c r="O2903" i="14"/>
  <c r="R2903" i="14" s="1"/>
  <c r="P2903" i="14"/>
  <c r="S2903" i="14"/>
  <c r="B2904" i="14"/>
  <c r="C2904" i="14"/>
  <c r="D2904" i="14"/>
  <c r="E2904" i="14"/>
  <c r="F2904" i="14"/>
  <c r="K2904" i="14"/>
  <c r="L2904" i="14"/>
  <c r="M2904" i="14"/>
  <c r="O2904" i="14"/>
  <c r="R2904" i="14" s="1"/>
  <c r="P2904" i="14"/>
  <c r="S2904" i="14"/>
  <c r="B2905" i="14"/>
  <c r="C2905" i="14"/>
  <c r="D2905" i="14"/>
  <c r="E2905" i="14"/>
  <c r="F2905" i="14"/>
  <c r="K2905" i="14"/>
  <c r="L2905" i="14"/>
  <c r="M2905" i="14"/>
  <c r="O2905" i="14"/>
  <c r="R2905" i="14" s="1"/>
  <c r="P2905" i="14"/>
  <c r="S2905" i="14"/>
  <c r="B2906" i="14"/>
  <c r="C2906" i="14"/>
  <c r="D2906" i="14"/>
  <c r="E2906" i="14"/>
  <c r="F2906" i="14"/>
  <c r="K2906" i="14"/>
  <c r="L2906" i="14"/>
  <c r="M2906" i="14"/>
  <c r="O2906" i="14"/>
  <c r="R2906" i="14" s="1"/>
  <c r="P2906" i="14"/>
  <c r="S2906" i="14"/>
  <c r="B2907" i="14"/>
  <c r="C2907" i="14"/>
  <c r="D2907" i="14"/>
  <c r="E2907" i="14"/>
  <c r="F2907" i="14"/>
  <c r="K2907" i="14"/>
  <c r="L2907" i="14"/>
  <c r="M2907" i="14"/>
  <c r="O2907" i="14"/>
  <c r="R2907" i="14" s="1"/>
  <c r="P2907" i="14"/>
  <c r="S2907" i="14"/>
  <c r="B2908" i="14"/>
  <c r="C2908" i="14"/>
  <c r="D2908" i="14"/>
  <c r="E2908" i="14"/>
  <c r="F2908" i="14"/>
  <c r="K2908" i="14"/>
  <c r="L2908" i="14"/>
  <c r="M2908" i="14"/>
  <c r="O2908" i="14"/>
  <c r="R2908" i="14" s="1"/>
  <c r="P2908" i="14"/>
  <c r="S2908" i="14"/>
  <c r="B2909" i="14"/>
  <c r="C2909" i="14"/>
  <c r="D2909" i="14"/>
  <c r="E2909" i="14"/>
  <c r="F2909" i="14"/>
  <c r="K2909" i="14"/>
  <c r="L2909" i="14"/>
  <c r="M2909" i="14"/>
  <c r="O2909" i="14"/>
  <c r="R2909" i="14" s="1"/>
  <c r="P2909" i="14"/>
  <c r="S2909" i="14"/>
  <c r="B2910" i="14"/>
  <c r="C2910" i="14"/>
  <c r="D2910" i="14"/>
  <c r="E2910" i="14"/>
  <c r="F2910" i="14"/>
  <c r="K2910" i="14"/>
  <c r="L2910" i="14"/>
  <c r="M2910" i="14"/>
  <c r="O2910" i="14"/>
  <c r="R2910" i="14" s="1"/>
  <c r="P2910" i="14"/>
  <c r="S2910" i="14"/>
  <c r="B2911" i="14"/>
  <c r="C2911" i="14"/>
  <c r="D2911" i="14"/>
  <c r="E2911" i="14"/>
  <c r="F2911" i="14"/>
  <c r="K2911" i="14"/>
  <c r="L2911" i="14"/>
  <c r="M2911" i="14"/>
  <c r="O2911" i="14"/>
  <c r="R2911" i="14" s="1"/>
  <c r="P2911" i="14"/>
  <c r="S2911" i="14"/>
  <c r="B2912" i="14"/>
  <c r="C2912" i="14"/>
  <c r="D2912" i="14"/>
  <c r="E2912" i="14"/>
  <c r="F2912" i="14"/>
  <c r="K2912" i="14"/>
  <c r="L2912" i="14"/>
  <c r="M2912" i="14"/>
  <c r="O2912" i="14"/>
  <c r="R2912" i="14" s="1"/>
  <c r="P2912" i="14"/>
  <c r="S2912" i="14"/>
  <c r="B2913" i="14"/>
  <c r="C2913" i="14"/>
  <c r="D2913" i="14"/>
  <c r="E2913" i="14"/>
  <c r="F2913" i="14"/>
  <c r="K2913" i="14"/>
  <c r="L2913" i="14"/>
  <c r="M2913" i="14"/>
  <c r="O2913" i="14"/>
  <c r="R2913" i="14" s="1"/>
  <c r="P2913" i="14"/>
  <c r="S2913" i="14"/>
  <c r="B2914" i="14"/>
  <c r="C2914" i="14"/>
  <c r="D2914" i="14"/>
  <c r="E2914" i="14"/>
  <c r="F2914" i="14"/>
  <c r="K2914" i="14"/>
  <c r="L2914" i="14"/>
  <c r="M2914" i="14"/>
  <c r="O2914" i="14"/>
  <c r="R2914" i="14" s="1"/>
  <c r="P2914" i="14"/>
  <c r="S2914" i="14"/>
  <c r="B2915" i="14"/>
  <c r="C2915" i="14"/>
  <c r="D2915" i="14"/>
  <c r="E2915" i="14"/>
  <c r="F2915" i="14"/>
  <c r="K2915" i="14"/>
  <c r="L2915" i="14"/>
  <c r="M2915" i="14"/>
  <c r="O2915" i="14"/>
  <c r="R2915" i="14" s="1"/>
  <c r="P2915" i="14"/>
  <c r="S2915" i="14"/>
  <c r="B2916" i="14"/>
  <c r="C2916" i="14"/>
  <c r="D2916" i="14"/>
  <c r="E2916" i="14"/>
  <c r="F2916" i="14"/>
  <c r="K2916" i="14"/>
  <c r="L2916" i="14"/>
  <c r="M2916" i="14"/>
  <c r="O2916" i="14"/>
  <c r="R2916" i="14" s="1"/>
  <c r="P2916" i="14"/>
  <c r="S2916" i="14"/>
  <c r="B2917" i="14"/>
  <c r="C2917" i="14"/>
  <c r="D2917" i="14"/>
  <c r="E2917" i="14"/>
  <c r="F2917" i="14"/>
  <c r="K2917" i="14"/>
  <c r="L2917" i="14"/>
  <c r="M2917" i="14"/>
  <c r="O2917" i="14"/>
  <c r="R2917" i="14" s="1"/>
  <c r="P2917" i="14"/>
  <c r="S2917" i="14"/>
  <c r="B2918" i="14"/>
  <c r="C2918" i="14"/>
  <c r="D2918" i="14"/>
  <c r="E2918" i="14"/>
  <c r="F2918" i="14"/>
  <c r="K2918" i="14"/>
  <c r="L2918" i="14"/>
  <c r="M2918" i="14"/>
  <c r="O2918" i="14"/>
  <c r="R2918" i="14" s="1"/>
  <c r="P2918" i="14"/>
  <c r="S2918" i="14"/>
  <c r="B2919" i="14"/>
  <c r="C2919" i="14"/>
  <c r="D2919" i="14"/>
  <c r="E2919" i="14"/>
  <c r="F2919" i="14"/>
  <c r="K2919" i="14"/>
  <c r="L2919" i="14"/>
  <c r="M2919" i="14"/>
  <c r="O2919" i="14"/>
  <c r="R2919" i="14" s="1"/>
  <c r="P2919" i="14"/>
  <c r="S2919" i="14"/>
  <c r="B2920" i="14"/>
  <c r="C2920" i="14"/>
  <c r="D2920" i="14"/>
  <c r="E2920" i="14"/>
  <c r="F2920" i="14"/>
  <c r="K2920" i="14"/>
  <c r="L2920" i="14"/>
  <c r="M2920" i="14"/>
  <c r="O2920" i="14"/>
  <c r="R2920" i="14" s="1"/>
  <c r="P2920" i="14"/>
  <c r="S2920" i="14"/>
  <c r="B2921" i="14"/>
  <c r="C2921" i="14"/>
  <c r="D2921" i="14"/>
  <c r="E2921" i="14"/>
  <c r="F2921" i="14"/>
  <c r="K2921" i="14"/>
  <c r="L2921" i="14"/>
  <c r="M2921" i="14"/>
  <c r="O2921" i="14"/>
  <c r="R2921" i="14" s="1"/>
  <c r="P2921" i="14"/>
  <c r="S2921" i="14"/>
  <c r="B2922" i="14"/>
  <c r="C2922" i="14"/>
  <c r="D2922" i="14"/>
  <c r="E2922" i="14"/>
  <c r="F2922" i="14"/>
  <c r="K2922" i="14"/>
  <c r="L2922" i="14"/>
  <c r="M2922" i="14"/>
  <c r="O2922" i="14"/>
  <c r="R2922" i="14" s="1"/>
  <c r="P2922" i="14"/>
  <c r="S2922" i="14"/>
  <c r="B2923" i="14"/>
  <c r="C2923" i="14"/>
  <c r="D2923" i="14"/>
  <c r="E2923" i="14"/>
  <c r="F2923" i="14"/>
  <c r="K2923" i="14"/>
  <c r="L2923" i="14"/>
  <c r="M2923" i="14"/>
  <c r="O2923" i="14"/>
  <c r="R2923" i="14" s="1"/>
  <c r="P2923" i="14"/>
  <c r="S2923" i="14"/>
  <c r="B2924" i="14"/>
  <c r="C2924" i="14"/>
  <c r="D2924" i="14"/>
  <c r="E2924" i="14"/>
  <c r="F2924" i="14"/>
  <c r="K2924" i="14"/>
  <c r="L2924" i="14"/>
  <c r="M2924" i="14"/>
  <c r="O2924" i="14"/>
  <c r="R2924" i="14" s="1"/>
  <c r="P2924" i="14"/>
  <c r="S2924" i="14"/>
  <c r="B2925" i="14"/>
  <c r="C2925" i="14"/>
  <c r="D2925" i="14"/>
  <c r="E2925" i="14"/>
  <c r="F2925" i="14"/>
  <c r="K2925" i="14"/>
  <c r="L2925" i="14"/>
  <c r="M2925" i="14"/>
  <c r="O2925" i="14"/>
  <c r="R2925" i="14" s="1"/>
  <c r="P2925" i="14"/>
  <c r="S2925" i="14"/>
  <c r="B2926" i="14"/>
  <c r="C2926" i="14"/>
  <c r="D2926" i="14"/>
  <c r="E2926" i="14"/>
  <c r="F2926" i="14"/>
  <c r="K2926" i="14"/>
  <c r="L2926" i="14"/>
  <c r="M2926" i="14"/>
  <c r="O2926" i="14"/>
  <c r="R2926" i="14" s="1"/>
  <c r="P2926" i="14"/>
  <c r="S2926" i="14"/>
  <c r="B2927" i="14"/>
  <c r="C2927" i="14"/>
  <c r="D2927" i="14"/>
  <c r="E2927" i="14"/>
  <c r="F2927" i="14"/>
  <c r="K2927" i="14"/>
  <c r="L2927" i="14"/>
  <c r="M2927" i="14"/>
  <c r="O2927" i="14"/>
  <c r="R2927" i="14" s="1"/>
  <c r="P2927" i="14"/>
  <c r="S2927" i="14"/>
  <c r="B2928" i="14"/>
  <c r="C2928" i="14"/>
  <c r="D2928" i="14"/>
  <c r="E2928" i="14"/>
  <c r="K2928" i="14"/>
  <c r="L2928" i="14"/>
  <c r="M2928" i="14"/>
  <c r="O2928" i="14"/>
  <c r="R2928" i="14" s="1"/>
  <c r="P2928" i="14"/>
  <c r="S2928" i="14"/>
  <c r="B2929" i="14"/>
  <c r="C2929" i="14"/>
  <c r="D2929" i="14"/>
  <c r="E2929" i="14"/>
  <c r="F2929" i="14"/>
  <c r="K2929" i="14"/>
  <c r="L2929" i="14"/>
  <c r="M2929" i="14"/>
  <c r="O2929" i="14"/>
  <c r="R2929" i="14" s="1"/>
  <c r="P2929" i="14"/>
  <c r="S2929" i="14"/>
  <c r="B2930" i="14"/>
  <c r="C2930" i="14"/>
  <c r="D2930" i="14"/>
  <c r="E2930" i="14"/>
  <c r="F2930" i="14"/>
  <c r="K2930" i="14"/>
  <c r="L2930" i="14"/>
  <c r="M2930" i="14"/>
  <c r="O2930" i="14"/>
  <c r="R2930" i="14" s="1"/>
  <c r="P2930" i="14"/>
  <c r="S2930" i="14"/>
  <c r="B2931" i="14"/>
  <c r="C2931" i="14"/>
  <c r="D2931" i="14"/>
  <c r="E2931" i="14"/>
  <c r="F2931" i="14"/>
  <c r="K2931" i="14"/>
  <c r="L2931" i="14"/>
  <c r="M2931" i="14"/>
  <c r="O2931" i="14"/>
  <c r="R2931" i="14" s="1"/>
  <c r="P2931" i="14"/>
  <c r="S2931" i="14"/>
  <c r="B2932" i="14"/>
  <c r="C2932" i="14"/>
  <c r="D2932" i="14"/>
  <c r="E2932" i="14"/>
  <c r="F2932" i="14"/>
  <c r="K2932" i="14"/>
  <c r="L2932" i="14"/>
  <c r="M2932" i="14"/>
  <c r="O2932" i="14"/>
  <c r="R2932" i="14" s="1"/>
  <c r="P2932" i="14"/>
  <c r="S2932" i="14"/>
  <c r="B2933" i="14"/>
  <c r="C2933" i="14"/>
  <c r="D2933" i="14"/>
  <c r="E2933" i="14"/>
  <c r="F2933" i="14"/>
  <c r="K2933" i="14"/>
  <c r="L2933" i="14"/>
  <c r="M2933" i="14"/>
  <c r="O2933" i="14"/>
  <c r="R2933" i="14" s="1"/>
  <c r="P2933" i="14"/>
  <c r="S2933" i="14"/>
  <c r="B2934" i="14"/>
  <c r="C2934" i="14"/>
  <c r="D2934" i="14"/>
  <c r="E2934" i="14"/>
  <c r="F2934" i="14"/>
  <c r="K2934" i="14"/>
  <c r="L2934" i="14"/>
  <c r="M2934" i="14"/>
  <c r="O2934" i="14"/>
  <c r="R2934" i="14" s="1"/>
  <c r="P2934" i="14"/>
  <c r="S2934" i="14"/>
  <c r="B2935" i="14"/>
  <c r="C2935" i="14"/>
  <c r="D2935" i="14"/>
  <c r="E2935" i="14"/>
  <c r="F2935" i="14"/>
  <c r="K2935" i="14"/>
  <c r="L2935" i="14"/>
  <c r="M2935" i="14"/>
  <c r="O2935" i="14"/>
  <c r="R2935" i="14" s="1"/>
  <c r="P2935" i="14"/>
  <c r="S2935" i="14"/>
  <c r="B2936" i="14"/>
  <c r="C2936" i="14"/>
  <c r="D2936" i="14"/>
  <c r="E2936" i="14"/>
  <c r="F2936" i="14"/>
  <c r="K2936" i="14"/>
  <c r="L2936" i="14"/>
  <c r="M2936" i="14"/>
  <c r="O2936" i="14"/>
  <c r="R2936" i="14" s="1"/>
  <c r="P2936" i="14"/>
  <c r="S2936" i="14"/>
  <c r="B2937" i="14"/>
  <c r="C2937" i="14"/>
  <c r="D2937" i="14"/>
  <c r="E2937" i="14"/>
  <c r="F2937" i="14"/>
  <c r="K2937" i="14"/>
  <c r="L2937" i="14"/>
  <c r="M2937" i="14"/>
  <c r="O2937" i="14"/>
  <c r="R2937" i="14" s="1"/>
  <c r="P2937" i="14"/>
  <c r="S2937" i="14"/>
  <c r="B2938" i="14"/>
  <c r="C2938" i="14"/>
  <c r="D2938" i="14"/>
  <c r="E2938" i="14"/>
  <c r="F2938" i="14"/>
  <c r="K2938" i="14"/>
  <c r="L2938" i="14"/>
  <c r="M2938" i="14"/>
  <c r="O2938" i="14"/>
  <c r="R2938" i="14" s="1"/>
  <c r="P2938" i="14"/>
  <c r="S2938" i="14"/>
  <c r="B2939" i="14"/>
  <c r="C2939" i="14"/>
  <c r="D2939" i="14"/>
  <c r="E2939" i="14"/>
  <c r="F2939" i="14"/>
  <c r="K2939" i="14"/>
  <c r="L2939" i="14"/>
  <c r="M2939" i="14"/>
  <c r="O2939" i="14"/>
  <c r="R2939" i="14" s="1"/>
  <c r="P2939" i="14"/>
  <c r="S2939" i="14"/>
  <c r="B2940" i="14"/>
  <c r="C2940" i="14"/>
  <c r="D2940" i="14"/>
  <c r="E2940" i="14"/>
  <c r="F2940" i="14"/>
  <c r="K2940" i="14"/>
  <c r="L2940" i="14"/>
  <c r="M2940" i="14"/>
  <c r="O2940" i="14"/>
  <c r="R2940" i="14" s="1"/>
  <c r="P2940" i="14"/>
  <c r="S2940" i="14"/>
  <c r="B2941" i="14"/>
  <c r="C2941" i="14"/>
  <c r="D2941" i="14"/>
  <c r="E2941" i="14"/>
  <c r="F2941" i="14"/>
  <c r="K2941" i="14"/>
  <c r="L2941" i="14"/>
  <c r="M2941" i="14"/>
  <c r="O2941" i="14"/>
  <c r="R2941" i="14" s="1"/>
  <c r="P2941" i="14"/>
  <c r="S2941" i="14"/>
  <c r="B2942" i="14"/>
  <c r="C2942" i="14"/>
  <c r="D2942" i="14"/>
  <c r="E2942" i="14"/>
  <c r="F2942" i="14"/>
  <c r="K2942" i="14"/>
  <c r="L2942" i="14"/>
  <c r="M2942" i="14"/>
  <c r="O2942" i="14"/>
  <c r="R2942" i="14" s="1"/>
  <c r="P2942" i="14"/>
  <c r="S2942" i="14"/>
  <c r="B2943" i="14"/>
  <c r="C2943" i="14"/>
  <c r="D2943" i="14"/>
  <c r="E2943" i="14"/>
  <c r="F2943" i="14"/>
  <c r="K2943" i="14"/>
  <c r="L2943" i="14"/>
  <c r="M2943" i="14"/>
  <c r="O2943" i="14"/>
  <c r="R2943" i="14" s="1"/>
  <c r="P2943" i="14"/>
  <c r="S2943" i="14"/>
  <c r="B2944" i="14"/>
  <c r="C2944" i="14"/>
  <c r="D2944" i="14"/>
  <c r="E2944" i="14"/>
  <c r="F2944" i="14"/>
  <c r="K2944" i="14"/>
  <c r="L2944" i="14"/>
  <c r="M2944" i="14"/>
  <c r="O2944" i="14"/>
  <c r="R2944" i="14" s="1"/>
  <c r="P2944" i="14"/>
  <c r="S2944" i="14"/>
  <c r="B2945" i="14"/>
  <c r="C2945" i="14"/>
  <c r="D2945" i="14"/>
  <c r="E2945" i="14"/>
  <c r="F2945" i="14"/>
  <c r="K2945" i="14"/>
  <c r="L2945" i="14"/>
  <c r="M2945" i="14"/>
  <c r="O2945" i="14"/>
  <c r="R2945" i="14" s="1"/>
  <c r="P2945" i="14"/>
  <c r="S2945" i="14"/>
  <c r="B2946" i="14"/>
  <c r="C2946" i="14"/>
  <c r="D2946" i="14"/>
  <c r="E2946" i="14"/>
  <c r="F2946" i="14"/>
  <c r="K2946" i="14"/>
  <c r="L2946" i="14"/>
  <c r="M2946" i="14"/>
  <c r="O2946" i="14"/>
  <c r="R2946" i="14" s="1"/>
  <c r="P2946" i="14"/>
  <c r="S2946" i="14"/>
  <c r="B2947" i="14"/>
  <c r="C2947" i="14"/>
  <c r="D2947" i="14"/>
  <c r="E2947" i="14"/>
  <c r="F2947" i="14"/>
  <c r="K2947" i="14"/>
  <c r="L2947" i="14"/>
  <c r="M2947" i="14"/>
  <c r="O2947" i="14"/>
  <c r="R2947" i="14" s="1"/>
  <c r="P2947" i="14"/>
  <c r="S2947" i="14"/>
  <c r="B2948" i="14"/>
  <c r="C2948" i="14"/>
  <c r="D2948" i="14"/>
  <c r="E2948" i="14"/>
  <c r="F2948" i="14"/>
  <c r="K2948" i="14"/>
  <c r="L2948" i="14"/>
  <c r="M2948" i="14"/>
  <c r="O2948" i="14"/>
  <c r="R2948" i="14" s="1"/>
  <c r="P2948" i="14"/>
  <c r="S2948" i="14"/>
  <c r="B2949" i="14"/>
  <c r="C2949" i="14"/>
  <c r="D2949" i="14"/>
  <c r="E2949" i="14"/>
  <c r="F2949" i="14"/>
  <c r="K2949" i="14"/>
  <c r="L2949" i="14"/>
  <c r="M2949" i="14"/>
  <c r="O2949" i="14"/>
  <c r="R2949" i="14" s="1"/>
  <c r="P2949" i="14"/>
  <c r="S2949" i="14"/>
  <c r="B2950" i="14"/>
  <c r="C2950" i="14"/>
  <c r="D2950" i="14"/>
  <c r="E2950" i="14"/>
  <c r="F2950" i="14"/>
  <c r="K2950" i="14"/>
  <c r="L2950" i="14"/>
  <c r="M2950" i="14"/>
  <c r="O2950" i="14"/>
  <c r="R2950" i="14" s="1"/>
  <c r="P2950" i="14"/>
  <c r="S2950" i="14"/>
  <c r="B2951" i="14"/>
  <c r="C2951" i="14"/>
  <c r="D2951" i="14"/>
  <c r="E2951" i="14"/>
  <c r="F2951" i="14"/>
  <c r="K2951" i="14"/>
  <c r="L2951" i="14"/>
  <c r="M2951" i="14"/>
  <c r="O2951" i="14"/>
  <c r="R2951" i="14" s="1"/>
  <c r="P2951" i="14"/>
  <c r="S2951" i="14"/>
  <c r="B2952" i="14"/>
  <c r="C2952" i="14"/>
  <c r="D2952" i="14"/>
  <c r="E2952" i="14"/>
  <c r="F2952" i="14"/>
  <c r="K2952" i="14"/>
  <c r="L2952" i="14"/>
  <c r="M2952" i="14"/>
  <c r="O2952" i="14"/>
  <c r="R2952" i="14" s="1"/>
  <c r="P2952" i="14"/>
  <c r="S2952" i="14"/>
  <c r="B2953" i="14"/>
  <c r="C2953" i="14"/>
  <c r="D2953" i="14"/>
  <c r="E2953" i="14"/>
  <c r="F2953" i="14"/>
  <c r="K2953" i="14"/>
  <c r="L2953" i="14"/>
  <c r="M2953" i="14"/>
  <c r="O2953" i="14"/>
  <c r="R2953" i="14" s="1"/>
  <c r="P2953" i="14"/>
  <c r="S2953" i="14"/>
  <c r="B2954" i="14"/>
  <c r="C2954" i="14"/>
  <c r="D2954" i="14"/>
  <c r="E2954" i="14"/>
  <c r="K2954" i="14"/>
  <c r="L2954" i="14"/>
  <c r="M2954" i="14"/>
  <c r="O2954" i="14"/>
  <c r="R2954" i="14" s="1"/>
  <c r="P2954" i="14"/>
  <c r="S2954" i="14"/>
  <c r="B2955" i="14"/>
  <c r="C2955" i="14"/>
  <c r="D2955" i="14"/>
  <c r="E2955" i="14"/>
  <c r="K2955" i="14"/>
  <c r="L2955" i="14"/>
  <c r="M2955" i="14"/>
  <c r="O2955" i="14"/>
  <c r="R2955" i="14" s="1"/>
  <c r="P2955" i="14"/>
  <c r="S2955" i="14"/>
  <c r="B2956" i="14"/>
  <c r="C2956" i="14"/>
  <c r="D2956" i="14"/>
  <c r="E2956" i="14"/>
  <c r="F2956" i="14"/>
  <c r="K2956" i="14"/>
  <c r="L2956" i="14"/>
  <c r="M2956" i="14"/>
  <c r="O2956" i="14"/>
  <c r="R2956" i="14" s="1"/>
  <c r="P2956" i="14"/>
  <c r="S2956" i="14"/>
  <c r="B2957" i="14"/>
  <c r="C2957" i="14"/>
  <c r="D2957" i="14"/>
  <c r="E2957" i="14"/>
  <c r="F2957" i="14"/>
  <c r="K2957" i="14"/>
  <c r="L2957" i="14"/>
  <c r="M2957" i="14"/>
  <c r="O2957" i="14"/>
  <c r="R2957" i="14" s="1"/>
  <c r="P2957" i="14"/>
  <c r="S2957" i="14"/>
  <c r="B2958" i="14"/>
  <c r="C2958" i="14"/>
  <c r="D2958" i="14"/>
  <c r="E2958" i="14"/>
  <c r="K2958" i="14"/>
  <c r="L2958" i="14"/>
  <c r="M2958" i="14"/>
  <c r="O2958" i="14"/>
  <c r="R2958" i="14" s="1"/>
  <c r="P2958" i="14"/>
  <c r="S2958" i="14"/>
  <c r="B2959" i="14"/>
  <c r="C2959" i="14"/>
  <c r="D2959" i="14"/>
  <c r="E2959" i="14"/>
  <c r="F2959" i="14"/>
  <c r="K2959" i="14"/>
  <c r="L2959" i="14"/>
  <c r="M2959" i="14"/>
  <c r="O2959" i="14"/>
  <c r="R2959" i="14" s="1"/>
  <c r="P2959" i="14"/>
  <c r="S2959" i="14"/>
  <c r="B2960" i="14"/>
  <c r="C2960" i="14"/>
  <c r="D2960" i="14"/>
  <c r="E2960" i="14"/>
  <c r="F2960" i="14"/>
  <c r="K2960" i="14"/>
  <c r="L2960" i="14"/>
  <c r="M2960" i="14"/>
  <c r="O2960" i="14"/>
  <c r="R2960" i="14" s="1"/>
  <c r="P2960" i="14"/>
  <c r="S2960" i="14"/>
  <c r="B2961" i="14"/>
  <c r="C2961" i="14"/>
  <c r="D2961" i="14"/>
  <c r="E2961" i="14"/>
  <c r="F2961" i="14"/>
  <c r="K2961" i="14"/>
  <c r="L2961" i="14"/>
  <c r="M2961" i="14"/>
  <c r="O2961" i="14"/>
  <c r="R2961" i="14" s="1"/>
  <c r="P2961" i="14"/>
  <c r="S2961" i="14"/>
  <c r="B2962" i="14"/>
  <c r="C2962" i="14"/>
  <c r="D2962" i="14"/>
  <c r="E2962" i="14"/>
  <c r="F2962" i="14"/>
  <c r="K2962" i="14"/>
  <c r="L2962" i="14"/>
  <c r="M2962" i="14"/>
  <c r="O2962" i="14"/>
  <c r="R2962" i="14" s="1"/>
  <c r="P2962" i="14"/>
  <c r="S2962" i="14"/>
  <c r="B2963" i="14"/>
  <c r="C2963" i="14"/>
  <c r="D2963" i="14"/>
  <c r="E2963" i="14"/>
  <c r="F2963" i="14"/>
  <c r="K2963" i="14"/>
  <c r="L2963" i="14"/>
  <c r="M2963" i="14"/>
  <c r="O2963" i="14"/>
  <c r="R2963" i="14" s="1"/>
  <c r="P2963" i="14"/>
  <c r="S2963" i="14"/>
  <c r="B2964" i="14"/>
  <c r="C2964" i="14"/>
  <c r="D2964" i="14"/>
  <c r="E2964" i="14"/>
  <c r="F2964" i="14"/>
  <c r="K2964" i="14"/>
  <c r="L2964" i="14"/>
  <c r="M2964" i="14"/>
  <c r="O2964" i="14"/>
  <c r="R2964" i="14" s="1"/>
  <c r="P2964" i="14"/>
  <c r="S2964" i="14"/>
  <c r="B2965" i="14"/>
  <c r="C2965" i="14"/>
  <c r="D2965" i="14"/>
  <c r="E2965" i="14"/>
  <c r="F2965" i="14"/>
  <c r="K2965" i="14"/>
  <c r="L2965" i="14"/>
  <c r="M2965" i="14"/>
  <c r="O2965" i="14"/>
  <c r="R2965" i="14" s="1"/>
  <c r="P2965" i="14"/>
  <c r="S2965" i="14"/>
  <c r="B2966" i="14"/>
  <c r="C2966" i="14"/>
  <c r="D2966" i="14"/>
  <c r="E2966" i="14"/>
  <c r="F2966" i="14"/>
  <c r="K2966" i="14"/>
  <c r="L2966" i="14"/>
  <c r="M2966" i="14"/>
  <c r="O2966" i="14"/>
  <c r="R2966" i="14" s="1"/>
  <c r="P2966" i="14"/>
  <c r="S2966" i="14"/>
  <c r="B2967" i="14"/>
  <c r="C2967" i="14"/>
  <c r="D2967" i="14"/>
  <c r="E2967" i="14"/>
  <c r="F2967" i="14"/>
  <c r="K2967" i="14"/>
  <c r="L2967" i="14"/>
  <c r="M2967" i="14"/>
  <c r="O2967" i="14"/>
  <c r="R2967" i="14" s="1"/>
  <c r="P2967" i="14"/>
  <c r="S2967" i="14"/>
  <c r="B2968" i="14"/>
  <c r="C2968" i="14"/>
  <c r="D2968" i="14"/>
  <c r="E2968" i="14"/>
  <c r="F2968" i="14"/>
  <c r="K2968" i="14"/>
  <c r="L2968" i="14"/>
  <c r="M2968" i="14"/>
  <c r="O2968" i="14"/>
  <c r="R2968" i="14" s="1"/>
  <c r="P2968" i="14"/>
  <c r="S2968" i="14"/>
  <c r="B2969" i="14"/>
  <c r="C2969" i="14"/>
  <c r="D2969" i="14"/>
  <c r="E2969" i="14"/>
  <c r="F2969" i="14"/>
  <c r="K2969" i="14"/>
  <c r="L2969" i="14"/>
  <c r="M2969" i="14"/>
  <c r="O2969" i="14"/>
  <c r="R2969" i="14" s="1"/>
  <c r="P2969" i="14"/>
  <c r="S2969" i="14"/>
  <c r="B2970" i="14"/>
  <c r="C2970" i="14"/>
  <c r="D2970" i="14"/>
  <c r="E2970" i="14"/>
  <c r="F2970" i="14"/>
  <c r="K2970" i="14"/>
  <c r="L2970" i="14"/>
  <c r="M2970" i="14"/>
  <c r="O2970" i="14"/>
  <c r="R2970" i="14" s="1"/>
  <c r="P2970" i="14"/>
  <c r="S2970" i="14"/>
  <c r="B2971" i="14"/>
  <c r="C2971" i="14"/>
  <c r="D2971" i="14"/>
  <c r="E2971" i="14"/>
  <c r="F2971" i="14"/>
  <c r="K2971" i="14"/>
  <c r="L2971" i="14"/>
  <c r="M2971" i="14"/>
  <c r="O2971" i="14"/>
  <c r="R2971" i="14" s="1"/>
  <c r="P2971" i="14"/>
  <c r="S2971" i="14"/>
  <c r="B2972" i="14"/>
  <c r="C2972" i="14"/>
  <c r="D2972" i="14"/>
  <c r="E2972" i="14"/>
  <c r="F2972" i="14"/>
  <c r="K2972" i="14"/>
  <c r="L2972" i="14"/>
  <c r="M2972" i="14"/>
  <c r="O2972" i="14"/>
  <c r="R2972" i="14" s="1"/>
  <c r="P2972" i="14"/>
  <c r="S2972" i="14"/>
  <c r="B2973" i="14"/>
  <c r="C2973" i="14"/>
  <c r="D2973" i="14"/>
  <c r="E2973" i="14"/>
  <c r="K2973" i="14"/>
  <c r="L2973" i="14"/>
  <c r="M2973" i="14"/>
  <c r="O2973" i="14"/>
  <c r="R2973" i="14" s="1"/>
  <c r="P2973" i="14"/>
  <c r="S2973" i="14"/>
  <c r="B2974" i="14"/>
  <c r="C2974" i="14"/>
  <c r="D2974" i="14"/>
  <c r="E2974" i="14"/>
  <c r="F2974" i="14"/>
  <c r="K2974" i="14"/>
  <c r="L2974" i="14"/>
  <c r="M2974" i="14"/>
  <c r="O2974" i="14"/>
  <c r="R2974" i="14" s="1"/>
  <c r="P2974" i="14"/>
  <c r="S2974" i="14"/>
  <c r="B2975" i="14"/>
  <c r="C2975" i="14"/>
  <c r="D2975" i="14"/>
  <c r="E2975" i="14"/>
  <c r="F2975" i="14"/>
  <c r="K2975" i="14"/>
  <c r="L2975" i="14"/>
  <c r="M2975" i="14"/>
  <c r="O2975" i="14"/>
  <c r="R2975" i="14" s="1"/>
  <c r="P2975" i="14"/>
  <c r="S2975" i="14"/>
  <c r="B2976" i="14"/>
  <c r="C2976" i="14"/>
  <c r="D2976" i="14"/>
  <c r="E2976" i="14"/>
  <c r="K2976" i="14"/>
  <c r="L2976" i="14"/>
  <c r="M2976" i="14"/>
  <c r="O2976" i="14"/>
  <c r="R2976" i="14" s="1"/>
  <c r="P2976" i="14"/>
  <c r="S2976" i="14"/>
  <c r="B2977" i="14"/>
  <c r="C2977" i="14"/>
  <c r="D2977" i="14"/>
  <c r="E2977" i="14"/>
  <c r="F2977" i="14"/>
  <c r="K2977" i="14"/>
  <c r="L2977" i="14"/>
  <c r="M2977" i="14"/>
  <c r="O2977" i="14"/>
  <c r="R2977" i="14" s="1"/>
  <c r="P2977" i="14"/>
  <c r="S2977" i="14"/>
  <c r="B2978" i="14"/>
  <c r="C2978" i="14"/>
  <c r="D2978" i="14"/>
  <c r="E2978" i="14"/>
  <c r="F2978" i="14"/>
  <c r="K2978" i="14"/>
  <c r="L2978" i="14"/>
  <c r="M2978" i="14"/>
  <c r="O2978" i="14"/>
  <c r="R2978" i="14" s="1"/>
  <c r="P2978" i="14"/>
  <c r="S2978" i="14"/>
  <c r="B2979" i="14"/>
  <c r="C2979" i="14"/>
  <c r="D2979" i="14"/>
  <c r="E2979" i="14"/>
  <c r="F2979" i="14"/>
  <c r="K2979" i="14"/>
  <c r="L2979" i="14"/>
  <c r="M2979" i="14"/>
  <c r="O2979" i="14"/>
  <c r="R2979" i="14" s="1"/>
  <c r="P2979" i="14"/>
  <c r="S2979" i="14"/>
  <c r="B2980" i="14"/>
  <c r="C2980" i="14"/>
  <c r="D2980" i="14"/>
  <c r="E2980" i="14"/>
  <c r="F2980" i="14"/>
  <c r="K2980" i="14"/>
  <c r="L2980" i="14"/>
  <c r="M2980" i="14"/>
  <c r="O2980" i="14"/>
  <c r="R2980" i="14" s="1"/>
  <c r="P2980" i="14"/>
  <c r="S2980" i="14"/>
  <c r="B2981" i="14"/>
  <c r="C2981" i="14"/>
  <c r="D2981" i="14"/>
  <c r="E2981" i="14"/>
  <c r="K2981" i="14"/>
  <c r="L2981" i="14"/>
  <c r="M2981" i="14"/>
  <c r="O2981" i="14"/>
  <c r="R2981" i="14" s="1"/>
  <c r="P2981" i="14"/>
  <c r="S2981" i="14"/>
  <c r="B2982" i="14"/>
  <c r="C2982" i="14"/>
  <c r="D2982" i="14"/>
  <c r="E2982" i="14"/>
  <c r="F2982" i="14"/>
  <c r="K2982" i="14"/>
  <c r="L2982" i="14"/>
  <c r="M2982" i="14"/>
  <c r="O2982" i="14"/>
  <c r="R2982" i="14" s="1"/>
  <c r="P2982" i="14"/>
  <c r="S2982" i="14"/>
  <c r="B2983" i="14"/>
  <c r="C2983" i="14"/>
  <c r="D2983" i="14"/>
  <c r="E2983" i="14"/>
  <c r="F2983" i="14"/>
  <c r="K2983" i="14"/>
  <c r="L2983" i="14"/>
  <c r="M2983" i="14"/>
  <c r="O2983" i="14"/>
  <c r="R2983" i="14" s="1"/>
  <c r="P2983" i="14"/>
  <c r="S2983" i="14"/>
  <c r="B2984" i="14"/>
  <c r="C2984" i="14"/>
  <c r="D2984" i="14"/>
  <c r="E2984" i="14"/>
  <c r="F2984" i="14"/>
  <c r="K2984" i="14"/>
  <c r="L2984" i="14"/>
  <c r="M2984" i="14"/>
  <c r="O2984" i="14"/>
  <c r="R2984" i="14" s="1"/>
  <c r="P2984" i="14"/>
  <c r="S2984" i="14"/>
  <c r="B2985" i="14"/>
  <c r="C2985" i="14"/>
  <c r="D2985" i="14"/>
  <c r="E2985" i="14"/>
  <c r="K2985" i="14"/>
  <c r="L2985" i="14"/>
  <c r="M2985" i="14"/>
  <c r="O2985" i="14"/>
  <c r="R2985" i="14" s="1"/>
  <c r="P2985" i="14"/>
  <c r="S2985" i="14"/>
  <c r="S2860" i="14"/>
  <c r="P2860" i="14"/>
  <c r="O2860" i="14"/>
  <c r="R2860" i="14" s="1"/>
  <c r="M2860" i="14"/>
  <c r="L2860" i="14"/>
  <c r="K2860" i="14"/>
  <c r="E2860" i="14"/>
  <c r="F2860" i="14"/>
  <c r="D2860" i="14"/>
  <c r="C2860" i="14"/>
  <c r="B2860" i="14"/>
  <c r="B2757" i="14"/>
  <c r="C2757" i="14"/>
  <c r="D2757" i="14"/>
  <c r="E2757" i="14"/>
  <c r="F2757" i="14"/>
  <c r="K2757" i="14"/>
  <c r="L2757" i="14"/>
  <c r="M2757" i="14"/>
  <c r="O2757" i="14"/>
  <c r="R2757" i="14" s="1"/>
  <c r="P2757" i="14"/>
  <c r="S2757" i="14"/>
  <c r="B2758" i="14"/>
  <c r="C2758" i="14"/>
  <c r="D2758" i="14"/>
  <c r="E2758" i="14"/>
  <c r="F2758" i="14"/>
  <c r="K2758" i="14"/>
  <c r="L2758" i="14"/>
  <c r="M2758" i="14"/>
  <c r="O2758" i="14"/>
  <c r="R2758" i="14" s="1"/>
  <c r="P2758" i="14"/>
  <c r="S2758" i="14"/>
  <c r="B2759" i="14"/>
  <c r="C2759" i="14"/>
  <c r="D2759" i="14"/>
  <c r="E2759" i="14"/>
  <c r="F2759" i="14"/>
  <c r="K2759" i="14"/>
  <c r="L2759" i="14"/>
  <c r="M2759" i="14"/>
  <c r="O2759" i="14"/>
  <c r="R2759" i="14" s="1"/>
  <c r="P2759" i="14"/>
  <c r="S2759" i="14"/>
  <c r="B2760" i="14"/>
  <c r="C2760" i="14"/>
  <c r="D2760" i="14"/>
  <c r="E2760" i="14"/>
  <c r="F2760" i="14"/>
  <c r="K2760" i="14"/>
  <c r="L2760" i="14"/>
  <c r="M2760" i="14"/>
  <c r="O2760" i="14"/>
  <c r="R2760" i="14" s="1"/>
  <c r="P2760" i="14"/>
  <c r="S2760" i="14"/>
  <c r="B2761" i="14"/>
  <c r="C2761" i="14"/>
  <c r="D2761" i="14"/>
  <c r="E2761" i="14"/>
  <c r="F2761" i="14"/>
  <c r="K2761" i="14"/>
  <c r="L2761" i="14"/>
  <c r="M2761" i="14"/>
  <c r="O2761" i="14"/>
  <c r="R2761" i="14" s="1"/>
  <c r="P2761" i="14"/>
  <c r="S2761" i="14"/>
  <c r="B2762" i="14"/>
  <c r="C2762" i="14"/>
  <c r="D2762" i="14"/>
  <c r="E2762" i="14"/>
  <c r="F2762" i="14"/>
  <c r="K2762" i="14"/>
  <c r="L2762" i="14"/>
  <c r="M2762" i="14"/>
  <c r="O2762" i="14"/>
  <c r="R2762" i="14" s="1"/>
  <c r="P2762" i="14"/>
  <c r="S2762" i="14"/>
  <c r="A2763" i="14"/>
  <c r="B2763" i="14"/>
  <c r="K2763" i="14"/>
  <c r="L2763" i="14"/>
  <c r="M2763" i="14"/>
  <c r="O2763" i="14"/>
  <c r="R2763" i="14" s="1"/>
  <c r="P2763" i="14"/>
  <c r="S2763" i="14"/>
  <c r="B2764" i="14"/>
  <c r="C2764" i="14"/>
  <c r="D2764" i="14"/>
  <c r="E2764" i="14"/>
  <c r="F2764" i="14"/>
  <c r="K2764" i="14"/>
  <c r="L2764" i="14"/>
  <c r="M2764" i="14"/>
  <c r="O2764" i="14"/>
  <c r="R2764" i="14" s="1"/>
  <c r="P2764" i="14"/>
  <c r="S2764" i="14"/>
  <c r="B2765" i="14"/>
  <c r="C2765" i="14"/>
  <c r="D2765" i="14"/>
  <c r="E2765" i="14"/>
  <c r="F2765" i="14"/>
  <c r="K2765" i="14"/>
  <c r="L2765" i="14"/>
  <c r="M2765" i="14"/>
  <c r="O2765" i="14"/>
  <c r="R2765" i="14" s="1"/>
  <c r="P2765" i="14"/>
  <c r="S2765" i="14"/>
  <c r="B2766" i="14"/>
  <c r="C2766" i="14"/>
  <c r="D2766" i="14"/>
  <c r="E2766" i="14"/>
  <c r="F2766" i="14"/>
  <c r="K2766" i="14"/>
  <c r="L2766" i="14"/>
  <c r="M2766" i="14"/>
  <c r="O2766" i="14"/>
  <c r="R2766" i="14" s="1"/>
  <c r="P2766" i="14"/>
  <c r="S2766" i="14"/>
  <c r="B2767" i="14"/>
  <c r="C2767" i="14"/>
  <c r="D2767" i="14"/>
  <c r="E2767" i="14"/>
  <c r="F2767" i="14"/>
  <c r="K2767" i="14"/>
  <c r="L2767" i="14"/>
  <c r="M2767" i="14"/>
  <c r="O2767" i="14"/>
  <c r="R2767" i="14" s="1"/>
  <c r="P2767" i="14"/>
  <c r="A2768" i="14"/>
  <c r="B2768" i="14"/>
  <c r="K2768" i="14"/>
  <c r="L2768" i="14"/>
  <c r="M2768" i="14"/>
  <c r="O2768" i="14"/>
  <c r="R2768" i="14" s="1"/>
  <c r="P2768" i="14"/>
  <c r="A2769" i="14"/>
  <c r="B2769" i="14"/>
  <c r="K2769" i="14"/>
  <c r="L2769" i="14"/>
  <c r="M2769" i="14"/>
  <c r="O2769" i="14"/>
  <c r="R2769" i="14" s="1"/>
  <c r="P2769" i="14"/>
  <c r="S2769" i="14"/>
  <c r="B2770" i="14"/>
  <c r="C2770" i="14"/>
  <c r="D2770" i="14"/>
  <c r="E2770" i="14"/>
  <c r="F2770" i="14"/>
  <c r="K2770" i="14"/>
  <c r="L2770" i="14"/>
  <c r="M2770" i="14"/>
  <c r="O2770" i="14"/>
  <c r="R2770" i="14" s="1"/>
  <c r="P2770" i="14"/>
  <c r="S2770" i="14"/>
  <c r="B2771" i="14"/>
  <c r="C2771" i="14"/>
  <c r="D2771" i="14"/>
  <c r="E2771" i="14"/>
  <c r="F2771" i="14"/>
  <c r="K2771" i="14"/>
  <c r="L2771" i="14"/>
  <c r="M2771" i="14"/>
  <c r="O2771" i="14"/>
  <c r="R2771" i="14" s="1"/>
  <c r="P2771" i="14"/>
  <c r="A2772" i="14"/>
  <c r="B2772" i="14"/>
  <c r="K2772" i="14"/>
  <c r="L2772" i="14"/>
  <c r="M2772" i="14"/>
  <c r="O2772" i="14"/>
  <c r="R2772" i="14" s="1"/>
  <c r="P2772" i="14"/>
  <c r="A2773" i="14"/>
  <c r="B2773" i="14"/>
  <c r="K2773" i="14"/>
  <c r="L2773" i="14"/>
  <c r="M2773" i="14"/>
  <c r="O2773" i="14"/>
  <c r="R2773" i="14" s="1"/>
  <c r="P2773" i="14"/>
  <c r="S2773" i="14"/>
  <c r="B2774" i="14"/>
  <c r="C2774" i="14"/>
  <c r="D2774" i="14"/>
  <c r="E2774" i="14"/>
  <c r="F2774" i="14"/>
  <c r="K2774" i="14"/>
  <c r="L2774" i="14"/>
  <c r="M2774" i="14"/>
  <c r="O2774" i="14"/>
  <c r="R2774" i="14" s="1"/>
  <c r="P2774" i="14"/>
  <c r="S2774" i="14"/>
  <c r="B2775" i="14"/>
  <c r="C2775" i="14"/>
  <c r="D2775" i="14"/>
  <c r="E2775" i="14"/>
  <c r="F2775" i="14"/>
  <c r="K2775" i="14"/>
  <c r="L2775" i="14"/>
  <c r="M2775" i="14"/>
  <c r="O2775" i="14"/>
  <c r="R2775" i="14" s="1"/>
  <c r="P2775" i="14"/>
  <c r="S2775" i="14"/>
  <c r="B2776" i="14"/>
  <c r="C2776" i="14"/>
  <c r="D2776" i="14"/>
  <c r="E2776" i="14"/>
  <c r="F2776" i="14"/>
  <c r="K2776" i="14"/>
  <c r="L2776" i="14"/>
  <c r="M2776" i="14"/>
  <c r="O2776" i="14"/>
  <c r="R2776" i="14" s="1"/>
  <c r="P2776" i="14"/>
  <c r="S2776" i="14"/>
  <c r="B2777" i="14"/>
  <c r="C2777" i="14"/>
  <c r="D2777" i="14"/>
  <c r="E2777" i="14"/>
  <c r="F2777" i="14"/>
  <c r="K2777" i="14"/>
  <c r="L2777" i="14"/>
  <c r="M2777" i="14"/>
  <c r="O2777" i="14"/>
  <c r="R2777" i="14" s="1"/>
  <c r="P2777" i="14"/>
  <c r="S2777" i="14"/>
  <c r="B2778" i="14"/>
  <c r="C2778" i="14"/>
  <c r="D2778" i="14"/>
  <c r="E2778" i="14"/>
  <c r="F2778" i="14"/>
  <c r="K2778" i="14"/>
  <c r="L2778" i="14"/>
  <c r="M2778" i="14"/>
  <c r="O2778" i="14"/>
  <c r="R2778" i="14" s="1"/>
  <c r="P2778" i="14"/>
  <c r="S2778" i="14"/>
  <c r="B2779" i="14"/>
  <c r="C2779" i="14"/>
  <c r="D2779" i="14"/>
  <c r="E2779" i="14"/>
  <c r="F2779" i="14"/>
  <c r="K2779" i="14"/>
  <c r="L2779" i="14"/>
  <c r="M2779" i="14"/>
  <c r="O2779" i="14"/>
  <c r="R2779" i="14" s="1"/>
  <c r="P2779" i="14"/>
  <c r="S2779" i="14"/>
  <c r="B2780" i="14"/>
  <c r="C2780" i="14"/>
  <c r="D2780" i="14"/>
  <c r="E2780" i="14"/>
  <c r="F2780" i="14"/>
  <c r="K2780" i="14"/>
  <c r="L2780" i="14"/>
  <c r="M2780" i="14"/>
  <c r="O2780" i="14"/>
  <c r="R2780" i="14" s="1"/>
  <c r="P2780" i="14"/>
  <c r="S2780" i="14"/>
  <c r="B2781" i="14"/>
  <c r="C2781" i="14"/>
  <c r="D2781" i="14"/>
  <c r="E2781" i="14"/>
  <c r="F2781" i="14"/>
  <c r="K2781" i="14"/>
  <c r="L2781" i="14"/>
  <c r="M2781" i="14"/>
  <c r="O2781" i="14"/>
  <c r="R2781" i="14" s="1"/>
  <c r="P2781" i="14"/>
  <c r="S2781" i="14"/>
  <c r="B2782" i="14"/>
  <c r="C2782" i="14"/>
  <c r="D2782" i="14"/>
  <c r="E2782" i="14"/>
  <c r="F2782" i="14"/>
  <c r="K2782" i="14"/>
  <c r="L2782" i="14"/>
  <c r="M2782" i="14"/>
  <c r="O2782" i="14"/>
  <c r="R2782" i="14" s="1"/>
  <c r="P2782" i="14"/>
  <c r="S2782" i="14"/>
  <c r="B2783" i="14"/>
  <c r="C2783" i="14"/>
  <c r="D2783" i="14"/>
  <c r="E2783" i="14"/>
  <c r="F2783" i="14"/>
  <c r="K2783" i="14"/>
  <c r="L2783" i="14"/>
  <c r="M2783" i="14"/>
  <c r="O2783" i="14"/>
  <c r="R2783" i="14" s="1"/>
  <c r="P2783" i="14"/>
  <c r="S2783" i="14"/>
  <c r="B2784" i="14"/>
  <c r="C2784" i="14"/>
  <c r="D2784" i="14"/>
  <c r="E2784" i="14"/>
  <c r="F2784" i="14"/>
  <c r="K2784" i="14"/>
  <c r="L2784" i="14"/>
  <c r="M2784" i="14"/>
  <c r="O2784" i="14"/>
  <c r="R2784" i="14" s="1"/>
  <c r="P2784" i="14"/>
  <c r="S2784" i="14"/>
  <c r="B2785" i="14"/>
  <c r="C2785" i="14"/>
  <c r="D2785" i="14"/>
  <c r="E2785" i="14"/>
  <c r="F2785" i="14"/>
  <c r="K2785" i="14"/>
  <c r="L2785" i="14"/>
  <c r="M2785" i="14"/>
  <c r="O2785" i="14"/>
  <c r="R2785" i="14" s="1"/>
  <c r="P2785" i="14"/>
  <c r="S2785" i="14"/>
  <c r="B2786" i="14"/>
  <c r="C2786" i="14"/>
  <c r="D2786" i="14"/>
  <c r="E2786" i="14"/>
  <c r="F2786" i="14"/>
  <c r="K2786" i="14"/>
  <c r="L2786" i="14"/>
  <c r="M2786" i="14"/>
  <c r="O2786" i="14"/>
  <c r="R2786" i="14" s="1"/>
  <c r="P2786" i="14"/>
  <c r="S2786" i="14"/>
  <c r="B2787" i="14"/>
  <c r="C2787" i="14"/>
  <c r="D2787" i="14"/>
  <c r="E2787" i="14"/>
  <c r="F2787" i="14"/>
  <c r="K2787" i="14"/>
  <c r="L2787" i="14"/>
  <c r="M2787" i="14"/>
  <c r="O2787" i="14"/>
  <c r="R2787" i="14" s="1"/>
  <c r="P2787" i="14"/>
  <c r="S2787" i="14"/>
  <c r="B2788" i="14"/>
  <c r="C2788" i="14"/>
  <c r="D2788" i="14"/>
  <c r="E2788" i="14"/>
  <c r="F2788" i="14"/>
  <c r="K2788" i="14"/>
  <c r="L2788" i="14"/>
  <c r="M2788" i="14"/>
  <c r="O2788" i="14"/>
  <c r="R2788" i="14" s="1"/>
  <c r="P2788" i="14"/>
  <c r="S2788" i="14"/>
  <c r="B2789" i="14"/>
  <c r="C2789" i="14"/>
  <c r="D2789" i="14"/>
  <c r="E2789" i="14"/>
  <c r="F2789" i="14"/>
  <c r="K2789" i="14"/>
  <c r="L2789" i="14"/>
  <c r="M2789" i="14"/>
  <c r="O2789" i="14"/>
  <c r="R2789" i="14" s="1"/>
  <c r="P2789" i="14"/>
  <c r="S2789" i="14"/>
  <c r="B2790" i="14"/>
  <c r="C2790" i="14"/>
  <c r="D2790" i="14"/>
  <c r="E2790" i="14"/>
  <c r="F2790" i="14"/>
  <c r="K2790" i="14"/>
  <c r="L2790" i="14"/>
  <c r="M2790" i="14"/>
  <c r="O2790" i="14"/>
  <c r="R2790" i="14" s="1"/>
  <c r="P2790" i="14"/>
  <c r="S2790" i="14"/>
  <c r="B2791" i="14"/>
  <c r="C2791" i="14"/>
  <c r="D2791" i="14"/>
  <c r="E2791" i="14"/>
  <c r="F2791" i="14"/>
  <c r="K2791" i="14"/>
  <c r="L2791" i="14"/>
  <c r="M2791" i="14"/>
  <c r="O2791" i="14"/>
  <c r="R2791" i="14" s="1"/>
  <c r="P2791" i="14"/>
  <c r="S2791" i="14"/>
  <c r="B2792" i="14"/>
  <c r="C2792" i="14"/>
  <c r="D2792" i="14"/>
  <c r="E2792" i="14"/>
  <c r="F2792" i="14"/>
  <c r="K2792" i="14"/>
  <c r="L2792" i="14"/>
  <c r="M2792" i="14"/>
  <c r="O2792" i="14"/>
  <c r="R2792" i="14" s="1"/>
  <c r="P2792" i="14"/>
  <c r="S2792" i="14"/>
  <c r="B2793" i="14"/>
  <c r="C2793" i="14"/>
  <c r="D2793" i="14"/>
  <c r="E2793" i="14"/>
  <c r="F2793" i="14"/>
  <c r="K2793" i="14"/>
  <c r="L2793" i="14"/>
  <c r="M2793" i="14"/>
  <c r="O2793" i="14"/>
  <c r="R2793" i="14" s="1"/>
  <c r="P2793" i="14"/>
  <c r="S2793" i="14"/>
  <c r="B2794" i="14"/>
  <c r="C2794" i="14"/>
  <c r="D2794" i="14"/>
  <c r="E2794" i="14"/>
  <c r="F2794" i="14"/>
  <c r="K2794" i="14"/>
  <c r="L2794" i="14"/>
  <c r="M2794" i="14"/>
  <c r="O2794" i="14"/>
  <c r="R2794" i="14" s="1"/>
  <c r="P2794" i="14"/>
  <c r="S2794" i="14"/>
  <c r="A2795" i="14"/>
  <c r="B2795" i="14"/>
  <c r="K2795" i="14"/>
  <c r="L2795" i="14"/>
  <c r="M2795" i="14"/>
  <c r="O2795" i="14"/>
  <c r="R2795" i="14" s="1"/>
  <c r="P2795" i="14"/>
  <c r="S2795" i="14"/>
  <c r="A2796" i="14"/>
  <c r="B2796" i="14"/>
  <c r="K2796" i="14"/>
  <c r="L2796" i="14"/>
  <c r="M2796" i="14"/>
  <c r="O2796" i="14"/>
  <c r="R2796" i="14" s="1"/>
  <c r="P2796" i="14"/>
  <c r="S2796" i="14"/>
  <c r="B2797" i="14"/>
  <c r="C2797" i="14"/>
  <c r="D2797" i="14"/>
  <c r="E2797" i="14"/>
  <c r="F2797" i="14"/>
  <c r="K2797" i="14"/>
  <c r="L2797" i="14"/>
  <c r="M2797" i="14"/>
  <c r="O2797" i="14"/>
  <c r="R2797" i="14" s="1"/>
  <c r="P2797" i="14"/>
  <c r="S2797" i="14"/>
  <c r="B2798" i="14"/>
  <c r="C2798" i="14"/>
  <c r="D2798" i="14"/>
  <c r="E2798" i="14"/>
  <c r="F2798" i="14"/>
  <c r="K2798" i="14"/>
  <c r="L2798" i="14"/>
  <c r="M2798" i="14"/>
  <c r="O2798" i="14"/>
  <c r="R2798" i="14" s="1"/>
  <c r="P2798" i="14"/>
  <c r="S2798" i="14"/>
  <c r="B2799" i="14"/>
  <c r="C2799" i="14"/>
  <c r="D2799" i="14"/>
  <c r="E2799" i="14"/>
  <c r="F2799" i="14"/>
  <c r="K2799" i="14"/>
  <c r="L2799" i="14"/>
  <c r="M2799" i="14"/>
  <c r="O2799" i="14"/>
  <c r="R2799" i="14" s="1"/>
  <c r="P2799" i="14"/>
  <c r="S2799" i="14"/>
  <c r="B2800" i="14"/>
  <c r="C2800" i="14"/>
  <c r="D2800" i="14"/>
  <c r="E2800" i="14"/>
  <c r="F2800" i="14"/>
  <c r="K2800" i="14"/>
  <c r="L2800" i="14"/>
  <c r="M2800" i="14"/>
  <c r="O2800" i="14"/>
  <c r="R2800" i="14" s="1"/>
  <c r="P2800" i="14"/>
  <c r="S2800" i="14"/>
  <c r="B2801" i="14"/>
  <c r="C2801" i="14"/>
  <c r="D2801" i="14"/>
  <c r="E2801" i="14"/>
  <c r="F2801" i="14"/>
  <c r="K2801" i="14"/>
  <c r="L2801" i="14"/>
  <c r="M2801" i="14"/>
  <c r="O2801" i="14"/>
  <c r="R2801" i="14" s="1"/>
  <c r="P2801" i="14"/>
  <c r="S2801" i="14"/>
  <c r="B2802" i="14"/>
  <c r="C2802" i="14"/>
  <c r="D2802" i="14"/>
  <c r="E2802" i="14"/>
  <c r="F2802" i="14"/>
  <c r="K2802" i="14"/>
  <c r="L2802" i="14"/>
  <c r="M2802" i="14"/>
  <c r="O2802" i="14"/>
  <c r="R2802" i="14" s="1"/>
  <c r="P2802" i="14"/>
  <c r="S2802" i="14"/>
  <c r="B2803" i="14"/>
  <c r="C2803" i="14"/>
  <c r="D2803" i="14"/>
  <c r="E2803" i="14"/>
  <c r="F2803" i="14"/>
  <c r="K2803" i="14"/>
  <c r="L2803" i="14"/>
  <c r="M2803" i="14"/>
  <c r="O2803" i="14"/>
  <c r="R2803" i="14" s="1"/>
  <c r="P2803" i="14"/>
  <c r="S2803" i="14"/>
  <c r="A2804" i="14"/>
  <c r="B2804" i="14"/>
  <c r="K2804" i="14"/>
  <c r="L2804" i="14"/>
  <c r="M2804" i="14"/>
  <c r="O2804" i="14"/>
  <c r="R2804" i="14" s="1"/>
  <c r="P2804" i="14"/>
  <c r="S2804" i="14"/>
  <c r="A2805" i="14"/>
  <c r="B2805" i="14"/>
  <c r="K2805" i="14"/>
  <c r="L2805" i="14"/>
  <c r="M2805" i="14"/>
  <c r="O2805" i="14"/>
  <c r="R2805" i="14" s="1"/>
  <c r="P2805" i="14"/>
  <c r="S2805" i="14"/>
  <c r="B2806" i="14"/>
  <c r="C2806" i="14"/>
  <c r="D2806" i="14"/>
  <c r="E2806" i="14"/>
  <c r="F2806" i="14"/>
  <c r="K2806" i="14"/>
  <c r="L2806" i="14"/>
  <c r="M2806" i="14"/>
  <c r="O2806" i="14"/>
  <c r="R2806" i="14" s="1"/>
  <c r="P2806" i="14"/>
  <c r="S2806" i="14"/>
  <c r="B2807" i="14"/>
  <c r="C2807" i="14"/>
  <c r="D2807" i="14"/>
  <c r="E2807" i="14"/>
  <c r="F2807" i="14"/>
  <c r="K2807" i="14"/>
  <c r="L2807" i="14"/>
  <c r="M2807" i="14"/>
  <c r="O2807" i="14"/>
  <c r="R2807" i="14" s="1"/>
  <c r="P2807" i="14"/>
  <c r="S2807" i="14"/>
  <c r="B2808" i="14"/>
  <c r="C2808" i="14"/>
  <c r="D2808" i="14"/>
  <c r="E2808" i="14"/>
  <c r="F2808" i="14"/>
  <c r="K2808" i="14"/>
  <c r="L2808" i="14"/>
  <c r="M2808" i="14"/>
  <c r="O2808" i="14"/>
  <c r="R2808" i="14" s="1"/>
  <c r="P2808" i="14"/>
  <c r="S2808" i="14"/>
  <c r="B2809" i="14"/>
  <c r="C2809" i="14"/>
  <c r="D2809" i="14"/>
  <c r="E2809" i="14"/>
  <c r="F2809" i="14"/>
  <c r="K2809" i="14"/>
  <c r="L2809" i="14"/>
  <c r="M2809" i="14"/>
  <c r="O2809" i="14"/>
  <c r="R2809" i="14" s="1"/>
  <c r="P2809" i="14"/>
  <c r="S2809" i="14"/>
  <c r="B2810" i="14"/>
  <c r="C2810" i="14"/>
  <c r="D2810" i="14"/>
  <c r="E2810" i="14"/>
  <c r="F2810" i="14"/>
  <c r="K2810" i="14"/>
  <c r="L2810" i="14"/>
  <c r="M2810" i="14"/>
  <c r="O2810" i="14"/>
  <c r="R2810" i="14" s="1"/>
  <c r="P2810" i="14"/>
  <c r="S2810" i="14"/>
  <c r="B2811" i="14"/>
  <c r="C2811" i="14"/>
  <c r="D2811" i="14"/>
  <c r="E2811" i="14"/>
  <c r="F2811" i="14"/>
  <c r="K2811" i="14"/>
  <c r="L2811" i="14"/>
  <c r="M2811" i="14"/>
  <c r="O2811" i="14"/>
  <c r="R2811" i="14" s="1"/>
  <c r="P2811" i="14"/>
  <c r="S2811" i="14"/>
  <c r="B2812" i="14"/>
  <c r="C2812" i="14"/>
  <c r="D2812" i="14"/>
  <c r="E2812" i="14"/>
  <c r="F2812" i="14"/>
  <c r="K2812" i="14"/>
  <c r="L2812" i="14"/>
  <c r="M2812" i="14"/>
  <c r="O2812" i="14"/>
  <c r="R2812" i="14" s="1"/>
  <c r="P2812" i="14"/>
  <c r="S2812" i="14"/>
  <c r="B2813" i="14"/>
  <c r="C2813" i="14"/>
  <c r="D2813" i="14"/>
  <c r="E2813" i="14"/>
  <c r="F2813" i="14"/>
  <c r="K2813" i="14"/>
  <c r="L2813" i="14"/>
  <c r="M2813" i="14"/>
  <c r="O2813" i="14"/>
  <c r="R2813" i="14" s="1"/>
  <c r="P2813" i="14"/>
  <c r="S2813" i="14"/>
  <c r="B2814" i="14"/>
  <c r="C2814" i="14"/>
  <c r="D2814" i="14"/>
  <c r="E2814" i="14"/>
  <c r="F2814" i="14"/>
  <c r="K2814" i="14"/>
  <c r="L2814" i="14"/>
  <c r="M2814" i="14"/>
  <c r="O2814" i="14"/>
  <c r="R2814" i="14" s="1"/>
  <c r="P2814" i="14"/>
  <c r="S2814" i="14"/>
  <c r="B2815" i="14"/>
  <c r="C2815" i="14"/>
  <c r="D2815" i="14"/>
  <c r="E2815" i="14"/>
  <c r="F2815" i="14"/>
  <c r="K2815" i="14"/>
  <c r="L2815" i="14"/>
  <c r="M2815" i="14"/>
  <c r="O2815" i="14"/>
  <c r="R2815" i="14" s="1"/>
  <c r="P2815" i="14"/>
  <c r="S2815" i="14"/>
  <c r="B2816" i="14"/>
  <c r="C2816" i="14"/>
  <c r="D2816" i="14"/>
  <c r="E2816" i="14"/>
  <c r="F2816" i="14"/>
  <c r="K2816" i="14"/>
  <c r="L2816" i="14"/>
  <c r="M2816" i="14"/>
  <c r="O2816" i="14"/>
  <c r="R2816" i="14" s="1"/>
  <c r="P2816" i="14"/>
  <c r="S2816" i="14"/>
  <c r="B2817" i="14"/>
  <c r="C2817" i="14"/>
  <c r="D2817" i="14"/>
  <c r="E2817" i="14"/>
  <c r="F2817" i="14"/>
  <c r="K2817" i="14"/>
  <c r="L2817" i="14"/>
  <c r="M2817" i="14"/>
  <c r="O2817" i="14"/>
  <c r="R2817" i="14" s="1"/>
  <c r="P2817" i="14"/>
  <c r="S2817" i="14"/>
  <c r="B2818" i="14"/>
  <c r="C2818" i="14"/>
  <c r="D2818" i="14"/>
  <c r="E2818" i="14"/>
  <c r="F2818" i="14"/>
  <c r="K2818" i="14"/>
  <c r="L2818" i="14"/>
  <c r="M2818" i="14"/>
  <c r="O2818" i="14"/>
  <c r="R2818" i="14" s="1"/>
  <c r="P2818" i="14"/>
  <c r="S2818" i="14"/>
  <c r="B2819" i="14"/>
  <c r="C2819" i="14"/>
  <c r="D2819" i="14"/>
  <c r="E2819" i="14"/>
  <c r="F2819" i="14"/>
  <c r="K2819" i="14"/>
  <c r="L2819" i="14"/>
  <c r="M2819" i="14"/>
  <c r="O2819" i="14"/>
  <c r="R2819" i="14" s="1"/>
  <c r="P2819" i="14"/>
  <c r="S2819" i="14"/>
  <c r="B2820" i="14"/>
  <c r="C2820" i="14"/>
  <c r="D2820" i="14"/>
  <c r="E2820" i="14"/>
  <c r="F2820" i="14"/>
  <c r="K2820" i="14"/>
  <c r="L2820" i="14"/>
  <c r="M2820" i="14"/>
  <c r="O2820" i="14"/>
  <c r="R2820" i="14" s="1"/>
  <c r="P2820" i="14"/>
  <c r="S2820" i="14"/>
  <c r="B2821" i="14"/>
  <c r="C2821" i="14"/>
  <c r="D2821" i="14"/>
  <c r="E2821" i="14"/>
  <c r="F2821" i="14"/>
  <c r="K2821" i="14"/>
  <c r="L2821" i="14"/>
  <c r="M2821" i="14"/>
  <c r="O2821" i="14"/>
  <c r="R2821" i="14" s="1"/>
  <c r="P2821" i="14"/>
  <c r="S2821" i="14"/>
  <c r="B2822" i="14"/>
  <c r="C2822" i="14"/>
  <c r="D2822" i="14"/>
  <c r="E2822" i="14"/>
  <c r="F2822" i="14"/>
  <c r="K2822" i="14"/>
  <c r="L2822" i="14"/>
  <c r="M2822" i="14"/>
  <c r="O2822" i="14"/>
  <c r="R2822" i="14" s="1"/>
  <c r="P2822" i="14"/>
  <c r="S2822" i="14"/>
  <c r="B2823" i="14"/>
  <c r="C2823" i="14"/>
  <c r="D2823" i="14"/>
  <c r="E2823" i="14"/>
  <c r="F2823" i="14"/>
  <c r="K2823" i="14"/>
  <c r="L2823" i="14"/>
  <c r="M2823" i="14"/>
  <c r="O2823" i="14"/>
  <c r="R2823" i="14" s="1"/>
  <c r="P2823" i="14"/>
  <c r="S2823" i="14"/>
  <c r="B2824" i="14"/>
  <c r="C2824" i="14"/>
  <c r="D2824" i="14"/>
  <c r="E2824" i="14"/>
  <c r="F2824" i="14"/>
  <c r="K2824" i="14"/>
  <c r="L2824" i="14"/>
  <c r="M2824" i="14"/>
  <c r="O2824" i="14"/>
  <c r="R2824" i="14" s="1"/>
  <c r="P2824" i="14"/>
  <c r="S2824" i="14"/>
  <c r="B2825" i="14"/>
  <c r="C2825" i="14"/>
  <c r="D2825" i="14"/>
  <c r="E2825" i="14"/>
  <c r="K2825" i="14"/>
  <c r="L2825" i="14"/>
  <c r="M2825" i="14"/>
  <c r="O2825" i="14"/>
  <c r="R2825" i="14" s="1"/>
  <c r="P2825" i="14"/>
  <c r="S2825" i="14"/>
  <c r="B2826" i="14"/>
  <c r="C2826" i="14"/>
  <c r="D2826" i="14"/>
  <c r="E2826" i="14"/>
  <c r="F2826" i="14"/>
  <c r="K2826" i="14"/>
  <c r="L2826" i="14"/>
  <c r="M2826" i="14"/>
  <c r="O2826" i="14"/>
  <c r="R2826" i="14" s="1"/>
  <c r="P2826" i="14"/>
  <c r="S2826" i="14"/>
  <c r="B2827" i="14"/>
  <c r="C2827" i="14"/>
  <c r="D2827" i="14"/>
  <c r="E2827" i="14"/>
  <c r="F2827" i="14"/>
  <c r="K2827" i="14"/>
  <c r="L2827" i="14"/>
  <c r="M2827" i="14"/>
  <c r="O2827" i="14"/>
  <c r="R2827" i="14" s="1"/>
  <c r="P2827" i="14"/>
  <c r="S2827" i="14"/>
  <c r="B2828" i="14"/>
  <c r="C2828" i="14"/>
  <c r="D2828" i="14"/>
  <c r="E2828" i="14"/>
  <c r="F2828" i="14"/>
  <c r="K2828" i="14"/>
  <c r="L2828" i="14"/>
  <c r="M2828" i="14"/>
  <c r="O2828" i="14"/>
  <c r="R2828" i="14" s="1"/>
  <c r="P2828" i="14"/>
  <c r="S2828" i="14"/>
  <c r="B2829" i="14"/>
  <c r="C2829" i="14"/>
  <c r="D2829" i="14"/>
  <c r="E2829" i="14"/>
  <c r="F2829" i="14"/>
  <c r="K2829" i="14"/>
  <c r="L2829" i="14"/>
  <c r="M2829" i="14"/>
  <c r="O2829" i="14"/>
  <c r="R2829" i="14" s="1"/>
  <c r="P2829" i="14"/>
  <c r="S2829" i="14"/>
  <c r="B2830" i="14"/>
  <c r="C2830" i="14"/>
  <c r="D2830" i="14"/>
  <c r="E2830" i="14"/>
  <c r="F2830" i="14"/>
  <c r="K2830" i="14"/>
  <c r="L2830" i="14"/>
  <c r="M2830" i="14"/>
  <c r="O2830" i="14"/>
  <c r="R2830" i="14" s="1"/>
  <c r="P2830" i="14"/>
  <c r="S2830" i="14"/>
  <c r="B2831" i="14"/>
  <c r="C2831" i="14"/>
  <c r="D2831" i="14"/>
  <c r="E2831" i="14"/>
  <c r="F2831" i="14"/>
  <c r="K2831" i="14"/>
  <c r="L2831" i="14"/>
  <c r="M2831" i="14"/>
  <c r="O2831" i="14"/>
  <c r="R2831" i="14" s="1"/>
  <c r="P2831" i="14"/>
  <c r="S2831" i="14"/>
  <c r="B2832" i="14"/>
  <c r="C2832" i="14"/>
  <c r="D2832" i="14"/>
  <c r="E2832" i="14"/>
  <c r="F2832" i="14"/>
  <c r="K2832" i="14"/>
  <c r="L2832" i="14"/>
  <c r="M2832" i="14"/>
  <c r="O2832" i="14"/>
  <c r="R2832" i="14" s="1"/>
  <c r="P2832" i="14"/>
  <c r="S2832" i="14"/>
  <c r="B2833" i="14"/>
  <c r="C2833" i="14"/>
  <c r="D2833" i="14"/>
  <c r="E2833" i="14"/>
  <c r="F2833" i="14"/>
  <c r="K2833" i="14"/>
  <c r="L2833" i="14"/>
  <c r="M2833" i="14"/>
  <c r="O2833" i="14"/>
  <c r="R2833" i="14" s="1"/>
  <c r="P2833" i="14"/>
  <c r="S2833" i="14"/>
  <c r="A2651" i="14"/>
  <c r="B2651" i="14"/>
  <c r="K2651" i="14"/>
  <c r="L2651" i="14"/>
  <c r="M2651" i="14"/>
  <c r="O2651" i="14"/>
  <c r="R2651" i="14" s="1"/>
  <c r="P2651" i="14"/>
  <c r="A2652" i="14"/>
  <c r="B2652" i="14"/>
  <c r="K2652" i="14"/>
  <c r="L2652" i="14"/>
  <c r="M2652" i="14"/>
  <c r="O2652" i="14"/>
  <c r="R2652" i="14" s="1"/>
  <c r="P2652" i="14"/>
  <c r="S2652" i="14"/>
  <c r="A2653" i="14"/>
  <c r="B2653" i="14"/>
  <c r="K2653" i="14"/>
  <c r="L2653" i="14"/>
  <c r="M2653" i="14"/>
  <c r="O2653" i="14"/>
  <c r="R2653" i="14" s="1"/>
  <c r="P2653" i="14"/>
  <c r="A2654" i="14"/>
  <c r="B2654" i="14"/>
  <c r="K2654" i="14"/>
  <c r="L2654" i="14"/>
  <c r="M2654" i="14"/>
  <c r="O2654" i="14"/>
  <c r="R2654" i="14" s="1"/>
  <c r="P2654" i="14"/>
  <c r="A2655" i="14"/>
  <c r="B2655" i="14"/>
  <c r="K2655" i="14"/>
  <c r="L2655" i="14"/>
  <c r="M2655" i="14"/>
  <c r="O2655" i="14"/>
  <c r="R2655" i="14" s="1"/>
  <c r="P2655" i="14"/>
  <c r="S2655" i="14"/>
  <c r="B2656" i="14"/>
  <c r="C2656" i="14"/>
  <c r="D2656" i="14"/>
  <c r="E2656" i="14"/>
  <c r="F2656" i="14"/>
  <c r="K2656" i="14"/>
  <c r="L2656" i="14"/>
  <c r="M2656" i="14"/>
  <c r="O2656" i="14"/>
  <c r="R2656" i="14" s="1"/>
  <c r="P2656" i="14"/>
  <c r="S2656" i="14"/>
  <c r="B2657" i="14"/>
  <c r="C2657" i="14"/>
  <c r="D2657" i="14"/>
  <c r="E2657" i="14"/>
  <c r="F2657" i="14"/>
  <c r="K2657" i="14"/>
  <c r="L2657" i="14"/>
  <c r="M2657" i="14"/>
  <c r="O2657" i="14"/>
  <c r="R2657" i="14" s="1"/>
  <c r="P2657" i="14"/>
  <c r="S2657" i="14"/>
  <c r="B2658" i="14"/>
  <c r="C2658" i="14"/>
  <c r="D2658" i="14"/>
  <c r="E2658" i="14"/>
  <c r="F2658" i="14"/>
  <c r="K2658" i="14"/>
  <c r="L2658" i="14"/>
  <c r="M2658" i="14"/>
  <c r="O2658" i="14"/>
  <c r="R2658" i="14" s="1"/>
  <c r="P2658" i="14"/>
  <c r="S2658" i="14"/>
  <c r="B2659" i="14"/>
  <c r="C2659" i="14"/>
  <c r="D2659" i="14"/>
  <c r="E2659" i="14"/>
  <c r="F2659" i="14"/>
  <c r="K2659" i="14"/>
  <c r="L2659" i="14"/>
  <c r="M2659" i="14"/>
  <c r="O2659" i="14"/>
  <c r="R2659" i="14" s="1"/>
  <c r="P2659" i="14"/>
  <c r="S2659" i="14"/>
  <c r="B2660" i="14"/>
  <c r="C2660" i="14"/>
  <c r="D2660" i="14"/>
  <c r="E2660" i="14"/>
  <c r="F2660" i="14"/>
  <c r="K2660" i="14"/>
  <c r="L2660" i="14"/>
  <c r="M2660" i="14"/>
  <c r="O2660" i="14"/>
  <c r="R2660" i="14" s="1"/>
  <c r="P2660" i="14"/>
  <c r="A2661" i="14"/>
  <c r="B2661" i="14"/>
  <c r="K2661" i="14"/>
  <c r="L2661" i="14"/>
  <c r="M2661" i="14"/>
  <c r="O2661" i="14"/>
  <c r="R2661" i="14" s="1"/>
  <c r="P2661" i="14"/>
  <c r="A2662" i="14"/>
  <c r="B2662" i="14"/>
  <c r="K2662" i="14"/>
  <c r="L2662" i="14"/>
  <c r="M2662" i="14"/>
  <c r="O2662" i="14"/>
  <c r="R2662" i="14" s="1"/>
  <c r="P2662" i="14"/>
  <c r="S2662" i="14"/>
  <c r="A2663" i="14"/>
  <c r="B2663" i="14"/>
  <c r="C2663" i="14"/>
  <c r="D2663" i="14"/>
  <c r="E2663" i="14"/>
  <c r="F2663" i="14"/>
  <c r="K2663" i="14"/>
  <c r="L2663" i="14"/>
  <c r="M2663" i="14"/>
  <c r="O2663" i="14"/>
  <c r="R2663" i="14" s="1"/>
  <c r="P2663" i="14"/>
  <c r="A2664" i="14"/>
  <c r="B2664" i="14"/>
  <c r="K2664" i="14"/>
  <c r="L2664" i="14"/>
  <c r="M2664" i="14"/>
  <c r="O2664" i="14"/>
  <c r="R2664" i="14" s="1"/>
  <c r="P2664" i="14"/>
  <c r="A2665" i="14"/>
  <c r="B2665" i="14"/>
  <c r="K2665" i="14"/>
  <c r="L2665" i="14"/>
  <c r="M2665" i="14"/>
  <c r="O2665" i="14"/>
  <c r="R2665" i="14" s="1"/>
  <c r="P2665" i="14"/>
  <c r="S2665" i="14"/>
  <c r="B2666" i="14"/>
  <c r="C2666" i="14"/>
  <c r="D2666" i="14"/>
  <c r="E2666" i="14"/>
  <c r="F2666" i="14"/>
  <c r="K2666" i="14"/>
  <c r="L2666" i="14"/>
  <c r="M2666" i="14"/>
  <c r="O2666" i="14"/>
  <c r="R2666" i="14" s="1"/>
  <c r="P2666" i="14"/>
  <c r="S2666" i="14"/>
  <c r="B2667" i="14"/>
  <c r="C2667" i="14"/>
  <c r="D2667" i="14"/>
  <c r="E2667" i="14"/>
  <c r="F2667" i="14"/>
  <c r="K2667" i="14"/>
  <c r="L2667" i="14"/>
  <c r="M2667" i="14"/>
  <c r="O2667" i="14"/>
  <c r="R2667" i="14" s="1"/>
  <c r="P2667" i="14"/>
  <c r="S2667" i="14"/>
  <c r="B2668" i="14"/>
  <c r="C2668" i="14"/>
  <c r="D2668" i="14"/>
  <c r="E2668" i="14"/>
  <c r="F2668" i="14"/>
  <c r="K2668" i="14"/>
  <c r="L2668" i="14"/>
  <c r="M2668" i="14"/>
  <c r="O2668" i="14"/>
  <c r="R2668" i="14" s="1"/>
  <c r="P2668" i="14"/>
  <c r="S2668" i="14"/>
  <c r="B2669" i="14"/>
  <c r="C2669" i="14"/>
  <c r="D2669" i="14"/>
  <c r="E2669" i="14"/>
  <c r="F2669" i="14"/>
  <c r="K2669" i="14"/>
  <c r="L2669" i="14"/>
  <c r="M2669" i="14"/>
  <c r="O2669" i="14"/>
  <c r="R2669" i="14" s="1"/>
  <c r="P2669" i="14"/>
  <c r="S2669" i="14"/>
  <c r="B2670" i="14"/>
  <c r="C2670" i="14"/>
  <c r="D2670" i="14"/>
  <c r="E2670" i="14"/>
  <c r="F2670" i="14"/>
  <c r="K2670" i="14"/>
  <c r="L2670" i="14"/>
  <c r="M2670" i="14"/>
  <c r="O2670" i="14"/>
  <c r="R2670" i="14" s="1"/>
  <c r="P2670" i="14"/>
  <c r="S2670" i="14"/>
  <c r="B2671" i="14"/>
  <c r="C2671" i="14"/>
  <c r="D2671" i="14"/>
  <c r="E2671" i="14"/>
  <c r="F2671" i="14"/>
  <c r="K2671" i="14"/>
  <c r="L2671" i="14"/>
  <c r="M2671" i="14"/>
  <c r="O2671" i="14"/>
  <c r="R2671" i="14" s="1"/>
  <c r="P2671" i="14"/>
  <c r="S2671" i="14"/>
  <c r="B2672" i="14"/>
  <c r="C2672" i="14"/>
  <c r="D2672" i="14"/>
  <c r="E2672" i="14"/>
  <c r="F2672" i="14"/>
  <c r="K2672" i="14"/>
  <c r="L2672" i="14"/>
  <c r="M2672" i="14"/>
  <c r="O2672" i="14"/>
  <c r="R2672" i="14" s="1"/>
  <c r="P2672" i="14"/>
  <c r="S2672" i="14"/>
  <c r="B2673" i="14"/>
  <c r="C2673" i="14"/>
  <c r="D2673" i="14"/>
  <c r="E2673" i="14"/>
  <c r="F2673" i="14"/>
  <c r="K2673" i="14"/>
  <c r="L2673" i="14"/>
  <c r="M2673" i="14"/>
  <c r="O2673" i="14"/>
  <c r="R2673" i="14" s="1"/>
  <c r="P2673" i="14"/>
  <c r="S2673" i="14"/>
  <c r="B2674" i="14"/>
  <c r="C2674" i="14"/>
  <c r="D2674" i="14"/>
  <c r="E2674" i="14"/>
  <c r="F2674" i="14"/>
  <c r="K2674" i="14"/>
  <c r="L2674" i="14"/>
  <c r="M2674" i="14"/>
  <c r="O2674" i="14"/>
  <c r="R2674" i="14" s="1"/>
  <c r="P2674" i="14"/>
  <c r="S2674" i="14"/>
  <c r="B2675" i="14"/>
  <c r="C2675" i="14"/>
  <c r="D2675" i="14"/>
  <c r="E2675" i="14"/>
  <c r="K2675" i="14"/>
  <c r="L2675" i="14"/>
  <c r="M2675" i="14"/>
  <c r="O2675" i="14"/>
  <c r="R2675" i="14" s="1"/>
  <c r="P2675" i="14"/>
  <c r="S2675" i="14"/>
  <c r="B2676" i="14"/>
  <c r="C2676" i="14"/>
  <c r="D2676" i="14"/>
  <c r="E2676" i="14"/>
  <c r="F2676" i="14"/>
  <c r="K2676" i="14"/>
  <c r="L2676" i="14"/>
  <c r="M2676" i="14"/>
  <c r="O2676" i="14"/>
  <c r="R2676" i="14" s="1"/>
  <c r="P2676" i="14"/>
  <c r="S2676" i="14"/>
  <c r="B2677" i="14"/>
  <c r="C2677" i="14"/>
  <c r="D2677" i="14"/>
  <c r="E2677" i="14"/>
  <c r="F2677" i="14"/>
  <c r="K2677" i="14"/>
  <c r="L2677" i="14"/>
  <c r="M2677" i="14"/>
  <c r="O2677" i="14"/>
  <c r="R2677" i="14" s="1"/>
  <c r="P2677" i="14"/>
  <c r="S2677" i="14"/>
  <c r="B2678" i="14"/>
  <c r="C2678" i="14"/>
  <c r="D2678" i="14"/>
  <c r="E2678" i="14"/>
  <c r="F2678" i="14"/>
  <c r="K2678" i="14"/>
  <c r="L2678" i="14"/>
  <c r="M2678" i="14"/>
  <c r="O2678" i="14"/>
  <c r="R2678" i="14" s="1"/>
  <c r="P2678" i="14"/>
  <c r="S2678" i="14"/>
  <c r="B2679" i="14"/>
  <c r="C2679" i="14"/>
  <c r="D2679" i="14"/>
  <c r="E2679" i="14"/>
  <c r="F2679" i="14"/>
  <c r="K2679" i="14"/>
  <c r="L2679" i="14"/>
  <c r="M2679" i="14"/>
  <c r="O2679" i="14"/>
  <c r="R2679" i="14" s="1"/>
  <c r="P2679" i="14"/>
  <c r="S2679" i="14"/>
  <c r="B2680" i="14"/>
  <c r="C2680" i="14"/>
  <c r="D2680" i="14"/>
  <c r="E2680" i="14"/>
  <c r="F2680" i="14"/>
  <c r="K2680" i="14"/>
  <c r="L2680" i="14"/>
  <c r="M2680" i="14"/>
  <c r="O2680" i="14"/>
  <c r="R2680" i="14" s="1"/>
  <c r="P2680" i="14"/>
  <c r="S2680" i="14"/>
  <c r="B2681" i="14"/>
  <c r="C2681" i="14"/>
  <c r="D2681" i="14"/>
  <c r="E2681" i="14"/>
  <c r="F2681" i="14"/>
  <c r="K2681" i="14"/>
  <c r="L2681" i="14"/>
  <c r="M2681" i="14"/>
  <c r="O2681" i="14"/>
  <c r="R2681" i="14" s="1"/>
  <c r="P2681" i="14"/>
  <c r="S2681" i="14"/>
  <c r="B2682" i="14"/>
  <c r="C2682" i="14"/>
  <c r="D2682" i="14"/>
  <c r="E2682" i="14"/>
  <c r="F2682" i="14"/>
  <c r="K2682" i="14"/>
  <c r="L2682" i="14"/>
  <c r="M2682" i="14"/>
  <c r="O2682" i="14"/>
  <c r="R2682" i="14" s="1"/>
  <c r="P2682" i="14"/>
  <c r="S2682" i="14"/>
  <c r="B2683" i="14"/>
  <c r="C2683" i="14"/>
  <c r="D2683" i="14"/>
  <c r="E2683" i="14"/>
  <c r="F2683" i="14"/>
  <c r="K2683" i="14"/>
  <c r="L2683" i="14"/>
  <c r="M2683" i="14"/>
  <c r="O2683" i="14"/>
  <c r="R2683" i="14" s="1"/>
  <c r="P2683" i="14"/>
  <c r="A2684" i="14"/>
  <c r="B2684" i="14"/>
  <c r="K2684" i="14"/>
  <c r="L2684" i="14"/>
  <c r="M2684" i="14"/>
  <c r="O2684" i="14"/>
  <c r="R2684" i="14" s="1"/>
  <c r="P2684" i="14"/>
  <c r="A2685" i="14"/>
  <c r="B2685" i="14"/>
  <c r="K2685" i="14"/>
  <c r="L2685" i="14"/>
  <c r="M2685" i="14"/>
  <c r="O2685" i="14"/>
  <c r="R2685" i="14" s="1"/>
  <c r="P2685" i="14"/>
  <c r="S2685" i="14"/>
  <c r="B2686" i="14"/>
  <c r="C2686" i="14"/>
  <c r="D2686" i="14"/>
  <c r="E2686" i="14"/>
  <c r="F2686" i="14"/>
  <c r="K2686" i="14"/>
  <c r="L2686" i="14"/>
  <c r="M2686" i="14"/>
  <c r="O2686" i="14"/>
  <c r="R2686" i="14" s="1"/>
  <c r="P2686" i="14"/>
  <c r="S2686" i="14"/>
  <c r="B2687" i="14"/>
  <c r="C2687" i="14"/>
  <c r="D2687" i="14"/>
  <c r="E2687" i="14"/>
  <c r="F2687" i="14"/>
  <c r="K2687" i="14"/>
  <c r="L2687" i="14"/>
  <c r="M2687" i="14"/>
  <c r="O2687" i="14"/>
  <c r="R2687" i="14" s="1"/>
  <c r="P2687" i="14"/>
  <c r="S2687" i="14"/>
  <c r="B2688" i="14"/>
  <c r="C2688" i="14"/>
  <c r="D2688" i="14"/>
  <c r="E2688" i="14"/>
  <c r="F2688" i="14"/>
  <c r="K2688" i="14"/>
  <c r="L2688" i="14"/>
  <c r="M2688" i="14"/>
  <c r="O2688" i="14"/>
  <c r="R2688" i="14" s="1"/>
  <c r="P2688" i="14"/>
  <c r="S2688" i="14"/>
  <c r="B2689" i="14"/>
  <c r="C2689" i="14"/>
  <c r="D2689" i="14"/>
  <c r="E2689" i="14"/>
  <c r="F2689" i="14"/>
  <c r="K2689" i="14"/>
  <c r="L2689" i="14"/>
  <c r="M2689" i="14"/>
  <c r="O2689" i="14"/>
  <c r="R2689" i="14" s="1"/>
  <c r="P2689" i="14"/>
  <c r="S2689" i="14"/>
  <c r="B2690" i="14"/>
  <c r="C2690" i="14"/>
  <c r="D2690" i="14"/>
  <c r="E2690" i="14"/>
  <c r="F2690" i="14"/>
  <c r="K2690" i="14"/>
  <c r="L2690" i="14"/>
  <c r="M2690" i="14"/>
  <c r="O2690" i="14"/>
  <c r="R2690" i="14" s="1"/>
  <c r="P2690" i="14"/>
  <c r="S2690" i="14"/>
  <c r="B2691" i="14"/>
  <c r="C2691" i="14"/>
  <c r="D2691" i="14"/>
  <c r="E2691" i="14"/>
  <c r="F2691" i="14"/>
  <c r="K2691" i="14"/>
  <c r="L2691" i="14"/>
  <c r="M2691" i="14"/>
  <c r="O2691" i="14"/>
  <c r="R2691" i="14" s="1"/>
  <c r="P2691" i="14"/>
  <c r="A2692" i="14"/>
  <c r="B2692" i="14"/>
  <c r="K2692" i="14"/>
  <c r="L2692" i="14"/>
  <c r="M2692" i="14"/>
  <c r="O2692" i="14"/>
  <c r="R2692" i="14" s="1"/>
  <c r="P2692" i="14"/>
  <c r="A2693" i="14"/>
  <c r="B2693" i="14"/>
  <c r="K2693" i="14"/>
  <c r="L2693" i="14"/>
  <c r="M2693" i="14"/>
  <c r="O2693" i="14"/>
  <c r="R2693" i="14" s="1"/>
  <c r="P2693" i="14"/>
  <c r="S2693" i="14"/>
  <c r="B2694" i="14"/>
  <c r="C2694" i="14"/>
  <c r="D2694" i="14"/>
  <c r="E2694" i="14"/>
  <c r="F2694" i="14"/>
  <c r="K2694" i="14"/>
  <c r="L2694" i="14"/>
  <c r="M2694" i="14"/>
  <c r="O2694" i="14"/>
  <c r="R2694" i="14" s="1"/>
  <c r="P2694" i="14"/>
  <c r="S2694" i="14"/>
  <c r="B2695" i="14"/>
  <c r="C2695" i="14"/>
  <c r="D2695" i="14"/>
  <c r="E2695" i="14"/>
  <c r="F2695" i="14"/>
  <c r="K2695" i="14"/>
  <c r="L2695" i="14"/>
  <c r="M2695" i="14"/>
  <c r="O2695" i="14"/>
  <c r="R2695" i="14" s="1"/>
  <c r="P2695" i="14"/>
  <c r="S2695" i="14"/>
  <c r="B2696" i="14"/>
  <c r="C2696" i="14"/>
  <c r="D2696" i="14"/>
  <c r="E2696" i="14"/>
  <c r="F2696" i="14"/>
  <c r="K2696" i="14"/>
  <c r="L2696" i="14"/>
  <c r="M2696" i="14"/>
  <c r="O2696" i="14"/>
  <c r="R2696" i="14" s="1"/>
  <c r="P2696" i="14"/>
  <c r="S2696" i="14"/>
  <c r="B2697" i="14"/>
  <c r="C2697" i="14"/>
  <c r="D2697" i="14"/>
  <c r="E2697" i="14"/>
  <c r="F2697" i="14"/>
  <c r="K2697" i="14"/>
  <c r="L2697" i="14"/>
  <c r="M2697" i="14"/>
  <c r="O2697" i="14"/>
  <c r="R2697" i="14" s="1"/>
  <c r="P2697" i="14"/>
  <c r="S2697" i="14"/>
  <c r="B2698" i="14"/>
  <c r="C2698" i="14"/>
  <c r="D2698" i="14"/>
  <c r="E2698" i="14"/>
  <c r="F2698" i="14"/>
  <c r="K2698" i="14"/>
  <c r="L2698" i="14"/>
  <c r="M2698" i="14"/>
  <c r="O2698" i="14"/>
  <c r="R2698" i="14" s="1"/>
  <c r="P2698" i="14"/>
  <c r="S2698" i="14"/>
  <c r="B2699" i="14"/>
  <c r="C2699" i="14"/>
  <c r="D2699" i="14"/>
  <c r="E2699" i="14"/>
  <c r="F2699" i="14"/>
  <c r="K2699" i="14"/>
  <c r="L2699" i="14"/>
  <c r="M2699" i="14"/>
  <c r="O2699" i="14"/>
  <c r="R2699" i="14" s="1"/>
  <c r="P2699" i="14"/>
  <c r="A2700" i="14"/>
  <c r="B2700" i="14"/>
  <c r="K2700" i="14"/>
  <c r="L2700" i="14"/>
  <c r="M2700" i="14"/>
  <c r="O2700" i="14"/>
  <c r="R2700" i="14" s="1"/>
  <c r="P2700" i="14"/>
  <c r="A2701" i="14"/>
  <c r="B2701" i="14"/>
  <c r="K2701" i="14"/>
  <c r="L2701" i="14"/>
  <c r="M2701" i="14"/>
  <c r="O2701" i="14"/>
  <c r="R2701" i="14" s="1"/>
  <c r="P2701" i="14"/>
  <c r="S2701" i="14"/>
  <c r="B2702" i="14"/>
  <c r="C2702" i="14"/>
  <c r="D2702" i="14"/>
  <c r="E2702" i="14"/>
  <c r="F2702" i="14"/>
  <c r="K2702" i="14"/>
  <c r="L2702" i="14"/>
  <c r="M2702" i="14"/>
  <c r="O2702" i="14"/>
  <c r="R2702" i="14" s="1"/>
  <c r="P2702" i="14"/>
  <c r="S2702" i="14"/>
  <c r="B2703" i="14"/>
  <c r="C2703" i="14"/>
  <c r="D2703" i="14"/>
  <c r="E2703" i="14"/>
  <c r="F2703" i="14"/>
  <c r="K2703" i="14"/>
  <c r="L2703" i="14"/>
  <c r="M2703" i="14"/>
  <c r="O2703" i="14"/>
  <c r="R2703" i="14" s="1"/>
  <c r="P2703" i="14"/>
  <c r="S2703" i="14"/>
  <c r="B2704" i="14"/>
  <c r="C2704" i="14"/>
  <c r="D2704" i="14"/>
  <c r="E2704" i="14"/>
  <c r="F2704" i="14"/>
  <c r="K2704" i="14"/>
  <c r="L2704" i="14"/>
  <c r="M2704" i="14"/>
  <c r="O2704" i="14"/>
  <c r="R2704" i="14" s="1"/>
  <c r="P2704" i="14"/>
  <c r="A2705" i="14"/>
  <c r="B2705" i="14"/>
  <c r="K2705" i="14"/>
  <c r="L2705" i="14"/>
  <c r="M2705" i="14"/>
  <c r="O2705" i="14"/>
  <c r="R2705" i="14" s="1"/>
  <c r="P2705" i="14"/>
  <c r="A2706" i="14"/>
  <c r="B2706" i="14"/>
  <c r="K2706" i="14"/>
  <c r="L2706" i="14"/>
  <c r="M2706" i="14"/>
  <c r="O2706" i="14"/>
  <c r="R2706" i="14" s="1"/>
  <c r="P2706" i="14"/>
  <c r="S2706" i="14"/>
  <c r="B2707" i="14"/>
  <c r="C2707" i="14"/>
  <c r="D2707" i="14"/>
  <c r="E2707" i="14"/>
  <c r="F2707" i="14"/>
  <c r="K2707" i="14"/>
  <c r="L2707" i="14"/>
  <c r="M2707" i="14"/>
  <c r="O2707" i="14"/>
  <c r="R2707" i="14" s="1"/>
  <c r="P2707" i="14"/>
  <c r="S2707" i="14"/>
  <c r="B2708" i="14"/>
  <c r="C2708" i="14"/>
  <c r="D2708" i="14"/>
  <c r="E2708" i="14"/>
  <c r="F2708" i="14"/>
  <c r="K2708" i="14"/>
  <c r="L2708" i="14"/>
  <c r="M2708" i="14"/>
  <c r="O2708" i="14"/>
  <c r="R2708" i="14" s="1"/>
  <c r="P2708" i="14"/>
  <c r="S2708" i="14"/>
  <c r="B2709" i="14"/>
  <c r="C2709" i="14"/>
  <c r="D2709" i="14"/>
  <c r="E2709" i="14"/>
  <c r="F2709" i="14"/>
  <c r="K2709" i="14"/>
  <c r="L2709" i="14"/>
  <c r="M2709" i="14"/>
  <c r="O2709" i="14"/>
  <c r="R2709" i="14" s="1"/>
  <c r="P2709" i="14"/>
  <c r="S2709" i="14"/>
  <c r="B2710" i="14"/>
  <c r="C2710" i="14"/>
  <c r="D2710" i="14"/>
  <c r="E2710" i="14"/>
  <c r="F2710" i="14"/>
  <c r="K2710" i="14"/>
  <c r="L2710" i="14"/>
  <c r="M2710" i="14"/>
  <c r="O2710" i="14"/>
  <c r="R2710" i="14" s="1"/>
  <c r="P2710" i="14"/>
  <c r="A2711" i="14"/>
  <c r="B2711" i="14"/>
  <c r="K2711" i="14"/>
  <c r="L2711" i="14"/>
  <c r="M2711" i="14"/>
  <c r="O2711" i="14"/>
  <c r="R2711" i="14" s="1"/>
  <c r="P2711" i="14"/>
  <c r="A2712" i="14"/>
  <c r="B2712" i="14"/>
  <c r="K2712" i="14"/>
  <c r="L2712" i="14"/>
  <c r="M2712" i="14"/>
  <c r="O2712" i="14"/>
  <c r="R2712" i="14" s="1"/>
  <c r="P2712" i="14"/>
  <c r="S2712" i="14"/>
  <c r="B2713" i="14"/>
  <c r="C2713" i="14"/>
  <c r="D2713" i="14"/>
  <c r="E2713" i="14"/>
  <c r="F2713" i="14"/>
  <c r="K2713" i="14"/>
  <c r="L2713" i="14"/>
  <c r="M2713" i="14"/>
  <c r="O2713" i="14"/>
  <c r="R2713" i="14" s="1"/>
  <c r="P2713" i="14"/>
  <c r="S2713" i="14"/>
  <c r="B2714" i="14"/>
  <c r="C2714" i="14"/>
  <c r="D2714" i="14"/>
  <c r="E2714" i="14"/>
  <c r="F2714" i="14"/>
  <c r="K2714" i="14"/>
  <c r="L2714" i="14"/>
  <c r="M2714" i="14"/>
  <c r="O2714" i="14"/>
  <c r="R2714" i="14" s="1"/>
  <c r="P2714" i="14"/>
  <c r="S2714" i="14"/>
  <c r="B2715" i="14"/>
  <c r="C2715" i="14"/>
  <c r="D2715" i="14"/>
  <c r="E2715" i="14"/>
  <c r="F2715" i="14"/>
  <c r="K2715" i="14"/>
  <c r="L2715" i="14"/>
  <c r="M2715" i="14"/>
  <c r="O2715" i="14"/>
  <c r="R2715" i="14" s="1"/>
  <c r="P2715" i="14"/>
  <c r="S2715" i="14"/>
  <c r="B2716" i="14"/>
  <c r="C2716" i="14"/>
  <c r="D2716" i="14"/>
  <c r="E2716" i="14"/>
  <c r="F2716" i="14"/>
  <c r="K2716" i="14"/>
  <c r="L2716" i="14"/>
  <c r="M2716" i="14"/>
  <c r="O2716" i="14"/>
  <c r="R2716" i="14" s="1"/>
  <c r="P2716" i="14"/>
  <c r="S2716" i="14"/>
  <c r="B2717" i="14"/>
  <c r="C2717" i="14"/>
  <c r="D2717" i="14"/>
  <c r="E2717" i="14"/>
  <c r="F2717" i="14"/>
  <c r="K2717" i="14"/>
  <c r="L2717" i="14"/>
  <c r="M2717" i="14"/>
  <c r="O2717" i="14"/>
  <c r="R2717" i="14" s="1"/>
  <c r="P2717" i="14"/>
  <c r="S2717" i="14"/>
  <c r="B2718" i="14"/>
  <c r="C2718" i="14"/>
  <c r="D2718" i="14"/>
  <c r="E2718" i="14"/>
  <c r="F2718" i="14"/>
  <c r="K2718" i="14"/>
  <c r="L2718" i="14"/>
  <c r="M2718" i="14"/>
  <c r="O2718" i="14"/>
  <c r="R2718" i="14" s="1"/>
  <c r="P2718" i="14"/>
  <c r="S2718" i="14"/>
  <c r="B2719" i="14"/>
  <c r="C2719" i="14"/>
  <c r="D2719" i="14"/>
  <c r="E2719" i="14"/>
  <c r="F2719" i="14"/>
  <c r="K2719" i="14"/>
  <c r="L2719" i="14"/>
  <c r="M2719" i="14"/>
  <c r="O2719" i="14"/>
  <c r="R2719" i="14" s="1"/>
  <c r="P2719" i="14"/>
  <c r="A2720" i="14"/>
  <c r="B2720" i="14"/>
  <c r="K2720" i="14"/>
  <c r="L2720" i="14"/>
  <c r="M2720" i="14"/>
  <c r="O2720" i="14"/>
  <c r="R2720" i="14" s="1"/>
  <c r="P2720" i="14"/>
  <c r="A2721" i="14"/>
  <c r="B2721" i="14"/>
  <c r="K2721" i="14"/>
  <c r="L2721" i="14"/>
  <c r="M2721" i="14"/>
  <c r="O2721" i="14"/>
  <c r="R2721" i="14" s="1"/>
  <c r="P2721" i="14"/>
  <c r="S2721" i="14"/>
  <c r="B2722" i="14"/>
  <c r="C2722" i="14"/>
  <c r="D2722" i="14"/>
  <c r="E2722" i="14"/>
  <c r="F2722" i="14"/>
  <c r="K2722" i="14"/>
  <c r="L2722" i="14"/>
  <c r="M2722" i="14"/>
  <c r="O2722" i="14"/>
  <c r="R2722" i="14" s="1"/>
  <c r="P2722" i="14"/>
  <c r="S2722" i="14"/>
  <c r="B2723" i="14"/>
  <c r="C2723" i="14"/>
  <c r="D2723" i="14"/>
  <c r="E2723" i="14"/>
  <c r="F2723" i="14"/>
  <c r="K2723" i="14"/>
  <c r="L2723" i="14"/>
  <c r="M2723" i="14"/>
  <c r="O2723" i="14"/>
  <c r="R2723" i="14" s="1"/>
  <c r="P2723" i="14"/>
  <c r="S2723" i="14"/>
  <c r="B2724" i="14"/>
  <c r="C2724" i="14"/>
  <c r="D2724" i="14"/>
  <c r="E2724" i="14"/>
  <c r="F2724" i="14"/>
  <c r="K2724" i="14"/>
  <c r="L2724" i="14"/>
  <c r="M2724" i="14"/>
  <c r="O2724" i="14"/>
  <c r="R2724" i="14" s="1"/>
  <c r="P2724" i="14"/>
  <c r="A2725" i="14"/>
  <c r="B2725" i="14"/>
  <c r="K2725" i="14"/>
  <c r="L2725" i="14"/>
  <c r="M2725" i="14"/>
  <c r="O2725" i="14"/>
  <c r="R2725" i="14" s="1"/>
  <c r="P2725" i="14"/>
  <c r="A2726" i="14"/>
  <c r="B2726" i="14"/>
  <c r="K2726" i="14"/>
  <c r="L2726" i="14"/>
  <c r="M2726" i="14"/>
  <c r="O2726" i="14"/>
  <c r="R2726" i="14" s="1"/>
  <c r="P2726" i="14"/>
  <c r="S2726" i="14"/>
  <c r="A2727" i="14"/>
  <c r="B2727" i="14"/>
  <c r="K2727" i="14"/>
  <c r="L2727" i="14"/>
  <c r="M2727" i="14"/>
  <c r="O2727" i="14"/>
  <c r="R2727" i="14" s="1"/>
  <c r="P2727" i="14"/>
  <c r="S2727" i="14"/>
  <c r="B2728" i="14"/>
  <c r="C2728" i="14"/>
  <c r="D2728" i="14"/>
  <c r="E2728" i="14"/>
  <c r="F2728" i="14"/>
  <c r="K2728" i="14"/>
  <c r="L2728" i="14"/>
  <c r="M2728" i="14"/>
  <c r="O2728" i="14"/>
  <c r="R2728" i="14" s="1"/>
  <c r="P2728" i="14"/>
  <c r="S2728" i="14"/>
  <c r="B2729" i="14"/>
  <c r="C2729" i="14"/>
  <c r="D2729" i="14"/>
  <c r="E2729" i="14"/>
  <c r="F2729" i="14"/>
  <c r="K2729" i="14"/>
  <c r="L2729" i="14"/>
  <c r="M2729" i="14"/>
  <c r="O2729" i="14"/>
  <c r="R2729" i="14" s="1"/>
  <c r="P2729" i="14"/>
  <c r="S2729" i="14"/>
  <c r="B2730" i="14"/>
  <c r="C2730" i="14"/>
  <c r="D2730" i="14"/>
  <c r="E2730" i="14"/>
  <c r="K2730" i="14"/>
  <c r="L2730" i="14"/>
  <c r="M2730" i="14"/>
  <c r="O2730" i="14"/>
  <c r="R2730" i="14" s="1"/>
  <c r="P2730" i="14"/>
  <c r="A2731" i="14"/>
  <c r="B2731" i="14"/>
  <c r="D2731" i="14"/>
  <c r="E2731" i="14"/>
  <c r="K2731" i="14"/>
  <c r="L2731" i="14"/>
  <c r="M2731" i="14"/>
  <c r="O2731" i="14"/>
  <c r="R2731" i="14" s="1"/>
  <c r="P2731" i="14"/>
  <c r="A2732" i="14"/>
  <c r="B2732" i="14"/>
  <c r="D2732" i="14"/>
  <c r="E2732" i="14"/>
  <c r="K2732" i="14"/>
  <c r="L2732" i="14"/>
  <c r="M2732" i="14"/>
  <c r="O2732" i="14"/>
  <c r="R2732" i="14" s="1"/>
  <c r="P2732" i="14"/>
  <c r="S2732" i="14"/>
  <c r="B2733" i="14"/>
  <c r="C2733" i="14"/>
  <c r="D2733" i="14"/>
  <c r="E2733" i="14"/>
  <c r="F2733" i="14"/>
  <c r="K2733" i="14"/>
  <c r="L2733" i="14"/>
  <c r="M2733" i="14"/>
  <c r="O2733" i="14"/>
  <c r="R2733" i="14" s="1"/>
  <c r="P2733" i="14"/>
  <c r="S2733" i="14"/>
  <c r="B2734" i="14"/>
  <c r="C2734" i="14"/>
  <c r="D2734" i="14"/>
  <c r="E2734" i="14"/>
  <c r="F2734" i="14"/>
  <c r="K2734" i="14"/>
  <c r="L2734" i="14"/>
  <c r="M2734" i="14"/>
  <c r="O2734" i="14"/>
  <c r="R2734" i="14" s="1"/>
  <c r="P2734" i="14"/>
  <c r="S2734" i="14"/>
  <c r="B2735" i="14"/>
  <c r="C2735" i="14"/>
  <c r="D2735" i="14"/>
  <c r="E2735" i="14"/>
  <c r="F2735" i="14"/>
  <c r="K2735" i="14"/>
  <c r="L2735" i="14"/>
  <c r="M2735" i="14"/>
  <c r="O2735" i="14"/>
  <c r="R2735" i="14" s="1"/>
  <c r="P2735" i="14"/>
  <c r="S2735" i="14"/>
  <c r="B2736" i="14"/>
  <c r="C2736" i="14"/>
  <c r="D2736" i="14"/>
  <c r="E2736" i="14"/>
  <c r="F2736" i="14"/>
  <c r="K2736" i="14"/>
  <c r="L2736" i="14"/>
  <c r="M2736" i="14"/>
  <c r="O2736" i="14"/>
  <c r="R2736" i="14" s="1"/>
  <c r="P2736" i="14"/>
  <c r="S2736" i="14"/>
  <c r="B2737" i="14"/>
  <c r="C2737" i="14"/>
  <c r="D2737" i="14"/>
  <c r="E2737" i="14"/>
  <c r="F2737" i="14"/>
  <c r="K2737" i="14"/>
  <c r="L2737" i="14"/>
  <c r="M2737" i="14"/>
  <c r="O2737" i="14"/>
  <c r="R2737" i="14" s="1"/>
  <c r="P2737" i="14"/>
  <c r="S2737" i="14"/>
  <c r="B2738" i="14"/>
  <c r="C2738" i="14"/>
  <c r="D2738" i="14"/>
  <c r="E2738" i="14"/>
  <c r="F2738" i="14"/>
  <c r="K2738" i="14"/>
  <c r="L2738" i="14"/>
  <c r="M2738" i="14"/>
  <c r="O2738" i="14"/>
  <c r="R2738" i="14" s="1"/>
  <c r="P2738" i="14"/>
  <c r="S2738" i="14"/>
  <c r="B2739" i="14"/>
  <c r="C2739" i="14"/>
  <c r="D2739" i="14"/>
  <c r="E2739" i="14"/>
  <c r="F2739" i="14"/>
  <c r="K2739" i="14"/>
  <c r="L2739" i="14"/>
  <c r="M2739" i="14"/>
  <c r="O2739" i="14"/>
  <c r="R2739" i="14" s="1"/>
  <c r="P2739" i="14"/>
  <c r="S2739" i="14"/>
  <c r="B2740" i="14"/>
  <c r="C2740" i="14"/>
  <c r="D2740" i="14"/>
  <c r="E2740" i="14"/>
  <c r="F2740" i="14"/>
  <c r="K2740" i="14"/>
  <c r="L2740" i="14"/>
  <c r="M2740" i="14"/>
  <c r="O2740" i="14"/>
  <c r="R2740" i="14" s="1"/>
  <c r="P2740" i="14"/>
  <c r="S2740" i="14"/>
  <c r="B2741" i="14"/>
  <c r="C2741" i="14"/>
  <c r="D2741" i="14"/>
  <c r="E2741" i="14"/>
  <c r="F2741" i="14"/>
  <c r="K2741" i="14"/>
  <c r="L2741" i="14"/>
  <c r="M2741" i="14"/>
  <c r="O2741" i="14"/>
  <c r="R2741" i="14" s="1"/>
  <c r="P2741" i="14"/>
  <c r="S2741" i="14"/>
  <c r="B2742" i="14"/>
  <c r="C2742" i="14"/>
  <c r="D2742" i="14"/>
  <c r="E2742" i="14"/>
  <c r="F2742" i="14"/>
  <c r="K2742" i="14"/>
  <c r="L2742" i="14"/>
  <c r="M2742" i="14"/>
  <c r="O2742" i="14"/>
  <c r="R2742" i="14" s="1"/>
  <c r="P2742" i="14"/>
  <c r="S2742" i="14"/>
  <c r="B2743" i="14"/>
  <c r="C2743" i="14"/>
  <c r="D2743" i="14"/>
  <c r="E2743" i="14"/>
  <c r="F2743" i="14"/>
  <c r="K2743" i="14"/>
  <c r="L2743" i="14"/>
  <c r="M2743" i="14"/>
  <c r="O2743" i="14"/>
  <c r="R2743" i="14" s="1"/>
  <c r="P2743" i="14"/>
  <c r="S2743" i="14"/>
  <c r="B2744" i="14"/>
  <c r="C2744" i="14"/>
  <c r="D2744" i="14"/>
  <c r="E2744" i="14"/>
  <c r="F2744" i="14"/>
  <c r="K2744" i="14"/>
  <c r="L2744" i="14"/>
  <c r="M2744" i="14"/>
  <c r="O2744" i="14"/>
  <c r="R2744" i="14" s="1"/>
  <c r="P2744" i="14"/>
  <c r="A2745" i="14"/>
  <c r="B2745" i="14"/>
  <c r="K2745" i="14"/>
  <c r="L2745" i="14"/>
  <c r="M2745" i="14"/>
  <c r="O2745" i="14"/>
  <c r="R2745" i="14" s="1"/>
  <c r="P2745" i="14"/>
  <c r="A2746" i="14"/>
  <c r="B2746" i="14"/>
  <c r="K2746" i="14"/>
  <c r="L2746" i="14"/>
  <c r="M2746" i="14"/>
  <c r="O2746" i="14"/>
  <c r="R2746" i="14" s="1"/>
  <c r="P2746" i="14"/>
  <c r="S2746" i="14"/>
  <c r="B2747" i="14"/>
  <c r="C2747" i="14"/>
  <c r="D2747" i="14"/>
  <c r="E2747" i="14"/>
  <c r="F2747" i="14"/>
  <c r="K2747" i="14"/>
  <c r="L2747" i="14"/>
  <c r="M2747" i="14"/>
  <c r="O2747" i="14"/>
  <c r="R2747" i="14" s="1"/>
  <c r="P2747" i="14"/>
  <c r="S2747" i="14"/>
  <c r="B2748" i="14"/>
  <c r="C2748" i="14"/>
  <c r="D2748" i="14"/>
  <c r="E2748" i="14"/>
  <c r="F2748" i="14"/>
  <c r="K2748" i="14"/>
  <c r="L2748" i="14"/>
  <c r="M2748" i="14"/>
  <c r="O2748" i="14"/>
  <c r="R2748" i="14" s="1"/>
  <c r="P2748" i="14"/>
  <c r="S2748" i="14"/>
  <c r="B2749" i="14"/>
  <c r="C2749" i="14"/>
  <c r="D2749" i="14"/>
  <c r="E2749" i="14"/>
  <c r="F2749" i="14"/>
  <c r="K2749" i="14"/>
  <c r="L2749" i="14"/>
  <c r="M2749" i="14"/>
  <c r="O2749" i="14"/>
  <c r="R2749" i="14" s="1"/>
  <c r="P2749" i="14"/>
  <c r="S2749" i="14"/>
  <c r="B2750" i="14"/>
  <c r="C2750" i="14"/>
  <c r="D2750" i="14"/>
  <c r="E2750" i="14"/>
  <c r="F2750" i="14"/>
  <c r="K2750" i="14"/>
  <c r="L2750" i="14"/>
  <c r="M2750" i="14"/>
  <c r="O2750" i="14"/>
  <c r="R2750" i="14" s="1"/>
  <c r="P2750" i="14"/>
  <c r="S2750" i="14"/>
  <c r="B2751" i="14"/>
  <c r="C2751" i="14"/>
  <c r="D2751" i="14"/>
  <c r="E2751" i="14"/>
  <c r="F2751" i="14"/>
  <c r="K2751" i="14"/>
  <c r="L2751" i="14"/>
  <c r="M2751" i="14"/>
  <c r="O2751" i="14"/>
  <c r="R2751" i="14" s="1"/>
  <c r="P2751" i="14"/>
  <c r="S2751" i="14"/>
  <c r="B2752" i="14"/>
  <c r="C2752" i="14"/>
  <c r="D2752" i="14"/>
  <c r="E2752" i="14"/>
  <c r="F2752" i="14"/>
  <c r="K2752" i="14"/>
  <c r="L2752" i="14"/>
  <c r="M2752" i="14"/>
  <c r="O2752" i="14"/>
  <c r="R2752" i="14" s="1"/>
  <c r="P2752" i="14"/>
  <c r="A2753" i="14"/>
  <c r="B2753" i="14"/>
  <c r="K2753" i="14"/>
  <c r="L2753" i="14"/>
  <c r="M2753" i="14"/>
  <c r="O2753" i="14"/>
  <c r="R2753" i="14" s="1"/>
  <c r="P2753" i="14"/>
  <c r="A2754" i="14"/>
  <c r="B2754" i="14"/>
  <c r="K2754" i="14"/>
  <c r="L2754" i="14"/>
  <c r="M2754" i="14"/>
  <c r="O2754" i="14"/>
  <c r="R2754" i="14" s="1"/>
  <c r="P2754" i="14"/>
  <c r="S2754" i="14"/>
  <c r="B2755" i="14"/>
  <c r="C2755" i="14"/>
  <c r="D2755" i="14"/>
  <c r="E2755" i="14"/>
  <c r="F2755" i="14"/>
  <c r="K2755" i="14"/>
  <c r="L2755" i="14"/>
  <c r="M2755" i="14"/>
  <c r="O2755" i="14"/>
  <c r="R2755" i="14" s="1"/>
  <c r="P2755" i="14"/>
  <c r="S2755" i="14"/>
  <c r="B2756" i="14"/>
  <c r="C2756" i="14"/>
  <c r="D2756" i="14"/>
  <c r="E2756" i="14"/>
  <c r="F2756" i="14"/>
  <c r="K2756" i="14"/>
  <c r="L2756" i="14"/>
  <c r="M2756" i="14"/>
  <c r="O2756" i="14"/>
  <c r="R2756" i="14" s="1"/>
  <c r="P2756" i="14"/>
  <c r="S2756" i="14"/>
  <c r="P2650" i="14"/>
  <c r="O2650" i="14"/>
  <c r="R2650" i="14" s="1"/>
  <c r="M2650" i="14"/>
  <c r="L2650" i="14"/>
  <c r="K2650" i="14"/>
  <c r="F2650" i="14"/>
  <c r="E2650" i="14"/>
  <c r="D2650" i="14"/>
  <c r="C2650" i="14"/>
  <c r="B2650" i="14"/>
  <c r="B2441" i="14"/>
  <c r="C2441" i="14"/>
  <c r="D2441" i="14"/>
  <c r="E2441" i="14"/>
  <c r="F2441" i="14"/>
  <c r="K2441" i="14"/>
  <c r="L2441" i="14"/>
  <c r="M2441" i="14"/>
  <c r="O2441" i="14"/>
  <c r="R2441" i="14" s="1"/>
  <c r="P2441" i="14"/>
  <c r="S2441" i="14"/>
  <c r="B2442" i="14"/>
  <c r="C2442" i="14"/>
  <c r="D2442" i="14"/>
  <c r="E2442" i="14"/>
  <c r="F2442" i="14"/>
  <c r="K2442" i="14"/>
  <c r="L2442" i="14"/>
  <c r="M2442" i="14"/>
  <c r="O2442" i="14"/>
  <c r="R2442" i="14" s="1"/>
  <c r="P2442" i="14"/>
  <c r="S2442" i="14"/>
  <c r="B2443" i="14"/>
  <c r="C2443" i="14"/>
  <c r="D2443" i="14"/>
  <c r="E2443" i="14"/>
  <c r="F2443" i="14"/>
  <c r="K2443" i="14"/>
  <c r="L2443" i="14"/>
  <c r="M2443" i="14"/>
  <c r="O2443" i="14"/>
  <c r="R2443" i="14" s="1"/>
  <c r="P2443" i="14"/>
  <c r="S2443" i="14"/>
  <c r="B2444" i="14"/>
  <c r="C2444" i="14"/>
  <c r="D2444" i="14"/>
  <c r="E2444" i="14"/>
  <c r="F2444" i="14"/>
  <c r="K2444" i="14"/>
  <c r="L2444" i="14"/>
  <c r="M2444" i="14"/>
  <c r="O2444" i="14"/>
  <c r="R2444" i="14" s="1"/>
  <c r="P2444" i="14"/>
  <c r="S2444" i="14"/>
  <c r="B2445" i="14"/>
  <c r="C2445" i="14"/>
  <c r="D2445" i="14"/>
  <c r="E2445" i="14"/>
  <c r="F2445" i="14"/>
  <c r="K2445" i="14"/>
  <c r="L2445" i="14"/>
  <c r="M2445" i="14"/>
  <c r="O2445" i="14"/>
  <c r="R2445" i="14" s="1"/>
  <c r="P2445" i="14"/>
  <c r="S2445" i="14"/>
  <c r="B2446" i="14"/>
  <c r="C2446" i="14"/>
  <c r="D2446" i="14"/>
  <c r="E2446" i="14"/>
  <c r="F2446" i="14"/>
  <c r="K2446" i="14"/>
  <c r="L2446" i="14"/>
  <c r="M2446" i="14"/>
  <c r="O2446" i="14"/>
  <c r="R2446" i="14" s="1"/>
  <c r="P2446" i="14"/>
  <c r="S2446" i="14"/>
  <c r="B2447" i="14"/>
  <c r="C2447" i="14"/>
  <c r="D2447" i="14"/>
  <c r="E2447" i="14"/>
  <c r="F2447" i="14"/>
  <c r="K2447" i="14"/>
  <c r="L2447" i="14"/>
  <c r="M2447" i="14"/>
  <c r="O2447" i="14"/>
  <c r="R2447" i="14" s="1"/>
  <c r="P2447" i="14"/>
  <c r="S2447" i="14"/>
  <c r="B2448" i="14"/>
  <c r="C2448" i="14"/>
  <c r="D2448" i="14"/>
  <c r="E2448" i="14"/>
  <c r="F2448" i="14"/>
  <c r="K2448" i="14"/>
  <c r="L2448" i="14"/>
  <c r="M2448" i="14"/>
  <c r="O2448" i="14"/>
  <c r="R2448" i="14" s="1"/>
  <c r="P2448" i="14"/>
  <c r="A2449" i="14"/>
  <c r="B2449" i="14"/>
  <c r="K2449" i="14"/>
  <c r="L2449" i="14"/>
  <c r="M2449" i="14"/>
  <c r="O2449" i="14"/>
  <c r="R2449" i="14" s="1"/>
  <c r="P2449" i="14"/>
  <c r="A2450" i="14"/>
  <c r="B2450" i="14"/>
  <c r="K2450" i="14"/>
  <c r="L2450" i="14"/>
  <c r="M2450" i="14"/>
  <c r="O2450" i="14"/>
  <c r="R2450" i="14" s="1"/>
  <c r="P2450" i="14"/>
  <c r="S2450" i="14"/>
  <c r="B2451" i="14"/>
  <c r="C2451" i="14"/>
  <c r="D2451" i="14"/>
  <c r="E2451" i="14"/>
  <c r="F2451" i="14"/>
  <c r="K2451" i="14"/>
  <c r="L2451" i="14"/>
  <c r="M2451" i="14"/>
  <c r="O2451" i="14"/>
  <c r="R2451" i="14" s="1"/>
  <c r="P2451" i="14"/>
  <c r="S2451" i="14"/>
  <c r="B2452" i="14"/>
  <c r="C2452" i="14"/>
  <c r="D2452" i="14"/>
  <c r="E2452" i="14"/>
  <c r="F2452" i="14"/>
  <c r="K2452" i="14"/>
  <c r="L2452" i="14"/>
  <c r="M2452" i="14"/>
  <c r="O2452" i="14"/>
  <c r="R2452" i="14" s="1"/>
  <c r="P2452" i="14"/>
  <c r="S2452" i="14"/>
  <c r="B2453" i="14"/>
  <c r="C2453" i="14"/>
  <c r="D2453" i="14"/>
  <c r="E2453" i="14"/>
  <c r="F2453" i="14"/>
  <c r="K2453" i="14"/>
  <c r="L2453" i="14"/>
  <c r="M2453" i="14"/>
  <c r="O2453" i="14"/>
  <c r="R2453" i="14" s="1"/>
  <c r="P2453" i="14"/>
  <c r="S2453" i="14"/>
  <c r="B2454" i="14"/>
  <c r="C2454" i="14"/>
  <c r="D2454" i="14"/>
  <c r="E2454" i="14"/>
  <c r="F2454" i="14"/>
  <c r="K2454" i="14"/>
  <c r="L2454" i="14"/>
  <c r="M2454" i="14"/>
  <c r="O2454" i="14"/>
  <c r="R2454" i="14" s="1"/>
  <c r="P2454" i="14"/>
  <c r="S2454" i="14"/>
  <c r="B2455" i="14"/>
  <c r="C2455" i="14"/>
  <c r="D2455" i="14"/>
  <c r="E2455" i="14"/>
  <c r="F2455" i="14"/>
  <c r="K2455" i="14"/>
  <c r="L2455" i="14"/>
  <c r="M2455" i="14"/>
  <c r="O2455" i="14"/>
  <c r="R2455" i="14" s="1"/>
  <c r="P2455" i="14"/>
  <c r="S2455" i="14"/>
  <c r="B2456" i="14"/>
  <c r="C2456" i="14"/>
  <c r="D2456" i="14"/>
  <c r="E2456" i="14"/>
  <c r="F2456" i="14"/>
  <c r="K2456" i="14"/>
  <c r="L2456" i="14"/>
  <c r="M2456" i="14"/>
  <c r="O2456" i="14"/>
  <c r="R2456" i="14" s="1"/>
  <c r="P2456" i="14"/>
  <c r="S2456" i="14"/>
  <c r="B2457" i="14"/>
  <c r="C2457" i="14"/>
  <c r="D2457" i="14"/>
  <c r="E2457" i="14"/>
  <c r="F2457" i="14"/>
  <c r="K2457" i="14"/>
  <c r="L2457" i="14"/>
  <c r="M2457" i="14"/>
  <c r="O2457" i="14"/>
  <c r="R2457" i="14" s="1"/>
  <c r="P2457" i="14"/>
  <c r="S2457" i="14"/>
  <c r="B2458" i="14"/>
  <c r="C2458" i="14"/>
  <c r="D2458" i="14"/>
  <c r="E2458" i="14"/>
  <c r="F2458" i="14"/>
  <c r="K2458" i="14"/>
  <c r="L2458" i="14"/>
  <c r="M2458" i="14"/>
  <c r="O2458" i="14"/>
  <c r="R2458" i="14" s="1"/>
  <c r="P2458" i="14"/>
  <c r="S2458" i="14"/>
  <c r="B2459" i="14"/>
  <c r="C2459" i="14"/>
  <c r="D2459" i="14"/>
  <c r="E2459" i="14"/>
  <c r="F2459" i="14"/>
  <c r="K2459" i="14"/>
  <c r="L2459" i="14"/>
  <c r="M2459" i="14"/>
  <c r="O2459" i="14"/>
  <c r="R2459" i="14" s="1"/>
  <c r="P2459" i="14"/>
  <c r="S2459" i="14"/>
  <c r="B2460" i="14"/>
  <c r="C2460" i="14"/>
  <c r="D2460" i="14"/>
  <c r="E2460" i="14"/>
  <c r="F2460" i="14"/>
  <c r="K2460" i="14"/>
  <c r="L2460" i="14"/>
  <c r="M2460" i="14"/>
  <c r="O2460" i="14"/>
  <c r="R2460" i="14" s="1"/>
  <c r="P2460" i="14"/>
  <c r="S2460" i="14"/>
  <c r="B2461" i="14"/>
  <c r="C2461" i="14"/>
  <c r="D2461" i="14"/>
  <c r="E2461" i="14"/>
  <c r="F2461" i="14"/>
  <c r="K2461" i="14"/>
  <c r="L2461" i="14"/>
  <c r="M2461" i="14"/>
  <c r="O2461" i="14"/>
  <c r="R2461" i="14" s="1"/>
  <c r="P2461" i="14"/>
  <c r="S2461" i="14"/>
  <c r="B2462" i="14"/>
  <c r="C2462" i="14"/>
  <c r="D2462" i="14"/>
  <c r="E2462" i="14"/>
  <c r="F2462" i="14"/>
  <c r="K2462" i="14"/>
  <c r="L2462" i="14"/>
  <c r="M2462" i="14"/>
  <c r="O2462" i="14"/>
  <c r="R2462" i="14" s="1"/>
  <c r="P2462" i="14"/>
  <c r="S2462" i="14"/>
  <c r="B2463" i="14"/>
  <c r="C2463" i="14"/>
  <c r="D2463" i="14"/>
  <c r="E2463" i="14"/>
  <c r="F2463" i="14"/>
  <c r="K2463" i="14"/>
  <c r="L2463" i="14"/>
  <c r="M2463" i="14"/>
  <c r="O2463" i="14"/>
  <c r="R2463" i="14" s="1"/>
  <c r="P2463" i="14"/>
  <c r="S2463" i="14"/>
  <c r="B2464" i="14"/>
  <c r="C2464" i="14"/>
  <c r="D2464" i="14"/>
  <c r="E2464" i="14"/>
  <c r="F2464" i="14"/>
  <c r="K2464" i="14"/>
  <c r="L2464" i="14"/>
  <c r="M2464" i="14"/>
  <c r="O2464" i="14"/>
  <c r="R2464" i="14" s="1"/>
  <c r="P2464" i="14"/>
  <c r="S2464" i="14"/>
  <c r="B2465" i="14"/>
  <c r="C2465" i="14"/>
  <c r="D2465" i="14"/>
  <c r="E2465" i="14"/>
  <c r="F2465" i="14"/>
  <c r="K2465" i="14"/>
  <c r="L2465" i="14"/>
  <c r="M2465" i="14"/>
  <c r="O2465" i="14"/>
  <c r="R2465" i="14" s="1"/>
  <c r="P2465" i="14"/>
  <c r="S2465" i="14"/>
  <c r="B2466" i="14"/>
  <c r="C2466" i="14"/>
  <c r="D2466" i="14"/>
  <c r="E2466" i="14"/>
  <c r="F2466" i="14"/>
  <c r="K2466" i="14"/>
  <c r="L2466" i="14"/>
  <c r="M2466" i="14"/>
  <c r="O2466" i="14"/>
  <c r="R2466" i="14" s="1"/>
  <c r="P2466" i="14"/>
  <c r="S2466" i="14"/>
  <c r="B2467" i="14"/>
  <c r="C2467" i="14"/>
  <c r="D2467" i="14"/>
  <c r="E2467" i="14"/>
  <c r="F2467" i="14"/>
  <c r="K2467" i="14"/>
  <c r="L2467" i="14"/>
  <c r="M2467" i="14"/>
  <c r="O2467" i="14"/>
  <c r="R2467" i="14" s="1"/>
  <c r="P2467" i="14"/>
  <c r="S2467" i="14"/>
  <c r="B2468" i="14"/>
  <c r="C2468" i="14"/>
  <c r="D2468" i="14"/>
  <c r="E2468" i="14"/>
  <c r="K2468" i="14"/>
  <c r="L2468" i="14"/>
  <c r="M2468" i="14"/>
  <c r="O2468" i="14"/>
  <c r="R2468" i="14" s="1"/>
  <c r="P2468" i="14"/>
  <c r="S2468" i="14"/>
  <c r="B2469" i="14"/>
  <c r="C2469" i="14"/>
  <c r="D2469" i="14"/>
  <c r="E2469" i="14"/>
  <c r="F2469" i="14"/>
  <c r="K2469" i="14"/>
  <c r="L2469" i="14"/>
  <c r="M2469" i="14"/>
  <c r="O2469" i="14"/>
  <c r="R2469" i="14" s="1"/>
  <c r="P2469" i="14"/>
  <c r="S2469" i="14"/>
  <c r="B2470" i="14"/>
  <c r="C2470" i="14"/>
  <c r="D2470" i="14"/>
  <c r="E2470" i="14"/>
  <c r="F2470" i="14"/>
  <c r="K2470" i="14"/>
  <c r="L2470" i="14"/>
  <c r="M2470" i="14"/>
  <c r="O2470" i="14"/>
  <c r="R2470" i="14" s="1"/>
  <c r="P2470" i="14"/>
  <c r="S2470" i="14"/>
  <c r="B2471" i="14"/>
  <c r="C2471" i="14"/>
  <c r="D2471" i="14"/>
  <c r="E2471" i="14"/>
  <c r="F2471" i="14"/>
  <c r="K2471" i="14"/>
  <c r="L2471" i="14"/>
  <c r="M2471" i="14"/>
  <c r="O2471" i="14"/>
  <c r="R2471" i="14" s="1"/>
  <c r="P2471" i="14"/>
  <c r="S2471" i="14"/>
  <c r="B2472" i="14"/>
  <c r="C2472" i="14"/>
  <c r="D2472" i="14"/>
  <c r="E2472" i="14"/>
  <c r="F2472" i="14"/>
  <c r="K2472" i="14"/>
  <c r="L2472" i="14"/>
  <c r="M2472" i="14"/>
  <c r="O2472" i="14"/>
  <c r="R2472" i="14" s="1"/>
  <c r="P2472" i="14"/>
  <c r="S2472" i="14"/>
  <c r="B2473" i="14"/>
  <c r="C2473" i="14"/>
  <c r="D2473" i="14"/>
  <c r="E2473" i="14"/>
  <c r="F2473" i="14"/>
  <c r="K2473" i="14"/>
  <c r="L2473" i="14"/>
  <c r="M2473" i="14"/>
  <c r="O2473" i="14"/>
  <c r="R2473" i="14" s="1"/>
  <c r="P2473" i="14"/>
  <c r="S2473" i="14"/>
  <c r="B2474" i="14"/>
  <c r="C2474" i="14"/>
  <c r="D2474" i="14"/>
  <c r="E2474" i="14"/>
  <c r="F2474" i="14"/>
  <c r="K2474" i="14"/>
  <c r="L2474" i="14"/>
  <c r="M2474" i="14"/>
  <c r="O2474" i="14"/>
  <c r="R2474" i="14" s="1"/>
  <c r="P2474" i="14"/>
  <c r="S2474" i="14"/>
  <c r="B2475" i="14"/>
  <c r="C2475" i="14"/>
  <c r="D2475" i="14"/>
  <c r="E2475" i="14"/>
  <c r="F2475" i="14"/>
  <c r="K2475" i="14"/>
  <c r="L2475" i="14"/>
  <c r="M2475" i="14"/>
  <c r="O2475" i="14"/>
  <c r="R2475" i="14" s="1"/>
  <c r="P2475" i="14"/>
  <c r="S2475" i="14"/>
  <c r="B2476" i="14"/>
  <c r="C2476" i="14"/>
  <c r="D2476" i="14"/>
  <c r="E2476" i="14"/>
  <c r="F2476" i="14"/>
  <c r="K2476" i="14"/>
  <c r="L2476" i="14"/>
  <c r="M2476" i="14"/>
  <c r="O2476" i="14"/>
  <c r="R2476" i="14" s="1"/>
  <c r="P2476" i="14"/>
  <c r="A2477" i="14"/>
  <c r="B2477" i="14"/>
  <c r="K2477" i="14"/>
  <c r="L2477" i="14"/>
  <c r="M2477" i="14"/>
  <c r="O2477" i="14"/>
  <c r="R2477" i="14" s="1"/>
  <c r="P2477" i="14"/>
  <c r="A2478" i="14"/>
  <c r="B2478" i="14"/>
  <c r="K2478" i="14"/>
  <c r="L2478" i="14"/>
  <c r="M2478" i="14"/>
  <c r="O2478" i="14"/>
  <c r="R2478" i="14" s="1"/>
  <c r="P2478" i="14"/>
  <c r="S2478" i="14"/>
  <c r="B2479" i="14"/>
  <c r="C2479" i="14"/>
  <c r="D2479" i="14"/>
  <c r="E2479" i="14"/>
  <c r="F2479" i="14"/>
  <c r="K2479" i="14"/>
  <c r="L2479" i="14"/>
  <c r="M2479" i="14"/>
  <c r="O2479" i="14"/>
  <c r="R2479" i="14" s="1"/>
  <c r="P2479" i="14"/>
  <c r="S2479" i="14"/>
  <c r="B2480" i="14"/>
  <c r="C2480" i="14"/>
  <c r="D2480" i="14"/>
  <c r="E2480" i="14"/>
  <c r="F2480" i="14"/>
  <c r="K2480" i="14"/>
  <c r="L2480" i="14"/>
  <c r="M2480" i="14"/>
  <c r="O2480" i="14"/>
  <c r="R2480" i="14" s="1"/>
  <c r="P2480" i="14"/>
  <c r="S2480" i="14"/>
  <c r="B2481" i="14"/>
  <c r="C2481" i="14"/>
  <c r="D2481" i="14"/>
  <c r="E2481" i="14"/>
  <c r="F2481" i="14"/>
  <c r="K2481" i="14"/>
  <c r="L2481" i="14"/>
  <c r="M2481" i="14"/>
  <c r="O2481" i="14"/>
  <c r="R2481" i="14" s="1"/>
  <c r="P2481" i="14"/>
  <c r="S2481" i="14"/>
  <c r="B2482" i="14"/>
  <c r="C2482" i="14"/>
  <c r="D2482" i="14"/>
  <c r="E2482" i="14"/>
  <c r="F2482" i="14"/>
  <c r="K2482" i="14"/>
  <c r="L2482" i="14"/>
  <c r="M2482" i="14"/>
  <c r="O2482" i="14"/>
  <c r="R2482" i="14" s="1"/>
  <c r="P2482" i="14"/>
  <c r="S2482" i="14"/>
  <c r="B2483" i="14"/>
  <c r="C2483" i="14"/>
  <c r="D2483" i="14"/>
  <c r="E2483" i="14"/>
  <c r="F2483" i="14"/>
  <c r="K2483" i="14"/>
  <c r="L2483" i="14"/>
  <c r="M2483" i="14"/>
  <c r="O2483" i="14"/>
  <c r="R2483" i="14" s="1"/>
  <c r="P2483" i="14"/>
  <c r="S2483" i="14"/>
  <c r="B2484" i="14"/>
  <c r="C2484" i="14"/>
  <c r="D2484" i="14"/>
  <c r="E2484" i="14"/>
  <c r="F2484" i="14"/>
  <c r="K2484" i="14"/>
  <c r="L2484" i="14"/>
  <c r="M2484" i="14"/>
  <c r="O2484" i="14"/>
  <c r="R2484" i="14" s="1"/>
  <c r="P2484" i="14"/>
  <c r="S2484" i="14"/>
  <c r="B2485" i="14"/>
  <c r="C2485" i="14"/>
  <c r="D2485" i="14"/>
  <c r="E2485" i="14"/>
  <c r="F2485" i="14"/>
  <c r="K2485" i="14"/>
  <c r="L2485" i="14"/>
  <c r="M2485" i="14"/>
  <c r="O2485" i="14"/>
  <c r="R2485" i="14" s="1"/>
  <c r="P2485" i="14"/>
  <c r="S2485" i="14"/>
  <c r="B2486" i="14"/>
  <c r="C2486" i="14"/>
  <c r="D2486" i="14"/>
  <c r="E2486" i="14"/>
  <c r="F2486" i="14"/>
  <c r="K2486" i="14"/>
  <c r="L2486" i="14"/>
  <c r="M2486" i="14"/>
  <c r="O2486" i="14"/>
  <c r="R2486" i="14" s="1"/>
  <c r="P2486" i="14"/>
  <c r="S2486" i="14"/>
  <c r="B2487" i="14"/>
  <c r="C2487" i="14"/>
  <c r="D2487" i="14"/>
  <c r="E2487" i="14"/>
  <c r="F2487" i="14"/>
  <c r="K2487" i="14"/>
  <c r="L2487" i="14"/>
  <c r="M2487" i="14"/>
  <c r="O2487" i="14"/>
  <c r="R2487" i="14" s="1"/>
  <c r="P2487" i="14"/>
  <c r="S2487" i="14"/>
  <c r="B2488" i="14"/>
  <c r="C2488" i="14"/>
  <c r="D2488" i="14"/>
  <c r="E2488" i="14"/>
  <c r="F2488" i="14"/>
  <c r="K2488" i="14"/>
  <c r="L2488" i="14"/>
  <c r="M2488" i="14"/>
  <c r="O2488" i="14"/>
  <c r="R2488" i="14" s="1"/>
  <c r="P2488" i="14"/>
  <c r="S2488" i="14"/>
  <c r="B2489" i="14"/>
  <c r="C2489" i="14"/>
  <c r="D2489" i="14"/>
  <c r="E2489" i="14"/>
  <c r="F2489" i="14"/>
  <c r="K2489" i="14"/>
  <c r="L2489" i="14"/>
  <c r="M2489" i="14"/>
  <c r="O2489" i="14"/>
  <c r="R2489" i="14" s="1"/>
  <c r="P2489" i="14"/>
  <c r="S2489" i="14"/>
  <c r="B2490" i="14"/>
  <c r="C2490" i="14"/>
  <c r="D2490" i="14"/>
  <c r="E2490" i="14"/>
  <c r="F2490" i="14"/>
  <c r="K2490" i="14"/>
  <c r="L2490" i="14"/>
  <c r="M2490" i="14"/>
  <c r="O2490" i="14"/>
  <c r="R2490" i="14" s="1"/>
  <c r="P2490" i="14"/>
  <c r="S2490" i="14"/>
  <c r="B2491" i="14"/>
  <c r="C2491" i="14"/>
  <c r="D2491" i="14"/>
  <c r="E2491" i="14"/>
  <c r="F2491" i="14"/>
  <c r="K2491" i="14"/>
  <c r="L2491" i="14"/>
  <c r="M2491" i="14"/>
  <c r="O2491" i="14"/>
  <c r="R2491" i="14" s="1"/>
  <c r="P2491" i="14"/>
  <c r="S2491" i="14"/>
  <c r="B2492" i="14"/>
  <c r="C2492" i="14"/>
  <c r="D2492" i="14"/>
  <c r="E2492" i="14"/>
  <c r="F2492" i="14"/>
  <c r="K2492" i="14"/>
  <c r="L2492" i="14"/>
  <c r="M2492" i="14"/>
  <c r="O2492" i="14"/>
  <c r="R2492" i="14" s="1"/>
  <c r="P2492" i="14"/>
  <c r="S2492" i="14"/>
  <c r="B2493" i="14"/>
  <c r="C2493" i="14"/>
  <c r="D2493" i="14"/>
  <c r="E2493" i="14"/>
  <c r="F2493" i="14"/>
  <c r="K2493" i="14"/>
  <c r="L2493" i="14"/>
  <c r="M2493" i="14"/>
  <c r="O2493" i="14"/>
  <c r="R2493" i="14" s="1"/>
  <c r="P2493" i="14"/>
  <c r="S2493" i="14"/>
  <c r="B2494" i="14"/>
  <c r="C2494" i="14"/>
  <c r="D2494" i="14"/>
  <c r="E2494" i="14"/>
  <c r="F2494" i="14"/>
  <c r="K2494" i="14"/>
  <c r="L2494" i="14"/>
  <c r="M2494" i="14"/>
  <c r="O2494" i="14"/>
  <c r="R2494" i="14" s="1"/>
  <c r="P2494" i="14"/>
  <c r="S2494" i="14"/>
  <c r="B2495" i="14"/>
  <c r="C2495" i="14"/>
  <c r="D2495" i="14"/>
  <c r="E2495" i="14"/>
  <c r="F2495" i="14"/>
  <c r="K2495" i="14"/>
  <c r="L2495" i="14"/>
  <c r="M2495" i="14"/>
  <c r="O2495" i="14"/>
  <c r="R2495" i="14" s="1"/>
  <c r="P2495" i="14"/>
  <c r="S2495" i="14"/>
  <c r="B2496" i="14"/>
  <c r="C2496" i="14"/>
  <c r="D2496" i="14"/>
  <c r="E2496" i="14"/>
  <c r="F2496" i="14"/>
  <c r="K2496" i="14"/>
  <c r="L2496" i="14"/>
  <c r="M2496" i="14"/>
  <c r="O2496" i="14"/>
  <c r="R2496" i="14" s="1"/>
  <c r="P2496" i="14"/>
  <c r="S2496" i="14"/>
  <c r="B2497" i="14"/>
  <c r="C2497" i="14"/>
  <c r="D2497" i="14"/>
  <c r="E2497" i="14"/>
  <c r="F2497" i="14"/>
  <c r="K2497" i="14"/>
  <c r="L2497" i="14"/>
  <c r="M2497" i="14"/>
  <c r="O2497" i="14"/>
  <c r="R2497" i="14" s="1"/>
  <c r="P2497" i="14"/>
  <c r="S2497" i="14"/>
  <c r="B2498" i="14"/>
  <c r="C2498" i="14"/>
  <c r="D2498" i="14"/>
  <c r="E2498" i="14"/>
  <c r="F2498" i="14"/>
  <c r="K2498" i="14"/>
  <c r="L2498" i="14"/>
  <c r="M2498" i="14"/>
  <c r="O2498" i="14"/>
  <c r="R2498" i="14" s="1"/>
  <c r="P2498" i="14"/>
  <c r="S2498" i="14"/>
  <c r="B2499" i="14"/>
  <c r="C2499" i="14"/>
  <c r="D2499" i="14"/>
  <c r="E2499" i="14"/>
  <c r="F2499" i="14"/>
  <c r="K2499" i="14"/>
  <c r="L2499" i="14"/>
  <c r="M2499" i="14"/>
  <c r="O2499" i="14"/>
  <c r="R2499" i="14" s="1"/>
  <c r="P2499" i="14"/>
  <c r="S2499" i="14"/>
  <c r="B2500" i="14"/>
  <c r="C2500" i="14"/>
  <c r="D2500" i="14"/>
  <c r="E2500" i="14"/>
  <c r="F2500" i="14"/>
  <c r="K2500" i="14"/>
  <c r="L2500" i="14"/>
  <c r="M2500" i="14"/>
  <c r="O2500" i="14"/>
  <c r="R2500" i="14" s="1"/>
  <c r="P2500" i="14"/>
  <c r="S2500" i="14"/>
  <c r="B2501" i="14"/>
  <c r="C2501" i="14"/>
  <c r="D2501" i="14"/>
  <c r="E2501" i="14"/>
  <c r="F2501" i="14"/>
  <c r="K2501" i="14"/>
  <c r="L2501" i="14"/>
  <c r="M2501" i="14"/>
  <c r="O2501" i="14"/>
  <c r="R2501" i="14" s="1"/>
  <c r="P2501" i="14"/>
  <c r="S2501" i="14"/>
  <c r="B2502" i="14"/>
  <c r="C2502" i="14"/>
  <c r="D2502" i="14"/>
  <c r="E2502" i="14"/>
  <c r="F2502" i="14"/>
  <c r="K2502" i="14"/>
  <c r="L2502" i="14"/>
  <c r="M2502" i="14"/>
  <c r="O2502" i="14"/>
  <c r="R2502" i="14" s="1"/>
  <c r="P2502" i="14"/>
  <c r="A2503" i="14"/>
  <c r="B2503" i="14"/>
  <c r="K2503" i="14"/>
  <c r="L2503" i="14"/>
  <c r="M2503" i="14"/>
  <c r="O2503" i="14"/>
  <c r="R2503" i="14" s="1"/>
  <c r="P2503" i="14"/>
  <c r="A2504" i="14"/>
  <c r="B2504" i="14"/>
  <c r="K2504" i="14"/>
  <c r="L2504" i="14"/>
  <c r="M2504" i="14"/>
  <c r="O2504" i="14"/>
  <c r="R2504" i="14" s="1"/>
  <c r="P2504" i="14"/>
  <c r="S2504" i="14"/>
  <c r="B2505" i="14"/>
  <c r="C2505" i="14"/>
  <c r="D2505" i="14"/>
  <c r="E2505" i="14"/>
  <c r="F2505" i="14"/>
  <c r="K2505" i="14"/>
  <c r="L2505" i="14"/>
  <c r="M2505" i="14"/>
  <c r="O2505" i="14"/>
  <c r="R2505" i="14" s="1"/>
  <c r="P2505" i="14"/>
  <c r="S2505" i="14"/>
  <c r="B2506" i="14"/>
  <c r="C2506" i="14"/>
  <c r="D2506" i="14"/>
  <c r="E2506" i="14"/>
  <c r="F2506" i="14"/>
  <c r="K2506" i="14"/>
  <c r="L2506" i="14"/>
  <c r="M2506" i="14"/>
  <c r="O2506" i="14"/>
  <c r="R2506" i="14" s="1"/>
  <c r="P2506" i="14"/>
  <c r="A2507" i="14"/>
  <c r="B2507" i="14"/>
  <c r="K2507" i="14"/>
  <c r="L2507" i="14"/>
  <c r="M2507" i="14"/>
  <c r="O2507" i="14"/>
  <c r="R2507" i="14" s="1"/>
  <c r="P2507" i="14"/>
  <c r="A2508" i="14"/>
  <c r="B2508" i="14"/>
  <c r="K2508" i="14"/>
  <c r="L2508" i="14"/>
  <c r="M2508" i="14"/>
  <c r="O2508" i="14"/>
  <c r="R2508" i="14" s="1"/>
  <c r="P2508" i="14"/>
  <c r="S2508" i="14"/>
  <c r="B2509" i="14"/>
  <c r="C2509" i="14"/>
  <c r="D2509" i="14"/>
  <c r="E2509" i="14"/>
  <c r="F2509" i="14"/>
  <c r="K2509" i="14"/>
  <c r="L2509" i="14"/>
  <c r="M2509" i="14"/>
  <c r="O2509" i="14"/>
  <c r="R2509" i="14" s="1"/>
  <c r="P2509" i="14"/>
  <c r="S2509" i="14"/>
  <c r="B2510" i="14"/>
  <c r="C2510" i="14"/>
  <c r="D2510" i="14"/>
  <c r="E2510" i="14"/>
  <c r="F2510" i="14"/>
  <c r="K2510" i="14"/>
  <c r="L2510" i="14"/>
  <c r="M2510" i="14"/>
  <c r="O2510" i="14"/>
  <c r="R2510" i="14" s="1"/>
  <c r="P2510" i="14"/>
  <c r="S2510" i="14"/>
  <c r="B2511" i="14"/>
  <c r="C2511" i="14"/>
  <c r="D2511" i="14"/>
  <c r="E2511" i="14"/>
  <c r="F2511" i="14"/>
  <c r="K2511" i="14"/>
  <c r="L2511" i="14"/>
  <c r="M2511" i="14"/>
  <c r="O2511" i="14"/>
  <c r="R2511" i="14" s="1"/>
  <c r="P2511" i="14"/>
  <c r="A2512" i="14"/>
  <c r="B2512" i="14"/>
  <c r="K2512" i="14"/>
  <c r="L2512" i="14"/>
  <c r="M2512" i="14"/>
  <c r="O2512" i="14"/>
  <c r="R2512" i="14" s="1"/>
  <c r="P2512" i="14"/>
  <c r="A2513" i="14"/>
  <c r="B2513" i="14"/>
  <c r="K2513" i="14"/>
  <c r="L2513" i="14"/>
  <c r="M2513" i="14"/>
  <c r="O2513" i="14"/>
  <c r="R2513" i="14" s="1"/>
  <c r="P2513" i="14"/>
  <c r="S2513" i="14"/>
  <c r="B2514" i="14"/>
  <c r="C2514" i="14"/>
  <c r="D2514" i="14"/>
  <c r="E2514" i="14"/>
  <c r="F2514" i="14"/>
  <c r="K2514" i="14"/>
  <c r="L2514" i="14"/>
  <c r="M2514" i="14"/>
  <c r="O2514" i="14"/>
  <c r="R2514" i="14" s="1"/>
  <c r="P2514" i="14"/>
  <c r="S2514" i="14"/>
  <c r="B2515" i="14"/>
  <c r="C2515" i="14"/>
  <c r="D2515" i="14"/>
  <c r="E2515" i="14"/>
  <c r="F2515" i="14"/>
  <c r="K2515" i="14"/>
  <c r="L2515" i="14"/>
  <c r="M2515" i="14"/>
  <c r="O2515" i="14"/>
  <c r="R2515" i="14" s="1"/>
  <c r="P2515" i="14"/>
  <c r="S2515" i="14"/>
  <c r="B2516" i="14"/>
  <c r="C2516" i="14"/>
  <c r="D2516" i="14"/>
  <c r="E2516" i="14"/>
  <c r="F2516" i="14"/>
  <c r="K2516" i="14"/>
  <c r="L2516" i="14"/>
  <c r="M2516" i="14"/>
  <c r="O2516" i="14"/>
  <c r="R2516" i="14" s="1"/>
  <c r="P2516" i="14"/>
  <c r="S2516" i="14"/>
  <c r="B2517" i="14"/>
  <c r="C2517" i="14"/>
  <c r="D2517" i="14"/>
  <c r="E2517" i="14"/>
  <c r="F2517" i="14"/>
  <c r="K2517" i="14"/>
  <c r="L2517" i="14"/>
  <c r="M2517" i="14"/>
  <c r="O2517" i="14"/>
  <c r="R2517" i="14" s="1"/>
  <c r="P2517" i="14"/>
  <c r="S2517" i="14"/>
  <c r="B2518" i="14"/>
  <c r="C2518" i="14"/>
  <c r="D2518" i="14"/>
  <c r="E2518" i="14"/>
  <c r="F2518" i="14"/>
  <c r="K2518" i="14"/>
  <c r="L2518" i="14"/>
  <c r="M2518" i="14"/>
  <c r="O2518" i="14"/>
  <c r="R2518" i="14" s="1"/>
  <c r="P2518" i="14"/>
  <c r="S2518" i="14"/>
  <c r="B2519" i="14"/>
  <c r="C2519" i="14"/>
  <c r="D2519" i="14"/>
  <c r="E2519" i="14"/>
  <c r="K2519" i="14"/>
  <c r="L2519" i="14"/>
  <c r="M2519" i="14"/>
  <c r="O2519" i="14"/>
  <c r="R2519" i="14" s="1"/>
  <c r="P2519" i="14"/>
  <c r="S2519" i="14"/>
  <c r="B2520" i="14"/>
  <c r="C2520" i="14"/>
  <c r="E2520" i="14"/>
  <c r="F2520" i="14"/>
  <c r="K2520" i="14"/>
  <c r="L2520" i="14"/>
  <c r="M2520" i="14"/>
  <c r="O2520" i="14"/>
  <c r="R2520" i="14" s="1"/>
  <c r="P2520" i="14"/>
  <c r="S2520" i="14"/>
  <c r="B2521" i="14"/>
  <c r="C2521" i="14"/>
  <c r="D2521" i="14"/>
  <c r="E2521" i="14"/>
  <c r="F2521" i="14"/>
  <c r="K2521" i="14"/>
  <c r="L2521" i="14"/>
  <c r="M2521" i="14"/>
  <c r="O2521" i="14"/>
  <c r="R2521" i="14" s="1"/>
  <c r="P2521" i="14"/>
  <c r="S2521" i="14"/>
  <c r="B2522" i="14"/>
  <c r="C2522" i="14"/>
  <c r="D2522" i="14"/>
  <c r="E2522" i="14"/>
  <c r="F2522" i="14"/>
  <c r="K2522" i="14"/>
  <c r="L2522" i="14"/>
  <c r="M2522" i="14"/>
  <c r="O2522" i="14"/>
  <c r="R2522" i="14" s="1"/>
  <c r="P2522" i="14"/>
  <c r="S2522" i="14"/>
  <c r="B2523" i="14"/>
  <c r="C2523" i="14"/>
  <c r="D2523" i="14"/>
  <c r="E2523" i="14"/>
  <c r="F2523" i="14"/>
  <c r="K2523" i="14"/>
  <c r="L2523" i="14"/>
  <c r="M2523" i="14"/>
  <c r="O2523" i="14"/>
  <c r="R2523" i="14" s="1"/>
  <c r="P2523" i="14"/>
  <c r="S2523" i="14"/>
  <c r="B2524" i="14"/>
  <c r="C2524" i="14"/>
  <c r="D2524" i="14"/>
  <c r="E2524" i="14"/>
  <c r="F2524" i="14"/>
  <c r="K2524" i="14"/>
  <c r="L2524" i="14"/>
  <c r="M2524" i="14"/>
  <c r="O2524" i="14"/>
  <c r="R2524" i="14" s="1"/>
  <c r="P2524" i="14"/>
  <c r="S2524" i="14"/>
  <c r="B2525" i="14"/>
  <c r="C2525" i="14"/>
  <c r="D2525" i="14"/>
  <c r="E2525" i="14"/>
  <c r="F2525" i="14"/>
  <c r="K2525" i="14"/>
  <c r="L2525" i="14"/>
  <c r="M2525" i="14"/>
  <c r="O2525" i="14"/>
  <c r="R2525" i="14" s="1"/>
  <c r="P2525" i="14"/>
  <c r="S2525" i="14"/>
  <c r="B2526" i="14"/>
  <c r="C2526" i="14"/>
  <c r="D2526" i="14"/>
  <c r="E2526" i="14"/>
  <c r="F2526" i="14"/>
  <c r="K2526" i="14"/>
  <c r="L2526" i="14"/>
  <c r="M2526" i="14"/>
  <c r="O2526" i="14"/>
  <c r="R2526" i="14" s="1"/>
  <c r="P2526" i="14"/>
  <c r="S2526" i="14"/>
  <c r="B2527" i="14"/>
  <c r="C2527" i="14"/>
  <c r="D2527" i="14"/>
  <c r="E2527" i="14"/>
  <c r="F2527" i="14"/>
  <c r="K2527" i="14"/>
  <c r="L2527" i="14"/>
  <c r="M2527" i="14"/>
  <c r="O2527" i="14"/>
  <c r="R2527" i="14" s="1"/>
  <c r="P2527" i="14"/>
  <c r="S2527" i="14"/>
  <c r="B2528" i="14"/>
  <c r="C2528" i="14"/>
  <c r="D2528" i="14"/>
  <c r="E2528" i="14"/>
  <c r="F2528" i="14"/>
  <c r="K2528" i="14"/>
  <c r="L2528" i="14"/>
  <c r="M2528" i="14"/>
  <c r="O2528" i="14"/>
  <c r="R2528" i="14" s="1"/>
  <c r="P2528" i="14"/>
  <c r="S2528" i="14"/>
  <c r="B2529" i="14"/>
  <c r="C2529" i="14"/>
  <c r="D2529" i="14"/>
  <c r="E2529" i="14"/>
  <c r="F2529" i="14"/>
  <c r="K2529" i="14"/>
  <c r="L2529" i="14"/>
  <c r="M2529" i="14"/>
  <c r="O2529" i="14"/>
  <c r="R2529" i="14" s="1"/>
  <c r="P2529" i="14"/>
  <c r="S2529" i="14"/>
  <c r="B2530" i="14"/>
  <c r="C2530" i="14"/>
  <c r="D2530" i="14"/>
  <c r="E2530" i="14"/>
  <c r="F2530" i="14"/>
  <c r="K2530" i="14"/>
  <c r="L2530" i="14"/>
  <c r="M2530" i="14"/>
  <c r="O2530" i="14"/>
  <c r="R2530" i="14" s="1"/>
  <c r="P2530" i="14"/>
  <c r="A2531" i="14"/>
  <c r="B2531" i="14"/>
  <c r="K2531" i="14"/>
  <c r="L2531" i="14"/>
  <c r="M2531" i="14"/>
  <c r="O2531" i="14"/>
  <c r="R2531" i="14" s="1"/>
  <c r="P2531" i="14"/>
  <c r="A2532" i="14"/>
  <c r="B2532" i="14"/>
  <c r="K2532" i="14"/>
  <c r="L2532" i="14"/>
  <c r="M2532" i="14"/>
  <c r="O2532" i="14"/>
  <c r="R2532" i="14" s="1"/>
  <c r="P2532" i="14"/>
  <c r="S2532" i="14"/>
  <c r="B2533" i="14"/>
  <c r="C2533" i="14"/>
  <c r="D2533" i="14"/>
  <c r="E2533" i="14"/>
  <c r="F2533" i="14"/>
  <c r="K2533" i="14"/>
  <c r="L2533" i="14"/>
  <c r="M2533" i="14"/>
  <c r="O2533" i="14"/>
  <c r="R2533" i="14" s="1"/>
  <c r="P2533" i="14"/>
  <c r="S2533" i="14"/>
  <c r="A2534" i="14"/>
  <c r="B2534" i="14"/>
  <c r="K2534" i="14"/>
  <c r="L2534" i="14"/>
  <c r="M2534" i="14"/>
  <c r="O2534" i="14"/>
  <c r="R2534" i="14" s="1"/>
  <c r="P2534" i="14"/>
  <c r="S2534" i="14"/>
  <c r="A2535" i="14"/>
  <c r="B2535" i="14"/>
  <c r="K2535" i="14"/>
  <c r="L2535" i="14"/>
  <c r="M2535" i="14"/>
  <c r="O2535" i="14"/>
  <c r="R2535" i="14" s="1"/>
  <c r="P2535" i="14"/>
  <c r="S2535" i="14"/>
  <c r="B2536" i="14"/>
  <c r="C2536" i="14"/>
  <c r="D2536" i="14"/>
  <c r="E2536" i="14"/>
  <c r="F2536" i="14"/>
  <c r="K2536" i="14"/>
  <c r="L2536" i="14"/>
  <c r="M2536" i="14"/>
  <c r="O2536" i="14"/>
  <c r="R2536" i="14" s="1"/>
  <c r="P2536" i="14"/>
  <c r="S2536" i="14"/>
  <c r="A2537" i="14"/>
  <c r="B2537" i="14"/>
  <c r="K2537" i="14"/>
  <c r="L2537" i="14"/>
  <c r="M2537" i="14"/>
  <c r="O2537" i="14"/>
  <c r="R2537" i="14" s="1"/>
  <c r="P2537" i="14"/>
  <c r="S2537" i="14"/>
  <c r="A2538" i="14"/>
  <c r="B2538" i="14"/>
  <c r="K2538" i="14"/>
  <c r="L2538" i="14"/>
  <c r="M2538" i="14"/>
  <c r="O2538" i="14"/>
  <c r="R2538" i="14" s="1"/>
  <c r="P2538" i="14"/>
  <c r="S2538" i="14"/>
  <c r="B2539" i="14"/>
  <c r="C2539" i="14"/>
  <c r="D2539" i="14"/>
  <c r="E2539" i="14"/>
  <c r="F2539" i="14"/>
  <c r="K2539" i="14"/>
  <c r="L2539" i="14"/>
  <c r="M2539" i="14"/>
  <c r="O2539" i="14"/>
  <c r="R2539" i="14" s="1"/>
  <c r="P2539" i="14"/>
  <c r="S2539" i="14"/>
  <c r="B2540" i="14"/>
  <c r="C2540" i="14"/>
  <c r="D2540" i="14"/>
  <c r="E2540" i="14"/>
  <c r="F2540" i="14"/>
  <c r="K2540" i="14"/>
  <c r="L2540" i="14"/>
  <c r="M2540" i="14"/>
  <c r="O2540" i="14"/>
  <c r="R2540" i="14" s="1"/>
  <c r="P2540" i="14"/>
  <c r="S2540" i="14"/>
  <c r="B2541" i="14"/>
  <c r="C2541" i="14"/>
  <c r="D2541" i="14"/>
  <c r="E2541" i="14"/>
  <c r="F2541" i="14"/>
  <c r="K2541" i="14"/>
  <c r="L2541" i="14"/>
  <c r="M2541" i="14"/>
  <c r="O2541" i="14"/>
  <c r="R2541" i="14" s="1"/>
  <c r="P2541" i="14"/>
  <c r="S2541" i="14"/>
  <c r="B2542" i="14"/>
  <c r="C2542" i="14"/>
  <c r="D2542" i="14"/>
  <c r="E2542" i="14"/>
  <c r="F2542" i="14"/>
  <c r="K2542" i="14"/>
  <c r="L2542" i="14"/>
  <c r="M2542" i="14"/>
  <c r="O2542" i="14"/>
  <c r="R2542" i="14" s="1"/>
  <c r="P2542" i="14"/>
  <c r="S2542" i="14"/>
  <c r="B2543" i="14"/>
  <c r="C2543" i="14"/>
  <c r="D2543" i="14"/>
  <c r="E2543" i="14"/>
  <c r="F2543" i="14"/>
  <c r="K2543" i="14"/>
  <c r="L2543" i="14"/>
  <c r="M2543" i="14"/>
  <c r="O2543" i="14"/>
  <c r="R2543" i="14" s="1"/>
  <c r="P2543" i="14"/>
  <c r="S2543" i="14"/>
  <c r="B2544" i="14"/>
  <c r="C2544" i="14"/>
  <c r="D2544" i="14"/>
  <c r="E2544" i="14"/>
  <c r="F2544" i="14"/>
  <c r="K2544" i="14"/>
  <c r="L2544" i="14"/>
  <c r="M2544" i="14"/>
  <c r="O2544" i="14"/>
  <c r="R2544" i="14" s="1"/>
  <c r="P2544" i="14"/>
  <c r="S2544" i="14"/>
  <c r="B2545" i="14"/>
  <c r="C2545" i="14"/>
  <c r="D2545" i="14"/>
  <c r="E2545" i="14"/>
  <c r="F2545" i="14"/>
  <c r="K2545" i="14"/>
  <c r="L2545" i="14"/>
  <c r="M2545" i="14"/>
  <c r="O2545" i="14"/>
  <c r="R2545" i="14" s="1"/>
  <c r="P2545" i="14"/>
  <c r="S2545" i="14"/>
  <c r="B2546" i="14"/>
  <c r="C2546" i="14"/>
  <c r="D2546" i="14"/>
  <c r="E2546" i="14"/>
  <c r="F2546" i="14"/>
  <c r="K2546" i="14"/>
  <c r="L2546" i="14"/>
  <c r="M2546" i="14"/>
  <c r="O2546" i="14"/>
  <c r="R2546" i="14" s="1"/>
  <c r="P2546" i="14"/>
  <c r="S2546" i="14"/>
  <c r="B2547" i="14"/>
  <c r="C2547" i="14"/>
  <c r="D2547" i="14"/>
  <c r="E2547" i="14"/>
  <c r="F2547" i="14"/>
  <c r="K2547" i="14"/>
  <c r="L2547" i="14"/>
  <c r="M2547" i="14"/>
  <c r="O2547" i="14"/>
  <c r="R2547" i="14" s="1"/>
  <c r="P2547" i="14"/>
  <c r="S2547" i="14"/>
  <c r="B2548" i="14"/>
  <c r="C2548" i="14"/>
  <c r="D2548" i="14"/>
  <c r="E2548" i="14"/>
  <c r="F2548" i="14"/>
  <c r="K2548" i="14"/>
  <c r="L2548" i="14"/>
  <c r="M2548" i="14"/>
  <c r="O2548" i="14"/>
  <c r="R2548" i="14" s="1"/>
  <c r="P2548" i="14"/>
  <c r="S2548" i="14"/>
  <c r="B2549" i="14"/>
  <c r="C2549" i="14"/>
  <c r="D2549" i="14"/>
  <c r="E2549" i="14"/>
  <c r="F2549" i="14"/>
  <c r="K2549" i="14"/>
  <c r="L2549" i="14"/>
  <c r="M2549" i="14"/>
  <c r="O2549" i="14"/>
  <c r="R2549" i="14" s="1"/>
  <c r="P2549" i="14"/>
  <c r="S2549" i="14"/>
  <c r="B2550" i="14"/>
  <c r="C2550" i="14"/>
  <c r="D2550" i="14"/>
  <c r="E2550" i="14"/>
  <c r="K2550" i="14"/>
  <c r="L2550" i="14"/>
  <c r="M2550" i="14"/>
  <c r="O2550" i="14"/>
  <c r="R2550" i="14" s="1"/>
  <c r="P2550" i="14"/>
  <c r="S2550" i="14"/>
  <c r="B2551" i="14"/>
  <c r="C2551" i="14"/>
  <c r="D2551" i="14"/>
  <c r="E2551" i="14"/>
  <c r="F2551" i="14"/>
  <c r="K2551" i="14"/>
  <c r="L2551" i="14"/>
  <c r="M2551" i="14"/>
  <c r="O2551" i="14"/>
  <c r="R2551" i="14" s="1"/>
  <c r="P2551" i="14"/>
  <c r="S2551" i="14"/>
  <c r="B2552" i="14"/>
  <c r="C2552" i="14"/>
  <c r="E2552" i="14"/>
  <c r="F2552" i="14"/>
  <c r="K2552" i="14"/>
  <c r="L2552" i="14"/>
  <c r="M2552" i="14"/>
  <c r="O2552" i="14"/>
  <c r="R2552" i="14" s="1"/>
  <c r="P2552" i="14"/>
  <c r="S2552" i="14"/>
  <c r="B2553" i="14"/>
  <c r="C2553" i="14"/>
  <c r="D2553" i="14"/>
  <c r="E2553" i="14"/>
  <c r="F2553" i="14"/>
  <c r="K2553" i="14"/>
  <c r="L2553" i="14"/>
  <c r="M2553" i="14"/>
  <c r="O2553" i="14"/>
  <c r="R2553" i="14" s="1"/>
  <c r="P2553" i="14"/>
  <c r="A2554" i="14"/>
  <c r="B2554" i="14"/>
  <c r="K2554" i="14"/>
  <c r="L2554" i="14"/>
  <c r="M2554" i="14"/>
  <c r="O2554" i="14"/>
  <c r="R2554" i="14" s="1"/>
  <c r="P2554" i="14"/>
  <c r="A2555" i="14"/>
  <c r="B2555" i="14"/>
  <c r="K2555" i="14"/>
  <c r="L2555" i="14"/>
  <c r="M2555" i="14"/>
  <c r="O2555" i="14"/>
  <c r="R2555" i="14" s="1"/>
  <c r="P2555" i="14"/>
  <c r="S2555" i="14"/>
  <c r="B2556" i="14"/>
  <c r="C2556" i="14"/>
  <c r="D2556" i="14"/>
  <c r="E2556" i="14"/>
  <c r="F2556" i="14"/>
  <c r="K2556" i="14"/>
  <c r="L2556" i="14"/>
  <c r="M2556" i="14"/>
  <c r="O2556" i="14"/>
  <c r="R2556" i="14" s="1"/>
  <c r="P2556" i="14"/>
  <c r="S2556" i="14"/>
  <c r="B2557" i="14"/>
  <c r="C2557" i="14"/>
  <c r="D2557" i="14"/>
  <c r="E2557" i="14"/>
  <c r="F2557" i="14"/>
  <c r="K2557" i="14"/>
  <c r="L2557" i="14"/>
  <c r="M2557" i="14"/>
  <c r="O2557" i="14"/>
  <c r="R2557" i="14" s="1"/>
  <c r="P2557" i="14"/>
  <c r="S2557" i="14"/>
  <c r="B2558" i="14"/>
  <c r="C2558" i="14"/>
  <c r="D2558" i="14"/>
  <c r="E2558" i="14"/>
  <c r="F2558" i="14"/>
  <c r="K2558" i="14"/>
  <c r="L2558" i="14"/>
  <c r="M2558" i="14"/>
  <c r="O2558" i="14"/>
  <c r="R2558" i="14" s="1"/>
  <c r="P2558" i="14"/>
  <c r="S2558" i="14"/>
  <c r="B2559" i="14"/>
  <c r="C2559" i="14"/>
  <c r="D2559" i="14"/>
  <c r="E2559" i="14"/>
  <c r="F2559" i="14"/>
  <c r="K2559" i="14"/>
  <c r="L2559" i="14"/>
  <c r="M2559" i="14"/>
  <c r="O2559" i="14"/>
  <c r="R2559" i="14" s="1"/>
  <c r="P2559" i="14"/>
  <c r="S2559" i="14"/>
  <c r="B2560" i="14"/>
  <c r="C2560" i="14"/>
  <c r="D2560" i="14"/>
  <c r="E2560" i="14"/>
  <c r="F2560" i="14"/>
  <c r="K2560" i="14"/>
  <c r="L2560" i="14"/>
  <c r="M2560" i="14"/>
  <c r="O2560" i="14"/>
  <c r="R2560" i="14" s="1"/>
  <c r="P2560" i="14"/>
  <c r="S2560" i="14"/>
  <c r="B2561" i="14"/>
  <c r="C2561" i="14"/>
  <c r="D2561" i="14"/>
  <c r="E2561" i="14"/>
  <c r="F2561" i="14"/>
  <c r="K2561" i="14"/>
  <c r="L2561" i="14"/>
  <c r="M2561" i="14"/>
  <c r="O2561" i="14"/>
  <c r="R2561" i="14" s="1"/>
  <c r="P2561" i="14"/>
  <c r="S2561" i="14"/>
  <c r="B2562" i="14"/>
  <c r="C2562" i="14"/>
  <c r="D2562" i="14"/>
  <c r="E2562" i="14"/>
  <c r="F2562" i="14"/>
  <c r="K2562" i="14"/>
  <c r="L2562" i="14"/>
  <c r="M2562" i="14"/>
  <c r="O2562" i="14"/>
  <c r="R2562" i="14" s="1"/>
  <c r="P2562" i="14"/>
  <c r="S2562" i="14"/>
  <c r="B2563" i="14"/>
  <c r="C2563" i="14"/>
  <c r="D2563" i="14"/>
  <c r="E2563" i="14"/>
  <c r="F2563" i="14"/>
  <c r="K2563" i="14"/>
  <c r="L2563" i="14"/>
  <c r="M2563" i="14"/>
  <c r="O2563" i="14"/>
  <c r="R2563" i="14" s="1"/>
  <c r="P2563" i="14"/>
  <c r="S2563" i="14"/>
  <c r="B2564" i="14"/>
  <c r="C2564" i="14"/>
  <c r="D2564" i="14"/>
  <c r="E2564" i="14"/>
  <c r="F2564" i="14"/>
  <c r="K2564" i="14"/>
  <c r="L2564" i="14"/>
  <c r="M2564" i="14"/>
  <c r="O2564" i="14"/>
  <c r="R2564" i="14" s="1"/>
  <c r="P2564" i="14"/>
  <c r="S2564" i="14"/>
  <c r="B2565" i="14"/>
  <c r="C2565" i="14"/>
  <c r="D2565" i="14"/>
  <c r="E2565" i="14"/>
  <c r="F2565" i="14"/>
  <c r="K2565" i="14"/>
  <c r="L2565" i="14"/>
  <c r="M2565" i="14"/>
  <c r="O2565" i="14"/>
  <c r="R2565" i="14" s="1"/>
  <c r="P2565" i="14"/>
  <c r="S2565" i="14"/>
  <c r="A2566" i="14"/>
  <c r="B2566" i="14"/>
  <c r="K2566" i="14"/>
  <c r="L2566" i="14"/>
  <c r="M2566" i="14"/>
  <c r="O2566" i="14"/>
  <c r="R2566" i="14" s="1"/>
  <c r="P2566" i="14"/>
  <c r="S2566" i="14"/>
  <c r="B2567" i="14"/>
  <c r="C2567" i="14"/>
  <c r="D2567" i="14"/>
  <c r="E2567" i="14"/>
  <c r="F2567" i="14"/>
  <c r="K2567" i="14"/>
  <c r="L2567" i="14"/>
  <c r="M2567" i="14"/>
  <c r="O2567" i="14"/>
  <c r="R2567" i="14" s="1"/>
  <c r="P2567" i="14"/>
  <c r="S2567" i="14"/>
  <c r="B2568" i="14"/>
  <c r="C2568" i="14"/>
  <c r="D2568" i="14"/>
  <c r="E2568" i="14"/>
  <c r="F2568" i="14"/>
  <c r="K2568" i="14"/>
  <c r="L2568" i="14"/>
  <c r="M2568" i="14"/>
  <c r="O2568" i="14"/>
  <c r="R2568" i="14" s="1"/>
  <c r="P2568" i="14"/>
  <c r="S2568" i="14"/>
  <c r="B2569" i="14"/>
  <c r="C2569" i="14"/>
  <c r="D2569" i="14"/>
  <c r="E2569" i="14"/>
  <c r="F2569" i="14"/>
  <c r="K2569" i="14"/>
  <c r="L2569" i="14"/>
  <c r="M2569" i="14"/>
  <c r="O2569" i="14"/>
  <c r="R2569" i="14" s="1"/>
  <c r="P2569" i="14"/>
  <c r="S2569" i="14"/>
  <c r="B2570" i="14"/>
  <c r="C2570" i="14"/>
  <c r="D2570" i="14"/>
  <c r="E2570" i="14"/>
  <c r="F2570" i="14"/>
  <c r="K2570" i="14"/>
  <c r="L2570" i="14"/>
  <c r="M2570" i="14"/>
  <c r="O2570" i="14"/>
  <c r="R2570" i="14" s="1"/>
  <c r="P2570" i="14"/>
  <c r="S2570" i="14"/>
  <c r="B2571" i="14"/>
  <c r="C2571" i="14"/>
  <c r="D2571" i="14"/>
  <c r="E2571" i="14"/>
  <c r="F2571" i="14"/>
  <c r="K2571" i="14"/>
  <c r="L2571" i="14"/>
  <c r="M2571" i="14"/>
  <c r="O2571" i="14"/>
  <c r="R2571" i="14" s="1"/>
  <c r="P2571" i="14"/>
  <c r="S2571" i="14"/>
  <c r="B2572" i="14"/>
  <c r="C2572" i="14"/>
  <c r="D2572" i="14"/>
  <c r="E2572" i="14"/>
  <c r="F2572" i="14"/>
  <c r="K2572" i="14"/>
  <c r="L2572" i="14"/>
  <c r="M2572" i="14"/>
  <c r="O2572" i="14"/>
  <c r="R2572" i="14" s="1"/>
  <c r="P2572" i="14"/>
  <c r="S2572" i="14"/>
  <c r="B2573" i="14"/>
  <c r="C2573" i="14"/>
  <c r="D2573" i="14"/>
  <c r="E2573" i="14"/>
  <c r="F2573" i="14"/>
  <c r="K2573" i="14"/>
  <c r="L2573" i="14"/>
  <c r="M2573" i="14"/>
  <c r="O2573" i="14"/>
  <c r="R2573" i="14" s="1"/>
  <c r="P2573" i="14"/>
  <c r="S2573" i="14"/>
  <c r="B2574" i="14"/>
  <c r="C2574" i="14"/>
  <c r="D2574" i="14"/>
  <c r="E2574" i="14"/>
  <c r="F2574" i="14"/>
  <c r="K2574" i="14"/>
  <c r="L2574" i="14"/>
  <c r="M2574" i="14"/>
  <c r="O2574" i="14"/>
  <c r="R2574" i="14" s="1"/>
  <c r="P2574" i="14"/>
  <c r="S2574" i="14"/>
  <c r="B2575" i="14"/>
  <c r="C2575" i="14"/>
  <c r="D2575" i="14"/>
  <c r="E2575" i="14"/>
  <c r="F2575" i="14"/>
  <c r="K2575" i="14"/>
  <c r="L2575" i="14"/>
  <c r="M2575" i="14"/>
  <c r="O2575" i="14"/>
  <c r="R2575" i="14" s="1"/>
  <c r="P2575" i="14"/>
  <c r="S2575" i="14"/>
  <c r="B2576" i="14"/>
  <c r="C2576" i="14"/>
  <c r="D2576" i="14"/>
  <c r="E2576" i="14"/>
  <c r="F2576" i="14"/>
  <c r="K2576" i="14"/>
  <c r="L2576" i="14"/>
  <c r="M2576" i="14"/>
  <c r="O2576" i="14"/>
  <c r="R2576" i="14" s="1"/>
  <c r="P2576" i="14"/>
  <c r="S2576" i="14"/>
  <c r="A2577" i="14"/>
  <c r="B2577" i="14"/>
  <c r="K2577" i="14"/>
  <c r="L2577" i="14"/>
  <c r="M2577" i="14"/>
  <c r="O2577" i="14"/>
  <c r="R2577" i="14" s="1"/>
  <c r="P2577" i="14"/>
  <c r="S2577" i="14"/>
  <c r="B2578" i="14"/>
  <c r="C2578" i="14"/>
  <c r="D2578" i="14"/>
  <c r="E2578" i="14"/>
  <c r="F2578" i="14"/>
  <c r="K2578" i="14"/>
  <c r="L2578" i="14"/>
  <c r="M2578" i="14"/>
  <c r="O2578" i="14"/>
  <c r="R2578" i="14" s="1"/>
  <c r="P2578" i="14"/>
  <c r="A2579" i="14"/>
  <c r="B2579" i="14"/>
  <c r="K2579" i="14"/>
  <c r="L2579" i="14"/>
  <c r="M2579" i="14"/>
  <c r="O2579" i="14"/>
  <c r="R2579" i="14" s="1"/>
  <c r="P2579" i="14"/>
  <c r="A2580" i="14"/>
  <c r="B2580" i="14"/>
  <c r="K2580" i="14"/>
  <c r="L2580" i="14"/>
  <c r="M2580" i="14"/>
  <c r="O2580" i="14"/>
  <c r="R2580" i="14" s="1"/>
  <c r="P2580" i="14"/>
  <c r="S2580" i="14"/>
  <c r="B2581" i="14"/>
  <c r="C2581" i="14"/>
  <c r="D2581" i="14"/>
  <c r="E2581" i="14"/>
  <c r="F2581" i="14"/>
  <c r="K2581" i="14"/>
  <c r="L2581" i="14"/>
  <c r="M2581" i="14"/>
  <c r="O2581" i="14"/>
  <c r="R2581" i="14" s="1"/>
  <c r="P2581" i="14"/>
  <c r="S2581" i="14"/>
  <c r="B2582" i="14"/>
  <c r="C2582" i="14"/>
  <c r="D2582" i="14"/>
  <c r="E2582" i="14"/>
  <c r="F2582" i="14"/>
  <c r="K2582" i="14"/>
  <c r="L2582" i="14"/>
  <c r="M2582" i="14"/>
  <c r="O2582" i="14"/>
  <c r="R2582" i="14" s="1"/>
  <c r="P2582" i="14"/>
  <c r="A2583" i="14"/>
  <c r="B2583" i="14"/>
  <c r="K2583" i="14"/>
  <c r="L2583" i="14"/>
  <c r="M2583" i="14"/>
  <c r="O2583" i="14"/>
  <c r="R2583" i="14" s="1"/>
  <c r="P2583" i="14"/>
  <c r="A2584" i="14"/>
  <c r="B2584" i="14"/>
  <c r="K2584" i="14"/>
  <c r="L2584" i="14"/>
  <c r="M2584" i="14"/>
  <c r="O2584" i="14"/>
  <c r="R2584" i="14" s="1"/>
  <c r="P2584" i="14"/>
  <c r="S2584" i="14"/>
  <c r="B2585" i="14"/>
  <c r="C2585" i="14"/>
  <c r="D2585" i="14"/>
  <c r="E2585" i="14"/>
  <c r="F2585" i="14"/>
  <c r="K2585" i="14"/>
  <c r="L2585" i="14"/>
  <c r="M2585" i="14"/>
  <c r="O2585" i="14"/>
  <c r="R2585" i="14" s="1"/>
  <c r="P2585" i="14"/>
  <c r="S2585" i="14"/>
  <c r="B2586" i="14"/>
  <c r="C2586" i="14"/>
  <c r="D2586" i="14"/>
  <c r="E2586" i="14"/>
  <c r="F2586" i="14"/>
  <c r="K2586" i="14"/>
  <c r="L2586" i="14"/>
  <c r="M2586" i="14"/>
  <c r="O2586" i="14"/>
  <c r="R2586" i="14" s="1"/>
  <c r="P2586" i="14"/>
  <c r="S2586" i="14"/>
  <c r="B2587" i="14"/>
  <c r="C2587" i="14"/>
  <c r="D2587" i="14"/>
  <c r="E2587" i="14"/>
  <c r="F2587" i="14"/>
  <c r="K2587" i="14"/>
  <c r="L2587" i="14"/>
  <c r="M2587" i="14"/>
  <c r="O2587" i="14"/>
  <c r="R2587" i="14" s="1"/>
  <c r="P2587" i="14"/>
  <c r="S2587" i="14"/>
  <c r="B2588" i="14"/>
  <c r="C2588" i="14"/>
  <c r="D2588" i="14"/>
  <c r="E2588" i="14"/>
  <c r="F2588" i="14"/>
  <c r="K2588" i="14"/>
  <c r="L2588" i="14"/>
  <c r="M2588" i="14"/>
  <c r="O2588" i="14"/>
  <c r="R2588" i="14" s="1"/>
  <c r="P2588" i="14"/>
  <c r="S2588" i="14"/>
  <c r="B2589" i="14"/>
  <c r="C2589" i="14"/>
  <c r="D2589" i="14"/>
  <c r="E2589" i="14"/>
  <c r="F2589" i="14"/>
  <c r="K2589" i="14"/>
  <c r="L2589" i="14"/>
  <c r="M2589" i="14"/>
  <c r="O2589" i="14"/>
  <c r="R2589" i="14" s="1"/>
  <c r="P2589" i="14"/>
  <c r="S2589" i="14"/>
  <c r="B2590" i="14"/>
  <c r="C2590" i="14"/>
  <c r="D2590" i="14"/>
  <c r="E2590" i="14"/>
  <c r="F2590" i="14"/>
  <c r="K2590" i="14"/>
  <c r="L2590" i="14"/>
  <c r="M2590" i="14"/>
  <c r="O2590" i="14"/>
  <c r="R2590" i="14" s="1"/>
  <c r="P2590" i="14"/>
  <c r="S2590" i="14"/>
  <c r="B2591" i="14"/>
  <c r="C2591" i="14"/>
  <c r="D2591" i="14"/>
  <c r="E2591" i="14"/>
  <c r="F2591" i="14"/>
  <c r="K2591" i="14"/>
  <c r="L2591" i="14"/>
  <c r="M2591" i="14"/>
  <c r="O2591" i="14"/>
  <c r="R2591" i="14" s="1"/>
  <c r="P2591" i="14"/>
  <c r="S2591" i="14"/>
  <c r="B2592" i="14"/>
  <c r="C2592" i="14"/>
  <c r="D2592" i="14"/>
  <c r="E2592" i="14"/>
  <c r="F2592" i="14"/>
  <c r="K2592" i="14"/>
  <c r="L2592" i="14"/>
  <c r="M2592" i="14"/>
  <c r="O2592" i="14"/>
  <c r="R2592" i="14" s="1"/>
  <c r="P2592" i="14"/>
  <c r="S2592" i="14"/>
  <c r="B2593" i="14"/>
  <c r="C2593" i="14"/>
  <c r="D2593" i="14"/>
  <c r="E2593" i="14"/>
  <c r="F2593" i="14"/>
  <c r="K2593" i="14"/>
  <c r="L2593" i="14"/>
  <c r="M2593" i="14"/>
  <c r="O2593" i="14"/>
  <c r="R2593" i="14" s="1"/>
  <c r="P2593" i="14"/>
  <c r="A2594" i="14"/>
  <c r="B2594" i="14"/>
  <c r="K2594" i="14"/>
  <c r="L2594" i="14"/>
  <c r="M2594" i="14"/>
  <c r="O2594" i="14"/>
  <c r="R2594" i="14" s="1"/>
  <c r="P2594" i="14"/>
  <c r="A2595" i="14"/>
  <c r="B2595" i="14"/>
  <c r="K2595" i="14"/>
  <c r="L2595" i="14"/>
  <c r="M2595" i="14"/>
  <c r="O2595" i="14"/>
  <c r="R2595" i="14" s="1"/>
  <c r="P2595" i="14"/>
  <c r="S2595" i="14"/>
  <c r="B2596" i="14"/>
  <c r="C2596" i="14"/>
  <c r="D2596" i="14"/>
  <c r="E2596" i="14"/>
  <c r="F2596" i="14"/>
  <c r="K2596" i="14"/>
  <c r="L2596" i="14"/>
  <c r="M2596" i="14"/>
  <c r="O2596" i="14"/>
  <c r="R2596" i="14" s="1"/>
  <c r="P2596" i="14"/>
  <c r="S2596" i="14"/>
  <c r="B2597" i="14"/>
  <c r="C2597" i="14"/>
  <c r="D2597" i="14"/>
  <c r="E2597" i="14"/>
  <c r="F2597" i="14"/>
  <c r="K2597" i="14"/>
  <c r="L2597" i="14"/>
  <c r="M2597" i="14"/>
  <c r="O2597" i="14"/>
  <c r="R2597" i="14" s="1"/>
  <c r="P2597" i="14"/>
  <c r="S2597" i="14"/>
  <c r="B2598" i="14"/>
  <c r="C2598" i="14"/>
  <c r="D2598" i="14"/>
  <c r="E2598" i="14"/>
  <c r="F2598" i="14"/>
  <c r="K2598" i="14"/>
  <c r="L2598" i="14"/>
  <c r="M2598" i="14"/>
  <c r="O2598" i="14"/>
  <c r="R2598" i="14" s="1"/>
  <c r="P2598" i="14"/>
  <c r="S2598" i="14"/>
  <c r="B2599" i="14"/>
  <c r="C2599" i="14"/>
  <c r="D2599" i="14"/>
  <c r="E2599" i="14"/>
  <c r="F2599" i="14"/>
  <c r="K2599" i="14"/>
  <c r="L2599" i="14"/>
  <c r="M2599" i="14"/>
  <c r="O2599" i="14"/>
  <c r="R2599" i="14" s="1"/>
  <c r="P2599" i="14"/>
  <c r="S2599" i="14"/>
  <c r="B2600" i="14"/>
  <c r="C2600" i="14"/>
  <c r="D2600" i="14"/>
  <c r="E2600" i="14"/>
  <c r="F2600" i="14"/>
  <c r="K2600" i="14"/>
  <c r="L2600" i="14"/>
  <c r="M2600" i="14"/>
  <c r="O2600" i="14"/>
  <c r="R2600" i="14" s="1"/>
  <c r="P2600" i="14"/>
  <c r="S2600" i="14"/>
  <c r="B2601" i="14"/>
  <c r="C2601" i="14"/>
  <c r="D2601" i="14"/>
  <c r="E2601" i="14"/>
  <c r="F2601" i="14"/>
  <c r="K2601" i="14"/>
  <c r="L2601" i="14"/>
  <c r="M2601" i="14"/>
  <c r="O2601" i="14"/>
  <c r="R2601" i="14" s="1"/>
  <c r="P2601" i="14"/>
  <c r="S2601" i="14"/>
  <c r="B2602" i="14"/>
  <c r="C2602" i="14"/>
  <c r="D2602" i="14"/>
  <c r="E2602" i="14"/>
  <c r="F2602" i="14"/>
  <c r="K2602" i="14"/>
  <c r="L2602" i="14"/>
  <c r="M2602" i="14"/>
  <c r="O2602" i="14"/>
  <c r="R2602" i="14" s="1"/>
  <c r="P2602" i="14"/>
  <c r="S2602" i="14"/>
  <c r="B2603" i="14"/>
  <c r="C2603" i="14"/>
  <c r="D2603" i="14"/>
  <c r="E2603" i="14"/>
  <c r="F2603" i="14"/>
  <c r="K2603" i="14"/>
  <c r="L2603" i="14"/>
  <c r="M2603" i="14"/>
  <c r="O2603" i="14"/>
  <c r="R2603" i="14" s="1"/>
  <c r="P2603" i="14"/>
  <c r="S2603" i="14"/>
  <c r="B2604" i="14"/>
  <c r="C2604" i="14"/>
  <c r="D2604" i="14"/>
  <c r="E2604" i="14"/>
  <c r="F2604" i="14"/>
  <c r="K2604" i="14"/>
  <c r="L2604" i="14"/>
  <c r="M2604" i="14"/>
  <c r="O2604" i="14"/>
  <c r="R2604" i="14" s="1"/>
  <c r="P2604" i="14"/>
  <c r="S2604" i="14"/>
  <c r="B2605" i="14"/>
  <c r="C2605" i="14"/>
  <c r="D2605" i="14"/>
  <c r="E2605" i="14"/>
  <c r="F2605" i="14"/>
  <c r="K2605" i="14"/>
  <c r="L2605" i="14"/>
  <c r="M2605" i="14"/>
  <c r="O2605" i="14"/>
  <c r="R2605" i="14" s="1"/>
  <c r="P2605" i="14"/>
  <c r="S2605" i="14"/>
  <c r="B2606" i="14"/>
  <c r="C2606" i="14"/>
  <c r="D2606" i="14"/>
  <c r="E2606" i="14"/>
  <c r="F2606" i="14"/>
  <c r="K2606" i="14"/>
  <c r="L2606" i="14"/>
  <c r="M2606" i="14"/>
  <c r="O2606" i="14"/>
  <c r="R2606" i="14" s="1"/>
  <c r="P2606" i="14"/>
  <c r="S2606" i="14"/>
  <c r="B2607" i="14"/>
  <c r="C2607" i="14"/>
  <c r="D2607" i="14"/>
  <c r="E2607" i="14"/>
  <c r="F2607" i="14"/>
  <c r="K2607" i="14"/>
  <c r="L2607" i="14"/>
  <c r="M2607" i="14"/>
  <c r="O2607" i="14"/>
  <c r="R2607" i="14" s="1"/>
  <c r="P2607" i="14"/>
  <c r="S2607" i="14"/>
  <c r="B2608" i="14"/>
  <c r="C2608" i="14"/>
  <c r="D2608" i="14"/>
  <c r="E2608" i="14"/>
  <c r="F2608" i="14"/>
  <c r="K2608" i="14"/>
  <c r="L2608" i="14"/>
  <c r="M2608" i="14"/>
  <c r="O2608" i="14"/>
  <c r="R2608" i="14" s="1"/>
  <c r="P2608" i="14"/>
  <c r="S2608" i="14"/>
  <c r="B2609" i="14"/>
  <c r="C2609" i="14"/>
  <c r="D2609" i="14"/>
  <c r="E2609" i="14"/>
  <c r="F2609" i="14"/>
  <c r="K2609" i="14"/>
  <c r="L2609" i="14"/>
  <c r="M2609" i="14"/>
  <c r="O2609" i="14"/>
  <c r="R2609" i="14" s="1"/>
  <c r="P2609" i="14"/>
  <c r="S2609" i="14"/>
  <c r="B2610" i="14"/>
  <c r="C2610" i="14"/>
  <c r="D2610" i="14"/>
  <c r="E2610" i="14"/>
  <c r="F2610" i="14"/>
  <c r="K2610" i="14"/>
  <c r="L2610" i="14"/>
  <c r="M2610" i="14"/>
  <c r="O2610" i="14"/>
  <c r="R2610" i="14" s="1"/>
  <c r="P2610" i="14"/>
  <c r="S2610" i="14"/>
  <c r="B2611" i="14"/>
  <c r="C2611" i="14"/>
  <c r="D2611" i="14"/>
  <c r="E2611" i="14"/>
  <c r="F2611" i="14"/>
  <c r="K2611" i="14"/>
  <c r="L2611" i="14"/>
  <c r="M2611" i="14"/>
  <c r="O2611" i="14"/>
  <c r="R2611" i="14" s="1"/>
  <c r="P2611" i="14"/>
  <c r="S2611" i="14"/>
  <c r="B2612" i="14"/>
  <c r="C2612" i="14"/>
  <c r="D2612" i="14"/>
  <c r="E2612" i="14"/>
  <c r="F2612" i="14"/>
  <c r="K2612" i="14"/>
  <c r="L2612" i="14"/>
  <c r="M2612" i="14"/>
  <c r="O2612" i="14"/>
  <c r="R2612" i="14" s="1"/>
  <c r="P2612" i="14"/>
  <c r="S2612" i="14"/>
  <c r="B2613" i="14"/>
  <c r="C2613" i="14"/>
  <c r="D2613" i="14"/>
  <c r="E2613" i="14"/>
  <c r="F2613" i="14"/>
  <c r="K2613" i="14"/>
  <c r="L2613" i="14"/>
  <c r="M2613" i="14"/>
  <c r="O2613" i="14"/>
  <c r="R2613" i="14" s="1"/>
  <c r="P2613" i="14"/>
  <c r="S2613" i="14"/>
  <c r="B2614" i="14"/>
  <c r="C2614" i="14"/>
  <c r="D2614" i="14"/>
  <c r="E2614" i="14"/>
  <c r="K2614" i="14"/>
  <c r="L2614" i="14"/>
  <c r="M2614" i="14"/>
  <c r="O2614" i="14"/>
  <c r="R2614" i="14" s="1"/>
  <c r="P2614" i="14"/>
  <c r="S2614" i="14"/>
  <c r="B2615" i="14"/>
  <c r="C2615" i="14"/>
  <c r="D2615" i="14"/>
  <c r="E2615" i="14"/>
  <c r="F2615" i="14"/>
  <c r="K2615" i="14"/>
  <c r="L2615" i="14"/>
  <c r="M2615" i="14"/>
  <c r="O2615" i="14"/>
  <c r="R2615" i="14" s="1"/>
  <c r="P2615" i="14"/>
  <c r="S2615" i="14"/>
  <c r="B2616" i="14"/>
  <c r="C2616" i="14"/>
  <c r="D2616" i="14"/>
  <c r="E2616" i="14"/>
  <c r="F2616" i="14"/>
  <c r="K2616" i="14"/>
  <c r="L2616" i="14"/>
  <c r="M2616" i="14"/>
  <c r="O2616" i="14"/>
  <c r="R2616" i="14" s="1"/>
  <c r="P2616" i="14"/>
  <c r="S2616" i="14"/>
  <c r="B2617" i="14"/>
  <c r="C2617" i="14"/>
  <c r="D2617" i="14"/>
  <c r="E2617" i="14"/>
  <c r="F2617" i="14"/>
  <c r="K2617" i="14"/>
  <c r="L2617" i="14"/>
  <c r="M2617" i="14"/>
  <c r="O2617" i="14"/>
  <c r="R2617" i="14" s="1"/>
  <c r="P2617" i="14"/>
  <c r="S2617" i="14"/>
  <c r="B2618" i="14"/>
  <c r="C2618" i="14"/>
  <c r="D2618" i="14"/>
  <c r="E2618" i="14"/>
  <c r="F2618" i="14"/>
  <c r="K2618" i="14"/>
  <c r="L2618" i="14"/>
  <c r="M2618" i="14"/>
  <c r="O2618" i="14"/>
  <c r="R2618" i="14" s="1"/>
  <c r="P2618" i="14"/>
  <c r="S2618" i="14"/>
  <c r="B2619" i="14"/>
  <c r="C2619" i="14"/>
  <c r="D2619" i="14"/>
  <c r="E2619" i="14"/>
  <c r="F2619" i="14"/>
  <c r="K2619" i="14"/>
  <c r="L2619" i="14"/>
  <c r="M2619" i="14"/>
  <c r="O2619" i="14"/>
  <c r="R2619" i="14" s="1"/>
  <c r="P2619" i="14"/>
  <c r="S2619" i="14"/>
  <c r="B2620" i="14"/>
  <c r="C2620" i="14"/>
  <c r="D2620" i="14"/>
  <c r="E2620" i="14"/>
  <c r="F2620" i="14"/>
  <c r="K2620" i="14"/>
  <c r="L2620" i="14"/>
  <c r="M2620" i="14"/>
  <c r="O2620" i="14"/>
  <c r="R2620" i="14" s="1"/>
  <c r="P2620" i="14"/>
  <c r="S2620" i="14"/>
  <c r="S2440" i="14"/>
  <c r="P2440" i="14"/>
  <c r="O2440" i="14"/>
  <c r="R2440" i="14" s="1"/>
  <c r="M2440" i="14"/>
  <c r="L2440" i="14"/>
  <c r="K2440" i="14"/>
  <c r="F2440" i="14"/>
  <c r="E2440" i="14"/>
  <c r="D2440" i="14"/>
  <c r="C2440" i="14"/>
  <c r="B2440" i="14"/>
  <c r="B2351" i="14"/>
  <c r="C2351" i="14"/>
  <c r="D2351" i="14"/>
  <c r="E2351" i="14"/>
  <c r="F2351" i="14"/>
  <c r="K2351" i="14"/>
  <c r="L2351" i="14"/>
  <c r="M2351" i="14"/>
  <c r="O2351" i="14"/>
  <c r="R2351" i="14" s="1"/>
  <c r="P2351" i="14"/>
  <c r="S2351" i="14"/>
  <c r="B2352" i="14"/>
  <c r="C2352" i="14"/>
  <c r="D2352" i="14"/>
  <c r="E2352" i="14"/>
  <c r="F2352" i="14"/>
  <c r="K2352" i="14"/>
  <c r="L2352" i="14"/>
  <c r="M2352" i="14"/>
  <c r="O2352" i="14"/>
  <c r="R2352" i="14" s="1"/>
  <c r="P2352" i="14"/>
  <c r="S2352" i="14"/>
  <c r="B2353" i="14"/>
  <c r="C2353" i="14"/>
  <c r="D2353" i="14"/>
  <c r="E2353" i="14"/>
  <c r="F2353" i="14"/>
  <c r="K2353" i="14"/>
  <c r="L2353" i="14"/>
  <c r="M2353" i="14"/>
  <c r="O2353" i="14"/>
  <c r="R2353" i="14" s="1"/>
  <c r="P2353" i="14"/>
  <c r="S2353" i="14"/>
  <c r="B2354" i="14"/>
  <c r="C2354" i="14"/>
  <c r="D2354" i="14"/>
  <c r="E2354" i="14"/>
  <c r="F2354" i="14"/>
  <c r="K2354" i="14"/>
  <c r="L2354" i="14"/>
  <c r="M2354" i="14"/>
  <c r="O2354" i="14"/>
  <c r="R2354" i="14" s="1"/>
  <c r="P2354" i="14"/>
  <c r="S2354" i="14"/>
  <c r="B2355" i="14"/>
  <c r="C2355" i="14"/>
  <c r="D2355" i="14"/>
  <c r="E2355" i="14"/>
  <c r="F2355" i="14"/>
  <c r="K2355" i="14"/>
  <c r="L2355" i="14"/>
  <c r="M2355" i="14"/>
  <c r="O2355" i="14"/>
  <c r="R2355" i="14" s="1"/>
  <c r="P2355" i="14"/>
  <c r="S2355" i="14"/>
  <c r="B2356" i="14"/>
  <c r="C2356" i="14"/>
  <c r="D2356" i="14"/>
  <c r="E2356" i="14"/>
  <c r="K2356" i="14"/>
  <c r="L2356" i="14"/>
  <c r="M2356" i="14"/>
  <c r="O2356" i="14"/>
  <c r="R2356" i="14" s="1"/>
  <c r="P2356" i="14"/>
  <c r="K2357" i="14"/>
  <c r="L2357" i="14"/>
  <c r="M2357" i="14"/>
  <c r="O2357" i="14"/>
  <c r="R2357" i="14" s="1"/>
  <c r="P2357" i="14"/>
  <c r="A2358" i="14"/>
  <c r="B2358" i="14"/>
  <c r="K2358" i="14"/>
  <c r="L2358" i="14"/>
  <c r="M2358" i="14"/>
  <c r="O2358" i="14"/>
  <c r="R2358" i="14" s="1"/>
  <c r="P2358" i="14"/>
  <c r="S2358" i="14"/>
  <c r="B2360" i="14"/>
  <c r="C2360" i="14"/>
  <c r="D2360" i="14"/>
  <c r="E2360" i="14"/>
  <c r="F2360" i="14"/>
  <c r="K2360" i="14"/>
  <c r="L2360" i="14"/>
  <c r="M2360" i="14"/>
  <c r="O2360" i="14"/>
  <c r="R2360" i="14" s="1"/>
  <c r="P2360" i="14"/>
  <c r="S2360" i="14"/>
  <c r="B2361" i="14"/>
  <c r="C2361" i="14"/>
  <c r="D2361" i="14"/>
  <c r="E2361" i="14"/>
  <c r="F2361" i="14"/>
  <c r="K2361" i="14"/>
  <c r="L2361" i="14"/>
  <c r="M2361" i="14"/>
  <c r="O2361" i="14"/>
  <c r="R2361" i="14" s="1"/>
  <c r="P2361" i="14"/>
  <c r="S2361" i="14"/>
  <c r="B2362" i="14"/>
  <c r="C2362" i="14"/>
  <c r="D2362" i="14"/>
  <c r="E2362" i="14"/>
  <c r="F2362" i="14"/>
  <c r="K2362" i="14"/>
  <c r="L2362" i="14"/>
  <c r="M2362" i="14"/>
  <c r="O2362" i="14"/>
  <c r="R2362" i="14" s="1"/>
  <c r="P2362" i="14"/>
  <c r="S2362" i="14"/>
  <c r="B2363" i="14"/>
  <c r="C2363" i="14"/>
  <c r="D2363" i="14"/>
  <c r="E2363" i="14"/>
  <c r="F2363" i="14"/>
  <c r="K2363" i="14"/>
  <c r="L2363" i="14"/>
  <c r="M2363" i="14"/>
  <c r="O2363" i="14"/>
  <c r="R2363" i="14" s="1"/>
  <c r="P2363" i="14"/>
  <c r="S2363" i="14"/>
  <c r="B2364" i="14"/>
  <c r="C2364" i="14"/>
  <c r="D2364" i="14"/>
  <c r="E2364" i="14"/>
  <c r="F2364" i="14"/>
  <c r="K2364" i="14"/>
  <c r="L2364" i="14"/>
  <c r="M2364" i="14"/>
  <c r="O2364" i="14"/>
  <c r="R2364" i="14" s="1"/>
  <c r="P2364" i="14"/>
  <c r="S2364" i="14"/>
  <c r="B2365" i="14"/>
  <c r="C2365" i="14"/>
  <c r="D2365" i="14"/>
  <c r="E2365" i="14"/>
  <c r="F2365" i="14"/>
  <c r="K2365" i="14"/>
  <c r="L2365" i="14"/>
  <c r="M2365" i="14"/>
  <c r="O2365" i="14"/>
  <c r="R2365" i="14" s="1"/>
  <c r="P2365" i="14"/>
  <c r="S2365" i="14"/>
  <c r="B2366" i="14"/>
  <c r="C2366" i="14"/>
  <c r="D2366" i="14"/>
  <c r="E2366" i="14"/>
  <c r="F2366" i="14"/>
  <c r="K2366" i="14"/>
  <c r="L2366" i="14"/>
  <c r="M2366" i="14"/>
  <c r="O2366" i="14"/>
  <c r="R2366" i="14" s="1"/>
  <c r="P2366" i="14"/>
  <c r="S2366" i="14"/>
  <c r="B2367" i="14"/>
  <c r="C2367" i="14"/>
  <c r="D2367" i="14"/>
  <c r="E2367" i="14"/>
  <c r="F2367" i="14"/>
  <c r="K2367" i="14"/>
  <c r="L2367" i="14"/>
  <c r="M2367" i="14"/>
  <c r="O2367" i="14"/>
  <c r="R2367" i="14" s="1"/>
  <c r="P2367" i="14"/>
  <c r="S2367" i="14"/>
  <c r="B2368" i="14"/>
  <c r="C2368" i="14"/>
  <c r="D2368" i="14"/>
  <c r="E2368" i="14"/>
  <c r="K2368" i="14"/>
  <c r="L2368" i="14"/>
  <c r="M2368" i="14"/>
  <c r="O2368" i="14"/>
  <c r="R2368" i="14" s="1"/>
  <c r="P2368" i="14"/>
  <c r="S2368" i="14"/>
  <c r="B2369" i="14"/>
  <c r="C2369" i="14"/>
  <c r="D2369" i="14"/>
  <c r="E2369" i="14"/>
  <c r="F2369" i="14"/>
  <c r="K2369" i="14"/>
  <c r="L2369" i="14"/>
  <c r="M2369" i="14"/>
  <c r="O2369" i="14"/>
  <c r="R2369" i="14" s="1"/>
  <c r="P2369" i="14"/>
  <c r="S2369" i="14"/>
  <c r="B2370" i="14"/>
  <c r="C2370" i="14"/>
  <c r="D2370" i="14"/>
  <c r="E2370" i="14"/>
  <c r="F2370" i="14"/>
  <c r="K2370" i="14"/>
  <c r="L2370" i="14"/>
  <c r="M2370" i="14"/>
  <c r="O2370" i="14"/>
  <c r="R2370" i="14" s="1"/>
  <c r="P2370" i="14"/>
  <c r="A2371" i="14"/>
  <c r="B2371" i="14"/>
  <c r="K2371" i="14"/>
  <c r="L2371" i="14"/>
  <c r="M2371" i="14"/>
  <c r="O2371" i="14"/>
  <c r="R2371" i="14" s="1"/>
  <c r="P2371" i="14"/>
  <c r="A2372" i="14"/>
  <c r="B2372" i="14"/>
  <c r="K2372" i="14"/>
  <c r="L2372" i="14"/>
  <c r="M2372" i="14"/>
  <c r="O2372" i="14"/>
  <c r="R2372" i="14" s="1"/>
  <c r="P2372" i="14"/>
  <c r="S2372" i="14"/>
  <c r="B2373" i="14"/>
  <c r="C2373" i="14"/>
  <c r="D2373" i="14"/>
  <c r="E2373" i="14"/>
  <c r="F2373" i="14"/>
  <c r="K2373" i="14"/>
  <c r="L2373" i="14"/>
  <c r="M2373" i="14"/>
  <c r="O2373" i="14"/>
  <c r="R2373" i="14" s="1"/>
  <c r="P2373" i="14"/>
  <c r="S2373" i="14"/>
  <c r="B2374" i="14"/>
  <c r="C2374" i="14"/>
  <c r="D2374" i="14"/>
  <c r="E2374" i="14"/>
  <c r="K2374" i="14"/>
  <c r="L2374" i="14"/>
  <c r="M2374" i="14"/>
  <c r="O2374" i="14"/>
  <c r="R2374" i="14" s="1"/>
  <c r="P2374" i="14"/>
  <c r="S2374" i="14"/>
  <c r="B2375" i="14"/>
  <c r="C2375" i="14"/>
  <c r="D2375" i="14"/>
  <c r="E2375" i="14"/>
  <c r="F2375" i="14"/>
  <c r="K2375" i="14"/>
  <c r="L2375" i="14"/>
  <c r="M2375" i="14"/>
  <c r="O2375" i="14"/>
  <c r="R2375" i="14" s="1"/>
  <c r="P2375" i="14"/>
  <c r="S2375" i="14"/>
  <c r="B2376" i="14"/>
  <c r="C2376" i="14"/>
  <c r="D2376" i="14"/>
  <c r="E2376" i="14"/>
  <c r="F2376" i="14"/>
  <c r="K2376" i="14"/>
  <c r="L2376" i="14"/>
  <c r="M2376" i="14"/>
  <c r="O2376" i="14"/>
  <c r="R2376" i="14" s="1"/>
  <c r="P2376" i="14"/>
  <c r="S2376" i="14"/>
  <c r="B2377" i="14"/>
  <c r="C2377" i="14"/>
  <c r="D2377" i="14"/>
  <c r="E2377" i="14"/>
  <c r="F2377" i="14"/>
  <c r="K2377" i="14"/>
  <c r="L2377" i="14"/>
  <c r="M2377" i="14"/>
  <c r="O2377" i="14"/>
  <c r="R2377" i="14" s="1"/>
  <c r="P2377" i="14"/>
  <c r="S2377" i="14"/>
  <c r="B2378" i="14"/>
  <c r="C2378" i="14"/>
  <c r="D2378" i="14"/>
  <c r="E2378" i="14"/>
  <c r="F2378" i="14"/>
  <c r="K2378" i="14"/>
  <c r="L2378" i="14"/>
  <c r="M2378" i="14"/>
  <c r="O2378" i="14"/>
  <c r="R2378" i="14" s="1"/>
  <c r="P2378" i="14"/>
  <c r="S2378" i="14"/>
  <c r="B2379" i="14"/>
  <c r="C2379" i="14"/>
  <c r="D2379" i="14"/>
  <c r="E2379" i="14"/>
  <c r="F2379" i="14"/>
  <c r="K2379" i="14"/>
  <c r="L2379" i="14"/>
  <c r="M2379" i="14"/>
  <c r="O2379" i="14"/>
  <c r="R2379" i="14" s="1"/>
  <c r="P2379" i="14"/>
  <c r="S2379" i="14"/>
  <c r="B2380" i="14"/>
  <c r="C2380" i="14"/>
  <c r="D2380" i="14"/>
  <c r="E2380" i="14"/>
  <c r="F2380" i="14"/>
  <c r="K2380" i="14"/>
  <c r="L2380" i="14"/>
  <c r="M2380" i="14"/>
  <c r="O2380" i="14"/>
  <c r="R2380" i="14" s="1"/>
  <c r="P2380" i="14"/>
  <c r="S2380" i="14"/>
  <c r="B2381" i="14"/>
  <c r="C2381" i="14"/>
  <c r="D2381" i="14"/>
  <c r="E2381" i="14"/>
  <c r="F2381" i="14"/>
  <c r="K2381" i="14"/>
  <c r="L2381" i="14"/>
  <c r="M2381" i="14"/>
  <c r="O2381" i="14"/>
  <c r="R2381" i="14" s="1"/>
  <c r="P2381" i="14"/>
  <c r="S2381" i="14"/>
  <c r="B2382" i="14"/>
  <c r="C2382" i="14"/>
  <c r="D2382" i="14"/>
  <c r="E2382" i="14"/>
  <c r="F2382" i="14"/>
  <c r="K2382" i="14"/>
  <c r="L2382" i="14"/>
  <c r="M2382" i="14"/>
  <c r="O2382" i="14"/>
  <c r="R2382" i="14" s="1"/>
  <c r="P2382" i="14"/>
  <c r="S2382" i="14"/>
  <c r="B2383" i="14"/>
  <c r="C2383" i="14"/>
  <c r="D2383" i="14"/>
  <c r="E2383" i="14"/>
  <c r="F2383" i="14"/>
  <c r="K2383" i="14"/>
  <c r="L2383" i="14"/>
  <c r="M2383" i="14"/>
  <c r="O2383" i="14"/>
  <c r="R2383" i="14" s="1"/>
  <c r="P2383" i="14"/>
  <c r="S2383" i="14"/>
  <c r="B2384" i="14"/>
  <c r="C2384" i="14"/>
  <c r="D2384" i="14"/>
  <c r="E2384" i="14"/>
  <c r="K2384" i="14"/>
  <c r="L2384" i="14"/>
  <c r="M2384" i="14"/>
  <c r="O2384" i="14"/>
  <c r="R2384" i="14" s="1"/>
  <c r="P2384" i="14"/>
  <c r="S2384" i="14"/>
  <c r="B2385" i="14"/>
  <c r="C2385" i="14"/>
  <c r="D2385" i="14"/>
  <c r="E2385" i="14"/>
  <c r="K2385" i="14"/>
  <c r="L2385" i="14"/>
  <c r="M2385" i="14"/>
  <c r="O2385" i="14"/>
  <c r="R2385" i="14" s="1"/>
  <c r="P2385" i="14"/>
  <c r="S2385" i="14"/>
  <c r="B2386" i="14"/>
  <c r="C2386" i="14"/>
  <c r="D2386" i="14"/>
  <c r="E2386" i="14"/>
  <c r="F2386" i="14"/>
  <c r="K2386" i="14"/>
  <c r="L2386" i="14"/>
  <c r="M2386" i="14"/>
  <c r="O2386" i="14"/>
  <c r="R2386" i="14" s="1"/>
  <c r="P2386" i="14"/>
  <c r="S2386" i="14"/>
  <c r="B2387" i="14"/>
  <c r="C2387" i="14"/>
  <c r="D2387" i="14"/>
  <c r="E2387" i="14"/>
  <c r="F2387" i="14"/>
  <c r="K2387" i="14"/>
  <c r="L2387" i="14"/>
  <c r="M2387" i="14"/>
  <c r="O2387" i="14"/>
  <c r="R2387" i="14" s="1"/>
  <c r="P2387" i="14"/>
  <c r="S2387" i="14"/>
  <c r="B2388" i="14"/>
  <c r="C2388" i="14"/>
  <c r="D2388" i="14"/>
  <c r="E2388" i="14"/>
  <c r="K2388" i="14"/>
  <c r="L2388" i="14"/>
  <c r="M2388" i="14"/>
  <c r="O2388" i="14"/>
  <c r="R2388" i="14" s="1"/>
  <c r="P2388" i="14"/>
  <c r="S2388" i="14"/>
  <c r="B2389" i="14"/>
  <c r="C2389" i="14"/>
  <c r="D2389" i="14"/>
  <c r="E2389" i="14"/>
  <c r="K2389" i="14"/>
  <c r="L2389" i="14"/>
  <c r="M2389" i="14"/>
  <c r="O2389" i="14"/>
  <c r="R2389" i="14" s="1"/>
  <c r="P2389" i="14"/>
  <c r="S2389" i="14"/>
  <c r="B2390" i="14"/>
  <c r="C2390" i="14"/>
  <c r="D2390" i="14"/>
  <c r="E2390" i="14"/>
  <c r="K2390" i="14"/>
  <c r="L2390" i="14"/>
  <c r="M2390" i="14"/>
  <c r="O2390" i="14"/>
  <c r="R2390" i="14" s="1"/>
  <c r="P2390" i="14"/>
  <c r="S2390" i="14"/>
  <c r="B2391" i="14"/>
  <c r="C2391" i="14"/>
  <c r="D2391" i="14"/>
  <c r="E2391" i="14"/>
  <c r="K2391" i="14"/>
  <c r="L2391" i="14"/>
  <c r="M2391" i="14"/>
  <c r="O2391" i="14"/>
  <c r="R2391" i="14" s="1"/>
  <c r="P2391" i="14"/>
  <c r="S2391" i="14"/>
  <c r="B2392" i="14"/>
  <c r="C2392" i="14"/>
  <c r="D2392" i="14"/>
  <c r="E2392" i="14"/>
  <c r="F2392" i="14"/>
  <c r="K2392" i="14"/>
  <c r="L2392" i="14"/>
  <c r="M2392" i="14"/>
  <c r="O2392" i="14"/>
  <c r="R2392" i="14" s="1"/>
  <c r="P2392" i="14"/>
  <c r="S2392" i="14"/>
  <c r="B2393" i="14"/>
  <c r="C2393" i="14"/>
  <c r="D2393" i="14"/>
  <c r="E2393" i="14"/>
  <c r="F2393" i="14"/>
  <c r="K2393" i="14"/>
  <c r="L2393" i="14"/>
  <c r="M2393" i="14"/>
  <c r="O2393" i="14"/>
  <c r="R2393" i="14" s="1"/>
  <c r="P2393" i="14"/>
  <c r="S2393" i="14"/>
  <c r="B2394" i="14"/>
  <c r="C2394" i="14"/>
  <c r="D2394" i="14"/>
  <c r="E2394" i="14"/>
  <c r="F2394" i="14"/>
  <c r="K2394" i="14"/>
  <c r="L2394" i="14"/>
  <c r="M2394" i="14"/>
  <c r="O2394" i="14"/>
  <c r="R2394" i="14" s="1"/>
  <c r="P2394" i="14"/>
  <c r="S2394" i="14"/>
  <c r="B2395" i="14"/>
  <c r="C2395" i="14"/>
  <c r="D2395" i="14"/>
  <c r="E2395" i="14"/>
  <c r="F2395" i="14"/>
  <c r="K2395" i="14"/>
  <c r="L2395" i="14"/>
  <c r="M2395" i="14"/>
  <c r="O2395" i="14"/>
  <c r="R2395" i="14" s="1"/>
  <c r="P2395" i="14"/>
  <c r="S2395" i="14"/>
  <c r="B2396" i="14"/>
  <c r="C2396" i="14"/>
  <c r="D2396" i="14"/>
  <c r="E2396" i="14"/>
  <c r="F2396" i="14"/>
  <c r="K2396" i="14"/>
  <c r="L2396" i="14"/>
  <c r="M2396" i="14"/>
  <c r="O2396" i="14"/>
  <c r="R2396" i="14" s="1"/>
  <c r="P2396" i="14"/>
  <c r="S2396" i="14"/>
  <c r="B2397" i="14"/>
  <c r="C2397" i="14"/>
  <c r="D2397" i="14"/>
  <c r="E2397" i="14"/>
  <c r="F2397" i="14"/>
  <c r="K2397" i="14"/>
  <c r="L2397" i="14"/>
  <c r="M2397" i="14"/>
  <c r="O2397" i="14"/>
  <c r="R2397" i="14" s="1"/>
  <c r="P2397" i="14"/>
  <c r="S2397" i="14"/>
  <c r="B2398" i="14"/>
  <c r="C2398" i="14"/>
  <c r="D2398" i="14"/>
  <c r="E2398" i="14"/>
  <c r="F2398" i="14"/>
  <c r="K2398" i="14"/>
  <c r="L2398" i="14"/>
  <c r="M2398" i="14"/>
  <c r="O2398" i="14"/>
  <c r="R2398" i="14" s="1"/>
  <c r="P2398" i="14"/>
  <c r="S2398" i="14"/>
  <c r="B2399" i="14"/>
  <c r="C2399" i="14"/>
  <c r="D2399" i="14"/>
  <c r="E2399" i="14"/>
  <c r="F2399" i="14"/>
  <c r="K2399" i="14"/>
  <c r="L2399" i="14"/>
  <c r="M2399" i="14"/>
  <c r="O2399" i="14"/>
  <c r="R2399" i="14" s="1"/>
  <c r="P2399" i="14"/>
  <c r="S2399" i="14"/>
  <c r="B2400" i="14"/>
  <c r="C2400" i="14"/>
  <c r="D2400" i="14"/>
  <c r="E2400" i="14"/>
  <c r="F2400" i="14"/>
  <c r="K2400" i="14"/>
  <c r="L2400" i="14"/>
  <c r="M2400" i="14"/>
  <c r="O2400" i="14"/>
  <c r="R2400" i="14" s="1"/>
  <c r="P2400" i="14"/>
  <c r="S2400" i="14"/>
  <c r="B2401" i="14"/>
  <c r="C2401" i="14"/>
  <c r="D2401" i="14"/>
  <c r="E2401" i="14"/>
  <c r="F2401" i="14"/>
  <c r="K2401" i="14"/>
  <c r="L2401" i="14"/>
  <c r="M2401" i="14"/>
  <c r="O2401" i="14"/>
  <c r="R2401" i="14" s="1"/>
  <c r="P2401" i="14"/>
  <c r="S2401" i="14"/>
  <c r="A2402" i="14"/>
  <c r="B2402" i="14"/>
  <c r="K2402" i="14"/>
  <c r="L2402" i="14"/>
  <c r="M2402" i="14"/>
  <c r="O2402" i="14"/>
  <c r="R2402" i="14" s="1"/>
  <c r="P2402" i="14"/>
  <c r="S2402" i="14"/>
  <c r="B2403" i="14"/>
  <c r="C2403" i="14"/>
  <c r="D2403" i="14"/>
  <c r="E2403" i="14"/>
  <c r="F2403" i="14"/>
  <c r="K2403" i="14"/>
  <c r="L2403" i="14"/>
  <c r="M2403" i="14"/>
  <c r="O2403" i="14"/>
  <c r="R2403" i="14" s="1"/>
  <c r="P2403" i="14"/>
  <c r="S2403" i="14"/>
  <c r="B2404" i="14"/>
  <c r="C2404" i="14"/>
  <c r="D2404" i="14"/>
  <c r="E2404" i="14"/>
  <c r="F2404" i="14"/>
  <c r="K2404" i="14"/>
  <c r="L2404" i="14"/>
  <c r="M2404" i="14"/>
  <c r="O2404" i="14"/>
  <c r="R2404" i="14" s="1"/>
  <c r="P2404" i="14"/>
  <c r="S2404" i="14"/>
  <c r="B2405" i="14"/>
  <c r="C2405" i="14"/>
  <c r="D2405" i="14"/>
  <c r="E2405" i="14"/>
  <c r="F2405" i="14"/>
  <c r="K2405" i="14"/>
  <c r="L2405" i="14"/>
  <c r="M2405" i="14"/>
  <c r="O2405" i="14"/>
  <c r="R2405" i="14" s="1"/>
  <c r="P2405" i="14"/>
  <c r="S2405" i="14"/>
  <c r="B2406" i="14"/>
  <c r="C2406" i="14"/>
  <c r="D2406" i="14"/>
  <c r="E2406" i="14"/>
  <c r="F2406" i="14"/>
  <c r="K2406" i="14"/>
  <c r="L2406" i="14"/>
  <c r="M2406" i="14"/>
  <c r="O2406" i="14"/>
  <c r="R2406" i="14" s="1"/>
  <c r="P2406" i="14"/>
  <c r="S2406" i="14"/>
  <c r="B2407" i="14"/>
  <c r="C2407" i="14"/>
  <c r="D2407" i="14"/>
  <c r="E2407" i="14"/>
  <c r="F2407" i="14"/>
  <c r="K2407" i="14"/>
  <c r="L2407" i="14"/>
  <c r="M2407" i="14"/>
  <c r="O2407" i="14"/>
  <c r="R2407" i="14" s="1"/>
  <c r="P2407" i="14"/>
  <c r="S2407" i="14"/>
  <c r="B2408" i="14"/>
  <c r="C2408" i="14"/>
  <c r="D2408" i="14"/>
  <c r="E2408" i="14"/>
  <c r="F2408" i="14"/>
  <c r="K2408" i="14"/>
  <c r="L2408" i="14"/>
  <c r="M2408" i="14"/>
  <c r="O2408" i="14"/>
  <c r="R2408" i="14" s="1"/>
  <c r="P2408" i="14"/>
  <c r="S2408" i="14"/>
  <c r="B2409" i="14"/>
  <c r="C2409" i="14"/>
  <c r="D2409" i="14"/>
  <c r="E2409" i="14"/>
  <c r="F2409" i="14"/>
  <c r="K2409" i="14"/>
  <c r="L2409" i="14"/>
  <c r="M2409" i="14"/>
  <c r="O2409" i="14"/>
  <c r="R2409" i="14" s="1"/>
  <c r="P2409" i="14"/>
  <c r="S2409" i="14"/>
  <c r="B2410" i="14"/>
  <c r="C2410" i="14"/>
  <c r="D2410" i="14"/>
  <c r="E2410" i="14"/>
  <c r="F2410" i="14"/>
  <c r="K2410" i="14"/>
  <c r="L2410" i="14"/>
  <c r="M2410" i="14"/>
  <c r="O2410" i="14"/>
  <c r="R2410" i="14" s="1"/>
  <c r="P2410" i="14"/>
  <c r="S2410" i="14"/>
  <c r="B2411" i="14"/>
  <c r="C2411" i="14"/>
  <c r="D2411" i="14"/>
  <c r="E2411" i="14"/>
  <c r="F2411" i="14"/>
  <c r="K2411" i="14"/>
  <c r="L2411" i="14"/>
  <c r="M2411" i="14"/>
  <c r="O2411" i="14"/>
  <c r="R2411" i="14" s="1"/>
  <c r="P2411" i="14"/>
  <c r="S2411" i="14"/>
  <c r="B2412" i="14"/>
  <c r="C2412" i="14"/>
  <c r="D2412" i="14"/>
  <c r="E2412" i="14"/>
  <c r="F2412" i="14"/>
  <c r="K2412" i="14"/>
  <c r="L2412" i="14"/>
  <c r="M2412" i="14"/>
  <c r="O2412" i="14"/>
  <c r="R2412" i="14" s="1"/>
  <c r="P2412" i="14"/>
  <c r="S2412" i="14"/>
  <c r="B2413" i="14"/>
  <c r="C2413" i="14"/>
  <c r="D2413" i="14"/>
  <c r="E2413" i="14"/>
  <c r="F2413" i="14"/>
  <c r="K2413" i="14"/>
  <c r="L2413" i="14"/>
  <c r="M2413" i="14"/>
  <c r="O2413" i="14"/>
  <c r="R2413" i="14" s="1"/>
  <c r="P2413" i="14"/>
  <c r="S2413" i="14"/>
  <c r="B2414" i="14"/>
  <c r="C2414" i="14"/>
  <c r="D2414" i="14"/>
  <c r="E2414" i="14"/>
  <c r="F2414" i="14"/>
  <c r="K2414" i="14"/>
  <c r="L2414" i="14"/>
  <c r="M2414" i="14"/>
  <c r="O2414" i="14"/>
  <c r="R2414" i="14" s="1"/>
  <c r="P2414" i="14"/>
  <c r="S2414" i="14"/>
  <c r="B2415" i="14"/>
  <c r="C2415" i="14"/>
  <c r="D2415" i="14"/>
  <c r="E2415" i="14"/>
  <c r="F2415" i="14"/>
  <c r="K2415" i="14"/>
  <c r="L2415" i="14"/>
  <c r="M2415" i="14"/>
  <c r="O2415" i="14"/>
  <c r="R2415" i="14" s="1"/>
  <c r="P2415" i="14"/>
  <c r="S2415" i="14"/>
  <c r="B2416" i="14"/>
  <c r="C2416" i="14"/>
  <c r="D2416" i="14"/>
  <c r="E2416" i="14"/>
  <c r="F2416" i="14"/>
  <c r="K2416" i="14"/>
  <c r="L2416" i="14"/>
  <c r="M2416" i="14"/>
  <c r="O2416" i="14"/>
  <c r="R2416" i="14" s="1"/>
  <c r="P2416" i="14"/>
  <c r="S2416" i="14"/>
  <c r="B2417" i="14"/>
  <c r="C2417" i="14"/>
  <c r="D2417" i="14"/>
  <c r="E2417" i="14"/>
  <c r="F2417" i="14"/>
  <c r="K2417" i="14"/>
  <c r="L2417" i="14"/>
  <c r="M2417" i="14"/>
  <c r="O2417" i="14"/>
  <c r="R2417" i="14" s="1"/>
  <c r="P2417" i="14"/>
  <c r="S2417" i="14"/>
  <c r="B2418" i="14"/>
  <c r="C2418" i="14"/>
  <c r="D2418" i="14"/>
  <c r="E2418" i="14"/>
  <c r="F2418" i="14"/>
  <c r="K2418" i="14"/>
  <c r="L2418" i="14"/>
  <c r="M2418" i="14"/>
  <c r="O2418" i="14"/>
  <c r="R2418" i="14" s="1"/>
  <c r="P2418" i="14"/>
  <c r="S2418" i="14"/>
  <c r="B2419" i="14"/>
  <c r="C2419" i="14"/>
  <c r="D2419" i="14"/>
  <c r="E2419" i="14"/>
  <c r="F2419" i="14"/>
  <c r="K2419" i="14"/>
  <c r="L2419" i="14"/>
  <c r="M2419" i="14"/>
  <c r="O2419" i="14"/>
  <c r="R2419" i="14" s="1"/>
  <c r="P2419" i="14"/>
  <c r="S2419" i="14"/>
  <c r="B2420" i="14"/>
  <c r="C2420" i="14"/>
  <c r="D2420" i="14"/>
  <c r="E2420" i="14"/>
  <c r="F2420" i="14"/>
  <c r="K2420" i="14"/>
  <c r="L2420" i="14"/>
  <c r="M2420" i="14"/>
  <c r="O2420" i="14"/>
  <c r="R2420" i="14" s="1"/>
  <c r="P2420" i="14"/>
  <c r="S2420" i="14"/>
  <c r="B2421" i="14"/>
  <c r="C2421" i="14"/>
  <c r="D2421" i="14"/>
  <c r="E2421" i="14"/>
  <c r="F2421" i="14"/>
  <c r="K2421" i="14"/>
  <c r="L2421" i="14"/>
  <c r="M2421" i="14"/>
  <c r="O2421" i="14"/>
  <c r="R2421" i="14" s="1"/>
  <c r="P2421" i="14"/>
  <c r="S2421" i="14"/>
  <c r="S2350" i="14"/>
  <c r="P2350" i="14"/>
  <c r="O2350" i="14"/>
  <c r="R2350" i="14" s="1"/>
  <c r="M2350" i="14"/>
  <c r="L2350" i="14"/>
  <c r="K2350" i="14"/>
  <c r="F2350" i="14"/>
  <c r="E2350" i="14"/>
  <c r="D2350" i="14"/>
  <c r="C2350" i="14"/>
  <c r="B2350" i="14"/>
  <c r="B2210" i="14"/>
  <c r="C2210" i="14"/>
  <c r="D2210" i="14"/>
  <c r="E2210" i="14"/>
  <c r="F2210" i="14"/>
  <c r="K2210" i="14"/>
  <c r="L2210" i="14"/>
  <c r="M2210" i="14"/>
  <c r="O2210" i="14"/>
  <c r="R2210" i="14" s="1"/>
  <c r="P2210" i="14"/>
  <c r="S2210" i="14"/>
  <c r="B2211" i="14"/>
  <c r="C2211" i="14"/>
  <c r="D2211" i="14"/>
  <c r="E2211" i="14"/>
  <c r="F2211" i="14"/>
  <c r="K2211" i="14"/>
  <c r="L2211" i="14"/>
  <c r="M2211" i="14"/>
  <c r="O2211" i="14"/>
  <c r="R2211" i="14" s="1"/>
  <c r="P2211" i="14"/>
  <c r="S2211" i="14"/>
  <c r="B2212" i="14"/>
  <c r="C2212" i="14"/>
  <c r="D2212" i="14"/>
  <c r="E2212" i="14"/>
  <c r="F2212" i="14"/>
  <c r="K2212" i="14"/>
  <c r="L2212" i="14"/>
  <c r="M2212" i="14"/>
  <c r="O2212" i="14"/>
  <c r="R2212" i="14" s="1"/>
  <c r="P2212" i="14"/>
  <c r="S2212" i="14"/>
  <c r="B2213" i="14"/>
  <c r="C2213" i="14"/>
  <c r="D2213" i="14"/>
  <c r="E2213" i="14"/>
  <c r="F2213" i="14"/>
  <c r="K2213" i="14"/>
  <c r="L2213" i="14"/>
  <c r="M2213" i="14"/>
  <c r="O2213" i="14"/>
  <c r="R2213" i="14" s="1"/>
  <c r="P2213" i="14"/>
  <c r="S2213" i="14"/>
  <c r="A2214" i="14"/>
  <c r="B2214" i="14"/>
  <c r="K2214" i="14"/>
  <c r="L2214" i="14"/>
  <c r="M2214" i="14"/>
  <c r="O2214" i="14"/>
  <c r="R2214" i="14" s="1"/>
  <c r="P2214" i="14"/>
  <c r="S2214" i="14"/>
  <c r="A2215" i="14"/>
  <c r="B2215" i="14"/>
  <c r="K2215" i="14"/>
  <c r="L2215" i="14"/>
  <c r="M2215" i="14"/>
  <c r="O2215" i="14"/>
  <c r="R2215" i="14" s="1"/>
  <c r="P2215" i="14"/>
  <c r="S2215" i="14"/>
  <c r="B2216" i="14"/>
  <c r="C2216" i="14"/>
  <c r="D2216" i="14"/>
  <c r="E2216" i="14"/>
  <c r="F2216" i="14"/>
  <c r="K2216" i="14"/>
  <c r="L2216" i="14"/>
  <c r="M2216" i="14"/>
  <c r="O2216" i="14"/>
  <c r="R2216" i="14" s="1"/>
  <c r="P2216" i="14"/>
  <c r="S2216" i="14"/>
  <c r="B2217" i="14"/>
  <c r="C2217" i="14"/>
  <c r="D2217" i="14"/>
  <c r="E2217" i="14"/>
  <c r="F2217" i="14"/>
  <c r="K2217" i="14"/>
  <c r="L2217" i="14"/>
  <c r="M2217" i="14"/>
  <c r="O2217" i="14"/>
  <c r="R2217" i="14" s="1"/>
  <c r="P2217" i="14"/>
  <c r="S2217" i="14"/>
  <c r="B2218" i="14"/>
  <c r="C2218" i="14"/>
  <c r="D2218" i="14"/>
  <c r="E2218" i="14"/>
  <c r="F2218" i="14"/>
  <c r="K2218" i="14"/>
  <c r="L2218" i="14"/>
  <c r="M2218" i="14"/>
  <c r="O2218" i="14"/>
  <c r="R2218" i="14" s="1"/>
  <c r="P2218" i="14"/>
  <c r="S2218" i="14"/>
  <c r="B2219" i="14"/>
  <c r="C2219" i="14"/>
  <c r="D2219" i="14"/>
  <c r="E2219" i="14"/>
  <c r="F2219" i="14"/>
  <c r="K2219" i="14"/>
  <c r="L2219" i="14"/>
  <c r="M2219" i="14"/>
  <c r="O2219" i="14"/>
  <c r="R2219" i="14" s="1"/>
  <c r="P2219" i="14"/>
  <c r="S2219" i="14"/>
  <c r="B2220" i="14"/>
  <c r="C2220" i="14"/>
  <c r="D2220" i="14"/>
  <c r="E2220" i="14"/>
  <c r="F2220" i="14"/>
  <c r="K2220" i="14"/>
  <c r="L2220" i="14"/>
  <c r="M2220" i="14"/>
  <c r="O2220" i="14"/>
  <c r="R2220" i="14" s="1"/>
  <c r="P2220" i="14"/>
  <c r="S2220" i="14"/>
  <c r="B2221" i="14"/>
  <c r="C2221" i="14"/>
  <c r="D2221" i="14"/>
  <c r="E2221" i="14"/>
  <c r="F2221" i="14"/>
  <c r="K2221" i="14"/>
  <c r="L2221" i="14"/>
  <c r="M2221" i="14"/>
  <c r="O2221" i="14"/>
  <c r="R2221" i="14" s="1"/>
  <c r="P2221" i="14"/>
  <c r="S2221" i="14"/>
  <c r="B2222" i="14"/>
  <c r="C2222" i="14"/>
  <c r="D2222" i="14"/>
  <c r="E2222" i="14"/>
  <c r="F2222" i="14"/>
  <c r="K2222" i="14"/>
  <c r="L2222" i="14"/>
  <c r="M2222" i="14"/>
  <c r="O2222" i="14"/>
  <c r="R2222" i="14" s="1"/>
  <c r="P2222" i="14"/>
  <c r="S2222" i="14"/>
  <c r="B2223" i="14"/>
  <c r="C2223" i="14"/>
  <c r="D2223" i="14"/>
  <c r="E2223" i="14"/>
  <c r="F2223" i="14"/>
  <c r="K2223" i="14"/>
  <c r="L2223" i="14"/>
  <c r="M2223" i="14"/>
  <c r="O2223" i="14"/>
  <c r="R2223" i="14" s="1"/>
  <c r="P2223" i="14"/>
  <c r="S2223" i="14"/>
  <c r="B2224" i="14"/>
  <c r="C2224" i="14"/>
  <c r="D2224" i="14"/>
  <c r="E2224" i="14"/>
  <c r="F2224" i="14"/>
  <c r="K2224" i="14"/>
  <c r="L2224" i="14"/>
  <c r="M2224" i="14"/>
  <c r="O2224" i="14"/>
  <c r="R2224" i="14" s="1"/>
  <c r="P2224" i="14"/>
  <c r="S2224" i="14"/>
  <c r="B2225" i="14"/>
  <c r="C2225" i="14"/>
  <c r="D2225" i="14"/>
  <c r="E2225" i="14"/>
  <c r="F2225" i="14"/>
  <c r="K2225" i="14"/>
  <c r="L2225" i="14"/>
  <c r="M2225" i="14"/>
  <c r="O2225" i="14"/>
  <c r="R2225" i="14" s="1"/>
  <c r="P2225" i="14"/>
  <c r="S2225" i="14"/>
  <c r="B2226" i="14"/>
  <c r="C2226" i="14"/>
  <c r="D2226" i="14"/>
  <c r="E2226" i="14"/>
  <c r="F2226" i="14"/>
  <c r="K2226" i="14"/>
  <c r="L2226" i="14"/>
  <c r="M2226" i="14"/>
  <c r="O2226" i="14"/>
  <c r="R2226" i="14" s="1"/>
  <c r="P2226" i="14"/>
  <c r="S2226" i="14"/>
  <c r="B2227" i="14"/>
  <c r="C2227" i="14"/>
  <c r="D2227" i="14"/>
  <c r="E2227" i="14"/>
  <c r="F2227" i="14"/>
  <c r="K2227" i="14"/>
  <c r="L2227" i="14"/>
  <c r="M2227" i="14"/>
  <c r="O2227" i="14"/>
  <c r="R2227" i="14" s="1"/>
  <c r="P2227" i="14"/>
  <c r="S2227" i="14"/>
  <c r="B2228" i="14"/>
  <c r="C2228" i="14"/>
  <c r="D2228" i="14"/>
  <c r="E2228" i="14"/>
  <c r="F2228" i="14"/>
  <c r="K2228" i="14"/>
  <c r="L2228" i="14"/>
  <c r="M2228" i="14"/>
  <c r="O2228" i="14"/>
  <c r="R2228" i="14" s="1"/>
  <c r="P2228" i="14"/>
  <c r="S2228" i="14"/>
  <c r="B2229" i="14"/>
  <c r="C2229" i="14"/>
  <c r="D2229" i="14"/>
  <c r="E2229" i="14"/>
  <c r="F2229" i="14"/>
  <c r="K2229" i="14"/>
  <c r="L2229" i="14"/>
  <c r="M2229" i="14"/>
  <c r="O2229" i="14"/>
  <c r="R2229" i="14" s="1"/>
  <c r="P2229" i="14"/>
  <c r="S2229" i="14"/>
  <c r="B2230" i="14"/>
  <c r="C2230" i="14"/>
  <c r="D2230" i="14"/>
  <c r="E2230" i="14"/>
  <c r="F2230" i="14"/>
  <c r="K2230" i="14"/>
  <c r="L2230" i="14"/>
  <c r="M2230" i="14"/>
  <c r="O2230" i="14"/>
  <c r="R2230" i="14" s="1"/>
  <c r="P2230" i="14"/>
  <c r="S2230" i="14"/>
  <c r="B2231" i="14"/>
  <c r="C2231" i="14"/>
  <c r="D2231" i="14"/>
  <c r="E2231" i="14"/>
  <c r="F2231" i="14"/>
  <c r="K2231" i="14"/>
  <c r="L2231" i="14"/>
  <c r="M2231" i="14"/>
  <c r="O2231" i="14"/>
  <c r="R2231" i="14" s="1"/>
  <c r="P2231" i="14"/>
  <c r="S2231" i="14"/>
  <c r="B2232" i="14"/>
  <c r="C2232" i="14"/>
  <c r="D2232" i="14"/>
  <c r="E2232" i="14"/>
  <c r="F2232" i="14"/>
  <c r="K2232" i="14"/>
  <c r="L2232" i="14"/>
  <c r="M2232" i="14"/>
  <c r="O2232" i="14"/>
  <c r="R2232" i="14" s="1"/>
  <c r="P2232" i="14"/>
  <c r="S2232" i="14"/>
  <c r="B2233" i="14"/>
  <c r="C2233" i="14"/>
  <c r="D2233" i="14"/>
  <c r="E2233" i="14"/>
  <c r="F2233" i="14"/>
  <c r="K2233" i="14"/>
  <c r="L2233" i="14"/>
  <c r="M2233" i="14"/>
  <c r="O2233" i="14"/>
  <c r="R2233" i="14" s="1"/>
  <c r="P2233" i="14"/>
  <c r="S2233" i="14"/>
  <c r="B2234" i="14"/>
  <c r="C2234" i="14"/>
  <c r="D2234" i="14"/>
  <c r="E2234" i="14"/>
  <c r="F2234" i="14"/>
  <c r="K2234" i="14"/>
  <c r="L2234" i="14"/>
  <c r="M2234" i="14"/>
  <c r="O2234" i="14"/>
  <c r="R2234" i="14" s="1"/>
  <c r="P2234" i="14"/>
  <c r="S2234" i="14"/>
  <c r="B2235" i="14"/>
  <c r="C2235" i="14"/>
  <c r="D2235" i="14"/>
  <c r="E2235" i="14"/>
  <c r="F2235" i="14"/>
  <c r="K2235" i="14"/>
  <c r="L2235" i="14"/>
  <c r="M2235" i="14"/>
  <c r="O2235" i="14"/>
  <c r="R2235" i="14" s="1"/>
  <c r="P2235" i="14"/>
  <c r="S2235" i="14"/>
  <c r="B2236" i="14"/>
  <c r="C2236" i="14"/>
  <c r="D2236" i="14"/>
  <c r="E2236" i="14"/>
  <c r="F2236" i="14"/>
  <c r="K2236" i="14"/>
  <c r="L2236" i="14"/>
  <c r="M2236" i="14"/>
  <c r="O2236" i="14"/>
  <c r="R2236" i="14" s="1"/>
  <c r="P2236" i="14"/>
  <c r="S2236" i="14"/>
  <c r="B2237" i="14"/>
  <c r="C2237" i="14"/>
  <c r="D2237" i="14"/>
  <c r="E2237" i="14"/>
  <c r="F2237" i="14"/>
  <c r="K2237" i="14"/>
  <c r="L2237" i="14"/>
  <c r="M2237" i="14"/>
  <c r="O2237" i="14"/>
  <c r="R2237" i="14" s="1"/>
  <c r="P2237" i="14"/>
  <c r="S2237" i="14"/>
  <c r="B2238" i="14"/>
  <c r="C2238" i="14"/>
  <c r="D2238" i="14"/>
  <c r="E2238" i="14"/>
  <c r="F2238" i="14"/>
  <c r="K2238" i="14"/>
  <c r="L2238" i="14"/>
  <c r="M2238" i="14"/>
  <c r="O2238" i="14"/>
  <c r="R2238" i="14" s="1"/>
  <c r="P2238" i="14"/>
  <c r="S2238" i="14"/>
  <c r="B2239" i="14"/>
  <c r="C2239" i="14"/>
  <c r="D2239" i="14"/>
  <c r="E2239" i="14"/>
  <c r="F2239" i="14"/>
  <c r="K2239" i="14"/>
  <c r="L2239" i="14"/>
  <c r="M2239" i="14"/>
  <c r="O2239" i="14"/>
  <c r="R2239" i="14" s="1"/>
  <c r="P2239" i="14"/>
  <c r="S2239" i="14"/>
  <c r="A2240" i="14"/>
  <c r="B2240" i="14"/>
  <c r="K2240" i="14"/>
  <c r="L2240" i="14"/>
  <c r="M2240" i="14"/>
  <c r="O2240" i="14"/>
  <c r="R2240" i="14" s="1"/>
  <c r="P2240" i="14"/>
  <c r="S2240" i="14"/>
  <c r="A2241" i="14"/>
  <c r="B2241" i="14"/>
  <c r="K2241" i="14"/>
  <c r="L2241" i="14"/>
  <c r="M2241" i="14"/>
  <c r="O2241" i="14"/>
  <c r="R2241" i="14" s="1"/>
  <c r="P2241" i="14"/>
  <c r="S2241" i="14"/>
  <c r="B2242" i="14"/>
  <c r="C2242" i="14"/>
  <c r="D2242" i="14"/>
  <c r="E2242" i="14"/>
  <c r="F2242" i="14"/>
  <c r="K2242" i="14"/>
  <c r="L2242" i="14"/>
  <c r="M2242" i="14"/>
  <c r="O2242" i="14"/>
  <c r="R2242" i="14" s="1"/>
  <c r="P2242" i="14"/>
  <c r="S2242" i="14"/>
  <c r="B2243" i="14"/>
  <c r="C2243" i="14"/>
  <c r="D2243" i="14"/>
  <c r="E2243" i="14"/>
  <c r="F2243" i="14"/>
  <c r="K2243" i="14"/>
  <c r="L2243" i="14"/>
  <c r="M2243" i="14"/>
  <c r="O2243" i="14"/>
  <c r="R2243" i="14" s="1"/>
  <c r="P2243" i="14"/>
  <c r="S2243" i="14"/>
  <c r="B2244" i="14"/>
  <c r="C2244" i="14"/>
  <c r="D2244" i="14"/>
  <c r="E2244" i="14"/>
  <c r="F2244" i="14"/>
  <c r="K2244" i="14"/>
  <c r="L2244" i="14"/>
  <c r="M2244" i="14"/>
  <c r="O2244" i="14"/>
  <c r="R2244" i="14" s="1"/>
  <c r="P2244" i="14"/>
  <c r="S2244" i="14"/>
  <c r="B2245" i="14"/>
  <c r="C2245" i="14"/>
  <c r="D2245" i="14"/>
  <c r="E2245" i="14"/>
  <c r="F2245" i="14"/>
  <c r="K2245" i="14"/>
  <c r="L2245" i="14"/>
  <c r="M2245" i="14"/>
  <c r="O2245" i="14"/>
  <c r="R2245" i="14" s="1"/>
  <c r="P2245" i="14"/>
  <c r="S2245" i="14"/>
  <c r="B2246" i="14"/>
  <c r="C2246" i="14"/>
  <c r="D2246" i="14"/>
  <c r="E2246" i="14"/>
  <c r="F2246" i="14"/>
  <c r="K2246" i="14"/>
  <c r="L2246" i="14"/>
  <c r="M2246" i="14"/>
  <c r="O2246" i="14"/>
  <c r="R2246" i="14" s="1"/>
  <c r="P2246" i="14"/>
  <c r="S2246" i="14"/>
  <c r="B2247" i="14"/>
  <c r="C2247" i="14"/>
  <c r="D2247" i="14"/>
  <c r="E2247" i="14"/>
  <c r="F2247" i="14"/>
  <c r="K2247" i="14"/>
  <c r="L2247" i="14"/>
  <c r="M2247" i="14"/>
  <c r="O2247" i="14"/>
  <c r="R2247" i="14" s="1"/>
  <c r="P2247" i="14"/>
  <c r="S2247" i="14"/>
  <c r="B2248" i="14"/>
  <c r="C2248" i="14"/>
  <c r="D2248" i="14"/>
  <c r="E2248" i="14"/>
  <c r="F2248" i="14"/>
  <c r="K2248" i="14"/>
  <c r="L2248" i="14"/>
  <c r="M2248" i="14"/>
  <c r="O2248" i="14"/>
  <c r="R2248" i="14" s="1"/>
  <c r="P2248" i="14"/>
  <c r="S2248" i="14"/>
  <c r="B2249" i="14"/>
  <c r="C2249" i="14"/>
  <c r="D2249" i="14"/>
  <c r="E2249" i="14"/>
  <c r="F2249" i="14"/>
  <c r="K2249" i="14"/>
  <c r="L2249" i="14"/>
  <c r="M2249" i="14"/>
  <c r="O2249" i="14"/>
  <c r="R2249" i="14" s="1"/>
  <c r="P2249" i="14"/>
  <c r="S2249" i="14"/>
  <c r="B2250" i="14"/>
  <c r="C2250" i="14"/>
  <c r="D2250" i="14"/>
  <c r="E2250" i="14"/>
  <c r="F2250" i="14"/>
  <c r="K2250" i="14"/>
  <c r="L2250" i="14"/>
  <c r="M2250" i="14"/>
  <c r="O2250" i="14"/>
  <c r="R2250" i="14" s="1"/>
  <c r="P2250" i="14"/>
  <c r="S2250" i="14"/>
  <c r="A2251" i="14"/>
  <c r="B2251" i="14"/>
  <c r="K2251" i="14"/>
  <c r="L2251" i="14"/>
  <c r="M2251" i="14"/>
  <c r="O2251" i="14"/>
  <c r="R2251" i="14" s="1"/>
  <c r="P2251" i="14"/>
  <c r="S2251" i="14"/>
  <c r="A2252" i="14"/>
  <c r="B2252" i="14"/>
  <c r="K2252" i="14"/>
  <c r="L2252" i="14"/>
  <c r="M2252" i="14"/>
  <c r="O2252" i="14"/>
  <c r="R2252" i="14" s="1"/>
  <c r="P2252" i="14"/>
  <c r="S2252" i="14"/>
  <c r="B2253" i="14"/>
  <c r="C2253" i="14"/>
  <c r="D2253" i="14"/>
  <c r="E2253" i="14"/>
  <c r="K2253" i="14"/>
  <c r="L2253" i="14"/>
  <c r="M2253" i="14"/>
  <c r="O2253" i="14"/>
  <c r="R2253" i="14" s="1"/>
  <c r="P2253" i="14"/>
  <c r="S2253" i="14"/>
  <c r="A2254" i="14"/>
  <c r="B2254" i="14"/>
  <c r="D2254" i="14"/>
  <c r="E2254" i="14"/>
  <c r="K2254" i="14"/>
  <c r="L2254" i="14"/>
  <c r="M2254" i="14"/>
  <c r="O2254" i="14"/>
  <c r="R2254" i="14" s="1"/>
  <c r="P2254" i="14"/>
  <c r="S2254" i="14"/>
  <c r="A2255" i="14"/>
  <c r="B2255" i="14"/>
  <c r="D2255" i="14"/>
  <c r="E2255" i="14"/>
  <c r="K2255" i="14"/>
  <c r="L2255" i="14"/>
  <c r="M2255" i="14"/>
  <c r="O2255" i="14"/>
  <c r="R2255" i="14" s="1"/>
  <c r="P2255" i="14"/>
  <c r="S2255" i="14"/>
  <c r="B2256" i="14"/>
  <c r="C2256" i="14"/>
  <c r="D2256" i="14"/>
  <c r="E2256" i="14"/>
  <c r="F2256" i="14"/>
  <c r="K2256" i="14"/>
  <c r="L2256" i="14"/>
  <c r="M2256" i="14"/>
  <c r="O2256" i="14"/>
  <c r="R2256" i="14" s="1"/>
  <c r="P2256" i="14"/>
  <c r="S2256" i="14"/>
  <c r="A2257" i="14"/>
  <c r="B2257" i="14"/>
  <c r="K2257" i="14"/>
  <c r="L2257" i="14"/>
  <c r="M2257" i="14"/>
  <c r="O2257" i="14"/>
  <c r="R2257" i="14" s="1"/>
  <c r="P2257" i="14"/>
  <c r="S2257" i="14"/>
  <c r="A2258" i="14"/>
  <c r="B2258" i="14"/>
  <c r="K2258" i="14"/>
  <c r="L2258" i="14"/>
  <c r="M2258" i="14"/>
  <c r="O2258" i="14"/>
  <c r="R2258" i="14" s="1"/>
  <c r="P2258" i="14"/>
  <c r="S2258" i="14"/>
  <c r="B2259" i="14"/>
  <c r="C2259" i="14"/>
  <c r="D2259" i="14"/>
  <c r="E2259" i="14"/>
  <c r="F2259" i="14"/>
  <c r="K2259" i="14"/>
  <c r="L2259" i="14"/>
  <c r="M2259" i="14"/>
  <c r="O2259" i="14"/>
  <c r="R2259" i="14" s="1"/>
  <c r="P2259" i="14"/>
  <c r="S2259" i="14"/>
  <c r="B2260" i="14"/>
  <c r="C2260" i="14"/>
  <c r="D2260" i="14"/>
  <c r="E2260" i="14"/>
  <c r="F2260" i="14"/>
  <c r="K2260" i="14"/>
  <c r="L2260" i="14"/>
  <c r="M2260" i="14"/>
  <c r="O2260" i="14"/>
  <c r="R2260" i="14" s="1"/>
  <c r="P2260" i="14"/>
  <c r="S2260" i="14"/>
  <c r="B2261" i="14"/>
  <c r="C2261" i="14"/>
  <c r="D2261" i="14"/>
  <c r="E2261" i="14"/>
  <c r="F2261" i="14"/>
  <c r="K2261" i="14"/>
  <c r="L2261" i="14"/>
  <c r="M2261" i="14"/>
  <c r="O2261" i="14"/>
  <c r="R2261" i="14" s="1"/>
  <c r="P2261" i="14"/>
  <c r="S2261" i="14"/>
  <c r="B2262" i="14"/>
  <c r="C2262" i="14"/>
  <c r="D2262" i="14"/>
  <c r="E2262" i="14"/>
  <c r="F2262" i="14"/>
  <c r="K2262" i="14"/>
  <c r="L2262" i="14"/>
  <c r="M2262" i="14"/>
  <c r="O2262" i="14"/>
  <c r="R2262" i="14" s="1"/>
  <c r="P2262" i="14"/>
  <c r="S2262" i="14"/>
  <c r="B2263" i="14"/>
  <c r="C2263" i="14"/>
  <c r="D2263" i="14"/>
  <c r="E2263" i="14"/>
  <c r="F2263" i="14"/>
  <c r="K2263" i="14"/>
  <c r="L2263" i="14"/>
  <c r="M2263" i="14"/>
  <c r="O2263" i="14"/>
  <c r="R2263" i="14" s="1"/>
  <c r="P2263" i="14"/>
  <c r="S2263" i="14"/>
  <c r="A2264" i="14"/>
  <c r="B2264" i="14"/>
  <c r="K2264" i="14"/>
  <c r="L2264" i="14"/>
  <c r="M2264" i="14"/>
  <c r="O2264" i="14"/>
  <c r="R2264" i="14" s="1"/>
  <c r="P2264" i="14"/>
  <c r="S2264" i="14"/>
  <c r="A2265" i="14"/>
  <c r="B2265" i="14"/>
  <c r="K2265" i="14"/>
  <c r="L2265" i="14"/>
  <c r="M2265" i="14"/>
  <c r="O2265" i="14"/>
  <c r="R2265" i="14" s="1"/>
  <c r="P2265" i="14"/>
  <c r="S2265" i="14"/>
  <c r="B2266" i="14"/>
  <c r="C2266" i="14"/>
  <c r="D2266" i="14"/>
  <c r="E2266" i="14"/>
  <c r="F2266" i="14"/>
  <c r="K2266" i="14"/>
  <c r="L2266" i="14"/>
  <c r="M2266" i="14"/>
  <c r="O2266" i="14"/>
  <c r="R2266" i="14" s="1"/>
  <c r="P2266" i="14"/>
  <c r="S2266" i="14"/>
  <c r="A2267" i="14"/>
  <c r="B2267" i="14"/>
  <c r="K2267" i="14"/>
  <c r="L2267" i="14"/>
  <c r="M2267" i="14"/>
  <c r="O2267" i="14"/>
  <c r="R2267" i="14" s="1"/>
  <c r="P2267" i="14"/>
  <c r="S2267" i="14"/>
  <c r="A2268" i="14"/>
  <c r="B2268" i="14"/>
  <c r="K2268" i="14"/>
  <c r="L2268" i="14"/>
  <c r="M2268" i="14"/>
  <c r="O2268" i="14"/>
  <c r="R2268" i="14" s="1"/>
  <c r="P2268" i="14"/>
  <c r="S2268" i="14"/>
  <c r="B2269" i="14"/>
  <c r="C2269" i="14"/>
  <c r="D2269" i="14"/>
  <c r="E2269" i="14"/>
  <c r="F2269" i="14"/>
  <c r="K2269" i="14"/>
  <c r="L2269" i="14"/>
  <c r="M2269" i="14"/>
  <c r="O2269" i="14"/>
  <c r="R2269" i="14" s="1"/>
  <c r="P2269" i="14"/>
  <c r="S2269" i="14"/>
  <c r="A2270" i="14"/>
  <c r="B2270" i="14"/>
  <c r="K2270" i="14"/>
  <c r="L2270" i="14"/>
  <c r="M2270" i="14"/>
  <c r="O2270" i="14"/>
  <c r="R2270" i="14" s="1"/>
  <c r="P2270" i="14"/>
  <c r="S2270" i="14"/>
  <c r="A2271" i="14"/>
  <c r="B2271" i="14"/>
  <c r="K2271" i="14"/>
  <c r="L2271" i="14"/>
  <c r="M2271" i="14"/>
  <c r="O2271" i="14"/>
  <c r="R2271" i="14" s="1"/>
  <c r="P2271" i="14"/>
  <c r="S2271" i="14"/>
  <c r="B2272" i="14"/>
  <c r="C2272" i="14"/>
  <c r="D2272" i="14"/>
  <c r="E2272" i="14"/>
  <c r="F2272" i="14"/>
  <c r="K2272" i="14"/>
  <c r="L2272" i="14"/>
  <c r="M2272" i="14"/>
  <c r="O2272" i="14"/>
  <c r="R2272" i="14" s="1"/>
  <c r="P2272" i="14"/>
  <c r="S2272" i="14"/>
  <c r="B2273" i="14"/>
  <c r="C2273" i="14"/>
  <c r="D2273" i="14"/>
  <c r="E2273" i="14"/>
  <c r="F2273" i="14"/>
  <c r="K2273" i="14"/>
  <c r="L2273" i="14"/>
  <c r="M2273" i="14"/>
  <c r="O2273" i="14"/>
  <c r="R2273" i="14" s="1"/>
  <c r="P2273" i="14"/>
  <c r="S2273" i="14"/>
  <c r="B2274" i="14"/>
  <c r="C2274" i="14"/>
  <c r="D2274" i="14"/>
  <c r="E2274" i="14"/>
  <c r="K2274" i="14"/>
  <c r="L2274" i="14"/>
  <c r="M2274" i="14"/>
  <c r="O2274" i="14"/>
  <c r="R2274" i="14" s="1"/>
  <c r="P2274" i="14"/>
  <c r="S2274" i="14"/>
  <c r="B2275" i="14"/>
  <c r="C2275" i="14"/>
  <c r="D2275" i="14"/>
  <c r="E2275" i="14"/>
  <c r="F2275" i="14"/>
  <c r="K2275" i="14"/>
  <c r="L2275" i="14"/>
  <c r="M2275" i="14"/>
  <c r="O2275" i="14"/>
  <c r="R2275" i="14" s="1"/>
  <c r="P2275" i="14"/>
  <c r="S2275" i="14"/>
  <c r="B2276" i="14"/>
  <c r="C2276" i="14"/>
  <c r="D2276" i="14"/>
  <c r="E2276" i="14"/>
  <c r="F2276" i="14"/>
  <c r="K2276" i="14"/>
  <c r="L2276" i="14"/>
  <c r="M2276" i="14"/>
  <c r="O2276" i="14"/>
  <c r="R2276" i="14" s="1"/>
  <c r="P2276" i="14"/>
  <c r="S2276" i="14"/>
  <c r="B2277" i="14"/>
  <c r="C2277" i="14"/>
  <c r="D2277" i="14"/>
  <c r="E2277" i="14"/>
  <c r="F2277" i="14"/>
  <c r="K2277" i="14"/>
  <c r="L2277" i="14"/>
  <c r="M2277" i="14"/>
  <c r="O2277" i="14"/>
  <c r="R2277" i="14" s="1"/>
  <c r="P2277" i="14"/>
  <c r="S2277" i="14"/>
  <c r="B2278" i="14"/>
  <c r="C2278" i="14"/>
  <c r="D2278" i="14"/>
  <c r="E2278" i="14"/>
  <c r="F2278" i="14"/>
  <c r="K2278" i="14"/>
  <c r="L2278" i="14"/>
  <c r="M2278" i="14"/>
  <c r="O2278" i="14"/>
  <c r="R2278" i="14" s="1"/>
  <c r="P2278" i="14"/>
  <c r="S2278" i="14"/>
  <c r="A2279" i="14"/>
  <c r="B2279" i="14"/>
  <c r="K2279" i="14"/>
  <c r="L2279" i="14"/>
  <c r="M2279" i="14"/>
  <c r="O2279" i="14"/>
  <c r="R2279" i="14" s="1"/>
  <c r="P2279" i="14"/>
  <c r="S2279" i="14"/>
  <c r="A2280" i="14"/>
  <c r="B2280" i="14"/>
  <c r="K2280" i="14"/>
  <c r="L2280" i="14"/>
  <c r="M2280" i="14"/>
  <c r="O2280" i="14"/>
  <c r="R2280" i="14" s="1"/>
  <c r="P2280" i="14"/>
  <c r="S2280" i="14"/>
  <c r="B2281" i="14"/>
  <c r="C2281" i="14"/>
  <c r="D2281" i="14"/>
  <c r="E2281" i="14"/>
  <c r="F2281" i="14"/>
  <c r="K2281" i="14"/>
  <c r="L2281" i="14"/>
  <c r="M2281" i="14"/>
  <c r="O2281" i="14"/>
  <c r="R2281" i="14" s="1"/>
  <c r="P2281" i="14"/>
  <c r="S2281" i="14"/>
  <c r="B2282" i="14"/>
  <c r="C2282" i="14"/>
  <c r="D2282" i="14"/>
  <c r="E2282" i="14"/>
  <c r="F2282" i="14"/>
  <c r="K2282" i="14"/>
  <c r="L2282" i="14"/>
  <c r="M2282" i="14"/>
  <c r="O2282" i="14"/>
  <c r="R2282" i="14" s="1"/>
  <c r="P2282" i="14"/>
  <c r="S2282" i="14"/>
  <c r="B2283" i="14"/>
  <c r="C2283" i="14"/>
  <c r="D2283" i="14"/>
  <c r="E2283" i="14"/>
  <c r="K2283" i="14"/>
  <c r="L2283" i="14"/>
  <c r="M2283" i="14"/>
  <c r="O2283" i="14"/>
  <c r="R2283" i="14" s="1"/>
  <c r="P2283" i="14"/>
  <c r="S2283" i="14"/>
  <c r="B2284" i="14"/>
  <c r="C2284" i="14"/>
  <c r="D2284" i="14"/>
  <c r="E2284" i="14"/>
  <c r="K2284" i="14"/>
  <c r="L2284" i="14"/>
  <c r="M2284" i="14"/>
  <c r="O2284" i="14"/>
  <c r="R2284" i="14" s="1"/>
  <c r="P2284" i="14"/>
  <c r="S2284" i="14"/>
  <c r="B2285" i="14"/>
  <c r="C2285" i="14"/>
  <c r="D2285" i="14"/>
  <c r="E2285" i="14"/>
  <c r="F2285" i="14"/>
  <c r="K2285" i="14"/>
  <c r="L2285" i="14"/>
  <c r="M2285" i="14"/>
  <c r="O2285" i="14"/>
  <c r="R2285" i="14" s="1"/>
  <c r="P2285" i="14"/>
  <c r="S2285" i="14"/>
  <c r="B2286" i="14"/>
  <c r="C2286" i="14"/>
  <c r="D2286" i="14"/>
  <c r="E2286" i="14"/>
  <c r="F2286" i="14"/>
  <c r="K2286" i="14"/>
  <c r="L2286" i="14"/>
  <c r="M2286" i="14"/>
  <c r="O2286" i="14"/>
  <c r="R2286" i="14" s="1"/>
  <c r="P2286" i="14"/>
  <c r="S2286" i="14"/>
  <c r="B2287" i="14"/>
  <c r="C2287" i="14"/>
  <c r="D2287" i="14"/>
  <c r="E2287" i="14"/>
  <c r="K2287" i="14"/>
  <c r="L2287" i="14"/>
  <c r="M2287" i="14"/>
  <c r="O2287" i="14"/>
  <c r="R2287" i="14" s="1"/>
  <c r="P2287" i="14"/>
  <c r="S2287" i="14"/>
  <c r="B2288" i="14"/>
  <c r="C2288" i="14"/>
  <c r="D2288" i="14"/>
  <c r="E2288" i="14"/>
  <c r="F2288" i="14"/>
  <c r="K2288" i="14"/>
  <c r="L2288" i="14"/>
  <c r="M2288" i="14"/>
  <c r="O2288" i="14"/>
  <c r="R2288" i="14" s="1"/>
  <c r="P2288" i="14"/>
  <c r="S2288" i="14"/>
  <c r="B2289" i="14"/>
  <c r="C2289" i="14"/>
  <c r="D2289" i="14"/>
  <c r="E2289" i="14"/>
  <c r="F2289" i="14"/>
  <c r="K2289" i="14"/>
  <c r="L2289" i="14"/>
  <c r="M2289" i="14"/>
  <c r="O2289" i="14"/>
  <c r="R2289" i="14" s="1"/>
  <c r="P2289" i="14"/>
  <c r="S2289" i="14"/>
  <c r="B2290" i="14"/>
  <c r="C2290" i="14"/>
  <c r="D2290" i="14"/>
  <c r="E2290" i="14"/>
  <c r="F2290" i="14"/>
  <c r="K2290" i="14"/>
  <c r="L2290" i="14"/>
  <c r="M2290" i="14"/>
  <c r="O2290" i="14"/>
  <c r="R2290" i="14" s="1"/>
  <c r="P2290" i="14"/>
  <c r="S2290" i="14"/>
  <c r="B2291" i="14"/>
  <c r="C2291" i="14"/>
  <c r="D2291" i="14"/>
  <c r="E2291" i="14"/>
  <c r="F2291" i="14"/>
  <c r="K2291" i="14"/>
  <c r="L2291" i="14"/>
  <c r="M2291" i="14"/>
  <c r="O2291" i="14"/>
  <c r="R2291" i="14" s="1"/>
  <c r="P2291" i="14"/>
  <c r="S2291" i="14"/>
  <c r="B2292" i="14"/>
  <c r="C2292" i="14"/>
  <c r="D2292" i="14"/>
  <c r="E2292" i="14"/>
  <c r="F2292" i="14"/>
  <c r="K2292" i="14"/>
  <c r="L2292" i="14"/>
  <c r="M2292" i="14"/>
  <c r="O2292" i="14"/>
  <c r="R2292" i="14" s="1"/>
  <c r="P2292" i="14"/>
  <c r="S2292" i="14"/>
  <c r="B2293" i="14"/>
  <c r="C2293" i="14"/>
  <c r="D2293" i="14"/>
  <c r="E2293" i="14"/>
  <c r="F2293" i="14"/>
  <c r="K2293" i="14"/>
  <c r="L2293" i="14"/>
  <c r="M2293" i="14"/>
  <c r="O2293" i="14"/>
  <c r="R2293" i="14" s="1"/>
  <c r="P2293" i="14"/>
  <c r="S2293" i="14"/>
  <c r="B2294" i="14"/>
  <c r="C2294" i="14"/>
  <c r="D2294" i="14"/>
  <c r="E2294" i="14"/>
  <c r="F2294" i="14"/>
  <c r="K2294" i="14"/>
  <c r="L2294" i="14"/>
  <c r="M2294" i="14"/>
  <c r="O2294" i="14"/>
  <c r="R2294" i="14" s="1"/>
  <c r="P2294" i="14"/>
  <c r="S2294" i="14"/>
  <c r="B2295" i="14"/>
  <c r="C2295" i="14"/>
  <c r="D2295" i="14"/>
  <c r="E2295" i="14"/>
  <c r="F2295" i="14"/>
  <c r="K2295" i="14"/>
  <c r="L2295" i="14"/>
  <c r="M2295" i="14"/>
  <c r="O2295" i="14"/>
  <c r="R2295" i="14" s="1"/>
  <c r="P2295" i="14"/>
  <c r="S2295" i="14"/>
  <c r="B2296" i="14"/>
  <c r="C2296" i="14"/>
  <c r="D2296" i="14"/>
  <c r="E2296" i="14"/>
  <c r="F2296" i="14"/>
  <c r="K2296" i="14"/>
  <c r="L2296" i="14"/>
  <c r="M2296" i="14"/>
  <c r="O2296" i="14"/>
  <c r="R2296" i="14" s="1"/>
  <c r="P2296" i="14"/>
  <c r="S2296" i="14"/>
  <c r="B2297" i="14"/>
  <c r="C2297" i="14"/>
  <c r="D2297" i="14"/>
  <c r="E2297" i="14"/>
  <c r="F2297" i="14"/>
  <c r="K2297" i="14"/>
  <c r="L2297" i="14"/>
  <c r="M2297" i="14"/>
  <c r="O2297" i="14"/>
  <c r="R2297" i="14" s="1"/>
  <c r="P2297" i="14"/>
  <c r="S2297" i="14"/>
  <c r="B2298" i="14"/>
  <c r="C2298" i="14"/>
  <c r="D2298" i="14"/>
  <c r="E2298" i="14"/>
  <c r="F2298" i="14"/>
  <c r="K2298" i="14"/>
  <c r="L2298" i="14"/>
  <c r="M2298" i="14"/>
  <c r="O2298" i="14"/>
  <c r="R2298" i="14" s="1"/>
  <c r="P2298" i="14"/>
  <c r="S2298" i="14"/>
  <c r="B2299" i="14"/>
  <c r="C2299" i="14"/>
  <c r="D2299" i="14"/>
  <c r="E2299" i="14"/>
  <c r="F2299" i="14"/>
  <c r="K2299" i="14"/>
  <c r="L2299" i="14"/>
  <c r="M2299" i="14"/>
  <c r="O2299" i="14"/>
  <c r="R2299" i="14" s="1"/>
  <c r="P2299" i="14"/>
  <c r="S2299" i="14"/>
  <c r="B2300" i="14"/>
  <c r="C2300" i="14"/>
  <c r="D2300" i="14"/>
  <c r="E2300" i="14"/>
  <c r="F2300" i="14"/>
  <c r="K2300" i="14"/>
  <c r="L2300" i="14"/>
  <c r="M2300" i="14"/>
  <c r="O2300" i="14"/>
  <c r="R2300" i="14" s="1"/>
  <c r="P2300" i="14"/>
  <c r="S2300" i="14"/>
  <c r="B2301" i="14"/>
  <c r="C2301" i="14"/>
  <c r="D2301" i="14"/>
  <c r="E2301" i="14"/>
  <c r="F2301" i="14"/>
  <c r="K2301" i="14"/>
  <c r="L2301" i="14"/>
  <c r="M2301" i="14"/>
  <c r="O2301" i="14"/>
  <c r="R2301" i="14" s="1"/>
  <c r="P2301" i="14"/>
  <c r="S2301" i="14"/>
  <c r="B2302" i="14"/>
  <c r="C2302" i="14"/>
  <c r="D2302" i="14"/>
  <c r="E2302" i="14"/>
  <c r="F2302" i="14"/>
  <c r="K2302" i="14"/>
  <c r="L2302" i="14"/>
  <c r="M2302" i="14"/>
  <c r="O2302" i="14"/>
  <c r="R2302" i="14" s="1"/>
  <c r="P2302" i="14"/>
  <c r="S2302" i="14"/>
  <c r="B2303" i="14"/>
  <c r="C2303" i="14"/>
  <c r="D2303" i="14"/>
  <c r="E2303" i="14"/>
  <c r="F2303" i="14"/>
  <c r="K2303" i="14"/>
  <c r="L2303" i="14"/>
  <c r="M2303" i="14"/>
  <c r="O2303" i="14"/>
  <c r="R2303" i="14" s="1"/>
  <c r="P2303" i="14"/>
  <c r="S2303" i="14"/>
  <c r="A2304" i="14"/>
  <c r="B2304" i="14"/>
  <c r="K2304" i="14"/>
  <c r="L2304" i="14"/>
  <c r="M2304" i="14"/>
  <c r="O2304" i="14"/>
  <c r="R2304" i="14" s="1"/>
  <c r="P2304" i="14"/>
  <c r="S2304" i="14"/>
  <c r="A2305" i="14"/>
  <c r="B2305" i="14"/>
  <c r="K2305" i="14"/>
  <c r="L2305" i="14"/>
  <c r="M2305" i="14"/>
  <c r="O2305" i="14"/>
  <c r="R2305" i="14" s="1"/>
  <c r="P2305" i="14"/>
  <c r="S2305" i="14"/>
  <c r="B2306" i="14"/>
  <c r="C2306" i="14"/>
  <c r="D2306" i="14"/>
  <c r="E2306" i="14"/>
  <c r="F2306" i="14"/>
  <c r="K2306" i="14"/>
  <c r="L2306" i="14"/>
  <c r="M2306" i="14"/>
  <c r="O2306" i="14"/>
  <c r="R2306" i="14" s="1"/>
  <c r="P2306" i="14"/>
  <c r="S2306" i="14"/>
  <c r="B2307" i="14"/>
  <c r="C2307" i="14"/>
  <c r="D2307" i="14"/>
  <c r="E2307" i="14"/>
  <c r="F2307" i="14"/>
  <c r="K2307" i="14"/>
  <c r="L2307" i="14"/>
  <c r="M2307" i="14"/>
  <c r="O2307" i="14"/>
  <c r="R2307" i="14" s="1"/>
  <c r="P2307" i="14"/>
  <c r="S2307" i="14"/>
  <c r="B2308" i="14"/>
  <c r="C2308" i="14"/>
  <c r="D2308" i="14"/>
  <c r="E2308" i="14"/>
  <c r="F2308" i="14"/>
  <c r="K2308" i="14"/>
  <c r="L2308" i="14"/>
  <c r="M2308" i="14"/>
  <c r="O2308" i="14"/>
  <c r="R2308" i="14" s="1"/>
  <c r="P2308" i="14"/>
  <c r="S2308" i="14"/>
  <c r="B2309" i="14"/>
  <c r="C2309" i="14"/>
  <c r="D2309" i="14"/>
  <c r="E2309" i="14"/>
  <c r="F2309" i="14"/>
  <c r="K2309" i="14"/>
  <c r="L2309" i="14"/>
  <c r="M2309" i="14"/>
  <c r="O2309" i="14"/>
  <c r="R2309" i="14" s="1"/>
  <c r="P2309" i="14"/>
  <c r="S2309" i="14"/>
  <c r="B2310" i="14"/>
  <c r="C2310" i="14"/>
  <c r="D2310" i="14"/>
  <c r="E2310" i="14"/>
  <c r="F2310" i="14"/>
  <c r="K2310" i="14"/>
  <c r="L2310" i="14"/>
  <c r="M2310" i="14"/>
  <c r="O2310" i="14"/>
  <c r="R2310" i="14" s="1"/>
  <c r="P2310" i="14"/>
  <c r="S2310" i="14"/>
  <c r="B2311" i="14"/>
  <c r="C2311" i="14"/>
  <c r="D2311" i="14"/>
  <c r="E2311" i="14"/>
  <c r="F2311" i="14"/>
  <c r="K2311" i="14"/>
  <c r="L2311" i="14"/>
  <c r="M2311" i="14"/>
  <c r="O2311" i="14"/>
  <c r="R2311" i="14" s="1"/>
  <c r="P2311" i="14"/>
  <c r="S2311" i="14"/>
  <c r="B2312" i="14"/>
  <c r="C2312" i="14"/>
  <c r="D2312" i="14"/>
  <c r="E2312" i="14"/>
  <c r="F2312" i="14"/>
  <c r="K2312" i="14"/>
  <c r="L2312" i="14"/>
  <c r="M2312" i="14"/>
  <c r="O2312" i="14"/>
  <c r="R2312" i="14" s="1"/>
  <c r="P2312" i="14"/>
  <c r="S2312" i="14"/>
  <c r="B2313" i="14"/>
  <c r="C2313" i="14"/>
  <c r="D2313" i="14"/>
  <c r="E2313" i="14"/>
  <c r="F2313" i="14"/>
  <c r="K2313" i="14"/>
  <c r="L2313" i="14"/>
  <c r="M2313" i="14"/>
  <c r="O2313" i="14"/>
  <c r="R2313" i="14" s="1"/>
  <c r="P2313" i="14"/>
  <c r="S2313" i="14"/>
  <c r="B2314" i="14"/>
  <c r="C2314" i="14"/>
  <c r="D2314" i="14"/>
  <c r="E2314" i="14"/>
  <c r="F2314" i="14"/>
  <c r="K2314" i="14"/>
  <c r="L2314" i="14"/>
  <c r="M2314" i="14"/>
  <c r="O2314" i="14"/>
  <c r="R2314" i="14" s="1"/>
  <c r="P2314" i="14"/>
  <c r="S2314" i="14"/>
  <c r="B2315" i="14"/>
  <c r="C2315" i="14"/>
  <c r="D2315" i="14"/>
  <c r="E2315" i="14"/>
  <c r="F2315" i="14"/>
  <c r="K2315" i="14"/>
  <c r="L2315" i="14"/>
  <c r="M2315" i="14"/>
  <c r="O2315" i="14"/>
  <c r="R2315" i="14" s="1"/>
  <c r="P2315" i="14"/>
  <c r="S2315" i="14"/>
  <c r="B2316" i="14"/>
  <c r="C2316" i="14"/>
  <c r="D2316" i="14"/>
  <c r="E2316" i="14"/>
  <c r="F2316" i="14"/>
  <c r="K2316" i="14"/>
  <c r="L2316" i="14"/>
  <c r="M2316" i="14"/>
  <c r="O2316" i="14"/>
  <c r="R2316" i="14" s="1"/>
  <c r="P2316" i="14"/>
  <c r="S2316" i="14"/>
  <c r="B2317" i="14"/>
  <c r="C2317" i="14"/>
  <c r="D2317" i="14"/>
  <c r="E2317" i="14"/>
  <c r="F2317" i="14"/>
  <c r="K2317" i="14"/>
  <c r="L2317" i="14"/>
  <c r="M2317" i="14"/>
  <c r="O2317" i="14"/>
  <c r="R2317" i="14" s="1"/>
  <c r="P2317" i="14"/>
  <c r="S2317" i="14"/>
  <c r="B2318" i="14"/>
  <c r="C2318" i="14"/>
  <c r="D2318" i="14"/>
  <c r="E2318" i="14"/>
  <c r="F2318" i="14"/>
  <c r="K2318" i="14"/>
  <c r="L2318" i="14"/>
  <c r="M2318" i="14"/>
  <c r="O2318" i="14"/>
  <c r="R2318" i="14" s="1"/>
  <c r="P2318" i="14"/>
  <c r="S2318" i="14"/>
  <c r="B2319" i="14"/>
  <c r="C2319" i="14"/>
  <c r="D2319" i="14"/>
  <c r="E2319" i="14"/>
  <c r="F2319" i="14"/>
  <c r="K2319" i="14"/>
  <c r="L2319" i="14"/>
  <c r="M2319" i="14"/>
  <c r="O2319" i="14"/>
  <c r="R2319" i="14" s="1"/>
  <c r="P2319" i="14"/>
  <c r="S2319" i="14"/>
  <c r="B2320" i="14"/>
  <c r="C2320" i="14"/>
  <c r="D2320" i="14"/>
  <c r="E2320" i="14"/>
  <c r="F2320" i="14"/>
  <c r="K2320" i="14"/>
  <c r="L2320" i="14"/>
  <c r="M2320" i="14"/>
  <c r="O2320" i="14"/>
  <c r="R2320" i="14" s="1"/>
  <c r="P2320" i="14"/>
  <c r="S2320" i="14"/>
  <c r="B2321" i="14"/>
  <c r="C2321" i="14"/>
  <c r="D2321" i="14"/>
  <c r="E2321" i="14"/>
  <c r="F2321" i="14"/>
  <c r="K2321" i="14"/>
  <c r="L2321" i="14"/>
  <c r="M2321" i="14"/>
  <c r="O2321" i="14"/>
  <c r="R2321" i="14" s="1"/>
  <c r="P2321" i="14"/>
  <c r="S2321" i="14"/>
  <c r="B2322" i="14"/>
  <c r="C2322" i="14"/>
  <c r="D2322" i="14"/>
  <c r="E2322" i="14"/>
  <c r="F2322" i="14"/>
  <c r="K2322" i="14"/>
  <c r="L2322" i="14"/>
  <c r="M2322" i="14"/>
  <c r="O2322" i="14"/>
  <c r="R2322" i="14" s="1"/>
  <c r="P2322" i="14"/>
  <c r="S2322" i="14"/>
  <c r="B2323" i="14"/>
  <c r="C2323" i="14"/>
  <c r="D2323" i="14"/>
  <c r="E2323" i="14"/>
  <c r="F2323" i="14"/>
  <c r="K2323" i="14"/>
  <c r="L2323" i="14"/>
  <c r="M2323" i="14"/>
  <c r="O2323" i="14"/>
  <c r="R2323" i="14" s="1"/>
  <c r="P2323" i="14"/>
  <c r="S2323" i="14"/>
  <c r="B2324" i="14"/>
  <c r="C2324" i="14"/>
  <c r="D2324" i="14"/>
  <c r="E2324" i="14"/>
  <c r="F2324" i="14"/>
  <c r="K2324" i="14"/>
  <c r="L2324" i="14"/>
  <c r="M2324" i="14"/>
  <c r="O2324" i="14"/>
  <c r="R2324" i="14" s="1"/>
  <c r="P2324" i="14"/>
  <c r="S2324" i="14"/>
  <c r="B2325" i="14"/>
  <c r="C2325" i="14"/>
  <c r="D2325" i="14"/>
  <c r="E2325" i="14"/>
  <c r="F2325" i="14"/>
  <c r="K2325" i="14"/>
  <c r="L2325" i="14"/>
  <c r="M2325" i="14"/>
  <c r="O2325" i="14"/>
  <c r="R2325" i="14" s="1"/>
  <c r="P2325" i="14"/>
  <c r="S2325" i="14"/>
  <c r="B2326" i="14"/>
  <c r="C2326" i="14"/>
  <c r="D2326" i="14"/>
  <c r="E2326" i="14"/>
  <c r="F2326" i="14"/>
  <c r="K2326" i="14"/>
  <c r="L2326" i="14"/>
  <c r="M2326" i="14"/>
  <c r="O2326" i="14"/>
  <c r="R2326" i="14" s="1"/>
  <c r="P2326" i="14"/>
  <c r="S2326" i="14"/>
  <c r="B2327" i="14"/>
  <c r="C2327" i="14"/>
  <c r="D2327" i="14"/>
  <c r="E2327" i="14"/>
  <c r="F2327" i="14"/>
  <c r="K2327" i="14"/>
  <c r="L2327" i="14"/>
  <c r="M2327" i="14"/>
  <c r="O2327" i="14"/>
  <c r="R2327" i="14" s="1"/>
  <c r="P2327" i="14"/>
  <c r="S2327" i="14"/>
  <c r="B2328" i="14"/>
  <c r="C2328" i="14"/>
  <c r="D2328" i="14"/>
  <c r="E2328" i="14"/>
  <c r="K2328" i="14"/>
  <c r="L2328" i="14"/>
  <c r="M2328" i="14"/>
  <c r="O2328" i="14"/>
  <c r="R2328" i="14" s="1"/>
  <c r="P2328" i="14"/>
  <c r="S2328" i="14"/>
  <c r="B2329" i="14"/>
  <c r="C2329" i="14"/>
  <c r="D2329" i="14"/>
  <c r="E2329" i="14"/>
  <c r="F2329" i="14"/>
  <c r="K2329" i="14"/>
  <c r="L2329" i="14"/>
  <c r="M2329" i="14"/>
  <c r="O2329" i="14"/>
  <c r="R2329" i="14" s="1"/>
  <c r="P2329" i="14"/>
  <c r="S2329" i="14"/>
  <c r="B2330" i="14"/>
  <c r="C2330" i="14"/>
  <c r="D2330" i="14"/>
  <c r="E2330" i="14"/>
  <c r="F2330" i="14"/>
  <c r="K2330" i="14"/>
  <c r="L2330" i="14"/>
  <c r="M2330" i="14"/>
  <c r="O2330" i="14"/>
  <c r="R2330" i="14" s="1"/>
  <c r="P2330" i="14"/>
  <c r="S2330" i="14"/>
  <c r="B2331" i="14"/>
  <c r="C2331" i="14"/>
  <c r="D2331" i="14"/>
  <c r="E2331" i="14"/>
  <c r="F2331" i="14"/>
  <c r="K2331" i="14"/>
  <c r="L2331" i="14"/>
  <c r="M2331" i="14"/>
  <c r="O2331" i="14"/>
  <c r="R2331" i="14" s="1"/>
  <c r="P2331" i="14"/>
  <c r="S2331" i="14"/>
  <c r="A2332" i="14"/>
  <c r="B2332" i="14"/>
  <c r="K2332" i="14"/>
  <c r="L2332" i="14"/>
  <c r="M2332" i="14"/>
  <c r="O2332" i="14"/>
  <c r="R2332" i="14" s="1"/>
  <c r="P2332" i="14"/>
  <c r="S2332" i="14"/>
  <c r="B2333" i="14"/>
  <c r="C2333" i="14"/>
  <c r="D2333" i="14"/>
  <c r="E2333" i="14"/>
  <c r="F2333" i="14"/>
  <c r="K2333" i="14"/>
  <c r="L2333" i="14"/>
  <c r="M2333" i="14"/>
  <c r="O2333" i="14"/>
  <c r="R2333" i="14" s="1"/>
  <c r="P2333" i="14"/>
  <c r="S2333" i="14"/>
  <c r="B2020" i="14"/>
  <c r="C2020" i="14"/>
  <c r="D2020" i="14"/>
  <c r="E2020" i="14"/>
  <c r="F2020" i="14"/>
  <c r="K2020" i="14"/>
  <c r="L2020" i="14"/>
  <c r="M2020" i="14"/>
  <c r="O2020" i="14"/>
  <c r="R2020" i="14" s="1"/>
  <c r="P2020" i="14"/>
  <c r="S2020" i="14"/>
  <c r="B2021" i="14"/>
  <c r="C2021" i="14"/>
  <c r="D2021" i="14"/>
  <c r="E2021" i="14"/>
  <c r="F2021" i="14"/>
  <c r="K2021" i="14"/>
  <c r="L2021" i="14"/>
  <c r="M2021" i="14"/>
  <c r="O2021" i="14"/>
  <c r="R2021" i="14" s="1"/>
  <c r="P2021" i="14"/>
  <c r="S2021" i="14"/>
  <c r="B2022" i="14"/>
  <c r="C2022" i="14"/>
  <c r="D2022" i="14"/>
  <c r="E2022" i="14"/>
  <c r="F2022" i="14"/>
  <c r="K2022" i="14"/>
  <c r="L2022" i="14"/>
  <c r="M2022" i="14"/>
  <c r="O2022" i="14"/>
  <c r="R2022" i="14" s="1"/>
  <c r="P2022" i="14"/>
  <c r="S2022" i="14"/>
  <c r="B2023" i="14"/>
  <c r="C2023" i="14"/>
  <c r="D2023" i="14"/>
  <c r="E2023" i="14"/>
  <c r="F2023" i="14"/>
  <c r="K2023" i="14"/>
  <c r="L2023" i="14"/>
  <c r="M2023" i="14"/>
  <c r="O2023" i="14"/>
  <c r="R2023" i="14" s="1"/>
  <c r="P2023" i="14"/>
  <c r="S2023" i="14"/>
  <c r="A2024" i="14"/>
  <c r="B2024" i="14"/>
  <c r="K2024" i="14"/>
  <c r="L2024" i="14"/>
  <c r="M2024" i="14"/>
  <c r="O2024" i="14"/>
  <c r="R2024" i="14" s="1"/>
  <c r="P2024" i="14"/>
  <c r="S2024" i="14"/>
  <c r="A2025" i="14"/>
  <c r="B2025" i="14"/>
  <c r="K2025" i="14"/>
  <c r="L2025" i="14"/>
  <c r="M2025" i="14"/>
  <c r="O2025" i="14"/>
  <c r="R2025" i="14" s="1"/>
  <c r="P2025" i="14"/>
  <c r="S2025" i="14"/>
  <c r="B2026" i="14"/>
  <c r="C2026" i="14"/>
  <c r="D2026" i="14"/>
  <c r="E2026" i="14"/>
  <c r="F2026" i="14"/>
  <c r="K2026" i="14"/>
  <c r="L2026" i="14"/>
  <c r="M2026" i="14"/>
  <c r="O2026" i="14"/>
  <c r="R2026" i="14" s="1"/>
  <c r="P2026" i="14"/>
  <c r="S2026" i="14"/>
  <c r="B2027" i="14"/>
  <c r="C2027" i="14"/>
  <c r="D2027" i="14"/>
  <c r="E2027" i="14"/>
  <c r="F2027" i="14"/>
  <c r="K2027" i="14"/>
  <c r="L2027" i="14"/>
  <c r="M2027" i="14"/>
  <c r="O2027" i="14"/>
  <c r="R2027" i="14" s="1"/>
  <c r="P2027" i="14"/>
  <c r="S2027" i="14"/>
  <c r="B2028" i="14"/>
  <c r="C2028" i="14"/>
  <c r="D2028" i="14"/>
  <c r="E2028" i="14"/>
  <c r="F2028" i="14"/>
  <c r="K2028" i="14"/>
  <c r="L2028" i="14"/>
  <c r="M2028" i="14"/>
  <c r="O2028" i="14"/>
  <c r="R2028" i="14" s="1"/>
  <c r="P2028" i="14"/>
  <c r="S2028" i="14"/>
  <c r="B2029" i="14"/>
  <c r="C2029" i="14"/>
  <c r="D2029" i="14"/>
  <c r="E2029" i="14"/>
  <c r="F2029" i="14"/>
  <c r="K2029" i="14"/>
  <c r="L2029" i="14"/>
  <c r="M2029" i="14"/>
  <c r="O2029" i="14"/>
  <c r="R2029" i="14" s="1"/>
  <c r="P2029" i="14"/>
  <c r="S2029" i="14"/>
  <c r="A2030" i="14"/>
  <c r="B2030" i="14"/>
  <c r="K2030" i="14"/>
  <c r="L2030" i="14"/>
  <c r="M2030" i="14"/>
  <c r="O2030" i="14"/>
  <c r="R2030" i="14" s="1"/>
  <c r="P2030" i="14"/>
  <c r="S2030" i="14"/>
  <c r="A2031" i="14"/>
  <c r="B2031" i="14"/>
  <c r="K2031" i="14"/>
  <c r="L2031" i="14"/>
  <c r="M2031" i="14"/>
  <c r="O2031" i="14"/>
  <c r="R2031" i="14" s="1"/>
  <c r="P2031" i="14"/>
  <c r="S2031" i="14"/>
  <c r="B2032" i="14"/>
  <c r="C2032" i="14"/>
  <c r="D2032" i="14"/>
  <c r="E2032" i="14"/>
  <c r="F2032" i="14"/>
  <c r="K2032" i="14"/>
  <c r="L2032" i="14"/>
  <c r="M2032" i="14"/>
  <c r="O2032" i="14"/>
  <c r="R2032" i="14" s="1"/>
  <c r="P2032" i="14"/>
  <c r="S2032" i="14"/>
  <c r="B2033" i="14"/>
  <c r="C2033" i="14"/>
  <c r="D2033" i="14"/>
  <c r="E2033" i="14"/>
  <c r="F2033" i="14"/>
  <c r="K2033" i="14"/>
  <c r="L2033" i="14"/>
  <c r="M2033" i="14"/>
  <c r="O2033" i="14"/>
  <c r="R2033" i="14" s="1"/>
  <c r="P2033" i="14"/>
  <c r="S2033" i="14"/>
  <c r="B2034" i="14"/>
  <c r="C2034" i="14"/>
  <c r="D2034" i="14"/>
  <c r="E2034" i="14"/>
  <c r="F2034" i="14"/>
  <c r="K2034" i="14"/>
  <c r="L2034" i="14"/>
  <c r="M2034" i="14"/>
  <c r="O2034" i="14"/>
  <c r="R2034" i="14" s="1"/>
  <c r="P2034" i="14"/>
  <c r="S2034" i="14"/>
  <c r="B2035" i="14"/>
  <c r="C2035" i="14"/>
  <c r="D2035" i="14"/>
  <c r="E2035" i="14"/>
  <c r="F2035" i="14"/>
  <c r="K2035" i="14"/>
  <c r="L2035" i="14"/>
  <c r="M2035" i="14"/>
  <c r="O2035" i="14"/>
  <c r="R2035" i="14" s="1"/>
  <c r="P2035" i="14"/>
  <c r="S2035" i="14"/>
  <c r="A2036" i="14"/>
  <c r="B2036" i="14"/>
  <c r="K2036" i="14"/>
  <c r="L2036" i="14"/>
  <c r="M2036" i="14"/>
  <c r="O2036" i="14"/>
  <c r="R2036" i="14" s="1"/>
  <c r="P2036" i="14"/>
  <c r="S2036" i="14"/>
  <c r="A2037" i="14"/>
  <c r="B2037" i="14"/>
  <c r="K2037" i="14"/>
  <c r="L2037" i="14"/>
  <c r="M2037" i="14"/>
  <c r="O2037" i="14"/>
  <c r="R2037" i="14" s="1"/>
  <c r="P2037" i="14"/>
  <c r="S2037" i="14"/>
  <c r="B2038" i="14"/>
  <c r="C2038" i="14"/>
  <c r="D2038" i="14"/>
  <c r="E2038" i="14"/>
  <c r="F2038" i="14"/>
  <c r="K2038" i="14"/>
  <c r="L2038" i="14"/>
  <c r="M2038" i="14"/>
  <c r="O2038" i="14"/>
  <c r="R2038" i="14" s="1"/>
  <c r="P2038" i="14"/>
  <c r="S2038" i="14"/>
  <c r="B2039" i="14"/>
  <c r="C2039" i="14"/>
  <c r="D2039" i="14"/>
  <c r="E2039" i="14"/>
  <c r="F2039" i="14"/>
  <c r="K2039" i="14"/>
  <c r="L2039" i="14"/>
  <c r="M2039" i="14"/>
  <c r="O2039" i="14"/>
  <c r="R2039" i="14" s="1"/>
  <c r="P2039" i="14"/>
  <c r="S2039" i="14"/>
  <c r="B2040" i="14"/>
  <c r="C2040" i="14"/>
  <c r="D2040" i="14"/>
  <c r="E2040" i="14"/>
  <c r="F2040" i="14"/>
  <c r="K2040" i="14"/>
  <c r="L2040" i="14"/>
  <c r="M2040" i="14"/>
  <c r="O2040" i="14"/>
  <c r="R2040" i="14" s="1"/>
  <c r="P2040" i="14"/>
  <c r="S2040" i="14"/>
  <c r="A2041" i="14"/>
  <c r="B2041" i="14"/>
  <c r="K2041" i="14"/>
  <c r="L2041" i="14"/>
  <c r="M2041" i="14"/>
  <c r="O2041" i="14"/>
  <c r="R2041" i="14" s="1"/>
  <c r="P2041" i="14"/>
  <c r="S2041" i="14"/>
  <c r="A2042" i="14"/>
  <c r="B2042" i="14"/>
  <c r="K2042" i="14"/>
  <c r="L2042" i="14"/>
  <c r="M2042" i="14"/>
  <c r="O2042" i="14"/>
  <c r="R2042" i="14" s="1"/>
  <c r="P2042" i="14"/>
  <c r="S2042" i="14"/>
  <c r="B2043" i="14"/>
  <c r="C2043" i="14"/>
  <c r="D2043" i="14"/>
  <c r="E2043" i="14"/>
  <c r="F2043" i="14"/>
  <c r="K2043" i="14"/>
  <c r="L2043" i="14"/>
  <c r="M2043" i="14"/>
  <c r="O2043" i="14"/>
  <c r="R2043" i="14" s="1"/>
  <c r="P2043" i="14"/>
  <c r="S2043" i="14"/>
  <c r="B2044" i="14"/>
  <c r="C2044" i="14"/>
  <c r="D2044" i="14"/>
  <c r="E2044" i="14"/>
  <c r="F2044" i="14"/>
  <c r="K2044" i="14"/>
  <c r="L2044" i="14"/>
  <c r="M2044" i="14"/>
  <c r="O2044" i="14"/>
  <c r="R2044" i="14" s="1"/>
  <c r="P2044" i="14"/>
  <c r="S2044" i="14"/>
  <c r="B2045" i="14"/>
  <c r="C2045" i="14"/>
  <c r="D2045" i="14"/>
  <c r="E2045" i="14"/>
  <c r="F2045" i="14"/>
  <c r="K2045" i="14"/>
  <c r="L2045" i="14"/>
  <c r="M2045" i="14"/>
  <c r="O2045" i="14"/>
  <c r="R2045" i="14" s="1"/>
  <c r="P2045" i="14"/>
  <c r="S2045" i="14"/>
  <c r="B2046" i="14"/>
  <c r="C2046" i="14"/>
  <c r="D2046" i="14"/>
  <c r="E2046" i="14"/>
  <c r="F2046" i="14"/>
  <c r="K2046" i="14"/>
  <c r="L2046" i="14"/>
  <c r="M2046" i="14"/>
  <c r="O2046" i="14"/>
  <c r="R2046" i="14" s="1"/>
  <c r="P2046" i="14"/>
  <c r="S2046" i="14"/>
  <c r="B2047" i="14"/>
  <c r="C2047" i="14"/>
  <c r="D2047" i="14"/>
  <c r="E2047" i="14"/>
  <c r="F2047" i="14"/>
  <c r="K2047" i="14"/>
  <c r="L2047" i="14"/>
  <c r="M2047" i="14"/>
  <c r="O2047" i="14"/>
  <c r="R2047" i="14" s="1"/>
  <c r="P2047" i="14"/>
  <c r="S2047" i="14"/>
  <c r="B2048" i="14"/>
  <c r="C2048" i="14"/>
  <c r="D2048" i="14"/>
  <c r="E2048" i="14"/>
  <c r="F2048" i="14"/>
  <c r="K2048" i="14"/>
  <c r="L2048" i="14"/>
  <c r="M2048" i="14"/>
  <c r="O2048" i="14"/>
  <c r="R2048" i="14" s="1"/>
  <c r="P2048" i="14"/>
  <c r="S2048" i="14"/>
  <c r="A2049" i="14"/>
  <c r="B2049" i="14"/>
  <c r="K2049" i="14"/>
  <c r="L2049" i="14"/>
  <c r="M2049" i="14"/>
  <c r="O2049" i="14"/>
  <c r="R2049" i="14" s="1"/>
  <c r="P2049" i="14"/>
  <c r="S2049" i="14"/>
  <c r="A2050" i="14"/>
  <c r="B2050" i="14"/>
  <c r="K2050" i="14"/>
  <c r="L2050" i="14"/>
  <c r="M2050" i="14"/>
  <c r="O2050" i="14"/>
  <c r="R2050" i="14" s="1"/>
  <c r="P2050" i="14"/>
  <c r="S2050" i="14"/>
  <c r="B2051" i="14"/>
  <c r="C2051" i="14"/>
  <c r="D2051" i="14"/>
  <c r="E2051" i="14"/>
  <c r="F2051" i="14"/>
  <c r="K2051" i="14"/>
  <c r="L2051" i="14"/>
  <c r="M2051" i="14"/>
  <c r="O2051" i="14"/>
  <c r="R2051" i="14" s="1"/>
  <c r="P2051" i="14"/>
  <c r="S2051" i="14"/>
  <c r="B2052" i="14"/>
  <c r="C2052" i="14"/>
  <c r="D2052" i="14"/>
  <c r="E2052" i="14"/>
  <c r="F2052" i="14"/>
  <c r="K2052" i="14"/>
  <c r="L2052" i="14"/>
  <c r="M2052" i="14"/>
  <c r="O2052" i="14"/>
  <c r="R2052" i="14" s="1"/>
  <c r="P2052" i="14"/>
  <c r="S2052" i="14"/>
  <c r="B2053" i="14"/>
  <c r="C2053" i="14"/>
  <c r="D2053" i="14"/>
  <c r="E2053" i="14"/>
  <c r="F2053" i="14"/>
  <c r="K2053" i="14"/>
  <c r="L2053" i="14"/>
  <c r="M2053" i="14"/>
  <c r="O2053" i="14"/>
  <c r="R2053" i="14" s="1"/>
  <c r="P2053" i="14"/>
  <c r="S2053" i="14"/>
  <c r="B2054" i="14"/>
  <c r="C2054" i="14"/>
  <c r="D2054" i="14"/>
  <c r="E2054" i="14"/>
  <c r="F2054" i="14"/>
  <c r="K2054" i="14"/>
  <c r="L2054" i="14"/>
  <c r="M2054" i="14"/>
  <c r="O2054" i="14"/>
  <c r="R2054" i="14" s="1"/>
  <c r="P2054" i="14"/>
  <c r="S2054" i="14"/>
  <c r="B2055" i="14"/>
  <c r="C2055" i="14"/>
  <c r="D2055" i="14"/>
  <c r="E2055" i="14"/>
  <c r="F2055" i="14"/>
  <c r="K2055" i="14"/>
  <c r="L2055" i="14"/>
  <c r="M2055" i="14"/>
  <c r="O2055" i="14"/>
  <c r="R2055" i="14" s="1"/>
  <c r="P2055" i="14"/>
  <c r="S2055" i="14"/>
  <c r="B2056" i="14"/>
  <c r="C2056" i="14"/>
  <c r="D2056" i="14"/>
  <c r="E2056" i="14"/>
  <c r="F2056" i="14"/>
  <c r="K2056" i="14"/>
  <c r="L2056" i="14"/>
  <c r="M2056" i="14"/>
  <c r="O2056" i="14"/>
  <c r="R2056" i="14" s="1"/>
  <c r="P2056" i="14"/>
  <c r="S2056" i="14"/>
  <c r="B2057" i="14"/>
  <c r="C2057" i="14"/>
  <c r="D2057" i="14"/>
  <c r="E2057" i="14"/>
  <c r="F2057" i="14"/>
  <c r="K2057" i="14"/>
  <c r="L2057" i="14"/>
  <c r="M2057" i="14"/>
  <c r="O2057" i="14"/>
  <c r="R2057" i="14" s="1"/>
  <c r="P2057" i="14"/>
  <c r="S2057" i="14"/>
  <c r="B2058" i="14"/>
  <c r="C2058" i="14"/>
  <c r="D2058" i="14"/>
  <c r="E2058" i="14"/>
  <c r="F2058" i="14"/>
  <c r="K2058" i="14"/>
  <c r="L2058" i="14"/>
  <c r="M2058" i="14"/>
  <c r="O2058" i="14"/>
  <c r="R2058" i="14" s="1"/>
  <c r="P2058" i="14"/>
  <c r="S2058" i="14"/>
  <c r="A2059" i="14"/>
  <c r="B2059" i="14"/>
  <c r="K2059" i="14"/>
  <c r="L2059" i="14"/>
  <c r="M2059" i="14"/>
  <c r="O2059" i="14"/>
  <c r="R2059" i="14" s="1"/>
  <c r="P2059" i="14"/>
  <c r="S2059" i="14"/>
  <c r="A2060" i="14"/>
  <c r="B2060" i="14"/>
  <c r="K2060" i="14"/>
  <c r="L2060" i="14"/>
  <c r="M2060" i="14"/>
  <c r="O2060" i="14"/>
  <c r="R2060" i="14" s="1"/>
  <c r="P2060" i="14"/>
  <c r="S2060" i="14"/>
  <c r="B2061" i="14"/>
  <c r="C2061" i="14"/>
  <c r="D2061" i="14"/>
  <c r="E2061" i="14"/>
  <c r="F2061" i="14"/>
  <c r="K2061" i="14"/>
  <c r="L2061" i="14"/>
  <c r="M2061" i="14"/>
  <c r="O2061" i="14"/>
  <c r="R2061" i="14" s="1"/>
  <c r="P2061" i="14"/>
  <c r="S2061" i="14"/>
  <c r="B2062" i="14"/>
  <c r="C2062" i="14"/>
  <c r="D2062" i="14"/>
  <c r="E2062" i="14"/>
  <c r="F2062" i="14"/>
  <c r="K2062" i="14"/>
  <c r="L2062" i="14"/>
  <c r="M2062" i="14"/>
  <c r="O2062" i="14"/>
  <c r="R2062" i="14" s="1"/>
  <c r="P2062" i="14"/>
  <c r="S2062" i="14"/>
  <c r="B2063" i="14"/>
  <c r="C2063" i="14"/>
  <c r="D2063" i="14"/>
  <c r="E2063" i="14"/>
  <c r="F2063" i="14"/>
  <c r="K2063" i="14"/>
  <c r="L2063" i="14"/>
  <c r="M2063" i="14"/>
  <c r="O2063" i="14"/>
  <c r="R2063" i="14" s="1"/>
  <c r="P2063" i="14"/>
  <c r="S2063" i="14"/>
  <c r="B2064" i="14"/>
  <c r="C2064" i="14"/>
  <c r="D2064" i="14"/>
  <c r="E2064" i="14"/>
  <c r="F2064" i="14"/>
  <c r="K2064" i="14"/>
  <c r="L2064" i="14"/>
  <c r="M2064" i="14"/>
  <c r="O2064" i="14"/>
  <c r="R2064" i="14" s="1"/>
  <c r="P2064" i="14"/>
  <c r="S2064" i="14"/>
  <c r="B2065" i="14"/>
  <c r="C2065" i="14"/>
  <c r="D2065" i="14"/>
  <c r="E2065" i="14"/>
  <c r="F2065" i="14"/>
  <c r="K2065" i="14"/>
  <c r="L2065" i="14"/>
  <c r="M2065" i="14"/>
  <c r="O2065" i="14"/>
  <c r="R2065" i="14" s="1"/>
  <c r="P2065" i="14"/>
  <c r="S2065" i="14"/>
  <c r="B2066" i="14"/>
  <c r="C2066" i="14"/>
  <c r="D2066" i="14"/>
  <c r="E2066" i="14"/>
  <c r="F2066" i="14"/>
  <c r="K2066" i="14"/>
  <c r="L2066" i="14"/>
  <c r="M2066" i="14"/>
  <c r="O2066" i="14"/>
  <c r="R2066" i="14" s="1"/>
  <c r="P2066" i="14"/>
  <c r="S2066" i="14"/>
  <c r="B2067" i="14"/>
  <c r="C2067" i="14"/>
  <c r="D2067" i="14"/>
  <c r="E2067" i="14"/>
  <c r="F2067" i="14"/>
  <c r="K2067" i="14"/>
  <c r="L2067" i="14"/>
  <c r="M2067" i="14"/>
  <c r="O2067" i="14"/>
  <c r="R2067" i="14" s="1"/>
  <c r="P2067" i="14"/>
  <c r="S2067" i="14"/>
  <c r="A2068" i="14"/>
  <c r="B2068" i="14"/>
  <c r="K2068" i="14"/>
  <c r="L2068" i="14"/>
  <c r="M2068" i="14"/>
  <c r="O2068" i="14"/>
  <c r="R2068" i="14" s="1"/>
  <c r="P2068" i="14"/>
  <c r="S2068" i="14"/>
  <c r="A2069" i="14"/>
  <c r="B2069" i="14"/>
  <c r="K2069" i="14"/>
  <c r="L2069" i="14"/>
  <c r="M2069" i="14"/>
  <c r="O2069" i="14"/>
  <c r="R2069" i="14" s="1"/>
  <c r="P2069" i="14"/>
  <c r="S2069" i="14"/>
  <c r="A2070" i="14"/>
  <c r="B2070" i="14"/>
  <c r="K2070" i="14"/>
  <c r="L2070" i="14"/>
  <c r="M2070" i="14"/>
  <c r="O2070" i="14"/>
  <c r="R2070" i="14" s="1"/>
  <c r="P2070" i="14"/>
  <c r="S2070" i="14"/>
  <c r="B2071" i="14"/>
  <c r="C2071" i="14"/>
  <c r="D2071" i="14"/>
  <c r="E2071" i="14"/>
  <c r="F2071" i="14"/>
  <c r="K2071" i="14"/>
  <c r="L2071" i="14"/>
  <c r="M2071" i="14"/>
  <c r="O2071" i="14"/>
  <c r="R2071" i="14" s="1"/>
  <c r="P2071" i="14"/>
  <c r="S2071" i="14"/>
  <c r="B2072" i="14"/>
  <c r="C2072" i="14"/>
  <c r="D2072" i="14"/>
  <c r="E2072" i="14"/>
  <c r="F2072" i="14"/>
  <c r="K2072" i="14"/>
  <c r="L2072" i="14"/>
  <c r="M2072" i="14"/>
  <c r="O2072" i="14"/>
  <c r="R2072" i="14" s="1"/>
  <c r="P2072" i="14"/>
  <c r="S2072" i="14"/>
  <c r="B2073" i="14"/>
  <c r="C2073" i="14"/>
  <c r="D2073" i="14"/>
  <c r="E2073" i="14"/>
  <c r="F2073" i="14"/>
  <c r="K2073" i="14"/>
  <c r="L2073" i="14"/>
  <c r="M2073" i="14"/>
  <c r="O2073" i="14"/>
  <c r="R2073" i="14" s="1"/>
  <c r="P2073" i="14"/>
  <c r="S2073" i="14"/>
  <c r="B2074" i="14"/>
  <c r="C2074" i="14"/>
  <c r="D2074" i="14"/>
  <c r="E2074" i="14"/>
  <c r="F2074" i="14"/>
  <c r="K2074" i="14"/>
  <c r="L2074" i="14"/>
  <c r="M2074" i="14"/>
  <c r="O2074" i="14"/>
  <c r="R2074" i="14" s="1"/>
  <c r="P2074" i="14"/>
  <c r="S2074" i="14"/>
  <c r="A2075" i="14"/>
  <c r="B2075" i="14"/>
  <c r="K2075" i="14"/>
  <c r="L2075" i="14"/>
  <c r="M2075" i="14"/>
  <c r="O2075" i="14"/>
  <c r="R2075" i="14" s="1"/>
  <c r="P2075" i="14"/>
  <c r="S2075" i="14"/>
  <c r="A2076" i="14"/>
  <c r="B2076" i="14"/>
  <c r="K2076" i="14"/>
  <c r="L2076" i="14"/>
  <c r="M2076" i="14"/>
  <c r="O2076" i="14"/>
  <c r="R2076" i="14" s="1"/>
  <c r="P2076" i="14"/>
  <c r="S2076" i="14"/>
  <c r="B2077" i="14"/>
  <c r="C2077" i="14"/>
  <c r="D2077" i="14"/>
  <c r="E2077" i="14"/>
  <c r="F2077" i="14"/>
  <c r="K2077" i="14"/>
  <c r="L2077" i="14"/>
  <c r="M2077" i="14"/>
  <c r="O2077" i="14"/>
  <c r="R2077" i="14" s="1"/>
  <c r="P2077" i="14"/>
  <c r="S2077" i="14"/>
  <c r="B2078" i="14"/>
  <c r="C2078" i="14"/>
  <c r="D2078" i="14"/>
  <c r="E2078" i="14"/>
  <c r="F2078" i="14"/>
  <c r="K2078" i="14"/>
  <c r="L2078" i="14"/>
  <c r="M2078" i="14"/>
  <c r="O2078" i="14"/>
  <c r="R2078" i="14" s="1"/>
  <c r="P2078" i="14"/>
  <c r="S2078" i="14"/>
  <c r="B2079" i="14"/>
  <c r="C2079" i="14"/>
  <c r="D2079" i="14"/>
  <c r="E2079" i="14"/>
  <c r="F2079" i="14"/>
  <c r="K2079" i="14"/>
  <c r="L2079" i="14"/>
  <c r="M2079" i="14"/>
  <c r="O2079" i="14"/>
  <c r="R2079" i="14" s="1"/>
  <c r="P2079" i="14"/>
  <c r="S2079" i="14"/>
  <c r="B2080" i="14"/>
  <c r="C2080" i="14"/>
  <c r="D2080" i="14"/>
  <c r="E2080" i="14"/>
  <c r="F2080" i="14"/>
  <c r="K2080" i="14"/>
  <c r="L2080" i="14"/>
  <c r="M2080" i="14"/>
  <c r="O2080" i="14"/>
  <c r="R2080" i="14" s="1"/>
  <c r="P2080" i="14"/>
  <c r="S2080" i="14"/>
  <c r="B2081" i="14"/>
  <c r="C2081" i="14"/>
  <c r="D2081" i="14"/>
  <c r="E2081" i="14"/>
  <c r="F2081" i="14"/>
  <c r="K2081" i="14"/>
  <c r="L2081" i="14"/>
  <c r="M2081" i="14"/>
  <c r="O2081" i="14"/>
  <c r="R2081" i="14" s="1"/>
  <c r="P2081" i="14"/>
  <c r="S2081" i="14"/>
  <c r="B2082" i="14"/>
  <c r="C2082" i="14"/>
  <c r="D2082" i="14"/>
  <c r="E2082" i="14"/>
  <c r="F2082" i="14"/>
  <c r="K2082" i="14"/>
  <c r="L2082" i="14"/>
  <c r="M2082" i="14"/>
  <c r="O2082" i="14"/>
  <c r="R2082" i="14" s="1"/>
  <c r="P2082" i="14"/>
  <c r="S2082" i="14"/>
  <c r="B2083" i="14"/>
  <c r="C2083" i="14"/>
  <c r="D2083" i="14"/>
  <c r="E2083" i="14"/>
  <c r="F2083" i="14"/>
  <c r="K2083" i="14"/>
  <c r="L2083" i="14"/>
  <c r="M2083" i="14"/>
  <c r="O2083" i="14"/>
  <c r="R2083" i="14" s="1"/>
  <c r="P2083" i="14"/>
  <c r="S2083" i="14"/>
  <c r="A2084" i="14"/>
  <c r="B2084" i="14"/>
  <c r="K2084" i="14"/>
  <c r="L2084" i="14"/>
  <c r="M2084" i="14"/>
  <c r="O2084" i="14"/>
  <c r="R2084" i="14" s="1"/>
  <c r="P2084" i="14"/>
  <c r="S2084" i="14"/>
  <c r="A2085" i="14"/>
  <c r="B2085" i="14"/>
  <c r="K2085" i="14"/>
  <c r="L2085" i="14"/>
  <c r="M2085" i="14"/>
  <c r="O2085" i="14"/>
  <c r="R2085" i="14" s="1"/>
  <c r="P2085" i="14"/>
  <c r="S2085" i="14"/>
  <c r="B2086" i="14"/>
  <c r="C2086" i="14"/>
  <c r="D2086" i="14"/>
  <c r="E2086" i="14"/>
  <c r="F2086" i="14"/>
  <c r="K2086" i="14"/>
  <c r="L2086" i="14"/>
  <c r="M2086" i="14"/>
  <c r="O2086" i="14"/>
  <c r="R2086" i="14" s="1"/>
  <c r="P2086" i="14"/>
  <c r="S2086" i="14"/>
  <c r="A2087" i="14"/>
  <c r="B2087" i="14"/>
  <c r="K2087" i="14"/>
  <c r="L2087" i="14"/>
  <c r="M2087" i="14"/>
  <c r="O2087" i="14"/>
  <c r="R2087" i="14" s="1"/>
  <c r="P2087" i="14"/>
  <c r="S2087" i="14"/>
  <c r="A2088" i="14"/>
  <c r="B2088" i="14"/>
  <c r="K2088" i="14"/>
  <c r="L2088" i="14"/>
  <c r="M2088" i="14"/>
  <c r="O2088" i="14"/>
  <c r="R2088" i="14" s="1"/>
  <c r="P2088" i="14"/>
  <c r="S2088" i="14"/>
  <c r="B2089" i="14"/>
  <c r="C2089" i="14"/>
  <c r="D2089" i="14"/>
  <c r="E2089" i="14"/>
  <c r="F2089" i="14"/>
  <c r="K2089" i="14"/>
  <c r="L2089" i="14"/>
  <c r="M2089" i="14"/>
  <c r="O2089" i="14"/>
  <c r="R2089" i="14" s="1"/>
  <c r="P2089" i="14"/>
  <c r="S2089" i="14"/>
  <c r="B2090" i="14"/>
  <c r="C2090" i="14"/>
  <c r="D2090" i="14"/>
  <c r="E2090" i="14"/>
  <c r="F2090" i="14"/>
  <c r="K2090" i="14"/>
  <c r="L2090" i="14"/>
  <c r="M2090" i="14"/>
  <c r="O2090" i="14"/>
  <c r="R2090" i="14" s="1"/>
  <c r="P2090" i="14"/>
  <c r="S2090" i="14"/>
  <c r="B2091" i="14"/>
  <c r="C2091" i="14"/>
  <c r="D2091" i="14"/>
  <c r="E2091" i="14"/>
  <c r="F2091" i="14"/>
  <c r="K2091" i="14"/>
  <c r="L2091" i="14"/>
  <c r="M2091" i="14"/>
  <c r="O2091" i="14"/>
  <c r="R2091" i="14" s="1"/>
  <c r="P2091" i="14"/>
  <c r="S2091" i="14"/>
  <c r="B2092" i="14"/>
  <c r="C2092" i="14"/>
  <c r="D2092" i="14"/>
  <c r="E2092" i="14"/>
  <c r="K2092" i="14"/>
  <c r="L2092" i="14"/>
  <c r="M2092" i="14"/>
  <c r="O2092" i="14"/>
  <c r="R2092" i="14" s="1"/>
  <c r="P2092" i="14"/>
  <c r="S2092" i="14"/>
  <c r="B2093" i="14"/>
  <c r="C2093" i="14"/>
  <c r="D2093" i="14"/>
  <c r="E2093" i="14"/>
  <c r="F2093" i="14"/>
  <c r="K2093" i="14"/>
  <c r="L2093" i="14"/>
  <c r="M2093" i="14"/>
  <c r="O2093" i="14"/>
  <c r="R2093" i="14" s="1"/>
  <c r="P2093" i="14"/>
  <c r="S2093" i="14"/>
  <c r="B2094" i="14"/>
  <c r="C2094" i="14"/>
  <c r="D2094" i="14"/>
  <c r="E2094" i="14"/>
  <c r="F2094" i="14"/>
  <c r="K2094" i="14"/>
  <c r="L2094" i="14"/>
  <c r="M2094" i="14"/>
  <c r="O2094" i="14"/>
  <c r="R2094" i="14" s="1"/>
  <c r="P2094" i="14"/>
  <c r="S2094" i="14"/>
  <c r="B2095" i="14"/>
  <c r="C2095" i="14"/>
  <c r="D2095" i="14"/>
  <c r="E2095" i="14"/>
  <c r="F2095" i="14"/>
  <c r="K2095" i="14"/>
  <c r="L2095" i="14"/>
  <c r="M2095" i="14"/>
  <c r="O2095" i="14"/>
  <c r="R2095" i="14" s="1"/>
  <c r="P2095" i="14"/>
  <c r="S2095" i="14"/>
  <c r="B2096" i="14"/>
  <c r="C2096" i="14"/>
  <c r="D2096" i="14"/>
  <c r="E2096" i="14"/>
  <c r="F2096" i="14"/>
  <c r="K2096" i="14"/>
  <c r="L2096" i="14"/>
  <c r="M2096" i="14"/>
  <c r="O2096" i="14"/>
  <c r="R2096" i="14" s="1"/>
  <c r="P2096" i="14"/>
  <c r="S2096" i="14"/>
  <c r="B2097" i="14"/>
  <c r="C2097" i="14"/>
  <c r="D2097" i="14"/>
  <c r="E2097" i="14"/>
  <c r="F2097" i="14"/>
  <c r="K2097" i="14"/>
  <c r="L2097" i="14"/>
  <c r="M2097" i="14"/>
  <c r="O2097" i="14"/>
  <c r="R2097" i="14" s="1"/>
  <c r="P2097" i="14"/>
  <c r="S2097" i="14"/>
  <c r="B2098" i="14"/>
  <c r="C2098" i="14"/>
  <c r="D2098" i="14"/>
  <c r="E2098" i="14"/>
  <c r="F2098" i="14"/>
  <c r="K2098" i="14"/>
  <c r="L2098" i="14"/>
  <c r="M2098" i="14"/>
  <c r="O2098" i="14"/>
  <c r="R2098" i="14" s="1"/>
  <c r="P2098" i="14"/>
  <c r="S2098" i="14"/>
  <c r="B2099" i="14"/>
  <c r="C2099" i="14"/>
  <c r="D2099" i="14"/>
  <c r="E2099" i="14"/>
  <c r="F2099" i="14"/>
  <c r="K2099" i="14"/>
  <c r="L2099" i="14"/>
  <c r="M2099" i="14"/>
  <c r="O2099" i="14"/>
  <c r="R2099" i="14" s="1"/>
  <c r="P2099" i="14"/>
  <c r="S2099" i="14"/>
  <c r="B2100" i="14"/>
  <c r="C2100" i="14"/>
  <c r="D2100" i="14"/>
  <c r="E2100" i="14"/>
  <c r="F2100" i="14"/>
  <c r="K2100" i="14"/>
  <c r="L2100" i="14"/>
  <c r="M2100" i="14"/>
  <c r="O2100" i="14"/>
  <c r="R2100" i="14" s="1"/>
  <c r="P2100" i="14"/>
  <c r="S2100" i="14"/>
  <c r="B2101" i="14"/>
  <c r="C2101" i="14"/>
  <c r="D2101" i="14"/>
  <c r="E2101" i="14"/>
  <c r="F2101" i="14"/>
  <c r="K2101" i="14"/>
  <c r="L2101" i="14"/>
  <c r="M2101" i="14"/>
  <c r="O2101" i="14"/>
  <c r="R2101" i="14" s="1"/>
  <c r="P2101" i="14"/>
  <c r="S2101" i="14"/>
  <c r="B2102" i="14"/>
  <c r="C2102" i="14"/>
  <c r="D2102" i="14"/>
  <c r="E2102" i="14"/>
  <c r="F2102" i="14"/>
  <c r="K2102" i="14"/>
  <c r="L2102" i="14"/>
  <c r="M2102" i="14"/>
  <c r="O2102" i="14"/>
  <c r="R2102" i="14" s="1"/>
  <c r="P2102" i="14"/>
  <c r="S2102" i="14"/>
  <c r="B2103" i="14"/>
  <c r="C2103" i="14"/>
  <c r="D2103" i="14"/>
  <c r="E2103" i="14"/>
  <c r="F2103" i="14"/>
  <c r="K2103" i="14"/>
  <c r="L2103" i="14"/>
  <c r="M2103" i="14"/>
  <c r="O2103" i="14"/>
  <c r="R2103" i="14" s="1"/>
  <c r="P2103" i="14"/>
  <c r="S2103" i="14"/>
  <c r="B2104" i="14"/>
  <c r="C2104" i="14"/>
  <c r="D2104" i="14"/>
  <c r="E2104" i="14"/>
  <c r="F2104" i="14"/>
  <c r="K2104" i="14"/>
  <c r="L2104" i="14"/>
  <c r="M2104" i="14"/>
  <c r="O2104" i="14"/>
  <c r="R2104" i="14" s="1"/>
  <c r="P2104" i="14"/>
  <c r="S2104" i="14"/>
  <c r="A2105" i="14"/>
  <c r="B2105" i="14"/>
  <c r="K2105" i="14"/>
  <c r="L2105" i="14"/>
  <c r="M2105" i="14"/>
  <c r="O2105" i="14"/>
  <c r="R2105" i="14" s="1"/>
  <c r="P2105" i="14"/>
  <c r="S2105" i="14"/>
  <c r="A2106" i="14"/>
  <c r="B2106" i="14"/>
  <c r="K2106" i="14"/>
  <c r="L2106" i="14"/>
  <c r="M2106" i="14"/>
  <c r="O2106" i="14"/>
  <c r="R2106" i="14" s="1"/>
  <c r="P2106" i="14"/>
  <c r="S2106" i="14"/>
  <c r="B2107" i="14"/>
  <c r="C2107" i="14"/>
  <c r="D2107" i="14"/>
  <c r="E2107" i="14"/>
  <c r="F2107" i="14"/>
  <c r="K2107" i="14"/>
  <c r="L2107" i="14"/>
  <c r="M2107" i="14"/>
  <c r="O2107" i="14"/>
  <c r="R2107" i="14" s="1"/>
  <c r="P2107" i="14"/>
  <c r="S2107" i="14"/>
  <c r="B2108" i="14"/>
  <c r="C2108" i="14"/>
  <c r="D2108" i="14"/>
  <c r="E2108" i="14"/>
  <c r="F2108" i="14"/>
  <c r="K2108" i="14"/>
  <c r="L2108" i="14"/>
  <c r="M2108" i="14"/>
  <c r="O2108" i="14"/>
  <c r="R2108" i="14" s="1"/>
  <c r="P2108" i="14"/>
  <c r="S2108" i="14"/>
  <c r="B2109" i="14"/>
  <c r="C2109" i="14"/>
  <c r="D2109" i="14"/>
  <c r="E2109" i="14"/>
  <c r="F2109" i="14"/>
  <c r="K2109" i="14"/>
  <c r="L2109" i="14"/>
  <c r="M2109" i="14"/>
  <c r="O2109" i="14"/>
  <c r="R2109" i="14" s="1"/>
  <c r="P2109" i="14"/>
  <c r="S2109" i="14"/>
  <c r="B2110" i="14"/>
  <c r="C2110" i="14"/>
  <c r="D2110" i="14"/>
  <c r="E2110" i="14"/>
  <c r="F2110" i="14"/>
  <c r="K2110" i="14"/>
  <c r="L2110" i="14"/>
  <c r="M2110" i="14"/>
  <c r="O2110" i="14"/>
  <c r="R2110" i="14" s="1"/>
  <c r="P2110" i="14"/>
  <c r="S2110" i="14"/>
  <c r="A2111" i="14"/>
  <c r="B2111" i="14"/>
  <c r="K2111" i="14"/>
  <c r="L2111" i="14"/>
  <c r="M2111" i="14"/>
  <c r="O2111" i="14"/>
  <c r="R2111" i="14" s="1"/>
  <c r="P2111" i="14"/>
  <c r="S2111" i="14"/>
  <c r="A2112" i="14"/>
  <c r="B2112" i="14"/>
  <c r="K2112" i="14"/>
  <c r="L2112" i="14"/>
  <c r="M2112" i="14"/>
  <c r="O2112" i="14"/>
  <c r="R2112" i="14" s="1"/>
  <c r="P2112" i="14"/>
  <c r="S2112" i="14"/>
  <c r="A2113" i="14"/>
  <c r="B2113" i="14"/>
  <c r="K2113" i="14"/>
  <c r="L2113" i="14"/>
  <c r="M2113" i="14"/>
  <c r="O2113" i="14"/>
  <c r="R2113" i="14" s="1"/>
  <c r="P2113" i="14"/>
  <c r="S2113" i="14"/>
  <c r="A2114" i="14"/>
  <c r="B2114" i="14"/>
  <c r="K2114" i="14"/>
  <c r="L2114" i="14"/>
  <c r="M2114" i="14"/>
  <c r="O2114" i="14"/>
  <c r="R2114" i="14" s="1"/>
  <c r="P2114" i="14"/>
  <c r="S2114" i="14"/>
  <c r="B2115" i="14"/>
  <c r="C2115" i="14"/>
  <c r="D2115" i="14"/>
  <c r="E2115" i="14"/>
  <c r="F2115" i="14"/>
  <c r="K2115" i="14"/>
  <c r="L2115" i="14"/>
  <c r="M2115" i="14"/>
  <c r="O2115" i="14"/>
  <c r="R2115" i="14" s="1"/>
  <c r="P2115" i="14"/>
  <c r="S2115" i="14"/>
  <c r="B2116" i="14"/>
  <c r="C2116" i="14"/>
  <c r="D2116" i="14"/>
  <c r="E2116" i="14"/>
  <c r="F2116" i="14"/>
  <c r="K2116" i="14"/>
  <c r="L2116" i="14"/>
  <c r="M2116" i="14"/>
  <c r="O2116" i="14"/>
  <c r="R2116" i="14" s="1"/>
  <c r="P2116" i="14"/>
  <c r="S2116" i="14"/>
  <c r="A2117" i="14"/>
  <c r="B2117" i="14"/>
  <c r="K2117" i="14"/>
  <c r="L2117" i="14"/>
  <c r="M2117" i="14"/>
  <c r="O2117" i="14"/>
  <c r="R2117" i="14" s="1"/>
  <c r="P2117" i="14"/>
  <c r="S2117" i="14"/>
  <c r="A2118" i="14"/>
  <c r="B2118" i="14"/>
  <c r="K2118" i="14"/>
  <c r="L2118" i="14"/>
  <c r="M2118" i="14"/>
  <c r="O2118" i="14"/>
  <c r="R2118" i="14" s="1"/>
  <c r="P2118" i="14"/>
  <c r="S2118" i="14"/>
  <c r="B2119" i="14"/>
  <c r="C2119" i="14"/>
  <c r="D2119" i="14"/>
  <c r="E2119" i="14"/>
  <c r="F2119" i="14"/>
  <c r="K2119" i="14"/>
  <c r="L2119" i="14"/>
  <c r="M2119" i="14"/>
  <c r="O2119" i="14"/>
  <c r="R2119" i="14" s="1"/>
  <c r="P2119" i="14"/>
  <c r="S2119" i="14"/>
  <c r="B2120" i="14"/>
  <c r="C2120" i="14"/>
  <c r="D2120" i="14"/>
  <c r="E2120" i="14"/>
  <c r="F2120" i="14"/>
  <c r="K2120" i="14"/>
  <c r="L2120" i="14"/>
  <c r="M2120" i="14"/>
  <c r="O2120" i="14"/>
  <c r="R2120" i="14" s="1"/>
  <c r="P2120" i="14"/>
  <c r="S2120" i="14"/>
  <c r="B2121" i="14"/>
  <c r="C2121" i="14"/>
  <c r="D2121" i="14"/>
  <c r="E2121" i="14"/>
  <c r="F2121" i="14"/>
  <c r="K2121" i="14"/>
  <c r="L2121" i="14"/>
  <c r="M2121" i="14"/>
  <c r="O2121" i="14"/>
  <c r="R2121" i="14" s="1"/>
  <c r="P2121" i="14"/>
  <c r="S2121" i="14"/>
  <c r="B2122" i="14"/>
  <c r="C2122" i="14"/>
  <c r="D2122" i="14"/>
  <c r="E2122" i="14"/>
  <c r="F2122" i="14"/>
  <c r="K2122" i="14"/>
  <c r="L2122" i="14"/>
  <c r="M2122" i="14"/>
  <c r="O2122" i="14"/>
  <c r="R2122" i="14" s="1"/>
  <c r="P2122" i="14"/>
  <c r="S2122" i="14"/>
  <c r="B2123" i="14"/>
  <c r="C2123" i="14"/>
  <c r="D2123" i="14"/>
  <c r="E2123" i="14"/>
  <c r="F2123" i="14"/>
  <c r="K2123" i="14"/>
  <c r="L2123" i="14"/>
  <c r="M2123" i="14"/>
  <c r="O2123" i="14"/>
  <c r="R2123" i="14" s="1"/>
  <c r="P2123" i="14"/>
  <c r="S2123" i="14"/>
  <c r="B2124" i="14"/>
  <c r="C2124" i="14"/>
  <c r="D2124" i="14"/>
  <c r="E2124" i="14"/>
  <c r="F2124" i="14"/>
  <c r="K2124" i="14"/>
  <c r="L2124" i="14"/>
  <c r="M2124" i="14"/>
  <c r="O2124" i="14"/>
  <c r="R2124" i="14" s="1"/>
  <c r="P2124" i="14"/>
  <c r="S2124" i="14"/>
  <c r="B2125" i="14"/>
  <c r="C2125" i="14"/>
  <c r="D2125" i="14"/>
  <c r="E2125" i="14"/>
  <c r="K2125" i="14"/>
  <c r="L2125" i="14"/>
  <c r="M2125" i="14"/>
  <c r="O2125" i="14"/>
  <c r="R2125" i="14" s="1"/>
  <c r="P2125" i="14"/>
  <c r="S2125" i="14"/>
  <c r="B2126" i="14"/>
  <c r="C2126" i="14"/>
  <c r="D2126" i="14"/>
  <c r="E2126" i="14"/>
  <c r="F2126" i="14"/>
  <c r="K2126" i="14"/>
  <c r="L2126" i="14"/>
  <c r="M2126" i="14"/>
  <c r="O2126" i="14"/>
  <c r="R2126" i="14" s="1"/>
  <c r="P2126" i="14"/>
  <c r="S2126" i="14"/>
  <c r="A2127" i="14"/>
  <c r="B2127" i="14"/>
  <c r="K2127" i="14"/>
  <c r="L2127" i="14"/>
  <c r="M2127" i="14"/>
  <c r="O2127" i="14"/>
  <c r="R2127" i="14" s="1"/>
  <c r="P2127" i="14"/>
  <c r="S2127" i="14"/>
  <c r="A2128" i="14"/>
  <c r="B2128" i="14"/>
  <c r="K2128" i="14"/>
  <c r="L2128" i="14"/>
  <c r="M2128" i="14"/>
  <c r="O2128" i="14"/>
  <c r="R2128" i="14" s="1"/>
  <c r="P2128" i="14"/>
  <c r="S2128" i="14"/>
  <c r="A2129" i="14"/>
  <c r="B2129" i="14"/>
  <c r="K2129" i="14"/>
  <c r="L2129" i="14"/>
  <c r="M2129" i="14"/>
  <c r="O2129" i="14"/>
  <c r="R2129" i="14" s="1"/>
  <c r="P2129" i="14"/>
  <c r="S2129" i="14"/>
  <c r="A2130" i="14"/>
  <c r="B2130" i="14"/>
  <c r="K2130" i="14"/>
  <c r="L2130" i="14"/>
  <c r="M2130" i="14"/>
  <c r="O2130" i="14"/>
  <c r="R2130" i="14" s="1"/>
  <c r="P2130" i="14"/>
  <c r="S2130" i="14"/>
  <c r="A2131" i="14"/>
  <c r="B2131" i="14"/>
  <c r="K2131" i="14"/>
  <c r="L2131" i="14"/>
  <c r="M2131" i="14"/>
  <c r="O2131" i="14"/>
  <c r="R2131" i="14" s="1"/>
  <c r="P2131" i="14"/>
  <c r="S2131" i="14"/>
  <c r="B2132" i="14"/>
  <c r="C2132" i="14"/>
  <c r="D2132" i="14"/>
  <c r="E2132" i="14"/>
  <c r="F2132" i="14"/>
  <c r="K2132" i="14"/>
  <c r="L2132" i="14"/>
  <c r="M2132" i="14"/>
  <c r="O2132" i="14"/>
  <c r="R2132" i="14" s="1"/>
  <c r="P2132" i="14"/>
  <c r="S2132" i="14"/>
  <c r="B2133" i="14"/>
  <c r="C2133" i="14"/>
  <c r="D2133" i="14"/>
  <c r="E2133" i="14"/>
  <c r="F2133" i="14"/>
  <c r="K2133" i="14"/>
  <c r="L2133" i="14"/>
  <c r="M2133" i="14"/>
  <c r="O2133" i="14"/>
  <c r="R2133" i="14" s="1"/>
  <c r="P2133" i="14"/>
  <c r="S2133" i="14"/>
  <c r="B2134" i="14"/>
  <c r="C2134" i="14"/>
  <c r="D2134" i="14"/>
  <c r="E2134" i="14"/>
  <c r="F2134" i="14"/>
  <c r="K2134" i="14"/>
  <c r="L2134" i="14"/>
  <c r="M2134" i="14"/>
  <c r="O2134" i="14"/>
  <c r="R2134" i="14" s="1"/>
  <c r="P2134" i="14"/>
  <c r="S2134" i="14"/>
  <c r="B2135" i="14"/>
  <c r="C2135" i="14"/>
  <c r="D2135" i="14"/>
  <c r="E2135" i="14"/>
  <c r="F2135" i="14"/>
  <c r="K2135" i="14"/>
  <c r="L2135" i="14"/>
  <c r="M2135" i="14"/>
  <c r="O2135" i="14"/>
  <c r="R2135" i="14" s="1"/>
  <c r="P2135" i="14"/>
  <c r="S2135" i="14"/>
  <c r="B2136" i="14"/>
  <c r="C2136" i="14"/>
  <c r="D2136" i="14"/>
  <c r="E2136" i="14"/>
  <c r="F2136" i="14"/>
  <c r="K2136" i="14"/>
  <c r="L2136" i="14"/>
  <c r="M2136" i="14"/>
  <c r="O2136" i="14"/>
  <c r="R2136" i="14" s="1"/>
  <c r="P2136" i="14"/>
  <c r="S2136" i="14"/>
  <c r="B2137" i="14"/>
  <c r="C2137" i="14"/>
  <c r="D2137" i="14"/>
  <c r="E2137" i="14"/>
  <c r="F2137" i="14"/>
  <c r="K2137" i="14"/>
  <c r="L2137" i="14"/>
  <c r="M2137" i="14"/>
  <c r="O2137" i="14"/>
  <c r="R2137" i="14" s="1"/>
  <c r="P2137" i="14"/>
  <c r="S2137" i="14"/>
  <c r="B2138" i="14"/>
  <c r="C2138" i="14"/>
  <c r="D2138" i="14"/>
  <c r="E2138" i="14"/>
  <c r="F2138" i="14"/>
  <c r="K2138" i="14"/>
  <c r="L2138" i="14"/>
  <c r="M2138" i="14"/>
  <c r="O2138" i="14"/>
  <c r="R2138" i="14" s="1"/>
  <c r="P2138" i="14"/>
  <c r="S2138" i="14"/>
  <c r="B2139" i="14"/>
  <c r="C2139" i="14"/>
  <c r="D2139" i="14"/>
  <c r="E2139" i="14"/>
  <c r="F2139" i="14"/>
  <c r="K2139" i="14"/>
  <c r="L2139" i="14"/>
  <c r="M2139" i="14"/>
  <c r="O2139" i="14"/>
  <c r="R2139" i="14" s="1"/>
  <c r="P2139" i="14"/>
  <c r="S2139" i="14"/>
  <c r="B2140" i="14"/>
  <c r="C2140" i="14"/>
  <c r="D2140" i="14"/>
  <c r="E2140" i="14"/>
  <c r="F2140" i="14"/>
  <c r="K2140" i="14"/>
  <c r="L2140" i="14"/>
  <c r="M2140" i="14"/>
  <c r="O2140" i="14"/>
  <c r="R2140" i="14" s="1"/>
  <c r="P2140" i="14"/>
  <c r="S2140" i="14"/>
  <c r="B2141" i="14"/>
  <c r="C2141" i="14"/>
  <c r="D2141" i="14"/>
  <c r="E2141" i="14"/>
  <c r="F2141" i="14"/>
  <c r="K2141" i="14"/>
  <c r="L2141" i="14"/>
  <c r="M2141" i="14"/>
  <c r="O2141" i="14"/>
  <c r="R2141" i="14" s="1"/>
  <c r="P2141" i="14"/>
  <c r="S2141" i="14"/>
  <c r="B2142" i="14"/>
  <c r="C2142" i="14"/>
  <c r="D2142" i="14"/>
  <c r="E2142" i="14"/>
  <c r="F2142" i="14"/>
  <c r="K2142" i="14"/>
  <c r="L2142" i="14"/>
  <c r="M2142" i="14"/>
  <c r="O2142" i="14"/>
  <c r="R2142" i="14" s="1"/>
  <c r="P2142" i="14"/>
  <c r="S2142" i="14"/>
  <c r="B2143" i="14"/>
  <c r="C2143" i="14"/>
  <c r="D2143" i="14"/>
  <c r="E2143" i="14"/>
  <c r="F2143" i="14"/>
  <c r="K2143" i="14"/>
  <c r="L2143" i="14"/>
  <c r="M2143" i="14"/>
  <c r="O2143" i="14"/>
  <c r="R2143" i="14" s="1"/>
  <c r="P2143" i="14"/>
  <c r="S2143" i="14"/>
  <c r="B2144" i="14"/>
  <c r="C2144" i="14"/>
  <c r="D2144" i="14"/>
  <c r="E2144" i="14"/>
  <c r="F2144" i="14"/>
  <c r="K2144" i="14"/>
  <c r="L2144" i="14"/>
  <c r="M2144" i="14"/>
  <c r="O2144" i="14"/>
  <c r="R2144" i="14" s="1"/>
  <c r="P2144" i="14"/>
  <c r="S2144" i="14"/>
  <c r="B2145" i="14"/>
  <c r="C2145" i="14"/>
  <c r="D2145" i="14"/>
  <c r="E2145" i="14"/>
  <c r="F2145" i="14"/>
  <c r="K2145" i="14"/>
  <c r="L2145" i="14"/>
  <c r="M2145" i="14"/>
  <c r="O2145" i="14"/>
  <c r="R2145" i="14" s="1"/>
  <c r="P2145" i="14"/>
  <c r="S2145" i="14"/>
  <c r="B2146" i="14"/>
  <c r="C2146" i="14"/>
  <c r="D2146" i="14"/>
  <c r="E2146" i="14"/>
  <c r="F2146" i="14"/>
  <c r="K2146" i="14"/>
  <c r="L2146" i="14"/>
  <c r="M2146" i="14"/>
  <c r="O2146" i="14"/>
  <c r="R2146" i="14" s="1"/>
  <c r="P2146" i="14"/>
  <c r="S2146" i="14"/>
  <c r="B2147" i="14"/>
  <c r="C2147" i="14"/>
  <c r="D2147" i="14"/>
  <c r="E2147" i="14"/>
  <c r="F2147" i="14"/>
  <c r="K2147" i="14"/>
  <c r="L2147" i="14"/>
  <c r="M2147" i="14"/>
  <c r="O2147" i="14"/>
  <c r="R2147" i="14" s="1"/>
  <c r="P2147" i="14"/>
  <c r="S2147" i="14"/>
  <c r="B2148" i="14"/>
  <c r="C2148" i="14"/>
  <c r="D2148" i="14"/>
  <c r="E2148" i="14"/>
  <c r="F2148" i="14"/>
  <c r="K2148" i="14"/>
  <c r="L2148" i="14"/>
  <c r="M2148" i="14"/>
  <c r="O2148" i="14"/>
  <c r="R2148" i="14" s="1"/>
  <c r="P2148" i="14"/>
  <c r="S2148" i="14"/>
  <c r="A2149" i="14"/>
  <c r="B2149" i="14"/>
  <c r="K2149" i="14"/>
  <c r="L2149" i="14"/>
  <c r="M2149" i="14"/>
  <c r="O2149" i="14"/>
  <c r="R2149" i="14" s="1"/>
  <c r="P2149" i="14"/>
  <c r="S2149" i="14"/>
  <c r="A2150" i="14"/>
  <c r="B2150" i="14"/>
  <c r="K2150" i="14"/>
  <c r="L2150" i="14"/>
  <c r="M2150" i="14"/>
  <c r="O2150" i="14"/>
  <c r="R2150" i="14" s="1"/>
  <c r="P2150" i="14"/>
  <c r="S2150" i="14"/>
  <c r="B2151" i="14"/>
  <c r="C2151" i="14"/>
  <c r="D2151" i="14"/>
  <c r="E2151" i="14"/>
  <c r="F2151" i="14"/>
  <c r="K2151" i="14"/>
  <c r="L2151" i="14"/>
  <c r="M2151" i="14"/>
  <c r="O2151" i="14"/>
  <c r="R2151" i="14" s="1"/>
  <c r="P2151" i="14"/>
  <c r="S2151" i="14"/>
  <c r="B2152" i="14"/>
  <c r="C2152" i="14"/>
  <c r="D2152" i="14"/>
  <c r="E2152" i="14"/>
  <c r="F2152" i="14"/>
  <c r="K2152" i="14"/>
  <c r="L2152" i="14"/>
  <c r="M2152" i="14"/>
  <c r="O2152" i="14"/>
  <c r="R2152" i="14" s="1"/>
  <c r="P2152" i="14"/>
  <c r="S2152" i="14"/>
  <c r="B2153" i="14"/>
  <c r="C2153" i="14"/>
  <c r="D2153" i="14"/>
  <c r="E2153" i="14"/>
  <c r="F2153" i="14"/>
  <c r="K2153" i="14"/>
  <c r="L2153" i="14"/>
  <c r="M2153" i="14"/>
  <c r="O2153" i="14"/>
  <c r="R2153" i="14" s="1"/>
  <c r="P2153" i="14"/>
  <c r="S2153" i="14"/>
  <c r="B2154" i="14"/>
  <c r="C2154" i="14"/>
  <c r="D2154" i="14"/>
  <c r="E2154" i="14"/>
  <c r="F2154" i="14"/>
  <c r="K2154" i="14"/>
  <c r="L2154" i="14"/>
  <c r="M2154" i="14"/>
  <c r="O2154" i="14"/>
  <c r="R2154" i="14" s="1"/>
  <c r="P2154" i="14"/>
  <c r="S2154" i="14"/>
  <c r="B2155" i="14"/>
  <c r="C2155" i="14"/>
  <c r="D2155" i="14"/>
  <c r="E2155" i="14"/>
  <c r="F2155" i="14"/>
  <c r="K2155" i="14"/>
  <c r="L2155" i="14"/>
  <c r="M2155" i="14"/>
  <c r="O2155" i="14"/>
  <c r="R2155" i="14" s="1"/>
  <c r="P2155" i="14"/>
  <c r="S2155" i="14"/>
  <c r="B2156" i="14"/>
  <c r="C2156" i="14"/>
  <c r="D2156" i="14"/>
  <c r="E2156" i="14"/>
  <c r="F2156" i="14"/>
  <c r="K2156" i="14"/>
  <c r="L2156" i="14"/>
  <c r="M2156" i="14"/>
  <c r="O2156" i="14"/>
  <c r="R2156" i="14" s="1"/>
  <c r="P2156" i="14"/>
  <c r="S2156" i="14"/>
  <c r="B2157" i="14"/>
  <c r="C2157" i="14"/>
  <c r="D2157" i="14"/>
  <c r="E2157" i="14"/>
  <c r="F2157" i="14"/>
  <c r="K2157" i="14"/>
  <c r="L2157" i="14"/>
  <c r="M2157" i="14"/>
  <c r="O2157" i="14"/>
  <c r="R2157" i="14" s="1"/>
  <c r="P2157" i="14"/>
  <c r="S2157" i="14"/>
  <c r="B2158" i="14"/>
  <c r="C2158" i="14"/>
  <c r="D2158" i="14"/>
  <c r="E2158" i="14"/>
  <c r="F2158" i="14"/>
  <c r="K2158" i="14"/>
  <c r="L2158" i="14"/>
  <c r="M2158" i="14"/>
  <c r="O2158" i="14"/>
  <c r="R2158" i="14" s="1"/>
  <c r="P2158" i="14"/>
  <c r="S2158" i="14"/>
  <c r="B2159" i="14"/>
  <c r="C2159" i="14"/>
  <c r="D2159" i="14"/>
  <c r="E2159" i="14"/>
  <c r="F2159" i="14"/>
  <c r="K2159" i="14"/>
  <c r="L2159" i="14"/>
  <c r="M2159" i="14"/>
  <c r="O2159" i="14"/>
  <c r="R2159" i="14" s="1"/>
  <c r="P2159" i="14"/>
  <c r="S2159" i="14"/>
  <c r="B2160" i="14"/>
  <c r="C2160" i="14"/>
  <c r="D2160" i="14"/>
  <c r="E2160" i="14"/>
  <c r="F2160" i="14"/>
  <c r="K2160" i="14"/>
  <c r="L2160" i="14"/>
  <c r="M2160" i="14"/>
  <c r="O2160" i="14"/>
  <c r="R2160" i="14" s="1"/>
  <c r="P2160" i="14"/>
  <c r="S2160" i="14"/>
  <c r="B2161" i="14"/>
  <c r="C2161" i="14"/>
  <c r="D2161" i="14"/>
  <c r="E2161" i="14"/>
  <c r="F2161" i="14"/>
  <c r="K2161" i="14"/>
  <c r="L2161" i="14"/>
  <c r="M2161" i="14"/>
  <c r="O2161" i="14"/>
  <c r="R2161" i="14" s="1"/>
  <c r="P2161" i="14"/>
  <c r="S2161" i="14"/>
  <c r="B2162" i="14"/>
  <c r="C2162" i="14"/>
  <c r="D2162" i="14"/>
  <c r="E2162" i="14"/>
  <c r="F2162" i="14"/>
  <c r="K2162" i="14"/>
  <c r="L2162" i="14"/>
  <c r="M2162" i="14"/>
  <c r="O2162" i="14"/>
  <c r="R2162" i="14" s="1"/>
  <c r="P2162" i="14"/>
  <c r="S2162" i="14"/>
  <c r="B2163" i="14"/>
  <c r="C2163" i="14"/>
  <c r="D2163" i="14"/>
  <c r="E2163" i="14"/>
  <c r="K2163" i="14"/>
  <c r="L2163" i="14"/>
  <c r="M2163" i="14"/>
  <c r="O2163" i="14"/>
  <c r="R2163" i="14" s="1"/>
  <c r="P2163" i="14"/>
  <c r="S2163" i="14"/>
  <c r="B2164" i="14"/>
  <c r="C2164" i="14"/>
  <c r="D2164" i="14"/>
  <c r="E2164" i="14"/>
  <c r="F2164" i="14"/>
  <c r="K2164" i="14"/>
  <c r="L2164" i="14"/>
  <c r="M2164" i="14"/>
  <c r="O2164" i="14"/>
  <c r="R2164" i="14" s="1"/>
  <c r="P2164" i="14"/>
  <c r="S2164" i="14"/>
  <c r="B2165" i="14"/>
  <c r="C2165" i="14"/>
  <c r="D2165" i="14"/>
  <c r="E2165" i="14"/>
  <c r="F2165" i="14"/>
  <c r="K2165" i="14"/>
  <c r="L2165" i="14"/>
  <c r="M2165" i="14"/>
  <c r="O2165" i="14"/>
  <c r="R2165" i="14" s="1"/>
  <c r="P2165" i="14"/>
  <c r="S2165" i="14"/>
  <c r="B2166" i="14"/>
  <c r="C2166" i="14"/>
  <c r="D2166" i="14"/>
  <c r="E2166" i="14"/>
  <c r="F2166" i="14"/>
  <c r="K2166" i="14"/>
  <c r="L2166" i="14"/>
  <c r="M2166" i="14"/>
  <c r="O2166" i="14"/>
  <c r="R2166" i="14" s="1"/>
  <c r="P2166" i="14"/>
  <c r="S2166" i="14"/>
  <c r="B2167" i="14"/>
  <c r="C2167" i="14"/>
  <c r="D2167" i="14"/>
  <c r="E2167" i="14"/>
  <c r="F2167" i="14"/>
  <c r="K2167" i="14"/>
  <c r="L2167" i="14"/>
  <c r="M2167" i="14"/>
  <c r="O2167" i="14"/>
  <c r="R2167" i="14" s="1"/>
  <c r="P2167" i="14"/>
  <c r="S2167" i="14"/>
  <c r="B2168" i="14"/>
  <c r="C2168" i="14"/>
  <c r="D2168" i="14"/>
  <c r="E2168" i="14"/>
  <c r="F2168" i="14"/>
  <c r="K2168" i="14"/>
  <c r="L2168" i="14"/>
  <c r="M2168" i="14"/>
  <c r="O2168" i="14"/>
  <c r="R2168" i="14" s="1"/>
  <c r="P2168" i="14"/>
  <c r="S2168" i="14"/>
  <c r="B2169" i="14"/>
  <c r="C2169" i="14"/>
  <c r="D2169" i="14"/>
  <c r="E2169" i="14"/>
  <c r="F2169" i="14"/>
  <c r="K2169" i="14"/>
  <c r="L2169" i="14"/>
  <c r="M2169" i="14"/>
  <c r="O2169" i="14"/>
  <c r="R2169" i="14" s="1"/>
  <c r="P2169" i="14"/>
  <c r="S2169" i="14"/>
  <c r="B2170" i="14"/>
  <c r="C2170" i="14"/>
  <c r="D2170" i="14"/>
  <c r="E2170" i="14"/>
  <c r="F2170" i="14"/>
  <c r="K2170" i="14"/>
  <c r="L2170" i="14"/>
  <c r="M2170" i="14"/>
  <c r="O2170" i="14"/>
  <c r="R2170" i="14" s="1"/>
  <c r="P2170" i="14"/>
  <c r="S2170" i="14"/>
  <c r="B2171" i="14"/>
  <c r="C2171" i="14"/>
  <c r="D2171" i="14"/>
  <c r="E2171" i="14"/>
  <c r="F2171" i="14"/>
  <c r="K2171" i="14"/>
  <c r="L2171" i="14"/>
  <c r="M2171" i="14"/>
  <c r="O2171" i="14"/>
  <c r="R2171" i="14" s="1"/>
  <c r="P2171" i="14"/>
  <c r="S2171" i="14"/>
  <c r="B2172" i="14"/>
  <c r="C2172" i="14"/>
  <c r="D2172" i="14"/>
  <c r="E2172" i="14"/>
  <c r="F2172" i="14"/>
  <c r="K2172" i="14"/>
  <c r="L2172" i="14"/>
  <c r="M2172" i="14"/>
  <c r="O2172" i="14"/>
  <c r="R2172" i="14" s="1"/>
  <c r="P2172" i="14"/>
  <c r="S2172" i="14"/>
  <c r="B2173" i="14"/>
  <c r="C2173" i="14"/>
  <c r="D2173" i="14"/>
  <c r="E2173" i="14"/>
  <c r="F2173" i="14"/>
  <c r="K2173" i="14"/>
  <c r="L2173" i="14"/>
  <c r="M2173" i="14"/>
  <c r="O2173" i="14"/>
  <c r="R2173" i="14" s="1"/>
  <c r="P2173" i="14"/>
  <c r="S2173" i="14"/>
  <c r="B2174" i="14"/>
  <c r="C2174" i="14"/>
  <c r="D2174" i="14"/>
  <c r="E2174" i="14"/>
  <c r="F2174" i="14"/>
  <c r="K2174" i="14"/>
  <c r="L2174" i="14"/>
  <c r="M2174" i="14"/>
  <c r="O2174" i="14"/>
  <c r="R2174" i="14" s="1"/>
  <c r="P2174" i="14"/>
  <c r="S2174" i="14"/>
  <c r="B2175" i="14"/>
  <c r="C2175" i="14"/>
  <c r="D2175" i="14"/>
  <c r="E2175" i="14"/>
  <c r="F2175" i="14"/>
  <c r="K2175" i="14"/>
  <c r="L2175" i="14"/>
  <c r="M2175" i="14"/>
  <c r="O2175" i="14"/>
  <c r="R2175" i="14" s="1"/>
  <c r="P2175" i="14"/>
  <c r="S2175" i="14"/>
  <c r="B2176" i="14"/>
  <c r="C2176" i="14"/>
  <c r="D2176" i="14"/>
  <c r="E2176" i="14"/>
  <c r="F2176" i="14"/>
  <c r="K2176" i="14"/>
  <c r="L2176" i="14"/>
  <c r="M2176" i="14"/>
  <c r="O2176" i="14"/>
  <c r="R2176" i="14" s="1"/>
  <c r="P2176" i="14"/>
  <c r="S2176" i="14"/>
  <c r="B2177" i="14"/>
  <c r="C2177" i="14"/>
  <c r="D2177" i="14"/>
  <c r="E2177" i="14"/>
  <c r="F2177" i="14"/>
  <c r="K2177" i="14"/>
  <c r="L2177" i="14"/>
  <c r="M2177" i="14"/>
  <c r="O2177" i="14"/>
  <c r="R2177" i="14" s="1"/>
  <c r="P2177" i="14"/>
  <c r="S2177" i="14"/>
  <c r="A2178" i="14"/>
  <c r="B2178" i="14"/>
  <c r="K2178" i="14"/>
  <c r="L2178" i="14"/>
  <c r="M2178" i="14"/>
  <c r="O2178" i="14"/>
  <c r="R2178" i="14" s="1"/>
  <c r="P2178" i="14"/>
  <c r="S2178" i="14"/>
  <c r="A2179" i="14"/>
  <c r="B2179" i="14"/>
  <c r="K2179" i="14"/>
  <c r="L2179" i="14"/>
  <c r="M2179" i="14"/>
  <c r="O2179" i="14"/>
  <c r="R2179" i="14" s="1"/>
  <c r="P2179" i="14"/>
  <c r="S2179" i="14"/>
  <c r="B2180" i="14"/>
  <c r="C2180" i="14"/>
  <c r="D2180" i="14"/>
  <c r="E2180" i="14"/>
  <c r="F2180" i="14"/>
  <c r="K2180" i="14"/>
  <c r="L2180" i="14"/>
  <c r="M2180" i="14"/>
  <c r="O2180" i="14"/>
  <c r="R2180" i="14" s="1"/>
  <c r="P2180" i="14"/>
  <c r="S2180" i="14"/>
  <c r="B2181" i="14"/>
  <c r="C2181" i="14"/>
  <c r="D2181" i="14"/>
  <c r="E2181" i="14"/>
  <c r="F2181" i="14"/>
  <c r="K2181" i="14"/>
  <c r="L2181" i="14"/>
  <c r="M2181" i="14"/>
  <c r="O2181" i="14"/>
  <c r="R2181" i="14" s="1"/>
  <c r="P2181" i="14"/>
  <c r="S2181" i="14"/>
  <c r="B2182" i="14"/>
  <c r="C2182" i="14"/>
  <c r="D2182" i="14"/>
  <c r="E2182" i="14"/>
  <c r="F2182" i="14"/>
  <c r="K2182" i="14"/>
  <c r="L2182" i="14"/>
  <c r="M2182" i="14"/>
  <c r="O2182" i="14"/>
  <c r="R2182" i="14" s="1"/>
  <c r="P2182" i="14"/>
  <c r="S2182" i="14"/>
  <c r="A2183" i="14"/>
  <c r="B2183" i="14"/>
  <c r="K2183" i="14"/>
  <c r="L2183" i="14"/>
  <c r="M2183" i="14"/>
  <c r="O2183" i="14"/>
  <c r="R2183" i="14" s="1"/>
  <c r="P2183" i="14"/>
  <c r="S2183" i="14"/>
  <c r="A2184" i="14"/>
  <c r="B2184" i="14"/>
  <c r="K2184" i="14"/>
  <c r="L2184" i="14"/>
  <c r="M2184" i="14"/>
  <c r="O2184" i="14"/>
  <c r="R2184" i="14" s="1"/>
  <c r="P2184" i="14"/>
  <c r="S2184" i="14"/>
  <c r="B2185" i="14"/>
  <c r="C2185" i="14"/>
  <c r="D2185" i="14"/>
  <c r="E2185" i="14"/>
  <c r="F2185" i="14"/>
  <c r="K2185" i="14"/>
  <c r="L2185" i="14"/>
  <c r="M2185" i="14"/>
  <c r="O2185" i="14"/>
  <c r="R2185" i="14" s="1"/>
  <c r="P2185" i="14"/>
  <c r="S2185" i="14"/>
  <c r="B2186" i="14"/>
  <c r="C2186" i="14"/>
  <c r="D2186" i="14"/>
  <c r="E2186" i="14"/>
  <c r="F2186" i="14"/>
  <c r="K2186" i="14"/>
  <c r="L2186" i="14"/>
  <c r="M2186" i="14"/>
  <c r="O2186" i="14"/>
  <c r="R2186" i="14" s="1"/>
  <c r="P2186" i="14"/>
  <c r="S2186" i="14"/>
  <c r="B2187" i="14"/>
  <c r="C2187" i="14"/>
  <c r="D2187" i="14"/>
  <c r="E2187" i="14"/>
  <c r="F2187" i="14"/>
  <c r="K2187" i="14"/>
  <c r="L2187" i="14"/>
  <c r="M2187" i="14"/>
  <c r="O2187" i="14"/>
  <c r="R2187" i="14" s="1"/>
  <c r="P2187" i="14"/>
  <c r="S2187" i="14"/>
  <c r="B2188" i="14"/>
  <c r="C2188" i="14"/>
  <c r="D2188" i="14"/>
  <c r="E2188" i="14"/>
  <c r="F2188" i="14"/>
  <c r="K2188" i="14"/>
  <c r="L2188" i="14"/>
  <c r="M2188" i="14"/>
  <c r="O2188" i="14"/>
  <c r="R2188" i="14" s="1"/>
  <c r="P2188" i="14"/>
  <c r="S2188" i="14"/>
  <c r="B2189" i="14"/>
  <c r="C2189" i="14"/>
  <c r="D2189" i="14"/>
  <c r="E2189" i="14"/>
  <c r="F2189" i="14"/>
  <c r="K2189" i="14"/>
  <c r="L2189" i="14"/>
  <c r="M2189" i="14"/>
  <c r="O2189" i="14"/>
  <c r="R2189" i="14" s="1"/>
  <c r="P2189" i="14"/>
  <c r="S2189" i="14"/>
  <c r="B2190" i="14"/>
  <c r="C2190" i="14"/>
  <c r="D2190" i="14"/>
  <c r="E2190" i="14"/>
  <c r="F2190" i="14"/>
  <c r="K2190" i="14"/>
  <c r="L2190" i="14"/>
  <c r="M2190" i="14"/>
  <c r="O2190" i="14"/>
  <c r="R2190" i="14" s="1"/>
  <c r="P2190" i="14"/>
  <c r="S2190" i="14"/>
  <c r="B2191" i="14"/>
  <c r="C2191" i="14"/>
  <c r="D2191" i="14"/>
  <c r="E2191" i="14"/>
  <c r="F2191" i="14"/>
  <c r="K2191" i="14"/>
  <c r="L2191" i="14"/>
  <c r="M2191" i="14"/>
  <c r="O2191" i="14"/>
  <c r="R2191" i="14" s="1"/>
  <c r="P2191" i="14"/>
  <c r="S2191" i="14"/>
  <c r="B2192" i="14"/>
  <c r="C2192" i="14"/>
  <c r="D2192" i="14"/>
  <c r="E2192" i="14"/>
  <c r="F2192" i="14"/>
  <c r="K2192" i="14"/>
  <c r="L2192" i="14"/>
  <c r="M2192" i="14"/>
  <c r="O2192" i="14"/>
  <c r="R2192" i="14" s="1"/>
  <c r="P2192" i="14"/>
  <c r="S2192" i="14"/>
  <c r="B2193" i="14"/>
  <c r="C2193" i="14"/>
  <c r="D2193" i="14"/>
  <c r="E2193" i="14"/>
  <c r="F2193" i="14"/>
  <c r="K2193" i="14"/>
  <c r="L2193" i="14"/>
  <c r="M2193" i="14"/>
  <c r="O2193" i="14"/>
  <c r="R2193" i="14" s="1"/>
  <c r="P2193" i="14"/>
  <c r="S2193" i="14"/>
  <c r="B2194" i="14"/>
  <c r="C2194" i="14"/>
  <c r="D2194" i="14"/>
  <c r="E2194" i="14"/>
  <c r="F2194" i="14"/>
  <c r="K2194" i="14"/>
  <c r="L2194" i="14"/>
  <c r="M2194" i="14"/>
  <c r="O2194" i="14"/>
  <c r="R2194" i="14" s="1"/>
  <c r="P2194" i="14"/>
  <c r="S2194" i="14"/>
  <c r="B2195" i="14"/>
  <c r="C2195" i="14"/>
  <c r="D2195" i="14"/>
  <c r="E2195" i="14"/>
  <c r="F2195" i="14"/>
  <c r="K2195" i="14"/>
  <c r="L2195" i="14"/>
  <c r="M2195" i="14"/>
  <c r="O2195" i="14"/>
  <c r="R2195" i="14" s="1"/>
  <c r="P2195" i="14"/>
  <c r="S2195" i="14"/>
  <c r="B2196" i="14"/>
  <c r="C2196" i="14"/>
  <c r="D2196" i="14"/>
  <c r="E2196" i="14"/>
  <c r="F2196" i="14"/>
  <c r="K2196" i="14"/>
  <c r="L2196" i="14"/>
  <c r="M2196" i="14"/>
  <c r="O2196" i="14"/>
  <c r="R2196" i="14" s="1"/>
  <c r="P2196" i="14"/>
  <c r="S2196" i="14"/>
  <c r="B2197" i="14"/>
  <c r="C2197" i="14"/>
  <c r="D2197" i="14"/>
  <c r="E2197" i="14"/>
  <c r="F2197" i="14"/>
  <c r="K2197" i="14"/>
  <c r="L2197" i="14"/>
  <c r="M2197" i="14"/>
  <c r="O2197" i="14"/>
  <c r="R2197" i="14" s="1"/>
  <c r="P2197" i="14"/>
  <c r="S2197" i="14"/>
  <c r="B2198" i="14"/>
  <c r="C2198" i="14"/>
  <c r="D2198" i="14"/>
  <c r="E2198" i="14"/>
  <c r="F2198" i="14"/>
  <c r="K2198" i="14"/>
  <c r="L2198" i="14"/>
  <c r="M2198" i="14"/>
  <c r="O2198" i="14"/>
  <c r="R2198" i="14" s="1"/>
  <c r="P2198" i="14"/>
  <c r="S2198" i="14"/>
  <c r="B2199" i="14"/>
  <c r="C2199" i="14"/>
  <c r="D2199" i="14"/>
  <c r="E2199" i="14"/>
  <c r="F2199" i="14"/>
  <c r="K2199" i="14"/>
  <c r="L2199" i="14"/>
  <c r="M2199" i="14"/>
  <c r="O2199" i="14"/>
  <c r="R2199" i="14" s="1"/>
  <c r="P2199" i="14"/>
  <c r="S2199" i="14"/>
  <c r="A2200" i="14"/>
  <c r="B2200" i="14"/>
  <c r="K2200" i="14"/>
  <c r="L2200" i="14"/>
  <c r="M2200" i="14"/>
  <c r="O2200" i="14"/>
  <c r="R2200" i="14" s="1"/>
  <c r="P2200" i="14"/>
  <c r="S2200" i="14"/>
  <c r="A2201" i="14"/>
  <c r="B2201" i="14"/>
  <c r="K2201" i="14"/>
  <c r="L2201" i="14"/>
  <c r="M2201" i="14"/>
  <c r="O2201" i="14"/>
  <c r="R2201" i="14" s="1"/>
  <c r="P2201" i="14"/>
  <c r="S2201" i="14"/>
  <c r="A2202" i="14"/>
  <c r="B2202" i="14"/>
  <c r="K2202" i="14"/>
  <c r="L2202" i="14"/>
  <c r="M2202" i="14"/>
  <c r="O2202" i="14"/>
  <c r="R2202" i="14" s="1"/>
  <c r="P2202" i="14"/>
  <c r="S2202" i="14"/>
  <c r="A2203" i="14"/>
  <c r="B2203" i="14"/>
  <c r="K2203" i="14"/>
  <c r="L2203" i="14"/>
  <c r="M2203" i="14"/>
  <c r="O2203" i="14"/>
  <c r="R2203" i="14" s="1"/>
  <c r="P2203" i="14"/>
  <c r="S2203" i="14"/>
  <c r="A2204" i="14"/>
  <c r="B2204" i="14"/>
  <c r="K2204" i="14"/>
  <c r="L2204" i="14"/>
  <c r="M2204" i="14"/>
  <c r="O2204" i="14"/>
  <c r="R2204" i="14" s="1"/>
  <c r="P2204" i="14"/>
  <c r="S2204" i="14"/>
  <c r="B2205" i="14"/>
  <c r="C2205" i="14"/>
  <c r="D2205" i="14"/>
  <c r="E2205" i="14"/>
  <c r="F2205" i="14"/>
  <c r="K2205" i="14"/>
  <c r="L2205" i="14"/>
  <c r="M2205" i="14"/>
  <c r="O2205" i="14"/>
  <c r="R2205" i="14" s="1"/>
  <c r="P2205" i="14"/>
  <c r="S2205" i="14"/>
  <c r="B2206" i="14"/>
  <c r="C2206" i="14"/>
  <c r="D2206" i="14"/>
  <c r="E2206" i="14"/>
  <c r="F2206" i="14"/>
  <c r="K2206" i="14"/>
  <c r="L2206" i="14"/>
  <c r="M2206" i="14"/>
  <c r="O2206" i="14"/>
  <c r="R2206" i="14" s="1"/>
  <c r="P2206" i="14"/>
  <c r="S2206" i="14"/>
  <c r="B2207" i="14"/>
  <c r="C2207" i="14"/>
  <c r="D2207" i="14"/>
  <c r="E2207" i="14"/>
  <c r="F2207" i="14"/>
  <c r="K2207" i="14"/>
  <c r="L2207" i="14"/>
  <c r="M2207" i="14"/>
  <c r="O2207" i="14"/>
  <c r="R2207" i="14" s="1"/>
  <c r="P2207" i="14"/>
  <c r="S2207" i="14"/>
  <c r="B2208" i="14"/>
  <c r="C2208" i="14"/>
  <c r="D2208" i="14"/>
  <c r="E2208" i="14"/>
  <c r="F2208" i="14"/>
  <c r="K2208" i="14"/>
  <c r="L2208" i="14"/>
  <c r="M2208" i="14"/>
  <c r="O2208" i="14"/>
  <c r="R2208" i="14" s="1"/>
  <c r="P2208" i="14"/>
  <c r="S2208" i="14"/>
  <c r="B2209" i="14"/>
  <c r="C2209" i="14"/>
  <c r="D2209" i="14"/>
  <c r="E2209" i="14"/>
  <c r="F2209" i="14"/>
  <c r="K2209" i="14"/>
  <c r="L2209" i="14"/>
  <c r="M2209" i="14"/>
  <c r="O2209" i="14"/>
  <c r="R2209" i="14" s="1"/>
  <c r="P2209" i="14"/>
  <c r="S2209" i="14"/>
  <c r="A1841" i="14"/>
  <c r="B1841" i="14"/>
  <c r="K1841" i="14"/>
  <c r="L1841" i="14"/>
  <c r="M1841" i="14"/>
  <c r="O1841" i="14"/>
  <c r="R1841" i="14" s="1"/>
  <c r="P1841" i="14"/>
  <c r="S1841" i="14"/>
  <c r="A1842" i="14"/>
  <c r="B1842" i="14"/>
  <c r="K1842" i="14"/>
  <c r="L1842" i="14"/>
  <c r="M1842" i="14"/>
  <c r="O1842" i="14"/>
  <c r="R1842" i="14" s="1"/>
  <c r="P1842" i="14"/>
  <c r="S1842" i="14"/>
  <c r="B1843" i="14"/>
  <c r="C1843" i="14"/>
  <c r="D1843" i="14"/>
  <c r="E1843" i="14"/>
  <c r="F1843" i="14"/>
  <c r="K1843" i="14"/>
  <c r="L1843" i="14"/>
  <c r="M1843" i="14"/>
  <c r="O1843" i="14"/>
  <c r="R1843" i="14" s="1"/>
  <c r="P1843" i="14"/>
  <c r="S1843" i="14"/>
  <c r="B1844" i="14"/>
  <c r="C1844" i="14"/>
  <c r="D1844" i="14"/>
  <c r="E1844" i="14"/>
  <c r="F1844" i="14"/>
  <c r="K1844" i="14"/>
  <c r="L1844" i="14"/>
  <c r="M1844" i="14"/>
  <c r="O1844" i="14"/>
  <c r="R1844" i="14" s="1"/>
  <c r="P1844" i="14"/>
  <c r="S1844" i="14"/>
  <c r="B1845" i="14"/>
  <c r="C1845" i="14"/>
  <c r="D1845" i="14"/>
  <c r="E1845" i="14"/>
  <c r="F1845" i="14"/>
  <c r="K1845" i="14"/>
  <c r="L1845" i="14"/>
  <c r="M1845" i="14"/>
  <c r="O1845" i="14"/>
  <c r="R1845" i="14" s="1"/>
  <c r="P1845" i="14"/>
  <c r="S1845" i="14"/>
  <c r="B1846" i="14"/>
  <c r="C1846" i="14"/>
  <c r="D1846" i="14"/>
  <c r="E1846" i="14"/>
  <c r="F1846" i="14"/>
  <c r="K1846" i="14"/>
  <c r="L1846" i="14"/>
  <c r="M1846" i="14"/>
  <c r="O1846" i="14"/>
  <c r="R1846" i="14" s="1"/>
  <c r="P1846" i="14"/>
  <c r="S1846" i="14"/>
  <c r="B1847" i="14"/>
  <c r="C1847" i="14"/>
  <c r="D1847" i="14"/>
  <c r="E1847" i="14"/>
  <c r="F1847" i="14"/>
  <c r="K1847" i="14"/>
  <c r="L1847" i="14"/>
  <c r="M1847" i="14"/>
  <c r="O1847" i="14"/>
  <c r="R1847" i="14" s="1"/>
  <c r="P1847" i="14"/>
  <c r="S1847" i="14"/>
  <c r="B1848" i="14"/>
  <c r="C1848" i="14"/>
  <c r="D1848" i="14"/>
  <c r="E1848" i="14"/>
  <c r="F1848" i="14"/>
  <c r="K1848" i="14"/>
  <c r="L1848" i="14"/>
  <c r="M1848" i="14"/>
  <c r="O1848" i="14"/>
  <c r="R1848" i="14" s="1"/>
  <c r="P1848" i="14"/>
  <c r="S1848" i="14"/>
  <c r="B1849" i="14"/>
  <c r="C1849" i="14"/>
  <c r="D1849" i="14"/>
  <c r="E1849" i="14"/>
  <c r="F1849" i="14"/>
  <c r="K1849" i="14"/>
  <c r="L1849" i="14"/>
  <c r="M1849" i="14"/>
  <c r="O1849" i="14"/>
  <c r="R1849" i="14" s="1"/>
  <c r="P1849" i="14"/>
  <c r="S1849" i="14"/>
  <c r="B1850" i="14"/>
  <c r="C1850" i="14"/>
  <c r="D1850" i="14"/>
  <c r="E1850" i="14"/>
  <c r="F1850" i="14"/>
  <c r="K1850" i="14"/>
  <c r="L1850" i="14"/>
  <c r="M1850" i="14"/>
  <c r="O1850" i="14"/>
  <c r="R1850" i="14" s="1"/>
  <c r="P1850" i="14"/>
  <c r="S1850" i="14"/>
  <c r="B1851" i="14"/>
  <c r="C1851" i="14"/>
  <c r="D1851" i="14"/>
  <c r="E1851" i="14"/>
  <c r="F1851" i="14"/>
  <c r="K1851" i="14"/>
  <c r="L1851" i="14"/>
  <c r="M1851" i="14"/>
  <c r="O1851" i="14"/>
  <c r="R1851" i="14" s="1"/>
  <c r="P1851" i="14"/>
  <c r="S1851" i="14"/>
  <c r="A1852" i="14"/>
  <c r="B1852" i="14"/>
  <c r="K1852" i="14"/>
  <c r="L1852" i="14"/>
  <c r="M1852" i="14"/>
  <c r="O1852" i="14"/>
  <c r="R1852" i="14" s="1"/>
  <c r="P1852" i="14"/>
  <c r="S1852" i="14"/>
  <c r="A1853" i="14"/>
  <c r="B1853" i="14"/>
  <c r="K1853" i="14"/>
  <c r="L1853" i="14"/>
  <c r="M1853" i="14"/>
  <c r="O1853" i="14"/>
  <c r="R1853" i="14" s="1"/>
  <c r="P1853" i="14"/>
  <c r="S1853" i="14"/>
  <c r="B1854" i="14"/>
  <c r="C1854" i="14"/>
  <c r="D1854" i="14"/>
  <c r="E1854" i="14"/>
  <c r="F1854" i="14"/>
  <c r="K1854" i="14"/>
  <c r="L1854" i="14"/>
  <c r="M1854" i="14"/>
  <c r="O1854" i="14"/>
  <c r="R1854" i="14" s="1"/>
  <c r="P1854" i="14"/>
  <c r="S1854" i="14"/>
  <c r="B1855" i="14"/>
  <c r="C1855" i="14"/>
  <c r="D1855" i="14"/>
  <c r="E1855" i="14"/>
  <c r="F1855" i="14"/>
  <c r="K1855" i="14"/>
  <c r="L1855" i="14"/>
  <c r="M1855" i="14"/>
  <c r="O1855" i="14"/>
  <c r="R1855" i="14" s="1"/>
  <c r="P1855" i="14"/>
  <c r="S1855" i="14"/>
  <c r="B1856" i="14"/>
  <c r="C1856" i="14"/>
  <c r="D1856" i="14"/>
  <c r="E1856" i="14"/>
  <c r="F1856" i="14"/>
  <c r="K1856" i="14"/>
  <c r="L1856" i="14"/>
  <c r="M1856" i="14"/>
  <c r="O1856" i="14"/>
  <c r="R1856" i="14" s="1"/>
  <c r="P1856" i="14"/>
  <c r="S1856" i="14"/>
  <c r="B1857" i="14"/>
  <c r="C1857" i="14"/>
  <c r="D1857" i="14"/>
  <c r="E1857" i="14"/>
  <c r="F1857" i="14"/>
  <c r="K1857" i="14"/>
  <c r="L1857" i="14"/>
  <c r="M1857" i="14"/>
  <c r="O1857" i="14"/>
  <c r="R1857" i="14" s="1"/>
  <c r="P1857" i="14"/>
  <c r="S1857" i="14"/>
  <c r="B1858" i="14"/>
  <c r="C1858" i="14"/>
  <c r="D1858" i="14"/>
  <c r="E1858" i="14"/>
  <c r="F1858" i="14"/>
  <c r="K1858" i="14"/>
  <c r="L1858" i="14"/>
  <c r="M1858" i="14"/>
  <c r="O1858" i="14"/>
  <c r="R1858" i="14" s="1"/>
  <c r="P1858" i="14"/>
  <c r="S1858" i="14"/>
  <c r="B1859" i="14"/>
  <c r="C1859" i="14"/>
  <c r="D1859" i="14"/>
  <c r="E1859" i="14"/>
  <c r="F1859" i="14"/>
  <c r="K1859" i="14"/>
  <c r="L1859" i="14"/>
  <c r="M1859" i="14"/>
  <c r="O1859" i="14"/>
  <c r="R1859" i="14" s="1"/>
  <c r="P1859" i="14"/>
  <c r="S1859" i="14"/>
  <c r="B1860" i="14"/>
  <c r="C1860" i="14"/>
  <c r="D1860" i="14"/>
  <c r="E1860" i="14"/>
  <c r="F1860" i="14"/>
  <c r="K1860" i="14"/>
  <c r="L1860" i="14"/>
  <c r="M1860" i="14"/>
  <c r="O1860" i="14"/>
  <c r="R1860" i="14" s="1"/>
  <c r="P1860" i="14"/>
  <c r="S1860" i="14"/>
  <c r="B1861" i="14"/>
  <c r="C1861" i="14"/>
  <c r="D1861" i="14"/>
  <c r="E1861" i="14"/>
  <c r="F1861" i="14"/>
  <c r="K1861" i="14"/>
  <c r="L1861" i="14"/>
  <c r="M1861" i="14"/>
  <c r="O1861" i="14"/>
  <c r="R1861" i="14" s="1"/>
  <c r="P1861" i="14"/>
  <c r="S1861" i="14"/>
  <c r="B1862" i="14"/>
  <c r="C1862" i="14"/>
  <c r="D1862" i="14"/>
  <c r="E1862" i="14"/>
  <c r="F1862" i="14"/>
  <c r="K1862" i="14"/>
  <c r="L1862" i="14"/>
  <c r="M1862" i="14"/>
  <c r="O1862" i="14"/>
  <c r="R1862" i="14" s="1"/>
  <c r="P1862" i="14"/>
  <c r="S1862" i="14"/>
  <c r="B1863" i="14"/>
  <c r="C1863" i="14"/>
  <c r="D1863" i="14"/>
  <c r="E1863" i="14"/>
  <c r="F1863" i="14"/>
  <c r="K1863" i="14"/>
  <c r="L1863" i="14"/>
  <c r="M1863" i="14"/>
  <c r="O1863" i="14"/>
  <c r="R1863" i="14" s="1"/>
  <c r="P1863" i="14"/>
  <c r="S1863" i="14"/>
  <c r="B1864" i="14"/>
  <c r="C1864" i="14"/>
  <c r="D1864" i="14"/>
  <c r="E1864" i="14"/>
  <c r="F1864" i="14"/>
  <c r="K1864" i="14"/>
  <c r="L1864" i="14"/>
  <c r="M1864" i="14"/>
  <c r="O1864" i="14"/>
  <c r="R1864" i="14" s="1"/>
  <c r="P1864" i="14"/>
  <c r="S1864" i="14"/>
  <c r="B1865" i="14"/>
  <c r="C1865" i="14"/>
  <c r="D1865" i="14"/>
  <c r="E1865" i="14"/>
  <c r="F1865" i="14"/>
  <c r="K1865" i="14"/>
  <c r="L1865" i="14"/>
  <c r="M1865" i="14"/>
  <c r="O1865" i="14"/>
  <c r="R1865" i="14" s="1"/>
  <c r="P1865" i="14"/>
  <c r="S1865" i="14"/>
  <c r="B1866" i="14"/>
  <c r="C1866" i="14"/>
  <c r="D1866" i="14"/>
  <c r="E1866" i="14"/>
  <c r="F1866" i="14"/>
  <c r="K1866" i="14"/>
  <c r="L1866" i="14"/>
  <c r="M1866" i="14"/>
  <c r="O1866" i="14"/>
  <c r="R1866" i="14" s="1"/>
  <c r="P1866" i="14"/>
  <c r="S1866" i="14"/>
  <c r="B1867" i="14"/>
  <c r="C1867" i="14"/>
  <c r="D1867" i="14"/>
  <c r="E1867" i="14"/>
  <c r="F1867" i="14"/>
  <c r="K1867" i="14"/>
  <c r="L1867" i="14"/>
  <c r="M1867" i="14"/>
  <c r="O1867" i="14"/>
  <c r="R1867" i="14" s="1"/>
  <c r="P1867" i="14"/>
  <c r="S1867" i="14"/>
  <c r="B1868" i="14"/>
  <c r="C1868" i="14"/>
  <c r="D1868" i="14"/>
  <c r="E1868" i="14"/>
  <c r="F1868" i="14"/>
  <c r="K1868" i="14"/>
  <c r="L1868" i="14"/>
  <c r="M1868" i="14"/>
  <c r="O1868" i="14"/>
  <c r="R1868" i="14" s="1"/>
  <c r="P1868" i="14"/>
  <c r="S1868" i="14"/>
  <c r="B1869" i="14"/>
  <c r="C1869" i="14"/>
  <c r="D1869" i="14"/>
  <c r="E1869" i="14"/>
  <c r="F1869" i="14"/>
  <c r="K1869" i="14"/>
  <c r="L1869" i="14"/>
  <c r="M1869" i="14"/>
  <c r="O1869" i="14"/>
  <c r="R1869" i="14" s="1"/>
  <c r="P1869" i="14"/>
  <c r="S1869" i="14"/>
  <c r="B1870" i="14"/>
  <c r="C1870" i="14"/>
  <c r="D1870" i="14"/>
  <c r="E1870" i="14"/>
  <c r="F1870" i="14"/>
  <c r="K1870" i="14"/>
  <c r="L1870" i="14"/>
  <c r="M1870" i="14"/>
  <c r="O1870" i="14"/>
  <c r="R1870" i="14" s="1"/>
  <c r="P1870" i="14"/>
  <c r="S1870" i="14"/>
  <c r="B1871" i="14"/>
  <c r="C1871" i="14"/>
  <c r="D1871" i="14"/>
  <c r="E1871" i="14"/>
  <c r="F1871" i="14"/>
  <c r="K1871" i="14"/>
  <c r="L1871" i="14"/>
  <c r="M1871" i="14"/>
  <c r="O1871" i="14"/>
  <c r="R1871" i="14" s="1"/>
  <c r="P1871" i="14"/>
  <c r="S1871" i="14"/>
  <c r="A1872" i="14"/>
  <c r="B1872" i="14"/>
  <c r="K1872" i="14"/>
  <c r="L1872" i="14"/>
  <c r="M1872" i="14"/>
  <c r="O1872" i="14"/>
  <c r="R1872" i="14" s="1"/>
  <c r="P1872" i="14"/>
  <c r="S1872" i="14"/>
  <c r="A1873" i="14"/>
  <c r="B1873" i="14"/>
  <c r="K1873" i="14"/>
  <c r="L1873" i="14"/>
  <c r="M1873" i="14"/>
  <c r="O1873" i="14"/>
  <c r="R1873" i="14" s="1"/>
  <c r="P1873" i="14"/>
  <c r="S1873" i="14"/>
  <c r="B1874" i="14"/>
  <c r="C1874" i="14"/>
  <c r="D1874" i="14"/>
  <c r="E1874" i="14"/>
  <c r="F1874" i="14"/>
  <c r="K1874" i="14"/>
  <c r="L1874" i="14"/>
  <c r="M1874" i="14"/>
  <c r="O1874" i="14"/>
  <c r="R1874" i="14" s="1"/>
  <c r="P1874" i="14"/>
  <c r="S1874" i="14"/>
  <c r="B1875" i="14"/>
  <c r="C1875" i="14"/>
  <c r="D1875" i="14"/>
  <c r="E1875" i="14"/>
  <c r="F1875" i="14"/>
  <c r="K1875" i="14"/>
  <c r="L1875" i="14"/>
  <c r="M1875" i="14"/>
  <c r="O1875" i="14"/>
  <c r="R1875" i="14" s="1"/>
  <c r="P1875" i="14"/>
  <c r="S1875" i="14"/>
  <c r="B1876" i="14"/>
  <c r="C1876" i="14"/>
  <c r="D1876" i="14"/>
  <c r="E1876" i="14"/>
  <c r="F1876" i="14"/>
  <c r="K1876" i="14"/>
  <c r="L1876" i="14"/>
  <c r="M1876" i="14"/>
  <c r="O1876" i="14"/>
  <c r="R1876" i="14" s="1"/>
  <c r="P1876" i="14"/>
  <c r="S1876" i="14"/>
  <c r="A1877" i="14"/>
  <c r="B1877" i="14"/>
  <c r="K1877" i="14"/>
  <c r="L1877" i="14"/>
  <c r="M1877" i="14"/>
  <c r="O1877" i="14"/>
  <c r="R1877" i="14" s="1"/>
  <c r="P1877" i="14"/>
  <c r="S1877" i="14"/>
  <c r="A1878" i="14"/>
  <c r="B1878" i="14"/>
  <c r="K1878" i="14"/>
  <c r="L1878" i="14"/>
  <c r="M1878" i="14"/>
  <c r="O1878" i="14"/>
  <c r="R1878" i="14" s="1"/>
  <c r="P1878" i="14"/>
  <c r="S1878" i="14"/>
  <c r="B1879" i="14"/>
  <c r="C1879" i="14"/>
  <c r="D1879" i="14"/>
  <c r="E1879" i="14"/>
  <c r="F1879" i="14"/>
  <c r="K1879" i="14"/>
  <c r="L1879" i="14"/>
  <c r="M1879" i="14"/>
  <c r="O1879" i="14"/>
  <c r="R1879" i="14" s="1"/>
  <c r="P1879" i="14"/>
  <c r="S1879" i="14"/>
  <c r="B1880" i="14"/>
  <c r="C1880" i="14"/>
  <c r="D1880" i="14"/>
  <c r="E1880" i="14"/>
  <c r="F1880" i="14"/>
  <c r="K1880" i="14"/>
  <c r="L1880" i="14"/>
  <c r="M1880" i="14"/>
  <c r="O1880" i="14"/>
  <c r="R1880" i="14" s="1"/>
  <c r="P1880" i="14"/>
  <c r="S1880" i="14"/>
  <c r="B1881" i="14"/>
  <c r="C1881" i="14"/>
  <c r="D1881" i="14"/>
  <c r="E1881" i="14"/>
  <c r="F1881" i="14"/>
  <c r="K1881" i="14"/>
  <c r="L1881" i="14"/>
  <c r="M1881" i="14"/>
  <c r="O1881" i="14"/>
  <c r="R1881" i="14" s="1"/>
  <c r="P1881" i="14"/>
  <c r="S1881" i="14"/>
  <c r="B1882" i="14"/>
  <c r="C1882" i="14"/>
  <c r="D1882" i="14"/>
  <c r="E1882" i="14"/>
  <c r="F1882" i="14"/>
  <c r="K1882" i="14"/>
  <c r="L1882" i="14"/>
  <c r="M1882" i="14"/>
  <c r="O1882" i="14"/>
  <c r="R1882" i="14" s="1"/>
  <c r="P1882" i="14"/>
  <c r="S1882" i="14"/>
  <c r="B1883" i="14"/>
  <c r="C1883" i="14"/>
  <c r="D1883" i="14"/>
  <c r="E1883" i="14"/>
  <c r="F1883" i="14"/>
  <c r="K1883" i="14"/>
  <c r="L1883" i="14"/>
  <c r="M1883" i="14"/>
  <c r="O1883" i="14"/>
  <c r="R1883" i="14" s="1"/>
  <c r="P1883" i="14"/>
  <c r="S1883" i="14"/>
  <c r="B1884" i="14"/>
  <c r="C1884" i="14"/>
  <c r="D1884" i="14"/>
  <c r="E1884" i="14"/>
  <c r="F1884" i="14"/>
  <c r="K1884" i="14"/>
  <c r="L1884" i="14"/>
  <c r="M1884" i="14"/>
  <c r="O1884" i="14"/>
  <c r="R1884" i="14" s="1"/>
  <c r="P1884" i="14"/>
  <c r="S1884" i="14"/>
  <c r="B1885" i="14"/>
  <c r="C1885" i="14"/>
  <c r="D1885" i="14"/>
  <c r="E1885" i="14"/>
  <c r="K1885" i="14"/>
  <c r="L1885" i="14"/>
  <c r="M1885" i="14"/>
  <c r="O1885" i="14"/>
  <c r="R1885" i="14" s="1"/>
  <c r="P1885" i="14"/>
  <c r="S1885" i="14"/>
  <c r="B1886" i="14"/>
  <c r="C1886" i="14"/>
  <c r="D1886" i="14"/>
  <c r="E1886" i="14"/>
  <c r="F1886" i="14"/>
  <c r="K1886" i="14"/>
  <c r="L1886" i="14"/>
  <c r="M1886" i="14"/>
  <c r="O1886" i="14"/>
  <c r="R1886" i="14" s="1"/>
  <c r="P1886" i="14"/>
  <c r="S1886" i="14"/>
  <c r="B1887" i="14"/>
  <c r="C1887" i="14"/>
  <c r="D1887" i="14"/>
  <c r="E1887" i="14"/>
  <c r="F1887" i="14"/>
  <c r="K1887" i="14"/>
  <c r="L1887" i="14"/>
  <c r="M1887" i="14"/>
  <c r="O1887" i="14"/>
  <c r="R1887" i="14" s="1"/>
  <c r="P1887" i="14"/>
  <c r="S1887" i="14"/>
  <c r="B1888" i="14"/>
  <c r="C1888" i="14"/>
  <c r="D1888" i="14"/>
  <c r="E1888" i="14"/>
  <c r="F1888" i="14"/>
  <c r="K1888" i="14"/>
  <c r="L1888" i="14"/>
  <c r="M1888" i="14"/>
  <c r="O1888" i="14"/>
  <c r="R1888" i="14" s="1"/>
  <c r="P1888" i="14"/>
  <c r="S1888" i="14"/>
  <c r="B1889" i="14"/>
  <c r="C1889" i="14"/>
  <c r="D1889" i="14"/>
  <c r="E1889" i="14"/>
  <c r="F1889" i="14"/>
  <c r="K1889" i="14"/>
  <c r="L1889" i="14"/>
  <c r="M1889" i="14"/>
  <c r="O1889" i="14"/>
  <c r="R1889" i="14" s="1"/>
  <c r="P1889" i="14"/>
  <c r="S1889" i="14"/>
  <c r="A1890" i="14"/>
  <c r="B1890" i="14"/>
  <c r="K1890" i="14"/>
  <c r="L1890" i="14"/>
  <c r="M1890" i="14"/>
  <c r="O1890" i="14"/>
  <c r="R1890" i="14" s="1"/>
  <c r="P1890" i="14"/>
  <c r="S1890" i="14"/>
  <c r="A1891" i="14"/>
  <c r="B1891" i="14"/>
  <c r="K1891" i="14"/>
  <c r="L1891" i="14"/>
  <c r="M1891" i="14"/>
  <c r="O1891" i="14"/>
  <c r="R1891" i="14" s="1"/>
  <c r="P1891" i="14"/>
  <c r="S1891" i="14"/>
  <c r="B1892" i="14"/>
  <c r="C1892" i="14"/>
  <c r="D1892" i="14"/>
  <c r="E1892" i="14"/>
  <c r="F1892" i="14"/>
  <c r="K1892" i="14"/>
  <c r="L1892" i="14"/>
  <c r="M1892" i="14"/>
  <c r="O1892" i="14"/>
  <c r="R1892" i="14" s="1"/>
  <c r="P1892" i="14"/>
  <c r="S1892" i="14"/>
  <c r="B1893" i="14"/>
  <c r="C1893" i="14"/>
  <c r="D1893" i="14"/>
  <c r="E1893" i="14"/>
  <c r="F1893" i="14"/>
  <c r="K1893" i="14"/>
  <c r="L1893" i="14"/>
  <c r="M1893" i="14"/>
  <c r="O1893" i="14"/>
  <c r="R1893" i="14" s="1"/>
  <c r="P1893" i="14"/>
  <c r="S1893" i="14"/>
  <c r="B1894" i="14"/>
  <c r="C1894" i="14"/>
  <c r="D1894" i="14"/>
  <c r="E1894" i="14"/>
  <c r="F1894" i="14"/>
  <c r="K1894" i="14"/>
  <c r="L1894" i="14"/>
  <c r="M1894" i="14"/>
  <c r="O1894" i="14"/>
  <c r="R1894" i="14" s="1"/>
  <c r="P1894" i="14"/>
  <c r="S1894" i="14"/>
  <c r="B1895" i="14"/>
  <c r="C1895" i="14"/>
  <c r="D1895" i="14"/>
  <c r="E1895" i="14"/>
  <c r="F1895" i="14"/>
  <c r="K1895" i="14"/>
  <c r="L1895" i="14"/>
  <c r="M1895" i="14"/>
  <c r="O1895" i="14"/>
  <c r="R1895" i="14" s="1"/>
  <c r="P1895" i="14"/>
  <c r="S1895" i="14"/>
  <c r="B1896" i="14"/>
  <c r="C1896" i="14"/>
  <c r="D1896" i="14"/>
  <c r="E1896" i="14"/>
  <c r="F1896" i="14"/>
  <c r="K1896" i="14"/>
  <c r="L1896" i="14"/>
  <c r="M1896" i="14"/>
  <c r="O1896" i="14"/>
  <c r="R1896" i="14" s="1"/>
  <c r="P1896" i="14"/>
  <c r="S1896" i="14"/>
  <c r="B1897" i="14"/>
  <c r="C1897" i="14"/>
  <c r="D1897" i="14"/>
  <c r="E1897" i="14"/>
  <c r="F1897" i="14"/>
  <c r="K1897" i="14"/>
  <c r="L1897" i="14"/>
  <c r="M1897" i="14"/>
  <c r="O1897" i="14"/>
  <c r="R1897" i="14" s="1"/>
  <c r="P1897" i="14"/>
  <c r="S1897" i="14"/>
  <c r="B1898" i="14"/>
  <c r="C1898" i="14"/>
  <c r="D1898" i="14"/>
  <c r="E1898" i="14"/>
  <c r="F1898" i="14"/>
  <c r="K1898" i="14"/>
  <c r="L1898" i="14"/>
  <c r="M1898" i="14"/>
  <c r="O1898" i="14"/>
  <c r="R1898" i="14" s="1"/>
  <c r="P1898" i="14"/>
  <c r="S1898" i="14"/>
  <c r="B1899" i="14"/>
  <c r="C1899" i="14"/>
  <c r="D1899" i="14"/>
  <c r="E1899" i="14"/>
  <c r="F1899" i="14"/>
  <c r="K1899" i="14"/>
  <c r="L1899" i="14"/>
  <c r="M1899" i="14"/>
  <c r="O1899" i="14"/>
  <c r="R1899" i="14" s="1"/>
  <c r="P1899" i="14"/>
  <c r="S1899" i="14"/>
  <c r="B1900" i="14"/>
  <c r="C1900" i="14"/>
  <c r="D1900" i="14"/>
  <c r="E1900" i="14"/>
  <c r="F1900" i="14"/>
  <c r="K1900" i="14"/>
  <c r="L1900" i="14"/>
  <c r="M1900" i="14"/>
  <c r="O1900" i="14"/>
  <c r="R1900" i="14" s="1"/>
  <c r="P1900" i="14"/>
  <c r="S1900" i="14"/>
  <c r="B1901" i="14"/>
  <c r="C1901" i="14"/>
  <c r="D1901" i="14"/>
  <c r="E1901" i="14"/>
  <c r="F1901" i="14"/>
  <c r="K1901" i="14"/>
  <c r="L1901" i="14"/>
  <c r="M1901" i="14"/>
  <c r="O1901" i="14"/>
  <c r="R1901" i="14" s="1"/>
  <c r="P1901" i="14"/>
  <c r="S1901" i="14"/>
  <c r="A1902" i="14"/>
  <c r="B1902" i="14"/>
  <c r="K1902" i="14"/>
  <c r="L1902" i="14"/>
  <c r="M1902" i="14"/>
  <c r="O1902" i="14"/>
  <c r="R1902" i="14" s="1"/>
  <c r="P1902" i="14"/>
  <c r="S1902" i="14"/>
  <c r="A1903" i="14"/>
  <c r="B1903" i="14"/>
  <c r="K1903" i="14"/>
  <c r="L1903" i="14"/>
  <c r="M1903" i="14"/>
  <c r="O1903" i="14"/>
  <c r="R1903" i="14" s="1"/>
  <c r="P1903" i="14"/>
  <c r="S1903" i="14"/>
  <c r="B1904" i="14"/>
  <c r="C1904" i="14"/>
  <c r="D1904" i="14"/>
  <c r="E1904" i="14"/>
  <c r="F1904" i="14"/>
  <c r="K1904" i="14"/>
  <c r="L1904" i="14"/>
  <c r="M1904" i="14"/>
  <c r="O1904" i="14"/>
  <c r="R1904" i="14" s="1"/>
  <c r="P1904" i="14"/>
  <c r="S1904" i="14"/>
  <c r="B1905" i="14"/>
  <c r="C1905" i="14"/>
  <c r="D1905" i="14"/>
  <c r="E1905" i="14"/>
  <c r="F1905" i="14"/>
  <c r="K1905" i="14"/>
  <c r="L1905" i="14"/>
  <c r="M1905" i="14"/>
  <c r="O1905" i="14"/>
  <c r="R1905" i="14" s="1"/>
  <c r="P1905" i="14"/>
  <c r="S1905" i="14"/>
  <c r="B1906" i="14"/>
  <c r="C1906" i="14"/>
  <c r="D1906" i="14"/>
  <c r="E1906" i="14"/>
  <c r="F1906" i="14"/>
  <c r="K1906" i="14"/>
  <c r="L1906" i="14"/>
  <c r="M1906" i="14"/>
  <c r="O1906" i="14"/>
  <c r="R1906" i="14" s="1"/>
  <c r="P1906" i="14"/>
  <c r="S1906" i="14"/>
  <c r="B1907" i="14"/>
  <c r="C1907" i="14"/>
  <c r="D1907" i="14"/>
  <c r="E1907" i="14"/>
  <c r="F1907" i="14"/>
  <c r="K1907" i="14"/>
  <c r="L1907" i="14"/>
  <c r="M1907" i="14"/>
  <c r="O1907" i="14"/>
  <c r="R1907" i="14" s="1"/>
  <c r="P1907" i="14"/>
  <c r="S1907" i="14"/>
  <c r="B1908" i="14"/>
  <c r="C1908" i="14"/>
  <c r="D1908" i="14"/>
  <c r="E1908" i="14"/>
  <c r="F1908" i="14"/>
  <c r="K1908" i="14"/>
  <c r="L1908" i="14"/>
  <c r="M1908" i="14"/>
  <c r="O1908" i="14"/>
  <c r="R1908" i="14" s="1"/>
  <c r="P1908" i="14"/>
  <c r="S1908" i="14"/>
  <c r="B1909" i="14"/>
  <c r="C1909" i="14"/>
  <c r="D1909" i="14"/>
  <c r="E1909" i="14"/>
  <c r="K1909" i="14"/>
  <c r="L1909" i="14"/>
  <c r="M1909" i="14"/>
  <c r="O1909" i="14"/>
  <c r="R1909" i="14" s="1"/>
  <c r="P1909" i="14"/>
  <c r="S1909" i="14"/>
  <c r="B1910" i="14"/>
  <c r="C1910" i="14"/>
  <c r="D1910" i="14"/>
  <c r="E1910" i="14"/>
  <c r="F1910" i="14"/>
  <c r="K1910" i="14"/>
  <c r="L1910" i="14"/>
  <c r="M1910" i="14"/>
  <c r="O1910" i="14"/>
  <c r="R1910" i="14" s="1"/>
  <c r="P1910" i="14"/>
  <c r="S1910" i="14"/>
  <c r="B1911" i="14"/>
  <c r="C1911" i="14"/>
  <c r="D1911" i="14"/>
  <c r="E1911" i="14"/>
  <c r="F1911" i="14"/>
  <c r="K1911" i="14"/>
  <c r="L1911" i="14"/>
  <c r="M1911" i="14"/>
  <c r="O1911" i="14"/>
  <c r="R1911" i="14" s="1"/>
  <c r="P1911" i="14"/>
  <c r="S1911" i="14"/>
  <c r="B1912" i="14"/>
  <c r="C1912" i="14"/>
  <c r="D1912" i="14"/>
  <c r="E1912" i="14"/>
  <c r="F1912" i="14"/>
  <c r="K1912" i="14"/>
  <c r="L1912" i="14"/>
  <c r="M1912" i="14"/>
  <c r="O1912" i="14"/>
  <c r="R1912" i="14" s="1"/>
  <c r="P1912" i="14"/>
  <c r="S1912" i="14"/>
  <c r="A1913" i="14"/>
  <c r="B1913" i="14"/>
  <c r="K1913" i="14"/>
  <c r="L1913" i="14"/>
  <c r="M1913" i="14"/>
  <c r="O1913" i="14"/>
  <c r="R1913" i="14" s="1"/>
  <c r="P1913" i="14"/>
  <c r="S1913" i="14"/>
  <c r="A1914" i="14"/>
  <c r="B1914" i="14"/>
  <c r="K1914" i="14"/>
  <c r="L1914" i="14"/>
  <c r="M1914" i="14"/>
  <c r="O1914" i="14"/>
  <c r="R1914" i="14" s="1"/>
  <c r="P1914" i="14"/>
  <c r="S1914" i="14"/>
  <c r="B1915" i="14"/>
  <c r="C1915" i="14"/>
  <c r="D1915" i="14"/>
  <c r="E1915" i="14"/>
  <c r="F1915" i="14"/>
  <c r="K1915" i="14"/>
  <c r="L1915" i="14"/>
  <c r="M1915" i="14"/>
  <c r="O1915" i="14"/>
  <c r="R1915" i="14" s="1"/>
  <c r="P1915" i="14"/>
  <c r="S1915" i="14"/>
  <c r="B1916" i="14"/>
  <c r="C1916" i="14"/>
  <c r="D1916" i="14"/>
  <c r="E1916" i="14"/>
  <c r="F1916" i="14"/>
  <c r="K1916" i="14"/>
  <c r="L1916" i="14"/>
  <c r="M1916" i="14"/>
  <c r="O1916" i="14"/>
  <c r="R1916" i="14" s="1"/>
  <c r="P1916" i="14"/>
  <c r="S1916" i="14"/>
  <c r="B1917" i="14"/>
  <c r="C1917" i="14"/>
  <c r="D1917" i="14"/>
  <c r="E1917" i="14"/>
  <c r="F1917" i="14"/>
  <c r="K1917" i="14"/>
  <c r="L1917" i="14"/>
  <c r="M1917" i="14"/>
  <c r="O1917" i="14"/>
  <c r="R1917" i="14" s="1"/>
  <c r="P1917" i="14"/>
  <c r="S1917" i="14"/>
  <c r="B1918" i="14"/>
  <c r="C1918" i="14"/>
  <c r="D1918" i="14"/>
  <c r="E1918" i="14"/>
  <c r="F1918" i="14"/>
  <c r="K1918" i="14"/>
  <c r="L1918" i="14"/>
  <c r="M1918" i="14"/>
  <c r="O1918" i="14"/>
  <c r="R1918" i="14" s="1"/>
  <c r="P1918" i="14"/>
  <c r="S1918" i="14"/>
  <c r="B1919" i="14"/>
  <c r="C1919" i="14"/>
  <c r="D1919" i="14"/>
  <c r="E1919" i="14"/>
  <c r="F1919" i="14"/>
  <c r="K1919" i="14"/>
  <c r="L1919" i="14"/>
  <c r="M1919" i="14"/>
  <c r="O1919" i="14"/>
  <c r="R1919" i="14" s="1"/>
  <c r="P1919" i="14"/>
  <c r="S1919" i="14"/>
  <c r="B1920" i="14"/>
  <c r="C1920" i="14"/>
  <c r="D1920" i="14"/>
  <c r="E1920" i="14"/>
  <c r="F1920" i="14"/>
  <c r="K1920" i="14"/>
  <c r="L1920" i="14"/>
  <c r="M1920" i="14"/>
  <c r="O1920" i="14"/>
  <c r="R1920" i="14" s="1"/>
  <c r="P1920" i="14"/>
  <c r="S1920" i="14"/>
  <c r="B1921" i="14"/>
  <c r="C1921" i="14"/>
  <c r="D1921" i="14"/>
  <c r="E1921" i="14"/>
  <c r="F1921" i="14"/>
  <c r="K1921" i="14"/>
  <c r="L1921" i="14"/>
  <c r="M1921" i="14"/>
  <c r="O1921" i="14"/>
  <c r="R1921" i="14" s="1"/>
  <c r="P1921" i="14"/>
  <c r="S1921" i="14"/>
  <c r="B1922" i="14"/>
  <c r="C1922" i="14"/>
  <c r="D1922" i="14"/>
  <c r="E1922" i="14"/>
  <c r="F1922" i="14"/>
  <c r="K1922" i="14"/>
  <c r="L1922" i="14"/>
  <c r="M1922" i="14"/>
  <c r="O1922" i="14"/>
  <c r="R1922" i="14" s="1"/>
  <c r="P1922" i="14"/>
  <c r="S1922" i="14"/>
  <c r="B1923" i="14"/>
  <c r="C1923" i="14"/>
  <c r="D1923" i="14"/>
  <c r="E1923" i="14"/>
  <c r="F1923" i="14"/>
  <c r="K1923" i="14"/>
  <c r="L1923" i="14"/>
  <c r="M1923" i="14"/>
  <c r="O1923" i="14"/>
  <c r="R1923" i="14" s="1"/>
  <c r="P1923" i="14"/>
  <c r="S1923" i="14"/>
  <c r="B1924" i="14"/>
  <c r="C1924" i="14"/>
  <c r="D1924" i="14"/>
  <c r="E1924" i="14"/>
  <c r="F1924" i="14"/>
  <c r="K1924" i="14"/>
  <c r="L1924" i="14"/>
  <c r="M1924" i="14"/>
  <c r="O1924" i="14"/>
  <c r="R1924" i="14" s="1"/>
  <c r="P1924" i="14"/>
  <c r="S1924" i="14"/>
  <c r="B1925" i="14"/>
  <c r="C1925" i="14"/>
  <c r="D1925" i="14"/>
  <c r="E1925" i="14"/>
  <c r="F1925" i="14"/>
  <c r="K1925" i="14"/>
  <c r="L1925" i="14"/>
  <c r="M1925" i="14"/>
  <c r="O1925" i="14"/>
  <c r="R1925" i="14" s="1"/>
  <c r="P1925" i="14"/>
  <c r="S1925" i="14"/>
  <c r="B1926" i="14"/>
  <c r="C1926" i="14"/>
  <c r="D1926" i="14"/>
  <c r="E1926" i="14"/>
  <c r="F1926" i="14"/>
  <c r="K1926" i="14"/>
  <c r="L1926" i="14"/>
  <c r="M1926" i="14"/>
  <c r="O1926" i="14"/>
  <c r="R1926" i="14" s="1"/>
  <c r="P1926" i="14"/>
  <c r="S1926" i="14"/>
  <c r="B1927" i="14"/>
  <c r="C1927" i="14"/>
  <c r="D1927" i="14"/>
  <c r="E1927" i="14"/>
  <c r="F1927" i="14"/>
  <c r="K1927" i="14"/>
  <c r="L1927" i="14"/>
  <c r="M1927" i="14"/>
  <c r="O1927" i="14"/>
  <c r="R1927" i="14" s="1"/>
  <c r="P1927" i="14"/>
  <c r="S1927" i="14"/>
  <c r="B1928" i="14"/>
  <c r="C1928" i="14"/>
  <c r="D1928" i="14"/>
  <c r="E1928" i="14"/>
  <c r="F1928" i="14"/>
  <c r="K1928" i="14"/>
  <c r="L1928" i="14"/>
  <c r="M1928" i="14"/>
  <c r="O1928" i="14"/>
  <c r="R1928" i="14" s="1"/>
  <c r="P1928" i="14"/>
  <c r="S1928" i="14"/>
  <c r="B1929" i="14"/>
  <c r="C1929" i="14"/>
  <c r="D1929" i="14"/>
  <c r="E1929" i="14"/>
  <c r="F1929" i="14"/>
  <c r="K1929" i="14"/>
  <c r="L1929" i="14"/>
  <c r="M1929" i="14"/>
  <c r="O1929" i="14"/>
  <c r="R1929" i="14" s="1"/>
  <c r="P1929" i="14"/>
  <c r="S1929" i="14"/>
  <c r="B1930" i="14"/>
  <c r="C1930" i="14"/>
  <c r="D1930" i="14"/>
  <c r="E1930" i="14"/>
  <c r="F1930" i="14"/>
  <c r="K1930" i="14"/>
  <c r="L1930" i="14"/>
  <c r="M1930" i="14"/>
  <c r="O1930" i="14"/>
  <c r="R1930" i="14" s="1"/>
  <c r="P1930" i="14"/>
  <c r="S1930" i="14"/>
  <c r="B1931" i="14"/>
  <c r="C1931" i="14"/>
  <c r="D1931" i="14"/>
  <c r="E1931" i="14"/>
  <c r="F1931" i="14"/>
  <c r="K1931" i="14"/>
  <c r="L1931" i="14"/>
  <c r="M1931" i="14"/>
  <c r="O1931" i="14"/>
  <c r="R1931" i="14" s="1"/>
  <c r="P1931" i="14"/>
  <c r="S1931" i="14"/>
  <c r="A1932" i="14"/>
  <c r="B1932" i="14"/>
  <c r="K1932" i="14"/>
  <c r="L1932" i="14"/>
  <c r="M1932" i="14"/>
  <c r="O1932" i="14"/>
  <c r="R1932" i="14" s="1"/>
  <c r="P1932" i="14"/>
  <c r="S1932" i="14"/>
  <c r="A1933" i="14"/>
  <c r="B1933" i="14"/>
  <c r="K1933" i="14"/>
  <c r="L1933" i="14"/>
  <c r="M1933" i="14"/>
  <c r="O1933" i="14"/>
  <c r="R1933" i="14" s="1"/>
  <c r="P1933" i="14"/>
  <c r="S1933" i="14"/>
  <c r="B1934" i="14"/>
  <c r="C1934" i="14"/>
  <c r="D1934" i="14"/>
  <c r="E1934" i="14"/>
  <c r="F1934" i="14"/>
  <c r="K1934" i="14"/>
  <c r="L1934" i="14"/>
  <c r="M1934" i="14"/>
  <c r="O1934" i="14"/>
  <c r="R1934" i="14" s="1"/>
  <c r="P1934" i="14"/>
  <c r="S1934" i="14"/>
  <c r="B1935" i="14"/>
  <c r="C1935" i="14"/>
  <c r="D1935" i="14"/>
  <c r="E1935" i="14"/>
  <c r="F1935" i="14"/>
  <c r="K1935" i="14"/>
  <c r="L1935" i="14"/>
  <c r="M1935" i="14"/>
  <c r="O1935" i="14"/>
  <c r="R1935" i="14" s="1"/>
  <c r="P1935" i="14"/>
  <c r="S1935" i="14"/>
  <c r="B1936" i="14"/>
  <c r="C1936" i="14"/>
  <c r="D1936" i="14"/>
  <c r="E1936" i="14"/>
  <c r="F1936" i="14"/>
  <c r="K1936" i="14"/>
  <c r="L1936" i="14"/>
  <c r="M1936" i="14"/>
  <c r="O1936" i="14"/>
  <c r="R1936" i="14" s="1"/>
  <c r="P1936" i="14"/>
  <c r="S1936" i="14"/>
  <c r="B1937" i="14"/>
  <c r="C1937" i="14"/>
  <c r="D1937" i="14"/>
  <c r="E1937" i="14"/>
  <c r="F1937" i="14"/>
  <c r="K1937" i="14"/>
  <c r="L1937" i="14"/>
  <c r="M1937" i="14"/>
  <c r="O1937" i="14"/>
  <c r="R1937" i="14" s="1"/>
  <c r="P1937" i="14"/>
  <c r="S1937" i="14"/>
  <c r="B1938" i="14"/>
  <c r="C1938" i="14"/>
  <c r="D1938" i="14"/>
  <c r="E1938" i="14"/>
  <c r="F1938" i="14"/>
  <c r="K1938" i="14"/>
  <c r="L1938" i="14"/>
  <c r="M1938" i="14"/>
  <c r="O1938" i="14"/>
  <c r="R1938" i="14" s="1"/>
  <c r="P1938" i="14"/>
  <c r="S1938" i="14"/>
  <c r="B1939" i="14"/>
  <c r="C1939" i="14"/>
  <c r="D1939" i="14"/>
  <c r="E1939" i="14"/>
  <c r="F1939" i="14"/>
  <c r="K1939" i="14"/>
  <c r="L1939" i="14"/>
  <c r="M1939" i="14"/>
  <c r="O1939" i="14"/>
  <c r="R1939" i="14" s="1"/>
  <c r="P1939" i="14"/>
  <c r="S1939" i="14"/>
  <c r="B1940" i="14"/>
  <c r="C1940" i="14"/>
  <c r="D1940" i="14"/>
  <c r="E1940" i="14"/>
  <c r="F1940" i="14"/>
  <c r="K1940" i="14"/>
  <c r="L1940" i="14"/>
  <c r="M1940" i="14"/>
  <c r="O1940" i="14"/>
  <c r="R1940" i="14" s="1"/>
  <c r="P1940" i="14"/>
  <c r="S1940" i="14"/>
  <c r="B1941" i="14"/>
  <c r="C1941" i="14"/>
  <c r="D1941" i="14"/>
  <c r="E1941" i="14"/>
  <c r="F1941" i="14"/>
  <c r="K1941" i="14"/>
  <c r="L1941" i="14"/>
  <c r="M1941" i="14"/>
  <c r="O1941" i="14"/>
  <c r="R1941" i="14" s="1"/>
  <c r="P1941" i="14"/>
  <c r="S1941" i="14"/>
  <c r="B1942" i="14"/>
  <c r="C1942" i="14"/>
  <c r="D1942" i="14"/>
  <c r="E1942" i="14"/>
  <c r="F1942" i="14"/>
  <c r="K1942" i="14"/>
  <c r="L1942" i="14"/>
  <c r="M1942" i="14"/>
  <c r="O1942" i="14"/>
  <c r="R1942" i="14" s="1"/>
  <c r="P1942" i="14"/>
  <c r="S1942" i="14"/>
  <c r="B1943" i="14"/>
  <c r="C1943" i="14"/>
  <c r="D1943" i="14"/>
  <c r="E1943" i="14"/>
  <c r="F1943" i="14"/>
  <c r="K1943" i="14"/>
  <c r="L1943" i="14"/>
  <c r="M1943" i="14"/>
  <c r="O1943" i="14"/>
  <c r="R1943" i="14" s="1"/>
  <c r="P1943" i="14"/>
  <c r="S1943" i="14"/>
  <c r="B1944" i="14"/>
  <c r="C1944" i="14"/>
  <c r="D1944" i="14"/>
  <c r="E1944" i="14"/>
  <c r="F1944" i="14"/>
  <c r="K1944" i="14"/>
  <c r="L1944" i="14"/>
  <c r="M1944" i="14"/>
  <c r="O1944" i="14"/>
  <c r="R1944" i="14" s="1"/>
  <c r="P1944" i="14"/>
  <c r="S1944" i="14"/>
  <c r="B1945" i="14"/>
  <c r="C1945" i="14"/>
  <c r="D1945" i="14"/>
  <c r="E1945" i="14"/>
  <c r="F1945" i="14"/>
  <c r="K1945" i="14"/>
  <c r="L1945" i="14"/>
  <c r="M1945" i="14"/>
  <c r="O1945" i="14"/>
  <c r="R1945" i="14" s="1"/>
  <c r="P1945" i="14"/>
  <c r="S1945" i="14"/>
  <c r="B1946" i="14"/>
  <c r="C1946" i="14"/>
  <c r="D1946" i="14"/>
  <c r="E1946" i="14"/>
  <c r="F1946" i="14"/>
  <c r="K1946" i="14"/>
  <c r="L1946" i="14"/>
  <c r="M1946" i="14"/>
  <c r="O1946" i="14"/>
  <c r="R1946" i="14" s="1"/>
  <c r="P1946" i="14"/>
  <c r="S1946" i="14"/>
  <c r="B1947" i="14"/>
  <c r="C1947" i="14"/>
  <c r="D1947" i="14"/>
  <c r="E1947" i="14"/>
  <c r="F1947" i="14"/>
  <c r="K1947" i="14"/>
  <c r="L1947" i="14"/>
  <c r="M1947" i="14"/>
  <c r="O1947" i="14"/>
  <c r="R1947" i="14" s="1"/>
  <c r="P1947" i="14"/>
  <c r="S1947" i="14"/>
  <c r="B1948" i="14"/>
  <c r="C1948" i="14"/>
  <c r="D1948" i="14"/>
  <c r="E1948" i="14"/>
  <c r="F1948" i="14"/>
  <c r="K1948" i="14"/>
  <c r="L1948" i="14"/>
  <c r="M1948" i="14"/>
  <c r="O1948" i="14"/>
  <c r="R1948" i="14" s="1"/>
  <c r="P1948" i="14"/>
  <c r="S1948" i="14"/>
  <c r="B1949" i="14"/>
  <c r="C1949" i="14"/>
  <c r="D1949" i="14"/>
  <c r="E1949" i="14"/>
  <c r="F1949" i="14"/>
  <c r="K1949" i="14"/>
  <c r="L1949" i="14"/>
  <c r="M1949" i="14"/>
  <c r="O1949" i="14"/>
  <c r="R1949" i="14" s="1"/>
  <c r="P1949" i="14"/>
  <c r="S1949" i="14"/>
  <c r="B1950" i="14"/>
  <c r="C1950" i="14"/>
  <c r="D1950" i="14"/>
  <c r="E1950" i="14"/>
  <c r="F1950" i="14"/>
  <c r="K1950" i="14"/>
  <c r="L1950" i="14"/>
  <c r="M1950" i="14"/>
  <c r="O1950" i="14"/>
  <c r="R1950" i="14" s="1"/>
  <c r="P1950" i="14"/>
  <c r="S1950" i="14"/>
  <c r="B1951" i="14"/>
  <c r="C1951" i="14"/>
  <c r="D1951" i="14"/>
  <c r="E1951" i="14"/>
  <c r="F1951" i="14"/>
  <c r="K1951" i="14"/>
  <c r="L1951" i="14"/>
  <c r="M1951" i="14"/>
  <c r="O1951" i="14"/>
  <c r="R1951" i="14" s="1"/>
  <c r="P1951" i="14"/>
  <c r="S1951" i="14"/>
  <c r="B1952" i="14"/>
  <c r="C1952" i="14"/>
  <c r="D1952" i="14"/>
  <c r="E1952" i="14"/>
  <c r="F1952" i="14"/>
  <c r="K1952" i="14"/>
  <c r="L1952" i="14"/>
  <c r="M1952" i="14"/>
  <c r="O1952" i="14"/>
  <c r="R1952" i="14" s="1"/>
  <c r="P1952" i="14"/>
  <c r="S1952" i="14"/>
  <c r="B1953" i="14"/>
  <c r="C1953" i="14"/>
  <c r="D1953" i="14"/>
  <c r="E1953" i="14"/>
  <c r="F1953" i="14"/>
  <c r="K1953" i="14"/>
  <c r="L1953" i="14"/>
  <c r="M1953" i="14"/>
  <c r="O1953" i="14"/>
  <c r="R1953" i="14" s="1"/>
  <c r="P1953" i="14"/>
  <c r="S1953" i="14"/>
  <c r="A1954" i="14"/>
  <c r="B1954" i="14"/>
  <c r="K1954" i="14"/>
  <c r="L1954" i="14"/>
  <c r="M1954" i="14"/>
  <c r="O1954" i="14"/>
  <c r="R1954" i="14" s="1"/>
  <c r="P1954" i="14"/>
  <c r="S1954" i="14"/>
  <c r="A1955" i="14"/>
  <c r="B1955" i="14"/>
  <c r="K1955" i="14"/>
  <c r="L1955" i="14"/>
  <c r="M1955" i="14"/>
  <c r="O1955" i="14"/>
  <c r="R1955" i="14" s="1"/>
  <c r="P1955" i="14"/>
  <c r="S1955" i="14"/>
  <c r="B1956" i="14"/>
  <c r="C1956" i="14"/>
  <c r="D1956" i="14"/>
  <c r="E1956" i="14"/>
  <c r="F1956" i="14"/>
  <c r="K1956" i="14"/>
  <c r="L1956" i="14"/>
  <c r="M1956" i="14"/>
  <c r="O1956" i="14"/>
  <c r="R1956" i="14" s="1"/>
  <c r="P1956" i="14"/>
  <c r="S1956" i="14"/>
  <c r="B1957" i="14"/>
  <c r="C1957" i="14"/>
  <c r="D1957" i="14"/>
  <c r="E1957" i="14"/>
  <c r="F1957" i="14"/>
  <c r="K1957" i="14"/>
  <c r="L1957" i="14"/>
  <c r="M1957" i="14"/>
  <c r="O1957" i="14"/>
  <c r="R1957" i="14" s="1"/>
  <c r="P1957" i="14"/>
  <c r="S1957" i="14"/>
  <c r="B1958" i="14"/>
  <c r="C1958" i="14"/>
  <c r="D1958" i="14"/>
  <c r="E1958" i="14"/>
  <c r="F1958" i="14"/>
  <c r="K1958" i="14"/>
  <c r="L1958" i="14"/>
  <c r="M1958" i="14"/>
  <c r="O1958" i="14"/>
  <c r="R1958" i="14" s="1"/>
  <c r="P1958" i="14"/>
  <c r="S1958" i="14"/>
  <c r="B1959" i="14"/>
  <c r="C1959" i="14"/>
  <c r="D1959" i="14"/>
  <c r="E1959" i="14"/>
  <c r="F1959" i="14"/>
  <c r="K1959" i="14"/>
  <c r="L1959" i="14"/>
  <c r="M1959" i="14"/>
  <c r="O1959" i="14"/>
  <c r="R1959" i="14" s="1"/>
  <c r="P1959" i="14"/>
  <c r="S1959" i="14"/>
  <c r="A1960" i="14"/>
  <c r="B1960" i="14"/>
  <c r="K1960" i="14"/>
  <c r="L1960" i="14"/>
  <c r="M1960" i="14"/>
  <c r="O1960" i="14"/>
  <c r="R1960" i="14" s="1"/>
  <c r="P1960" i="14"/>
  <c r="S1960" i="14"/>
  <c r="A1961" i="14"/>
  <c r="B1961" i="14"/>
  <c r="K1961" i="14"/>
  <c r="L1961" i="14"/>
  <c r="M1961" i="14"/>
  <c r="O1961" i="14"/>
  <c r="R1961" i="14" s="1"/>
  <c r="P1961" i="14"/>
  <c r="S1961" i="14"/>
  <c r="B1962" i="14"/>
  <c r="C1962" i="14"/>
  <c r="D1962" i="14"/>
  <c r="E1962" i="14"/>
  <c r="F1962" i="14"/>
  <c r="K1962" i="14"/>
  <c r="L1962" i="14"/>
  <c r="M1962" i="14"/>
  <c r="O1962" i="14"/>
  <c r="R1962" i="14" s="1"/>
  <c r="P1962" i="14"/>
  <c r="S1962" i="14"/>
  <c r="B1963" i="14"/>
  <c r="C1963" i="14"/>
  <c r="D1963" i="14"/>
  <c r="E1963" i="14"/>
  <c r="F1963" i="14"/>
  <c r="K1963" i="14"/>
  <c r="L1963" i="14"/>
  <c r="M1963" i="14"/>
  <c r="O1963" i="14"/>
  <c r="R1963" i="14" s="1"/>
  <c r="P1963" i="14"/>
  <c r="S1963" i="14"/>
  <c r="B1964" i="14"/>
  <c r="C1964" i="14"/>
  <c r="D1964" i="14"/>
  <c r="E1964" i="14"/>
  <c r="K1964" i="14"/>
  <c r="L1964" i="14"/>
  <c r="M1964" i="14"/>
  <c r="O1964" i="14"/>
  <c r="R1964" i="14" s="1"/>
  <c r="P1964" i="14"/>
  <c r="S1964" i="14"/>
  <c r="B1965" i="14"/>
  <c r="C1965" i="14"/>
  <c r="D1965" i="14"/>
  <c r="E1965" i="14"/>
  <c r="F1965" i="14"/>
  <c r="K1965" i="14"/>
  <c r="L1965" i="14"/>
  <c r="M1965" i="14"/>
  <c r="O1965" i="14"/>
  <c r="R1965" i="14" s="1"/>
  <c r="P1965" i="14"/>
  <c r="S1965" i="14"/>
  <c r="B1966" i="14"/>
  <c r="C1966" i="14"/>
  <c r="D1966" i="14"/>
  <c r="E1966" i="14"/>
  <c r="F1966" i="14"/>
  <c r="K1966" i="14"/>
  <c r="L1966" i="14"/>
  <c r="M1966" i="14"/>
  <c r="O1966" i="14"/>
  <c r="R1966" i="14" s="1"/>
  <c r="P1966" i="14"/>
  <c r="S1966" i="14"/>
  <c r="B1967" i="14"/>
  <c r="C1967" i="14"/>
  <c r="D1967" i="14"/>
  <c r="E1967" i="14"/>
  <c r="F1967" i="14"/>
  <c r="K1967" i="14"/>
  <c r="L1967" i="14"/>
  <c r="M1967" i="14"/>
  <c r="O1967" i="14"/>
  <c r="R1967" i="14" s="1"/>
  <c r="P1967" i="14"/>
  <c r="S1967" i="14"/>
  <c r="B1968" i="14"/>
  <c r="C1968" i="14"/>
  <c r="D1968" i="14"/>
  <c r="E1968" i="14"/>
  <c r="F1968" i="14"/>
  <c r="K1968" i="14"/>
  <c r="L1968" i="14"/>
  <c r="M1968" i="14"/>
  <c r="O1968" i="14"/>
  <c r="R1968" i="14" s="1"/>
  <c r="P1968" i="14"/>
  <c r="S1968" i="14"/>
  <c r="B1969" i="14"/>
  <c r="C1969" i="14"/>
  <c r="D1969" i="14"/>
  <c r="E1969" i="14"/>
  <c r="F1969" i="14"/>
  <c r="K1969" i="14"/>
  <c r="L1969" i="14"/>
  <c r="M1969" i="14"/>
  <c r="O1969" i="14"/>
  <c r="R1969" i="14" s="1"/>
  <c r="P1969" i="14"/>
  <c r="S1969" i="14"/>
  <c r="B1970" i="14"/>
  <c r="C1970" i="14"/>
  <c r="D1970" i="14"/>
  <c r="E1970" i="14"/>
  <c r="F1970" i="14"/>
  <c r="K1970" i="14"/>
  <c r="L1970" i="14"/>
  <c r="M1970" i="14"/>
  <c r="O1970" i="14"/>
  <c r="R1970" i="14" s="1"/>
  <c r="P1970" i="14"/>
  <c r="S1970" i="14"/>
  <c r="B1971" i="14"/>
  <c r="C1971" i="14"/>
  <c r="D1971" i="14"/>
  <c r="E1971" i="14"/>
  <c r="F1971" i="14"/>
  <c r="K1971" i="14"/>
  <c r="L1971" i="14"/>
  <c r="M1971" i="14"/>
  <c r="O1971" i="14"/>
  <c r="R1971" i="14" s="1"/>
  <c r="P1971" i="14"/>
  <c r="S1971" i="14"/>
  <c r="B1972" i="14"/>
  <c r="C1972" i="14"/>
  <c r="D1972" i="14"/>
  <c r="E1972" i="14"/>
  <c r="F1972" i="14"/>
  <c r="K1972" i="14"/>
  <c r="L1972" i="14"/>
  <c r="M1972" i="14"/>
  <c r="O1972" i="14"/>
  <c r="R1972" i="14" s="1"/>
  <c r="P1972" i="14"/>
  <c r="S1972" i="14"/>
  <c r="B1973" i="14"/>
  <c r="C1973" i="14"/>
  <c r="D1973" i="14"/>
  <c r="E1973" i="14"/>
  <c r="F1973" i="14"/>
  <c r="K1973" i="14"/>
  <c r="L1973" i="14"/>
  <c r="M1973" i="14"/>
  <c r="O1973" i="14"/>
  <c r="R1973" i="14" s="1"/>
  <c r="P1973" i="14"/>
  <c r="S1973" i="14"/>
  <c r="B1974" i="14"/>
  <c r="C1974" i="14"/>
  <c r="D1974" i="14"/>
  <c r="E1974" i="14"/>
  <c r="F1974" i="14"/>
  <c r="K1974" i="14"/>
  <c r="L1974" i="14"/>
  <c r="M1974" i="14"/>
  <c r="O1974" i="14"/>
  <c r="R1974" i="14" s="1"/>
  <c r="P1974" i="14"/>
  <c r="S1974" i="14"/>
  <c r="B1975" i="14"/>
  <c r="C1975" i="14"/>
  <c r="D1975" i="14"/>
  <c r="E1975" i="14"/>
  <c r="F1975" i="14"/>
  <c r="K1975" i="14"/>
  <c r="L1975" i="14"/>
  <c r="M1975" i="14"/>
  <c r="O1975" i="14"/>
  <c r="R1975" i="14" s="1"/>
  <c r="P1975" i="14"/>
  <c r="S1975" i="14"/>
  <c r="B1976" i="14"/>
  <c r="C1976" i="14"/>
  <c r="D1976" i="14"/>
  <c r="E1976" i="14"/>
  <c r="K1976" i="14"/>
  <c r="L1976" i="14"/>
  <c r="M1976" i="14"/>
  <c r="O1976" i="14"/>
  <c r="R1976" i="14" s="1"/>
  <c r="P1976" i="14"/>
  <c r="S1976" i="14"/>
  <c r="B1977" i="14"/>
  <c r="C1977" i="14"/>
  <c r="D1977" i="14"/>
  <c r="E1977" i="14"/>
  <c r="F1977" i="14"/>
  <c r="K1977" i="14"/>
  <c r="L1977" i="14"/>
  <c r="M1977" i="14"/>
  <c r="O1977" i="14"/>
  <c r="R1977" i="14" s="1"/>
  <c r="P1977" i="14"/>
  <c r="S1977" i="14"/>
  <c r="B1978" i="14"/>
  <c r="C1978" i="14"/>
  <c r="D1978" i="14"/>
  <c r="E1978" i="14"/>
  <c r="F1978" i="14"/>
  <c r="K1978" i="14"/>
  <c r="L1978" i="14"/>
  <c r="M1978" i="14"/>
  <c r="O1978" i="14"/>
  <c r="R1978" i="14" s="1"/>
  <c r="P1978" i="14"/>
  <c r="S1978" i="14"/>
  <c r="A1979" i="14"/>
  <c r="B1979" i="14"/>
  <c r="K1979" i="14"/>
  <c r="L1979" i="14"/>
  <c r="M1979" i="14"/>
  <c r="O1979" i="14"/>
  <c r="R1979" i="14" s="1"/>
  <c r="P1979" i="14"/>
  <c r="S1979" i="14"/>
  <c r="A1980" i="14"/>
  <c r="B1980" i="14"/>
  <c r="K1980" i="14"/>
  <c r="L1980" i="14"/>
  <c r="M1980" i="14"/>
  <c r="O1980" i="14"/>
  <c r="R1980" i="14" s="1"/>
  <c r="P1980" i="14"/>
  <c r="S1980" i="14"/>
  <c r="A1981" i="14"/>
  <c r="B1981" i="14"/>
  <c r="K1981" i="14"/>
  <c r="L1981" i="14"/>
  <c r="M1981" i="14"/>
  <c r="O1981" i="14"/>
  <c r="R1981" i="14" s="1"/>
  <c r="P1981" i="14"/>
  <c r="S1981" i="14"/>
  <c r="A1982" i="14"/>
  <c r="B1982" i="14"/>
  <c r="K1982" i="14"/>
  <c r="L1982" i="14"/>
  <c r="M1982" i="14"/>
  <c r="O1982" i="14"/>
  <c r="R1982" i="14" s="1"/>
  <c r="P1982" i="14"/>
  <c r="S1982" i="14"/>
  <c r="A1983" i="14"/>
  <c r="B1983" i="14"/>
  <c r="K1983" i="14"/>
  <c r="L1983" i="14"/>
  <c r="M1983" i="14"/>
  <c r="O1983" i="14"/>
  <c r="R1983" i="14" s="1"/>
  <c r="P1983" i="14"/>
  <c r="S1983" i="14"/>
  <c r="B1984" i="14"/>
  <c r="C1984" i="14"/>
  <c r="D1984" i="14"/>
  <c r="E1984" i="14"/>
  <c r="F1984" i="14"/>
  <c r="K1984" i="14"/>
  <c r="L1984" i="14"/>
  <c r="M1984" i="14"/>
  <c r="O1984" i="14"/>
  <c r="R1984" i="14" s="1"/>
  <c r="P1984" i="14"/>
  <c r="S1984" i="14"/>
  <c r="B1985" i="14"/>
  <c r="C1985" i="14"/>
  <c r="D1985" i="14"/>
  <c r="E1985" i="14"/>
  <c r="F1985" i="14"/>
  <c r="K1985" i="14"/>
  <c r="L1985" i="14"/>
  <c r="M1985" i="14"/>
  <c r="O1985" i="14"/>
  <c r="R1985" i="14" s="1"/>
  <c r="P1985" i="14"/>
  <c r="S1985" i="14"/>
  <c r="B1986" i="14"/>
  <c r="C1986" i="14"/>
  <c r="D1986" i="14"/>
  <c r="E1986" i="14"/>
  <c r="F1986" i="14"/>
  <c r="K1986" i="14"/>
  <c r="L1986" i="14"/>
  <c r="M1986" i="14"/>
  <c r="O1986" i="14"/>
  <c r="R1986" i="14" s="1"/>
  <c r="P1986" i="14"/>
  <c r="S1986" i="14"/>
  <c r="B1987" i="14"/>
  <c r="C1987" i="14"/>
  <c r="D1987" i="14"/>
  <c r="E1987" i="14"/>
  <c r="F1987" i="14"/>
  <c r="K1987" i="14"/>
  <c r="L1987" i="14"/>
  <c r="M1987" i="14"/>
  <c r="O1987" i="14"/>
  <c r="R1987" i="14" s="1"/>
  <c r="P1987" i="14"/>
  <c r="S1987" i="14"/>
  <c r="B1988" i="14"/>
  <c r="C1988" i="14"/>
  <c r="D1988" i="14"/>
  <c r="E1988" i="14"/>
  <c r="F1988" i="14"/>
  <c r="K1988" i="14"/>
  <c r="L1988" i="14"/>
  <c r="M1988" i="14"/>
  <c r="O1988" i="14"/>
  <c r="R1988" i="14" s="1"/>
  <c r="P1988" i="14"/>
  <c r="S1988" i="14"/>
  <c r="B1989" i="14"/>
  <c r="C1989" i="14"/>
  <c r="D1989" i="14"/>
  <c r="E1989" i="14"/>
  <c r="F1989" i="14"/>
  <c r="K1989" i="14"/>
  <c r="L1989" i="14"/>
  <c r="M1989" i="14"/>
  <c r="O1989" i="14"/>
  <c r="R1989" i="14" s="1"/>
  <c r="P1989" i="14"/>
  <c r="S1989" i="14"/>
  <c r="B1990" i="14"/>
  <c r="C1990" i="14"/>
  <c r="D1990" i="14"/>
  <c r="E1990" i="14"/>
  <c r="F1990" i="14"/>
  <c r="K1990" i="14"/>
  <c r="L1990" i="14"/>
  <c r="M1990" i="14"/>
  <c r="O1990" i="14"/>
  <c r="R1990" i="14" s="1"/>
  <c r="P1990" i="14"/>
  <c r="S1990" i="14"/>
  <c r="B1991" i="14"/>
  <c r="C1991" i="14"/>
  <c r="D1991" i="14"/>
  <c r="E1991" i="14"/>
  <c r="F1991" i="14"/>
  <c r="K1991" i="14"/>
  <c r="L1991" i="14"/>
  <c r="M1991" i="14"/>
  <c r="O1991" i="14"/>
  <c r="R1991" i="14" s="1"/>
  <c r="P1991" i="14"/>
  <c r="S1991" i="14"/>
  <c r="A1992" i="14"/>
  <c r="B1992" i="14"/>
  <c r="K1992" i="14"/>
  <c r="L1992" i="14"/>
  <c r="M1992" i="14"/>
  <c r="O1992" i="14"/>
  <c r="R1992" i="14" s="1"/>
  <c r="P1992" i="14"/>
  <c r="S1992" i="14"/>
  <c r="A1993" i="14"/>
  <c r="B1993" i="14"/>
  <c r="K1993" i="14"/>
  <c r="L1993" i="14"/>
  <c r="M1993" i="14"/>
  <c r="O1993" i="14"/>
  <c r="R1993" i="14" s="1"/>
  <c r="P1993" i="14"/>
  <c r="S1993" i="14"/>
  <c r="B1994" i="14"/>
  <c r="C1994" i="14"/>
  <c r="D1994" i="14"/>
  <c r="E1994" i="14"/>
  <c r="F1994" i="14"/>
  <c r="K1994" i="14"/>
  <c r="L1994" i="14"/>
  <c r="M1994" i="14"/>
  <c r="O1994" i="14"/>
  <c r="R1994" i="14" s="1"/>
  <c r="P1994" i="14"/>
  <c r="S1994" i="14"/>
  <c r="B1995" i="14"/>
  <c r="C1995" i="14"/>
  <c r="D1995" i="14"/>
  <c r="E1995" i="14"/>
  <c r="F1995" i="14"/>
  <c r="K1995" i="14"/>
  <c r="L1995" i="14"/>
  <c r="M1995" i="14"/>
  <c r="O1995" i="14"/>
  <c r="R1995" i="14" s="1"/>
  <c r="P1995" i="14"/>
  <c r="S1995" i="14"/>
  <c r="B1996" i="14"/>
  <c r="C1996" i="14"/>
  <c r="D1996" i="14"/>
  <c r="E1996" i="14"/>
  <c r="F1996" i="14"/>
  <c r="K1996" i="14"/>
  <c r="L1996" i="14"/>
  <c r="M1996" i="14"/>
  <c r="O1996" i="14"/>
  <c r="R1996" i="14" s="1"/>
  <c r="P1996" i="14"/>
  <c r="S1996" i="14"/>
  <c r="A1997" i="14"/>
  <c r="B1997" i="14"/>
  <c r="K1997" i="14"/>
  <c r="L1997" i="14"/>
  <c r="M1997" i="14"/>
  <c r="O1997" i="14"/>
  <c r="R1997" i="14" s="1"/>
  <c r="P1997" i="14"/>
  <c r="S1997" i="14"/>
  <c r="A1998" i="14"/>
  <c r="B1998" i="14"/>
  <c r="K1998" i="14"/>
  <c r="L1998" i="14"/>
  <c r="M1998" i="14"/>
  <c r="O1998" i="14"/>
  <c r="R1998" i="14" s="1"/>
  <c r="P1998" i="14"/>
  <c r="S1998" i="14"/>
  <c r="B1999" i="14"/>
  <c r="C1999" i="14"/>
  <c r="D1999" i="14"/>
  <c r="E1999" i="14"/>
  <c r="F1999" i="14"/>
  <c r="K1999" i="14"/>
  <c r="L1999" i="14"/>
  <c r="M1999" i="14"/>
  <c r="O1999" i="14"/>
  <c r="R1999" i="14" s="1"/>
  <c r="P1999" i="14"/>
  <c r="S1999" i="14"/>
  <c r="B2000" i="14"/>
  <c r="C2000" i="14"/>
  <c r="D2000" i="14"/>
  <c r="E2000" i="14"/>
  <c r="F2000" i="14"/>
  <c r="K2000" i="14"/>
  <c r="L2000" i="14"/>
  <c r="M2000" i="14"/>
  <c r="O2000" i="14"/>
  <c r="R2000" i="14" s="1"/>
  <c r="P2000" i="14"/>
  <c r="S2000" i="14"/>
  <c r="B2001" i="14"/>
  <c r="C2001" i="14"/>
  <c r="D2001" i="14"/>
  <c r="E2001" i="14"/>
  <c r="F2001" i="14"/>
  <c r="K2001" i="14"/>
  <c r="L2001" i="14"/>
  <c r="M2001" i="14"/>
  <c r="O2001" i="14"/>
  <c r="R2001" i="14" s="1"/>
  <c r="P2001" i="14"/>
  <c r="S2001" i="14"/>
  <c r="B2002" i="14"/>
  <c r="C2002" i="14"/>
  <c r="D2002" i="14"/>
  <c r="E2002" i="14"/>
  <c r="F2002" i="14"/>
  <c r="K2002" i="14"/>
  <c r="L2002" i="14"/>
  <c r="M2002" i="14"/>
  <c r="O2002" i="14"/>
  <c r="R2002" i="14" s="1"/>
  <c r="P2002" i="14"/>
  <c r="S2002" i="14"/>
  <c r="B2003" i="14"/>
  <c r="C2003" i="14"/>
  <c r="D2003" i="14"/>
  <c r="E2003" i="14"/>
  <c r="F2003" i="14"/>
  <c r="K2003" i="14"/>
  <c r="L2003" i="14"/>
  <c r="M2003" i="14"/>
  <c r="O2003" i="14"/>
  <c r="R2003" i="14" s="1"/>
  <c r="P2003" i="14"/>
  <c r="S2003" i="14"/>
  <c r="B2004" i="14"/>
  <c r="C2004" i="14"/>
  <c r="D2004" i="14"/>
  <c r="E2004" i="14"/>
  <c r="F2004" i="14"/>
  <c r="K2004" i="14"/>
  <c r="L2004" i="14"/>
  <c r="M2004" i="14"/>
  <c r="O2004" i="14"/>
  <c r="R2004" i="14" s="1"/>
  <c r="P2004" i="14"/>
  <c r="S2004" i="14"/>
  <c r="B2005" i="14"/>
  <c r="C2005" i="14"/>
  <c r="D2005" i="14"/>
  <c r="E2005" i="14"/>
  <c r="F2005" i="14"/>
  <c r="K2005" i="14"/>
  <c r="L2005" i="14"/>
  <c r="M2005" i="14"/>
  <c r="O2005" i="14"/>
  <c r="R2005" i="14" s="1"/>
  <c r="P2005" i="14"/>
  <c r="S2005" i="14"/>
  <c r="B2006" i="14"/>
  <c r="C2006" i="14"/>
  <c r="D2006" i="14"/>
  <c r="E2006" i="14"/>
  <c r="F2006" i="14"/>
  <c r="K2006" i="14"/>
  <c r="L2006" i="14"/>
  <c r="M2006" i="14"/>
  <c r="O2006" i="14"/>
  <c r="R2006" i="14" s="1"/>
  <c r="P2006" i="14"/>
  <c r="S2006" i="14"/>
  <c r="B2007" i="14"/>
  <c r="C2007" i="14"/>
  <c r="D2007" i="14"/>
  <c r="E2007" i="14"/>
  <c r="F2007" i="14"/>
  <c r="K2007" i="14"/>
  <c r="L2007" i="14"/>
  <c r="M2007" i="14"/>
  <c r="O2007" i="14"/>
  <c r="R2007" i="14" s="1"/>
  <c r="P2007" i="14"/>
  <c r="S2007" i="14"/>
  <c r="A2008" i="14"/>
  <c r="B2008" i="14"/>
  <c r="K2008" i="14"/>
  <c r="L2008" i="14"/>
  <c r="M2008" i="14"/>
  <c r="O2008" i="14"/>
  <c r="R2008" i="14" s="1"/>
  <c r="P2008" i="14"/>
  <c r="S2008" i="14"/>
  <c r="A2009" i="14"/>
  <c r="B2009" i="14"/>
  <c r="K2009" i="14"/>
  <c r="L2009" i="14"/>
  <c r="M2009" i="14"/>
  <c r="O2009" i="14"/>
  <c r="R2009" i="14" s="1"/>
  <c r="P2009" i="14"/>
  <c r="S2009" i="14"/>
  <c r="B2010" i="14"/>
  <c r="C2010" i="14"/>
  <c r="D2010" i="14"/>
  <c r="E2010" i="14"/>
  <c r="F2010" i="14"/>
  <c r="K2010" i="14"/>
  <c r="L2010" i="14"/>
  <c r="M2010" i="14"/>
  <c r="O2010" i="14"/>
  <c r="R2010" i="14" s="1"/>
  <c r="P2010" i="14"/>
  <c r="S2010" i="14"/>
  <c r="B2011" i="14"/>
  <c r="C2011" i="14"/>
  <c r="D2011" i="14"/>
  <c r="E2011" i="14"/>
  <c r="F2011" i="14"/>
  <c r="K2011" i="14"/>
  <c r="L2011" i="14"/>
  <c r="M2011" i="14"/>
  <c r="O2011" i="14"/>
  <c r="R2011" i="14" s="1"/>
  <c r="P2011" i="14"/>
  <c r="S2011" i="14"/>
  <c r="B2012" i="14"/>
  <c r="C2012" i="14"/>
  <c r="D2012" i="14"/>
  <c r="E2012" i="14"/>
  <c r="F2012" i="14"/>
  <c r="K2012" i="14"/>
  <c r="L2012" i="14"/>
  <c r="M2012" i="14"/>
  <c r="O2012" i="14"/>
  <c r="R2012" i="14" s="1"/>
  <c r="P2012" i="14"/>
  <c r="S2012" i="14"/>
  <c r="B2013" i="14"/>
  <c r="C2013" i="14"/>
  <c r="D2013" i="14"/>
  <c r="E2013" i="14"/>
  <c r="F2013" i="14"/>
  <c r="K2013" i="14"/>
  <c r="L2013" i="14"/>
  <c r="M2013" i="14"/>
  <c r="O2013" i="14"/>
  <c r="R2013" i="14" s="1"/>
  <c r="P2013" i="14"/>
  <c r="S2013" i="14"/>
  <c r="B2014" i="14"/>
  <c r="C2014" i="14"/>
  <c r="D2014" i="14"/>
  <c r="E2014" i="14"/>
  <c r="F2014" i="14"/>
  <c r="K2014" i="14"/>
  <c r="L2014" i="14"/>
  <c r="M2014" i="14"/>
  <c r="O2014" i="14"/>
  <c r="R2014" i="14" s="1"/>
  <c r="P2014" i="14"/>
  <c r="S2014" i="14"/>
  <c r="A2015" i="14"/>
  <c r="B2015" i="14"/>
  <c r="K2015" i="14"/>
  <c r="L2015" i="14"/>
  <c r="M2015" i="14"/>
  <c r="O2015" i="14"/>
  <c r="R2015" i="14" s="1"/>
  <c r="P2015" i="14"/>
  <c r="S2015" i="14"/>
  <c r="A2016" i="14"/>
  <c r="B2016" i="14"/>
  <c r="K2016" i="14"/>
  <c r="L2016" i="14"/>
  <c r="M2016" i="14"/>
  <c r="O2016" i="14"/>
  <c r="R2016" i="14" s="1"/>
  <c r="P2016" i="14"/>
  <c r="S2016" i="14"/>
  <c r="B2017" i="14"/>
  <c r="C2017" i="14"/>
  <c r="D2017" i="14"/>
  <c r="E2017" i="14"/>
  <c r="F2017" i="14"/>
  <c r="K2017" i="14"/>
  <c r="L2017" i="14"/>
  <c r="M2017" i="14"/>
  <c r="O2017" i="14"/>
  <c r="R2017" i="14" s="1"/>
  <c r="P2017" i="14"/>
  <c r="S2017" i="14"/>
  <c r="B2018" i="14"/>
  <c r="C2018" i="14"/>
  <c r="D2018" i="14"/>
  <c r="E2018" i="14"/>
  <c r="F2018" i="14"/>
  <c r="K2018" i="14"/>
  <c r="L2018" i="14"/>
  <c r="M2018" i="14"/>
  <c r="O2018" i="14"/>
  <c r="R2018" i="14" s="1"/>
  <c r="P2018" i="14"/>
  <c r="S2018" i="14"/>
  <c r="B2019" i="14"/>
  <c r="C2019" i="14"/>
  <c r="D2019" i="14"/>
  <c r="E2019" i="14"/>
  <c r="F2019" i="14"/>
  <c r="K2019" i="14"/>
  <c r="L2019" i="14"/>
  <c r="M2019" i="14"/>
  <c r="O2019" i="14"/>
  <c r="R2019" i="14" s="1"/>
  <c r="P2019" i="14"/>
  <c r="S2019" i="14"/>
  <c r="S1840" i="14"/>
  <c r="P1840" i="14"/>
  <c r="O1840" i="14"/>
  <c r="R1840" i="14" s="1"/>
  <c r="M1840" i="14"/>
  <c r="L1840" i="14"/>
  <c r="K1840" i="14"/>
  <c r="F1840" i="14"/>
  <c r="E1840" i="14"/>
  <c r="D1840" i="14"/>
  <c r="C1840" i="14"/>
  <c r="B1840" i="14"/>
  <c r="B1816" i="14"/>
  <c r="C1816" i="14"/>
  <c r="K1816" i="14"/>
  <c r="L1816" i="14"/>
  <c r="M1816" i="14"/>
  <c r="O1816" i="14"/>
  <c r="R1816" i="14" s="1"/>
  <c r="P1816" i="14"/>
  <c r="S1816" i="14"/>
  <c r="B1817" i="14"/>
  <c r="C1817" i="14"/>
  <c r="K1817" i="14"/>
  <c r="L1817" i="14"/>
  <c r="M1817" i="14"/>
  <c r="O1817" i="14"/>
  <c r="R1817" i="14" s="1"/>
  <c r="P1817" i="14"/>
  <c r="S1817" i="14"/>
  <c r="B1818" i="14"/>
  <c r="C1818" i="14"/>
  <c r="K1818" i="14"/>
  <c r="L1818" i="14"/>
  <c r="M1818" i="14"/>
  <c r="O1818" i="14"/>
  <c r="R1818" i="14" s="1"/>
  <c r="P1818" i="14"/>
  <c r="S1818" i="14"/>
  <c r="B1819" i="14"/>
  <c r="C1819" i="14"/>
  <c r="K1819" i="14"/>
  <c r="L1819" i="14"/>
  <c r="M1819" i="14"/>
  <c r="O1819" i="14"/>
  <c r="R1819" i="14" s="1"/>
  <c r="P1819" i="14"/>
  <c r="S1819" i="14"/>
  <c r="B1820" i="14"/>
  <c r="C1820" i="14"/>
  <c r="K1820" i="14"/>
  <c r="L1820" i="14"/>
  <c r="M1820" i="14"/>
  <c r="O1820" i="14"/>
  <c r="R1820" i="14" s="1"/>
  <c r="P1820" i="14"/>
  <c r="S1820" i="14"/>
  <c r="B1821" i="14"/>
  <c r="C1821" i="14"/>
  <c r="K1821" i="14"/>
  <c r="L1821" i="14"/>
  <c r="M1821" i="14"/>
  <c r="O1821" i="14"/>
  <c r="R1821" i="14" s="1"/>
  <c r="P1821" i="14"/>
  <c r="S1821" i="14"/>
  <c r="B1822" i="14"/>
  <c r="C1822" i="14"/>
  <c r="K1822" i="14"/>
  <c r="L1822" i="14"/>
  <c r="M1822" i="14"/>
  <c r="O1822" i="14"/>
  <c r="R1822" i="14" s="1"/>
  <c r="P1822" i="14"/>
  <c r="S1822" i="14"/>
  <c r="B1711" i="14"/>
  <c r="C1711" i="14"/>
  <c r="K1711" i="14"/>
  <c r="L1711" i="14"/>
  <c r="M1711" i="14"/>
  <c r="O1711" i="14"/>
  <c r="R1711" i="14" s="1"/>
  <c r="P1711" i="14"/>
  <c r="S1711" i="14"/>
  <c r="B1712" i="14"/>
  <c r="C1712" i="14"/>
  <c r="K1712" i="14"/>
  <c r="L1712" i="14"/>
  <c r="M1712" i="14"/>
  <c r="O1712" i="14"/>
  <c r="R1712" i="14" s="1"/>
  <c r="P1712" i="14"/>
  <c r="S1712" i="14"/>
  <c r="B1713" i="14"/>
  <c r="C1713" i="14"/>
  <c r="K1713" i="14"/>
  <c r="L1713" i="14"/>
  <c r="M1713" i="14"/>
  <c r="O1713" i="14"/>
  <c r="R1713" i="14" s="1"/>
  <c r="P1713" i="14"/>
  <c r="S1713" i="14"/>
  <c r="B1714" i="14"/>
  <c r="C1714" i="14"/>
  <c r="K1714" i="14"/>
  <c r="L1714" i="14"/>
  <c r="M1714" i="14"/>
  <c r="O1714" i="14"/>
  <c r="R1714" i="14" s="1"/>
  <c r="P1714" i="14"/>
  <c r="S1714" i="14"/>
  <c r="B1715" i="14"/>
  <c r="C1715" i="14"/>
  <c r="K1715" i="14"/>
  <c r="L1715" i="14"/>
  <c r="M1715" i="14"/>
  <c r="O1715" i="14"/>
  <c r="R1715" i="14" s="1"/>
  <c r="P1715" i="14"/>
  <c r="S1715" i="14"/>
  <c r="B1716" i="14"/>
  <c r="C1716" i="14"/>
  <c r="K1716" i="14"/>
  <c r="L1716" i="14"/>
  <c r="M1716" i="14"/>
  <c r="O1716" i="14"/>
  <c r="R1716" i="14" s="1"/>
  <c r="P1716" i="14"/>
  <c r="S1716" i="14"/>
  <c r="B1717" i="14"/>
  <c r="C1717" i="14"/>
  <c r="K1717" i="14"/>
  <c r="L1717" i="14"/>
  <c r="M1717" i="14"/>
  <c r="O1717" i="14"/>
  <c r="R1717" i="14" s="1"/>
  <c r="P1717" i="14"/>
  <c r="S1717" i="14"/>
  <c r="B1718" i="14"/>
  <c r="C1718" i="14"/>
  <c r="K1718" i="14"/>
  <c r="L1718" i="14"/>
  <c r="M1718" i="14"/>
  <c r="O1718" i="14"/>
  <c r="R1718" i="14" s="1"/>
  <c r="P1718" i="14"/>
  <c r="S1718" i="14"/>
  <c r="B1719" i="14"/>
  <c r="C1719" i="14"/>
  <c r="K1719" i="14"/>
  <c r="L1719" i="14"/>
  <c r="M1719" i="14"/>
  <c r="O1719" i="14"/>
  <c r="R1719" i="14" s="1"/>
  <c r="P1719" i="14"/>
  <c r="S1719" i="14"/>
  <c r="B1720" i="14"/>
  <c r="C1720" i="14"/>
  <c r="K1720" i="14"/>
  <c r="L1720" i="14"/>
  <c r="M1720" i="14"/>
  <c r="O1720" i="14"/>
  <c r="R1720" i="14" s="1"/>
  <c r="P1720" i="14"/>
  <c r="S1720" i="14"/>
  <c r="B1721" i="14"/>
  <c r="C1721" i="14"/>
  <c r="K1721" i="14"/>
  <c r="L1721" i="14"/>
  <c r="M1721" i="14"/>
  <c r="O1721" i="14"/>
  <c r="R1721" i="14" s="1"/>
  <c r="P1721" i="14"/>
  <c r="S1721" i="14"/>
  <c r="B1722" i="14"/>
  <c r="C1722" i="14"/>
  <c r="K1722" i="14"/>
  <c r="L1722" i="14"/>
  <c r="M1722" i="14"/>
  <c r="O1722" i="14"/>
  <c r="R1722" i="14" s="1"/>
  <c r="P1722" i="14"/>
  <c r="S1722" i="14"/>
  <c r="B1723" i="14"/>
  <c r="C1723" i="14"/>
  <c r="K1723" i="14"/>
  <c r="L1723" i="14"/>
  <c r="M1723" i="14"/>
  <c r="O1723" i="14"/>
  <c r="R1723" i="14" s="1"/>
  <c r="P1723" i="14"/>
  <c r="S1723" i="14"/>
  <c r="B1724" i="14"/>
  <c r="C1724" i="14"/>
  <c r="K1724" i="14"/>
  <c r="L1724" i="14"/>
  <c r="M1724" i="14"/>
  <c r="O1724" i="14"/>
  <c r="R1724" i="14" s="1"/>
  <c r="P1724" i="14"/>
  <c r="S1724" i="14"/>
  <c r="B1725" i="14"/>
  <c r="C1725" i="14"/>
  <c r="K1725" i="14"/>
  <c r="L1725" i="14"/>
  <c r="M1725" i="14"/>
  <c r="O1725" i="14"/>
  <c r="R1725" i="14" s="1"/>
  <c r="P1725" i="14"/>
  <c r="S1725" i="14"/>
  <c r="B1726" i="14"/>
  <c r="C1726" i="14"/>
  <c r="K1726" i="14"/>
  <c r="L1726" i="14"/>
  <c r="M1726" i="14"/>
  <c r="O1726" i="14"/>
  <c r="R1726" i="14" s="1"/>
  <c r="P1726" i="14"/>
  <c r="S1726" i="14"/>
  <c r="B1727" i="14"/>
  <c r="C1727" i="14"/>
  <c r="K1727" i="14"/>
  <c r="L1727" i="14"/>
  <c r="M1727" i="14"/>
  <c r="O1727" i="14"/>
  <c r="R1727" i="14" s="1"/>
  <c r="P1727" i="14"/>
  <c r="S1727" i="14"/>
  <c r="B1728" i="14"/>
  <c r="C1728" i="14"/>
  <c r="K1728" i="14"/>
  <c r="L1728" i="14"/>
  <c r="M1728" i="14"/>
  <c r="O1728" i="14"/>
  <c r="R1728" i="14" s="1"/>
  <c r="P1728" i="14"/>
  <c r="S1728" i="14"/>
  <c r="B1729" i="14"/>
  <c r="C1729" i="14"/>
  <c r="K1729" i="14"/>
  <c r="L1729" i="14"/>
  <c r="M1729" i="14"/>
  <c r="O1729" i="14"/>
  <c r="R1729" i="14" s="1"/>
  <c r="P1729" i="14"/>
  <c r="S1729" i="14"/>
  <c r="B1730" i="14"/>
  <c r="C1730" i="14"/>
  <c r="K1730" i="14"/>
  <c r="L1730" i="14"/>
  <c r="M1730" i="14"/>
  <c r="O1730" i="14"/>
  <c r="R1730" i="14" s="1"/>
  <c r="P1730" i="14"/>
  <c r="S1730" i="14"/>
  <c r="B1731" i="14"/>
  <c r="C1731" i="14"/>
  <c r="K1731" i="14"/>
  <c r="L1731" i="14"/>
  <c r="M1731" i="14"/>
  <c r="O1731" i="14"/>
  <c r="R1731" i="14" s="1"/>
  <c r="P1731" i="14"/>
  <c r="S1731" i="14"/>
  <c r="B1732" i="14"/>
  <c r="C1732" i="14"/>
  <c r="K1732" i="14"/>
  <c r="L1732" i="14"/>
  <c r="M1732" i="14"/>
  <c r="O1732" i="14"/>
  <c r="R1732" i="14" s="1"/>
  <c r="P1732" i="14"/>
  <c r="S1732" i="14"/>
  <c r="B1733" i="14"/>
  <c r="C1733" i="14"/>
  <c r="K1733" i="14"/>
  <c r="L1733" i="14"/>
  <c r="M1733" i="14"/>
  <c r="O1733" i="14"/>
  <c r="R1733" i="14" s="1"/>
  <c r="P1733" i="14"/>
  <c r="S1733" i="14"/>
  <c r="B1734" i="14"/>
  <c r="C1734" i="14"/>
  <c r="K1734" i="14"/>
  <c r="L1734" i="14"/>
  <c r="M1734" i="14"/>
  <c r="O1734" i="14"/>
  <c r="R1734" i="14" s="1"/>
  <c r="P1734" i="14"/>
  <c r="S1734" i="14"/>
  <c r="A1735" i="14"/>
  <c r="B1735" i="14"/>
  <c r="K1735" i="14"/>
  <c r="L1735" i="14"/>
  <c r="M1735" i="14"/>
  <c r="O1735" i="14"/>
  <c r="R1735" i="14" s="1"/>
  <c r="P1735" i="14"/>
  <c r="S1735" i="14"/>
  <c r="A1736" i="14"/>
  <c r="B1736" i="14"/>
  <c r="K1736" i="14"/>
  <c r="L1736" i="14"/>
  <c r="M1736" i="14"/>
  <c r="O1736" i="14"/>
  <c r="R1736" i="14" s="1"/>
  <c r="P1736" i="14"/>
  <c r="S1736" i="14"/>
  <c r="B1737" i="14"/>
  <c r="C1737" i="14"/>
  <c r="K1737" i="14"/>
  <c r="L1737" i="14"/>
  <c r="M1737" i="14"/>
  <c r="O1737" i="14"/>
  <c r="R1737" i="14" s="1"/>
  <c r="P1737" i="14"/>
  <c r="S1737" i="14"/>
  <c r="B1738" i="14"/>
  <c r="C1738" i="14"/>
  <c r="K1738" i="14"/>
  <c r="L1738" i="14"/>
  <c r="M1738" i="14"/>
  <c r="O1738" i="14"/>
  <c r="R1738" i="14" s="1"/>
  <c r="P1738" i="14"/>
  <c r="S1738" i="14"/>
  <c r="B1739" i="14"/>
  <c r="C1739" i="14"/>
  <c r="K1739" i="14"/>
  <c r="L1739" i="14"/>
  <c r="M1739" i="14"/>
  <c r="O1739" i="14"/>
  <c r="R1739" i="14" s="1"/>
  <c r="P1739" i="14"/>
  <c r="S1739" i="14"/>
  <c r="B1740" i="14"/>
  <c r="C1740" i="14"/>
  <c r="K1740" i="14"/>
  <c r="L1740" i="14"/>
  <c r="M1740" i="14"/>
  <c r="O1740" i="14"/>
  <c r="R1740" i="14" s="1"/>
  <c r="P1740" i="14"/>
  <c r="S1740" i="14"/>
  <c r="B1741" i="14"/>
  <c r="C1741" i="14"/>
  <c r="K1741" i="14"/>
  <c r="L1741" i="14"/>
  <c r="M1741" i="14"/>
  <c r="O1741" i="14"/>
  <c r="R1741" i="14" s="1"/>
  <c r="P1741" i="14"/>
  <c r="S1741" i="14"/>
  <c r="B1742" i="14"/>
  <c r="C1742" i="14"/>
  <c r="K1742" i="14"/>
  <c r="L1742" i="14"/>
  <c r="M1742" i="14"/>
  <c r="O1742" i="14"/>
  <c r="R1742" i="14" s="1"/>
  <c r="P1742" i="14"/>
  <c r="S1742" i="14"/>
  <c r="B1743" i="14"/>
  <c r="C1743" i="14"/>
  <c r="K1743" i="14"/>
  <c r="L1743" i="14"/>
  <c r="M1743" i="14"/>
  <c r="O1743" i="14"/>
  <c r="R1743" i="14" s="1"/>
  <c r="P1743" i="14"/>
  <c r="S1743" i="14"/>
  <c r="B1744" i="14"/>
  <c r="C1744" i="14"/>
  <c r="K1744" i="14"/>
  <c r="L1744" i="14"/>
  <c r="M1744" i="14"/>
  <c r="O1744" i="14"/>
  <c r="R1744" i="14" s="1"/>
  <c r="P1744" i="14"/>
  <c r="S1744" i="14"/>
  <c r="B1745" i="14"/>
  <c r="C1745" i="14"/>
  <c r="K1745" i="14"/>
  <c r="L1745" i="14"/>
  <c r="M1745" i="14"/>
  <c r="O1745" i="14"/>
  <c r="R1745" i="14" s="1"/>
  <c r="P1745" i="14"/>
  <c r="S1745" i="14"/>
  <c r="B1746" i="14"/>
  <c r="C1746" i="14"/>
  <c r="K1746" i="14"/>
  <c r="L1746" i="14"/>
  <c r="M1746" i="14"/>
  <c r="O1746" i="14"/>
  <c r="R1746" i="14" s="1"/>
  <c r="P1746" i="14"/>
  <c r="S1746" i="14"/>
  <c r="B1747" i="14"/>
  <c r="C1747" i="14"/>
  <c r="K1747" i="14"/>
  <c r="L1747" i="14"/>
  <c r="M1747" i="14"/>
  <c r="O1747" i="14"/>
  <c r="R1747" i="14" s="1"/>
  <c r="P1747" i="14"/>
  <c r="S1747" i="14"/>
  <c r="B1748" i="14"/>
  <c r="C1748" i="14"/>
  <c r="K1748" i="14"/>
  <c r="L1748" i="14"/>
  <c r="M1748" i="14"/>
  <c r="O1748" i="14"/>
  <c r="R1748" i="14" s="1"/>
  <c r="P1748" i="14"/>
  <c r="S1748" i="14"/>
  <c r="B1749" i="14"/>
  <c r="C1749" i="14"/>
  <c r="K1749" i="14"/>
  <c r="L1749" i="14"/>
  <c r="M1749" i="14"/>
  <c r="O1749" i="14"/>
  <c r="R1749" i="14" s="1"/>
  <c r="P1749" i="14"/>
  <c r="S1749" i="14"/>
  <c r="B1750" i="14"/>
  <c r="C1750" i="14"/>
  <c r="K1750" i="14"/>
  <c r="L1750" i="14"/>
  <c r="M1750" i="14"/>
  <c r="O1750" i="14"/>
  <c r="R1750" i="14" s="1"/>
  <c r="P1750" i="14"/>
  <c r="S1750" i="14"/>
  <c r="B1751" i="14"/>
  <c r="C1751" i="14"/>
  <c r="K1751" i="14"/>
  <c r="L1751" i="14"/>
  <c r="M1751" i="14"/>
  <c r="O1751" i="14"/>
  <c r="R1751" i="14" s="1"/>
  <c r="P1751" i="14"/>
  <c r="S1751" i="14"/>
  <c r="B1752" i="14"/>
  <c r="C1752" i="14"/>
  <c r="K1752" i="14"/>
  <c r="L1752" i="14"/>
  <c r="M1752" i="14"/>
  <c r="O1752" i="14"/>
  <c r="R1752" i="14" s="1"/>
  <c r="P1752" i="14"/>
  <c r="S1752" i="14"/>
  <c r="B1753" i="14"/>
  <c r="C1753" i="14"/>
  <c r="K1753" i="14"/>
  <c r="L1753" i="14"/>
  <c r="M1753" i="14"/>
  <c r="O1753" i="14"/>
  <c r="R1753" i="14" s="1"/>
  <c r="P1753" i="14"/>
  <c r="S1753" i="14"/>
  <c r="B1754" i="14"/>
  <c r="C1754" i="14"/>
  <c r="K1754" i="14"/>
  <c r="L1754" i="14"/>
  <c r="M1754" i="14"/>
  <c r="O1754" i="14"/>
  <c r="R1754" i="14" s="1"/>
  <c r="P1754" i="14"/>
  <c r="S1754" i="14"/>
  <c r="B1755" i="14"/>
  <c r="C1755" i="14"/>
  <c r="K1755" i="14"/>
  <c r="L1755" i="14"/>
  <c r="M1755" i="14"/>
  <c r="O1755" i="14"/>
  <c r="R1755" i="14" s="1"/>
  <c r="P1755" i="14"/>
  <c r="S1755" i="14"/>
  <c r="B1756" i="14"/>
  <c r="C1756" i="14"/>
  <c r="K1756" i="14"/>
  <c r="L1756" i="14"/>
  <c r="M1756" i="14"/>
  <c r="O1756" i="14"/>
  <c r="R1756" i="14" s="1"/>
  <c r="P1756" i="14"/>
  <c r="S1756" i="14"/>
  <c r="B1757" i="14"/>
  <c r="C1757" i="14"/>
  <c r="K1757" i="14"/>
  <c r="L1757" i="14"/>
  <c r="M1757" i="14"/>
  <c r="O1757" i="14"/>
  <c r="R1757" i="14" s="1"/>
  <c r="P1757" i="14"/>
  <c r="S1757" i="14"/>
  <c r="B1758" i="14"/>
  <c r="C1758" i="14"/>
  <c r="K1758" i="14"/>
  <c r="L1758" i="14"/>
  <c r="M1758" i="14"/>
  <c r="O1758" i="14"/>
  <c r="R1758" i="14" s="1"/>
  <c r="P1758" i="14"/>
  <c r="S1758" i="14"/>
  <c r="B1759" i="14"/>
  <c r="C1759" i="14"/>
  <c r="K1759" i="14"/>
  <c r="L1759" i="14"/>
  <c r="M1759" i="14"/>
  <c r="O1759" i="14"/>
  <c r="R1759" i="14" s="1"/>
  <c r="P1759" i="14"/>
  <c r="S1759" i="14"/>
  <c r="B1760" i="14"/>
  <c r="C1760" i="14"/>
  <c r="K1760" i="14"/>
  <c r="L1760" i="14"/>
  <c r="M1760" i="14"/>
  <c r="O1760" i="14"/>
  <c r="R1760" i="14" s="1"/>
  <c r="P1760" i="14"/>
  <c r="S1760" i="14"/>
  <c r="B1761" i="14"/>
  <c r="C1761" i="14"/>
  <c r="K1761" i="14"/>
  <c r="L1761" i="14"/>
  <c r="M1761" i="14"/>
  <c r="O1761" i="14"/>
  <c r="R1761" i="14" s="1"/>
  <c r="P1761" i="14"/>
  <c r="S1761" i="14"/>
  <c r="B1762" i="14"/>
  <c r="C1762" i="14"/>
  <c r="K1762" i="14"/>
  <c r="L1762" i="14"/>
  <c r="M1762" i="14"/>
  <c r="O1762" i="14"/>
  <c r="R1762" i="14" s="1"/>
  <c r="P1762" i="14"/>
  <c r="S1762" i="14"/>
  <c r="B1763" i="14"/>
  <c r="C1763" i="14"/>
  <c r="K1763" i="14"/>
  <c r="L1763" i="14"/>
  <c r="M1763" i="14"/>
  <c r="O1763" i="14"/>
  <c r="R1763" i="14" s="1"/>
  <c r="P1763" i="14"/>
  <c r="S1763" i="14"/>
  <c r="B1764" i="14"/>
  <c r="C1764" i="14"/>
  <c r="K1764" i="14"/>
  <c r="L1764" i="14"/>
  <c r="M1764" i="14"/>
  <c r="O1764" i="14"/>
  <c r="R1764" i="14" s="1"/>
  <c r="P1764" i="14"/>
  <c r="S1764" i="14"/>
  <c r="B1765" i="14"/>
  <c r="C1765" i="14"/>
  <c r="K1765" i="14"/>
  <c r="L1765" i="14"/>
  <c r="M1765" i="14"/>
  <c r="O1765" i="14"/>
  <c r="R1765" i="14" s="1"/>
  <c r="P1765" i="14"/>
  <c r="S1765" i="14"/>
  <c r="B1766" i="14"/>
  <c r="C1766" i="14"/>
  <c r="K1766" i="14"/>
  <c r="L1766" i="14"/>
  <c r="M1766" i="14"/>
  <c r="O1766" i="14"/>
  <c r="R1766" i="14" s="1"/>
  <c r="P1766" i="14"/>
  <c r="S1766" i="14"/>
  <c r="B1767" i="14"/>
  <c r="C1767" i="14"/>
  <c r="K1767" i="14"/>
  <c r="L1767" i="14"/>
  <c r="M1767" i="14"/>
  <c r="O1767" i="14"/>
  <c r="R1767" i="14" s="1"/>
  <c r="P1767" i="14"/>
  <c r="S1767" i="14"/>
  <c r="B1768" i="14"/>
  <c r="C1768" i="14"/>
  <c r="K1768" i="14"/>
  <c r="L1768" i="14"/>
  <c r="M1768" i="14"/>
  <c r="O1768" i="14"/>
  <c r="R1768" i="14" s="1"/>
  <c r="P1768" i="14"/>
  <c r="S1768" i="14"/>
  <c r="B1769" i="14"/>
  <c r="C1769" i="14"/>
  <c r="K1769" i="14"/>
  <c r="L1769" i="14"/>
  <c r="M1769" i="14"/>
  <c r="O1769" i="14"/>
  <c r="R1769" i="14" s="1"/>
  <c r="P1769" i="14"/>
  <c r="S1769" i="14"/>
  <c r="B1770" i="14"/>
  <c r="C1770" i="14"/>
  <c r="K1770" i="14"/>
  <c r="L1770" i="14"/>
  <c r="M1770" i="14"/>
  <c r="O1770" i="14"/>
  <c r="R1770" i="14" s="1"/>
  <c r="P1770" i="14"/>
  <c r="S1770" i="14"/>
  <c r="B1771" i="14"/>
  <c r="C1771" i="14"/>
  <c r="K1771" i="14"/>
  <c r="L1771" i="14"/>
  <c r="M1771" i="14"/>
  <c r="O1771" i="14"/>
  <c r="R1771" i="14" s="1"/>
  <c r="P1771" i="14"/>
  <c r="S1771" i="14"/>
  <c r="B1772" i="14"/>
  <c r="C1772" i="14"/>
  <c r="K1772" i="14"/>
  <c r="L1772" i="14"/>
  <c r="M1772" i="14"/>
  <c r="O1772" i="14"/>
  <c r="R1772" i="14" s="1"/>
  <c r="P1772" i="14"/>
  <c r="S1772" i="14"/>
  <c r="B1773" i="14"/>
  <c r="C1773" i="14"/>
  <c r="K1773" i="14"/>
  <c r="L1773" i="14"/>
  <c r="M1773" i="14"/>
  <c r="O1773" i="14"/>
  <c r="R1773" i="14" s="1"/>
  <c r="P1773" i="14"/>
  <c r="S1773" i="14"/>
  <c r="A1774" i="14"/>
  <c r="B1774" i="14"/>
  <c r="K1774" i="14"/>
  <c r="L1774" i="14"/>
  <c r="M1774" i="14"/>
  <c r="O1774" i="14"/>
  <c r="R1774" i="14" s="1"/>
  <c r="P1774" i="14"/>
  <c r="S1774" i="14"/>
  <c r="B1775" i="14"/>
  <c r="C1775" i="14"/>
  <c r="K1775" i="14"/>
  <c r="L1775" i="14"/>
  <c r="M1775" i="14"/>
  <c r="O1775" i="14"/>
  <c r="R1775" i="14" s="1"/>
  <c r="P1775" i="14"/>
  <c r="S1775" i="14"/>
  <c r="B1776" i="14"/>
  <c r="C1776" i="14"/>
  <c r="K1776" i="14"/>
  <c r="L1776" i="14"/>
  <c r="M1776" i="14"/>
  <c r="O1776" i="14"/>
  <c r="R1776" i="14" s="1"/>
  <c r="P1776" i="14"/>
  <c r="S1776" i="14"/>
  <c r="B1777" i="14"/>
  <c r="C1777" i="14"/>
  <c r="K1777" i="14"/>
  <c r="L1777" i="14"/>
  <c r="M1777" i="14"/>
  <c r="O1777" i="14"/>
  <c r="R1777" i="14" s="1"/>
  <c r="P1777" i="14"/>
  <c r="S1777" i="14"/>
  <c r="B1778" i="14"/>
  <c r="C1778" i="14"/>
  <c r="K1778" i="14"/>
  <c r="L1778" i="14"/>
  <c r="M1778" i="14"/>
  <c r="O1778" i="14"/>
  <c r="R1778" i="14" s="1"/>
  <c r="P1778" i="14"/>
  <c r="S1778" i="14"/>
  <c r="B1779" i="14"/>
  <c r="C1779" i="14"/>
  <c r="K1779" i="14"/>
  <c r="L1779" i="14"/>
  <c r="M1779" i="14"/>
  <c r="O1779" i="14"/>
  <c r="R1779" i="14" s="1"/>
  <c r="P1779" i="14"/>
  <c r="S1779" i="14"/>
  <c r="B1780" i="14"/>
  <c r="C1780" i="14"/>
  <c r="K1780" i="14"/>
  <c r="L1780" i="14"/>
  <c r="M1780" i="14"/>
  <c r="O1780" i="14"/>
  <c r="R1780" i="14" s="1"/>
  <c r="P1780" i="14"/>
  <c r="S1780" i="14"/>
  <c r="B1781" i="14"/>
  <c r="C1781" i="14"/>
  <c r="K1781" i="14"/>
  <c r="L1781" i="14"/>
  <c r="M1781" i="14"/>
  <c r="O1781" i="14"/>
  <c r="R1781" i="14" s="1"/>
  <c r="P1781" i="14"/>
  <c r="S1781" i="14"/>
  <c r="B1782" i="14"/>
  <c r="C1782" i="14"/>
  <c r="K1782" i="14"/>
  <c r="L1782" i="14"/>
  <c r="M1782" i="14"/>
  <c r="O1782" i="14"/>
  <c r="R1782" i="14" s="1"/>
  <c r="P1782" i="14"/>
  <c r="S1782" i="14"/>
  <c r="B1783" i="14"/>
  <c r="C1783" i="14"/>
  <c r="K1783" i="14"/>
  <c r="L1783" i="14"/>
  <c r="M1783" i="14"/>
  <c r="O1783" i="14"/>
  <c r="R1783" i="14" s="1"/>
  <c r="P1783" i="14"/>
  <c r="S1783" i="14"/>
  <c r="B1784" i="14"/>
  <c r="C1784" i="14"/>
  <c r="K1784" i="14"/>
  <c r="L1784" i="14"/>
  <c r="M1784" i="14"/>
  <c r="O1784" i="14"/>
  <c r="R1784" i="14" s="1"/>
  <c r="P1784" i="14"/>
  <c r="S1784" i="14"/>
  <c r="B1785" i="14"/>
  <c r="C1785" i="14"/>
  <c r="K1785" i="14"/>
  <c r="L1785" i="14"/>
  <c r="M1785" i="14"/>
  <c r="O1785" i="14"/>
  <c r="R1785" i="14" s="1"/>
  <c r="P1785" i="14"/>
  <c r="S1785" i="14"/>
  <c r="B1786" i="14"/>
  <c r="C1786" i="14"/>
  <c r="K1786" i="14"/>
  <c r="L1786" i="14"/>
  <c r="M1786" i="14"/>
  <c r="O1786" i="14"/>
  <c r="R1786" i="14" s="1"/>
  <c r="P1786" i="14"/>
  <c r="S1786" i="14"/>
  <c r="B1787" i="14"/>
  <c r="C1787" i="14"/>
  <c r="K1787" i="14"/>
  <c r="L1787" i="14"/>
  <c r="M1787" i="14"/>
  <c r="O1787" i="14"/>
  <c r="R1787" i="14" s="1"/>
  <c r="P1787" i="14"/>
  <c r="S1787" i="14"/>
  <c r="B1788" i="14"/>
  <c r="C1788" i="14"/>
  <c r="K1788" i="14"/>
  <c r="L1788" i="14"/>
  <c r="M1788" i="14"/>
  <c r="O1788" i="14"/>
  <c r="R1788" i="14" s="1"/>
  <c r="P1788" i="14"/>
  <c r="S1788" i="14"/>
  <c r="B1789" i="14"/>
  <c r="C1789" i="14"/>
  <c r="K1789" i="14"/>
  <c r="L1789" i="14"/>
  <c r="M1789" i="14"/>
  <c r="O1789" i="14"/>
  <c r="R1789" i="14" s="1"/>
  <c r="P1789" i="14"/>
  <c r="S1789" i="14"/>
  <c r="B1790" i="14"/>
  <c r="C1790" i="14"/>
  <c r="K1790" i="14"/>
  <c r="L1790" i="14"/>
  <c r="M1790" i="14"/>
  <c r="O1790" i="14"/>
  <c r="R1790" i="14" s="1"/>
  <c r="P1790" i="14"/>
  <c r="S1790" i="14"/>
  <c r="B1791" i="14"/>
  <c r="C1791" i="14"/>
  <c r="K1791" i="14"/>
  <c r="L1791" i="14"/>
  <c r="M1791" i="14"/>
  <c r="O1791" i="14"/>
  <c r="R1791" i="14" s="1"/>
  <c r="P1791" i="14"/>
  <c r="S1791" i="14"/>
  <c r="B1792" i="14"/>
  <c r="C1792" i="14"/>
  <c r="K1792" i="14"/>
  <c r="L1792" i="14"/>
  <c r="M1792" i="14"/>
  <c r="O1792" i="14"/>
  <c r="R1792" i="14" s="1"/>
  <c r="P1792" i="14"/>
  <c r="S1792" i="14"/>
  <c r="B1793" i="14"/>
  <c r="C1793" i="14"/>
  <c r="K1793" i="14"/>
  <c r="L1793" i="14"/>
  <c r="M1793" i="14"/>
  <c r="O1793" i="14"/>
  <c r="R1793" i="14" s="1"/>
  <c r="P1793" i="14"/>
  <c r="S1793" i="14"/>
  <c r="B1794" i="14"/>
  <c r="C1794" i="14"/>
  <c r="K1794" i="14"/>
  <c r="L1794" i="14"/>
  <c r="M1794" i="14"/>
  <c r="O1794" i="14"/>
  <c r="R1794" i="14" s="1"/>
  <c r="P1794" i="14"/>
  <c r="S1794" i="14"/>
  <c r="B1795" i="14"/>
  <c r="C1795" i="14"/>
  <c r="K1795" i="14"/>
  <c r="L1795" i="14"/>
  <c r="M1795" i="14"/>
  <c r="O1795" i="14"/>
  <c r="R1795" i="14" s="1"/>
  <c r="P1795" i="14"/>
  <c r="S1795" i="14"/>
  <c r="B1796" i="14"/>
  <c r="C1796" i="14"/>
  <c r="K1796" i="14"/>
  <c r="L1796" i="14"/>
  <c r="M1796" i="14"/>
  <c r="O1796" i="14"/>
  <c r="R1796" i="14" s="1"/>
  <c r="P1796" i="14"/>
  <c r="S1796" i="14"/>
  <c r="B1797" i="14"/>
  <c r="C1797" i="14"/>
  <c r="K1797" i="14"/>
  <c r="L1797" i="14"/>
  <c r="M1797" i="14"/>
  <c r="O1797" i="14"/>
  <c r="R1797" i="14" s="1"/>
  <c r="P1797" i="14"/>
  <c r="S1797" i="14"/>
  <c r="B1798" i="14"/>
  <c r="C1798" i="14"/>
  <c r="K1798" i="14"/>
  <c r="L1798" i="14"/>
  <c r="M1798" i="14"/>
  <c r="O1798" i="14"/>
  <c r="R1798" i="14" s="1"/>
  <c r="P1798" i="14"/>
  <c r="S1798" i="14"/>
  <c r="B1799" i="14"/>
  <c r="C1799" i="14"/>
  <c r="K1799" i="14"/>
  <c r="L1799" i="14"/>
  <c r="M1799" i="14"/>
  <c r="O1799" i="14"/>
  <c r="R1799" i="14" s="1"/>
  <c r="P1799" i="14"/>
  <c r="S1799" i="14"/>
  <c r="B1800" i="14"/>
  <c r="C1800" i="14"/>
  <c r="K1800" i="14"/>
  <c r="L1800" i="14"/>
  <c r="M1800" i="14"/>
  <c r="O1800" i="14"/>
  <c r="R1800" i="14" s="1"/>
  <c r="P1800" i="14"/>
  <c r="S1800" i="14"/>
  <c r="B1801" i="14"/>
  <c r="C1801" i="14"/>
  <c r="K1801" i="14"/>
  <c r="L1801" i="14"/>
  <c r="M1801" i="14"/>
  <c r="O1801" i="14"/>
  <c r="R1801" i="14" s="1"/>
  <c r="P1801" i="14"/>
  <c r="S1801" i="14"/>
  <c r="B1802" i="14"/>
  <c r="C1802" i="14"/>
  <c r="K1802" i="14"/>
  <c r="L1802" i="14"/>
  <c r="M1802" i="14"/>
  <c r="O1802" i="14"/>
  <c r="R1802" i="14" s="1"/>
  <c r="P1802" i="14"/>
  <c r="S1802" i="14"/>
  <c r="B1803" i="14"/>
  <c r="C1803" i="14"/>
  <c r="K1803" i="14"/>
  <c r="L1803" i="14"/>
  <c r="M1803" i="14"/>
  <c r="O1803" i="14"/>
  <c r="R1803" i="14" s="1"/>
  <c r="P1803" i="14"/>
  <c r="S1803" i="14"/>
  <c r="B1804" i="14"/>
  <c r="C1804" i="14"/>
  <c r="K1804" i="14"/>
  <c r="L1804" i="14"/>
  <c r="M1804" i="14"/>
  <c r="O1804" i="14"/>
  <c r="R1804" i="14" s="1"/>
  <c r="P1804" i="14"/>
  <c r="S1804" i="14"/>
  <c r="B1805" i="14"/>
  <c r="C1805" i="14"/>
  <c r="K1805" i="14"/>
  <c r="L1805" i="14"/>
  <c r="M1805" i="14"/>
  <c r="O1805" i="14"/>
  <c r="R1805" i="14" s="1"/>
  <c r="P1805" i="14"/>
  <c r="S1805" i="14"/>
  <c r="B1806" i="14"/>
  <c r="C1806" i="14"/>
  <c r="K1806" i="14"/>
  <c r="L1806" i="14"/>
  <c r="M1806" i="14"/>
  <c r="O1806" i="14"/>
  <c r="R1806" i="14" s="1"/>
  <c r="P1806" i="14"/>
  <c r="S1806" i="14"/>
  <c r="B1807" i="14"/>
  <c r="C1807" i="14"/>
  <c r="K1807" i="14"/>
  <c r="L1807" i="14"/>
  <c r="M1807" i="14"/>
  <c r="O1807" i="14"/>
  <c r="R1807" i="14" s="1"/>
  <c r="P1807" i="14"/>
  <c r="S1807" i="14"/>
  <c r="B1808" i="14"/>
  <c r="C1808" i="14"/>
  <c r="K1808" i="14"/>
  <c r="L1808" i="14"/>
  <c r="M1808" i="14"/>
  <c r="O1808" i="14"/>
  <c r="R1808" i="14" s="1"/>
  <c r="P1808" i="14"/>
  <c r="S1808" i="14"/>
  <c r="B1809" i="14"/>
  <c r="C1809" i="14"/>
  <c r="K1809" i="14"/>
  <c r="L1809" i="14"/>
  <c r="M1809" i="14"/>
  <c r="O1809" i="14"/>
  <c r="R1809" i="14" s="1"/>
  <c r="P1809" i="14"/>
  <c r="S1809" i="14"/>
  <c r="B1810" i="14"/>
  <c r="C1810" i="14"/>
  <c r="K1810" i="14"/>
  <c r="L1810" i="14"/>
  <c r="M1810" i="14"/>
  <c r="O1810" i="14"/>
  <c r="R1810" i="14" s="1"/>
  <c r="P1810" i="14"/>
  <c r="S1810" i="14"/>
  <c r="B1811" i="14"/>
  <c r="C1811" i="14"/>
  <c r="K1811" i="14"/>
  <c r="L1811" i="14"/>
  <c r="M1811" i="14"/>
  <c r="O1811" i="14"/>
  <c r="R1811" i="14" s="1"/>
  <c r="P1811" i="14"/>
  <c r="S1811" i="14"/>
  <c r="B1812" i="14"/>
  <c r="C1812" i="14"/>
  <c r="K1812" i="14"/>
  <c r="L1812" i="14"/>
  <c r="M1812" i="14"/>
  <c r="O1812" i="14"/>
  <c r="R1812" i="14" s="1"/>
  <c r="P1812" i="14"/>
  <c r="S1812" i="14"/>
  <c r="B1813" i="14"/>
  <c r="C1813" i="14"/>
  <c r="K1813" i="14"/>
  <c r="L1813" i="14"/>
  <c r="M1813" i="14"/>
  <c r="O1813" i="14"/>
  <c r="R1813" i="14" s="1"/>
  <c r="P1813" i="14"/>
  <c r="S1813" i="14"/>
  <c r="A1814" i="14"/>
  <c r="B1814" i="14"/>
  <c r="K1814" i="14"/>
  <c r="L1814" i="14"/>
  <c r="M1814" i="14"/>
  <c r="O1814" i="14"/>
  <c r="R1814" i="14" s="1"/>
  <c r="P1814" i="14"/>
  <c r="S1814" i="14"/>
  <c r="A1815" i="14"/>
  <c r="B1815" i="14"/>
  <c r="K1815" i="14"/>
  <c r="L1815" i="14"/>
  <c r="M1815" i="14"/>
  <c r="O1815" i="14"/>
  <c r="R1815" i="14" s="1"/>
  <c r="P1815" i="14"/>
  <c r="S1815" i="14"/>
  <c r="B1541" i="14"/>
  <c r="C1541" i="14"/>
  <c r="K1541" i="14"/>
  <c r="L1541" i="14"/>
  <c r="M1541" i="14"/>
  <c r="O1541" i="14"/>
  <c r="R1541" i="14" s="1"/>
  <c r="P1541" i="14"/>
  <c r="S1541" i="14"/>
  <c r="B1542" i="14"/>
  <c r="C1542" i="14"/>
  <c r="K1542" i="14"/>
  <c r="L1542" i="14"/>
  <c r="M1542" i="14"/>
  <c r="O1542" i="14"/>
  <c r="R1542" i="14" s="1"/>
  <c r="P1542" i="14"/>
  <c r="S1542" i="14"/>
  <c r="B1543" i="14"/>
  <c r="C1543" i="14"/>
  <c r="K1543" i="14"/>
  <c r="L1543" i="14"/>
  <c r="M1543" i="14"/>
  <c r="O1543" i="14"/>
  <c r="R1543" i="14" s="1"/>
  <c r="P1543" i="14"/>
  <c r="A1544" i="14"/>
  <c r="B1544" i="14"/>
  <c r="K1544" i="14"/>
  <c r="L1544" i="14"/>
  <c r="M1544" i="14"/>
  <c r="O1544" i="14"/>
  <c r="R1544" i="14" s="1"/>
  <c r="P1544" i="14"/>
  <c r="A1545" i="14"/>
  <c r="B1545" i="14"/>
  <c r="K1545" i="14"/>
  <c r="L1545" i="14"/>
  <c r="M1545" i="14"/>
  <c r="O1545" i="14"/>
  <c r="R1545" i="14" s="1"/>
  <c r="P1545" i="14"/>
  <c r="S1545" i="14"/>
  <c r="B1546" i="14"/>
  <c r="C1546" i="14"/>
  <c r="K1546" i="14"/>
  <c r="L1546" i="14"/>
  <c r="M1546" i="14"/>
  <c r="O1546" i="14"/>
  <c r="R1546" i="14" s="1"/>
  <c r="P1546" i="14"/>
  <c r="S1546" i="14"/>
  <c r="B1547" i="14"/>
  <c r="C1547" i="14"/>
  <c r="K1547" i="14"/>
  <c r="L1547" i="14"/>
  <c r="M1547" i="14"/>
  <c r="O1547" i="14"/>
  <c r="R1547" i="14" s="1"/>
  <c r="P1547" i="14"/>
  <c r="S1547" i="14"/>
  <c r="B1548" i="14"/>
  <c r="C1548" i="14"/>
  <c r="K1548" i="14"/>
  <c r="L1548" i="14"/>
  <c r="M1548" i="14"/>
  <c r="O1548" i="14"/>
  <c r="R1548" i="14" s="1"/>
  <c r="P1548" i="14"/>
  <c r="S1548" i="14"/>
  <c r="B1549" i="14"/>
  <c r="C1549" i="14"/>
  <c r="K1549" i="14"/>
  <c r="L1549" i="14"/>
  <c r="M1549" i="14"/>
  <c r="O1549" i="14"/>
  <c r="R1549" i="14" s="1"/>
  <c r="P1549" i="14"/>
  <c r="S1549" i="14"/>
  <c r="B1550" i="14"/>
  <c r="C1550" i="14"/>
  <c r="K1550" i="14"/>
  <c r="L1550" i="14"/>
  <c r="M1550" i="14"/>
  <c r="O1550" i="14"/>
  <c r="R1550" i="14" s="1"/>
  <c r="P1550" i="14"/>
  <c r="S1550" i="14"/>
  <c r="A1551" i="14"/>
  <c r="B1551" i="14"/>
  <c r="K1551" i="14"/>
  <c r="L1551" i="14"/>
  <c r="M1551" i="14"/>
  <c r="O1551" i="14"/>
  <c r="R1551" i="14" s="1"/>
  <c r="P1551" i="14"/>
  <c r="S1551" i="14"/>
  <c r="B1552" i="14"/>
  <c r="C1552" i="14"/>
  <c r="K1552" i="14"/>
  <c r="L1552" i="14"/>
  <c r="M1552" i="14"/>
  <c r="O1552" i="14"/>
  <c r="R1552" i="14" s="1"/>
  <c r="P1552" i="14"/>
  <c r="S1552" i="14"/>
  <c r="B1553" i="14"/>
  <c r="C1553" i="14"/>
  <c r="K1553" i="14"/>
  <c r="L1553" i="14"/>
  <c r="M1553" i="14"/>
  <c r="O1553" i="14"/>
  <c r="R1553" i="14" s="1"/>
  <c r="P1553" i="14"/>
  <c r="S1553" i="14"/>
  <c r="A1554" i="14"/>
  <c r="B1554" i="14"/>
  <c r="K1554" i="14"/>
  <c r="L1554" i="14"/>
  <c r="M1554" i="14"/>
  <c r="O1554" i="14"/>
  <c r="R1554" i="14" s="1"/>
  <c r="P1554" i="14"/>
  <c r="S1554" i="14"/>
  <c r="B1555" i="14"/>
  <c r="C1555" i="14"/>
  <c r="K1555" i="14"/>
  <c r="L1555" i="14"/>
  <c r="M1555" i="14"/>
  <c r="O1555" i="14"/>
  <c r="R1555" i="14" s="1"/>
  <c r="P1555" i="14"/>
  <c r="S1555" i="14"/>
  <c r="B1556" i="14"/>
  <c r="C1556" i="14"/>
  <c r="K1556" i="14"/>
  <c r="L1556" i="14"/>
  <c r="M1556" i="14"/>
  <c r="O1556" i="14"/>
  <c r="R1556" i="14" s="1"/>
  <c r="P1556" i="14"/>
  <c r="S1556" i="14"/>
  <c r="B1557" i="14"/>
  <c r="C1557" i="14"/>
  <c r="K1557" i="14"/>
  <c r="L1557" i="14"/>
  <c r="M1557" i="14"/>
  <c r="O1557" i="14"/>
  <c r="R1557" i="14" s="1"/>
  <c r="P1557" i="14"/>
  <c r="S1557" i="14"/>
  <c r="B1558" i="14"/>
  <c r="C1558" i="14"/>
  <c r="K1558" i="14"/>
  <c r="L1558" i="14"/>
  <c r="M1558" i="14"/>
  <c r="O1558" i="14"/>
  <c r="R1558" i="14" s="1"/>
  <c r="P1558" i="14"/>
  <c r="S1558" i="14"/>
  <c r="B1559" i="14"/>
  <c r="C1559" i="14"/>
  <c r="K1559" i="14"/>
  <c r="L1559" i="14"/>
  <c r="M1559" i="14"/>
  <c r="O1559" i="14"/>
  <c r="R1559" i="14" s="1"/>
  <c r="P1559" i="14"/>
  <c r="S1559" i="14"/>
  <c r="B1560" i="14"/>
  <c r="C1560" i="14"/>
  <c r="K1560" i="14"/>
  <c r="L1560" i="14"/>
  <c r="M1560" i="14"/>
  <c r="O1560" i="14"/>
  <c r="R1560" i="14" s="1"/>
  <c r="P1560" i="14"/>
  <c r="S1560" i="14"/>
  <c r="B1561" i="14"/>
  <c r="C1561" i="14"/>
  <c r="K1561" i="14"/>
  <c r="L1561" i="14"/>
  <c r="M1561" i="14"/>
  <c r="O1561" i="14"/>
  <c r="R1561" i="14" s="1"/>
  <c r="P1561" i="14"/>
  <c r="S1561" i="14"/>
  <c r="B1562" i="14"/>
  <c r="C1562" i="14"/>
  <c r="K1562" i="14"/>
  <c r="L1562" i="14"/>
  <c r="M1562" i="14"/>
  <c r="O1562" i="14"/>
  <c r="R1562" i="14" s="1"/>
  <c r="P1562" i="14"/>
  <c r="S1562" i="14"/>
  <c r="B1563" i="14"/>
  <c r="C1563" i="14"/>
  <c r="K1563" i="14"/>
  <c r="L1563" i="14"/>
  <c r="M1563" i="14"/>
  <c r="O1563" i="14"/>
  <c r="R1563" i="14" s="1"/>
  <c r="P1563" i="14"/>
  <c r="S1563" i="14"/>
  <c r="B1564" i="14"/>
  <c r="C1564" i="14"/>
  <c r="K1564" i="14"/>
  <c r="L1564" i="14"/>
  <c r="M1564" i="14"/>
  <c r="O1564" i="14"/>
  <c r="R1564" i="14" s="1"/>
  <c r="P1564" i="14"/>
  <c r="S1564" i="14"/>
  <c r="B1565" i="14"/>
  <c r="C1565" i="14"/>
  <c r="K1565" i="14"/>
  <c r="L1565" i="14"/>
  <c r="M1565" i="14"/>
  <c r="O1565" i="14"/>
  <c r="R1565" i="14" s="1"/>
  <c r="P1565" i="14"/>
  <c r="S1565" i="14"/>
  <c r="B1566" i="14"/>
  <c r="C1566" i="14"/>
  <c r="K1566" i="14"/>
  <c r="L1566" i="14"/>
  <c r="M1566" i="14"/>
  <c r="O1566" i="14"/>
  <c r="R1566" i="14" s="1"/>
  <c r="P1566" i="14"/>
  <c r="S1566" i="14"/>
  <c r="B1567" i="14"/>
  <c r="C1567" i="14"/>
  <c r="K1567" i="14"/>
  <c r="L1567" i="14"/>
  <c r="M1567" i="14"/>
  <c r="O1567" i="14"/>
  <c r="R1567" i="14" s="1"/>
  <c r="P1567" i="14"/>
  <c r="S1567" i="14"/>
  <c r="B1568" i="14"/>
  <c r="C1568" i="14"/>
  <c r="K1568" i="14"/>
  <c r="L1568" i="14"/>
  <c r="M1568" i="14"/>
  <c r="O1568" i="14"/>
  <c r="R1568" i="14" s="1"/>
  <c r="P1568" i="14"/>
  <c r="S1568" i="14"/>
  <c r="B1569" i="14"/>
  <c r="C1569" i="14"/>
  <c r="K1569" i="14"/>
  <c r="L1569" i="14"/>
  <c r="M1569" i="14"/>
  <c r="O1569" i="14"/>
  <c r="R1569" i="14" s="1"/>
  <c r="P1569" i="14"/>
  <c r="S1569" i="14"/>
  <c r="B1570" i="14"/>
  <c r="C1570" i="14"/>
  <c r="K1570" i="14"/>
  <c r="L1570" i="14"/>
  <c r="M1570" i="14"/>
  <c r="O1570" i="14"/>
  <c r="R1570" i="14" s="1"/>
  <c r="P1570" i="14"/>
  <c r="S1570" i="14"/>
  <c r="B1571" i="14"/>
  <c r="C1571" i="14"/>
  <c r="K1571" i="14"/>
  <c r="L1571" i="14"/>
  <c r="M1571" i="14"/>
  <c r="O1571" i="14"/>
  <c r="R1571" i="14" s="1"/>
  <c r="P1571" i="14"/>
  <c r="S1571" i="14"/>
  <c r="B1572" i="14"/>
  <c r="C1572" i="14"/>
  <c r="K1572" i="14"/>
  <c r="L1572" i="14"/>
  <c r="M1572" i="14"/>
  <c r="O1572" i="14"/>
  <c r="R1572" i="14" s="1"/>
  <c r="P1572" i="14"/>
  <c r="S1572" i="14"/>
  <c r="B1573" i="14"/>
  <c r="C1573" i="14"/>
  <c r="K1573" i="14"/>
  <c r="L1573" i="14"/>
  <c r="M1573" i="14"/>
  <c r="O1573" i="14"/>
  <c r="R1573" i="14" s="1"/>
  <c r="P1573" i="14"/>
  <c r="S1573" i="14"/>
  <c r="B1574" i="14"/>
  <c r="C1574" i="14"/>
  <c r="K1574" i="14"/>
  <c r="L1574" i="14"/>
  <c r="M1574" i="14"/>
  <c r="O1574" i="14"/>
  <c r="R1574" i="14" s="1"/>
  <c r="P1574" i="14"/>
  <c r="S1574" i="14"/>
  <c r="B1575" i="14"/>
  <c r="C1575" i="14"/>
  <c r="K1575" i="14"/>
  <c r="L1575" i="14"/>
  <c r="M1575" i="14"/>
  <c r="O1575" i="14"/>
  <c r="R1575" i="14" s="1"/>
  <c r="P1575" i="14"/>
  <c r="S1575" i="14"/>
  <c r="B1576" i="14"/>
  <c r="C1576" i="14"/>
  <c r="K1576" i="14"/>
  <c r="L1576" i="14"/>
  <c r="M1576" i="14"/>
  <c r="O1576" i="14"/>
  <c r="R1576" i="14" s="1"/>
  <c r="P1576" i="14"/>
  <c r="A1577" i="14"/>
  <c r="B1577" i="14"/>
  <c r="K1577" i="14"/>
  <c r="L1577" i="14"/>
  <c r="M1577" i="14"/>
  <c r="O1577" i="14"/>
  <c r="R1577" i="14" s="1"/>
  <c r="P1577" i="14"/>
  <c r="A1578" i="14"/>
  <c r="B1578" i="14"/>
  <c r="K1578" i="14"/>
  <c r="L1578" i="14"/>
  <c r="M1578" i="14"/>
  <c r="O1578" i="14"/>
  <c r="R1578" i="14" s="1"/>
  <c r="P1578" i="14"/>
  <c r="S1578" i="14"/>
  <c r="B1579" i="14"/>
  <c r="C1579" i="14"/>
  <c r="K1579" i="14"/>
  <c r="L1579" i="14"/>
  <c r="M1579" i="14"/>
  <c r="O1579" i="14"/>
  <c r="R1579" i="14" s="1"/>
  <c r="P1579" i="14"/>
  <c r="S1579" i="14"/>
  <c r="B1580" i="14"/>
  <c r="C1580" i="14"/>
  <c r="K1580" i="14"/>
  <c r="L1580" i="14"/>
  <c r="M1580" i="14"/>
  <c r="O1580" i="14"/>
  <c r="R1580" i="14" s="1"/>
  <c r="P1580" i="14"/>
  <c r="S1580" i="14"/>
  <c r="B1581" i="14"/>
  <c r="C1581" i="14"/>
  <c r="K1581" i="14"/>
  <c r="L1581" i="14"/>
  <c r="M1581" i="14"/>
  <c r="O1581" i="14"/>
  <c r="R1581" i="14" s="1"/>
  <c r="P1581" i="14"/>
  <c r="S1581" i="14"/>
  <c r="B1582" i="14"/>
  <c r="C1582" i="14"/>
  <c r="K1582" i="14"/>
  <c r="L1582" i="14"/>
  <c r="M1582" i="14"/>
  <c r="O1582" i="14"/>
  <c r="R1582" i="14" s="1"/>
  <c r="P1582" i="14"/>
  <c r="S1582" i="14"/>
  <c r="B1583" i="14"/>
  <c r="C1583" i="14"/>
  <c r="K1583" i="14"/>
  <c r="L1583" i="14"/>
  <c r="M1583" i="14"/>
  <c r="O1583" i="14"/>
  <c r="R1583" i="14" s="1"/>
  <c r="P1583" i="14"/>
  <c r="S1583" i="14"/>
  <c r="B1584" i="14"/>
  <c r="C1584" i="14"/>
  <c r="K1584" i="14"/>
  <c r="L1584" i="14"/>
  <c r="M1584" i="14"/>
  <c r="O1584" i="14"/>
  <c r="R1584" i="14" s="1"/>
  <c r="P1584" i="14"/>
  <c r="S1584" i="14"/>
  <c r="A1585" i="14"/>
  <c r="B1585" i="14"/>
  <c r="K1585" i="14"/>
  <c r="L1585" i="14"/>
  <c r="M1585" i="14"/>
  <c r="O1585" i="14"/>
  <c r="R1585" i="14" s="1"/>
  <c r="P1585" i="14"/>
  <c r="S1585" i="14"/>
  <c r="B1586" i="14"/>
  <c r="C1586" i="14"/>
  <c r="K1586" i="14"/>
  <c r="L1586" i="14"/>
  <c r="M1586" i="14"/>
  <c r="O1586" i="14"/>
  <c r="R1586" i="14" s="1"/>
  <c r="P1586" i="14"/>
  <c r="S1586" i="14"/>
  <c r="B1587" i="14"/>
  <c r="C1587" i="14"/>
  <c r="K1587" i="14"/>
  <c r="L1587" i="14"/>
  <c r="M1587" i="14"/>
  <c r="O1587" i="14"/>
  <c r="R1587" i="14" s="1"/>
  <c r="P1587" i="14"/>
  <c r="S1587" i="14"/>
  <c r="B1588" i="14"/>
  <c r="C1588" i="14"/>
  <c r="K1588" i="14"/>
  <c r="L1588" i="14"/>
  <c r="M1588" i="14"/>
  <c r="O1588" i="14"/>
  <c r="R1588" i="14" s="1"/>
  <c r="P1588" i="14"/>
  <c r="S1588" i="14"/>
  <c r="A1589" i="14"/>
  <c r="B1589" i="14"/>
  <c r="K1589" i="14"/>
  <c r="L1589" i="14"/>
  <c r="M1589" i="14"/>
  <c r="O1589" i="14"/>
  <c r="R1589" i="14" s="1"/>
  <c r="P1589" i="14"/>
  <c r="S1589" i="14"/>
  <c r="B1590" i="14"/>
  <c r="C1590" i="14"/>
  <c r="K1590" i="14"/>
  <c r="L1590" i="14"/>
  <c r="M1590" i="14"/>
  <c r="O1590" i="14"/>
  <c r="R1590" i="14" s="1"/>
  <c r="P1590" i="14"/>
  <c r="S1590" i="14"/>
  <c r="B1591" i="14"/>
  <c r="C1591" i="14"/>
  <c r="K1591" i="14"/>
  <c r="L1591" i="14"/>
  <c r="M1591" i="14"/>
  <c r="O1591" i="14"/>
  <c r="R1591" i="14" s="1"/>
  <c r="P1591" i="14"/>
  <c r="S1591" i="14"/>
  <c r="B1592" i="14"/>
  <c r="C1592" i="14"/>
  <c r="K1592" i="14"/>
  <c r="L1592" i="14"/>
  <c r="M1592" i="14"/>
  <c r="O1592" i="14"/>
  <c r="R1592" i="14" s="1"/>
  <c r="P1592" i="14"/>
  <c r="S1592" i="14"/>
  <c r="B1593" i="14"/>
  <c r="C1593" i="14"/>
  <c r="K1593" i="14"/>
  <c r="L1593" i="14"/>
  <c r="M1593" i="14"/>
  <c r="O1593" i="14"/>
  <c r="R1593" i="14" s="1"/>
  <c r="P1593" i="14"/>
  <c r="S1593" i="14"/>
  <c r="B1594" i="14"/>
  <c r="C1594" i="14"/>
  <c r="K1594" i="14"/>
  <c r="L1594" i="14"/>
  <c r="M1594" i="14"/>
  <c r="O1594" i="14"/>
  <c r="R1594" i="14" s="1"/>
  <c r="P1594" i="14"/>
  <c r="S1594" i="14"/>
  <c r="B1595" i="14"/>
  <c r="C1595" i="14"/>
  <c r="K1595" i="14"/>
  <c r="L1595" i="14"/>
  <c r="M1595" i="14"/>
  <c r="O1595" i="14"/>
  <c r="R1595" i="14" s="1"/>
  <c r="P1595" i="14"/>
  <c r="S1595" i="14"/>
  <c r="B1596" i="14"/>
  <c r="C1596" i="14"/>
  <c r="K1596" i="14"/>
  <c r="L1596" i="14"/>
  <c r="M1596" i="14"/>
  <c r="O1596" i="14"/>
  <c r="R1596" i="14" s="1"/>
  <c r="P1596" i="14"/>
  <c r="S1596" i="14"/>
  <c r="B1597" i="14"/>
  <c r="C1597" i="14"/>
  <c r="K1597" i="14"/>
  <c r="L1597" i="14"/>
  <c r="M1597" i="14"/>
  <c r="O1597" i="14"/>
  <c r="R1597" i="14" s="1"/>
  <c r="P1597" i="14"/>
  <c r="S1597" i="14"/>
  <c r="B1598" i="14"/>
  <c r="C1598" i="14"/>
  <c r="K1598" i="14"/>
  <c r="L1598" i="14"/>
  <c r="M1598" i="14"/>
  <c r="O1598" i="14"/>
  <c r="R1598" i="14" s="1"/>
  <c r="P1598" i="14"/>
  <c r="S1598" i="14"/>
  <c r="B1599" i="14"/>
  <c r="C1599" i="14"/>
  <c r="K1599" i="14"/>
  <c r="L1599" i="14"/>
  <c r="M1599" i="14"/>
  <c r="O1599" i="14"/>
  <c r="R1599" i="14" s="1"/>
  <c r="P1599" i="14"/>
  <c r="S1599" i="14"/>
  <c r="B1600" i="14"/>
  <c r="C1600" i="14"/>
  <c r="K1600" i="14"/>
  <c r="L1600" i="14"/>
  <c r="M1600" i="14"/>
  <c r="O1600" i="14"/>
  <c r="R1600" i="14" s="1"/>
  <c r="P1600" i="14"/>
  <c r="S1600" i="14"/>
  <c r="B1601" i="14"/>
  <c r="C1601" i="14"/>
  <c r="K1601" i="14"/>
  <c r="L1601" i="14"/>
  <c r="M1601" i="14"/>
  <c r="O1601" i="14"/>
  <c r="R1601" i="14" s="1"/>
  <c r="P1601" i="14"/>
  <c r="S1601" i="14"/>
  <c r="B1602" i="14"/>
  <c r="C1602" i="14"/>
  <c r="K1602" i="14"/>
  <c r="L1602" i="14"/>
  <c r="M1602" i="14"/>
  <c r="O1602" i="14"/>
  <c r="R1602" i="14" s="1"/>
  <c r="P1602" i="14"/>
  <c r="S1602" i="14"/>
  <c r="B1603" i="14"/>
  <c r="C1603" i="14"/>
  <c r="K1603" i="14"/>
  <c r="L1603" i="14"/>
  <c r="M1603" i="14"/>
  <c r="O1603" i="14"/>
  <c r="R1603" i="14" s="1"/>
  <c r="P1603" i="14"/>
  <c r="S1603" i="14"/>
  <c r="B1604" i="14"/>
  <c r="C1604" i="14"/>
  <c r="K1604" i="14"/>
  <c r="L1604" i="14"/>
  <c r="M1604" i="14"/>
  <c r="O1604" i="14"/>
  <c r="R1604" i="14" s="1"/>
  <c r="P1604" i="14"/>
  <c r="S1604" i="14"/>
  <c r="B1605" i="14"/>
  <c r="C1605" i="14"/>
  <c r="K1605" i="14"/>
  <c r="L1605" i="14"/>
  <c r="M1605" i="14"/>
  <c r="O1605" i="14"/>
  <c r="R1605" i="14" s="1"/>
  <c r="P1605" i="14"/>
  <c r="S1605" i="14"/>
  <c r="B1606" i="14"/>
  <c r="C1606" i="14"/>
  <c r="K1606" i="14"/>
  <c r="L1606" i="14"/>
  <c r="M1606" i="14"/>
  <c r="O1606" i="14"/>
  <c r="R1606" i="14" s="1"/>
  <c r="P1606" i="14"/>
  <c r="A1607" i="14"/>
  <c r="B1607" i="14"/>
  <c r="K1607" i="14"/>
  <c r="L1607" i="14"/>
  <c r="M1607" i="14"/>
  <c r="O1607" i="14"/>
  <c r="R1607" i="14" s="1"/>
  <c r="P1607" i="14"/>
  <c r="K1608" i="14"/>
  <c r="L1608" i="14"/>
  <c r="M1608" i="14"/>
  <c r="O1608" i="14"/>
  <c r="R1608" i="14" s="1"/>
  <c r="P1608" i="14"/>
  <c r="S1608" i="14"/>
  <c r="B1610" i="14"/>
  <c r="C1610" i="14"/>
  <c r="K1610" i="14"/>
  <c r="L1610" i="14"/>
  <c r="M1610" i="14"/>
  <c r="O1610" i="14"/>
  <c r="R1610" i="14" s="1"/>
  <c r="P1610" i="14"/>
  <c r="S1610" i="14"/>
  <c r="B1611" i="14"/>
  <c r="C1611" i="14"/>
  <c r="K1611" i="14"/>
  <c r="L1611" i="14"/>
  <c r="M1611" i="14"/>
  <c r="O1611" i="14"/>
  <c r="R1611" i="14" s="1"/>
  <c r="P1611" i="14"/>
  <c r="S1611" i="14"/>
  <c r="A1612" i="14"/>
  <c r="B1612" i="14"/>
  <c r="K1612" i="14"/>
  <c r="L1612" i="14"/>
  <c r="M1612" i="14"/>
  <c r="O1612" i="14"/>
  <c r="R1612" i="14" s="1"/>
  <c r="P1612" i="14"/>
  <c r="S1612" i="14"/>
  <c r="B1613" i="14"/>
  <c r="C1613" i="14"/>
  <c r="K1613" i="14"/>
  <c r="L1613" i="14"/>
  <c r="M1613" i="14"/>
  <c r="O1613" i="14"/>
  <c r="R1613" i="14" s="1"/>
  <c r="P1613" i="14"/>
  <c r="A1614" i="14"/>
  <c r="B1614" i="14"/>
  <c r="K1614" i="14"/>
  <c r="L1614" i="14"/>
  <c r="M1614" i="14"/>
  <c r="O1614" i="14"/>
  <c r="R1614" i="14" s="1"/>
  <c r="P1614" i="14"/>
  <c r="A1615" i="14"/>
  <c r="B1615" i="14"/>
  <c r="K1615" i="14"/>
  <c r="L1615" i="14"/>
  <c r="M1615" i="14"/>
  <c r="O1615" i="14"/>
  <c r="R1615" i="14" s="1"/>
  <c r="P1615" i="14"/>
  <c r="S1615" i="14"/>
  <c r="A1616" i="14"/>
  <c r="B1616" i="14"/>
  <c r="K1616" i="14"/>
  <c r="L1616" i="14"/>
  <c r="M1616" i="14"/>
  <c r="O1616" i="14"/>
  <c r="R1616" i="14" s="1"/>
  <c r="P1616" i="14"/>
  <c r="S1616" i="14"/>
  <c r="B1617" i="14"/>
  <c r="C1617" i="14"/>
  <c r="K1617" i="14"/>
  <c r="L1617" i="14"/>
  <c r="M1617" i="14"/>
  <c r="O1617" i="14"/>
  <c r="R1617" i="14" s="1"/>
  <c r="P1617" i="14"/>
  <c r="S1617" i="14"/>
  <c r="A1618" i="14"/>
  <c r="B1618" i="14"/>
  <c r="K1618" i="14"/>
  <c r="L1618" i="14"/>
  <c r="M1618" i="14"/>
  <c r="O1618" i="14"/>
  <c r="R1618" i="14" s="1"/>
  <c r="P1618" i="14"/>
  <c r="S1618" i="14"/>
  <c r="B1619" i="14"/>
  <c r="C1619" i="14"/>
  <c r="K1619" i="14"/>
  <c r="L1619" i="14"/>
  <c r="M1619" i="14"/>
  <c r="O1619" i="14"/>
  <c r="R1619" i="14" s="1"/>
  <c r="P1619" i="14"/>
  <c r="S1619" i="14"/>
  <c r="B1620" i="14"/>
  <c r="C1620" i="14"/>
  <c r="K1620" i="14"/>
  <c r="L1620" i="14"/>
  <c r="M1620" i="14"/>
  <c r="O1620" i="14"/>
  <c r="R1620" i="14" s="1"/>
  <c r="P1620" i="14"/>
  <c r="S1620" i="14"/>
  <c r="B1621" i="14"/>
  <c r="C1621" i="14"/>
  <c r="K1621" i="14"/>
  <c r="L1621" i="14"/>
  <c r="M1621" i="14"/>
  <c r="O1621" i="14"/>
  <c r="R1621" i="14" s="1"/>
  <c r="P1621" i="14"/>
  <c r="S1621" i="14"/>
  <c r="B1622" i="14"/>
  <c r="C1622" i="14"/>
  <c r="K1622" i="14"/>
  <c r="L1622" i="14"/>
  <c r="M1622" i="14"/>
  <c r="O1622" i="14"/>
  <c r="R1622" i="14" s="1"/>
  <c r="P1622" i="14"/>
  <c r="S1622" i="14"/>
  <c r="B1623" i="14"/>
  <c r="C1623" i="14"/>
  <c r="K1623" i="14"/>
  <c r="L1623" i="14"/>
  <c r="M1623" i="14"/>
  <c r="O1623" i="14"/>
  <c r="R1623" i="14" s="1"/>
  <c r="P1623" i="14"/>
  <c r="S1623" i="14"/>
  <c r="B1624" i="14"/>
  <c r="C1624" i="14"/>
  <c r="K1624" i="14"/>
  <c r="L1624" i="14"/>
  <c r="M1624" i="14"/>
  <c r="O1624" i="14"/>
  <c r="R1624" i="14" s="1"/>
  <c r="P1624" i="14"/>
  <c r="A1625" i="14"/>
  <c r="B1625" i="14"/>
  <c r="K1625" i="14"/>
  <c r="L1625" i="14"/>
  <c r="M1625" i="14"/>
  <c r="O1625" i="14"/>
  <c r="R1625" i="14" s="1"/>
  <c r="P1625" i="14"/>
  <c r="A1626" i="14"/>
  <c r="B1626" i="14"/>
  <c r="K1626" i="14"/>
  <c r="L1626" i="14"/>
  <c r="M1626" i="14"/>
  <c r="O1626" i="14"/>
  <c r="R1626" i="14" s="1"/>
  <c r="P1626" i="14"/>
  <c r="S1626" i="14"/>
  <c r="B1627" i="14"/>
  <c r="C1627" i="14"/>
  <c r="K1627" i="14"/>
  <c r="L1627" i="14"/>
  <c r="M1627" i="14"/>
  <c r="O1627" i="14"/>
  <c r="R1627" i="14" s="1"/>
  <c r="P1627" i="14"/>
  <c r="S1627" i="14"/>
  <c r="A1628" i="14"/>
  <c r="B1628" i="14"/>
  <c r="K1628" i="14"/>
  <c r="L1628" i="14"/>
  <c r="M1628" i="14"/>
  <c r="O1628" i="14"/>
  <c r="R1628" i="14" s="1"/>
  <c r="P1628" i="14"/>
  <c r="S1628" i="14"/>
  <c r="B1629" i="14"/>
  <c r="C1629" i="14"/>
  <c r="K1629" i="14"/>
  <c r="L1629" i="14"/>
  <c r="M1629" i="14"/>
  <c r="O1629" i="14"/>
  <c r="R1629" i="14" s="1"/>
  <c r="P1629" i="14"/>
  <c r="S1629" i="14"/>
  <c r="B1630" i="14"/>
  <c r="C1630" i="14"/>
  <c r="K1630" i="14"/>
  <c r="L1630" i="14"/>
  <c r="M1630" i="14"/>
  <c r="O1630" i="14"/>
  <c r="R1630" i="14" s="1"/>
  <c r="P1630" i="14"/>
  <c r="S1630" i="14"/>
  <c r="B1631" i="14"/>
  <c r="C1631" i="14"/>
  <c r="K1631" i="14"/>
  <c r="L1631" i="14"/>
  <c r="M1631" i="14"/>
  <c r="O1631" i="14"/>
  <c r="R1631" i="14" s="1"/>
  <c r="P1631" i="14"/>
  <c r="S1631" i="14"/>
  <c r="B1632" i="14"/>
  <c r="C1632" i="14"/>
  <c r="K1632" i="14"/>
  <c r="L1632" i="14"/>
  <c r="M1632" i="14"/>
  <c r="O1632" i="14"/>
  <c r="R1632" i="14" s="1"/>
  <c r="P1632" i="14"/>
  <c r="S1632" i="14"/>
  <c r="B1633" i="14"/>
  <c r="C1633" i="14"/>
  <c r="K1633" i="14"/>
  <c r="L1633" i="14"/>
  <c r="M1633" i="14"/>
  <c r="O1633" i="14"/>
  <c r="R1633" i="14" s="1"/>
  <c r="P1633" i="14"/>
  <c r="S1633" i="14"/>
  <c r="B1634" i="14"/>
  <c r="C1634" i="14"/>
  <c r="K1634" i="14"/>
  <c r="L1634" i="14"/>
  <c r="M1634" i="14"/>
  <c r="O1634" i="14"/>
  <c r="R1634" i="14" s="1"/>
  <c r="P1634" i="14"/>
  <c r="S1634" i="14"/>
  <c r="B1635" i="14"/>
  <c r="C1635" i="14"/>
  <c r="K1635" i="14"/>
  <c r="L1635" i="14"/>
  <c r="M1635" i="14"/>
  <c r="O1635" i="14"/>
  <c r="R1635" i="14" s="1"/>
  <c r="P1635" i="14"/>
  <c r="S1635" i="14"/>
  <c r="B1636" i="14"/>
  <c r="C1636" i="14"/>
  <c r="K1636" i="14"/>
  <c r="L1636" i="14"/>
  <c r="M1636" i="14"/>
  <c r="O1636" i="14"/>
  <c r="R1636" i="14" s="1"/>
  <c r="P1636" i="14"/>
  <c r="A1637" i="14"/>
  <c r="B1637" i="14"/>
  <c r="K1637" i="14"/>
  <c r="L1637" i="14"/>
  <c r="M1637" i="14"/>
  <c r="O1637" i="14"/>
  <c r="R1637" i="14" s="1"/>
  <c r="P1637" i="14"/>
  <c r="A1638" i="14"/>
  <c r="B1638" i="14"/>
  <c r="K1638" i="14"/>
  <c r="L1638" i="14"/>
  <c r="M1638" i="14"/>
  <c r="O1638" i="14"/>
  <c r="R1638" i="14" s="1"/>
  <c r="P1638" i="14"/>
  <c r="S1638" i="14"/>
  <c r="B1639" i="14"/>
  <c r="C1639" i="14"/>
  <c r="K1639" i="14"/>
  <c r="L1639" i="14"/>
  <c r="M1639" i="14"/>
  <c r="O1639" i="14"/>
  <c r="R1639" i="14" s="1"/>
  <c r="P1639" i="14"/>
  <c r="S1639" i="14"/>
  <c r="B1640" i="14"/>
  <c r="C1640" i="14"/>
  <c r="K1640" i="14"/>
  <c r="L1640" i="14"/>
  <c r="M1640" i="14"/>
  <c r="O1640" i="14"/>
  <c r="R1640" i="14" s="1"/>
  <c r="P1640" i="14"/>
  <c r="S1640" i="14"/>
  <c r="B1641" i="14"/>
  <c r="C1641" i="14"/>
  <c r="K1641" i="14"/>
  <c r="L1641" i="14"/>
  <c r="M1641" i="14"/>
  <c r="O1641" i="14"/>
  <c r="R1641" i="14" s="1"/>
  <c r="P1641" i="14"/>
  <c r="S1641" i="14"/>
  <c r="A1642" i="14"/>
  <c r="B1642" i="14"/>
  <c r="K1642" i="14"/>
  <c r="L1642" i="14"/>
  <c r="M1642" i="14"/>
  <c r="O1642" i="14"/>
  <c r="R1642" i="14" s="1"/>
  <c r="P1642" i="14"/>
  <c r="S1642" i="14"/>
  <c r="B1643" i="14"/>
  <c r="C1643" i="14"/>
  <c r="K1643" i="14"/>
  <c r="L1643" i="14"/>
  <c r="M1643" i="14"/>
  <c r="O1643" i="14"/>
  <c r="R1643" i="14" s="1"/>
  <c r="P1643" i="14"/>
  <c r="S1643" i="14"/>
  <c r="B1644" i="14"/>
  <c r="C1644" i="14"/>
  <c r="K1644" i="14"/>
  <c r="L1644" i="14"/>
  <c r="M1644" i="14"/>
  <c r="O1644" i="14"/>
  <c r="R1644" i="14" s="1"/>
  <c r="P1644" i="14"/>
  <c r="S1644" i="14"/>
  <c r="B1645" i="14"/>
  <c r="C1645" i="14"/>
  <c r="K1645" i="14"/>
  <c r="L1645" i="14"/>
  <c r="M1645" i="14"/>
  <c r="O1645" i="14"/>
  <c r="R1645" i="14" s="1"/>
  <c r="P1645" i="14"/>
  <c r="S1645" i="14"/>
  <c r="B1646" i="14"/>
  <c r="C1646" i="14"/>
  <c r="K1646" i="14"/>
  <c r="L1646" i="14"/>
  <c r="M1646" i="14"/>
  <c r="O1646" i="14"/>
  <c r="R1646" i="14" s="1"/>
  <c r="P1646" i="14"/>
  <c r="S1646" i="14"/>
  <c r="A1647" i="14"/>
  <c r="B1647" i="14"/>
  <c r="K1647" i="14"/>
  <c r="L1647" i="14"/>
  <c r="M1647" i="14"/>
  <c r="O1647" i="14"/>
  <c r="R1647" i="14" s="1"/>
  <c r="P1647" i="14"/>
  <c r="A1648" i="14"/>
  <c r="B1648" i="14"/>
  <c r="K1648" i="14"/>
  <c r="L1648" i="14"/>
  <c r="M1648" i="14"/>
  <c r="O1648" i="14"/>
  <c r="R1648" i="14" s="1"/>
  <c r="P1648" i="14"/>
  <c r="A1649" i="14"/>
  <c r="B1649" i="14"/>
  <c r="K1649" i="14"/>
  <c r="L1649" i="14"/>
  <c r="M1649" i="14"/>
  <c r="O1649" i="14"/>
  <c r="R1649" i="14" s="1"/>
  <c r="P1649" i="14"/>
  <c r="S1649" i="14"/>
  <c r="A1650" i="14"/>
  <c r="B1650" i="14"/>
  <c r="K1650" i="14"/>
  <c r="L1650" i="14"/>
  <c r="M1650" i="14"/>
  <c r="O1650" i="14"/>
  <c r="R1650" i="14" s="1"/>
  <c r="P1650" i="14"/>
  <c r="S1650" i="14"/>
  <c r="B1651" i="14"/>
  <c r="C1651" i="14"/>
  <c r="K1651" i="14"/>
  <c r="L1651" i="14"/>
  <c r="M1651" i="14"/>
  <c r="O1651" i="14"/>
  <c r="R1651" i="14" s="1"/>
  <c r="P1651" i="14"/>
  <c r="A1652" i="14"/>
  <c r="B1652" i="14"/>
  <c r="K1652" i="14"/>
  <c r="L1652" i="14"/>
  <c r="M1652" i="14"/>
  <c r="O1652" i="14"/>
  <c r="R1652" i="14" s="1"/>
  <c r="P1652" i="14"/>
  <c r="A1653" i="14"/>
  <c r="B1653" i="14"/>
  <c r="K1653" i="14"/>
  <c r="L1653" i="14"/>
  <c r="M1653" i="14"/>
  <c r="O1653" i="14"/>
  <c r="R1653" i="14" s="1"/>
  <c r="P1653" i="14"/>
  <c r="S1653" i="14"/>
  <c r="B1654" i="14"/>
  <c r="C1654" i="14"/>
  <c r="K1654" i="14"/>
  <c r="L1654" i="14"/>
  <c r="M1654" i="14"/>
  <c r="O1654" i="14"/>
  <c r="R1654" i="14" s="1"/>
  <c r="P1654" i="14"/>
  <c r="S1654" i="14"/>
  <c r="A1655" i="14"/>
  <c r="B1655" i="14"/>
  <c r="K1655" i="14"/>
  <c r="L1655" i="14"/>
  <c r="M1655" i="14"/>
  <c r="O1655" i="14"/>
  <c r="R1655" i="14" s="1"/>
  <c r="P1655" i="14"/>
  <c r="S1655" i="14"/>
  <c r="B1656" i="14"/>
  <c r="C1656" i="14"/>
  <c r="K1656" i="14"/>
  <c r="L1656" i="14"/>
  <c r="M1656" i="14"/>
  <c r="O1656" i="14"/>
  <c r="R1656" i="14" s="1"/>
  <c r="P1656" i="14"/>
  <c r="S1656" i="14"/>
  <c r="A1657" i="14"/>
  <c r="B1657" i="14"/>
  <c r="K1657" i="14"/>
  <c r="L1657" i="14"/>
  <c r="M1657" i="14"/>
  <c r="O1657" i="14"/>
  <c r="R1657" i="14" s="1"/>
  <c r="P1657" i="14"/>
  <c r="S1657" i="14"/>
  <c r="B1658" i="14"/>
  <c r="C1658" i="14"/>
  <c r="K1658" i="14"/>
  <c r="L1658" i="14"/>
  <c r="M1658" i="14"/>
  <c r="O1658" i="14"/>
  <c r="R1658" i="14" s="1"/>
  <c r="P1658" i="14"/>
  <c r="S1658" i="14"/>
  <c r="B1659" i="14"/>
  <c r="C1659" i="14"/>
  <c r="K1659" i="14"/>
  <c r="L1659" i="14"/>
  <c r="M1659" i="14"/>
  <c r="O1659" i="14"/>
  <c r="R1659" i="14" s="1"/>
  <c r="P1659" i="14"/>
  <c r="S1659" i="14"/>
  <c r="B1660" i="14"/>
  <c r="C1660" i="14"/>
  <c r="K1660" i="14"/>
  <c r="L1660" i="14"/>
  <c r="M1660" i="14"/>
  <c r="O1660" i="14"/>
  <c r="R1660" i="14" s="1"/>
  <c r="P1660" i="14"/>
  <c r="S1660" i="14"/>
  <c r="B1661" i="14"/>
  <c r="C1661" i="14"/>
  <c r="K1661" i="14"/>
  <c r="L1661" i="14"/>
  <c r="M1661" i="14"/>
  <c r="O1661" i="14"/>
  <c r="R1661" i="14" s="1"/>
  <c r="P1661" i="14"/>
  <c r="S1661" i="14"/>
  <c r="B1662" i="14"/>
  <c r="C1662" i="14"/>
  <c r="K1662" i="14"/>
  <c r="L1662" i="14"/>
  <c r="M1662" i="14"/>
  <c r="O1662" i="14"/>
  <c r="R1662" i="14" s="1"/>
  <c r="P1662" i="14"/>
  <c r="S1662" i="14"/>
  <c r="B1663" i="14"/>
  <c r="C1663" i="14"/>
  <c r="K1663" i="14"/>
  <c r="L1663" i="14"/>
  <c r="M1663" i="14"/>
  <c r="O1663" i="14"/>
  <c r="R1663" i="14" s="1"/>
  <c r="P1663" i="14"/>
  <c r="S1663" i="14"/>
  <c r="A1664" i="14"/>
  <c r="B1664" i="14"/>
  <c r="K1664" i="14"/>
  <c r="L1664" i="14"/>
  <c r="M1664" i="14"/>
  <c r="O1664" i="14"/>
  <c r="R1664" i="14" s="1"/>
  <c r="P1664" i="14"/>
  <c r="S1664" i="14"/>
  <c r="B1665" i="14"/>
  <c r="C1665" i="14"/>
  <c r="K1665" i="14"/>
  <c r="L1665" i="14"/>
  <c r="M1665" i="14"/>
  <c r="O1665" i="14"/>
  <c r="R1665" i="14" s="1"/>
  <c r="P1665" i="14"/>
  <c r="S1665" i="14"/>
  <c r="A1666" i="14"/>
  <c r="B1666" i="14"/>
  <c r="K1666" i="14"/>
  <c r="L1666" i="14"/>
  <c r="M1666" i="14"/>
  <c r="O1666" i="14"/>
  <c r="R1666" i="14" s="1"/>
  <c r="P1666" i="14"/>
  <c r="S1666" i="14"/>
  <c r="B1667" i="14"/>
  <c r="C1667" i="14"/>
  <c r="K1667" i="14"/>
  <c r="L1667" i="14"/>
  <c r="M1667" i="14"/>
  <c r="O1667" i="14"/>
  <c r="R1667" i="14" s="1"/>
  <c r="P1667" i="14"/>
  <c r="A1668" i="14"/>
  <c r="B1668" i="14"/>
  <c r="K1668" i="14"/>
  <c r="L1668" i="14"/>
  <c r="M1668" i="14"/>
  <c r="O1668" i="14"/>
  <c r="R1668" i="14" s="1"/>
  <c r="P1668" i="14"/>
  <c r="A1669" i="14"/>
  <c r="B1669" i="14"/>
  <c r="K1669" i="14"/>
  <c r="L1669" i="14"/>
  <c r="M1669" i="14"/>
  <c r="O1669" i="14"/>
  <c r="R1669" i="14" s="1"/>
  <c r="P1669" i="14"/>
  <c r="S1669" i="14"/>
  <c r="B1670" i="14"/>
  <c r="C1670" i="14"/>
  <c r="K1670" i="14"/>
  <c r="L1670" i="14"/>
  <c r="M1670" i="14"/>
  <c r="O1670" i="14"/>
  <c r="R1670" i="14" s="1"/>
  <c r="P1670" i="14"/>
  <c r="S1670" i="14"/>
  <c r="B1671" i="14"/>
  <c r="C1671" i="14"/>
  <c r="K1671" i="14"/>
  <c r="L1671" i="14"/>
  <c r="M1671" i="14"/>
  <c r="O1671" i="14"/>
  <c r="R1671" i="14" s="1"/>
  <c r="P1671" i="14"/>
  <c r="A1672" i="14"/>
  <c r="B1672" i="14"/>
  <c r="K1672" i="14"/>
  <c r="L1672" i="14"/>
  <c r="M1672" i="14"/>
  <c r="O1672" i="14"/>
  <c r="R1672" i="14" s="1"/>
  <c r="P1672" i="14"/>
  <c r="A1673" i="14"/>
  <c r="B1673" i="14"/>
  <c r="K1673" i="14"/>
  <c r="L1673" i="14"/>
  <c r="M1673" i="14"/>
  <c r="O1673" i="14"/>
  <c r="R1673" i="14" s="1"/>
  <c r="P1673" i="14"/>
  <c r="S1673" i="14"/>
  <c r="A1674" i="14"/>
  <c r="B1674" i="14"/>
  <c r="K1674" i="14"/>
  <c r="L1674" i="14"/>
  <c r="M1674" i="14"/>
  <c r="O1674" i="14"/>
  <c r="R1674" i="14" s="1"/>
  <c r="P1674" i="14"/>
  <c r="S1674" i="14"/>
  <c r="A1675" i="14"/>
  <c r="B1675" i="14"/>
  <c r="K1675" i="14"/>
  <c r="L1675" i="14"/>
  <c r="M1675" i="14"/>
  <c r="O1675" i="14"/>
  <c r="R1675" i="14" s="1"/>
  <c r="P1675" i="14"/>
  <c r="S1675" i="14"/>
  <c r="B1676" i="14"/>
  <c r="C1676" i="14"/>
  <c r="K1676" i="14"/>
  <c r="L1676" i="14"/>
  <c r="M1676" i="14"/>
  <c r="O1676" i="14"/>
  <c r="R1676" i="14" s="1"/>
  <c r="P1676" i="14"/>
  <c r="S1676" i="14"/>
  <c r="B1677" i="14"/>
  <c r="C1677" i="14"/>
  <c r="K1677" i="14"/>
  <c r="L1677" i="14"/>
  <c r="M1677" i="14"/>
  <c r="O1677" i="14"/>
  <c r="R1677" i="14" s="1"/>
  <c r="P1677" i="14"/>
  <c r="S1677" i="14"/>
  <c r="B1678" i="14"/>
  <c r="C1678" i="14"/>
  <c r="K1678" i="14"/>
  <c r="L1678" i="14"/>
  <c r="M1678" i="14"/>
  <c r="O1678" i="14"/>
  <c r="R1678" i="14" s="1"/>
  <c r="P1678" i="14"/>
  <c r="A1679" i="14"/>
  <c r="B1679" i="14"/>
  <c r="K1679" i="14"/>
  <c r="L1679" i="14"/>
  <c r="M1679" i="14"/>
  <c r="O1679" i="14"/>
  <c r="R1679" i="14" s="1"/>
  <c r="P1679" i="14"/>
  <c r="A1680" i="14"/>
  <c r="B1680" i="14"/>
  <c r="K1680" i="14"/>
  <c r="L1680" i="14"/>
  <c r="M1680" i="14"/>
  <c r="O1680" i="14"/>
  <c r="R1680" i="14" s="1"/>
  <c r="P1680" i="14"/>
  <c r="S1680" i="14"/>
  <c r="B1681" i="14"/>
  <c r="C1681" i="14"/>
  <c r="K1681" i="14"/>
  <c r="L1681" i="14"/>
  <c r="M1681" i="14"/>
  <c r="O1681" i="14"/>
  <c r="R1681" i="14" s="1"/>
  <c r="P1681" i="14"/>
  <c r="S1681" i="14"/>
  <c r="B1682" i="14"/>
  <c r="C1682" i="14"/>
  <c r="K1682" i="14"/>
  <c r="L1682" i="14"/>
  <c r="M1682" i="14"/>
  <c r="O1682" i="14"/>
  <c r="R1682" i="14" s="1"/>
  <c r="P1682" i="14"/>
  <c r="S1682" i="14"/>
  <c r="A1683" i="14"/>
  <c r="B1683" i="14"/>
  <c r="K1683" i="14"/>
  <c r="L1683" i="14"/>
  <c r="M1683" i="14"/>
  <c r="O1683" i="14"/>
  <c r="R1683" i="14" s="1"/>
  <c r="P1683" i="14"/>
  <c r="S1683" i="14"/>
  <c r="B1684" i="14"/>
  <c r="C1684" i="14"/>
  <c r="K1684" i="14"/>
  <c r="L1684" i="14"/>
  <c r="M1684" i="14"/>
  <c r="O1684" i="14"/>
  <c r="R1684" i="14" s="1"/>
  <c r="P1684" i="14"/>
  <c r="A1685" i="14"/>
  <c r="B1685" i="14"/>
  <c r="K1685" i="14"/>
  <c r="L1685" i="14"/>
  <c r="M1685" i="14"/>
  <c r="O1685" i="14"/>
  <c r="R1685" i="14" s="1"/>
  <c r="P1685" i="14"/>
  <c r="A1686" i="14"/>
  <c r="B1686" i="14"/>
  <c r="K1686" i="14"/>
  <c r="L1686" i="14"/>
  <c r="M1686" i="14"/>
  <c r="O1686" i="14"/>
  <c r="R1686" i="14" s="1"/>
  <c r="P1686" i="14"/>
  <c r="S1686" i="14"/>
  <c r="B1687" i="14"/>
  <c r="C1687" i="14"/>
  <c r="K1687" i="14"/>
  <c r="L1687" i="14"/>
  <c r="M1687" i="14"/>
  <c r="O1687" i="14"/>
  <c r="R1687" i="14" s="1"/>
  <c r="P1687" i="14"/>
  <c r="S1687" i="14"/>
  <c r="B1688" i="14"/>
  <c r="C1688" i="14"/>
  <c r="K1688" i="14"/>
  <c r="L1688" i="14"/>
  <c r="M1688" i="14"/>
  <c r="O1688" i="14"/>
  <c r="R1688" i="14" s="1"/>
  <c r="P1688" i="14"/>
  <c r="S1688" i="14"/>
  <c r="B1689" i="14"/>
  <c r="C1689" i="14"/>
  <c r="K1689" i="14"/>
  <c r="L1689" i="14"/>
  <c r="M1689" i="14"/>
  <c r="O1689" i="14"/>
  <c r="R1689" i="14" s="1"/>
  <c r="P1689" i="14"/>
  <c r="S1689" i="14"/>
  <c r="B1690" i="14"/>
  <c r="C1690" i="14"/>
  <c r="K1690" i="14"/>
  <c r="L1690" i="14"/>
  <c r="M1690" i="14"/>
  <c r="O1690" i="14"/>
  <c r="R1690" i="14" s="1"/>
  <c r="P1690" i="14"/>
  <c r="S1690" i="14"/>
  <c r="B1691" i="14"/>
  <c r="C1691" i="14"/>
  <c r="K1691" i="14"/>
  <c r="L1691" i="14"/>
  <c r="M1691" i="14"/>
  <c r="O1691" i="14"/>
  <c r="R1691" i="14" s="1"/>
  <c r="P1691" i="14"/>
  <c r="S1691" i="14"/>
  <c r="B1692" i="14"/>
  <c r="C1692" i="14"/>
  <c r="K1692" i="14"/>
  <c r="L1692" i="14"/>
  <c r="M1692" i="14"/>
  <c r="O1692" i="14"/>
  <c r="R1692" i="14" s="1"/>
  <c r="P1692" i="14"/>
  <c r="S1692" i="14"/>
  <c r="B1693" i="14"/>
  <c r="C1693" i="14"/>
  <c r="K1693" i="14"/>
  <c r="L1693" i="14"/>
  <c r="M1693" i="14"/>
  <c r="O1693" i="14"/>
  <c r="R1693" i="14" s="1"/>
  <c r="P1693" i="14"/>
  <c r="S1693" i="14"/>
  <c r="B1694" i="14"/>
  <c r="C1694" i="14"/>
  <c r="K1694" i="14"/>
  <c r="L1694" i="14"/>
  <c r="M1694" i="14"/>
  <c r="O1694" i="14"/>
  <c r="R1694" i="14" s="1"/>
  <c r="P1694" i="14"/>
  <c r="S1694" i="14"/>
  <c r="B1695" i="14"/>
  <c r="C1695" i="14"/>
  <c r="K1695" i="14"/>
  <c r="L1695" i="14"/>
  <c r="M1695" i="14"/>
  <c r="O1695" i="14"/>
  <c r="R1695" i="14" s="1"/>
  <c r="P1695" i="14"/>
  <c r="S1695" i="14"/>
  <c r="B1696" i="14"/>
  <c r="C1696" i="14"/>
  <c r="K1696" i="14"/>
  <c r="L1696" i="14"/>
  <c r="M1696" i="14"/>
  <c r="O1696" i="14"/>
  <c r="R1696" i="14" s="1"/>
  <c r="P1696" i="14"/>
  <c r="S1696" i="14"/>
  <c r="B1697" i="14"/>
  <c r="C1697" i="14"/>
  <c r="K1697" i="14"/>
  <c r="L1697" i="14"/>
  <c r="M1697" i="14"/>
  <c r="O1697" i="14"/>
  <c r="R1697" i="14" s="1"/>
  <c r="P1697" i="14"/>
  <c r="S1697" i="14"/>
  <c r="B1698" i="14"/>
  <c r="C1698" i="14"/>
  <c r="K1698" i="14"/>
  <c r="L1698" i="14"/>
  <c r="M1698" i="14"/>
  <c r="O1698" i="14"/>
  <c r="R1698" i="14" s="1"/>
  <c r="P1698" i="14"/>
  <c r="S1698" i="14"/>
  <c r="B1699" i="14"/>
  <c r="C1699" i="14"/>
  <c r="K1699" i="14"/>
  <c r="L1699" i="14"/>
  <c r="M1699" i="14"/>
  <c r="O1699" i="14"/>
  <c r="R1699" i="14" s="1"/>
  <c r="P1699" i="14"/>
  <c r="S1699" i="14"/>
  <c r="B1700" i="14"/>
  <c r="C1700" i="14"/>
  <c r="K1700" i="14"/>
  <c r="L1700" i="14"/>
  <c r="M1700" i="14"/>
  <c r="O1700" i="14"/>
  <c r="R1700" i="14" s="1"/>
  <c r="P1700" i="14"/>
  <c r="S1700" i="14"/>
  <c r="B1701" i="14"/>
  <c r="C1701" i="14"/>
  <c r="K1701" i="14"/>
  <c r="L1701" i="14"/>
  <c r="M1701" i="14"/>
  <c r="O1701" i="14"/>
  <c r="R1701" i="14" s="1"/>
  <c r="P1701" i="14"/>
  <c r="S1701" i="14"/>
  <c r="B1702" i="14"/>
  <c r="C1702" i="14"/>
  <c r="K1702" i="14"/>
  <c r="L1702" i="14"/>
  <c r="M1702" i="14"/>
  <c r="O1702" i="14"/>
  <c r="R1702" i="14" s="1"/>
  <c r="P1702" i="14"/>
  <c r="S1702" i="14"/>
  <c r="B1703" i="14"/>
  <c r="C1703" i="14"/>
  <c r="K1703" i="14"/>
  <c r="L1703" i="14"/>
  <c r="M1703" i="14"/>
  <c r="O1703" i="14"/>
  <c r="R1703" i="14" s="1"/>
  <c r="P1703" i="14"/>
  <c r="S1703" i="14"/>
  <c r="B1704" i="14"/>
  <c r="C1704" i="14"/>
  <c r="K1704" i="14"/>
  <c r="L1704" i="14"/>
  <c r="M1704" i="14"/>
  <c r="O1704" i="14"/>
  <c r="R1704" i="14" s="1"/>
  <c r="P1704" i="14"/>
  <c r="S1704" i="14"/>
  <c r="B1705" i="14"/>
  <c r="C1705" i="14"/>
  <c r="K1705" i="14"/>
  <c r="L1705" i="14"/>
  <c r="M1705" i="14"/>
  <c r="O1705" i="14"/>
  <c r="R1705" i="14" s="1"/>
  <c r="P1705" i="14"/>
  <c r="S1705" i="14"/>
  <c r="B1706" i="14"/>
  <c r="C1706" i="14"/>
  <c r="K1706" i="14"/>
  <c r="L1706" i="14"/>
  <c r="M1706" i="14"/>
  <c r="O1706" i="14"/>
  <c r="R1706" i="14" s="1"/>
  <c r="P1706" i="14"/>
  <c r="S1706" i="14"/>
  <c r="B1707" i="14"/>
  <c r="C1707" i="14"/>
  <c r="K1707" i="14"/>
  <c r="L1707" i="14"/>
  <c r="M1707" i="14"/>
  <c r="O1707" i="14"/>
  <c r="R1707" i="14" s="1"/>
  <c r="P1707" i="14"/>
  <c r="S1707" i="14"/>
  <c r="B1708" i="14"/>
  <c r="C1708" i="14"/>
  <c r="K1708" i="14"/>
  <c r="L1708" i="14"/>
  <c r="M1708" i="14"/>
  <c r="O1708" i="14"/>
  <c r="R1708" i="14" s="1"/>
  <c r="P1708" i="14"/>
  <c r="S1708" i="14"/>
  <c r="B1709" i="14"/>
  <c r="C1709" i="14"/>
  <c r="K1709" i="14"/>
  <c r="L1709" i="14"/>
  <c r="M1709" i="14"/>
  <c r="O1709" i="14"/>
  <c r="R1709" i="14" s="1"/>
  <c r="P1709" i="14"/>
  <c r="S1709" i="14"/>
  <c r="B1710" i="14"/>
  <c r="C1710" i="14"/>
  <c r="K1710" i="14"/>
  <c r="L1710" i="14"/>
  <c r="M1710" i="14"/>
  <c r="O1710" i="14"/>
  <c r="R1710" i="14" s="1"/>
  <c r="P1710" i="14"/>
  <c r="S1710" i="14"/>
  <c r="B1391" i="14"/>
  <c r="C1391" i="14"/>
  <c r="K1391" i="14"/>
  <c r="L1391" i="14"/>
  <c r="M1391" i="14"/>
  <c r="O1391" i="14"/>
  <c r="R1391" i="14" s="1"/>
  <c r="P1391" i="14"/>
  <c r="S1391" i="14"/>
  <c r="B1392" i="14"/>
  <c r="C1392" i="14"/>
  <c r="K1392" i="14"/>
  <c r="L1392" i="14"/>
  <c r="M1392" i="14"/>
  <c r="O1392" i="14"/>
  <c r="R1392" i="14" s="1"/>
  <c r="P1392" i="14"/>
  <c r="S1392" i="14"/>
  <c r="B1393" i="14"/>
  <c r="C1393" i="14"/>
  <c r="K1393" i="14"/>
  <c r="L1393" i="14"/>
  <c r="M1393" i="14"/>
  <c r="O1393" i="14"/>
  <c r="R1393" i="14" s="1"/>
  <c r="P1393" i="14"/>
  <c r="S1393" i="14"/>
  <c r="B1394" i="14"/>
  <c r="C1394" i="14"/>
  <c r="K1394" i="14"/>
  <c r="L1394" i="14"/>
  <c r="M1394" i="14"/>
  <c r="O1394" i="14"/>
  <c r="R1394" i="14" s="1"/>
  <c r="P1394" i="14"/>
  <c r="S1394" i="14"/>
  <c r="B1395" i="14"/>
  <c r="C1395" i="14"/>
  <c r="K1395" i="14"/>
  <c r="L1395" i="14"/>
  <c r="M1395" i="14"/>
  <c r="O1395" i="14"/>
  <c r="R1395" i="14" s="1"/>
  <c r="P1395" i="14"/>
  <c r="S1395" i="14"/>
  <c r="B1396" i="14"/>
  <c r="C1396" i="14"/>
  <c r="K1396" i="14"/>
  <c r="L1396" i="14"/>
  <c r="M1396" i="14"/>
  <c r="O1396" i="14"/>
  <c r="R1396" i="14" s="1"/>
  <c r="P1396" i="14"/>
  <c r="S1396" i="14"/>
  <c r="B1397" i="14"/>
  <c r="C1397" i="14"/>
  <c r="K1397" i="14"/>
  <c r="L1397" i="14"/>
  <c r="M1397" i="14"/>
  <c r="O1397" i="14"/>
  <c r="R1397" i="14" s="1"/>
  <c r="P1397" i="14"/>
  <c r="S1397" i="14"/>
  <c r="B1398" i="14"/>
  <c r="C1398" i="14"/>
  <c r="K1398" i="14"/>
  <c r="L1398" i="14"/>
  <c r="M1398" i="14"/>
  <c r="O1398" i="14"/>
  <c r="R1398" i="14" s="1"/>
  <c r="P1398" i="14"/>
  <c r="S1398" i="14"/>
  <c r="B1399" i="14"/>
  <c r="C1399" i="14"/>
  <c r="K1399" i="14"/>
  <c r="L1399" i="14"/>
  <c r="M1399" i="14"/>
  <c r="O1399" i="14"/>
  <c r="R1399" i="14" s="1"/>
  <c r="P1399" i="14"/>
  <c r="S1399" i="14"/>
  <c r="B1400" i="14"/>
  <c r="C1400" i="14"/>
  <c r="K1400" i="14"/>
  <c r="L1400" i="14"/>
  <c r="M1400" i="14"/>
  <c r="O1400" i="14"/>
  <c r="R1400" i="14" s="1"/>
  <c r="P1400" i="14"/>
  <c r="S1400" i="14"/>
  <c r="B1401" i="14"/>
  <c r="C1401" i="14"/>
  <c r="K1401" i="14"/>
  <c r="L1401" i="14"/>
  <c r="M1401" i="14"/>
  <c r="O1401" i="14"/>
  <c r="R1401" i="14" s="1"/>
  <c r="P1401" i="14"/>
  <c r="S1401" i="14"/>
  <c r="B1402" i="14"/>
  <c r="C1402" i="14"/>
  <c r="K1402" i="14"/>
  <c r="L1402" i="14"/>
  <c r="M1402" i="14"/>
  <c r="O1402" i="14"/>
  <c r="R1402" i="14" s="1"/>
  <c r="P1402" i="14"/>
  <c r="S1402" i="14"/>
  <c r="B1403" i="14"/>
  <c r="C1403" i="14"/>
  <c r="K1403" i="14"/>
  <c r="L1403" i="14"/>
  <c r="M1403" i="14"/>
  <c r="O1403" i="14"/>
  <c r="R1403" i="14" s="1"/>
  <c r="P1403" i="14"/>
  <c r="S1403" i="14"/>
  <c r="B1404" i="14"/>
  <c r="C1404" i="14"/>
  <c r="K1404" i="14"/>
  <c r="L1404" i="14"/>
  <c r="M1404" i="14"/>
  <c r="O1404" i="14"/>
  <c r="R1404" i="14" s="1"/>
  <c r="P1404" i="14"/>
  <c r="S1404" i="14"/>
  <c r="B1405" i="14"/>
  <c r="C1405" i="14"/>
  <c r="K1405" i="14"/>
  <c r="L1405" i="14"/>
  <c r="M1405" i="14"/>
  <c r="O1405" i="14"/>
  <c r="R1405" i="14" s="1"/>
  <c r="P1405" i="14"/>
  <c r="S1405" i="14"/>
  <c r="B1406" i="14"/>
  <c r="C1406" i="14"/>
  <c r="K1406" i="14"/>
  <c r="L1406" i="14"/>
  <c r="M1406" i="14"/>
  <c r="O1406" i="14"/>
  <c r="R1406" i="14" s="1"/>
  <c r="P1406" i="14"/>
  <c r="S1406" i="14"/>
  <c r="B1407" i="14"/>
  <c r="C1407" i="14"/>
  <c r="K1407" i="14"/>
  <c r="L1407" i="14"/>
  <c r="M1407" i="14"/>
  <c r="O1407" i="14"/>
  <c r="R1407" i="14" s="1"/>
  <c r="P1407" i="14"/>
  <c r="S1407" i="14"/>
  <c r="B1408" i="14"/>
  <c r="C1408" i="14"/>
  <c r="K1408" i="14"/>
  <c r="L1408" i="14"/>
  <c r="M1408" i="14"/>
  <c r="O1408" i="14"/>
  <c r="R1408" i="14" s="1"/>
  <c r="P1408" i="14"/>
  <c r="S1408" i="14"/>
  <c r="A1409" i="14"/>
  <c r="B1409" i="14"/>
  <c r="K1409" i="14"/>
  <c r="L1409" i="14"/>
  <c r="M1409" i="14"/>
  <c r="O1409" i="14"/>
  <c r="R1409" i="14" s="1"/>
  <c r="P1409" i="14"/>
  <c r="S1409" i="14"/>
  <c r="B1410" i="14"/>
  <c r="C1410" i="14"/>
  <c r="K1410" i="14"/>
  <c r="L1410" i="14"/>
  <c r="M1410" i="14"/>
  <c r="O1410" i="14"/>
  <c r="R1410" i="14" s="1"/>
  <c r="P1410" i="14"/>
  <c r="S1410" i="14"/>
  <c r="B1411" i="14"/>
  <c r="C1411" i="14"/>
  <c r="K1411" i="14"/>
  <c r="L1411" i="14"/>
  <c r="M1411" i="14"/>
  <c r="O1411" i="14"/>
  <c r="R1411" i="14" s="1"/>
  <c r="P1411" i="14"/>
  <c r="S1411" i="14"/>
  <c r="B1412" i="14"/>
  <c r="C1412" i="14"/>
  <c r="K1412" i="14"/>
  <c r="L1412" i="14"/>
  <c r="M1412" i="14"/>
  <c r="O1412" i="14"/>
  <c r="R1412" i="14" s="1"/>
  <c r="P1412" i="14"/>
  <c r="S1412" i="14"/>
  <c r="B1413" i="14"/>
  <c r="C1413" i="14"/>
  <c r="K1413" i="14"/>
  <c r="L1413" i="14"/>
  <c r="M1413" i="14"/>
  <c r="O1413" i="14"/>
  <c r="R1413" i="14" s="1"/>
  <c r="P1413" i="14"/>
  <c r="S1413" i="14"/>
  <c r="B1414" i="14"/>
  <c r="C1414" i="14"/>
  <c r="K1414" i="14"/>
  <c r="L1414" i="14"/>
  <c r="M1414" i="14"/>
  <c r="O1414" i="14"/>
  <c r="R1414" i="14" s="1"/>
  <c r="P1414" i="14"/>
  <c r="S1414" i="14"/>
  <c r="B1415" i="14"/>
  <c r="C1415" i="14"/>
  <c r="K1415" i="14"/>
  <c r="L1415" i="14"/>
  <c r="M1415" i="14"/>
  <c r="O1415" i="14"/>
  <c r="R1415" i="14" s="1"/>
  <c r="P1415" i="14"/>
  <c r="S1415" i="14"/>
  <c r="B1416" i="14"/>
  <c r="C1416" i="14"/>
  <c r="K1416" i="14"/>
  <c r="L1416" i="14"/>
  <c r="M1416" i="14"/>
  <c r="O1416" i="14"/>
  <c r="R1416" i="14" s="1"/>
  <c r="P1416" i="14"/>
  <c r="S1416" i="14"/>
  <c r="B1417" i="14"/>
  <c r="C1417" i="14"/>
  <c r="K1417" i="14"/>
  <c r="L1417" i="14"/>
  <c r="M1417" i="14"/>
  <c r="O1417" i="14"/>
  <c r="R1417" i="14" s="1"/>
  <c r="P1417" i="14"/>
  <c r="S1417" i="14"/>
  <c r="B1418" i="14"/>
  <c r="C1418" i="14"/>
  <c r="K1418" i="14"/>
  <c r="L1418" i="14"/>
  <c r="M1418" i="14"/>
  <c r="O1418" i="14"/>
  <c r="R1418" i="14" s="1"/>
  <c r="P1418" i="14"/>
  <c r="S1418" i="14"/>
  <c r="B1419" i="14"/>
  <c r="C1419" i="14"/>
  <c r="K1419" i="14"/>
  <c r="L1419" i="14"/>
  <c r="M1419" i="14"/>
  <c r="O1419" i="14"/>
  <c r="R1419" i="14" s="1"/>
  <c r="P1419" i="14"/>
  <c r="S1419" i="14"/>
  <c r="B1420" i="14"/>
  <c r="C1420" i="14"/>
  <c r="K1420" i="14"/>
  <c r="L1420" i="14"/>
  <c r="M1420" i="14"/>
  <c r="O1420" i="14"/>
  <c r="R1420" i="14" s="1"/>
  <c r="P1420" i="14"/>
  <c r="S1420" i="14"/>
  <c r="B1421" i="14"/>
  <c r="C1421" i="14"/>
  <c r="K1421" i="14"/>
  <c r="L1421" i="14"/>
  <c r="M1421" i="14"/>
  <c r="O1421" i="14"/>
  <c r="R1421" i="14" s="1"/>
  <c r="P1421" i="14"/>
  <c r="S1421" i="14"/>
  <c r="B1422" i="14"/>
  <c r="C1422" i="14"/>
  <c r="K1422" i="14"/>
  <c r="L1422" i="14"/>
  <c r="M1422" i="14"/>
  <c r="O1422" i="14"/>
  <c r="R1422" i="14" s="1"/>
  <c r="P1422" i="14"/>
  <c r="S1422" i="14"/>
  <c r="B1423" i="14"/>
  <c r="C1423" i="14"/>
  <c r="K1423" i="14"/>
  <c r="L1423" i="14"/>
  <c r="M1423" i="14"/>
  <c r="O1423" i="14"/>
  <c r="R1423" i="14" s="1"/>
  <c r="P1423" i="14"/>
  <c r="S1423" i="14"/>
  <c r="B1424" i="14"/>
  <c r="C1424" i="14"/>
  <c r="K1424" i="14"/>
  <c r="L1424" i="14"/>
  <c r="M1424" i="14"/>
  <c r="O1424" i="14"/>
  <c r="R1424" i="14" s="1"/>
  <c r="P1424" i="14"/>
  <c r="S1424" i="14"/>
  <c r="B1425" i="14"/>
  <c r="C1425" i="14"/>
  <c r="K1425" i="14"/>
  <c r="L1425" i="14"/>
  <c r="M1425" i="14"/>
  <c r="O1425" i="14"/>
  <c r="R1425" i="14" s="1"/>
  <c r="P1425" i="14"/>
  <c r="S1425" i="14"/>
  <c r="A1426" i="14"/>
  <c r="B1426" i="14"/>
  <c r="K1426" i="14"/>
  <c r="L1426" i="14"/>
  <c r="M1426" i="14"/>
  <c r="O1426" i="14"/>
  <c r="R1426" i="14" s="1"/>
  <c r="P1426" i="14"/>
  <c r="S1426" i="14"/>
  <c r="A1427" i="14"/>
  <c r="B1427" i="14"/>
  <c r="K1427" i="14"/>
  <c r="L1427" i="14"/>
  <c r="M1427" i="14"/>
  <c r="O1427" i="14"/>
  <c r="R1427" i="14" s="1"/>
  <c r="P1427" i="14"/>
  <c r="S1427" i="14"/>
  <c r="B1428" i="14"/>
  <c r="C1428" i="14"/>
  <c r="K1428" i="14"/>
  <c r="L1428" i="14"/>
  <c r="M1428" i="14"/>
  <c r="O1428" i="14"/>
  <c r="R1428" i="14" s="1"/>
  <c r="P1428" i="14"/>
  <c r="S1428" i="14"/>
  <c r="B1429" i="14"/>
  <c r="C1429" i="14"/>
  <c r="K1429" i="14"/>
  <c r="L1429" i="14"/>
  <c r="M1429" i="14"/>
  <c r="O1429" i="14"/>
  <c r="R1429" i="14" s="1"/>
  <c r="P1429" i="14"/>
  <c r="S1429" i="14"/>
  <c r="B1430" i="14"/>
  <c r="C1430" i="14"/>
  <c r="K1430" i="14"/>
  <c r="L1430" i="14"/>
  <c r="M1430" i="14"/>
  <c r="O1430" i="14"/>
  <c r="R1430" i="14" s="1"/>
  <c r="P1430" i="14"/>
  <c r="S1430" i="14"/>
  <c r="B1431" i="14"/>
  <c r="C1431" i="14"/>
  <c r="K1431" i="14"/>
  <c r="L1431" i="14"/>
  <c r="M1431" i="14"/>
  <c r="O1431" i="14"/>
  <c r="R1431" i="14" s="1"/>
  <c r="P1431" i="14"/>
  <c r="B1432" i="14"/>
  <c r="C1432" i="14"/>
  <c r="K1432" i="14"/>
  <c r="L1432" i="14"/>
  <c r="M1432" i="14"/>
  <c r="O1432" i="14"/>
  <c r="R1432" i="14" s="1"/>
  <c r="P1432" i="14"/>
  <c r="S1432" i="14"/>
  <c r="B1433" i="14"/>
  <c r="C1433" i="14"/>
  <c r="K1433" i="14"/>
  <c r="L1433" i="14"/>
  <c r="M1433" i="14"/>
  <c r="O1433" i="14"/>
  <c r="R1433" i="14" s="1"/>
  <c r="P1433" i="14"/>
  <c r="S1433" i="14"/>
  <c r="B1434" i="14"/>
  <c r="C1434" i="14"/>
  <c r="K1434" i="14"/>
  <c r="L1434" i="14"/>
  <c r="M1434" i="14"/>
  <c r="O1434" i="14"/>
  <c r="R1434" i="14" s="1"/>
  <c r="P1434" i="14"/>
  <c r="S1434" i="14"/>
  <c r="B1435" i="14"/>
  <c r="C1435" i="14"/>
  <c r="K1435" i="14"/>
  <c r="L1435" i="14"/>
  <c r="M1435" i="14"/>
  <c r="O1435" i="14"/>
  <c r="R1435" i="14" s="1"/>
  <c r="P1435" i="14"/>
  <c r="S1435" i="14"/>
  <c r="A1436" i="14"/>
  <c r="B1436" i="14"/>
  <c r="K1436" i="14"/>
  <c r="L1436" i="14"/>
  <c r="M1436" i="14"/>
  <c r="O1436" i="14"/>
  <c r="R1436" i="14" s="1"/>
  <c r="P1436" i="14"/>
  <c r="S1436" i="14"/>
  <c r="B1437" i="14"/>
  <c r="C1437" i="14"/>
  <c r="K1437" i="14"/>
  <c r="L1437" i="14"/>
  <c r="M1437" i="14"/>
  <c r="O1437" i="14"/>
  <c r="R1437" i="14" s="1"/>
  <c r="P1437" i="14"/>
  <c r="S1437" i="14"/>
  <c r="B1438" i="14"/>
  <c r="C1438" i="14"/>
  <c r="K1438" i="14"/>
  <c r="L1438" i="14"/>
  <c r="M1438" i="14"/>
  <c r="O1438" i="14"/>
  <c r="R1438" i="14" s="1"/>
  <c r="P1438" i="14"/>
  <c r="S1438" i="14"/>
  <c r="B1439" i="14"/>
  <c r="C1439" i="14"/>
  <c r="K1439" i="14"/>
  <c r="L1439" i="14"/>
  <c r="M1439" i="14"/>
  <c r="O1439" i="14"/>
  <c r="R1439" i="14" s="1"/>
  <c r="P1439" i="14"/>
  <c r="S1439" i="14"/>
  <c r="B1440" i="14"/>
  <c r="C1440" i="14"/>
  <c r="K1440" i="14"/>
  <c r="L1440" i="14"/>
  <c r="M1440" i="14"/>
  <c r="O1440" i="14"/>
  <c r="R1440" i="14" s="1"/>
  <c r="P1440" i="14"/>
  <c r="S1440" i="14"/>
  <c r="B1441" i="14"/>
  <c r="C1441" i="14"/>
  <c r="K1441" i="14"/>
  <c r="L1441" i="14"/>
  <c r="M1441" i="14"/>
  <c r="O1441" i="14"/>
  <c r="R1441" i="14" s="1"/>
  <c r="P1441" i="14"/>
  <c r="S1441" i="14"/>
  <c r="B1442" i="14"/>
  <c r="C1442" i="14"/>
  <c r="K1442" i="14"/>
  <c r="L1442" i="14"/>
  <c r="M1442" i="14"/>
  <c r="O1442" i="14"/>
  <c r="R1442" i="14" s="1"/>
  <c r="P1442" i="14"/>
  <c r="S1442" i="14"/>
  <c r="B1443" i="14"/>
  <c r="C1443" i="14"/>
  <c r="K1443" i="14"/>
  <c r="L1443" i="14"/>
  <c r="M1443" i="14"/>
  <c r="O1443" i="14"/>
  <c r="R1443" i="14" s="1"/>
  <c r="P1443" i="14"/>
  <c r="S1443" i="14"/>
  <c r="B1444" i="14"/>
  <c r="C1444" i="14"/>
  <c r="K1444" i="14"/>
  <c r="L1444" i="14"/>
  <c r="M1444" i="14"/>
  <c r="O1444" i="14"/>
  <c r="R1444" i="14" s="1"/>
  <c r="P1444" i="14"/>
  <c r="S1444" i="14"/>
  <c r="A1445" i="14"/>
  <c r="B1445" i="14"/>
  <c r="K1445" i="14"/>
  <c r="L1445" i="14"/>
  <c r="M1445" i="14"/>
  <c r="O1445" i="14"/>
  <c r="R1445" i="14" s="1"/>
  <c r="P1445" i="14"/>
  <c r="S1445" i="14"/>
  <c r="A1446" i="14"/>
  <c r="B1446" i="14"/>
  <c r="K1446" i="14"/>
  <c r="L1446" i="14"/>
  <c r="M1446" i="14"/>
  <c r="O1446" i="14"/>
  <c r="R1446" i="14" s="1"/>
  <c r="P1446" i="14"/>
  <c r="S1446" i="14"/>
  <c r="A1447" i="14"/>
  <c r="B1447" i="14"/>
  <c r="K1447" i="14"/>
  <c r="L1447" i="14"/>
  <c r="M1447" i="14"/>
  <c r="O1447" i="14"/>
  <c r="R1447" i="14" s="1"/>
  <c r="P1447" i="14"/>
  <c r="S1447" i="14"/>
  <c r="B1448" i="14"/>
  <c r="C1448" i="14"/>
  <c r="K1448" i="14"/>
  <c r="L1448" i="14"/>
  <c r="M1448" i="14"/>
  <c r="O1448" i="14"/>
  <c r="R1448" i="14" s="1"/>
  <c r="P1448" i="14"/>
  <c r="S1448" i="14"/>
  <c r="B1449" i="14"/>
  <c r="C1449" i="14"/>
  <c r="K1449" i="14"/>
  <c r="L1449" i="14"/>
  <c r="M1449" i="14"/>
  <c r="O1449" i="14"/>
  <c r="R1449" i="14" s="1"/>
  <c r="P1449" i="14"/>
  <c r="S1449" i="14"/>
  <c r="B1450" i="14"/>
  <c r="C1450" i="14"/>
  <c r="K1450" i="14"/>
  <c r="L1450" i="14"/>
  <c r="M1450" i="14"/>
  <c r="O1450" i="14"/>
  <c r="R1450" i="14" s="1"/>
  <c r="P1450" i="14"/>
  <c r="S1450" i="14"/>
  <c r="B1451" i="14"/>
  <c r="C1451" i="14"/>
  <c r="K1451" i="14"/>
  <c r="L1451" i="14"/>
  <c r="M1451" i="14"/>
  <c r="O1451" i="14"/>
  <c r="R1451" i="14" s="1"/>
  <c r="P1451" i="14"/>
  <c r="S1451" i="14"/>
  <c r="B1452" i="14"/>
  <c r="C1452" i="14"/>
  <c r="K1452" i="14"/>
  <c r="L1452" i="14"/>
  <c r="M1452" i="14"/>
  <c r="O1452" i="14"/>
  <c r="R1452" i="14" s="1"/>
  <c r="P1452" i="14"/>
  <c r="S1452" i="14"/>
  <c r="B1453" i="14"/>
  <c r="C1453" i="14"/>
  <c r="K1453" i="14"/>
  <c r="L1453" i="14"/>
  <c r="M1453" i="14"/>
  <c r="O1453" i="14"/>
  <c r="R1453" i="14" s="1"/>
  <c r="P1453" i="14"/>
  <c r="S1453" i="14"/>
  <c r="B1454" i="14"/>
  <c r="C1454" i="14"/>
  <c r="K1454" i="14"/>
  <c r="L1454" i="14"/>
  <c r="M1454" i="14"/>
  <c r="O1454" i="14"/>
  <c r="R1454" i="14" s="1"/>
  <c r="P1454" i="14"/>
  <c r="S1454" i="14"/>
  <c r="B1455" i="14"/>
  <c r="C1455" i="14"/>
  <c r="K1455" i="14"/>
  <c r="L1455" i="14"/>
  <c r="M1455" i="14"/>
  <c r="O1455" i="14"/>
  <c r="R1455" i="14" s="1"/>
  <c r="P1455" i="14"/>
  <c r="S1455" i="14"/>
  <c r="B1456" i="14"/>
  <c r="C1456" i="14"/>
  <c r="K1456" i="14"/>
  <c r="L1456" i="14"/>
  <c r="M1456" i="14"/>
  <c r="O1456" i="14"/>
  <c r="R1456" i="14" s="1"/>
  <c r="P1456" i="14"/>
  <c r="S1456" i="14"/>
  <c r="B1457" i="14"/>
  <c r="C1457" i="14"/>
  <c r="K1457" i="14"/>
  <c r="L1457" i="14"/>
  <c r="M1457" i="14"/>
  <c r="O1457" i="14"/>
  <c r="R1457" i="14" s="1"/>
  <c r="P1457" i="14"/>
  <c r="S1457" i="14"/>
  <c r="B1458" i="14"/>
  <c r="C1458" i="14"/>
  <c r="K1458" i="14"/>
  <c r="L1458" i="14"/>
  <c r="M1458" i="14"/>
  <c r="O1458" i="14"/>
  <c r="R1458" i="14" s="1"/>
  <c r="P1458" i="14"/>
  <c r="S1458" i="14"/>
  <c r="B1459" i="14"/>
  <c r="C1459" i="14"/>
  <c r="K1459" i="14"/>
  <c r="L1459" i="14"/>
  <c r="M1459" i="14"/>
  <c r="O1459" i="14"/>
  <c r="R1459" i="14" s="1"/>
  <c r="P1459" i="14"/>
  <c r="S1459" i="14"/>
  <c r="B1460" i="14"/>
  <c r="C1460" i="14"/>
  <c r="K1460" i="14"/>
  <c r="L1460" i="14"/>
  <c r="M1460" i="14"/>
  <c r="O1460" i="14"/>
  <c r="R1460" i="14" s="1"/>
  <c r="P1460" i="14"/>
  <c r="S1460" i="14"/>
  <c r="A1461" i="14"/>
  <c r="B1461" i="14"/>
  <c r="K1461" i="14"/>
  <c r="L1461" i="14"/>
  <c r="M1461" i="14"/>
  <c r="O1461" i="14"/>
  <c r="R1461" i="14" s="1"/>
  <c r="P1461" i="14"/>
  <c r="S1461" i="14"/>
  <c r="A1462" i="14"/>
  <c r="B1462" i="14"/>
  <c r="K1462" i="14"/>
  <c r="L1462" i="14"/>
  <c r="M1462" i="14"/>
  <c r="O1462" i="14"/>
  <c r="R1462" i="14" s="1"/>
  <c r="P1462" i="14"/>
  <c r="S1462" i="14"/>
  <c r="B1463" i="14"/>
  <c r="C1463" i="14"/>
  <c r="K1463" i="14"/>
  <c r="L1463" i="14"/>
  <c r="M1463" i="14"/>
  <c r="O1463" i="14"/>
  <c r="R1463" i="14" s="1"/>
  <c r="P1463" i="14"/>
  <c r="S1463" i="14"/>
  <c r="B1464" i="14"/>
  <c r="C1464" i="14"/>
  <c r="K1464" i="14"/>
  <c r="L1464" i="14"/>
  <c r="M1464" i="14"/>
  <c r="O1464" i="14"/>
  <c r="R1464" i="14" s="1"/>
  <c r="P1464" i="14"/>
  <c r="S1464" i="14"/>
  <c r="B1465" i="14"/>
  <c r="C1465" i="14"/>
  <c r="K1465" i="14"/>
  <c r="L1465" i="14"/>
  <c r="M1465" i="14"/>
  <c r="O1465" i="14"/>
  <c r="R1465" i="14" s="1"/>
  <c r="P1465" i="14"/>
  <c r="S1465" i="14"/>
  <c r="B1466" i="14"/>
  <c r="C1466" i="14"/>
  <c r="K1466" i="14"/>
  <c r="L1466" i="14"/>
  <c r="M1466" i="14"/>
  <c r="O1466" i="14"/>
  <c r="R1466" i="14" s="1"/>
  <c r="P1466" i="14"/>
  <c r="S1466" i="14"/>
  <c r="B1467" i="14"/>
  <c r="C1467" i="14"/>
  <c r="K1467" i="14"/>
  <c r="L1467" i="14"/>
  <c r="M1467" i="14"/>
  <c r="O1467" i="14"/>
  <c r="R1467" i="14" s="1"/>
  <c r="P1467" i="14"/>
  <c r="S1467" i="14"/>
  <c r="B1468" i="14"/>
  <c r="C1468" i="14"/>
  <c r="K1468" i="14"/>
  <c r="L1468" i="14"/>
  <c r="M1468" i="14"/>
  <c r="O1468" i="14"/>
  <c r="R1468" i="14" s="1"/>
  <c r="P1468" i="14"/>
  <c r="S1468" i="14"/>
  <c r="B1469" i="14"/>
  <c r="C1469" i="14"/>
  <c r="K1469" i="14"/>
  <c r="L1469" i="14"/>
  <c r="M1469" i="14"/>
  <c r="O1469" i="14"/>
  <c r="R1469" i="14" s="1"/>
  <c r="P1469" i="14"/>
  <c r="S1469" i="14"/>
  <c r="B1470" i="14"/>
  <c r="C1470" i="14"/>
  <c r="K1470" i="14"/>
  <c r="L1470" i="14"/>
  <c r="M1470" i="14"/>
  <c r="O1470" i="14"/>
  <c r="R1470" i="14" s="1"/>
  <c r="P1470" i="14"/>
  <c r="S1470" i="14"/>
  <c r="B1471" i="14"/>
  <c r="C1471" i="14"/>
  <c r="K1471" i="14"/>
  <c r="L1471" i="14"/>
  <c r="M1471" i="14"/>
  <c r="O1471" i="14"/>
  <c r="R1471" i="14" s="1"/>
  <c r="P1471" i="14"/>
  <c r="S1471" i="14"/>
  <c r="B1472" i="14"/>
  <c r="C1472" i="14"/>
  <c r="K1472" i="14"/>
  <c r="L1472" i="14"/>
  <c r="M1472" i="14"/>
  <c r="O1472" i="14"/>
  <c r="R1472" i="14" s="1"/>
  <c r="P1472" i="14"/>
  <c r="S1472" i="14"/>
  <c r="B1473" i="14"/>
  <c r="C1473" i="14"/>
  <c r="K1473" i="14"/>
  <c r="L1473" i="14"/>
  <c r="M1473" i="14"/>
  <c r="O1473" i="14"/>
  <c r="R1473" i="14" s="1"/>
  <c r="P1473" i="14"/>
  <c r="S1473" i="14"/>
  <c r="B1474" i="14"/>
  <c r="C1474" i="14"/>
  <c r="K1474" i="14"/>
  <c r="L1474" i="14"/>
  <c r="M1474" i="14"/>
  <c r="O1474" i="14"/>
  <c r="R1474" i="14" s="1"/>
  <c r="P1474" i="14"/>
  <c r="S1474" i="14"/>
  <c r="B1475" i="14"/>
  <c r="C1475" i="14"/>
  <c r="K1475" i="14"/>
  <c r="L1475" i="14"/>
  <c r="M1475" i="14"/>
  <c r="O1475" i="14"/>
  <c r="R1475" i="14" s="1"/>
  <c r="P1475" i="14"/>
  <c r="S1475" i="14"/>
  <c r="B1476" i="14"/>
  <c r="C1476" i="14"/>
  <c r="K1476" i="14"/>
  <c r="L1476" i="14"/>
  <c r="M1476" i="14"/>
  <c r="O1476" i="14"/>
  <c r="R1476" i="14" s="1"/>
  <c r="P1476" i="14"/>
  <c r="S1476" i="14"/>
  <c r="B1477" i="14"/>
  <c r="C1477" i="14"/>
  <c r="K1477" i="14"/>
  <c r="L1477" i="14"/>
  <c r="M1477" i="14"/>
  <c r="O1477" i="14"/>
  <c r="R1477" i="14" s="1"/>
  <c r="P1477" i="14"/>
  <c r="S1477" i="14"/>
  <c r="B1478" i="14"/>
  <c r="C1478" i="14"/>
  <c r="K1478" i="14"/>
  <c r="L1478" i="14"/>
  <c r="M1478" i="14"/>
  <c r="O1478" i="14"/>
  <c r="R1478" i="14" s="1"/>
  <c r="P1478" i="14"/>
  <c r="S1478" i="14"/>
  <c r="B1479" i="14"/>
  <c r="C1479" i="14"/>
  <c r="K1479" i="14"/>
  <c r="L1479" i="14"/>
  <c r="M1479" i="14"/>
  <c r="O1479" i="14"/>
  <c r="R1479" i="14" s="1"/>
  <c r="P1479" i="14"/>
  <c r="S1479" i="14"/>
  <c r="B1480" i="14"/>
  <c r="C1480" i="14"/>
  <c r="K1480" i="14"/>
  <c r="L1480" i="14"/>
  <c r="M1480" i="14"/>
  <c r="O1480" i="14"/>
  <c r="R1480" i="14" s="1"/>
  <c r="P1480" i="14"/>
  <c r="S1480" i="14"/>
  <c r="B1481" i="14"/>
  <c r="C1481" i="14"/>
  <c r="K1481" i="14"/>
  <c r="L1481" i="14"/>
  <c r="M1481" i="14"/>
  <c r="O1481" i="14"/>
  <c r="R1481" i="14" s="1"/>
  <c r="P1481" i="14"/>
  <c r="B1482" i="14"/>
  <c r="C1482" i="14"/>
  <c r="K1482" i="14"/>
  <c r="L1482" i="14"/>
  <c r="M1482" i="14"/>
  <c r="O1482" i="14"/>
  <c r="R1482" i="14" s="1"/>
  <c r="P1482" i="14"/>
  <c r="S1482" i="14"/>
  <c r="B1483" i="14"/>
  <c r="C1483" i="14"/>
  <c r="K1483" i="14"/>
  <c r="L1483" i="14"/>
  <c r="M1483" i="14"/>
  <c r="O1483" i="14"/>
  <c r="R1483" i="14" s="1"/>
  <c r="P1483" i="14"/>
  <c r="S1483" i="14"/>
  <c r="B1484" i="14"/>
  <c r="C1484" i="14"/>
  <c r="K1484" i="14"/>
  <c r="L1484" i="14"/>
  <c r="M1484" i="14"/>
  <c r="O1484" i="14"/>
  <c r="R1484" i="14" s="1"/>
  <c r="P1484" i="14"/>
  <c r="S1484" i="14"/>
  <c r="B1485" i="14"/>
  <c r="C1485" i="14"/>
  <c r="K1485" i="14"/>
  <c r="L1485" i="14"/>
  <c r="M1485" i="14"/>
  <c r="O1485" i="14"/>
  <c r="R1485" i="14" s="1"/>
  <c r="P1485" i="14"/>
  <c r="S1485" i="14"/>
  <c r="B1486" i="14"/>
  <c r="C1486" i="14"/>
  <c r="K1486" i="14"/>
  <c r="L1486" i="14"/>
  <c r="M1486" i="14"/>
  <c r="O1486" i="14"/>
  <c r="R1486" i="14" s="1"/>
  <c r="P1486" i="14"/>
  <c r="S1486" i="14"/>
  <c r="B1487" i="14"/>
  <c r="C1487" i="14"/>
  <c r="K1487" i="14"/>
  <c r="L1487" i="14"/>
  <c r="M1487" i="14"/>
  <c r="O1487" i="14"/>
  <c r="R1487" i="14" s="1"/>
  <c r="P1487" i="14"/>
  <c r="S1487" i="14"/>
  <c r="B1488" i="14"/>
  <c r="C1488" i="14"/>
  <c r="K1488" i="14"/>
  <c r="L1488" i="14"/>
  <c r="M1488" i="14"/>
  <c r="O1488" i="14"/>
  <c r="R1488" i="14" s="1"/>
  <c r="P1488" i="14"/>
  <c r="S1488" i="14"/>
  <c r="B1489" i="14"/>
  <c r="C1489" i="14"/>
  <c r="K1489" i="14"/>
  <c r="L1489" i="14"/>
  <c r="M1489" i="14"/>
  <c r="O1489" i="14"/>
  <c r="R1489" i="14" s="1"/>
  <c r="P1489" i="14"/>
  <c r="S1489" i="14"/>
  <c r="B1490" i="14"/>
  <c r="C1490" i="14"/>
  <c r="K1490" i="14"/>
  <c r="L1490" i="14"/>
  <c r="M1490" i="14"/>
  <c r="O1490" i="14"/>
  <c r="R1490" i="14" s="1"/>
  <c r="P1490" i="14"/>
  <c r="S1490" i="14"/>
  <c r="B1491" i="14"/>
  <c r="C1491" i="14"/>
  <c r="K1491" i="14"/>
  <c r="L1491" i="14"/>
  <c r="M1491" i="14"/>
  <c r="O1491" i="14"/>
  <c r="R1491" i="14" s="1"/>
  <c r="P1491" i="14"/>
  <c r="S1491" i="14"/>
  <c r="B1492" i="14"/>
  <c r="C1492" i="14"/>
  <c r="K1492" i="14"/>
  <c r="L1492" i="14"/>
  <c r="M1492" i="14"/>
  <c r="O1492" i="14"/>
  <c r="R1492" i="14" s="1"/>
  <c r="P1492" i="14"/>
  <c r="S1492" i="14"/>
  <c r="A1493" i="14"/>
  <c r="B1493" i="14"/>
  <c r="K1493" i="14"/>
  <c r="L1493" i="14"/>
  <c r="M1493" i="14"/>
  <c r="O1493" i="14"/>
  <c r="R1493" i="14" s="1"/>
  <c r="P1493" i="14"/>
  <c r="S1493" i="14"/>
  <c r="B1494" i="14"/>
  <c r="C1494" i="14"/>
  <c r="K1494" i="14"/>
  <c r="L1494" i="14"/>
  <c r="M1494" i="14"/>
  <c r="O1494" i="14"/>
  <c r="R1494" i="14" s="1"/>
  <c r="P1494" i="14"/>
  <c r="S1494" i="14"/>
  <c r="B1495" i="14"/>
  <c r="C1495" i="14"/>
  <c r="K1495" i="14"/>
  <c r="L1495" i="14"/>
  <c r="M1495" i="14"/>
  <c r="O1495" i="14"/>
  <c r="R1495" i="14" s="1"/>
  <c r="P1495" i="14"/>
  <c r="S1495" i="14"/>
  <c r="B1496" i="14"/>
  <c r="C1496" i="14"/>
  <c r="K1496" i="14"/>
  <c r="L1496" i="14"/>
  <c r="M1496" i="14"/>
  <c r="O1496" i="14"/>
  <c r="R1496" i="14" s="1"/>
  <c r="P1496" i="14"/>
  <c r="S1496" i="14"/>
  <c r="B1497" i="14"/>
  <c r="C1497" i="14"/>
  <c r="K1497" i="14"/>
  <c r="L1497" i="14"/>
  <c r="M1497" i="14"/>
  <c r="O1497" i="14"/>
  <c r="R1497" i="14" s="1"/>
  <c r="P1497" i="14"/>
  <c r="S1497" i="14"/>
  <c r="B1498" i="14"/>
  <c r="C1498" i="14"/>
  <c r="K1498" i="14"/>
  <c r="L1498" i="14"/>
  <c r="M1498" i="14"/>
  <c r="O1498" i="14"/>
  <c r="R1498" i="14" s="1"/>
  <c r="P1498" i="14"/>
  <c r="S1498" i="14"/>
  <c r="B1499" i="14"/>
  <c r="C1499" i="14"/>
  <c r="K1499" i="14"/>
  <c r="L1499" i="14"/>
  <c r="M1499" i="14"/>
  <c r="O1499" i="14"/>
  <c r="R1499" i="14" s="1"/>
  <c r="P1499" i="14"/>
  <c r="S1499" i="14"/>
  <c r="B1500" i="14"/>
  <c r="C1500" i="14"/>
  <c r="K1500" i="14"/>
  <c r="L1500" i="14"/>
  <c r="M1500" i="14"/>
  <c r="O1500" i="14"/>
  <c r="R1500" i="14" s="1"/>
  <c r="P1500" i="14"/>
  <c r="S1500" i="14"/>
  <c r="B1501" i="14"/>
  <c r="C1501" i="14"/>
  <c r="K1501" i="14"/>
  <c r="L1501" i="14"/>
  <c r="M1501" i="14"/>
  <c r="O1501" i="14"/>
  <c r="R1501" i="14" s="1"/>
  <c r="P1501" i="14"/>
  <c r="S1501" i="14"/>
  <c r="B1502" i="14"/>
  <c r="C1502" i="14"/>
  <c r="K1502" i="14"/>
  <c r="L1502" i="14"/>
  <c r="M1502" i="14"/>
  <c r="O1502" i="14"/>
  <c r="R1502" i="14" s="1"/>
  <c r="P1502" i="14"/>
  <c r="S1502" i="14"/>
  <c r="B1503" i="14"/>
  <c r="C1503" i="14"/>
  <c r="K1503" i="14"/>
  <c r="L1503" i="14"/>
  <c r="M1503" i="14"/>
  <c r="O1503" i="14"/>
  <c r="R1503" i="14" s="1"/>
  <c r="P1503" i="14"/>
  <c r="A1504" i="14"/>
  <c r="B1504" i="14"/>
  <c r="K1504" i="14"/>
  <c r="L1504" i="14"/>
  <c r="M1504" i="14"/>
  <c r="O1504" i="14"/>
  <c r="R1504" i="14" s="1"/>
  <c r="P1504" i="14"/>
  <c r="S1504" i="14"/>
  <c r="A1505" i="14"/>
  <c r="B1505" i="14"/>
  <c r="K1505" i="14"/>
  <c r="L1505" i="14"/>
  <c r="M1505" i="14"/>
  <c r="O1505" i="14"/>
  <c r="R1505" i="14" s="1"/>
  <c r="P1505" i="14"/>
  <c r="S1505" i="14"/>
  <c r="A1506" i="14"/>
  <c r="B1506" i="14"/>
  <c r="K1506" i="14"/>
  <c r="L1506" i="14"/>
  <c r="M1506" i="14"/>
  <c r="O1506" i="14"/>
  <c r="R1506" i="14" s="1"/>
  <c r="P1506" i="14"/>
  <c r="B1507" i="14"/>
  <c r="C1507" i="14"/>
  <c r="K1507" i="14"/>
  <c r="L1507" i="14"/>
  <c r="M1507" i="14"/>
  <c r="O1507" i="14"/>
  <c r="R1507" i="14" s="1"/>
  <c r="P1507" i="14"/>
  <c r="S1507" i="14"/>
  <c r="B1508" i="14"/>
  <c r="C1508" i="14"/>
  <c r="K1508" i="14"/>
  <c r="L1508" i="14"/>
  <c r="M1508" i="14"/>
  <c r="O1508" i="14"/>
  <c r="R1508" i="14" s="1"/>
  <c r="P1508" i="14"/>
  <c r="S1508" i="14"/>
  <c r="B1509" i="14"/>
  <c r="C1509" i="14"/>
  <c r="K1509" i="14"/>
  <c r="L1509" i="14"/>
  <c r="M1509" i="14"/>
  <c r="O1509" i="14"/>
  <c r="R1509" i="14" s="1"/>
  <c r="P1509" i="14"/>
  <c r="S1509" i="14"/>
  <c r="B1510" i="14"/>
  <c r="C1510" i="14"/>
  <c r="K1510" i="14"/>
  <c r="L1510" i="14"/>
  <c r="M1510" i="14"/>
  <c r="O1510" i="14"/>
  <c r="R1510" i="14" s="1"/>
  <c r="P1510" i="14"/>
  <c r="S1510" i="14"/>
  <c r="B1511" i="14"/>
  <c r="C1511" i="14"/>
  <c r="K1511" i="14"/>
  <c r="L1511" i="14"/>
  <c r="M1511" i="14"/>
  <c r="O1511" i="14"/>
  <c r="R1511" i="14" s="1"/>
  <c r="P1511" i="14"/>
  <c r="S1511" i="14"/>
  <c r="B1512" i="14"/>
  <c r="C1512" i="14"/>
  <c r="K1512" i="14"/>
  <c r="L1512" i="14"/>
  <c r="M1512" i="14"/>
  <c r="O1512" i="14"/>
  <c r="R1512" i="14" s="1"/>
  <c r="P1512" i="14"/>
  <c r="S1512" i="14"/>
  <c r="A1513" i="14"/>
  <c r="B1513" i="14"/>
  <c r="K1513" i="14"/>
  <c r="L1513" i="14"/>
  <c r="M1513" i="14"/>
  <c r="O1513" i="14"/>
  <c r="R1513" i="14" s="1"/>
  <c r="P1513" i="14"/>
  <c r="S1513" i="14"/>
  <c r="A1514" i="14"/>
  <c r="B1514" i="14"/>
  <c r="K1514" i="14"/>
  <c r="L1514" i="14"/>
  <c r="M1514" i="14"/>
  <c r="O1514" i="14"/>
  <c r="R1514" i="14" s="1"/>
  <c r="P1514" i="14"/>
  <c r="S1514" i="14"/>
  <c r="B1515" i="14"/>
  <c r="C1515" i="14"/>
  <c r="K1515" i="14"/>
  <c r="L1515" i="14"/>
  <c r="M1515" i="14"/>
  <c r="O1515" i="14"/>
  <c r="R1515" i="14" s="1"/>
  <c r="P1515" i="14"/>
  <c r="S1515" i="14"/>
  <c r="B1516" i="14"/>
  <c r="C1516" i="14"/>
  <c r="K1516" i="14"/>
  <c r="L1516" i="14"/>
  <c r="M1516" i="14"/>
  <c r="O1516" i="14"/>
  <c r="R1516" i="14" s="1"/>
  <c r="P1516" i="14"/>
  <c r="S1516" i="14"/>
  <c r="B1517" i="14"/>
  <c r="C1517" i="14"/>
  <c r="K1517" i="14"/>
  <c r="L1517" i="14"/>
  <c r="M1517" i="14"/>
  <c r="O1517" i="14"/>
  <c r="R1517" i="14" s="1"/>
  <c r="P1517" i="14"/>
  <c r="S1517" i="14"/>
  <c r="B1518" i="14"/>
  <c r="C1518" i="14"/>
  <c r="K1518" i="14"/>
  <c r="L1518" i="14"/>
  <c r="M1518" i="14"/>
  <c r="O1518" i="14"/>
  <c r="R1518" i="14" s="1"/>
  <c r="P1518" i="14"/>
  <c r="S1518" i="14"/>
  <c r="B1519" i="14"/>
  <c r="C1519" i="14"/>
  <c r="K1519" i="14"/>
  <c r="L1519" i="14"/>
  <c r="M1519" i="14"/>
  <c r="O1519" i="14"/>
  <c r="R1519" i="14" s="1"/>
  <c r="P1519" i="14"/>
  <c r="A1520" i="14"/>
  <c r="B1520" i="14"/>
  <c r="K1520" i="14"/>
  <c r="L1520" i="14"/>
  <c r="M1520" i="14"/>
  <c r="O1520" i="14"/>
  <c r="R1520" i="14" s="1"/>
  <c r="P1520" i="14"/>
  <c r="A1521" i="14"/>
  <c r="B1521" i="14"/>
  <c r="K1521" i="14"/>
  <c r="L1521" i="14"/>
  <c r="M1521" i="14"/>
  <c r="O1521" i="14"/>
  <c r="R1521" i="14" s="1"/>
  <c r="P1521" i="14"/>
  <c r="S1521" i="14"/>
  <c r="A1522" i="14"/>
  <c r="B1522" i="14"/>
  <c r="K1522" i="14"/>
  <c r="L1522" i="14"/>
  <c r="M1522" i="14"/>
  <c r="O1522" i="14"/>
  <c r="R1522" i="14" s="1"/>
  <c r="P1522" i="14"/>
  <c r="S1522" i="14"/>
  <c r="B1523" i="14"/>
  <c r="C1523" i="14"/>
  <c r="K1523" i="14"/>
  <c r="L1523" i="14"/>
  <c r="M1523" i="14"/>
  <c r="O1523" i="14"/>
  <c r="R1523" i="14" s="1"/>
  <c r="P1523" i="14"/>
  <c r="S1523" i="14"/>
  <c r="B1524" i="14"/>
  <c r="C1524" i="14"/>
  <c r="K1524" i="14"/>
  <c r="L1524" i="14"/>
  <c r="M1524" i="14"/>
  <c r="O1524" i="14"/>
  <c r="R1524" i="14" s="1"/>
  <c r="P1524" i="14"/>
  <c r="S1524" i="14"/>
  <c r="B1525" i="14"/>
  <c r="C1525" i="14"/>
  <c r="K1525" i="14"/>
  <c r="L1525" i="14"/>
  <c r="M1525" i="14"/>
  <c r="O1525" i="14"/>
  <c r="R1525" i="14" s="1"/>
  <c r="P1525" i="14"/>
  <c r="S1525" i="14"/>
  <c r="B1526" i="14"/>
  <c r="C1526" i="14"/>
  <c r="K1526" i="14"/>
  <c r="L1526" i="14"/>
  <c r="M1526" i="14"/>
  <c r="O1526" i="14"/>
  <c r="R1526" i="14" s="1"/>
  <c r="P1526" i="14"/>
  <c r="S1526" i="14"/>
  <c r="B1527" i="14"/>
  <c r="C1527" i="14"/>
  <c r="K1527" i="14"/>
  <c r="L1527" i="14"/>
  <c r="M1527" i="14"/>
  <c r="O1527" i="14"/>
  <c r="R1527" i="14" s="1"/>
  <c r="P1527" i="14"/>
  <c r="S1527" i="14"/>
  <c r="B1528" i="14"/>
  <c r="C1528" i="14"/>
  <c r="K1528" i="14"/>
  <c r="L1528" i="14"/>
  <c r="M1528" i="14"/>
  <c r="O1528" i="14"/>
  <c r="R1528" i="14" s="1"/>
  <c r="P1528" i="14"/>
  <c r="S1528" i="14"/>
  <c r="B1529" i="14"/>
  <c r="C1529" i="14"/>
  <c r="K1529" i="14"/>
  <c r="L1529" i="14"/>
  <c r="M1529" i="14"/>
  <c r="O1529" i="14"/>
  <c r="R1529" i="14" s="1"/>
  <c r="P1529" i="14"/>
  <c r="S1529" i="14"/>
  <c r="B1530" i="14"/>
  <c r="C1530" i="14"/>
  <c r="K1530" i="14"/>
  <c r="L1530" i="14"/>
  <c r="M1530" i="14"/>
  <c r="O1530" i="14"/>
  <c r="R1530" i="14" s="1"/>
  <c r="P1530" i="14"/>
  <c r="A1531" i="14"/>
  <c r="B1531" i="14"/>
  <c r="K1531" i="14"/>
  <c r="L1531" i="14"/>
  <c r="M1531" i="14"/>
  <c r="O1531" i="14"/>
  <c r="R1531" i="14" s="1"/>
  <c r="P1531" i="14"/>
  <c r="B1532" i="14"/>
  <c r="C1532" i="14"/>
  <c r="K1532" i="14"/>
  <c r="L1532" i="14"/>
  <c r="M1532" i="14"/>
  <c r="O1532" i="14"/>
  <c r="R1532" i="14" s="1"/>
  <c r="P1532" i="14"/>
  <c r="S1532" i="14"/>
  <c r="B1533" i="14"/>
  <c r="C1533" i="14"/>
  <c r="K1533" i="14"/>
  <c r="L1533" i="14"/>
  <c r="M1533" i="14"/>
  <c r="O1533" i="14"/>
  <c r="R1533" i="14" s="1"/>
  <c r="P1533" i="14"/>
  <c r="S1533" i="14"/>
  <c r="B1534" i="14"/>
  <c r="C1534" i="14"/>
  <c r="K1534" i="14"/>
  <c r="L1534" i="14"/>
  <c r="M1534" i="14"/>
  <c r="O1534" i="14"/>
  <c r="R1534" i="14" s="1"/>
  <c r="P1534" i="14"/>
  <c r="S1534" i="14"/>
  <c r="B1535" i="14"/>
  <c r="C1535" i="14"/>
  <c r="K1535" i="14"/>
  <c r="L1535" i="14"/>
  <c r="M1535" i="14"/>
  <c r="O1535" i="14"/>
  <c r="R1535" i="14" s="1"/>
  <c r="P1535" i="14"/>
  <c r="S1535" i="14"/>
  <c r="B1536" i="14"/>
  <c r="C1536" i="14"/>
  <c r="K1536" i="14"/>
  <c r="L1536" i="14"/>
  <c r="M1536" i="14"/>
  <c r="O1536" i="14"/>
  <c r="R1536" i="14" s="1"/>
  <c r="P1536" i="14"/>
  <c r="S1536" i="14"/>
  <c r="B1537" i="14"/>
  <c r="C1537" i="14"/>
  <c r="K1537" i="14"/>
  <c r="L1537" i="14"/>
  <c r="M1537" i="14"/>
  <c r="O1537" i="14"/>
  <c r="R1537" i="14" s="1"/>
  <c r="P1537" i="14"/>
  <c r="S1537" i="14"/>
  <c r="B1538" i="14"/>
  <c r="C1538" i="14"/>
  <c r="K1538" i="14"/>
  <c r="L1538" i="14"/>
  <c r="M1538" i="14"/>
  <c r="O1538" i="14"/>
  <c r="R1538" i="14" s="1"/>
  <c r="P1538" i="14"/>
  <c r="S1538" i="14"/>
  <c r="B1539" i="14"/>
  <c r="C1539" i="14"/>
  <c r="K1539" i="14"/>
  <c r="L1539" i="14"/>
  <c r="M1539" i="14"/>
  <c r="O1539" i="14"/>
  <c r="R1539" i="14" s="1"/>
  <c r="P1539" i="14"/>
  <c r="S1539" i="14"/>
  <c r="B1540" i="14"/>
  <c r="C1540" i="14"/>
  <c r="K1540" i="14"/>
  <c r="L1540" i="14"/>
  <c r="M1540" i="14"/>
  <c r="O1540" i="14"/>
  <c r="R1540" i="14" s="1"/>
  <c r="P1540" i="14"/>
  <c r="S1540" i="14"/>
  <c r="S1390" i="14"/>
  <c r="P1390" i="14"/>
  <c r="O1390" i="14"/>
  <c r="R1390" i="14" s="1"/>
  <c r="M1390" i="14"/>
  <c r="L1390" i="14"/>
  <c r="K1390" i="14"/>
  <c r="C1390" i="14"/>
  <c r="B1390" i="14"/>
  <c r="B1376" i="14"/>
  <c r="C1376" i="14"/>
  <c r="D1376" i="14"/>
  <c r="E1376" i="14"/>
  <c r="K1376" i="14"/>
  <c r="L1376" i="14"/>
  <c r="M1376" i="14"/>
  <c r="O1376" i="14"/>
  <c r="R1376" i="14" s="1"/>
  <c r="P1376" i="14"/>
  <c r="S1376" i="14"/>
  <c r="B1332" i="14"/>
  <c r="C1332" i="14"/>
  <c r="D1332" i="14"/>
  <c r="E1332" i="14"/>
  <c r="F1332" i="14"/>
  <c r="K1332" i="14"/>
  <c r="L1332" i="14"/>
  <c r="M1332" i="14"/>
  <c r="O1332" i="14"/>
  <c r="R1332" i="14" s="1"/>
  <c r="P1332" i="14"/>
  <c r="S1332" i="14"/>
  <c r="B1333" i="14"/>
  <c r="C1333" i="14"/>
  <c r="D1333" i="14"/>
  <c r="E1333" i="14"/>
  <c r="F1333" i="14"/>
  <c r="K1333" i="14"/>
  <c r="L1333" i="14"/>
  <c r="M1333" i="14"/>
  <c r="O1333" i="14"/>
  <c r="R1333" i="14" s="1"/>
  <c r="P1333" i="14"/>
  <c r="S1333" i="14"/>
  <c r="B1334" i="14"/>
  <c r="C1334" i="14"/>
  <c r="D1334" i="14"/>
  <c r="E1334" i="14"/>
  <c r="F1334" i="14"/>
  <c r="K1334" i="14"/>
  <c r="L1334" i="14"/>
  <c r="M1334" i="14"/>
  <c r="O1334" i="14"/>
  <c r="R1334" i="14" s="1"/>
  <c r="P1334" i="14"/>
  <c r="S1334" i="14"/>
  <c r="B1335" i="14"/>
  <c r="C1335" i="14"/>
  <c r="D1335" i="14"/>
  <c r="E1335" i="14"/>
  <c r="K1335" i="14"/>
  <c r="L1335" i="14"/>
  <c r="M1335" i="14"/>
  <c r="O1335" i="14"/>
  <c r="R1335" i="14" s="1"/>
  <c r="P1335" i="14"/>
  <c r="S1335" i="14"/>
  <c r="B1336" i="14"/>
  <c r="C1336" i="14"/>
  <c r="D1336" i="14"/>
  <c r="E1336" i="14"/>
  <c r="K1336" i="14"/>
  <c r="L1336" i="14"/>
  <c r="M1336" i="14"/>
  <c r="O1336" i="14"/>
  <c r="R1336" i="14" s="1"/>
  <c r="P1336" i="14"/>
  <c r="S1336" i="14"/>
  <c r="B1337" i="14"/>
  <c r="C1337" i="14"/>
  <c r="D1337" i="14"/>
  <c r="E1337" i="14"/>
  <c r="F1337" i="14"/>
  <c r="K1337" i="14"/>
  <c r="L1337" i="14"/>
  <c r="M1337" i="14"/>
  <c r="O1337" i="14"/>
  <c r="R1337" i="14" s="1"/>
  <c r="P1337" i="14"/>
  <c r="S1337" i="14"/>
  <c r="B1338" i="14"/>
  <c r="C1338" i="14"/>
  <c r="D1338" i="14"/>
  <c r="E1338" i="14"/>
  <c r="K1338" i="14"/>
  <c r="L1338" i="14"/>
  <c r="M1338" i="14"/>
  <c r="O1338" i="14"/>
  <c r="R1338" i="14" s="1"/>
  <c r="P1338" i="14"/>
  <c r="S1338" i="14"/>
  <c r="B1339" i="14"/>
  <c r="C1339" i="14"/>
  <c r="D1339" i="14"/>
  <c r="E1339" i="14"/>
  <c r="F1339" i="14"/>
  <c r="K1339" i="14"/>
  <c r="L1339" i="14"/>
  <c r="M1339" i="14"/>
  <c r="O1339" i="14"/>
  <c r="R1339" i="14" s="1"/>
  <c r="P1339" i="14"/>
  <c r="S1339" i="14"/>
  <c r="B1340" i="14"/>
  <c r="C1340" i="14"/>
  <c r="D1340" i="14"/>
  <c r="E1340" i="14"/>
  <c r="K1340" i="14"/>
  <c r="L1340" i="14"/>
  <c r="M1340" i="14"/>
  <c r="O1340" i="14"/>
  <c r="R1340" i="14" s="1"/>
  <c r="P1340" i="14"/>
  <c r="S1340" i="14"/>
  <c r="B1341" i="14"/>
  <c r="C1341" i="14"/>
  <c r="D1341" i="14"/>
  <c r="E1341" i="14"/>
  <c r="F1341" i="14"/>
  <c r="K1341" i="14"/>
  <c r="L1341" i="14"/>
  <c r="M1341" i="14"/>
  <c r="O1341" i="14"/>
  <c r="R1341" i="14" s="1"/>
  <c r="P1341" i="14"/>
  <c r="S1341" i="14"/>
  <c r="B1342" i="14"/>
  <c r="C1342" i="14"/>
  <c r="D1342" i="14"/>
  <c r="E1342" i="14"/>
  <c r="F1342" i="14"/>
  <c r="K1342" i="14"/>
  <c r="L1342" i="14"/>
  <c r="M1342" i="14"/>
  <c r="O1342" i="14"/>
  <c r="R1342" i="14" s="1"/>
  <c r="P1342" i="14"/>
  <c r="S1342" i="14"/>
  <c r="B1343" i="14"/>
  <c r="C1343" i="14"/>
  <c r="D1343" i="14"/>
  <c r="E1343" i="14"/>
  <c r="F1343" i="14"/>
  <c r="K1343" i="14"/>
  <c r="L1343" i="14"/>
  <c r="M1343" i="14"/>
  <c r="O1343" i="14"/>
  <c r="R1343" i="14" s="1"/>
  <c r="P1343" i="14"/>
  <c r="S1343" i="14"/>
  <c r="B1344" i="14"/>
  <c r="C1344" i="14"/>
  <c r="D1344" i="14"/>
  <c r="E1344" i="14"/>
  <c r="F1344" i="14"/>
  <c r="K1344" i="14"/>
  <c r="L1344" i="14"/>
  <c r="M1344" i="14"/>
  <c r="O1344" i="14"/>
  <c r="R1344" i="14" s="1"/>
  <c r="P1344" i="14"/>
  <c r="S1344" i="14"/>
  <c r="B1345" i="14"/>
  <c r="C1345" i="14"/>
  <c r="D1345" i="14"/>
  <c r="E1345" i="14"/>
  <c r="F1345" i="14"/>
  <c r="K1345" i="14"/>
  <c r="L1345" i="14"/>
  <c r="M1345" i="14"/>
  <c r="O1345" i="14"/>
  <c r="R1345" i="14" s="1"/>
  <c r="P1345" i="14"/>
  <c r="S1345" i="14"/>
  <c r="B1346" i="14"/>
  <c r="C1346" i="14"/>
  <c r="D1346" i="14"/>
  <c r="E1346" i="14"/>
  <c r="F1346" i="14"/>
  <c r="K1346" i="14"/>
  <c r="L1346" i="14"/>
  <c r="M1346" i="14"/>
  <c r="O1346" i="14"/>
  <c r="R1346" i="14" s="1"/>
  <c r="P1346" i="14"/>
  <c r="S1346" i="14"/>
  <c r="B1347" i="14"/>
  <c r="C1347" i="14"/>
  <c r="D1347" i="14"/>
  <c r="E1347" i="14"/>
  <c r="F1347" i="14"/>
  <c r="K1347" i="14"/>
  <c r="L1347" i="14"/>
  <c r="M1347" i="14"/>
  <c r="O1347" i="14"/>
  <c r="R1347" i="14" s="1"/>
  <c r="P1347" i="14"/>
  <c r="S1347" i="14"/>
  <c r="B1348" i="14"/>
  <c r="C1348" i="14"/>
  <c r="D1348" i="14"/>
  <c r="E1348" i="14"/>
  <c r="F1348" i="14"/>
  <c r="K1348" i="14"/>
  <c r="L1348" i="14"/>
  <c r="M1348" i="14"/>
  <c r="O1348" i="14"/>
  <c r="R1348" i="14" s="1"/>
  <c r="P1348" i="14"/>
  <c r="S1348" i="14"/>
  <c r="B1349" i="14"/>
  <c r="C1349" i="14"/>
  <c r="D1349" i="14"/>
  <c r="E1349" i="14"/>
  <c r="F1349" i="14"/>
  <c r="K1349" i="14"/>
  <c r="L1349" i="14"/>
  <c r="M1349" i="14"/>
  <c r="O1349" i="14"/>
  <c r="R1349" i="14" s="1"/>
  <c r="P1349" i="14"/>
  <c r="S1349" i="14"/>
  <c r="B1350" i="14"/>
  <c r="C1350" i="14"/>
  <c r="D1350" i="14"/>
  <c r="E1350" i="14"/>
  <c r="F1350" i="14"/>
  <c r="K1350" i="14"/>
  <c r="L1350" i="14"/>
  <c r="M1350" i="14"/>
  <c r="O1350" i="14"/>
  <c r="R1350" i="14" s="1"/>
  <c r="P1350" i="14"/>
  <c r="S1350" i="14"/>
  <c r="B1351" i="14"/>
  <c r="C1351" i="14"/>
  <c r="D1351" i="14"/>
  <c r="E1351" i="14"/>
  <c r="F1351" i="14"/>
  <c r="K1351" i="14"/>
  <c r="L1351" i="14"/>
  <c r="M1351" i="14"/>
  <c r="O1351" i="14"/>
  <c r="R1351" i="14" s="1"/>
  <c r="P1351" i="14"/>
  <c r="S1351" i="14"/>
  <c r="B1352" i="14"/>
  <c r="C1352" i="14"/>
  <c r="D1352" i="14"/>
  <c r="E1352" i="14"/>
  <c r="F1352" i="14"/>
  <c r="K1352" i="14"/>
  <c r="L1352" i="14"/>
  <c r="M1352" i="14"/>
  <c r="O1352" i="14"/>
  <c r="R1352" i="14" s="1"/>
  <c r="P1352" i="14"/>
  <c r="S1352" i="14"/>
  <c r="B1353" i="14"/>
  <c r="C1353" i="14"/>
  <c r="D1353" i="14"/>
  <c r="E1353" i="14"/>
  <c r="F1353" i="14"/>
  <c r="K1353" i="14"/>
  <c r="L1353" i="14"/>
  <c r="M1353" i="14"/>
  <c r="O1353" i="14"/>
  <c r="R1353" i="14" s="1"/>
  <c r="P1353" i="14"/>
  <c r="S1353" i="14"/>
  <c r="B1354" i="14"/>
  <c r="C1354" i="14"/>
  <c r="D1354" i="14"/>
  <c r="E1354" i="14"/>
  <c r="F1354" i="14"/>
  <c r="K1354" i="14"/>
  <c r="L1354" i="14"/>
  <c r="M1354" i="14"/>
  <c r="O1354" i="14"/>
  <c r="R1354" i="14" s="1"/>
  <c r="P1354" i="14"/>
  <c r="S1354" i="14"/>
  <c r="B1355" i="14"/>
  <c r="C1355" i="14"/>
  <c r="D1355" i="14"/>
  <c r="E1355" i="14"/>
  <c r="F1355" i="14"/>
  <c r="K1355" i="14"/>
  <c r="L1355" i="14"/>
  <c r="M1355" i="14"/>
  <c r="O1355" i="14"/>
  <c r="R1355" i="14" s="1"/>
  <c r="P1355" i="14"/>
  <c r="S1355" i="14"/>
  <c r="B1356" i="14"/>
  <c r="C1356" i="14"/>
  <c r="D1356" i="14"/>
  <c r="E1356" i="14"/>
  <c r="F1356" i="14"/>
  <c r="K1356" i="14"/>
  <c r="L1356" i="14"/>
  <c r="M1356" i="14"/>
  <c r="O1356" i="14"/>
  <c r="R1356" i="14" s="1"/>
  <c r="P1356" i="14"/>
  <c r="S1356" i="14"/>
  <c r="B1357" i="14"/>
  <c r="C1357" i="14"/>
  <c r="D1357" i="14"/>
  <c r="E1357" i="14"/>
  <c r="F1357" i="14"/>
  <c r="K1357" i="14"/>
  <c r="L1357" i="14"/>
  <c r="M1357" i="14"/>
  <c r="O1357" i="14"/>
  <c r="R1357" i="14" s="1"/>
  <c r="P1357" i="14"/>
  <c r="S1357" i="14"/>
  <c r="B1358" i="14"/>
  <c r="C1358" i="14"/>
  <c r="D1358" i="14"/>
  <c r="E1358" i="14"/>
  <c r="F1358" i="14"/>
  <c r="K1358" i="14"/>
  <c r="L1358" i="14"/>
  <c r="M1358" i="14"/>
  <c r="O1358" i="14"/>
  <c r="R1358" i="14" s="1"/>
  <c r="P1358" i="14"/>
  <c r="S1358" i="14"/>
  <c r="B1359" i="14"/>
  <c r="C1359" i="14"/>
  <c r="D1359" i="14"/>
  <c r="E1359" i="14"/>
  <c r="F1359" i="14"/>
  <c r="K1359" i="14"/>
  <c r="L1359" i="14"/>
  <c r="M1359" i="14"/>
  <c r="O1359" i="14"/>
  <c r="R1359" i="14" s="1"/>
  <c r="P1359" i="14"/>
  <c r="S1359" i="14"/>
  <c r="B1360" i="14"/>
  <c r="C1360" i="14"/>
  <c r="D1360" i="14"/>
  <c r="E1360" i="14"/>
  <c r="F1360" i="14"/>
  <c r="K1360" i="14"/>
  <c r="L1360" i="14"/>
  <c r="M1360" i="14"/>
  <c r="O1360" i="14"/>
  <c r="R1360" i="14" s="1"/>
  <c r="P1360" i="14"/>
  <c r="S1360" i="14"/>
  <c r="B1361" i="14"/>
  <c r="C1361" i="14"/>
  <c r="D1361" i="14"/>
  <c r="E1361" i="14"/>
  <c r="F1361" i="14"/>
  <c r="K1361" i="14"/>
  <c r="L1361" i="14"/>
  <c r="M1361" i="14"/>
  <c r="O1361" i="14"/>
  <c r="R1361" i="14" s="1"/>
  <c r="P1361" i="14"/>
  <c r="S1361" i="14"/>
  <c r="B1362" i="14"/>
  <c r="C1362" i="14"/>
  <c r="D1362" i="14"/>
  <c r="E1362" i="14"/>
  <c r="F1362" i="14"/>
  <c r="K1362" i="14"/>
  <c r="L1362" i="14"/>
  <c r="M1362" i="14"/>
  <c r="O1362" i="14"/>
  <c r="R1362" i="14" s="1"/>
  <c r="P1362" i="14"/>
  <c r="S1362" i="14"/>
  <c r="B1363" i="14"/>
  <c r="C1363" i="14"/>
  <c r="D1363" i="14"/>
  <c r="E1363" i="14"/>
  <c r="F1363" i="14"/>
  <c r="K1363" i="14"/>
  <c r="L1363" i="14"/>
  <c r="M1363" i="14"/>
  <c r="O1363" i="14"/>
  <c r="R1363" i="14" s="1"/>
  <c r="P1363" i="14"/>
  <c r="S1363" i="14"/>
  <c r="B1364" i="14"/>
  <c r="C1364" i="14"/>
  <c r="D1364" i="14"/>
  <c r="E1364" i="14"/>
  <c r="F1364" i="14"/>
  <c r="K1364" i="14"/>
  <c r="L1364" i="14"/>
  <c r="M1364" i="14"/>
  <c r="O1364" i="14"/>
  <c r="R1364" i="14" s="1"/>
  <c r="P1364" i="14"/>
  <c r="S1364" i="14"/>
  <c r="B1365" i="14"/>
  <c r="C1365" i="14"/>
  <c r="D1365" i="14"/>
  <c r="E1365" i="14"/>
  <c r="F1365" i="14"/>
  <c r="K1365" i="14"/>
  <c r="L1365" i="14"/>
  <c r="M1365" i="14"/>
  <c r="O1365" i="14"/>
  <c r="R1365" i="14" s="1"/>
  <c r="P1365" i="14"/>
  <c r="S1365" i="14"/>
  <c r="B1366" i="14"/>
  <c r="C1366" i="14"/>
  <c r="D1366" i="14"/>
  <c r="E1366" i="14"/>
  <c r="F1366" i="14"/>
  <c r="K1366" i="14"/>
  <c r="L1366" i="14"/>
  <c r="M1366" i="14"/>
  <c r="O1366" i="14"/>
  <c r="R1366" i="14" s="1"/>
  <c r="P1366" i="14"/>
  <c r="S1366" i="14"/>
  <c r="B1367" i="14"/>
  <c r="C1367" i="14"/>
  <c r="D1367" i="14"/>
  <c r="E1367" i="14"/>
  <c r="F1367" i="14"/>
  <c r="K1367" i="14"/>
  <c r="L1367" i="14"/>
  <c r="M1367" i="14"/>
  <c r="O1367" i="14"/>
  <c r="R1367" i="14" s="1"/>
  <c r="P1367" i="14"/>
  <c r="S1367" i="14"/>
  <c r="B1368" i="14"/>
  <c r="C1368" i="14"/>
  <c r="D1368" i="14"/>
  <c r="E1368" i="14"/>
  <c r="F1368" i="14"/>
  <c r="K1368" i="14"/>
  <c r="L1368" i="14"/>
  <c r="M1368" i="14"/>
  <c r="O1368" i="14"/>
  <c r="R1368" i="14" s="1"/>
  <c r="P1368" i="14"/>
  <c r="S1368" i="14"/>
  <c r="B1369" i="14"/>
  <c r="C1369" i="14"/>
  <c r="D1369" i="14"/>
  <c r="E1369" i="14"/>
  <c r="F1369" i="14"/>
  <c r="K1369" i="14"/>
  <c r="L1369" i="14"/>
  <c r="M1369" i="14"/>
  <c r="O1369" i="14"/>
  <c r="R1369" i="14" s="1"/>
  <c r="P1369" i="14"/>
  <c r="S1369" i="14"/>
  <c r="B1370" i="14"/>
  <c r="C1370" i="14"/>
  <c r="D1370" i="14"/>
  <c r="E1370" i="14"/>
  <c r="F1370" i="14"/>
  <c r="K1370" i="14"/>
  <c r="L1370" i="14"/>
  <c r="M1370" i="14"/>
  <c r="O1370" i="14"/>
  <c r="R1370" i="14" s="1"/>
  <c r="P1370" i="14"/>
  <c r="S1370" i="14"/>
  <c r="B1371" i="14"/>
  <c r="C1371" i="14"/>
  <c r="D1371" i="14"/>
  <c r="E1371" i="14"/>
  <c r="F1371" i="14"/>
  <c r="K1371" i="14"/>
  <c r="L1371" i="14"/>
  <c r="M1371" i="14"/>
  <c r="O1371" i="14"/>
  <c r="R1371" i="14" s="1"/>
  <c r="P1371" i="14"/>
  <c r="S1371" i="14"/>
  <c r="B1372" i="14"/>
  <c r="C1372" i="14"/>
  <c r="D1372" i="14"/>
  <c r="E1372" i="14"/>
  <c r="F1372" i="14"/>
  <c r="K1372" i="14"/>
  <c r="L1372" i="14"/>
  <c r="M1372" i="14"/>
  <c r="O1372" i="14"/>
  <c r="R1372" i="14" s="1"/>
  <c r="P1372" i="14"/>
  <c r="S1372" i="14"/>
  <c r="B1373" i="14"/>
  <c r="C1373" i="14"/>
  <c r="D1373" i="14"/>
  <c r="E1373" i="14"/>
  <c r="F1373" i="14"/>
  <c r="K1373" i="14"/>
  <c r="L1373" i="14"/>
  <c r="M1373" i="14"/>
  <c r="O1373" i="14"/>
  <c r="R1373" i="14" s="1"/>
  <c r="P1373" i="14"/>
  <c r="S1373" i="14"/>
  <c r="B1374" i="14"/>
  <c r="C1374" i="14"/>
  <c r="D1374" i="14"/>
  <c r="E1374" i="14"/>
  <c r="F1374" i="14"/>
  <c r="K1374" i="14"/>
  <c r="L1374" i="14"/>
  <c r="M1374" i="14"/>
  <c r="O1374" i="14"/>
  <c r="R1374" i="14" s="1"/>
  <c r="P1374" i="14"/>
  <c r="S1374" i="14"/>
  <c r="B1375" i="14"/>
  <c r="C1375" i="14"/>
  <c r="D1375" i="14"/>
  <c r="E1375" i="14"/>
  <c r="F1375" i="14"/>
  <c r="K1375" i="14"/>
  <c r="L1375" i="14"/>
  <c r="M1375" i="14"/>
  <c r="O1375" i="14"/>
  <c r="R1375" i="14" s="1"/>
  <c r="P1375" i="14"/>
  <c r="S1375" i="14"/>
  <c r="B1289" i="14"/>
  <c r="C1289" i="14"/>
  <c r="D1289" i="14"/>
  <c r="E1289" i="14"/>
  <c r="F1289" i="14"/>
  <c r="K1289" i="14"/>
  <c r="L1289" i="14"/>
  <c r="M1289" i="14"/>
  <c r="O1289" i="14"/>
  <c r="R1289" i="14" s="1"/>
  <c r="P1289" i="14"/>
  <c r="S1289" i="14"/>
  <c r="B1290" i="14"/>
  <c r="C1290" i="14"/>
  <c r="D1290" i="14"/>
  <c r="E1290" i="14"/>
  <c r="F1290" i="14"/>
  <c r="K1290" i="14"/>
  <c r="L1290" i="14"/>
  <c r="M1290" i="14"/>
  <c r="O1290" i="14"/>
  <c r="R1290" i="14" s="1"/>
  <c r="P1290" i="14"/>
  <c r="S1290" i="14"/>
  <c r="B1291" i="14"/>
  <c r="C1291" i="14"/>
  <c r="D1291" i="14"/>
  <c r="E1291" i="14"/>
  <c r="K1291" i="14"/>
  <c r="L1291" i="14"/>
  <c r="M1291" i="14"/>
  <c r="O1291" i="14"/>
  <c r="R1291" i="14" s="1"/>
  <c r="P1291" i="14"/>
  <c r="S1291" i="14"/>
  <c r="B1292" i="14"/>
  <c r="C1292" i="14"/>
  <c r="D1292" i="14"/>
  <c r="E1292" i="14"/>
  <c r="F1292" i="14"/>
  <c r="K1292" i="14"/>
  <c r="L1292" i="14"/>
  <c r="M1292" i="14"/>
  <c r="O1292" i="14"/>
  <c r="R1292" i="14" s="1"/>
  <c r="P1292" i="14"/>
  <c r="S1292" i="14"/>
  <c r="B1293" i="14"/>
  <c r="C1293" i="14"/>
  <c r="D1293" i="14"/>
  <c r="E1293" i="14"/>
  <c r="F1293" i="14"/>
  <c r="K1293" i="14"/>
  <c r="L1293" i="14"/>
  <c r="M1293" i="14"/>
  <c r="O1293" i="14"/>
  <c r="R1293" i="14" s="1"/>
  <c r="P1293" i="14"/>
  <c r="S1293" i="14"/>
  <c r="B1294" i="14"/>
  <c r="C1294" i="14"/>
  <c r="D1294" i="14"/>
  <c r="E1294" i="14"/>
  <c r="F1294" i="14"/>
  <c r="K1294" i="14"/>
  <c r="L1294" i="14"/>
  <c r="M1294" i="14"/>
  <c r="O1294" i="14"/>
  <c r="R1294" i="14" s="1"/>
  <c r="P1294" i="14"/>
  <c r="S1294" i="14"/>
  <c r="B1295" i="14"/>
  <c r="C1295" i="14"/>
  <c r="D1295" i="14"/>
  <c r="E1295" i="14"/>
  <c r="F1295" i="14"/>
  <c r="K1295" i="14"/>
  <c r="L1295" i="14"/>
  <c r="M1295" i="14"/>
  <c r="O1295" i="14"/>
  <c r="R1295" i="14" s="1"/>
  <c r="P1295" i="14"/>
  <c r="S1295" i="14"/>
  <c r="B1296" i="14"/>
  <c r="C1296" i="14"/>
  <c r="D1296" i="14"/>
  <c r="E1296" i="14"/>
  <c r="F1296" i="14"/>
  <c r="K1296" i="14"/>
  <c r="L1296" i="14"/>
  <c r="M1296" i="14"/>
  <c r="O1296" i="14"/>
  <c r="R1296" i="14" s="1"/>
  <c r="P1296" i="14"/>
  <c r="S1296" i="14"/>
  <c r="B1297" i="14"/>
  <c r="C1297" i="14"/>
  <c r="D1297" i="14"/>
  <c r="E1297" i="14"/>
  <c r="F1297" i="14"/>
  <c r="K1297" i="14"/>
  <c r="L1297" i="14"/>
  <c r="M1297" i="14"/>
  <c r="O1297" i="14"/>
  <c r="R1297" i="14" s="1"/>
  <c r="P1297" i="14"/>
  <c r="S1297" i="14"/>
  <c r="B1298" i="14"/>
  <c r="C1298" i="14"/>
  <c r="D1298" i="14"/>
  <c r="E1298" i="14"/>
  <c r="F1298" i="14"/>
  <c r="K1298" i="14"/>
  <c r="L1298" i="14"/>
  <c r="M1298" i="14"/>
  <c r="O1298" i="14"/>
  <c r="R1298" i="14" s="1"/>
  <c r="P1298" i="14"/>
  <c r="S1298" i="14"/>
  <c r="B1299" i="14"/>
  <c r="C1299" i="14"/>
  <c r="D1299" i="14"/>
  <c r="E1299" i="14"/>
  <c r="F1299" i="14"/>
  <c r="K1299" i="14"/>
  <c r="L1299" i="14"/>
  <c r="M1299" i="14"/>
  <c r="O1299" i="14"/>
  <c r="R1299" i="14" s="1"/>
  <c r="P1299" i="14"/>
  <c r="S1299" i="14"/>
  <c r="B1300" i="14"/>
  <c r="C1300" i="14"/>
  <c r="D1300" i="14"/>
  <c r="E1300" i="14"/>
  <c r="F1300" i="14"/>
  <c r="K1300" i="14"/>
  <c r="L1300" i="14"/>
  <c r="M1300" i="14"/>
  <c r="O1300" i="14"/>
  <c r="R1300" i="14" s="1"/>
  <c r="P1300" i="14"/>
  <c r="S1300" i="14"/>
  <c r="B1301" i="14"/>
  <c r="C1301" i="14"/>
  <c r="D1301" i="14"/>
  <c r="E1301" i="14"/>
  <c r="F1301" i="14"/>
  <c r="K1301" i="14"/>
  <c r="L1301" i="14"/>
  <c r="M1301" i="14"/>
  <c r="O1301" i="14"/>
  <c r="R1301" i="14" s="1"/>
  <c r="P1301" i="14"/>
  <c r="S1301" i="14"/>
  <c r="B1302" i="14"/>
  <c r="C1302" i="14"/>
  <c r="D1302" i="14"/>
  <c r="E1302" i="14"/>
  <c r="F1302" i="14"/>
  <c r="K1302" i="14"/>
  <c r="L1302" i="14"/>
  <c r="M1302" i="14"/>
  <c r="O1302" i="14"/>
  <c r="R1302" i="14" s="1"/>
  <c r="P1302" i="14"/>
  <c r="S1302" i="14"/>
  <c r="B1303" i="14"/>
  <c r="C1303" i="14"/>
  <c r="D1303" i="14"/>
  <c r="E1303" i="14"/>
  <c r="F1303" i="14"/>
  <c r="K1303" i="14"/>
  <c r="L1303" i="14"/>
  <c r="M1303" i="14"/>
  <c r="O1303" i="14"/>
  <c r="R1303" i="14" s="1"/>
  <c r="P1303" i="14"/>
  <c r="S1303" i="14"/>
  <c r="B1304" i="14"/>
  <c r="C1304" i="14"/>
  <c r="D1304" i="14"/>
  <c r="E1304" i="14"/>
  <c r="F1304" i="14"/>
  <c r="K1304" i="14"/>
  <c r="L1304" i="14"/>
  <c r="M1304" i="14"/>
  <c r="O1304" i="14"/>
  <c r="R1304" i="14" s="1"/>
  <c r="P1304" i="14"/>
  <c r="S1304" i="14"/>
  <c r="B1305" i="14"/>
  <c r="C1305" i="14"/>
  <c r="D1305" i="14"/>
  <c r="E1305" i="14"/>
  <c r="K1305" i="14"/>
  <c r="L1305" i="14"/>
  <c r="M1305" i="14"/>
  <c r="O1305" i="14"/>
  <c r="R1305" i="14" s="1"/>
  <c r="P1305" i="14"/>
  <c r="S1305" i="14"/>
  <c r="B1306" i="14"/>
  <c r="C1306" i="14"/>
  <c r="D1306" i="14"/>
  <c r="E1306" i="14"/>
  <c r="F1306" i="14"/>
  <c r="K1306" i="14"/>
  <c r="L1306" i="14"/>
  <c r="M1306" i="14"/>
  <c r="O1306" i="14"/>
  <c r="R1306" i="14" s="1"/>
  <c r="P1306" i="14"/>
  <c r="S1306" i="14"/>
  <c r="B1307" i="14"/>
  <c r="C1307" i="14"/>
  <c r="D1307" i="14"/>
  <c r="E1307" i="14"/>
  <c r="F1307" i="14"/>
  <c r="K1307" i="14"/>
  <c r="L1307" i="14"/>
  <c r="M1307" i="14"/>
  <c r="O1307" i="14"/>
  <c r="R1307" i="14" s="1"/>
  <c r="P1307" i="14"/>
  <c r="S1307" i="14"/>
  <c r="B1308" i="14"/>
  <c r="C1308" i="14"/>
  <c r="D1308" i="14"/>
  <c r="E1308" i="14"/>
  <c r="F1308" i="14"/>
  <c r="K1308" i="14"/>
  <c r="L1308" i="14"/>
  <c r="M1308" i="14"/>
  <c r="O1308" i="14"/>
  <c r="R1308" i="14" s="1"/>
  <c r="P1308" i="14"/>
  <c r="S1308" i="14"/>
  <c r="B1309" i="14"/>
  <c r="C1309" i="14"/>
  <c r="D1309" i="14"/>
  <c r="E1309" i="14"/>
  <c r="F1309" i="14"/>
  <c r="K1309" i="14"/>
  <c r="L1309" i="14"/>
  <c r="M1309" i="14"/>
  <c r="O1309" i="14"/>
  <c r="R1309" i="14" s="1"/>
  <c r="P1309" i="14"/>
  <c r="S1309" i="14"/>
  <c r="B1310" i="14"/>
  <c r="C1310" i="14"/>
  <c r="D1310" i="14"/>
  <c r="E1310" i="14"/>
  <c r="F1310" i="14"/>
  <c r="K1310" i="14"/>
  <c r="L1310" i="14"/>
  <c r="M1310" i="14"/>
  <c r="O1310" i="14"/>
  <c r="R1310" i="14" s="1"/>
  <c r="P1310" i="14"/>
  <c r="S1310" i="14"/>
  <c r="B1311" i="14"/>
  <c r="C1311" i="14"/>
  <c r="D1311" i="14"/>
  <c r="E1311" i="14"/>
  <c r="F1311" i="14"/>
  <c r="K1311" i="14"/>
  <c r="L1311" i="14"/>
  <c r="M1311" i="14"/>
  <c r="O1311" i="14"/>
  <c r="R1311" i="14" s="1"/>
  <c r="P1311" i="14"/>
  <c r="S1311" i="14"/>
  <c r="B1312" i="14"/>
  <c r="C1312" i="14"/>
  <c r="D1312" i="14"/>
  <c r="E1312" i="14"/>
  <c r="F1312" i="14"/>
  <c r="K1312" i="14"/>
  <c r="L1312" i="14"/>
  <c r="M1312" i="14"/>
  <c r="O1312" i="14"/>
  <c r="R1312" i="14" s="1"/>
  <c r="P1312" i="14"/>
  <c r="S1312" i="14"/>
  <c r="B1313" i="14"/>
  <c r="C1313" i="14"/>
  <c r="D1313" i="14"/>
  <c r="E1313" i="14"/>
  <c r="F1313" i="14"/>
  <c r="K1313" i="14"/>
  <c r="L1313" i="14"/>
  <c r="M1313" i="14"/>
  <c r="O1313" i="14"/>
  <c r="R1313" i="14" s="1"/>
  <c r="P1313" i="14"/>
  <c r="S1313" i="14"/>
  <c r="B1314" i="14"/>
  <c r="C1314" i="14"/>
  <c r="D1314" i="14"/>
  <c r="E1314" i="14"/>
  <c r="F1314" i="14"/>
  <c r="K1314" i="14"/>
  <c r="L1314" i="14"/>
  <c r="M1314" i="14"/>
  <c r="O1314" i="14"/>
  <c r="R1314" i="14" s="1"/>
  <c r="P1314" i="14"/>
  <c r="S1314" i="14"/>
  <c r="B1315" i="14"/>
  <c r="C1315" i="14"/>
  <c r="D1315" i="14"/>
  <c r="E1315" i="14"/>
  <c r="F1315" i="14"/>
  <c r="K1315" i="14"/>
  <c r="L1315" i="14"/>
  <c r="M1315" i="14"/>
  <c r="O1315" i="14"/>
  <c r="R1315" i="14" s="1"/>
  <c r="P1315" i="14"/>
  <c r="S1315" i="14"/>
  <c r="B1316" i="14"/>
  <c r="C1316" i="14"/>
  <c r="D1316" i="14"/>
  <c r="E1316" i="14"/>
  <c r="F1316" i="14"/>
  <c r="K1316" i="14"/>
  <c r="L1316" i="14"/>
  <c r="M1316" i="14"/>
  <c r="O1316" i="14"/>
  <c r="R1316" i="14" s="1"/>
  <c r="P1316" i="14"/>
  <c r="S1316" i="14"/>
  <c r="B1317" i="14"/>
  <c r="C1317" i="14"/>
  <c r="D1317" i="14"/>
  <c r="E1317" i="14"/>
  <c r="F1317" i="14"/>
  <c r="K1317" i="14"/>
  <c r="L1317" i="14"/>
  <c r="M1317" i="14"/>
  <c r="O1317" i="14"/>
  <c r="R1317" i="14" s="1"/>
  <c r="P1317" i="14"/>
  <c r="S1317" i="14"/>
  <c r="B1318" i="14"/>
  <c r="C1318" i="14"/>
  <c r="D1318" i="14"/>
  <c r="E1318" i="14"/>
  <c r="F1318" i="14"/>
  <c r="K1318" i="14"/>
  <c r="L1318" i="14"/>
  <c r="M1318" i="14"/>
  <c r="O1318" i="14"/>
  <c r="R1318" i="14" s="1"/>
  <c r="P1318" i="14"/>
  <c r="S1318" i="14"/>
  <c r="B1319" i="14"/>
  <c r="C1319" i="14"/>
  <c r="D1319" i="14"/>
  <c r="E1319" i="14"/>
  <c r="F1319" i="14"/>
  <c r="K1319" i="14"/>
  <c r="L1319" i="14"/>
  <c r="M1319" i="14"/>
  <c r="O1319" i="14"/>
  <c r="R1319" i="14" s="1"/>
  <c r="P1319" i="14"/>
  <c r="S1319" i="14"/>
  <c r="B1320" i="14"/>
  <c r="C1320" i="14"/>
  <c r="D1320" i="14"/>
  <c r="E1320" i="14"/>
  <c r="F1320" i="14"/>
  <c r="K1320" i="14"/>
  <c r="L1320" i="14"/>
  <c r="M1320" i="14"/>
  <c r="O1320" i="14"/>
  <c r="R1320" i="14" s="1"/>
  <c r="P1320" i="14"/>
  <c r="S1320" i="14"/>
  <c r="B1321" i="14"/>
  <c r="C1321" i="14"/>
  <c r="D1321" i="14"/>
  <c r="E1321" i="14"/>
  <c r="F1321" i="14"/>
  <c r="K1321" i="14"/>
  <c r="L1321" i="14"/>
  <c r="M1321" i="14"/>
  <c r="O1321" i="14"/>
  <c r="R1321" i="14" s="1"/>
  <c r="P1321" i="14"/>
  <c r="S1321" i="14"/>
  <c r="B1322" i="14"/>
  <c r="C1322" i="14"/>
  <c r="D1322" i="14"/>
  <c r="E1322" i="14"/>
  <c r="K1322" i="14"/>
  <c r="L1322" i="14"/>
  <c r="M1322" i="14"/>
  <c r="O1322" i="14"/>
  <c r="R1322" i="14" s="1"/>
  <c r="P1322" i="14"/>
  <c r="S1322" i="14"/>
  <c r="B1323" i="14"/>
  <c r="C1323" i="14"/>
  <c r="D1323" i="14"/>
  <c r="E1323" i="14"/>
  <c r="F1323" i="14"/>
  <c r="K1323" i="14"/>
  <c r="L1323" i="14"/>
  <c r="M1323" i="14"/>
  <c r="O1323" i="14"/>
  <c r="R1323" i="14" s="1"/>
  <c r="P1323" i="14"/>
  <c r="S1323" i="14"/>
  <c r="B1324" i="14"/>
  <c r="C1324" i="14"/>
  <c r="D1324" i="14"/>
  <c r="E1324" i="14"/>
  <c r="F1324" i="14"/>
  <c r="K1324" i="14"/>
  <c r="L1324" i="14"/>
  <c r="M1324" i="14"/>
  <c r="O1324" i="14"/>
  <c r="R1324" i="14" s="1"/>
  <c r="P1324" i="14"/>
  <c r="S1324" i="14"/>
  <c r="B1325" i="14"/>
  <c r="C1325" i="14"/>
  <c r="D1325" i="14"/>
  <c r="E1325" i="14"/>
  <c r="F1325" i="14"/>
  <c r="K1325" i="14"/>
  <c r="L1325" i="14"/>
  <c r="M1325" i="14"/>
  <c r="O1325" i="14"/>
  <c r="R1325" i="14" s="1"/>
  <c r="P1325" i="14"/>
  <c r="S1325" i="14"/>
  <c r="B1326" i="14"/>
  <c r="C1326" i="14"/>
  <c r="D1326" i="14"/>
  <c r="E1326" i="14"/>
  <c r="F1326" i="14"/>
  <c r="K1326" i="14"/>
  <c r="L1326" i="14"/>
  <c r="M1326" i="14"/>
  <c r="O1326" i="14"/>
  <c r="R1326" i="14" s="1"/>
  <c r="P1326" i="14"/>
  <c r="S1326" i="14"/>
  <c r="B1327" i="14"/>
  <c r="C1327" i="14"/>
  <c r="D1327" i="14"/>
  <c r="E1327" i="14"/>
  <c r="F1327" i="14"/>
  <c r="K1327" i="14"/>
  <c r="L1327" i="14"/>
  <c r="M1327" i="14"/>
  <c r="O1327" i="14"/>
  <c r="R1327" i="14" s="1"/>
  <c r="P1327" i="14"/>
  <c r="S1327" i="14"/>
  <c r="B1328" i="14"/>
  <c r="C1328" i="14"/>
  <c r="D1328" i="14"/>
  <c r="E1328" i="14"/>
  <c r="F1328" i="14"/>
  <c r="K1328" i="14"/>
  <c r="L1328" i="14"/>
  <c r="M1328" i="14"/>
  <c r="O1328" i="14"/>
  <c r="R1328" i="14" s="1"/>
  <c r="P1328" i="14"/>
  <c r="S1328" i="14"/>
  <c r="B1329" i="14"/>
  <c r="C1329" i="14"/>
  <c r="D1329" i="14"/>
  <c r="E1329" i="14"/>
  <c r="F1329" i="14"/>
  <c r="K1329" i="14"/>
  <c r="L1329" i="14"/>
  <c r="M1329" i="14"/>
  <c r="O1329" i="14"/>
  <c r="R1329" i="14" s="1"/>
  <c r="P1329" i="14"/>
  <c r="S1329" i="14"/>
  <c r="B1330" i="14"/>
  <c r="C1330" i="14"/>
  <c r="D1330" i="14"/>
  <c r="E1330" i="14"/>
  <c r="F1330" i="14"/>
  <c r="K1330" i="14"/>
  <c r="L1330" i="14"/>
  <c r="M1330" i="14"/>
  <c r="O1330" i="14"/>
  <c r="R1330" i="14" s="1"/>
  <c r="P1330" i="14"/>
  <c r="S1330" i="14"/>
  <c r="B1331" i="14"/>
  <c r="C1331" i="14"/>
  <c r="D1331" i="14"/>
  <c r="E1331" i="14"/>
  <c r="F1331" i="14"/>
  <c r="K1331" i="14"/>
  <c r="L1331" i="14"/>
  <c r="M1331" i="14"/>
  <c r="O1331" i="14"/>
  <c r="R1331" i="14" s="1"/>
  <c r="P1331" i="14"/>
  <c r="S1331" i="14"/>
  <c r="B1241" i="14"/>
  <c r="C1241" i="14"/>
  <c r="D1241" i="14"/>
  <c r="E1241" i="14"/>
  <c r="F1241" i="14"/>
  <c r="K1241" i="14"/>
  <c r="L1241" i="14"/>
  <c r="M1241" i="14"/>
  <c r="O1241" i="14"/>
  <c r="R1241" i="14" s="1"/>
  <c r="P1241" i="14"/>
  <c r="S1241" i="14"/>
  <c r="B1242" i="14"/>
  <c r="C1242" i="14"/>
  <c r="D1242" i="14"/>
  <c r="E1242" i="14"/>
  <c r="F1242" i="14"/>
  <c r="K1242" i="14"/>
  <c r="L1242" i="14"/>
  <c r="M1242" i="14"/>
  <c r="O1242" i="14"/>
  <c r="R1242" i="14" s="1"/>
  <c r="P1242" i="14"/>
  <c r="S1242" i="14"/>
  <c r="B1243" i="14"/>
  <c r="C1243" i="14"/>
  <c r="D1243" i="14"/>
  <c r="E1243" i="14"/>
  <c r="F1243" i="14"/>
  <c r="K1243" i="14"/>
  <c r="L1243" i="14"/>
  <c r="M1243" i="14"/>
  <c r="O1243" i="14"/>
  <c r="R1243" i="14" s="1"/>
  <c r="P1243" i="14"/>
  <c r="S1243" i="14"/>
  <c r="B1244" i="14"/>
  <c r="C1244" i="14"/>
  <c r="D1244" i="14"/>
  <c r="E1244" i="14"/>
  <c r="F1244" i="14"/>
  <c r="K1244" i="14"/>
  <c r="L1244" i="14"/>
  <c r="M1244" i="14"/>
  <c r="O1244" i="14"/>
  <c r="R1244" i="14" s="1"/>
  <c r="P1244" i="14"/>
  <c r="S1244" i="14"/>
  <c r="B1245" i="14"/>
  <c r="C1245" i="14"/>
  <c r="D1245" i="14"/>
  <c r="E1245" i="14"/>
  <c r="F1245" i="14"/>
  <c r="K1245" i="14"/>
  <c r="L1245" i="14"/>
  <c r="M1245" i="14"/>
  <c r="O1245" i="14"/>
  <c r="R1245" i="14" s="1"/>
  <c r="P1245" i="14"/>
  <c r="S1245" i="14"/>
  <c r="B1246" i="14"/>
  <c r="C1246" i="14"/>
  <c r="D1246" i="14"/>
  <c r="E1246" i="14"/>
  <c r="F1246" i="14"/>
  <c r="K1246" i="14"/>
  <c r="L1246" i="14"/>
  <c r="M1246" i="14"/>
  <c r="O1246" i="14"/>
  <c r="R1246" i="14" s="1"/>
  <c r="P1246" i="14"/>
  <c r="S1246" i="14"/>
  <c r="B1247" i="14"/>
  <c r="C1247" i="14"/>
  <c r="D1247" i="14"/>
  <c r="E1247" i="14"/>
  <c r="F1247" i="14"/>
  <c r="K1247" i="14"/>
  <c r="L1247" i="14"/>
  <c r="M1247" i="14"/>
  <c r="O1247" i="14"/>
  <c r="R1247" i="14" s="1"/>
  <c r="P1247" i="14"/>
  <c r="S1247" i="14"/>
  <c r="B1248" i="14"/>
  <c r="C1248" i="14"/>
  <c r="D1248" i="14"/>
  <c r="E1248" i="14"/>
  <c r="F1248" i="14"/>
  <c r="K1248" i="14"/>
  <c r="L1248" i="14"/>
  <c r="M1248" i="14"/>
  <c r="O1248" i="14"/>
  <c r="R1248" i="14" s="1"/>
  <c r="P1248" i="14"/>
  <c r="S1248" i="14"/>
  <c r="B1249" i="14"/>
  <c r="C1249" i="14"/>
  <c r="D1249" i="14"/>
  <c r="E1249" i="14"/>
  <c r="F1249" i="14"/>
  <c r="K1249" i="14"/>
  <c r="L1249" i="14"/>
  <c r="M1249" i="14"/>
  <c r="O1249" i="14"/>
  <c r="R1249" i="14" s="1"/>
  <c r="P1249" i="14"/>
  <c r="S1249" i="14"/>
  <c r="B1250" i="14"/>
  <c r="C1250" i="14"/>
  <c r="D1250" i="14"/>
  <c r="E1250" i="14"/>
  <c r="F1250" i="14"/>
  <c r="K1250" i="14"/>
  <c r="L1250" i="14"/>
  <c r="M1250" i="14"/>
  <c r="O1250" i="14"/>
  <c r="R1250" i="14" s="1"/>
  <c r="P1250" i="14"/>
  <c r="S1250" i="14"/>
  <c r="B1251" i="14"/>
  <c r="C1251" i="14"/>
  <c r="D1251" i="14"/>
  <c r="E1251" i="14"/>
  <c r="K1251" i="14"/>
  <c r="L1251" i="14"/>
  <c r="M1251" i="14"/>
  <c r="O1251" i="14"/>
  <c r="R1251" i="14" s="1"/>
  <c r="P1251" i="14"/>
  <c r="S1251" i="14"/>
  <c r="B1252" i="14"/>
  <c r="C1252" i="14"/>
  <c r="D1252" i="14"/>
  <c r="E1252" i="14"/>
  <c r="F1252" i="14"/>
  <c r="K1252" i="14"/>
  <c r="L1252" i="14"/>
  <c r="M1252" i="14"/>
  <c r="O1252" i="14"/>
  <c r="R1252" i="14" s="1"/>
  <c r="P1252" i="14"/>
  <c r="S1252" i="14"/>
  <c r="B1253" i="14"/>
  <c r="C1253" i="14"/>
  <c r="D1253" i="14"/>
  <c r="E1253" i="14"/>
  <c r="F1253" i="14"/>
  <c r="K1253" i="14"/>
  <c r="L1253" i="14"/>
  <c r="M1253" i="14"/>
  <c r="O1253" i="14"/>
  <c r="R1253" i="14" s="1"/>
  <c r="P1253" i="14"/>
  <c r="S1253" i="14"/>
  <c r="B1254" i="14"/>
  <c r="C1254" i="14"/>
  <c r="D1254" i="14"/>
  <c r="E1254" i="14"/>
  <c r="F1254" i="14"/>
  <c r="K1254" i="14"/>
  <c r="L1254" i="14"/>
  <c r="M1254" i="14"/>
  <c r="O1254" i="14"/>
  <c r="R1254" i="14" s="1"/>
  <c r="P1254" i="14"/>
  <c r="S1254" i="14"/>
  <c r="B1255" i="14"/>
  <c r="C1255" i="14"/>
  <c r="D1255" i="14"/>
  <c r="E1255" i="14"/>
  <c r="F1255" i="14"/>
  <c r="K1255" i="14"/>
  <c r="L1255" i="14"/>
  <c r="M1255" i="14"/>
  <c r="O1255" i="14"/>
  <c r="R1255" i="14" s="1"/>
  <c r="P1255" i="14"/>
  <c r="S1255" i="14"/>
  <c r="B1256" i="14"/>
  <c r="C1256" i="14"/>
  <c r="D1256" i="14"/>
  <c r="E1256" i="14"/>
  <c r="F1256" i="14"/>
  <c r="K1256" i="14"/>
  <c r="L1256" i="14"/>
  <c r="M1256" i="14"/>
  <c r="O1256" i="14"/>
  <c r="R1256" i="14" s="1"/>
  <c r="P1256" i="14"/>
  <c r="S1256" i="14"/>
  <c r="B1257" i="14"/>
  <c r="C1257" i="14"/>
  <c r="D1257" i="14"/>
  <c r="E1257" i="14"/>
  <c r="F1257" i="14"/>
  <c r="K1257" i="14"/>
  <c r="L1257" i="14"/>
  <c r="M1257" i="14"/>
  <c r="O1257" i="14"/>
  <c r="R1257" i="14" s="1"/>
  <c r="P1257" i="14"/>
  <c r="S1257" i="14"/>
  <c r="B1258" i="14"/>
  <c r="C1258" i="14"/>
  <c r="D1258" i="14"/>
  <c r="E1258" i="14"/>
  <c r="F1258" i="14"/>
  <c r="K1258" i="14"/>
  <c r="L1258" i="14"/>
  <c r="M1258" i="14"/>
  <c r="O1258" i="14"/>
  <c r="R1258" i="14" s="1"/>
  <c r="P1258" i="14"/>
  <c r="S1258" i="14"/>
  <c r="B1259" i="14"/>
  <c r="C1259" i="14"/>
  <c r="D1259" i="14"/>
  <c r="E1259" i="14"/>
  <c r="F1259" i="14"/>
  <c r="K1259" i="14"/>
  <c r="L1259" i="14"/>
  <c r="M1259" i="14"/>
  <c r="O1259" i="14"/>
  <c r="R1259" i="14" s="1"/>
  <c r="P1259" i="14"/>
  <c r="S1259" i="14"/>
  <c r="B1260" i="14"/>
  <c r="C1260" i="14"/>
  <c r="D1260" i="14"/>
  <c r="E1260" i="14"/>
  <c r="F1260" i="14"/>
  <c r="K1260" i="14"/>
  <c r="L1260" i="14"/>
  <c r="M1260" i="14"/>
  <c r="O1260" i="14"/>
  <c r="R1260" i="14" s="1"/>
  <c r="P1260" i="14"/>
  <c r="S1260" i="14"/>
  <c r="B1261" i="14"/>
  <c r="C1261" i="14"/>
  <c r="D1261" i="14"/>
  <c r="E1261" i="14"/>
  <c r="F1261" i="14"/>
  <c r="K1261" i="14"/>
  <c r="L1261" i="14"/>
  <c r="M1261" i="14"/>
  <c r="O1261" i="14"/>
  <c r="R1261" i="14" s="1"/>
  <c r="P1261" i="14"/>
  <c r="S1261" i="14"/>
  <c r="B1262" i="14"/>
  <c r="C1262" i="14"/>
  <c r="D1262" i="14"/>
  <c r="E1262" i="14"/>
  <c r="F1262" i="14"/>
  <c r="K1262" i="14"/>
  <c r="L1262" i="14"/>
  <c r="M1262" i="14"/>
  <c r="O1262" i="14"/>
  <c r="R1262" i="14" s="1"/>
  <c r="P1262" i="14"/>
  <c r="S1262" i="14"/>
  <c r="B1263" i="14"/>
  <c r="C1263" i="14"/>
  <c r="D1263" i="14"/>
  <c r="E1263" i="14"/>
  <c r="F1263" i="14"/>
  <c r="K1263" i="14"/>
  <c r="L1263" i="14"/>
  <c r="M1263" i="14"/>
  <c r="O1263" i="14"/>
  <c r="R1263" i="14" s="1"/>
  <c r="P1263" i="14"/>
  <c r="S1263" i="14"/>
  <c r="B1264" i="14"/>
  <c r="C1264" i="14"/>
  <c r="D1264" i="14"/>
  <c r="E1264" i="14"/>
  <c r="F1264" i="14"/>
  <c r="K1264" i="14"/>
  <c r="L1264" i="14"/>
  <c r="M1264" i="14"/>
  <c r="O1264" i="14"/>
  <c r="R1264" i="14" s="1"/>
  <c r="P1264" i="14"/>
  <c r="S1264" i="14"/>
  <c r="B1265" i="14"/>
  <c r="C1265" i="14"/>
  <c r="D1265" i="14"/>
  <c r="E1265" i="14"/>
  <c r="F1265" i="14"/>
  <c r="K1265" i="14"/>
  <c r="L1265" i="14"/>
  <c r="M1265" i="14"/>
  <c r="O1265" i="14"/>
  <c r="R1265" i="14" s="1"/>
  <c r="P1265" i="14"/>
  <c r="S1265" i="14"/>
  <c r="B1266" i="14"/>
  <c r="C1266" i="14"/>
  <c r="D1266" i="14"/>
  <c r="E1266" i="14"/>
  <c r="F1266" i="14"/>
  <c r="K1266" i="14"/>
  <c r="L1266" i="14"/>
  <c r="M1266" i="14"/>
  <c r="O1266" i="14"/>
  <c r="R1266" i="14" s="1"/>
  <c r="P1266" i="14"/>
  <c r="S1266" i="14"/>
  <c r="B1267" i="14"/>
  <c r="C1267" i="14"/>
  <c r="D1267" i="14"/>
  <c r="E1267" i="14"/>
  <c r="K1267" i="14"/>
  <c r="L1267" i="14"/>
  <c r="M1267" i="14"/>
  <c r="O1267" i="14"/>
  <c r="R1267" i="14" s="1"/>
  <c r="P1267" i="14"/>
  <c r="S1267" i="14"/>
  <c r="B1268" i="14"/>
  <c r="C1268" i="14"/>
  <c r="D1268" i="14"/>
  <c r="E1268" i="14"/>
  <c r="F1268" i="14"/>
  <c r="K1268" i="14"/>
  <c r="L1268" i="14"/>
  <c r="M1268" i="14"/>
  <c r="O1268" i="14"/>
  <c r="R1268" i="14" s="1"/>
  <c r="P1268" i="14"/>
  <c r="S1268" i="14"/>
  <c r="B1269" i="14"/>
  <c r="C1269" i="14"/>
  <c r="D1269" i="14"/>
  <c r="E1269" i="14"/>
  <c r="F1269" i="14"/>
  <c r="K1269" i="14"/>
  <c r="L1269" i="14"/>
  <c r="M1269" i="14"/>
  <c r="O1269" i="14"/>
  <c r="R1269" i="14" s="1"/>
  <c r="P1269" i="14"/>
  <c r="S1269" i="14"/>
  <c r="B1270" i="14"/>
  <c r="C1270" i="14"/>
  <c r="D1270" i="14"/>
  <c r="E1270" i="14"/>
  <c r="F1270" i="14"/>
  <c r="K1270" i="14"/>
  <c r="L1270" i="14"/>
  <c r="M1270" i="14"/>
  <c r="O1270" i="14"/>
  <c r="R1270" i="14" s="1"/>
  <c r="P1270" i="14"/>
  <c r="S1270" i="14"/>
  <c r="B1271" i="14"/>
  <c r="C1271" i="14"/>
  <c r="D1271" i="14"/>
  <c r="E1271" i="14"/>
  <c r="F1271" i="14"/>
  <c r="K1271" i="14"/>
  <c r="L1271" i="14"/>
  <c r="M1271" i="14"/>
  <c r="O1271" i="14"/>
  <c r="R1271" i="14" s="1"/>
  <c r="P1271" i="14"/>
  <c r="S1271" i="14"/>
  <c r="B1272" i="14"/>
  <c r="C1272" i="14"/>
  <c r="D1272" i="14"/>
  <c r="E1272" i="14"/>
  <c r="F1272" i="14"/>
  <c r="K1272" i="14"/>
  <c r="L1272" i="14"/>
  <c r="M1272" i="14"/>
  <c r="O1272" i="14"/>
  <c r="R1272" i="14" s="1"/>
  <c r="P1272" i="14"/>
  <c r="S1272" i="14"/>
  <c r="B1273" i="14"/>
  <c r="C1273" i="14"/>
  <c r="D1273" i="14"/>
  <c r="E1273" i="14"/>
  <c r="F1273" i="14"/>
  <c r="K1273" i="14"/>
  <c r="L1273" i="14"/>
  <c r="M1273" i="14"/>
  <c r="O1273" i="14"/>
  <c r="R1273" i="14" s="1"/>
  <c r="P1273" i="14"/>
  <c r="S1273" i="14"/>
  <c r="B1274" i="14"/>
  <c r="C1274" i="14"/>
  <c r="D1274" i="14"/>
  <c r="E1274" i="14"/>
  <c r="F1274" i="14"/>
  <c r="K1274" i="14"/>
  <c r="L1274" i="14"/>
  <c r="M1274" i="14"/>
  <c r="O1274" i="14"/>
  <c r="R1274" i="14" s="1"/>
  <c r="P1274" i="14"/>
  <c r="S1274" i="14"/>
  <c r="B1275" i="14"/>
  <c r="C1275" i="14"/>
  <c r="D1275" i="14"/>
  <c r="E1275" i="14"/>
  <c r="F1275" i="14"/>
  <c r="K1275" i="14"/>
  <c r="L1275" i="14"/>
  <c r="M1275" i="14"/>
  <c r="O1275" i="14"/>
  <c r="R1275" i="14" s="1"/>
  <c r="P1275" i="14"/>
  <c r="S1275" i="14"/>
  <c r="B1276" i="14"/>
  <c r="C1276" i="14"/>
  <c r="D1276" i="14"/>
  <c r="E1276" i="14"/>
  <c r="F1276" i="14"/>
  <c r="K1276" i="14"/>
  <c r="L1276" i="14"/>
  <c r="M1276" i="14"/>
  <c r="O1276" i="14"/>
  <c r="R1276" i="14" s="1"/>
  <c r="P1276" i="14"/>
  <c r="S1276" i="14"/>
  <c r="B1277" i="14"/>
  <c r="C1277" i="14"/>
  <c r="D1277" i="14"/>
  <c r="E1277" i="14"/>
  <c r="F1277" i="14"/>
  <c r="K1277" i="14"/>
  <c r="L1277" i="14"/>
  <c r="M1277" i="14"/>
  <c r="O1277" i="14"/>
  <c r="R1277" i="14" s="1"/>
  <c r="P1277" i="14"/>
  <c r="S1277" i="14"/>
  <c r="B1278" i="14"/>
  <c r="C1278" i="14"/>
  <c r="D1278" i="14"/>
  <c r="E1278" i="14"/>
  <c r="F1278" i="14"/>
  <c r="K1278" i="14"/>
  <c r="L1278" i="14"/>
  <c r="M1278" i="14"/>
  <c r="O1278" i="14"/>
  <c r="R1278" i="14" s="1"/>
  <c r="P1278" i="14"/>
  <c r="S1278" i="14"/>
  <c r="B1279" i="14"/>
  <c r="C1279" i="14"/>
  <c r="D1279" i="14"/>
  <c r="E1279" i="14"/>
  <c r="F1279" i="14"/>
  <c r="K1279" i="14"/>
  <c r="L1279" i="14"/>
  <c r="M1279" i="14"/>
  <c r="O1279" i="14"/>
  <c r="R1279" i="14" s="1"/>
  <c r="P1279" i="14"/>
  <c r="S1279" i="14"/>
  <c r="B1280" i="14"/>
  <c r="C1280" i="14"/>
  <c r="D1280" i="14"/>
  <c r="E1280" i="14"/>
  <c r="F1280" i="14"/>
  <c r="K1280" i="14"/>
  <c r="L1280" i="14"/>
  <c r="M1280" i="14"/>
  <c r="O1280" i="14"/>
  <c r="R1280" i="14" s="1"/>
  <c r="P1280" i="14"/>
  <c r="S1280" i="14"/>
  <c r="B1281" i="14"/>
  <c r="C1281" i="14"/>
  <c r="D1281" i="14"/>
  <c r="E1281" i="14"/>
  <c r="F1281" i="14"/>
  <c r="K1281" i="14"/>
  <c r="L1281" i="14"/>
  <c r="M1281" i="14"/>
  <c r="O1281" i="14"/>
  <c r="R1281" i="14" s="1"/>
  <c r="P1281" i="14"/>
  <c r="S1281" i="14"/>
  <c r="B1282" i="14"/>
  <c r="C1282" i="14"/>
  <c r="D1282" i="14"/>
  <c r="E1282" i="14"/>
  <c r="F1282" i="14"/>
  <c r="K1282" i="14"/>
  <c r="L1282" i="14"/>
  <c r="M1282" i="14"/>
  <c r="O1282" i="14"/>
  <c r="R1282" i="14" s="1"/>
  <c r="P1282" i="14"/>
  <c r="S1282" i="14"/>
  <c r="B1283" i="14"/>
  <c r="C1283" i="14"/>
  <c r="D1283" i="14"/>
  <c r="E1283" i="14"/>
  <c r="F1283" i="14"/>
  <c r="K1283" i="14"/>
  <c r="L1283" i="14"/>
  <c r="M1283" i="14"/>
  <c r="O1283" i="14"/>
  <c r="R1283" i="14" s="1"/>
  <c r="P1283" i="14"/>
  <c r="S1283" i="14"/>
  <c r="B1284" i="14"/>
  <c r="C1284" i="14"/>
  <c r="D1284" i="14"/>
  <c r="E1284" i="14"/>
  <c r="F1284" i="14"/>
  <c r="K1284" i="14"/>
  <c r="L1284" i="14"/>
  <c r="M1284" i="14"/>
  <c r="O1284" i="14"/>
  <c r="R1284" i="14" s="1"/>
  <c r="P1284" i="14"/>
  <c r="S1284" i="14"/>
  <c r="B1285" i="14"/>
  <c r="C1285" i="14"/>
  <c r="D1285" i="14"/>
  <c r="E1285" i="14"/>
  <c r="F1285" i="14"/>
  <c r="K1285" i="14"/>
  <c r="L1285" i="14"/>
  <c r="M1285" i="14"/>
  <c r="O1285" i="14"/>
  <c r="R1285" i="14" s="1"/>
  <c r="P1285" i="14"/>
  <c r="S1285" i="14"/>
  <c r="B1286" i="14"/>
  <c r="C1286" i="14"/>
  <c r="D1286" i="14"/>
  <c r="E1286" i="14"/>
  <c r="F1286" i="14"/>
  <c r="K1286" i="14"/>
  <c r="L1286" i="14"/>
  <c r="M1286" i="14"/>
  <c r="O1286" i="14"/>
  <c r="R1286" i="14" s="1"/>
  <c r="P1286" i="14"/>
  <c r="S1286" i="14"/>
  <c r="B1287" i="14"/>
  <c r="C1287" i="14"/>
  <c r="D1287" i="14"/>
  <c r="E1287" i="14"/>
  <c r="F1287" i="14"/>
  <c r="K1287" i="14"/>
  <c r="L1287" i="14"/>
  <c r="M1287" i="14"/>
  <c r="O1287" i="14"/>
  <c r="R1287" i="14" s="1"/>
  <c r="P1287" i="14"/>
  <c r="S1287" i="14"/>
  <c r="B1288" i="14"/>
  <c r="C1288" i="14"/>
  <c r="D1288" i="14"/>
  <c r="E1288" i="14"/>
  <c r="F1288" i="14"/>
  <c r="K1288" i="14"/>
  <c r="L1288" i="14"/>
  <c r="M1288" i="14"/>
  <c r="O1288" i="14"/>
  <c r="R1288" i="14" s="1"/>
  <c r="P1288" i="14"/>
  <c r="S1288" i="14"/>
  <c r="S1240" i="14"/>
  <c r="P1240" i="14"/>
  <c r="O1240" i="14"/>
  <c r="R1240" i="14" s="1"/>
  <c r="M1240" i="14"/>
  <c r="L1240" i="14"/>
  <c r="K1240" i="14"/>
  <c r="F1240" i="14"/>
  <c r="E1240" i="14"/>
  <c r="D1240" i="14"/>
  <c r="C1240" i="14"/>
  <c r="B1240" i="14"/>
  <c r="B1133" i="14"/>
  <c r="C1133" i="14"/>
  <c r="D1133" i="14"/>
  <c r="E1133" i="14"/>
  <c r="F1133" i="14"/>
  <c r="K1133" i="14"/>
  <c r="L1133" i="14"/>
  <c r="M1133" i="14"/>
  <c r="O1133" i="14"/>
  <c r="R1133" i="14" s="1"/>
  <c r="P1133" i="14"/>
  <c r="S1133" i="14"/>
  <c r="B1134" i="14"/>
  <c r="C1134" i="14"/>
  <c r="D1134" i="14"/>
  <c r="E1134" i="14"/>
  <c r="K1134" i="14"/>
  <c r="L1134" i="14"/>
  <c r="M1134" i="14"/>
  <c r="O1134" i="14"/>
  <c r="R1134" i="14" s="1"/>
  <c r="P1134" i="14"/>
  <c r="S1134" i="14"/>
  <c r="B1135" i="14"/>
  <c r="C1135" i="14"/>
  <c r="D1135" i="14"/>
  <c r="E1135" i="14"/>
  <c r="F1135" i="14"/>
  <c r="K1135" i="14"/>
  <c r="L1135" i="14"/>
  <c r="M1135" i="14"/>
  <c r="O1135" i="14"/>
  <c r="R1135" i="14" s="1"/>
  <c r="P1135" i="14"/>
  <c r="S1135" i="14"/>
  <c r="B1136" i="14"/>
  <c r="C1136" i="14"/>
  <c r="D1136" i="14"/>
  <c r="E1136" i="14"/>
  <c r="F1136" i="14"/>
  <c r="K1136" i="14"/>
  <c r="L1136" i="14"/>
  <c r="M1136" i="14"/>
  <c r="O1136" i="14"/>
  <c r="R1136" i="14" s="1"/>
  <c r="P1136" i="14"/>
  <c r="S1136" i="14"/>
  <c r="B1137" i="14"/>
  <c r="C1137" i="14"/>
  <c r="D1137" i="14"/>
  <c r="E1137" i="14"/>
  <c r="F1137" i="14"/>
  <c r="K1137" i="14"/>
  <c r="L1137" i="14"/>
  <c r="M1137" i="14"/>
  <c r="O1137" i="14"/>
  <c r="R1137" i="14" s="1"/>
  <c r="P1137" i="14"/>
  <c r="S1137" i="14"/>
  <c r="B1138" i="14"/>
  <c r="C1138" i="14"/>
  <c r="D1138" i="14"/>
  <c r="E1138" i="14"/>
  <c r="F1138" i="14"/>
  <c r="K1138" i="14"/>
  <c r="L1138" i="14"/>
  <c r="M1138" i="14"/>
  <c r="O1138" i="14"/>
  <c r="R1138" i="14" s="1"/>
  <c r="P1138" i="14"/>
  <c r="S1138" i="14"/>
  <c r="B1139" i="14"/>
  <c r="C1139" i="14"/>
  <c r="D1139" i="14"/>
  <c r="E1139" i="14"/>
  <c r="K1139" i="14"/>
  <c r="L1139" i="14"/>
  <c r="M1139" i="14"/>
  <c r="O1139" i="14"/>
  <c r="R1139" i="14" s="1"/>
  <c r="P1139" i="14"/>
  <c r="S1139" i="14"/>
  <c r="B1140" i="14"/>
  <c r="C1140" i="14"/>
  <c r="D1140" i="14"/>
  <c r="E1140" i="14"/>
  <c r="F1140" i="14"/>
  <c r="K1140" i="14"/>
  <c r="L1140" i="14"/>
  <c r="M1140" i="14"/>
  <c r="O1140" i="14"/>
  <c r="R1140" i="14" s="1"/>
  <c r="P1140" i="14"/>
  <c r="S1140" i="14"/>
  <c r="B1141" i="14"/>
  <c r="C1141" i="14"/>
  <c r="D1141" i="14"/>
  <c r="E1141" i="14"/>
  <c r="F1141" i="14"/>
  <c r="K1141" i="14"/>
  <c r="L1141" i="14"/>
  <c r="M1141" i="14"/>
  <c r="O1141" i="14"/>
  <c r="R1141" i="14" s="1"/>
  <c r="P1141" i="14"/>
  <c r="S1141" i="14"/>
  <c r="B1142" i="14"/>
  <c r="C1142" i="14"/>
  <c r="D1142" i="14"/>
  <c r="E1142" i="14"/>
  <c r="F1142" i="14"/>
  <c r="K1142" i="14"/>
  <c r="L1142" i="14"/>
  <c r="M1142" i="14"/>
  <c r="O1142" i="14"/>
  <c r="R1142" i="14" s="1"/>
  <c r="P1142" i="14"/>
  <c r="S1142" i="14"/>
  <c r="B1143" i="14"/>
  <c r="C1143" i="14"/>
  <c r="D1143" i="14"/>
  <c r="E1143" i="14"/>
  <c r="F1143" i="14"/>
  <c r="K1143" i="14"/>
  <c r="L1143" i="14"/>
  <c r="M1143" i="14"/>
  <c r="O1143" i="14"/>
  <c r="R1143" i="14" s="1"/>
  <c r="P1143" i="14"/>
  <c r="S1143" i="14"/>
  <c r="B1144" i="14"/>
  <c r="C1144" i="14"/>
  <c r="D1144" i="14"/>
  <c r="E1144" i="14"/>
  <c r="F1144" i="14"/>
  <c r="K1144" i="14"/>
  <c r="L1144" i="14"/>
  <c r="M1144" i="14"/>
  <c r="O1144" i="14"/>
  <c r="R1144" i="14" s="1"/>
  <c r="P1144" i="14"/>
  <c r="S1144" i="14"/>
  <c r="B1145" i="14"/>
  <c r="C1145" i="14"/>
  <c r="D1145" i="14"/>
  <c r="E1145" i="14"/>
  <c r="K1145" i="14"/>
  <c r="L1145" i="14"/>
  <c r="M1145" i="14"/>
  <c r="O1145" i="14"/>
  <c r="R1145" i="14" s="1"/>
  <c r="P1145" i="14"/>
  <c r="S1145" i="14"/>
  <c r="B1146" i="14"/>
  <c r="C1146" i="14"/>
  <c r="D1146" i="14"/>
  <c r="E1146" i="14"/>
  <c r="F1146" i="14"/>
  <c r="K1146" i="14"/>
  <c r="L1146" i="14"/>
  <c r="M1146" i="14"/>
  <c r="O1146" i="14"/>
  <c r="R1146" i="14" s="1"/>
  <c r="P1146" i="14"/>
  <c r="S1146" i="14"/>
  <c r="B1147" i="14"/>
  <c r="C1147" i="14"/>
  <c r="D1147" i="14"/>
  <c r="E1147" i="14"/>
  <c r="F1147" i="14"/>
  <c r="K1147" i="14"/>
  <c r="L1147" i="14"/>
  <c r="M1147" i="14"/>
  <c r="O1147" i="14"/>
  <c r="R1147" i="14" s="1"/>
  <c r="P1147" i="14"/>
  <c r="S1147" i="14"/>
  <c r="B1148" i="14"/>
  <c r="C1148" i="14"/>
  <c r="D1148" i="14"/>
  <c r="E1148" i="14"/>
  <c r="F1148" i="14"/>
  <c r="K1148" i="14"/>
  <c r="L1148" i="14"/>
  <c r="M1148" i="14"/>
  <c r="O1148" i="14"/>
  <c r="R1148" i="14" s="1"/>
  <c r="P1148" i="14"/>
  <c r="S1148" i="14"/>
  <c r="B1149" i="14"/>
  <c r="C1149" i="14"/>
  <c r="D1149" i="14"/>
  <c r="E1149" i="14"/>
  <c r="F1149" i="14"/>
  <c r="K1149" i="14"/>
  <c r="L1149" i="14"/>
  <c r="M1149" i="14"/>
  <c r="O1149" i="14"/>
  <c r="R1149" i="14" s="1"/>
  <c r="P1149" i="14"/>
  <c r="S1149" i="14"/>
  <c r="B1150" i="14"/>
  <c r="C1150" i="14"/>
  <c r="D1150" i="14"/>
  <c r="E1150" i="14"/>
  <c r="F1150" i="14"/>
  <c r="K1150" i="14"/>
  <c r="L1150" i="14"/>
  <c r="M1150" i="14"/>
  <c r="O1150" i="14"/>
  <c r="R1150" i="14" s="1"/>
  <c r="P1150" i="14"/>
  <c r="S1150" i="14"/>
  <c r="B1151" i="14"/>
  <c r="C1151" i="14"/>
  <c r="D1151" i="14"/>
  <c r="E1151" i="14"/>
  <c r="F1151" i="14"/>
  <c r="K1151" i="14"/>
  <c r="L1151" i="14"/>
  <c r="M1151" i="14"/>
  <c r="O1151" i="14"/>
  <c r="R1151" i="14" s="1"/>
  <c r="P1151" i="14"/>
  <c r="S1151" i="14"/>
  <c r="B1152" i="14"/>
  <c r="C1152" i="14"/>
  <c r="D1152" i="14"/>
  <c r="E1152" i="14"/>
  <c r="F1152" i="14"/>
  <c r="K1152" i="14"/>
  <c r="L1152" i="14"/>
  <c r="M1152" i="14"/>
  <c r="O1152" i="14"/>
  <c r="R1152" i="14" s="1"/>
  <c r="P1152" i="14"/>
  <c r="S1152" i="14"/>
  <c r="B1153" i="14"/>
  <c r="C1153" i="14"/>
  <c r="D1153" i="14"/>
  <c r="E1153" i="14"/>
  <c r="K1153" i="14"/>
  <c r="L1153" i="14"/>
  <c r="M1153" i="14"/>
  <c r="O1153" i="14"/>
  <c r="R1153" i="14" s="1"/>
  <c r="P1153" i="14"/>
  <c r="S1153" i="14"/>
  <c r="B1154" i="14"/>
  <c r="C1154" i="14"/>
  <c r="D1154" i="14"/>
  <c r="E1154" i="14"/>
  <c r="F1154" i="14"/>
  <c r="K1154" i="14"/>
  <c r="L1154" i="14"/>
  <c r="M1154" i="14"/>
  <c r="O1154" i="14"/>
  <c r="R1154" i="14" s="1"/>
  <c r="P1154" i="14"/>
  <c r="S1154" i="14"/>
  <c r="B1155" i="14"/>
  <c r="C1155" i="14"/>
  <c r="D1155" i="14"/>
  <c r="E1155" i="14"/>
  <c r="F1155" i="14"/>
  <c r="K1155" i="14"/>
  <c r="L1155" i="14"/>
  <c r="M1155" i="14"/>
  <c r="O1155" i="14"/>
  <c r="R1155" i="14" s="1"/>
  <c r="P1155" i="14"/>
  <c r="S1155" i="14"/>
  <c r="B1156" i="14"/>
  <c r="C1156" i="14"/>
  <c r="D1156" i="14"/>
  <c r="E1156" i="14"/>
  <c r="F1156" i="14"/>
  <c r="K1156" i="14"/>
  <c r="L1156" i="14"/>
  <c r="M1156" i="14"/>
  <c r="O1156" i="14"/>
  <c r="R1156" i="14" s="1"/>
  <c r="P1156" i="14"/>
  <c r="S1156" i="14"/>
  <c r="B1157" i="14"/>
  <c r="C1157" i="14"/>
  <c r="D1157" i="14"/>
  <c r="E1157" i="14"/>
  <c r="F1157" i="14"/>
  <c r="K1157" i="14"/>
  <c r="L1157" i="14"/>
  <c r="M1157" i="14"/>
  <c r="O1157" i="14"/>
  <c r="R1157" i="14" s="1"/>
  <c r="P1157" i="14"/>
  <c r="S1157" i="14"/>
  <c r="B1158" i="14"/>
  <c r="C1158" i="14"/>
  <c r="D1158" i="14"/>
  <c r="E1158" i="14"/>
  <c r="F1158" i="14"/>
  <c r="K1158" i="14"/>
  <c r="L1158" i="14"/>
  <c r="M1158" i="14"/>
  <c r="O1158" i="14"/>
  <c r="R1158" i="14" s="1"/>
  <c r="P1158" i="14"/>
  <c r="S1158" i="14"/>
  <c r="B1159" i="14"/>
  <c r="C1159" i="14"/>
  <c r="D1159" i="14"/>
  <c r="E1159" i="14"/>
  <c r="K1159" i="14"/>
  <c r="L1159" i="14"/>
  <c r="M1159" i="14"/>
  <c r="O1159" i="14"/>
  <c r="R1159" i="14" s="1"/>
  <c r="P1159" i="14"/>
  <c r="S1159" i="14"/>
  <c r="B1160" i="14"/>
  <c r="C1160" i="14"/>
  <c r="D1160" i="14"/>
  <c r="E1160" i="14"/>
  <c r="F1160" i="14"/>
  <c r="K1160" i="14"/>
  <c r="L1160" i="14"/>
  <c r="M1160" i="14"/>
  <c r="O1160" i="14"/>
  <c r="R1160" i="14" s="1"/>
  <c r="P1160" i="14"/>
  <c r="S1160" i="14"/>
  <c r="B1161" i="14"/>
  <c r="C1161" i="14"/>
  <c r="D1161" i="14"/>
  <c r="E1161" i="14"/>
  <c r="F1161" i="14"/>
  <c r="K1161" i="14"/>
  <c r="L1161" i="14"/>
  <c r="M1161" i="14"/>
  <c r="O1161" i="14"/>
  <c r="R1161" i="14" s="1"/>
  <c r="P1161" i="14"/>
  <c r="S1161" i="14"/>
  <c r="B1162" i="14"/>
  <c r="C1162" i="14"/>
  <c r="D1162" i="14"/>
  <c r="E1162" i="14"/>
  <c r="F1162" i="14"/>
  <c r="K1162" i="14"/>
  <c r="L1162" i="14"/>
  <c r="M1162" i="14"/>
  <c r="O1162" i="14"/>
  <c r="R1162" i="14" s="1"/>
  <c r="P1162" i="14"/>
  <c r="S1162" i="14"/>
  <c r="B1163" i="14"/>
  <c r="C1163" i="14"/>
  <c r="D1163" i="14"/>
  <c r="E1163" i="14"/>
  <c r="F1163" i="14"/>
  <c r="K1163" i="14"/>
  <c r="L1163" i="14"/>
  <c r="M1163" i="14"/>
  <c r="O1163" i="14"/>
  <c r="R1163" i="14" s="1"/>
  <c r="P1163" i="14"/>
  <c r="S1163" i="14"/>
  <c r="B1164" i="14"/>
  <c r="C1164" i="14"/>
  <c r="D1164" i="14"/>
  <c r="E1164" i="14"/>
  <c r="F1164" i="14"/>
  <c r="K1164" i="14"/>
  <c r="L1164" i="14"/>
  <c r="M1164" i="14"/>
  <c r="O1164" i="14"/>
  <c r="R1164" i="14" s="1"/>
  <c r="P1164" i="14"/>
  <c r="S1164" i="14"/>
  <c r="B1165" i="14"/>
  <c r="C1165" i="14"/>
  <c r="D1165" i="14"/>
  <c r="E1165" i="14"/>
  <c r="F1165" i="14"/>
  <c r="K1165" i="14"/>
  <c r="L1165" i="14"/>
  <c r="M1165" i="14"/>
  <c r="O1165" i="14"/>
  <c r="R1165" i="14" s="1"/>
  <c r="P1165" i="14"/>
  <c r="S1165" i="14"/>
  <c r="B1166" i="14"/>
  <c r="C1166" i="14"/>
  <c r="D1166" i="14"/>
  <c r="E1166" i="14"/>
  <c r="F1166" i="14"/>
  <c r="K1166" i="14"/>
  <c r="L1166" i="14"/>
  <c r="M1166" i="14"/>
  <c r="O1166" i="14"/>
  <c r="R1166" i="14" s="1"/>
  <c r="P1166" i="14"/>
  <c r="S1166" i="14"/>
  <c r="B1167" i="14"/>
  <c r="C1167" i="14"/>
  <c r="D1167" i="14"/>
  <c r="E1167" i="14"/>
  <c r="F1167" i="14"/>
  <c r="K1167" i="14"/>
  <c r="L1167" i="14"/>
  <c r="M1167" i="14"/>
  <c r="O1167" i="14"/>
  <c r="R1167" i="14" s="1"/>
  <c r="P1167" i="14"/>
  <c r="S1167" i="14"/>
  <c r="B1168" i="14"/>
  <c r="C1168" i="14"/>
  <c r="D1168" i="14"/>
  <c r="E1168" i="14"/>
  <c r="F1168" i="14"/>
  <c r="K1168" i="14"/>
  <c r="L1168" i="14"/>
  <c r="M1168" i="14"/>
  <c r="O1168" i="14"/>
  <c r="R1168" i="14" s="1"/>
  <c r="P1168" i="14"/>
  <c r="S1168" i="14"/>
  <c r="B1169" i="14"/>
  <c r="C1169" i="14"/>
  <c r="D1169" i="14"/>
  <c r="E1169" i="14"/>
  <c r="K1169" i="14"/>
  <c r="L1169" i="14"/>
  <c r="M1169" i="14"/>
  <c r="O1169" i="14"/>
  <c r="R1169" i="14" s="1"/>
  <c r="P1169" i="14"/>
  <c r="S1169" i="14"/>
  <c r="B1170" i="14"/>
  <c r="C1170" i="14"/>
  <c r="D1170" i="14"/>
  <c r="E1170" i="14"/>
  <c r="F1170" i="14"/>
  <c r="K1170" i="14"/>
  <c r="L1170" i="14"/>
  <c r="M1170" i="14"/>
  <c r="O1170" i="14"/>
  <c r="R1170" i="14" s="1"/>
  <c r="P1170" i="14"/>
  <c r="S1170" i="14"/>
  <c r="B1171" i="14"/>
  <c r="C1171" i="14"/>
  <c r="D1171" i="14"/>
  <c r="E1171" i="14"/>
  <c r="F1171" i="14"/>
  <c r="K1171" i="14"/>
  <c r="L1171" i="14"/>
  <c r="M1171" i="14"/>
  <c r="O1171" i="14"/>
  <c r="R1171" i="14" s="1"/>
  <c r="P1171" i="14"/>
  <c r="S1171" i="14"/>
  <c r="B1172" i="14"/>
  <c r="C1172" i="14"/>
  <c r="D1172" i="14"/>
  <c r="E1172" i="14"/>
  <c r="F1172" i="14"/>
  <c r="K1172" i="14"/>
  <c r="L1172" i="14"/>
  <c r="M1172" i="14"/>
  <c r="O1172" i="14"/>
  <c r="R1172" i="14" s="1"/>
  <c r="P1172" i="14"/>
  <c r="S1172" i="14"/>
  <c r="B1173" i="14"/>
  <c r="C1173" i="14"/>
  <c r="D1173" i="14"/>
  <c r="E1173" i="14"/>
  <c r="F1173" i="14"/>
  <c r="K1173" i="14"/>
  <c r="L1173" i="14"/>
  <c r="M1173" i="14"/>
  <c r="O1173" i="14"/>
  <c r="R1173" i="14" s="1"/>
  <c r="P1173" i="14"/>
  <c r="S1173" i="14"/>
  <c r="B1174" i="14"/>
  <c r="C1174" i="14"/>
  <c r="D1174" i="14"/>
  <c r="E1174" i="14"/>
  <c r="F1174" i="14"/>
  <c r="K1174" i="14"/>
  <c r="L1174" i="14"/>
  <c r="M1174" i="14"/>
  <c r="O1174" i="14"/>
  <c r="R1174" i="14" s="1"/>
  <c r="P1174" i="14"/>
  <c r="S1174" i="14"/>
  <c r="B1175" i="14"/>
  <c r="C1175" i="14"/>
  <c r="D1175" i="14"/>
  <c r="E1175" i="14"/>
  <c r="F1175" i="14"/>
  <c r="K1175" i="14"/>
  <c r="L1175" i="14"/>
  <c r="M1175" i="14"/>
  <c r="O1175" i="14"/>
  <c r="R1175" i="14" s="1"/>
  <c r="P1175" i="14"/>
  <c r="S1175" i="14"/>
  <c r="B1176" i="14"/>
  <c r="C1176" i="14"/>
  <c r="D1176" i="14"/>
  <c r="E1176" i="14"/>
  <c r="F1176" i="14"/>
  <c r="K1176" i="14"/>
  <c r="L1176" i="14"/>
  <c r="M1176" i="14"/>
  <c r="O1176" i="14"/>
  <c r="R1176" i="14" s="1"/>
  <c r="P1176" i="14"/>
  <c r="S1176" i="14"/>
  <c r="B1177" i="14"/>
  <c r="C1177" i="14"/>
  <c r="D1177" i="14"/>
  <c r="E1177" i="14"/>
  <c r="F1177" i="14"/>
  <c r="K1177" i="14"/>
  <c r="L1177" i="14"/>
  <c r="M1177" i="14"/>
  <c r="O1177" i="14"/>
  <c r="R1177" i="14" s="1"/>
  <c r="P1177" i="14"/>
  <c r="S1177" i="14"/>
  <c r="B1178" i="14"/>
  <c r="C1178" i="14"/>
  <c r="D1178" i="14"/>
  <c r="E1178" i="14"/>
  <c r="F1178" i="14"/>
  <c r="K1178" i="14"/>
  <c r="L1178" i="14"/>
  <c r="M1178" i="14"/>
  <c r="O1178" i="14"/>
  <c r="R1178" i="14" s="1"/>
  <c r="P1178" i="14"/>
  <c r="S1178" i="14"/>
  <c r="B1179" i="14"/>
  <c r="C1179" i="14"/>
  <c r="D1179" i="14"/>
  <c r="E1179" i="14"/>
  <c r="F1179" i="14"/>
  <c r="K1179" i="14"/>
  <c r="L1179" i="14"/>
  <c r="M1179" i="14"/>
  <c r="O1179" i="14"/>
  <c r="R1179" i="14" s="1"/>
  <c r="P1179" i="14"/>
  <c r="S1179" i="14"/>
  <c r="B1180" i="14"/>
  <c r="C1180" i="14"/>
  <c r="D1180" i="14"/>
  <c r="E1180" i="14"/>
  <c r="F1180" i="14"/>
  <c r="K1180" i="14"/>
  <c r="L1180" i="14"/>
  <c r="M1180" i="14"/>
  <c r="O1180" i="14"/>
  <c r="R1180" i="14" s="1"/>
  <c r="P1180" i="14"/>
  <c r="S1180" i="14"/>
  <c r="B1181" i="14"/>
  <c r="C1181" i="14"/>
  <c r="D1181" i="14"/>
  <c r="E1181" i="14"/>
  <c r="F1181" i="14"/>
  <c r="K1181" i="14"/>
  <c r="L1181" i="14"/>
  <c r="M1181" i="14"/>
  <c r="O1181" i="14"/>
  <c r="R1181" i="14" s="1"/>
  <c r="P1181" i="14"/>
  <c r="S1181" i="14"/>
  <c r="B1182" i="14"/>
  <c r="C1182" i="14"/>
  <c r="D1182" i="14"/>
  <c r="E1182" i="14"/>
  <c r="F1182" i="14"/>
  <c r="K1182" i="14"/>
  <c r="L1182" i="14"/>
  <c r="M1182" i="14"/>
  <c r="O1182" i="14"/>
  <c r="R1182" i="14" s="1"/>
  <c r="P1182" i="14"/>
  <c r="S1182" i="14"/>
  <c r="B1183" i="14"/>
  <c r="C1183" i="14"/>
  <c r="D1183" i="14"/>
  <c r="E1183" i="14"/>
  <c r="F1183" i="14"/>
  <c r="K1183" i="14"/>
  <c r="L1183" i="14"/>
  <c r="M1183" i="14"/>
  <c r="O1183" i="14"/>
  <c r="R1183" i="14" s="1"/>
  <c r="P1183" i="14"/>
  <c r="S1183" i="14"/>
  <c r="B1184" i="14"/>
  <c r="C1184" i="14"/>
  <c r="D1184" i="14"/>
  <c r="E1184" i="14"/>
  <c r="K1184" i="14"/>
  <c r="L1184" i="14"/>
  <c r="M1184" i="14"/>
  <c r="O1184" i="14"/>
  <c r="R1184" i="14" s="1"/>
  <c r="P1184" i="14"/>
  <c r="S1184" i="14"/>
  <c r="B1185" i="14"/>
  <c r="C1185" i="14"/>
  <c r="D1185" i="14"/>
  <c r="E1185" i="14"/>
  <c r="F1185" i="14"/>
  <c r="K1185" i="14"/>
  <c r="L1185" i="14"/>
  <c r="M1185" i="14"/>
  <c r="O1185" i="14"/>
  <c r="R1185" i="14" s="1"/>
  <c r="P1185" i="14"/>
  <c r="S1185" i="14"/>
  <c r="B1186" i="14"/>
  <c r="C1186" i="14"/>
  <c r="D1186" i="14"/>
  <c r="E1186" i="14"/>
  <c r="K1186" i="14"/>
  <c r="L1186" i="14"/>
  <c r="M1186" i="14"/>
  <c r="O1186" i="14"/>
  <c r="R1186" i="14" s="1"/>
  <c r="P1186" i="14"/>
  <c r="S1186" i="14"/>
  <c r="B1187" i="14"/>
  <c r="C1187" i="14"/>
  <c r="D1187" i="14"/>
  <c r="E1187" i="14"/>
  <c r="K1187" i="14"/>
  <c r="L1187" i="14"/>
  <c r="M1187" i="14"/>
  <c r="O1187" i="14"/>
  <c r="R1187" i="14" s="1"/>
  <c r="P1187" i="14"/>
  <c r="S1187" i="14"/>
  <c r="B1188" i="14"/>
  <c r="C1188" i="14"/>
  <c r="D1188" i="14"/>
  <c r="E1188" i="14"/>
  <c r="K1188" i="14"/>
  <c r="L1188" i="14"/>
  <c r="M1188" i="14"/>
  <c r="O1188" i="14"/>
  <c r="R1188" i="14" s="1"/>
  <c r="P1188" i="14"/>
  <c r="S1188" i="14"/>
  <c r="B1189" i="14"/>
  <c r="C1189" i="14"/>
  <c r="D1189" i="14"/>
  <c r="E1189" i="14"/>
  <c r="F1189" i="14"/>
  <c r="K1189" i="14"/>
  <c r="L1189" i="14"/>
  <c r="M1189" i="14"/>
  <c r="O1189" i="14"/>
  <c r="R1189" i="14" s="1"/>
  <c r="P1189" i="14"/>
  <c r="S1189" i="14"/>
  <c r="B1190" i="14"/>
  <c r="C1190" i="14"/>
  <c r="D1190" i="14"/>
  <c r="E1190" i="14"/>
  <c r="F1190" i="14"/>
  <c r="K1190" i="14"/>
  <c r="L1190" i="14"/>
  <c r="M1190" i="14"/>
  <c r="O1190" i="14"/>
  <c r="R1190" i="14" s="1"/>
  <c r="P1190" i="14"/>
  <c r="S1190" i="14"/>
  <c r="B1191" i="14"/>
  <c r="C1191" i="14"/>
  <c r="D1191" i="14"/>
  <c r="E1191" i="14"/>
  <c r="F1191" i="14"/>
  <c r="K1191" i="14"/>
  <c r="L1191" i="14"/>
  <c r="M1191" i="14"/>
  <c r="O1191" i="14"/>
  <c r="R1191" i="14" s="1"/>
  <c r="P1191" i="14"/>
  <c r="S1191" i="14"/>
  <c r="B1192" i="14"/>
  <c r="C1192" i="14"/>
  <c r="D1192" i="14"/>
  <c r="E1192" i="14"/>
  <c r="F1192" i="14"/>
  <c r="K1192" i="14"/>
  <c r="L1192" i="14"/>
  <c r="M1192" i="14"/>
  <c r="O1192" i="14"/>
  <c r="R1192" i="14" s="1"/>
  <c r="P1192" i="14"/>
  <c r="S1192" i="14"/>
  <c r="B1193" i="14"/>
  <c r="C1193" i="14"/>
  <c r="D1193" i="14"/>
  <c r="E1193" i="14"/>
  <c r="F1193" i="14"/>
  <c r="K1193" i="14"/>
  <c r="L1193" i="14"/>
  <c r="M1193" i="14"/>
  <c r="O1193" i="14"/>
  <c r="R1193" i="14" s="1"/>
  <c r="P1193" i="14"/>
  <c r="S1193" i="14"/>
  <c r="B1194" i="14"/>
  <c r="C1194" i="14"/>
  <c r="D1194" i="14"/>
  <c r="E1194" i="14"/>
  <c r="F1194" i="14"/>
  <c r="K1194" i="14"/>
  <c r="L1194" i="14"/>
  <c r="M1194" i="14"/>
  <c r="O1194" i="14"/>
  <c r="R1194" i="14" s="1"/>
  <c r="P1194" i="14"/>
  <c r="S1194" i="14"/>
  <c r="B1195" i="14"/>
  <c r="C1195" i="14"/>
  <c r="D1195" i="14"/>
  <c r="E1195" i="14"/>
  <c r="F1195" i="14"/>
  <c r="K1195" i="14"/>
  <c r="L1195" i="14"/>
  <c r="M1195" i="14"/>
  <c r="O1195" i="14"/>
  <c r="R1195" i="14" s="1"/>
  <c r="P1195" i="14"/>
  <c r="S1195" i="14"/>
  <c r="B1196" i="14"/>
  <c r="C1196" i="14"/>
  <c r="D1196" i="14"/>
  <c r="E1196" i="14"/>
  <c r="F1196" i="14"/>
  <c r="K1196" i="14"/>
  <c r="L1196" i="14"/>
  <c r="M1196" i="14"/>
  <c r="O1196" i="14"/>
  <c r="R1196" i="14" s="1"/>
  <c r="P1196" i="14"/>
  <c r="S1196" i="14"/>
  <c r="B1197" i="14"/>
  <c r="C1197" i="14"/>
  <c r="D1197" i="14"/>
  <c r="E1197" i="14"/>
  <c r="K1197" i="14"/>
  <c r="L1197" i="14"/>
  <c r="M1197" i="14"/>
  <c r="O1197" i="14"/>
  <c r="R1197" i="14" s="1"/>
  <c r="P1197" i="14"/>
  <c r="S1197" i="14"/>
  <c r="B1198" i="14"/>
  <c r="C1198" i="14"/>
  <c r="D1198" i="14"/>
  <c r="E1198" i="14"/>
  <c r="F1198" i="14"/>
  <c r="K1198" i="14"/>
  <c r="L1198" i="14"/>
  <c r="M1198" i="14"/>
  <c r="O1198" i="14"/>
  <c r="R1198" i="14" s="1"/>
  <c r="P1198" i="14"/>
  <c r="S1198" i="14"/>
  <c r="B1199" i="14"/>
  <c r="C1199" i="14"/>
  <c r="D1199" i="14"/>
  <c r="E1199" i="14"/>
  <c r="F1199" i="14"/>
  <c r="K1199" i="14"/>
  <c r="L1199" i="14"/>
  <c r="M1199" i="14"/>
  <c r="O1199" i="14"/>
  <c r="R1199" i="14" s="1"/>
  <c r="P1199" i="14"/>
  <c r="S1199" i="14"/>
  <c r="B1200" i="14"/>
  <c r="C1200" i="14"/>
  <c r="D1200" i="14"/>
  <c r="E1200" i="14"/>
  <c r="F1200" i="14"/>
  <c r="K1200" i="14"/>
  <c r="L1200" i="14"/>
  <c r="M1200" i="14"/>
  <c r="O1200" i="14"/>
  <c r="R1200" i="14" s="1"/>
  <c r="P1200" i="14"/>
  <c r="S1200" i="14"/>
  <c r="B1201" i="14"/>
  <c r="C1201" i="14"/>
  <c r="D1201" i="14"/>
  <c r="E1201" i="14"/>
  <c r="K1201" i="14"/>
  <c r="L1201" i="14"/>
  <c r="M1201" i="14"/>
  <c r="O1201" i="14"/>
  <c r="R1201" i="14" s="1"/>
  <c r="P1201" i="14"/>
  <c r="S1201" i="14"/>
  <c r="B1202" i="14"/>
  <c r="C1202" i="14"/>
  <c r="D1202" i="14"/>
  <c r="E1202" i="14"/>
  <c r="F1202" i="14"/>
  <c r="K1202" i="14"/>
  <c r="L1202" i="14"/>
  <c r="M1202" i="14"/>
  <c r="O1202" i="14"/>
  <c r="R1202" i="14" s="1"/>
  <c r="P1202" i="14"/>
  <c r="S1202" i="14"/>
  <c r="B1203" i="14"/>
  <c r="C1203" i="14"/>
  <c r="D1203" i="14"/>
  <c r="E1203" i="14"/>
  <c r="F1203" i="14"/>
  <c r="K1203" i="14"/>
  <c r="L1203" i="14"/>
  <c r="M1203" i="14"/>
  <c r="O1203" i="14"/>
  <c r="R1203" i="14" s="1"/>
  <c r="P1203" i="14"/>
  <c r="S1203" i="14"/>
  <c r="B1204" i="14"/>
  <c r="C1204" i="14"/>
  <c r="D1204" i="14"/>
  <c r="E1204" i="14"/>
  <c r="K1204" i="14"/>
  <c r="L1204" i="14"/>
  <c r="M1204" i="14"/>
  <c r="O1204" i="14"/>
  <c r="R1204" i="14" s="1"/>
  <c r="P1204" i="14"/>
  <c r="S1204" i="14"/>
  <c r="B1077" i="14"/>
  <c r="C1077" i="14"/>
  <c r="D1077" i="14"/>
  <c r="E1077" i="14"/>
  <c r="F1077" i="14"/>
  <c r="K1077" i="14"/>
  <c r="L1077" i="14"/>
  <c r="M1077" i="14"/>
  <c r="O1077" i="14"/>
  <c r="R1077" i="14" s="1"/>
  <c r="P1077" i="14"/>
  <c r="S1077" i="14"/>
  <c r="B1078" i="14"/>
  <c r="C1078" i="14"/>
  <c r="D1078" i="14"/>
  <c r="E1078" i="14"/>
  <c r="F1078" i="14"/>
  <c r="K1078" i="14"/>
  <c r="L1078" i="14"/>
  <c r="M1078" i="14"/>
  <c r="O1078" i="14"/>
  <c r="R1078" i="14" s="1"/>
  <c r="P1078" i="14"/>
  <c r="S1078" i="14"/>
  <c r="B1079" i="14"/>
  <c r="C1079" i="14"/>
  <c r="D1079" i="14"/>
  <c r="E1079" i="14"/>
  <c r="F1079" i="14"/>
  <c r="K1079" i="14"/>
  <c r="L1079" i="14"/>
  <c r="M1079" i="14"/>
  <c r="O1079" i="14"/>
  <c r="R1079" i="14" s="1"/>
  <c r="P1079" i="14"/>
  <c r="S1079" i="14"/>
  <c r="B1080" i="14"/>
  <c r="C1080" i="14"/>
  <c r="D1080" i="14"/>
  <c r="E1080" i="14"/>
  <c r="F1080" i="14"/>
  <c r="K1080" i="14"/>
  <c r="L1080" i="14"/>
  <c r="M1080" i="14"/>
  <c r="O1080" i="14"/>
  <c r="R1080" i="14" s="1"/>
  <c r="P1080" i="14"/>
  <c r="S1080" i="14"/>
  <c r="B1081" i="14"/>
  <c r="C1081" i="14"/>
  <c r="D1081" i="14"/>
  <c r="E1081" i="14"/>
  <c r="K1081" i="14"/>
  <c r="L1081" i="14"/>
  <c r="M1081" i="14"/>
  <c r="O1081" i="14"/>
  <c r="R1081" i="14" s="1"/>
  <c r="P1081" i="14"/>
  <c r="S1081" i="14"/>
  <c r="B1082" i="14"/>
  <c r="C1082" i="14"/>
  <c r="D1082" i="14"/>
  <c r="E1082" i="14"/>
  <c r="K1082" i="14"/>
  <c r="L1082" i="14"/>
  <c r="M1082" i="14"/>
  <c r="O1082" i="14"/>
  <c r="R1082" i="14" s="1"/>
  <c r="P1082" i="14"/>
  <c r="S1082" i="14"/>
  <c r="B1083" i="14"/>
  <c r="C1083" i="14"/>
  <c r="D1083" i="14"/>
  <c r="E1083" i="14"/>
  <c r="F1083" i="14"/>
  <c r="K1083" i="14"/>
  <c r="L1083" i="14"/>
  <c r="M1083" i="14"/>
  <c r="O1083" i="14"/>
  <c r="R1083" i="14" s="1"/>
  <c r="P1083" i="14"/>
  <c r="S1083" i="14"/>
  <c r="B1084" i="14"/>
  <c r="C1084" i="14"/>
  <c r="D1084" i="14"/>
  <c r="E1084" i="14"/>
  <c r="F1084" i="14"/>
  <c r="K1084" i="14"/>
  <c r="L1084" i="14"/>
  <c r="M1084" i="14"/>
  <c r="O1084" i="14"/>
  <c r="R1084" i="14" s="1"/>
  <c r="P1084" i="14"/>
  <c r="S1084" i="14"/>
  <c r="B1085" i="14"/>
  <c r="C1085" i="14"/>
  <c r="D1085" i="14"/>
  <c r="E1085" i="14"/>
  <c r="K1085" i="14"/>
  <c r="L1085" i="14"/>
  <c r="M1085" i="14"/>
  <c r="O1085" i="14"/>
  <c r="R1085" i="14" s="1"/>
  <c r="P1085" i="14"/>
  <c r="S1085" i="14"/>
  <c r="B1086" i="14"/>
  <c r="C1086" i="14"/>
  <c r="D1086" i="14"/>
  <c r="E1086" i="14"/>
  <c r="F1086" i="14"/>
  <c r="K1086" i="14"/>
  <c r="L1086" i="14"/>
  <c r="M1086" i="14"/>
  <c r="O1086" i="14"/>
  <c r="R1086" i="14" s="1"/>
  <c r="P1086" i="14"/>
  <c r="S1086" i="14"/>
  <c r="B1087" i="14"/>
  <c r="C1087" i="14"/>
  <c r="D1087" i="14"/>
  <c r="E1087" i="14"/>
  <c r="F1087" i="14"/>
  <c r="K1087" i="14"/>
  <c r="L1087" i="14"/>
  <c r="M1087" i="14"/>
  <c r="O1087" i="14"/>
  <c r="R1087" i="14" s="1"/>
  <c r="P1087" i="14"/>
  <c r="S1087" i="14"/>
  <c r="B1088" i="14"/>
  <c r="C1088" i="14"/>
  <c r="D1088" i="14"/>
  <c r="E1088" i="14"/>
  <c r="F1088" i="14"/>
  <c r="K1088" i="14"/>
  <c r="L1088" i="14"/>
  <c r="M1088" i="14"/>
  <c r="O1088" i="14"/>
  <c r="R1088" i="14" s="1"/>
  <c r="P1088" i="14"/>
  <c r="S1088" i="14"/>
  <c r="B1089" i="14"/>
  <c r="C1089" i="14"/>
  <c r="D1089" i="14"/>
  <c r="E1089" i="14"/>
  <c r="F1089" i="14"/>
  <c r="K1089" i="14"/>
  <c r="L1089" i="14"/>
  <c r="M1089" i="14"/>
  <c r="O1089" i="14"/>
  <c r="R1089" i="14" s="1"/>
  <c r="P1089" i="14"/>
  <c r="S1089" i="14"/>
  <c r="B1090" i="14"/>
  <c r="C1090" i="14"/>
  <c r="D1090" i="14"/>
  <c r="E1090" i="14"/>
  <c r="F1090" i="14"/>
  <c r="K1090" i="14"/>
  <c r="L1090" i="14"/>
  <c r="M1090" i="14"/>
  <c r="O1090" i="14"/>
  <c r="R1090" i="14" s="1"/>
  <c r="P1090" i="14"/>
  <c r="S1090" i="14"/>
  <c r="B1091" i="14"/>
  <c r="C1091" i="14"/>
  <c r="D1091" i="14"/>
  <c r="E1091" i="14"/>
  <c r="F1091" i="14"/>
  <c r="K1091" i="14"/>
  <c r="L1091" i="14"/>
  <c r="M1091" i="14"/>
  <c r="O1091" i="14"/>
  <c r="R1091" i="14" s="1"/>
  <c r="P1091" i="14"/>
  <c r="S1091" i="14"/>
  <c r="B1092" i="14"/>
  <c r="C1092" i="14"/>
  <c r="D1092" i="14"/>
  <c r="E1092" i="14"/>
  <c r="F1092" i="14"/>
  <c r="K1092" i="14"/>
  <c r="L1092" i="14"/>
  <c r="M1092" i="14"/>
  <c r="O1092" i="14"/>
  <c r="R1092" i="14" s="1"/>
  <c r="P1092" i="14"/>
  <c r="S1092" i="14"/>
  <c r="B1093" i="14"/>
  <c r="C1093" i="14"/>
  <c r="D1093" i="14"/>
  <c r="E1093" i="14"/>
  <c r="F1093" i="14"/>
  <c r="K1093" i="14"/>
  <c r="L1093" i="14"/>
  <c r="M1093" i="14"/>
  <c r="O1093" i="14"/>
  <c r="R1093" i="14" s="1"/>
  <c r="P1093" i="14"/>
  <c r="S1093" i="14"/>
  <c r="B1094" i="14"/>
  <c r="C1094" i="14"/>
  <c r="D1094" i="14"/>
  <c r="E1094" i="14"/>
  <c r="F1094" i="14"/>
  <c r="K1094" i="14"/>
  <c r="L1094" i="14"/>
  <c r="M1094" i="14"/>
  <c r="O1094" i="14"/>
  <c r="R1094" i="14" s="1"/>
  <c r="P1094" i="14"/>
  <c r="S1094" i="14"/>
  <c r="B1095" i="14"/>
  <c r="C1095" i="14"/>
  <c r="D1095" i="14"/>
  <c r="E1095" i="14"/>
  <c r="F1095" i="14"/>
  <c r="K1095" i="14"/>
  <c r="L1095" i="14"/>
  <c r="M1095" i="14"/>
  <c r="O1095" i="14"/>
  <c r="R1095" i="14" s="1"/>
  <c r="P1095" i="14"/>
  <c r="S1095" i="14"/>
  <c r="B1096" i="14"/>
  <c r="C1096" i="14"/>
  <c r="D1096" i="14"/>
  <c r="E1096" i="14"/>
  <c r="F1096" i="14"/>
  <c r="K1096" i="14"/>
  <c r="L1096" i="14"/>
  <c r="M1096" i="14"/>
  <c r="O1096" i="14"/>
  <c r="R1096" i="14" s="1"/>
  <c r="P1096" i="14"/>
  <c r="S1096" i="14"/>
  <c r="B1097" i="14"/>
  <c r="C1097" i="14"/>
  <c r="D1097" i="14"/>
  <c r="E1097" i="14"/>
  <c r="F1097" i="14"/>
  <c r="K1097" i="14"/>
  <c r="L1097" i="14"/>
  <c r="M1097" i="14"/>
  <c r="O1097" i="14"/>
  <c r="R1097" i="14" s="1"/>
  <c r="P1097" i="14"/>
  <c r="S1097" i="14"/>
  <c r="B1098" i="14"/>
  <c r="C1098" i="14"/>
  <c r="D1098" i="14"/>
  <c r="E1098" i="14"/>
  <c r="F1098" i="14"/>
  <c r="K1098" i="14"/>
  <c r="L1098" i="14"/>
  <c r="M1098" i="14"/>
  <c r="O1098" i="14"/>
  <c r="R1098" i="14" s="1"/>
  <c r="P1098" i="14"/>
  <c r="S1098" i="14"/>
  <c r="B1099" i="14"/>
  <c r="C1099" i="14"/>
  <c r="D1099" i="14"/>
  <c r="E1099" i="14"/>
  <c r="F1099" i="14"/>
  <c r="K1099" i="14"/>
  <c r="L1099" i="14"/>
  <c r="M1099" i="14"/>
  <c r="O1099" i="14"/>
  <c r="R1099" i="14" s="1"/>
  <c r="P1099" i="14"/>
  <c r="S1099" i="14"/>
  <c r="B1100" i="14"/>
  <c r="C1100" i="14"/>
  <c r="D1100" i="14"/>
  <c r="E1100" i="14"/>
  <c r="F1100" i="14"/>
  <c r="K1100" i="14"/>
  <c r="L1100" i="14"/>
  <c r="M1100" i="14"/>
  <c r="O1100" i="14"/>
  <c r="R1100" i="14" s="1"/>
  <c r="P1100" i="14"/>
  <c r="S1100" i="14"/>
  <c r="B1101" i="14"/>
  <c r="C1101" i="14"/>
  <c r="D1101" i="14"/>
  <c r="E1101" i="14"/>
  <c r="F1101" i="14"/>
  <c r="K1101" i="14"/>
  <c r="L1101" i="14"/>
  <c r="M1101" i="14"/>
  <c r="O1101" i="14"/>
  <c r="R1101" i="14" s="1"/>
  <c r="P1101" i="14"/>
  <c r="S1101" i="14"/>
  <c r="B1102" i="14"/>
  <c r="C1102" i="14"/>
  <c r="D1102" i="14"/>
  <c r="E1102" i="14"/>
  <c r="K1102" i="14"/>
  <c r="L1102" i="14"/>
  <c r="M1102" i="14"/>
  <c r="O1102" i="14"/>
  <c r="R1102" i="14" s="1"/>
  <c r="P1102" i="14"/>
  <c r="S1102" i="14"/>
  <c r="B1103" i="14"/>
  <c r="C1103" i="14"/>
  <c r="D1103" i="14"/>
  <c r="E1103" i="14"/>
  <c r="F1103" i="14"/>
  <c r="K1103" i="14"/>
  <c r="L1103" i="14"/>
  <c r="M1103" i="14"/>
  <c r="O1103" i="14"/>
  <c r="R1103" i="14" s="1"/>
  <c r="P1103" i="14"/>
  <c r="S1103" i="14"/>
  <c r="B1104" i="14"/>
  <c r="C1104" i="14"/>
  <c r="D1104" i="14"/>
  <c r="E1104" i="14"/>
  <c r="F1104" i="14"/>
  <c r="K1104" i="14"/>
  <c r="L1104" i="14"/>
  <c r="M1104" i="14"/>
  <c r="O1104" i="14"/>
  <c r="R1104" i="14" s="1"/>
  <c r="P1104" i="14"/>
  <c r="S1104" i="14"/>
  <c r="B1105" i="14"/>
  <c r="C1105" i="14"/>
  <c r="D1105" i="14"/>
  <c r="E1105" i="14"/>
  <c r="F1105" i="14"/>
  <c r="K1105" i="14"/>
  <c r="L1105" i="14"/>
  <c r="M1105" i="14"/>
  <c r="O1105" i="14"/>
  <c r="R1105" i="14" s="1"/>
  <c r="P1105" i="14"/>
  <c r="S1105" i="14"/>
  <c r="B1106" i="14"/>
  <c r="C1106" i="14"/>
  <c r="D1106" i="14"/>
  <c r="E1106" i="14"/>
  <c r="K1106" i="14"/>
  <c r="L1106" i="14"/>
  <c r="M1106" i="14"/>
  <c r="O1106" i="14"/>
  <c r="R1106" i="14" s="1"/>
  <c r="P1106" i="14"/>
  <c r="S1106" i="14"/>
  <c r="B1107" i="14"/>
  <c r="C1107" i="14"/>
  <c r="D1107" i="14"/>
  <c r="E1107" i="14"/>
  <c r="F1107" i="14"/>
  <c r="K1107" i="14"/>
  <c r="L1107" i="14"/>
  <c r="M1107" i="14"/>
  <c r="O1107" i="14"/>
  <c r="R1107" i="14" s="1"/>
  <c r="P1107" i="14"/>
  <c r="S1107" i="14"/>
  <c r="B1108" i="14"/>
  <c r="C1108" i="14"/>
  <c r="D1108" i="14"/>
  <c r="E1108" i="14"/>
  <c r="F1108" i="14"/>
  <c r="K1108" i="14"/>
  <c r="L1108" i="14"/>
  <c r="M1108" i="14"/>
  <c r="O1108" i="14"/>
  <c r="R1108" i="14" s="1"/>
  <c r="P1108" i="14"/>
  <c r="S1108" i="14"/>
  <c r="B1109" i="14"/>
  <c r="C1109" i="14"/>
  <c r="D1109" i="14"/>
  <c r="E1109" i="14"/>
  <c r="K1109" i="14"/>
  <c r="L1109" i="14"/>
  <c r="M1109" i="14"/>
  <c r="O1109" i="14"/>
  <c r="R1109" i="14" s="1"/>
  <c r="P1109" i="14"/>
  <c r="S1109" i="14"/>
  <c r="B1110" i="14"/>
  <c r="C1110" i="14"/>
  <c r="D1110" i="14"/>
  <c r="E1110" i="14"/>
  <c r="K1110" i="14"/>
  <c r="L1110" i="14"/>
  <c r="M1110" i="14"/>
  <c r="O1110" i="14"/>
  <c r="R1110" i="14" s="1"/>
  <c r="P1110" i="14"/>
  <c r="S1110" i="14"/>
  <c r="B1111" i="14"/>
  <c r="C1111" i="14"/>
  <c r="D1111" i="14"/>
  <c r="E1111" i="14"/>
  <c r="F1111" i="14"/>
  <c r="K1111" i="14"/>
  <c r="L1111" i="14"/>
  <c r="M1111" i="14"/>
  <c r="O1111" i="14"/>
  <c r="R1111" i="14" s="1"/>
  <c r="P1111" i="14"/>
  <c r="S1111" i="14"/>
  <c r="B1112" i="14"/>
  <c r="C1112" i="14"/>
  <c r="D1112" i="14"/>
  <c r="E1112" i="14"/>
  <c r="F1112" i="14"/>
  <c r="K1112" i="14"/>
  <c r="L1112" i="14"/>
  <c r="M1112" i="14"/>
  <c r="O1112" i="14"/>
  <c r="R1112" i="14" s="1"/>
  <c r="P1112" i="14"/>
  <c r="S1112" i="14"/>
  <c r="B1113" i="14"/>
  <c r="C1113" i="14"/>
  <c r="D1113" i="14"/>
  <c r="E1113" i="14"/>
  <c r="F1113" i="14"/>
  <c r="K1113" i="14"/>
  <c r="L1113" i="14"/>
  <c r="M1113" i="14"/>
  <c r="O1113" i="14"/>
  <c r="R1113" i="14" s="1"/>
  <c r="P1113" i="14"/>
  <c r="S1113" i="14"/>
  <c r="B1114" i="14"/>
  <c r="C1114" i="14"/>
  <c r="D1114" i="14"/>
  <c r="E1114" i="14"/>
  <c r="F1114" i="14"/>
  <c r="K1114" i="14"/>
  <c r="L1114" i="14"/>
  <c r="M1114" i="14"/>
  <c r="O1114" i="14"/>
  <c r="R1114" i="14" s="1"/>
  <c r="P1114" i="14"/>
  <c r="S1114" i="14"/>
  <c r="B1115" i="14"/>
  <c r="C1115" i="14"/>
  <c r="D1115" i="14"/>
  <c r="E1115" i="14"/>
  <c r="F1115" i="14"/>
  <c r="K1115" i="14"/>
  <c r="L1115" i="14"/>
  <c r="M1115" i="14"/>
  <c r="O1115" i="14"/>
  <c r="R1115" i="14" s="1"/>
  <c r="P1115" i="14"/>
  <c r="S1115" i="14"/>
  <c r="B1116" i="14"/>
  <c r="C1116" i="14"/>
  <c r="D1116" i="14"/>
  <c r="E1116" i="14"/>
  <c r="F1116" i="14"/>
  <c r="K1116" i="14"/>
  <c r="L1116" i="14"/>
  <c r="M1116" i="14"/>
  <c r="O1116" i="14"/>
  <c r="R1116" i="14" s="1"/>
  <c r="P1116" i="14"/>
  <c r="S1116" i="14"/>
  <c r="B1117" i="14"/>
  <c r="C1117" i="14"/>
  <c r="D1117" i="14"/>
  <c r="E1117" i="14"/>
  <c r="F1117" i="14"/>
  <c r="K1117" i="14"/>
  <c r="L1117" i="14"/>
  <c r="M1117" i="14"/>
  <c r="O1117" i="14"/>
  <c r="R1117" i="14" s="1"/>
  <c r="P1117" i="14"/>
  <c r="S1117" i="14"/>
  <c r="B1118" i="14"/>
  <c r="C1118" i="14"/>
  <c r="D1118" i="14"/>
  <c r="E1118" i="14"/>
  <c r="F1118" i="14"/>
  <c r="K1118" i="14"/>
  <c r="L1118" i="14"/>
  <c r="M1118" i="14"/>
  <c r="O1118" i="14"/>
  <c r="R1118" i="14" s="1"/>
  <c r="P1118" i="14"/>
  <c r="S1118" i="14"/>
  <c r="B1119" i="14"/>
  <c r="C1119" i="14"/>
  <c r="D1119" i="14"/>
  <c r="E1119" i="14"/>
  <c r="K1119" i="14"/>
  <c r="L1119" i="14"/>
  <c r="M1119" i="14"/>
  <c r="O1119" i="14"/>
  <c r="R1119" i="14" s="1"/>
  <c r="P1119" i="14"/>
  <c r="S1119" i="14"/>
  <c r="B1120" i="14"/>
  <c r="C1120" i="14"/>
  <c r="D1120" i="14"/>
  <c r="E1120" i="14"/>
  <c r="F1120" i="14"/>
  <c r="K1120" i="14"/>
  <c r="L1120" i="14"/>
  <c r="M1120" i="14"/>
  <c r="O1120" i="14"/>
  <c r="R1120" i="14" s="1"/>
  <c r="P1120" i="14"/>
  <c r="S1120" i="14"/>
  <c r="B1121" i="14"/>
  <c r="C1121" i="14"/>
  <c r="D1121" i="14"/>
  <c r="E1121" i="14"/>
  <c r="F1121" i="14"/>
  <c r="K1121" i="14"/>
  <c r="L1121" i="14"/>
  <c r="M1121" i="14"/>
  <c r="O1121" i="14"/>
  <c r="R1121" i="14" s="1"/>
  <c r="P1121" i="14"/>
  <c r="S1121" i="14"/>
  <c r="B1122" i="14"/>
  <c r="C1122" i="14"/>
  <c r="D1122" i="14"/>
  <c r="E1122" i="14"/>
  <c r="F1122" i="14"/>
  <c r="K1122" i="14"/>
  <c r="L1122" i="14"/>
  <c r="M1122" i="14"/>
  <c r="O1122" i="14"/>
  <c r="R1122" i="14" s="1"/>
  <c r="P1122" i="14"/>
  <c r="S1122" i="14"/>
  <c r="B1123" i="14"/>
  <c r="C1123" i="14"/>
  <c r="D1123" i="14"/>
  <c r="E1123" i="14"/>
  <c r="F1123" i="14"/>
  <c r="K1123" i="14"/>
  <c r="L1123" i="14"/>
  <c r="M1123" i="14"/>
  <c r="O1123" i="14"/>
  <c r="R1123" i="14" s="1"/>
  <c r="P1123" i="14"/>
  <c r="S1123" i="14"/>
  <c r="B1124" i="14"/>
  <c r="C1124" i="14"/>
  <c r="D1124" i="14"/>
  <c r="E1124" i="14"/>
  <c r="F1124" i="14"/>
  <c r="K1124" i="14"/>
  <c r="L1124" i="14"/>
  <c r="M1124" i="14"/>
  <c r="O1124" i="14"/>
  <c r="R1124" i="14" s="1"/>
  <c r="P1124" i="14"/>
  <c r="S1124" i="14"/>
  <c r="B1125" i="14"/>
  <c r="C1125" i="14"/>
  <c r="D1125" i="14"/>
  <c r="E1125" i="14"/>
  <c r="F1125" i="14"/>
  <c r="K1125" i="14"/>
  <c r="L1125" i="14"/>
  <c r="M1125" i="14"/>
  <c r="O1125" i="14"/>
  <c r="R1125" i="14" s="1"/>
  <c r="P1125" i="14"/>
  <c r="S1125" i="14"/>
  <c r="B1126" i="14"/>
  <c r="C1126" i="14"/>
  <c r="D1126" i="14"/>
  <c r="E1126" i="14"/>
  <c r="F1126" i="14"/>
  <c r="K1126" i="14"/>
  <c r="L1126" i="14"/>
  <c r="M1126" i="14"/>
  <c r="O1126" i="14"/>
  <c r="R1126" i="14" s="1"/>
  <c r="P1126" i="14"/>
  <c r="S1126" i="14"/>
  <c r="B1127" i="14"/>
  <c r="C1127" i="14"/>
  <c r="D1127" i="14"/>
  <c r="E1127" i="14"/>
  <c r="F1127" i="14"/>
  <c r="K1127" i="14"/>
  <c r="L1127" i="14"/>
  <c r="M1127" i="14"/>
  <c r="O1127" i="14"/>
  <c r="R1127" i="14" s="1"/>
  <c r="P1127" i="14"/>
  <c r="S1127" i="14"/>
  <c r="B1128" i="14"/>
  <c r="C1128" i="14"/>
  <c r="D1128" i="14"/>
  <c r="E1128" i="14"/>
  <c r="F1128" i="14"/>
  <c r="K1128" i="14"/>
  <c r="L1128" i="14"/>
  <c r="M1128" i="14"/>
  <c r="O1128" i="14"/>
  <c r="R1128" i="14" s="1"/>
  <c r="P1128" i="14"/>
  <c r="S1128" i="14"/>
  <c r="B1129" i="14"/>
  <c r="C1129" i="14"/>
  <c r="D1129" i="14"/>
  <c r="E1129" i="14"/>
  <c r="F1129" i="14"/>
  <c r="K1129" i="14"/>
  <c r="L1129" i="14"/>
  <c r="M1129" i="14"/>
  <c r="O1129" i="14"/>
  <c r="R1129" i="14" s="1"/>
  <c r="P1129" i="14"/>
  <c r="S1129" i="14"/>
  <c r="B1130" i="14"/>
  <c r="C1130" i="14"/>
  <c r="D1130" i="14"/>
  <c r="E1130" i="14"/>
  <c r="K1130" i="14"/>
  <c r="L1130" i="14"/>
  <c r="M1130" i="14"/>
  <c r="O1130" i="14"/>
  <c r="R1130" i="14" s="1"/>
  <c r="P1130" i="14"/>
  <c r="S1130" i="14"/>
  <c r="B1131" i="14"/>
  <c r="C1131" i="14"/>
  <c r="D1131" i="14"/>
  <c r="E1131" i="14"/>
  <c r="F1131" i="14"/>
  <c r="K1131" i="14"/>
  <c r="L1131" i="14"/>
  <c r="M1131" i="14"/>
  <c r="O1131" i="14"/>
  <c r="R1131" i="14" s="1"/>
  <c r="P1131" i="14"/>
  <c r="S1131" i="14"/>
  <c r="B1132" i="14"/>
  <c r="C1132" i="14"/>
  <c r="D1132" i="14"/>
  <c r="E1132" i="14"/>
  <c r="F1132" i="14"/>
  <c r="K1132" i="14"/>
  <c r="L1132" i="14"/>
  <c r="M1132" i="14"/>
  <c r="O1132" i="14"/>
  <c r="R1132" i="14" s="1"/>
  <c r="P1132" i="14"/>
  <c r="S1132" i="14"/>
  <c r="B1001" i="14"/>
  <c r="C1001" i="14"/>
  <c r="D1001" i="14"/>
  <c r="E1001" i="14"/>
  <c r="F1001" i="14"/>
  <c r="K1001" i="14"/>
  <c r="L1001" i="14"/>
  <c r="M1001" i="14"/>
  <c r="O1001" i="14"/>
  <c r="R1001" i="14" s="1"/>
  <c r="P1001" i="14"/>
  <c r="S1001" i="14"/>
  <c r="B1002" i="14"/>
  <c r="C1002" i="14"/>
  <c r="D1002" i="14"/>
  <c r="E1002" i="14"/>
  <c r="F1002" i="14"/>
  <c r="K1002" i="14"/>
  <c r="L1002" i="14"/>
  <c r="M1002" i="14"/>
  <c r="O1002" i="14"/>
  <c r="R1002" i="14" s="1"/>
  <c r="P1002" i="14"/>
  <c r="S1002" i="14"/>
  <c r="B1003" i="14"/>
  <c r="C1003" i="14"/>
  <c r="D1003" i="14"/>
  <c r="E1003" i="14"/>
  <c r="F1003" i="14"/>
  <c r="K1003" i="14"/>
  <c r="L1003" i="14"/>
  <c r="M1003" i="14"/>
  <c r="O1003" i="14"/>
  <c r="R1003" i="14" s="1"/>
  <c r="P1003" i="14"/>
  <c r="S1003" i="14"/>
  <c r="B1004" i="14"/>
  <c r="C1004" i="14"/>
  <c r="D1004" i="14"/>
  <c r="E1004" i="14"/>
  <c r="F1004" i="14"/>
  <c r="K1004" i="14"/>
  <c r="L1004" i="14"/>
  <c r="M1004" i="14"/>
  <c r="O1004" i="14"/>
  <c r="R1004" i="14" s="1"/>
  <c r="P1004" i="14"/>
  <c r="S1004" i="14"/>
  <c r="B1005" i="14"/>
  <c r="C1005" i="14"/>
  <c r="D1005" i="14"/>
  <c r="E1005" i="14"/>
  <c r="F1005" i="14"/>
  <c r="K1005" i="14"/>
  <c r="L1005" i="14"/>
  <c r="M1005" i="14"/>
  <c r="O1005" i="14"/>
  <c r="R1005" i="14" s="1"/>
  <c r="P1005" i="14"/>
  <c r="S1005" i="14"/>
  <c r="B1006" i="14"/>
  <c r="C1006" i="14"/>
  <c r="D1006" i="14"/>
  <c r="E1006" i="14"/>
  <c r="F1006" i="14"/>
  <c r="K1006" i="14"/>
  <c r="L1006" i="14"/>
  <c r="M1006" i="14"/>
  <c r="O1006" i="14"/>
  <c r="R1006" i="14" s="1"/>
  <c r="P1006" i="14"/>
  <c r="S1006" i="14"/>
  <c r="B1007" i="14"/>
  <c r="C1007" i="14"/>
  <c r="D1007" i="14"/>
  <c r="E1007" i="14"/>
  <c r="K1007" i="14"/>
  <c r="L1007" i="14"/>
  <c r="M1007" i="14"/>
  <c r="O1007" i="14"/>
  <c r="R1007" i="14" s="1"/>
  <c r="P1007" i="14"/>
  <c r="S1007" i="14"/>
  <c r="B1008" i="14"/>
  <c r="C1008" i="14"/>
  <c r="D1008" i="14"/>
  <c r="E1008" i="14"/>
  <c r="F1008" i="14"/>
  <c r="K1008" i="14"/>
  <c r="L1008" i="14"/>
  <c r="M1008" i="14"/>
  <c r="O1008" i="14"/>
  <c r="R1008" i="14" s="1"/>
  <c r="P1008" i="14"/>
  <c r="S1008" i="14"/>
  <c r="B1009" i="14"/>
  <c r="C1009" i="14"/>
  <c r="D1009" i="14"/>
  <c r="E1009" i="14"/>
  <c r="F1009" i="14"/>
  <c r="K1009" i="14"/>
  <c r="L1009" i="14"/>
  <c r="M1009" i="14"/>
  <c r="O1009" i="14"/>
  <c r="R1009" i="14" s="1"/>
  <c r="P1009" i="14"/>
  <c r="S1009" i="14"/>
  <c r="B1010" i="14"/>
  <c r="C1010" i="14"/>
  <c r="D1010" i="14"/>
  <c r="E1010" i="14"/>
  <c r="F1010" i="14"/>
  <c r="K1010" i="14"/>
  <c r="L1010" i="14"/>
  <c r="M1010" i="14"/>
  <c r="O1010" i="14"/>
  <c r="R1010" i="14" s="1"/>
  <c r="P1010" i="14"/>
  <c r="S1010" i="14"/>
  <c r="B1011" i="14"/>
  <c r="C1011" i="14"/>
  <c r="D1011" i="14"/>
  <c r="E1011" i="14"/>
  <c r="F1011" i="14"/>
  <c r="K1011" i="14"/>
  <c r="L1011" i="14"/>
  <c r="M1011" i="14"/>
  <c r="O1011" i="14"/>
  <c r="R1011" i="14" s="1"/>
  <c r="P1011" i="14"/>
  <c r="S1011" i="14"/>
  <c r="B1012" i="14"/>
  <c r="C1012" i="14"/>
  <c r="D1012" i="14"/>
  <c r="E1012" i="14"/>
  <c r="F1012" i="14"/>
  <c r="K1012" i="14"/>
  <c r="L1012" i="14"/>
  <c r="M1012" i="14"/>
  <c r="O1012" i="14"/>
  <c r="R1012" i="14" s="1"/>
  <c r="P1012" i="14"/>
  <c r="S1012" i="14"/>
  <c r="B1013" i="14"/>
  <c r="C1013" i="14"/>
  <c r="D1013" i="14"/>
  <c r="E1013" i="14"/>
  <c r="F1013" i="14"/>
  <c r="K1013" i="14"/>
  <c r="L1013" i="14"/>
  <c r="M1013" i="14"/>
  <c r="O1013" i="14"/>
  <c r="R1013" i="14" s="1"/>
  <c r="P1013" i="14"/>
  <c r="S1013" i="14"/>
  <c r="B1014" i="14"/>
  <c r="C1014" i="14"/>
  <c r="D1014" i="14"/>
  <c r="E1014" i="14"/>
  <c r="F1014" i="14"/>
  <c r="K1014" i="14"/>
  <c r="L1014" i="14"/>
  <c r="M1014" i="14"/>
  <c r="O1014" i="14"/>
  <c r="R1014" i="14" s="1"/>
  <c r="P1014" i="14"/>
  <c r="S1014" i="14"/>
  <c r="B1015" i="14"/>
  <c r="C1015" i="14"/>
  <c r="D1015" i="14"/>
  <c r="E1015" i="14"/>
  <c r="F1015" i="14"/>
  <c r="K1015" i="14"/>
  <c r="L1015" i="14"/>
  <c r="M1015" i="14"/>
  <c r="O1015" i="14"/>
  <c r="R1015" i="14" s="1"/>
  <c r="P1015" i="14"/>
  <c r="S1015" i="14"/>
  <c r="B1016" i="14"/>
  <c r="C1016" i="14"/>
  <c r="D1016" i="14"/>
  <c r="E1016" i="14"/>
  <c r="F1016" i="14"/>
  <c r="K1016" i="14"/>
  <c r="L1016" i="14"/>
  <c r="M1016" i="14"/>
  <c r="O1016" i="14"/>
  <c r="R1016" i="14" s="1"/>
  <c r="P1016" i="14"/>
  <c r="S1016" i="14"/>
  <c r="B1017" i="14"/>
  <c r="C1017" i="14"/>
  <c r="D1017" i="14"/>
  <c r="E1017" i="14"/>
  <c r="F1017" i="14"/>
  <c r="K1017" i="14"/>
  <c r="L1017" i="14"/>
  <c r="M1017" i="14"/>
  <c r="O1017" i="14"/>
  <c r="R1017" i="14" s="1"/>
  <c r="P1017" i="14"/>
  <c r="S1017" i="14"/>
  <c r="B1018" i="14"/>
  <c r="C1018" i="14"/>
  <c r="D1018" i="14"/>
  <c r="E1018" i="14"/>
  <c r="F1018" i="14"/>
  <c r="K1018" i="14"/>
  <c r="L1018" i="14"/>
  <c r="M1018" i="14"/>
  <c r="O1018" i="14"/>
  <c r="R1018" i="14" s="1"/>
  <c r="P1018" i="14"/>
  <c r="S1018" i="14"/>
  <c r="B1019" i="14"/>
  <c r="C1019" i="14"/>
  <c r="D1019" i="14"/>
  <c r="E1019" i="14"/>
  <c r="F1019" i="14"/>
  <c r="K1019" i="14"/>
  <c r="L1019" i="14"/>
  <c r="M1019" i="14"/>
  <c r="O1019" i="14"/>
  <c r="R1019" i="14" s="1"/>
  <c r="P1019" i="14"/>
  <c r="S1019" i="14"/>
  <c r="B1020" i="14"/>
  <c r="C1020" i="14"/>
  <c r="D1020" i="14"/>
  <c r="E1020" i="14"/>
  <c r="F1020" i="14"/>
  <c r="K1020" i="14"/>
  <c r="L1020" i="14"/>
  <c r="M1020" i="14"/>
  <c r="O1020" i="14"/>
  <c r="R1020" i="14" s="1"/>
  <c r="P1020" i="14"/>
  <c r="S1020" i="14"/>
  <c r="B1021" i="14"/>
  <c r="C1021" i="14"/>
  <c r="D1021" i="14"/>
  <c r="E1021" i="14"/>
  <c r="F1021" i="14"/>
  <c r="K1021" i="14"/>
  <c r="L1021" i="14"/>
  <c r="M1021" i="14"/>
  <c r="O1021" i="14"/>
  <c r="R1021" i="14" s="1"/>
  <c r="P1021" i="14"/>
  <c r="S1021" i="14"/>
  <c r="B1022" i="14"/>
  <c r="C1022" i="14"/>
  <c r="D1022" i="14"/>
  <c r="E1022" i="14"/>
  <c r="F1022" i="14"/>
  <c r="K1022" i="14"/>
  <c r="L1022" i="14"/>
  <c r="M1022" i="14"/>
  <c r="O1022" i="14"/>
  <c r="R1022" i="14" s="1"/>
  <c r="P1022" i="14"/>
  <c r="S1022" i="14"/>
  <c r="B1023" i="14"/>
  <c r="C1023" i="14"/>
  <c r="D1023" i="14"/>
  <c r="E1023" i="14"/>
  <c r="F1023" i="14"/>
  <c r="K1023" i="14"/>
  <c r="L1023" i="14"/>
  <c r="M1023" i="14"/>
  <c r="O1023" i="14"/>
  <c r="R1023" i="14" s="1"/>
  <c r="P1023" i="14"/>
  <c r="S1023" i="14"/>
  <c r="B1024" i="14"/>
  <c r="C1024" i="14"/>
  <c r="D1024" i="14"/>
  <c r="E1024" i="14"/>
  <c r="F1024" i="14"/>
  <c r="K1024" i="14"/>
  <c r="L1024" i="14"/>
  <c r="M1024" i="14"/>
  <c r="O1024" i="14"/>
  <c r="R1024" i="14" s="1"/>
  <c r="P1024" i="14"/>
  <c r="S1024" i="14"/>
  <c r="B1025" i="14"/>
  <c r="C1025" i="14"/>
  <c r="D1025" i="14"/>
  <c r="E1025" i="14"/>
  <c r="F1025" i="14"/>
  <c r="K1025" i="14"/>
  <c r="L1025" i="14"/>
  <c r="M1025" i="14"/>
  <c r="O1025" i="14"/>
  <c r="R1025" i="14" s="1"/>
  <c r="P1025" i="14"/>
  <c r="S1025" i="14"/>
  <c r="B1026" i="14"/>
  <c r="C1026" i="14"/>
  <c r="D1026" i="14"/>
  <c r="E1026" i="14"/>
  <c r="F1026" i="14"/>
  <c r="K1026" i="14"/>
  <c r="L1026" i="14"/>
  <c r="M1026" i="14"/>
  <c r="O1026" i="14"/>
  <c r="R1026" i="14" s="1"/>
  <c r="P1026" i="14"/>
  <c r="S1026" i="14"/>
  <c r="B1027" i="14"/>
  <c r="C1027" i="14"/>
  <c r="D1027" i="14"/>
  <c r="E1027" i="14"/>
  <c r="F1027" i="14"/>
  <c r="K1027" i="14"/>
  <c r="L1027" i="14"/>
  <c r="M1027" i="14"/>
  <c r="O1027" i="14"/>
  <c r="R1027" i="14" s="1"/>
  <c r="P1027" i="14"/>
  <c r="S1027" i="14"/>
  <c r="B1028" i="14"/>
  <c r="C1028" i="14"/>
  <c r="D1028" i="14"/>
  <c r="E1028" i="14"/>
  <c r="F1028" i="14"/>
  <c r="K1028" i="14"/>
  <c r="L1028" i="14"/>
  <c r="M1028" i="14"/>
  <c r="O1028" i="14"/>
  <c r="R1028" i="14" s="1"/>
  <c r="P1028" i="14"/>
  <c r="S1028" i="14"/>
  <c r="B1029" i="14"/>
  <c r="C1029" i="14"/>
  <c r="D1029" i="14"/>
  <c r="E1029" i="14"/>
  <c r="F1029" i="14"/>
  <c r="K1029" i="14"/>
  <c r="L1029" i="14"/>
  <c r="M1029" i="14"/>
  <c r="O1029" i="14"/>
  <c r="R1029" i="14" s="1"/>
  <c r="P1029" i="14"/>
  <c r="S1029" i="14"/>
  <c r="B1030" i="14"/>
  <c r="C1030" i="14"/>
  <c r="D1030" i="14"/>
  <c r="E1030" i="14"/>
  <c r="F1030" i="14"/>
  <c r="K1030" i="14"/>
  <c r="L1030" i="14"/>
  <c r="M1030" i="14"/>
  <c r="O1030" i="14"/>
  <c r="R1030" i="14" s="1"/>
  <c r="P1030" i="14"/>
  <c r="S1030" i="14"/>
  <c r="B1031" i="14"/>
  <c r="C1031" i="14"/>
  <c r="D1031" i="14"/>
  <c r="E1031" i="14"/>
  <c r="F1031" i="14"/>
  <c r="K1031" i="14"/>
  <c r="L1031" i="14"/>
  <c r="M1031" i="14"/>
  <c r="O1031" i="14"/>
  <c r="R1031" i="14" s="1"/>
  <c r="P1031" i="14"/>
  <c r="S1031" i="14"/>
  <c r="B1032" i="14"/>
  <c r="C1032" i="14"/>
  <c r="D1032" i="14"/>
  <c r="E1032" i="14"/>
  <c r="F1032" i="14"/>
  <c r="K1032" i="14"/>
  <c r="L1032" i="14"/>
  <c r="M1032" i="14"/>
  <c r="O1032" i="14"/>
  <c r="R1032" i="14" s="1"/>
  <c r="P1032" i="14"/>
  <c r="A1033" i="14"/>
  <c r="B1033" i="14"/>
  <c r="K1033" i="14"/>
  <c r="L1033" i="14"/>
  <c r="M1033" i="14"/>
  <c r="O1033" i="14"/>
  <c r="R1033" i="14" s="1"/>
  <c r="P1033" i="14"/>
  <c r="A1034" i="14"/>
  <c r="B1034" i="14"/>
  <c r="K1034" i="14"/>
  <c r="L1034" i="14"/>
  <c r="M1034" i="14"/>
  <c r="O1034" i="14"/>
  <c r="R1034" i="14" s="1"/>
  <c r="P1034" i="14"/>
  <c r="S1034" i="14"/>
  <c r="B1035" i="14"/>
  <c r="C1035" i="14"/>
  <c r="D1035" i="14"/>
  <c r="E1035" i="14"/>
  <c r="F1035" i="14"/>
  <c r="K1035" i="14"/>
  <c r="L1035" i="14"/>
  <c r="M1035" i="14"/>
  <c r="O1035" i="14"/>
  <c r="R1035" i="14" s="1"/>
  <c r="P1035" i="14"/>
  <c r="S1035" i="14"/>
  <c r="B1036" i="14"/>
  <c r="C1036" i="14"/>
  <c r="D1036" i="14"/>
  <c r="E1036" i="14"/>
  <c r="F1036" i="14"/>
  <c r="K1036" i="14"/>
  <c r="L1036" i="14"/>
  <c r="M1036" i="14"/>
  <c r="O1036" i="14"/>
  <c r="R1036" i="14" s="1"/>
  <c r="P1036" i="14"/>
  <c r="S1036" i="14"/>
  <c r="B1037" i="14"/>
  <c r="C1037" i="14"/>
  <c r="D1037" i="14"/>
  <c r="E1037" i="14"/>
  <c r="F1037" i="14"/>
  <c r="K1037" i="14"/>
  <c r="L1037" i="14"/>
  <c r="M1037" i="14"/>
  <c r="O1037" i="14"/>
  <c r="R1037" i="14" s="1"/>
  <c r="P1037" i="14"/>
  <c r="S1037" i="14"/>
  <c r="B1038" i="14"/>
  <c r="C1038" i="14"/>
  <c r="D1038" i="14"/>
  <c r="E1038" i="14"/>
  <c r="F1038" i="14"/>
  <c r="K1038" i="14"/>
  <c r="L1038" i="14"/>
  <c r="M1038" i="14"/>
  <c r="O1038" i="14"/>
  <c r="R1038" i="14" s="1"/>
  <c r="P1038" i="14"/>
  <c r="S1038" i="14"/>
  <c r="B1039" i="14"/>
  <c r="C1039" i="14"/>
  <c r="D1039" i="14"/>
  <c r="E1039" i="14"/>
  <c r="F1039" i="14"/>
  <c r="K1039" i="14"/>
  <c r="L1039" i="14"/>
  <c r="M1039" i="14"/>
  <c r="O1039" i="14"/>
  <c r="R1039" i="14" s="1"/>
  <c r="P1039" i="14"/>
  <c r="A1040" i="14"/>
  <c r="B1040" i="14"/>
  <c r="K1040" i="14"/>
  <c r="L1040" i="14"/>
  <c r="M1040" i="14"/>
  <c r="O1040" i="14"/>
  <c r="R1040" i="14" s="1"/>
  <c r="P1040" i="14"/>
  <c r="A1041" i="14"/>
  <c r="B1041" i="14"/>
  <c r="K1041" i="14"/>
  <c r="L1041" i="14"/>
  <c r="M1041" i="14"/>
  <c r="O1041" i="14"/>
  <c r="R1041" i="14" s="1"/>
  <c r="P1041" i="14"/>
  <c r="S1041" i="14"/>
  <c r="B1042" i="14"/>
  <c r="C1042" i="14"/>
  <c r="D1042" i="14"/>
  <c r="E1042" i="14"/>
  <c r="F1042" i="14"/>
  <c r="K1042" i="14"/>
  <c r="L1042" i="14"/>
  <c r="M1042" i="14"/>
  <c r="O1042" i="14"/>
  <c r="R1042" i="14" s="1"/>
  <c r="P1042" i="14"/>
  <c r="S1042" i="14"/>
  <c r="B1043" i="14"/>
  <c r="C1043" i="14"/>
  <c r="D1043" i="14"/>
  <c r="E1043" i="14"/>
  <c r="K1043" i="14"/>
  <c r="L1043" i="14"/>
  <c r="M1043" i="14"/>
  <c r="O1043" i="14"/>
  <c r="R1043" i="14" s="1"/>
  <c r="P1043" i="14"/>
  <c r="S1043" i="14"/>
  <c r="B1044" i="14"/>
  <c r="C1044" i="14"/>
  <c r="D1044" i="14"/>
  <c r="E1044" i="14"/>
  <c r="F1044" i="14"/>
  <c r="K1044" i="14"/>
  <c r="L1044" i="14"/>
  <c r="M1044" i="14"/>
  <c r="O1044" i="14"/>
  <c r="R1044" i="14" s="1"/>
  <c r="P1044" i="14"/>
  <c r="S1044" i="14"/>
  <c r="B1045" i="14"/>
  <c r="C1045" i="14"/>
  <c r="D1045" i="14"/>
  <c r="E1045" i="14"/>
  <c r="F1045" i="14"/>
  <c r="K1045" i="14"/>
  <c r="L1045" i="14"/>
  <c r="M1045" i="14"/>
  <c r="O1045" i="14"/>
  <c r="R1045" i="14" s="1"/>
  <c r="P1045" i="14"/>
  <c r="S1045" i="14"/>
  <c r="B1046" i="14"/>
  <c r="C1046" i="14"/>
  <c r="D1046" i="14"/>
  <c r="E1046" i="14"/>
  <c r="F1046" i="14"/>
  <c r="K1046" i="14"/>
  <c r="L1046" i="14"/>
  <c r="M1046" i="14"/>
  <c r="O1046" i="14"/>
  <c r="R1046" i="14" s="1"/>
  <c r="P1046" i="14"/>
  <c r="S1046" i="14"/>
  <c r="B1047" i="14"/>
  <c r="C1047" i="14"/>
  <c r="D1047" i="14"/>
  <c r="E1047" i="14"/>
  <c r="F1047" i="14"/>
  <c r="K1047" i="14"/>
  <c r="L1047" i="14"/>
  <c r="M1047" i="14"/>
  <c r="O1047" i="14"/>
  <c r="R1047" i="14" s="1"/>
  <c r="P1047" i="14"/>
  <c r="S1047" i="14"/>
  <c r="B1048" i="14"/>
  <c r="C1048" i="14"/>
  <c r="D1048" i="14"/>
  <c r="E1048" i="14"/>
  <c r="F1048" i="14"/>
  <c r="K1048" i="14"/>
  <c r="L1048" i="14"/>
  <c r="M1048" i="14"/>
  <c r="O1048" i="14"/>
  <c r="R1048" i="14" s="1"/>
  <c r="P1048" i="14"/>
  <c r="S1048" i="14"/>
  <c r="B1049" i="14"/>
  <c r="C1049" i="14"/>
  <c r="D1049" i="14"/>
  <c r="E1049" i="14"/>
  <c r="F1049" i="14"/>
  <c r="K1049" i="14"/>
  <c r="L1049" i="14"/>
  <c r="M1049" i="14"/>
  <c r="O1049" i="14"/>
  <c r="R1049" i="14" s="1"/>
  <c r="P1049" i="14"/>
  <c r="A1050" i="14"/>
  <c r="B1050" i="14"/>
  <c r="K1050" i="14"/>
  <c r="L1050" i="14"/>
  <c r="M1050" i="14"/>
  <c r="O1050" i="14"/>
  <c r="R1050" i="14" s="1"/>
  <c r="P1050" i="14"/>
  <c r="A1051" i="14"/>
  <c r="B1051" i="14"/>
  <c r="K1051" i="14"/>
  <c r="L1051" i="14"/>
  <c r="M1051" i="14"/>
  <c r="O1051" i="14"/>
  <c r="R1051" i="14" s="1"/>
  <c r="P1051" i="14"/>
  <c r="S1051" i="14"/>
  <c r="B1052" i="14"/>
  <c r="C1052" i="14"/>
  <c r="D1052" i="14"/>
  <c r="E1052" i="14"/>
  <c r="F1052" i="14"/>
  <c r="K1052" i="14"/>
  <c r="L1052" i="14"/>
  <c r="M1052" i="14"/>
  <c r="O1052" i="14"/>
  <c r="R1052" i="14" s="1"/>
  <c r="P1052" i="14"/>
  <c r="S1052" i="14"/>
  <c r="B1053" i="14"/>
  <c r="C1053" i="14"/>
  <c r="D1053" i="14"/>
  <c r="E1053" i="14"/>
  <c r="F1053" i="14"/>
  <c r="K1053" i="14"/>
  <c r="L1053" i="14"/>
  <c r="M1053" i="14"/>
  <c r="O1053" i="14"/>
  <c r="R1053" i="14" s="1"/>
  <c r="P1053" i="14"/>
  <c r="S1053" i="14"/>
  <c r="B1054" i="14"/>
  <c r="C1054" i="14"/>
  <c r="D1054" i="14"/>
  <c r="E1054" i="14"/>
  <c r="F1054" i="14"/>
  <c r="K1054" i="14"/>
  <c r="L1054" i="14"/>
  <c r="M1054" i="14"/>
  <c r="O1054" i="14"/>
  <c r="R1054" i="14" s="1"/>
  <c r="P1054" i="14"/>
  <c r="S1054" i="14"/>
  <c r="B1055" i="14"/>
  <c r="C1055" i="14"/>
  <c r="D1055" i="14"/>
  <c r="E1055" i="14"/>
  <c r="F1055" i="14"/>
  <c r="K1055" i="14"/>
  <c r="L1055" i="14"/>
  <c r="M1055" i="14"/>
  <c r="O1055" i="14"/>
  <c r="R1055" i="14" s="1"/>
  <c r="P1055" i="14"/>
  <c r="S1055" i="14"/>
  <c r="B1056" i="14"/>
  <c r="C1056" i="14"/>
  <c r="D1056" i="14"/>
  <c r="E1056" i="14"/>
  <c r="F1056" i="14"/>
  <c r="K1056" i="14"/>
  <c r="L1056" i="14"/>
  <c r="M1056" i="14"/>
  <c r="O1056" i="14"/>
  <c r="R1056" i="14" s="1"/>
  <c r="P1056" i="14"/>
  <c r="S1056" i="14"/>
  <c r="B1057" i="14"/>
  <c r="C1057" i="14"/>
  <c r="D1057" i="14"/>
  <c r="E1057" i="14"/>
  <c r="F1057" i="14"/>
  <c r="K1057" i="14"/>
  <c r="L1057" i="14"/>
  <c r="M1057" i="14"/>
  <c r="O1057" i="14"/>
  <c r="R1057" i="14" s="1"/>
  <c r="P1057" i="14"/>
  <c r="S1057" i="14"/>
  <c r="B1058" i="14"/>
  <c r="C1058" i="14"/>
  <c r="D1058" i="14"/>
  <c r="E1058" i="14"/>
  <c r="F1058" i="14"/>
  <c r="K1058" i="14"/>
  <c r="L1058" i="14"/>
  <c r="M1058" i="14"/>
  <c r="O1058" i="14"/>
  <c r="R1058" i="14" s="1"/>
  <c r="P1058" i="14"/>
  <c r="S1058" i="14"/>
  <c r="B1059" i="14"/>
  <c r="C1059" i="14"/>
  <c r="D1059" i="14"/>
  <c r="E1059" i="14"/>
  <c r="K1059" i="14"/>
  <c r="L1059" i="14"/>
  <c r="M1059" i="14"/>
  <c r="O1059" i="14"/>
  <c r="R1059" i="14" s="1"/>
  <c r="P1059" i="14"/>
  <c r="S1059" i="14"/>
  <c r="B1060" i="14"/>
  <c r="C1060" i="14"/>
  <c r="D1060" i="14"/>
  <c r="E1060" i="14"/>
  <c r="K1060" i="14"/>
  <c r="L1060" i="14"/>
  <c r="M1060" i="14"/>
  <c r="O1060" i="14"/>
  <c r="R1060" i="14" s="1"/>
  <c r="P1060" i="14"/>
  <c r="S1060" i="14"/>
  <c r="B1061" i="14"/>
  <c r="C1061" i="14"/>
  <c r="D1061" i="14"/>
  <c r="E1061" i="14"/>
  <c r="K1061" i="14"/>
  <c r="L1061" i="14"/>
  <c r="M1061" i="14"/>
  <c r="O1061" i="14"/>
  <c r="R1061" i="14" s="1"/>
  <c r="P1061" i="14"/>
  <c r="S1061" i="14"/>
  <c r="B1062" i="14"/>
  <c r="C1062" i="14"/>
  <c r="D1062" i="14"/>
  <c r="E1062" i="14"/>
  <c r="F1062" i="14"/>
  <c r="K1062" i="14"/>
  <c r="L1062" i="14"/>
  <c r="M1062" i="14"/>
  <c r="O1062" i="14"/>
  <c r="R1062" i="14" s="1"/>
  <c r="P1062" i="14"/>
  <c r="S1062" i="14"/>
  <c r="B1063" i="14"/>
  <c r="C1063" i="14"/>
  <c r="D1063" i="14"/>
  <c r="E1063" i="14"/>
  <c r="F1063" i="14"/>
  <c r="K1063" i="14"/>
  <c r="L1063" i="14"/>
  <c r="M1063" i="14"/>
  <c r="O1063" i="14"/>
  <c r="R1063" i="14" s="1"/>
  <c r="P1063" i="14"/>
  <c r="S1063" i="14"/>
  <c r="B1064" i="14"/>
  <c r="C1064" i="14"/>
  <c r="D1064" i="14"/>
  <c r="E1064" i="14"/>
  <c r="K1064" i="14"/>
  <c r="L1064" i="14"/>
  <c r="M1064" i="14"/>
  <c r="O1064" i="14"/>
  <c r="R1064" i="14" s="1"/>
  <c r="P1064" i="14"/>
  <c r="S1064" i="14"/>
  <c r="B1065" i="14"/>
  <c r="C1065" i="14"/>
  <c r="D1065" i="14"/>
  <c r="E1065" i="14"/>
  <c r="K1065" i="14"/>
  <c r="L1065" i="14"/>
  <c r="M1065" i="14"/>
  <c r="O1065" i="14"/>
  <c r="R1065" i="14" s="1"/>
  <c r="P1065" i="14"/>
  <c r="S1065" i="14"/>
  <c r="B1066" i="14"/>
  <c r="C1066" i="14"/>
  <c r="D1066" i="14"/>
  <c r="E1066" i="14"/>
  <c r="F1066" i="14"/>
  <c r="K1066" i="14"/>
  <c r="L1066" i="14"/>
  <c r="M1066" i="14"/>
  <c r="O1066" i="14"/>
  <c r="R1066" i="14" s="1"/>
  <c r="P1066" i="14"/>
  <c r="S1066" i="14"/>
  <c r="B1067" i="14"/>
  <c r="C1067" i="14"/>
  <c r="D1067" i="14"/>
  <c r="E1067" i="14"/>
  <c r="K1067" i="14"/>
  <c r="L1067" i="14"/>
  <c r="M1067" i="14"/>
  <c r="O1067" i="14"/>
  <c r="R1067" i="14" s="1"/>
  <c r="P1067" i="14"/>
  <c r="S1067" i="14"/>
  <c r="B1068" i="14"/>
  <c r="C1068" i="14"/>
  <c r="D1068" i="14"/>
  <c r="E1068" i="14"/>
  <c r="F1068" i="14"/>
  <c r="K1068" i="14"/>
  <c r="L1068" i="14"/>
  <c r="M1068" i="14"/>
  <c r="O1068" i="14"/>
  <c r="R1068" i="14" s="1"/>
  <c r="P1068" i="14"/>
  <c r="S1068" i="14"/>
  <c r="B1069" i="14"/>
  <c r="C1069" i="14"/>
  <c r="D1069" i="14"/>
  <c r="E1069" i="14"/>
  <c r="F1069" i="14"/>
  <c r="K1069" i="14"/>
  <c r="L1069" i="14"/>
  <c r="M1069" i="14"/>
  <c r="O1069" i="14"/>
  <c r="R1069" i="14" s="1"/>
  <c r="P1069" i="14"/>
  <c r="S1069" i="14"/>
  <c r="B1070" i="14"/>
  <c r="C1070" i="14"/>
  <c r="D1070" i="14"/>
  <c r="E1070" i="14"/>
  <c r="F1070" i="14"/>
  <c r="K1070" i="14"/>
  <c r="L1070" i="14"/>
  <c r="M1070" i="14"/>
  <c r="O1070" i="14"/>
  <c r="R1070" i="14" s="1"/>
  <c r="P1070" i="14"/>
  <c r="S1070" i="14"/>
  <c r="B1071" i="14"/>
  <c r="C1071" i="14"/>
  <c r="D1071" i="14"/>
  <c r="E1071" i="14"/>
  <c r="F1071" i="14"/>
  <c r="K1071" i="14"/>
  <c r="L1071" i="14"/>
  <c r="M1071" i="14"/>
  <c r="O1071" i="14"/>
  <c r="R1071" i="14" s="1"/>
  <c r="P1071" i="14"/>
  <c r="S1071" i="14"/>
  <c r="B1072" i="14"/>
  <c r="C1072" i="14"/>
  <c r="D1072" i="14"/>
  <c r="E1072" i="14"/>
  <c r="K1072" i="14"/>
  <c r="L1072" i="14"/>
  <c r="M1072" i="14"/>
  <c r="O1072" i="14"/>
  <c r="R1072" i="14" s="1"/>
  <c r="P1072" i="14"/>
  <c r="S1072" i="14"/>
  <c r="B1073" i="14"/>
  <c r="C1073" i="14"/>
  <c r="D1073" i="14"/>
  <c r="E1073" i="14"/>
  <c r="K1073" i="14"/>
  <c r="L1073" i="14"/>
  <c r="M1073" i="14"/>
  <c r="O1073" i="14"/>
  <c r="R1073" i="14" s="1"/>
  <c r="P1073" i="14"/>
  <c r="S1073" i="14"/>
  <c r="B1074" i="14"/>
  <c r="C1074" i="14"/>
  <c r="D1074" i="14"/>
  <c r="E1074" i="14"/>
  <c r="K1074" i="14"/>
  <c r="L1074" i="14"/>
  <c r="M1074" i="14"/>
  <c r="O1074" i="14"/>
  <c r="R1074" i="14" s="1"/>
  <c r="P1074" i="14"/>
  <c r="S1074" i="14"/>
  <c r="B1075" i="14"/>
  <c r="C1075" i="14"/>
  <c r="D1075" i="14"/>
  <c r="E1075" i="14"/>
  <c r="K1075" i="14"/>
  <c r="L1075" i="14"/>
  <c r="M1075" i="14"/>
  <c r="O1075" i="14"/>
  <c r="R1075" i="14" s="1"/>
  <c r="P1075" i="14"/>
  <c r="S1075" i="14"/>
  <c r="B1076" i="14"/>
  <c r="C1076" i="14"/>
  <c r="D1076" i="14"/>
  <c r="E1076" i="14"/>
  <c r="K1076" i="14"/>
  <c r="L1076" i="14"/>
  <c r="M1076" i="14"/>
  <c r="O1076" i="14"/>
  <c r="R1076" i="14" s="1"/>
  <c r="P1076" i="14"/>
  <c r="S1076" i="14"/>
  <c r="S1000" i="14"/>
  <c r="P1000" i="14"/>
  <c r="O1000" i="14"/>
  <c r="R1000" i="14" s="1"/>
  <c r="M1000" i="14"/>
  <c r="L1000" i="14"/>
  <c r="K1000" i="14"/>
  <c r="F1000" i="14"/>
  <c r="E1000" i="14"/>
  <c r="D1000" i="14"/>
  <c r="C1000" i="14"/>
  <c r="B1000" i="14"/>
  <c r="A492" i="14"/>
  <c r="B492" i="14"/>
  <c r="D492" i="14"/>
  <c r="E492" i="14"/>
  <c r="K492" i="14"/>
  <c r="L492" i="14"/>
  <c r="M492" i="14"/>
  <c r="O492" i="14"/>
  <c r="R492" i="14" s="1"/>
  <c r="P492" i="14"/>
  <c r="S492" i="14"/>
  <c r="A493" i="14"/>
  <c r="B493" i="14"/>
  <c r="D493" i="14"/>
  <c r="E493" i="14"/>
  <c r="K493" i="14"/>
  <c r="L493" i="14"/>
  <c r="M493" i="14"/>
  <c r="O493" i="14"/>
  <c r="R493" i="14" s="1"/>
  <c r="P493" i="14"/>
  <c r="S493" i="14"/>
  <c r="B494" i="14"/>
  <c r="C494" i="14"/>
  <c r="D494" i="14"/>
  <c r="E494" i="14"/>
  <c r="F494" i="14"/>
  <c r="K494" i="14"/>
  <c r="L494" i="14"/>
  <c r="M494" i="14"/>
  <c r="O494" i="14"/>
  <c r="R494" i="14" s="1"/>
  <c r="P494" i="14"/>
  <c r="S494" i="14"/>
  <c r="B495" i="14"/>
  <c r="C495" i="14"/>
  <c r="D495" i="14"/>
  <c r="E495" i="14"/>
  <c r="F495" i="14"/>
  <c r="K495" i="14"/>
  <c r="L495" i="14"/>
  <c r="M495" i="14"/>
  <c r="O495" i="14"/>
  <c r="R495" i="14" s="1"/>
  <c r="P495" i="14"/>
  <c r="S495" i="14"/>
  <c r="A496" i="14"/>
  <c r="B496" i="14"/>
  <c r="C496" i="14"/>
  <c r="D496" i="14"/>
  <c r="E496" i="14"/>
  <c r="F496" i="14"/>
  <c r="K496" i="14"/>
  <c r="L496" i="14"/>
  <c r="M496" i="14"/>
  <c r="O496" i="14"/>
  <c r="R496" i="14" s="1"/>
  <c r="P496" i="14"/>
  <c r="S496" i="14"/>
  <c r="A497" i="14"/>
  <c r="B497" i="14"/>
  <c r="K497" i="14"/>
  <c r="L497" i="14"/>
  <c r="M497" i="14"/>
  <c r="O497" i="14"/>
  <c r="R497" i="14" s="1"/>
  <c r="P497" i="14"/>
  <c r="S497" i="14"/>
  <c r="A498" i="14"/>
  <c r="B498" i="14"/>
  <c r="K498" i="14"/>
  <c r="L498" i="14"/>
  <c r="M498" i="14"/>
  <c r="O498" i="14"/>
  <c r="R498" i="14" s="1"/>
  <c r="P498" i="14"/>
  <c r="S498" i="14"/>
  <c r="B499" i="14"/>
  <c r="C499" i="14"/>
  <c r="D499" i="14"/>
  <c r="E499" i="14"/>
  <c r="F499" i="14"/>
  <c r="K499" i="14"/>
  <c r="L499" i="14"/>
  <c r="M499" i="14"/>
  <c r="O499" i="14"/>
  <c r="R499" i="14" s="1"/>
  <c r="P499" i="14"/>
  <c r="S499" i="14"/>
  <c r="B500" i="14"/>
  <c r="C500" i="14"/>
  <c r="D500" i="14"/>
  <c r="E500" i="14"/>
  <c r="F500" i="14"/>
  <c r="K500" i="14"/>
  <c r="L500" i="14"/>
  <c r="M500" i="14"/>
  <c r="O500" i="14"/>
  <c r="R500" i="14" s="1"/>
  <c r="P500" i="14"/>
  <c r="S500" i="14"/>
  <c r="A501" i="14"/>
  <c r="B501" i="14"/>
  <c r="K501" i="14"/>
  <c r="L501" i="14"/>
  <c r="M501" i="14"/>
  <c r="O501" i="14"/>
  <c r="R501" i="14" s="1"/>
  <c r="P501" i="14"/>
  <c r="S501" i="14"/>
  <c r="A502" i="14"/>
  <c r="B502" i="14"/>
  <c r="K502" i="14"/>
  <c r="L502" i="14"/>
  <c r="M502" i="14"/>
  <c r="O502" i="14"/>
  <c r="R502" i="14" s="1"/>
  <c r="P502" i="14"/>
  <c r="S502" i="14"/>
  <c r="B503" i="14"/>
  <c r="C503" i="14"/>
  <c r="D503" i="14"/>
  <c r="E503" i="14"/>
  <c r="F503" i="14"/>
  <c r="K503" i="14"/>
  <c r="L503" i="14"/>
  <c r="M503" i="14"/>
  <c r="O503" i="14"/>
  <c r="R503" i="14" s="1"/>
  <c r="P503" i="14"/>
  <c r="S503" i="14"/>
  <c r="B504" i="14"/>
  <c r="C504" i="14"/>
  <c r="D504" i="14"/>
  <c r="E504" i="14"/>
  <c r="F504" i="14"/>
  <c r="K504" i="14"/>
  <c r="L504" i="14"/>
  <c r="M504" i="14"/>
  <c r="O504" i="14"/>
  <c r="R504" i="14" s="1"/>
  <c r="P504" i="14"/>
  <c r="S504" i="14"/>
  <c r="B505" i="14"/>
  <c r="C505" i="14"/>
  <c r="D505" i="14"/>
  <c r="E505" i="14"/>
  <c r="F505" i="14"/>
  <c r="K505" i="14"/>
  <c r="L505" i="14"/>
  <c r="M505" i="14"/>
  <c r="O505" i="14"/>
  <c r="R505" i="14" s="1"/>
  <c r="P505" i="14"/>
  <c r="S505" i="14"/>
  <c r="B506" i="14"/>
  <c r="C506" i="14"/>
  <c r="D506" i="14"/>
  <c r="E506" i="14"/>
  <c r="F506" i="14"/>
  <c r="K506" i="14"/>
  <c r="L506" i="14"/>
  <c r="M506" i="14"/>
  <c r="O506" i="14"/>
  <c r="R506" i="14" s="1"/>
  <c r="P506" i="14"/>
  <c r="S506" i="14"/>
  <c r="A507" i="14"/>
  <c r="B507" i="14"/>
  <c r="K507" i="14"/>
  <c r="L507" i="14"/>
  <c r="M507" i="14"/>
  <c r="O507" i="14"/>
  <c r="R507" i="14" s="1"/>
  <c r="P507" i="14"/>
  <c r="S507" i="14"/>
  <c r="A508" i="14"/>
  <c r="B508" i="14"/>
  <c r="K508" i="14"/>
  <c r="L508" i="14"/>
  <c r="M508" i="14"/>
  <c r="O508" i="14"/>
  <c r="R508" i="14" s="1"/>
  <c r="P508" i="14"/>
  <c r="S508" i="14"/>
  <c r="B509" i="14"/>
  <c r="C509" i="14"/>
  <c r="D509" i="14"/>
  <c r="E509" i="14"/>
  <c r="F509" i="14"/>
  <c r="K509" i="14"/>
  <c r="L509" i="14"/>
  <c r="M509" i="14"/>
  <c r="O509" i="14"/>
  <c r="R509" i="14" s="1"/>
  <c r="P509" i="14"/>
  <c r="S509" i="14"/>
  <c r="B510" i="14"/>
  <c r="C510" i="14"/>
  <c r="D510" i="14"/>
  <c r="E510" i="14"/>
  <c r="F510" i="14"/>
  <c r="K510" i="14"/>
  <c r="L510" i="14"/>
  <c r="M510" i="14"/>
  <c r="O510" i="14"/>
  <c r="R510" i="14" s="1"/>
  <c r="P510" i="14"/>
  <c r="S510" i="14"/>
  <c r="B511" i="14"/>
  <c r="C511" i="14"/>
  <c r="D511" i="14"/>
  <c r="E511" i="14"/>
  <c r="F511" i="14"/>
  <c r="K511" i="14"/>
  <c r="L511" i="14"/>
  <c r="M511" i="14"/>
  <c r="O511" i="14"/>
  <c r="R511" i="14" s="1"/>
  <c r="P511" i="14"/>
  <c r="S511" i="14"/>
  <c r="B512" i="14"/>
  <c r="C512" i="14"/>
  <c r="D512" i="14"/>
  <c r="E512" i="14"/>
  <c r="F512" i="14"/>
  <c r="K512" i="14"/>
  <c r="L512" i="14"/>
  <c r="M512" i="14"/>
  <c r="O512" i="14"/>
  <c r="R512" i="14" s="1"/>
  <c r="P512" i="14"/>
  <c r="S512" i="14"/>
  <c r="B513" i="14"/>
  <c r="C513" i="14"/>
  <c r="D513" i="14"/>
  <c r="E513" i="14"/>
  <c r="F513" i="14"/>
  <c r="K513" i="14"/>
  <c r="L513" i="14"/>
  <c r="M513" i="14"/>
  <c r="O513" i="14"/>
  <c r="R513" i="14" s="1"/>
  <c r="P513" i="14"/>
  <c r="S513" i="14"/>
  <c r="B514" i="14"/>
  <c r="C514" i="14"/>
  <c r="D514" i="14"/>
  <c r="E514" i="14"/>
  <c r="F514" i="14"/>
  <c r="K514" i="14"/>
  <c r="L514" i="14"/>
  <c r="M514" i="14"/>
  <c r="O514" i="14"/>
  <c r="R514" i="14" s="1"/>
  <c r="P514" i="14"/>
  <c r="S514" i="14"/>
  <c r="B515" i="14"/>
  <c r="C515" i="14"/>
  <c r="D515" i="14"/>
  <c r="E515" i="14"/>
  <c r="F515" i="14"/>
  <c r="K515" i="14"/>
  <c r="L515" i="14"/>
  <c r="M515" i="14"/>
  <c r="O515" i="14"/>
  <c r="R515" i="14" s="1"/>
  <c r="P515" i="14"/>
  <c r="S515" i="14"/>
  <c r="A516" i="14"/>
  <c r="B516" i="14"/>
  <c r="K516" i="14"/>
  <c r="L516" i="14"/>
  <c r="M516" i="14"/>
  <c r="O516" i="14"/>
  <c r="R516" i="14" s="1"/>
  <c r="P516" i="14"/>
  <c r="S516" i="14"/>
  <c r="A517" i="14"/>
  <c r="B517" i="14"/>
  <c r="K517" i="14"/>
  <c r="L517" i="14"/>
  <c r="M517" i="14"/>
  <c r="O517" i="14"/>
  <c r="R517" i="14" s="1"/>
  <c r="P517" i="14"/>
  <c r="S517" i="14"/>
  <c r="B518" i="14"/>
  <c r="C518" i="14"/>
  <c r="D518" i="14"/>
  <c r="E518" i="14"/>
  <c r="F518" i="14"/>
  <c r="K518" i="14"/>
  <c r="L518" i="14"/>
  <c r="M518" i="14"/>
  <c r="O518" i="14"/>
  <c r="R518" i="14" s="1"/>
  <c r="P518" i="14"/>
  <c r="S518" i="14"/>
  <c r="B519" i="14"/>
  <c r="C519" i="14"/>
  <c r="D519" i="14"/>
  <c r="E519" i="14"/>
  <c r="F519" i="14"/>
  <c r="K519" i="14"/>
  <c r="L519" i="14"/>
  <c r="M519" i="14"/>
  <c r="O519" i="14"/>
  <c r="R519" i="14" s="1"/>
  <c r="P519" i="14"/>
  <c r="S519" i="14"/>
  <c r="B520" i="14"/>
  <c r="C520" i="14"/>
  <c r="D520" i="14"/>
  <c r="E520" i="14"/>
  <c r="F520" i="14"/>
  <c r="K520" i="14"/>
  <c r="L520" i="14"/>
  <c r="M520" i="14"/>
  <c r="O520" i="14"/>
  <c r="R520" i="14" s="1"/>
  <c r="P520" i="14"/>
  <c r="S520" i="14"/>
  <c r="A521" i="14"/>
  <c r="B521" i="14"/>
  <c r="K521" i="14"/>
  <c r="L521" i="14"/>
  <c r="M521" i="14"/>
  <c r="O521" i="14"/>
  <c r="R521" i="14" s="1"/>
  <c r="P521" i="14"/>
  <c r="S521" i="14"/>
  <c r="A522" i="14"/>
  <c r="B522" i="14"/>
  <c r="K522" i="14"/>
  <c r="L522" i="14"/>
  <c r="M522" i="14"/>
  <c r="O522" i="14"/>
  <c r="R522" i="14" s="1"/>
  <c r="P522" i="14"/>
  <c r="S522" i="14"/>
  <c r="B523" i="14"/>
  <c r="C523" i="14"/>
  <c r="D523" i="14"/>
  <c r="E523" i="14"/>
  <c r="F523" i="14"/>
  <c r="K523" i="14"/>
  <c r="L523" i="14"/>
  <c r="M523" i="14"/>
  <c r="O523" i="14"/>
  <c r="R523" i="14" s="1"/>
  <c r="P523" i="14"/>
  <c r="S523" i="14"/>
  <c r="B524" i="14"/>
  <c r="C524" i="14"/>
  <c r="D524" i="14"/>
  <c r="E524" i="14"/>
  <c r="F524" i="14"/>
  <c r="K524" i="14"/>
  <c r="L524" i="14"/>
  <c r="M524" i="14"/>
  <c r="O524" i="14"/>
  <c r="R524" i="14" s="1"/>
  <c r="P524" i="14"/>
  <c r="S524" i="14"/>
  <c r="B525" i="14"/>
  <c r="C525" i="14"/>
  <c r="D525" i="14"/>
  <c r="E525" i="14"/>
  <c r="F525" i="14"/>
  <c r="K525" i="14"/>
  <c r="L525" i="14"/>
  <c r="M525" i="14"/>
  <c r="O525" i="14"/>
  <c r="R525" i="14" s="1"/>
  <c r="P525" i="14"/>
  <c r="S525" i="14"/>
  <c r="B526" i="14"/>
  <c r="C526" i="14"/>
  <c r="D526" i="14"/>
  <c r="E526" i="14"/>
  <c r="F526" i="14"/>
  <c r="K526" i="14"/>
  <c r="L526" i="14"/>
  <c r="M526" i="14"/>
  <c r="O526" i="14"/>
  <c r="R526" i="14" s="1"/>
  <c r="P526" i="14"/>
  <c r="S526" i="14"/>
  <c r="B527" i="14"/>
  <c r="C527" i="14"/>
  <c r="D527" i="14"/>
  <c r="E527" i="14"/>
  <c r="F527" i="14"/>
  <c r="K527" i="14"/>
  <c r="L527" i="14"/>
  <c r="M527" i="14"/>
  <c r="O527" i="14"/>
  <c r="R527" i="14" s="1"/>
  <c r="P527" i="14"/>
  <c r="S527" i="14"/>
  <c r="B528" i="14"/>
  <c r="C528" i="14"/>
  <c r="D528" i="14"/>
  <c r="E528" i="14"/>
  <c r="F528" i="14"/>
  <c r="K528" i="14"/>
  <c r="L528" i="14"/>
  <c r="M528" i="14"/>
  <c r="O528" i="14"/>
  <c r="R528" i="14" s="1"/>
  <c r="P528" i="14"/>
  <c r="S528" i="14"/>
  <c r="B529" i="14"/>
  <c r="C529" i="14"/>
  <c r="D529" i="14"/>
  <c r="E529" i="14"/>
  <c r="F529" i="14"/>
  <c r="K529" i="14"/>
  <c r="L529" i="14"/>
  <c r="M529" i="14"/>
  <c r="O529" i="14"/>
  <c r="R529" i="14" s="1"/>
  <c r="P529" i="14"/>
  <c r="S529" i="14"/>
  <c r="B530" i="14"/>
  <c r="C530" i="14"/>
  <c r="D530" i="14"/>
  <c r="E530" i="14"/>
  <c r="F530" i="14"/>
  <c r="K530" i="14"/>
  <c r="L530" i="14"/>
  <c r="M530" i="14"/>
  <c r="O530" i="14"/>
  <c r="R530" i="14" s="1"/>
  <c r="P530" i="14"/>
  <c r="S530" i="14"/>
  <c r="B531" i="14"/>
  <c r="C531" i="14"/>
  <c r="D531" i="14"/>
  <c r="E531" i="14"/>
  <c r="F531" i="14"/>
  <c r="K531" i="14"/>
  <c r="L531" i="14"/>
  <c r="M531" i="14"/>
  <c r="O531" i="14"/>
  <c r="R531" i="14" s="1"/>
  <c r="P531" i="14"/>
  <c r="S531" i="14"/>
  <c r="B532" i="14"/>
  <c r="C532" i="14"/>
  <c r="D532" i="14"/>
  <c r="E532" i="14"/>
  <c r="F532" i="14"/>
  <c r="K532" i="14"/>
  <c r="L532" i="14"/>
  <c r="M532" i="14"/>
  <c r="O532" i="14"/>
  <c r="R532" i="14" s="1"/>
  <c r="P532" i="14"/>
  <c r="S532" i="14"/>
  <c r="B533" i="14"/>
  <c r="C533" i="14"/>
  <c r="D533" i="14"/>
  <c r="E533" i="14"/>
  <c r="F533" i="14"/>
  <c r="K533" i="14"/>
  <c r="L533" i="14"/>
  <c r="M533" i="14"/>
  <c r="O533" i="14"/>
  <c r="R533" i="14" s="1"/>
  <c r="P533" i="14"/>
  <c r="S533" i="14"/>
  <c r="B534" i="14"/>
  <c r="C534" i="14"/>
  <c r="D534" i="14"/>
  <c r="E534" i="14"/>
  <c r="F534" i="14"/>
  <c r="K534" i="14"/>
  <c r="L534" i="14"/>
  <c r="M534" i="14"/>
  <c r="O534" i="14"/>
  <c r="R534" i="14" s="1"/>
  <c r="P534" i="14"/>
  <c r="S534" i="14"/>
  <c r="B535" i="14"/>
  <c r="C535" i="14"/>
  <c r="D535" i="14"/>
  <c r="E535" i="14"/>
  <c r="F535" i="14"/>
  <c r="K535" i="14"/>
  <c r="L535" i="14"/>
  <c r="M535" i="14"/>
  <c r="O535" i="14"/>
  <c r="R535" i="14" s="1"/>
  <c r="P535" i="14"/>
  <c r="S535" i="14"/>
  <c r="B536" i="14"/>
  <c r="C536" i="14"/>
  <c r="D536" i="14"/>
  <c r="E536" i="14"/>
  <c r="F536" i="14"/>
  <c r="K536" i="14"/>
  <c r="L536" i="14"/>
  <c r="M536" i="14"/>
  <c r="O536" i="14"/>
  <c r="R536" i="14" s="1"/>
  <c r="P536" i="14"/>
  <c r="S536" i="14"/>
  <c r="B537" i="14"/>
  <c r="C537" i="14"/>
  <c r="D537" i="14"/>
  <c r="E537" i="14"/>
  <c r="F537" i="14"/>
  <c r="K537" i="14"/>
  <c r="L537" i="14"/>
  <c r="M537" i="14"/>
  <c r="O537" i="14"/>
  <c r="R537" i="14" s="1"/>
  <c r="P537" i="14"/>
  <c r="S537" i="14"/>
  <c r="B538" i="14"/>
  <c r="C538" i="14"/>
  <c r="D538" i="14"/>
  <c r="E538" i="14"/>
  <c r="F538" i="14"/>
  <c r="K538" i="14"/>
  <c r="L538" i="14"/>
  <c r="M538" i="14"/>
  <c r="O538" i="14"/>
  <c r="R538" i="14" s="1"/>
  <c r="P538" i="14"/>
  <c r="S538" i="14"/>
  <c r="B539" i="14"/>
  <c r="C539" i="14"/>
  <c r="D539" i="14"/>
  <c r="E539" i="14"/>
  <c r="F539" i="14"/>
  <c r="K539" i="14"/>
  <c r="L539" i="14"/>
  <c r="M539" i="14"/>
  <c r="O539" i="14"/>
  <c r="R539" i="14" s="1"/>
  <c r="P539" i="14"/>
  <c r="S539" i="14"/>
  <c r="B540" i="14"/>
  <c r="C540" i="14"/>
  <c r="D540" i="14"/>
  <c r="E540" i="14"/>
  <c r="F540" i="14"/>
  <c r="K540" i="14"/>
  <c r="L540" i="14"/>
  <c r="M540" i="14"/>
  <c r="O540" i="14"/>
  <c r="R540" i="14" s="1"/>
  <c r="P540" i="14"/>
  <c r="S540" i="14"/>
  <c r="B541" i="14"/>
  <c r="C541" i="14"/>
  <c r="D541" i="14"/>
  <c r="E541" i="14"/>
  <c r="F541" i="14"/>
  <c r="K541" i="14"/>
  <c r="L541" i="14"/>
  <c r="M541" i="14"/>
  <c r="O541" i="14"/>
  <c r="R541" i="14" s="1"/>
  <c r="P541" i="14"/>
  <c r="S541" i="14"/>
  <c r="A542" i="14"/>
  <c r="B542" i="14"/>
  <c r="K542" i="14"/>
  <c r="L542" i="14"/>
  <c r="M542" i="14"/>
  <c r="O542" i="14"/>
  <c r="R542" i="14" s="1"/>
  <c r="P542" i="14"/>
  <c r="S542" i="14"/>
  <c r="A543" i="14"/>
  <c r="B543" i="14"/>
  <c r="K543" i="14"/>
  <c r="L543" i="14"/>
  <c r="M543" i="14"/>
  <c r="O543" i="14"/>
  <c r="R543" i="14" s="1"/>
  <c r="P543" i="14"/>
  <c r="S543" i="14"/>
  <c r="B544" i="14"/>
  <c r="C544" i="14"/>
  <c r="D544" i="14"/>
  <c r="E544" i="14"/>
  <c r="F544" i="14"/>
  <c r="K544" i="14"/>
  <c r="L544" i="14"/>
  <c r="M544" i="14"/>
  <c r="O544" i="14"/>
  <c r="R544" i="14" s="1"/>
  <c r="P544" i="14"/>
  <c r="S544" i="14"/>
  <c r="B545" i="14"/>
  <c r="C545" i="14"/>
  <c r="D545" i="14"/>
  <c r="E545" i="14"/>
  <c r="F545" i="14"/>
  <c r="K545" i="14"/>
  <c r="L545" i="14"/>
  <c r="M545" i="14"/>
  <c r="O545" i="14"/>
  <c r="R545" i="14" s="1"/>
  <c r="P545" i="14"/>
  <c r="S545" i="14"/>
  <c r="B546" i="14"/>
  <c r="C546" i="14"/>
  <c r="D546" i="14"/>
  <c r="E546" i="14"/>
  <c r="F546" i="14"/>
  <c r="K546" i="14"/>
  <c r="L546" i="14"/>
  <c r="M546" i="14"/>
  <c r="O546" i="14"/>
  <c r="R546" i="14" s="1"/>
  <c r="P546" i="14"/>
  <c r="S546" i="14"/>
  <c r="B547" i="14"/>
  <c r="C547" i="14"/>
  <c r="D547" i="14"/>
  <c r="E547" i="14"/>
  <c r="F547" i="14"/>
  <c r="K547" i="14"/>
  <c r="L547" i="14"/>
  <c r="M547" i="14"/>
  <c r="O547" i="14"/>
  <c r="R547" i="14" s="1"/>
  <c r="P547" i="14"/>
  <c r="S547" i="14"/>
  <c r="B548" i="14"/>
  <c r="C548" i="14"/>
  <c r="D548" i="14"/>
  <c r="E548" i="14"/>
  <c r="F548" i="14"/>
  <c r="K548" i="14"/>
  <c r="L548" i="14"/>
  <c r="M548" i="14"/>
  <c r="O548" i="14"/>
  <c r="R548" i="14" s="1"/>
  <c r="P548" i="14"/>
  <c r="S548" i="14"/>
  <c r="B549" i="14"/>
  <c r="C549" i="14"/>
  <c r="D549" i="14"/>
  <c r="E549" i="14"/>
  <c r="F549" i="14"/>
  <c r="K549" i="14"/>
  <c r="L549" i="14"/>
  <c r="M549" i="14"/>
  <c r="O549" i="14"/>
  <c r="R549" i="14" s="1"/>
  <c r="P549" i="14"/>
  <c r="S549" i="14"/>
  <c r="B550" i="14"/>
  <c r="C550" i="14"/>
  <c r="D550" i="14"/>
  <c r="E550" i="14"/>
  <c r="F550" i="14"/>
  <c r="K550" i="14"/>
  <c r="L550" i="14"/>
  <c r="M550" i="14"/>
  <c r="O550" i="14"/>
  <c r="R550" i="14" s="1"/>
  <c r="P550" i="14"/>
  <c r="S550" i="14"/>
  <c r="B551" i="14"/>
  <c r="C551" i="14"/>
  <c r="D551" i="14"/>
  <c r="E551" i="14"/>
  <c r="F551" i="14"/>
  <c r="K551" i="14"/>
  <c r="L551" i="14"/>
  <c r="M551" i="14"/>
  <c r="O551" i="14"/>
  <c r="R551" i="14" s="1"/>
  <c r="P551" i="14"/>
  <c r="S551" i="14"/>
  <c r="B552" i="14"/>
  <c r="C552" i="14"/>
  <c r="D552" i="14"/>
  <c r="E552" i="14"/>
  <c r="F552" i="14"/>
  <c r="K552" i="14"/>
  <c r="L552" i="14"/>
  <c r="M552" i="14"/>
  <c r="O552" i="14"/>
  <c r="R552" i="14" s="1"/>
  <c r="P552" i="14"/>
  <c r="S552" i="14"/>
  <c r="B553" i="14"/>
  <c r="C553" i="14"/>
  <c r="D553" i="14"/>
  <c r="E553" i="14"/>
  <c r="F553" i="14"/>
  <c r="K553" i="14"/>
  <c r="L553" i="14"/>
  <c r="M553" i="14"/>
  <c r="O553" i="14"/>
  <c r="R553" i="14" s="1"/>
  <c r="P553" i="14"/>
  <c r="S553" i="14"/>
  <c r="B554" i="14"/>
  <c r="C554" i="14"/>
  <c r="D554" i="14"/>
  <c r="E554" i="14"/>
  <c r="F554" i="14"/>
  <c r="K554" i="14"/>
  <c r="L554" i="14"/>
  <c r="M554" i="14"/>
  <c r="O554" i="14"/>
  <c r="R554" i="14" s="1"/>
  <c r="P554" i="14"/>
  <c r="S554" i="14"/>
  <c r="A555" i="14"/>
  <c r="B555" i="14"/>
  <c r="K555" i="14"/>
  <c r="L555" i="14"/>
  <c r="M555" i="14"/>
  <c r="O555" i="14"/>
  <c r="R555" i="14" s="1"/>
  <c r="P555" i="14"/>
  <c r="S555" i="14"/>
  <c r="A556" i="14"/>
  <c r="B556" i="14"/>
  <c r="K556" i="14"/>
  <c r="L556" i="14"/>
  <c r="M556" i="14"/>
  <c r="O556" i="14"/>
  <c r="R556" i="14" s="1"/>
  <c r="P556" i="14"/>
  <c r="S556" i="14"/>
  <c r="B557" i="14"/>
  <c r="C557" i="14"/>
  <c r="D557" i="14"/>
  <c r="E557" i="14"/>
  <c r="F557" i="14"/>
  <c r="K557" i="14"/>
  <c r="L557" i="14"/>
  <c r="M557" i="14"/>
  <c r="O557" i="14"/>
  <c r="R557" i="14" s="1"/>
  <c r="P557" i="14"/>
  <c r="S557" i="14"/>
  <c r="B558" i="14"/>
  <c r="C558" i="14"/>
  <c r="D558" i="14"/>
  <c r="E558" i="14"/>
  <c r="F558" i="14"/>
  <c r="K558" i="14"/>
  <c r="L558" i="14"/>
  <c r="M558" i="14"/>
  <c r="O558" i="14"/>
  <c r="R558" i="14" s="1"/>
  <c r="P558" i="14"/>
  <c r="S558" i="14"/>
  <c r="B559" i="14"/>
  <c r="C559" i="14"/>
  <c r="D559" i="14"/>
  <c r="E559" i="14"/>
  <c r="F559" i="14"/>
  <c r="K559" i="14"/>
  <c r="L559" i="14"/>
  <c r="M559" i="14"/>
  <c r="O559" i="14"/>
  <c r="R559" i="14" s="1"/>
  <c r="P559" i="14"/>
  <c r="S559" i="14"/>
  <c r="B560" i="14"/>
  <c r="C560" i="14"/>
  <c r="D560" i="14"/>
  <c r="E560" i="14"/>
  <c r="F560" i="14"/>
  <c r="K560" i="14"/>
  <c r="L560" i="14"/>
  <c r="M560" i="14"/>
  <c r="O560" i="14"/>
  <c r="R560" i="14" s="1"/>
  <c r="P560" i="14"/>
  <c r="S560" i="14"/>
  <c r="B561" i="14"/>
  <c r="C561" i="14"/>
  <c r="D561" i="14"/>
  <c r="E561" i="14"/>
  <c r="F561" i="14"/>
  <c r="K561" i="14"/>
  <c r="L561" i="14"/>
  <c r="M561" i="14"/>
  <c r="O561" i="14"/>
  <c r="R561" i="14" s="1"/>
  <c r="P561" i="14"/>
  <c r="S561" i="14"/>
  <c r="B562" i="14"/>
  <c r="C562" i="14"/>
  <c r="D562" i="14"/>
  <c r="E562" i="14"/>
  <c r="F562" i="14"/>
  <c r="K562" i="14"/>
  <c r="L562" i="14"/>
  <c r="M562" i="14"/>
  <c r="O562" i="14"/>
  <c r="R562" i="14" s="1"/>
  <c r="P562" i="14"/>
  <c r="S562" i="14"/>
  <c r="B563" i="14"/>
  <c r="C563" i="14"/>
  <c r="D563" i="14"/>
  <c r="E563" i="14"/>
  <c r="F563" i="14"/>
  <c r="K563" i="14"/>
  <c r="L563" i="14"/>
  <c r="M563" i="14"/>
  <c r="O563" i="14"/>
  <c r="R563" i="14" s="1"/>
  <c r="P563" i="14"/>
  <c r="S563" i="14"/>
  <c r="B564" i="14"/>
  <c r="C564" i="14"/>
  <c r="D564" i="14"/>
  <c r="E564" i="14"/>
  <c r="F564" i="14"/>
  <c r="K564" i="14"/>
  <c r="L564" i="14"/>
  <c r="M564" i="14"/>
  <c r="O564" i="14"/>
  <c r="R564" i="14" s="1"/>
  <c r="P564" i="14"/>
  <c r="S564" i="14"/>
  <c r="A565" i="14"/>
  <c r="B565" i="14"/>
  <c r="K565" i="14"/>
  <c r="L565" i="14"/>
  <c r="M565" i="14"/>
  <c r="O565" i="14"/>
  <c r="R565" i="14" s="1"/>
  <c r="P565" i="14"/>
  <c r="S565" i="14"/>
  <c r="A566" i="14"/>
  <c r="B566" i="14"/>
  <c r="K566" i="14"/>
  <c r="L566" i="14"/>
  <c r="M566" i="14"/>
  <c r="O566" i="14"/>
  <c r="R566" i="14" s="1"/>
  <c r="P566" i="14"/>
  <c r="S566" i="14"/>
  <c r="B567" i="14"/>
  <c r="C567" i="14"/>
  <c r="D567" i="14"/>
  <c r="E567" i="14"/>
  <c r="F567" i="14"/>
  <c r="K567" i="14"/>
  <c r="L567" i="14"/>
  <c r="M567" i="14"/>
  <c r="O567" i="14"/>
  <c r="R567" i="14" s="1"/>
  <c r="P567" i="14"/>
  <c r="S567" i="14"/>
  <c r="B568" i="14"/>
  <c r="C568" i="14"/>
  <c r="D568" i="14"/>
  <c r="E568" i="14"/>
  <c r="F568" i="14"/>
  <c r="K568" i="14"/>
  <c r="L568" i="14"/>
  <c r="M568" i="14"/>
  <c r="O568" i="14"/>
  <c r="R568" i="14" s="1"/>
  <c r="P568" i="14"/>
  <c r="S568" i="14"/>
  <c r="B569" i="14"/>
  <c r="C569" i="14"/>
  <c r="D569" i="14"/>
  <c r="E569" i="14"/>
  <c r="F569" i="14"/>
  <c r="K569" i="14"/>
  <c r="L569" i="14"/>
  <c r="M569" i="14"/>
  <c r="O569" i="14"/>
  <c r="R569" i="14" s="1"/>
  <c r="P569" i="14"/>
  <c r="S569" i="14"/>
  <c r="B570" i="14"/>
  <c r="C570" i="14"/>
  <c r="D570" i="14"/>
  <c r="E570" i="14"/>
  <c r="F570" i="14"/>
  <c r="K570" i="14"/>
  <c r="L570" i="14"/>
  <c r="M570" i="14"/>
  <c r="O570" i="14"/>
  <c r="R570" i="14" s="1"/>
  <c r="P570" i="14"/>
  <c r="S570" i="14"/>
  <c r="B571" i="14"/>
  <c r="C571" i="14"/>
  <c r="D571" i="14"/>
  <c r="E571" i="14"/>
  <c r="F571" i="14"/>
  <c r="K571" i="14"/>
  <c r="L571" i="14"/>
  <c r="M571" i="14"/>
  <c r="O571" i="14"/>
  <c r="R571" i="14" s="1"/>
  <c r="P571" i="14"/>
  <c r="S571" i="14"/>
  <c r="B572" i="14"/>
  <c r="C572" i="14"/>
  <c r="D572" i="14"/>
  <c r="E572" i="14"/>
  <c r="F572" i="14"/>
  <c r="K572" i="14"/>
  <c r="L572" i="14"/>
  <c r="M572" i="14"/>
  <c r="O572" i="14"/>
  <c r="R572" i="14" s="1"/>
  <c r="P572" i="14"/>
  <c r="S572" i="14"/>
  <c r="B573" i="14"/>
  <c r="C573" i="14"/>
  <c r="D573" i="14"/>
  <c r="E573" i="14"/>
  <c r="F573" i="14"/>
  <c r="K573" i="14"/>
  <c r="L573" i="14"/>
  <c r="M573" i="14"/>
  <c r="O573" i="14"/>
  <c r="R573" i="14" s="1"/>
  <c r="P573" i="14"/>
  <c r="S573" i="14"/>
  <c r="B574" i="14"/>
  <c r="C574" i="14"/>
  <c r="D574" i="14"/>
  <c r="E574" i="14"/>
  <c r="F574" i="14"/>
  <c r="K574" i="14"/>
  <c r="L574" i="14"/>
  <c r="M574" i="14"/>
  <c r="O574" i="14"/>
  <c r="R574" i="14" s="1"/>
  <c r="P574" i="14"/>
  <c r="S574" i="14"/>
  <c r="B575" i="14"/>
  <c r="C575" i="14"/>
  <c r="D575" i="14"/>
  <c r="E575" i="14"/>
  <c r="F575" i="14"/>
  <c r="K575" i="14"/>
  <c r="L575" i="14"/>
  <c r="M575" i="14"/>
  <c r="O575" i="14"/>
  <c r="R575" i="14" s="1"/>
  <c r="P575" i="14"/>
  <c r="S575" i="14"/>
  <c r="B576" i="14"/>
  <c r="C576" i="14"/>
  <c r="D576" i="14"/>
  <c r="E576" i="14"/>
  <c r="F576" i="14"/>
  <c r="K576" i="14"/>
  <c r="L576" i="14"/>
  <c r="M576" i="14"/>
  <c r="O576" i="14"/>
  <c r="R576" i="14" s="1"/>
  <c r="P576" i="14"/>
  <c r="S576" i="14"/>
  <c r="B577" i="14"/>
  <c r="C577" i="14"/>
  <c r="D577" i="14"/>
  <c r="E577" i="14"/>
  <c r="F577" i="14"/>
  <c r="K577" i="14"/>
  <c r="L577" i="14"/>
  <c r="M577" i="14"/>
  <c r="O577" i="14"/>
  <c r="R577" i="14" s="1"/>
  <c r="P577" i="14"/>
  <c r="S577" i="14"/>
  <c r="B578" i="14"/>
  <c r="C578" i="14"/>
  <c r="D578" i="14"/>
  <c r="E578" i="14"/>
  <c r="F578" i="14"/>
  <c r="K578" i="14"/>
  <c r="L578" i="14"/>
  <c r="M578" i="14"/>
  <c r="O578" i="14"/>
  <c r="R578" i="14" s="1"/>
  <c r="P578" i="14"/>
  <c r="S578" i="14"/>
  <c r="B579" i="14"/>
  <c r="C579" i="14"/>
  <c r="D579" i="14"/>
  <c r="E579" i="14"/>
  <c r="F579" i="14"/>
  <c r="K579" i="14"/>
  <c r="L579" i="14"/>
  <c r="M579" i="14"/>
  <c r="O579" i="14"/>
  <c r="R579" i="14" s="1"/>
  <c r="P579" i="14"/>
  <c r="S579" i="14"/>
  <c r="B580" i="14"/>
  <c r="C580" i="14"/>
  <c r="D580" i="14"/>
  <c r="E580" i="14"/>
  <c r="F580" i="14"/>
  <c r="K580" i="14"/>
  <c r="L580" i="14"/>
  <c r="M580" i="14"/>
  <c r="O580" i="14"/>
  <c r="R580" i="14" s="1"/>
  <c r="P580" i="14"/>
  <c r="S580" i="14"/>
  <c r="B581" i="14"/>
  <c r="C581" i="14"/>
  <c r="D581" i="14"/>
  <c r="E581" i="14"/>
  <c r="F581" i="14"/>
  <c r="K581" i="14"/>
  <c r="L581" i="14"/>
  <c r="M581" i="14"/>
  <c r="O581" i="14"/>
  <c r="R581" i="14" s="1"/>
  <c r="P581" i="14"/>
  <c r="S581" i="14"/>
  <c r="B582" i="14"/>
  <c r="C582" i="14"/>
  <c r="D582" i="14"/>
  <c r="E582" i="14"/>
  <c r="F582" i="14"/>
  <c r="K582" i="14"/>
  <c r="L582" i="14"/>
  <c r="M582" i="14"/>
  <c r="O582" i="14"/>
  <c r="R582" i="14" s="1"/>
  <c r="P582" i="14"/>
  <c r="S582" i="14"/>
  <c r="B583" i="14"/>
  <c r="C583" i="14"/>
  <c r="D583" i="14"/>
  <c r="E583" i="14"/>
  <c r="F583" i="14"/>
  <c r="K583" i="14"/>
  <c r="L583" i="14"/>
  <c r="M583" i="14"/>
  <c r="O583" i="14"/>
  <c r="R583" i="14" s="1"/>
  <c r="P583" i="14"/>
  <c r="S583" i="14"/>
  <c r="B584" i="14"/>
  <c r="C584" i="14"/>
  <c r="D584" i="14"/>
  <c r="E584" i="14"/>
  <c r="F584" i="14"/>
  <c r="K584" i="14"/>
  <c r="L584" i="14"/>
  <c r="M584" i="14"/>
  <c r="O584" i="14"/>
  <c r="R584" i="14" s="1"/>
  <c r="P584" i="14"/>
  <c r="B585" i="14"/>
  <c r="C585" i="14"/>
  <c r="D585" i="14"/>
  <c r="E585" i="14"/>
  <c r="F585" i="14"/>
  <c r="K585" i="14"/>
  <c r="L585" i="14"/>
  <c r="M585" i="14"/>
  <c r="O585" i="14"/>
  <c r="R585" i="14" s="1"/>
  <c r="A586" i="14"/>
  <c r="B586" i="14"/>
  <c r="K586" i="14"/>
  <c r="L586" i="14"/>
  <c r="M586" i="14"/>
  <c r="O586" i="14"/>
  <c r="R586" i="14" s="1"/>
  <c r="P586" i="14"/>
  <c r="A587" i="14"/>
  <c r="B587" i="14"/>
  <c r="K587" i="14"/>
  <c r="L587" i="14"/>
  <c r="M587" i="14"/>
  <c r="O587" i="14"/>
  <c r="R587" i="14" s="1"/>
  <c r="P587" i="14"/>
  <c r="S587" i="14"/>
  <c r="B588" i="14"/>
  <c r="C588" i="14"/>
  <c r="D588" i="14"/>
  <c r="E588" i="14"/>
  <c r="F588" i="14"/>
  <c r="K588" i="14"/>
  <c r="L588" i="14"/>
  <c r="M588" i="14"/>
  <c r="O588" i="14"/>
  <c r="R588" i="14" s="1"/>
  <c r="P588" i="14"/>
  <c r="A589" i="14"/>
  <c r="B589" i="14"/>
  <c r="K589" i="14"/>
  <c r="L589" i="14"/>
  <c r="M589" i="14"/>
  <c r="O589" i="14"/>
  <c r="R589" i="14" s="1"/>
  <c r="P589" i="14"/>
  <c r="A590" i="14"/>
  <c r="B590" i="14"/>
  <c r="K590" i="14"/>
  <c r="L590" i="14"/>
  <c r="M590" i="14"/>
  <c r="O590" i="14"/>
  <c r="R590" i="14" s="1"/>
  <c r="P590" i="14"/>
  <c r="S590" i="14"/>
  <c r="B591" i="14"/>
  <c r="C591" i="14"/>
  <c r="D591" i="14"/>
  <c r="E591" i="14"/>
  <c r="F591" i="14"/>
  <c r="K591" i="14"/>
  <c r="L591" i="14"/>
  <c r="M591" i="14"/>
  <c r="O591" i="14"/>
  <c r="R591" i="14" s="1"/>
  <c r="P591" i="14"/>
  <c r="S591" i="14"/>
  <c r="B592" i="14"/>
  <c r="C592" i="14"/>
  <c r="D592" i="14"/>
  <c r="E592" i="14"/>
  <c r="F592" i="14"/>
  <c r="K592" i="14"/>
  <c r="L592" i="14"/>
  <c r="M592" i="14"/>
  <c r="O592" i="14"/>
  <c r="R592" i="14" s="1"/>
  <c r="P592" i="14"/>
  <c r="A593" i="14"/>
  <c r="B593" i="14"/>
  <c r="K593" i="14"/>
  <c r="L593" i="14"/>
  <c r="M593" i="14"/>
  <c r="O593" i="14"/>
  <c r="R593" i="14" s="1"/>
  <c r="P593" i="14"/>
  <c r="A594" i="14"/>
  <c r="B594" i="14"/>
  <c r="K594" i="14"/>
  <c r="L594" i="14"/>
  <c r="M594" i="14"/>
  <c r="O594" i="14"/>
  <c r="R594" i="14" s="1"/>
  <c r="P594" i="14"/>
  <c r="S594" i="14"/>
  <c r="B595" i="14"/>
  <c r="C595" i="14"/>
  <c r="D595" i="14"/>
  <c r="E595" i="14"/>
  <c r="F595" i="14"/>
  <c r="K595" i="14"/>
  <c r="L595" i="14"/>
  <c r="M595" i="14"/>
  <c r="O595" i="14"/>
  <c r="R595" i="14" s="1"/>
  <c r="P595" i="14"/>
  <c r="S595" i="14"/>
  <c r="B596" i="14"/>
  <c r="C596" i="14"/>
  <c r="D596" i="14"/>
  <c r="E596" i="14"/>
  <c r="F596" i="14"/>
  <c r="K596" i="14"/>
  <c r="L596" i="14"/>
  <c r="M596" i="14"/>
  <c r="O596" i="14"/>
  <c r="R596" i="14" s="1"/>
  <c r="P596" i="14"/>
  <c r="S596" i="14"/>
  <c r="B597" i="14"/>
  <c r="C597" i="14"/>
  <c r="D597" i="14"/>
  <c r="E597" i="14"/>
  <c r="F597" i="14"/>
  <c r="K597" i="14"/>
  <c r="L597" i="14"/>
  <c r="M597" i="14"/>
  <c r="O597" i="14"/>
  <c r="R597" i="14" s="1"/>
  <c r="P597" i="14"/>
  <c r="S597" i="14"/>
  <c r="B598" i="14"/>
  <c r="C598" i="14"/>
  <c r="D598" i="14"/>
  <c r="E598" i="14"/>
  <c r="F598" i="14"/>
  <c r="K598" i="14"/>
  <c r="L598" i="14"/>
  <c r="M598" i="14"/>
  <c r="O598" i="14"/>
  <c r="R598" i="14" s="1"/>
  <c r="P598" i="14"/>
  <c r="S598" i="14"/>
  <c r="B599" i="14"/>
  <c r="C599" i="14"/>
  <c r="D599" i="14"/>
  <c r="E599" i="14"/>
  <c r="F599" i="14"/>
  <c r="K599" i="14"/>
  <c r="L599" i="14"/>
  <c r="M599" i="14"/>
  <c r="O599" i="14"/>
  <c r="R599" i="14" s="1"/>
  <c r="P599" i="14"/>
  <c r="A600" i="14"/>
  <c r="B600" i="14"/>
  <c r="K600" i="14"/>
  <c r="L600" i="14"/>
  <c r="M600" i="14"/>
  <c r="O600" i="14"/>
  <c r="R600" i="14" s="1"/>
  <c r="P600" i="14"/>
  <c r="A601" i="14"/>
  <c r="B601" i="14"/>
  <c r="K601" i="14"/>
  <c r="L601" i="14"/>
  <c r="M601" i="14"/>
  <c r="O601" i="14"/>
  <c r="R601" i="14" s="1"/>
  <c r="P601" i="14"/>
  <c r="S601" i="14"/>
  <c r="B602" i="14"/>
  <c r="C602" i="14"/>
  <c r="D602" i="14"/>
  <c r="E602" i="14"/>
  <c r="F602" i="14"/>
  <c r="K602" i="14"/>
  <c r="L602" i="14"/>
  <c r="M602" i="14"/>
  <c r="O602" i="14"/>
  <c r="R602" i="14" s="1"/>
  <c r="P602" i="14"/>
  <c r="S602" i="14"/>
  <c r="B603" i="14"/>
  <c r="C603" i="14"/>
  <c r="D603" i="14"/>
  <c r="E603" i="14"/>
  <c r="F603" i="14"/>
  <c r="K603" i="14"/>
  <c r="L603" i="14"/>
  <c r="M603" i="14"/>
  <c r="O603" i="14"/>
  <c r="R603" i="14" s="1"/>
  <c r="P603" i="14"/>
  <c r="S603" i="14"/>
  <c r="B604" i="14"/>
  <c r="C604" i="14"/>
  <c r="D604" i="14"/>
  <c r="E604" i="14"/>
  <c r="F604" i="14"/>
  <c r="K604" i="14"/>
  <c r="L604" i="14"/>
  <c r="M604" i="14"/>
  <c r="O604" i="14"/>
  <c r="R604" i="14" s="1"/>
  <c r="P604" i="14"/>
  <c r="S604" i="14"/>
  <c r="B605" i="14"/>
  <c r="C605" i="14"/>
  <c r="D605" i="14"/>
  <c r="E605" i="14"/>
  <c r="F605" i="14"/>
  <c r="K605" i="14"/>
  <c r="L605" i="14"/>
  <c r="M605" i="14"/>
  <c r="O605" i="14"/>
  <c r="R605" i="14" s="1"/>
  <c r="P605" i="14"/>
  <c r="S605" i="14"/>
  <c r="B606" i="14"/>
  <c r="C606" i="14"/>
  <c r="D606" i="14"/>
  <c r="E606" i="14"/>
  <c r="F606" i="14"/>
  <c r="K606" i="14"/>
  <c r="L606" i="14"/>
  <c r="M606" i="14"/>
  <c r="O606" i="14"/>
  <c r="R606" i="14" s="1"/>
  <c r="P606" i="14"/>
  <c r="S606" i="14"/>
  <c r="B607" i="14"/>
  <c r="C607" i="14"/>
  <c r="D607" i="14"/>
  <c r="E607" i="14"/>
  <c r="F607" i="14"/>
  <c r="K607" i="14"/>
  <c r="L607" i="14"/>
  <c r="M607" i="14"/>
  <c r="O607" i="14"/>
  <c r="R607" i="14" s="1"/>
  <c r="P607" i="14"/>
  <c r="S607" i="14"/>
  <c r="B608" i="14"/>
  <c r="C608" i="14"/>
  <c r="D608" i="14"/>
  <c r="E608" i="14"/>
  <c r="F608" i="14"/>
  <c r="K608" i="14"/>
  <c r="L608" i="14"/>
  <c r="M608" i="14"/>
  <c r="O608" i="14"/>
  <c r="R608" i="14" s="1"/>
  <c r="P608" i="14"/>
  <c r="S608" i="14"/>
  <c r="B609" i="14"/>
  <c r="C609" i="14"/>
  <c r="D609" i="14"/>
  <c r="E609" i="14"/>
  <c r="F609" i="14"/>
  <c r="K609" i="14"/>
  <c r="L609" i="14"/>
  <c r="M609" i="14"/>
  <c r="O609" i="14"/>
  <c r="R609" i="14" s="1"/>
  <c r="P609" i="14"/>
  <c r="S609" i="14"/>
  <c r="B610" i="14"/>
  <c r="C610" i="14"/>
  <c r="D610" i="14"/>
  <c r="E610" i="14"/>
  <c r="F610" i="14"/>
  <c r="K610" i="14"/>
  <c r="L610" i="14"/>
  <c r="M610" i="14"/>
  <c r="O610" i="14"/>
  <c r="R610" i="14" s="1"/>
  <c r="P610" i="14"/>
  <c r="S610" i="14"/>
  <c r="B611" i="14"/>
  <c r="C611" i="14"/>
  <c r="D611" i="14"/>
  <c r="E611" i="14"/>
  <c r="F611" i="14"/>
  <c r="K611" i="14"/>
  <c r="L611" i="14"/>
  <c r="M611" i="14"/>
  <c r="O611" i="14"/>
  <c r="R611" i="14" s="1"/>
  <c r="P611" i="14"/>
  <c r="S611" i="14"/>
  <c r="B612" i="14"/>
  <c r="C612" i="14"/>
  <c r="D612" i="14"/>
  <c r="E612" i="14"/>
  <c r="F612" i="14"/>
  <c r="K612" i="14"/>
  <c r="L612" i="14"/>
  <c r="M612" i="14"/>
  <c r="O612" i="14"/>
  <c r="R612" i="14" s="1"/>
  <c r="P612" i="14"/>
  <c r="A613" i="14"/>
  <c r="B613" i="14"/>
  <c r="K613" i="14"/>
  <c r="L613" i="14"/>
  <c r="M613" i="14"/>
  <c r="O613" i="14"/>
  <c r="R613" i="14" s="1"/>
  <c r="P613" i="14"/>
  <c r="A614" i="14"/>
  <c r="B614" i="14"/>
  <c r="K614" i="14"/>
  <c r="L614" i="14"/>
  <c r="M614" i="14"/>
  <c r="O614" i="14"/>
  <c r="R614" i="14" s="1"/>
  <c r="P614" i="14"/>
  <c r="S614" i="14"/>
  <c r="A615" i="14"/>
  <c r="B615" i="14"/>
  <c r="K615" i="14"/>
  <c r="L615" i="14"/>
  <c r="M615" i="14"/>
  <c r="O615" i="14"/>
  <c r="R615" i="14" s="1"/>
  <c r="P615" i="14"/>
  <c r="S615" i="14"/>
  <c r="B616" i="14"/>
  <c r="C616" i="14"/>
  <c r="D616" i="14"/>
  <c r="E616" i="14"/>
  <c r="F616" i="14"/>
  <c r="K616" i="14"/>
  <c r="L616" i="14"/>
  <c r="M616" i="14"/>
  <c r="O616" i="14"/>
  <c r="R616" i="14" s="1"/>
  <c r="P616" i="14"/>
  <c r="S616" i="14"/>
  <c r="B617" i="14"/>
  <c r="C617" i="14"/>
  <c r="D617" i="14"/>
  <c r="E617" i="14"/>
  <c r="F617" i="14"/>
  <c r="K617" i="14"/>
  <c r="L617" i="14"/>
  <c r="M617" i="14"/>
  <c r="O617" i="14"/>
  <c r="R617" i="14" s="1"/>
  <c r="P617" i="14"/>
  <c r="S617" i="14"/>
  <c r="B618" i="14"/>
  <c r="C618" i="14"/>
  <c r="D618" i="14"/>
  <c r="E618" i="14"/>
  <c r="F618" i="14"/>
  <c r="K618" i="14"/>
  <c r="L618" i="14"/>
  <c r="M618" i="14"/>
  <c r="O618" i="14"/>
  <c r="R618" i="14" s="1"/>
  <c r="P618" i="14"/>
  <c r="S618" i="14"/>
  <c r="B619" i="14"/>
  <c r="C619" i="14"/>
  <c r="D619" i="14"/>
  <c r="E619" i="14"/>
  <c r="K619" i="14"/>
  <c r="L619" i="14"/>
  <c r="M619" i="14"/>
  <c r="O619" i="14"/>
  <c r="R619" i="14" s="1"/>
  <c r="P619" i="14"/>
  <c r="S619" i="14"/>
  <c r="B620" i="14"/>
  <c r="C620" i="14"/>
  <c r="D620" i="14"/>
  <c r="E620" i="14"/>
  <c r="F620" i="14"/>
  <c r="K620" i="14"/>
  <c r="L620" i="14"/>
  <c r="M620" i="14"/>
  <c r="O620" i="14"/>
  <c r="R620" i="14" s="1"/>
  <c r="P620" i="14"/>
  <c r="S620" i="14"/>
  <c r="B621" i="14"/>
  <c r="C621" i="14"/>
  <c r="D621" i="14"/>
  <c r="E621" i="14"/>
  <c r="K621" i="14"/>
  <c r="L621" i="14"/>
  <c r="M621" i="14"/>
  <c r="O621" i="14"/>
  <c r="R621" i="14" s="1"/>
  <c r="P621" i="14"/>
  <c r="S621" i="14"/>
  <c r="B622" i="14"/>
  <c r="C622" i="14"/>
  <c r="D622" i="14"/>
  <c r="E622" i="14"/>
  <c r="F622" i="14"/>
  <c r="K622" i="14"/>
  <c r="L622" i="14"/>
  <c r="M622" i="14"/>
  <c r="O622" i="14"/>
  <c r="R622" i="14" s="1"/>
  <c r="P622" i="14"/>
  <c r="S622" i="14"/>
  <c r="B623" i="14"/>
  <c r="C623" i="14"/>
  <c r="D623" i="14"/>
  <c r="E623" i="14"/>
  <c r="F623" i="14"/>
  <c r="K623" i="14"/>
  <c r="L623" i="14"/>
  <c r="M623" i="14"/>
  <c r="O623" i="14"/>
  <c r="R623" i="14" s="1"/>
  <c r="P623" i="14"/>
  <c r="S623" i="14"/>
  <c r="B624" i="14"/>
  <c r="C624" i="14"/>
  <c r="D624" i="14"/>
  <c r="E624" i="14"/>
  <c r="F624" i="14"/>
  <c r="K624" i="14"/>
  <c r="L624" i="14"/>
  <c r="M624" i="14"/>
  <c r="O624" i="14"/>
  <c r="R624" i="14" s="1"/>
  <c r="P624" i="14"/>
  <c r="S624" i="14"/>
  <c r="B625" i="14"/>
  <c r="C625" i="14"/>
  <c r="D625" i="14"/>
  <c r="E625" i="14"/>
  <c r="F625" i="14"/>
  <c r="K625" i="14"/>
  <c r="L625" i="14"/>
  <c r="M625" i="14"/>
  <c r="O625" i="14"/>
  <c r="R625" i="14" s="1"/>
  <c r="P625" i="14"/>
  <c r="S625" i="14"/>
  <c r="B626" i="14"/>
  <c r="C626" i="14"/>
  <c r="D626" i="14"/>
  <c r="E626" i="14"/>
  <c r="F626" i="14"/>
  <c r="K626" i="14"/>
  <c r="L626" i="14"/>
  <c r="M626" i="14"/>
  <c r="O626" i="14"/>
  <c r="R626" i="14" s="1"/>
  <c r="P626" i="14"/>
  <c r="S626" i="14"/>
  <c r="B627" i="14"/>
  <c r="C627" i="14"/>
  <c r="D627" i="14"/>
  <c r="E627" i="14"/>
  <c r="F627" i="14"/>
  <c r="K627" i="14"/>
  <c r="L627" i="14"/>
  <c r="M627" i="14"/>
  <c r="O627" i="14"/>
  <c r="R627" i="14" s="1"/>
  <c r="P627" i="14"/>
  <c r="S627" i="14"/>
  <c r="B628" i="14"/>
  <c r="C628" i="14"/>
  <c r="D628" i="14"/>
  <c r="E628" i="14"/>
  <c r="F628" i="14"/>
  <c r="K628" i="14"/>
  <c r="L628" i="14"/>
  <c r="M628" i="14"/>
  <c r="O628" i="14"/>
  <c r="R628" i="14" s="1"/>
  <c r="P628" i="14"/>
  <c r="S628" i="14"/>
  <c r="B629" i="14"/>
  <c r="C629" i="14"/>
  <c r="D629" i="14"/>
  <c r="E629" i="14"/>
  <c r="F629" i="14"/>
  <c r="K629" i="14"/>
  <c r="L629" i="14"/>
  <c r="M629" i="14"/>
  <c r="O629" i="14"/>
  <c r="R629" i="14" s="1"/>
  <c r="P629" i="14"/>
  <c r="S629" i="14"/>
  <c r="B630" i="14"/>
  <c r="C630" i="14"/>
  <c r="D630" i="14"/>
  <c r="E630" i="14"/>
  <c r="F630" i="14"/>
  <c r="K630" i="14"/>
  <c r="L630" i="14"/>
  <c r="M630" i="14"/>
  <c r="O630" i="14"/>
  <c r="R630" i="14" s="1"/>
  <c r="P630" i="14"/>
  <c r="S630" i="14"/>
  <c r="B631" i="14"/>
  <c r="C631" i="14"/>
  <c r="D631" i="14"/>
  <c r="E631" i="14"/>
  <c r="F631" i="14"/>
  <c r="K631" i="14"/>
  <c r="L631" i="14"/>
  <c r="M631" i="14"/>
  <c r="O631" i="14"/>
  <c r="R631" i="14" s="1"/>
  <c r="P631" i="14"/>
  <c r="S631" i="14"/>
  <c r="B632" i="14"/>
  <c r="C632" i="14"/>
  <c r="D632" i="14"/>
  <c r="E632" i="14"/>
  <c r="F632" i="14"/>
  <c r="K632" i="14"/>
  <c r="L632" i="14"/>
  <c r="M632" i="14"/>
  <c r="O632" i="14"/>
  <c r="R632" i="14" s="1"/>
  <c r="P632" i="14"/>
  <c r="A633" i="14"/>
  <c r="B633" i="14"/>
  <c r="K633" i="14"/>
  <c r="L633" i="14"/>
  <c r="M633" i="14"/>
  <c r="O633" i="14"/>
  <c r="R633" i="14" s="1"/>
  <c r="P633" i="14"/>
  <c r="A634" i="14"/>
  <c r="B634" i="14"/>
  <c r="K634" i="14"/>
  <c r="L634" i="14"/>
  <c r="M634" i="14"/>
  <c r="O634" i="14"/>
  <c r="R634" i="14" s="1"/>
  <c r="P634" i="14"/>
  <c r="S634" i="14"/>
  <c r="B635" i="14"/>
  <c r="C635" i="14"/>
  <c r="D635" i="14"/>
  <c r="E635" i="14"/>
  <c r="F635" i="14"/>
  <c r="K635" i="14"/>
  <c r="L635" i="14"/>
  <c r="M635" i="14"/>
  <c r="O635" i="14"/>
  <c r="R635" i="14" s="1"/>
  <c r="P635" i="14"/>
  <c r="S635" i="14"/>
  <c r="B636" i="14"/>
  <c r="C636" i="14"/>
  <c r="D636" i="14"/>
  <c r="E636" i="14"/>
  <c r="F636" i="14"/>
  <c r="K636" i="14"/>
  <c r="L636" i="14"/>
  <c r="M636" i="14"/>
  <c r="O636" i="14"/>
  <c r="R636" i="14" s="1"/>
  <c r="P636" i="14"/>
  <c r="S636" i="14"/>
  <c r="B637" i="14"/>
  <c r="C637" i="14"/>
  <c r="D637" i="14"/>
  <c r="E637" i="14"/>
  <c r="F637" i="14"/>
  <c r="K637" i="14"/>
  <c r="L637" i="14"/>
  <c r="M637" i="14"/>
  <c r="O637" i="14"/>
  <c r="R637" i="14" s="1"/>
  <c r="P637" i="14"/>
  <c r="S637" i="14"/>
  <c r="B638" i="14"/>
  <c r="C638" i="14"/>
  <c r="D638" i="14"/>
  <c r="E638" i="14"/>
  <c r="F638" i="14"/>
  <c r="K638" i="14"/>
  <c r="L638" i="14"/>
  <c r="M638" i="14"/>
  <c r="O638" i="14"/>
  <c r="R638" i="14" s="1"/>
  <c r="P638" i="14"/>
  <c r="S638" i="14"/>
  <c r="B639" i="14"/>
  <c r="C639" i="14"/>
  <c r="D639" i="14"/>
  <c r="E639" i="14"/>
  <c r="F639" i="14"/>
  <c r="K639" i="14"/>
  <c r="L639" i="14"/>
  <c r="M639" i="14"/>
  <c r="O639" i="14"/>
  <c r="R639" i="14" s="1"/>
  <c r="P639" i="14"/>
  <c r="S639" i="14"/>
  <c r="B640" i="14"/>
  <c r="C640" i="14"/>
  <c r="D640" i="14"/>
  <c r="E640" i="14"/>
  <c r="F640" i="14"/>
  <c r="K640" i="14"/>
  <c r="L640" i="14"/>
  <c r="M640" i="14"/>
  <c r="O640" i="14"/>
  <c r="R640" i="14" s="1"/>
  <c r="P640" i="14"/>
  <c r="S640" i="14"/>
  <c r="B641" i="14"/>
  <c r="C641" i="14"/>
  <c r="D641" i="14"/>
  <c r="E641" i="14"/>
  <c r="F641" i="14"/>
  <c r="K641" i="14"/>
  <c r="L641" i="14"/>
  <c r="M641" i="14"/>
  <c r="O641" i="14"/>
  <c r="R641" i="14" s="1"/>
  <c r="P641" i="14"/>
  <c r="A642" i="14"/>
  <c r="B642" i="14"/>
  <c r="K642" i="14"/>
  <c r="L642" i="14"/>
  <c r="M642" i="14"/>
  <c r="O642" i="14"/>
  <c r="R642" i="14" s="1"/>
  <c r="P642" i="14"/>
  <c r="A643" i="14"/>
  <c r="B643" i="14"/>
  <c r="K643" i="14"/>
  <c r="L643" i="14"/>
  <c r="M643" i="14"/>
  <c r="O643" i="14"/>
  <c r="R643" i="14" s="1"/>
  <c r="P643" i="14"/>
  <c r="S643" i="14"/>
  <c r="B644" i="14"/>
  <c r="C644" i="14"/>
  <c r="D644" i="14"/>
  <c r="E644" i="14"/>
  <c r="F644" i="14"/>
  <c r="K644" i="14"/>
  <c r="L644" i="14"/>
  <c r="M644" i="14"/>
  <c r="O644" i="14"/>
  <c r="R644" i="14" s="1"/>
  <c r="P644" i="14"/>
  <c r="S644" i="14"/>
  <c r="B645" i="14"/>
  <c r="C645" i="14"/>
  <c r="D645" i="14"/>
  <c r="E645" i="14"/>
  <c r="F645" i="14"/>
  <c r="K645" i="14"/>
  <c r="L645" i="14"/>
  <c r="M645" i="14"/>
  <c r="O645" i="14"/>
  <c r="R645" i="14" s="1"/>
  <c r="P645" i="14"/>
  <c r="S645" i="14"/>
  <c r="B646" i="14"/>
  <c r="C646" i="14"/>
  <c r="D646" i="14"/>
  <c r="E646" i="14"/>
  <c r="F646" i="14"/>
  <c r="K646" i="14"/>
  <c r="L646" i="14"/>
  <c r="M646" i="14"/>
  <c r="O646" i="14"/>
  <c r="R646" i="14" s="1"/>
  <c r="P646" i="14"/>
  <c r="S646" i="14"/>
  <c r="B647" i="14"/>
  <c r="C647" i="14"/>
  <c r="D647" i="14"/>
  <c r="E647" i="14"/>
  <c r="F647" i="14"/>
  <c r="K647" i="14"/>
  <c r="L647" i="14"/>
  <c r="M647" i="14"/>
  <c r="O647" i="14"/>
  <c r="R647" i="14" s="1"/>
  <c r="P647" i="14"/>
  <c r="S647" i="14"/>
  <c r="B648" i="14"/>
  <c r="C648" i="14"/>
  <c r="D648" i="14"/>
  <c r="E648" i="14"/>
  <c r="F648" i="14"/>
  <c r="K648" i="14"/>
  <c r="L648" i="14"/>
  <c r="M648" i="14"/>
  <c r="O648" i="14"/>
  <c r="R648" i="14" s="1"/>
  <c r="P648" i="14"/>
  <c r="S648" i="14"/>
  <c r="B649" i="14"/>
  <c r="C649" i="14"/>
  <c r="D649" i="14"/>
  <c r="E649" i="14"/>
  <c r="F649" i="14"/>
  <c r="K649" i="14"/>
  <c r="L649" i="14"/>
  <c r="M649" i="14"/>
  <c r="O649" i="14"/>
  <c r="R649" i="14" s="1"/>
  <c r="P649" i="14"/>
  <c r="S649" i="14"/>
  <c r="B650" i="14"/>
  <c r="C650" i="14"/>
  <c r="D650" i="14"/>
  <c r="E650" i="14"/>
  <c r="F650" i="14"/>
  <c r="K650" i="14"/>
  <c r="L650" i="14"/>
  <c r="M650" i="14"/>
  <c r="O650" i="14"/>
  <c r="R650" i="14" s="1"/>
  <c r="P650" i="14"/>
  <c r="S650" i="14"/>
  <c r="B651" i="14"/>
  <c r="C651" i="14"/>
  <c r="D651" i="14"/>
  <c r="E651" i="14"/>
  <c r="F651" i="14"/>
  <c r="K651" i="14"/>
  <c r="L651" i="14"/>
  <c r="M651" i="14"/>
  <c r="O651" i="14"/>
  <c r="R651" i="14" s="1"/>
  <c r="P651" i="14"/>
  <c r="S651" i="14"/>
  <c r="B652" i="14"/>
  <c r="C652" i="14"/>
  <c r="D652" i="14"/>
  <c r="E652" i="14"/>
  <c r="F652" i="14"/>
  <c r="K652" i="14"/>
  <c r="L652" i="14"/>
  <c r="M652" i="14"/>
  <c r="O652" i="14"/>
  <c r="R652" i="14" s="1"/>
  <c r="P652" i="14"/>
  <c r="S652" i="14"/>
  <c r="B653" i="14"/>
  <c r="C653" i="14"/>
  <c r="D653" i="14"/>
  <c r="E653" i="14"/>
  <c r="F653" i="14"/>
  <c r="K653" i="14"/>
  <c r="L653" i="14"/>
  <c r="M653" i="14"/>
  <c r="O653" i="14"/>
  <c r="R653" i="14" s="1"/>
  <c r="P653" i="14"/>
  <c r="S653" i="14"/>
  <c r="A654" i="14"/>
  <c r="B654" i="14"/>
  <c r="K654" i="14"/>
  <c r="L654" i="14"/>
  <c r="M654" i="14"/>
  <c r="O654" i="14"/>
  <c r="R654" i="14" s="1"/>
  <c r="P654" i="14"/>
  <c r="S654" i="14"/>
  <c r="B655" i="14"/>
  <c r="C655" i="14"/>
  <c r="D655" i="14"/>
  <c r="E655" i="14"/>
  <c r="F655" i="14"/>
  <c r="K655" i="14"/>
  <c r="L655" i="14"/>
  <c r="M655" i="14"/>
  <c r="O655" i="14"/>
  <c r="R655" i="14" s="1"/>
  <c r="P655" i="14"/>
  <c r="S655" i="14"/>
  <c r="B656" i="14"/>
  <c r="C656" i="14"/>
  <c r="D656" i="14"/>
  <c r="E656" i="14"/>
  <c r="F656" i="14"/>
  <c r="K656" i="14"/>
  <c r="L656" i="14"/>
  <c r="M656" i="14"/>
  <c r="O656" i="14"/>
  <c r="R656" i="14" s="1"/>
  <c r="P656" i="14"/>
  <c r="S656" i="14"/>
  <c r="B657" i="14"/>
  <c r="C657" i="14"/>
  <c r="D657" i="14"/>
  <c r="E657" i="14"/>
  <c r="F657" i="14"/>
  <c r="K657" i="14"/>
  <c r="L657" i="14"/>
  <c r="M657" i="14"/>
  <c r="O657" i="14"/>
  <c r="R657" i="14" s="1"/>
  <c r="P657" i="14"/>
  <c r="S657" i="14"/>
  <c r="B658" i="14"/>
  <c r="C658" i="14"/>
  <c r="D658" i="14"/>
  <c r="E658" i="14"/>
  <c r="F658" i="14"/>
  <c r="K658" i="14"/>
  <c r="L658" i="14"/>
  <c r="M658" i="14"/>
  <c r="O658" i="14"/>
  <c r="R658" i="14" s="1"/>
  <c r="P658" i="14"/>
  <c r="S658" i="14"/>
  <c r="B659" i="14"/>
  <c r="C659" i="14"/>
  <c r="D659" i="14"/>
  <c r="E659" i="14"/>
  <c r="F659" i="14"/>
  <c r="K659" i="14"/>
  <c r="L659" i="14"/>
  <c r="M659" i="14"/>
  <c r="O659" i="14"/>
  <c r="R659" i="14" s="1"/>
  <c r="P659" i="14"/>
  <c r="S659" i="14"/>
  <c r="B660" i="14"/>
  <c r="C660" i="14"/>
  <c r="D660" i="14"/>
  <c r="E660" i="14"/>
  <c r="F660" i="14"/>
  <c r="K660" i="14"/>
  <c r="L660" i="14"/>
  <c r="M660" i="14"/>
  <c r="O660" i="14"/>
  <c r="R660" i="14" s="1"/>
  <c r="P660" i="14"/>
  <c r="S660" i="14"/>
  <c r="B661" i="14"/>
  <c r="C661" i="14"/>
  <c r="D661" i="14"/>
  <c r="E661" i="14"/>
  <c r="F661" i="14"/>
  <c r="K661" i="14"/>
  <c r="L661" i="14"/>
  <c r="M661" i="14"/>
  <c r="O661" i="14"/>
  <c r="R661" i="14" s="1"/>
  <c r="P661" i="14"/>
  <c r="S661" i="14"/>
  <c r="B662" i="14"/>
  <c r="C662" i="14"/>
  <c r="D662" i="14"/>
  <c r="E662" i="14"/>
  <c r="F662" i="14"/>
  <c r="K662" i="14"/>
  <c r="L662" i="14"/>
  <c r="M662" i="14"/>
  <c r="O662" i="14"/>
  <c r="R662" i="14" s="1"/>
  <c r="P662" i="14"/>
  <c r="S662" i="14"/>
  <c r="B663" i="14"/>
  <c r="C663" i="14"/>
  <c r="D663" i="14"/>
  <c r="E663" i="14"/>
  <c r="K663" i="14"/>
  <c r="L663" i="14"/>
  <c r="M663" i="14"/>
  <c r="O663" i="14"/>
  <c r="R663" i="14" s="1"/>
  <c r="P663" i="14"/>
  <c r="S663" i="14"/>
  <c r="B664" i="14"/>
  <c r="C664" i="14"/>
  <c r="D664" i="14"/>
  <c r="E664" i="14"/>
  <c r="F664" i="14"/>
  <c r="K664" i="14"/>
  <c r="L664" i="14"/>
  <c r="M664" i="14"/>
  <c r="O664" i="14"/>
  <c r="R664" i="14" s="1"/>
  <c r="P664" i="14"/>
  <c r="S664" i="14"/>
  <c r="B665" i="14"/>
  <c r="C665" i="14"/>
  <c r="D665" i="14"/>
  <c r="E665" i="14"/>
  <c r="F665" i="14"/>
  <c r="K665" i="14"/>
  <c r="L665" i="14"/>
  <c r="M665" i="14"/>
  <c r="O665" i="14"/>
  <c r="R665" i="14" s="1"/>
  <c r="P665" i="14"/>
  <c r="S665" i="14"/>
  <c r="B666" i="14"/>
  <c r="C666" i="14"/>
  <c r="D666" i="14"/>
  <c r="E666" i="14"/>
  <c r="F666" i="14"/>
  <c r="K666" i="14"/>
  <c r="L666" i="14"/>
  <c r="M666" i="14"/>
  <c r="O666" i="14"/>
  <c r="R666" i="14" s="1"/>
  <c r="P666" i="14"/>
  <c r="S666" i="14"/>
  <c r="B667" i="14"/>
  <c r="C667" i="14"/>
  <c r="D667" i="14"/>
  <c r="E667" i="14"/>
  <c r="F667" i="14"/>
  <c r="K667" i="14"/>
  <c r="L667" i="14"/>
  <c r="M667" i="14"/>
  <c r="O667" i="14"/>
  <c r="R667" i="14" s="1"/>
  <c r="P667" i="14"/>
  <c r="S667" i="14"/>
  <c r="B668" i="14"/>
  <c r="C668" i="14"/>
  <c r="D668" i="14"/>
  <c r="E668" i="14"/>
  <c r="F668" i="14"/>
  <c r="K668" i="14"/>
  <c r="L668" i="14"/>
  <c r="M668" i="14"/>
  <c r="O668" i="14"/>
  <c r="R668" i="14" s="1"/>
  <c r="P668" i="14"/>
  <c r="S668" i="14"/>
  <c r="B669" i="14"/>
  <c r="C669" i="14"/>
  <c r="D669" i="14"/>
  <c r="E669" i="14"/>
  <c r="F669" i="14"/>
  <c r="K669" i="14"/>
  <c r="L669" i="14"/>
  <c r="M669" i="14"/>
  <c r="O669" i="14"/>
  <c r="R669" i="14" s="1"/>
  <c r="P669" i="14"/>
  <c r="S669" i="14"/>
  <c r="B670" i="14"/>
  <c r="C670" i="14"/>
  <c r="D670" i="14"/>
  <c r="E670" i="14"/>
  <c r="F670" i="14"/>
  <c r="K670" i="14"/>
  <c r="L670" i="14"/>
  <c r="M670" i="14"/>
  <c r="O670" i="14"/>
  <c r="R670" i="14" s="1"/>
  <c r="P670" i="14"/>
  <c r="S670" i="14"/>
  <c r="B671" i="14"/>
  <c r="C671" i="14"/>
  <c r="D671" i="14"/>
  <c r="E671" i="14"/>
  <c r="F671" i="14"/>
  <c r="K671" i="14"/>
  <c r="L671" i="14"/>
  <c r="M671" i="14"/>
  <c r="O671" i="14"/>
  <c r="R671" i="14" s="1"/>
  <c r="P671" i="14"/>
  <c r="S671" i="14"/>
  <c r="B672" i="14"/>
  <c r="C672" i="14"/>
  <c r="D672" i="14"/>
  <c r="E672" i="14"/>
  <c r="F672" i="14"/>
  <c r="K672" i="14"/>
  <c r="L672" i="14"/>
  <c r="M672" i="14"/>
  <c r="O672" i="14"/>
  <c r="R672" i="14" s="1"/>
  <c r="P672" i="14"/>
  <c r="S672" i="14"/>
  <c r="B673" i="14"/>
  <c r="C673" i="14"/>
  <c r="D673" i="14"/>
  <c r="E673" i="14"/>
  <c r="F673" i="14"/>
  <c r="K673" i="14"/>
  <c r="L673" i="14"/>
  <c r="M673" i="14"/>
  <c r="O673" i="14"/>
  <c r="R673" i="14" s="1"/>
  <c r="P673" i="14"/>
  <c r="S673" i="14"/>
  <c r="B674" i="14"/>
  <c r="C674" i="14"/>
  <c r="D674" i="14"/>
  <c r="E674" i="14"/>
  <c r="F674" i="14"/>
  <c r="K674" i="14"/>
  <c r="L674" i="14"/>
  <c r="M674" i="14"/>
  <c r="O674" i="14"/>
  <c r="R674" i="14" s="1"/>
  <c r="P674" i="14"/>
  <c r="S674" i="14"/>
  <c r="B675" i="14"/>
  <c r="C675" i="14"/>
  <c r="D675" i="14"/>
  <c r="E675" i="14"/>
  <c r="F675" i="14"/>
  <c r="K675" i="14"/>
  <c r="L675" i="14"/>
  <c r="M675" i="14"/>
  <c r="O675" i="14"/>
  <c r="R675" i="14" s="1"/>
  <c r="P675" i="14"/>
  <c r="S675" i="14"/>
  <c r="B676" i="14"/>
  <c r="C676" i="14"/>
  <c r="D676" i="14"/>
  <c r="E676" i="14"/>
  <c r="F676" i="14"/>
  <c r="K676" i="14"/>
  <c r="L676" i="14"/>
  <c r="M676" i="14"/>
  <c r="O676" i="14"/>
  <c r="R676" i="14" s="1"/>
  <c r="P676" i="14"/>
  <c r="S676" i="14"/>
  <c r="A677" i="14"/>
  <c r="B677" i="14"/>
  <c r="K677" i="14"/>
  <c r="L677" i="14"/>
  <c r="M677" i="14"/>
  <c r="O677" i="14"/>
  <c r="R677" i="14" s="1"/>
  <c r="P677" i="14"/>
  <c r="S677" i="14"/>
  <c r="A678" i="14"/>
  <c r="B678" i="14"/>
  <c r="K678" i="14"/>
  <c r="L678" i="14"/>
  <c r="M678" i="14"/>
  <c r="O678" i="14"/>
  <c r="R678" i="14" s="1"/>
  <c r="P678" i="14"/>
  <c r="S678" i="14"/>
  <c r="B679" i="14"/>
  <c r="C679" i="14"/>
  <c r="D679" i="14"/>
  <c r="E679" i="14"/>
  <c r="F679" i="14"/>
  <c r="K679" i="14"/>
  <c r="L679" i="14"/>
  <c r="M679" i="14"/>
  <c r="O679" i="14"/>
  <c r="R679" i="14" s="1"/>
  <c r="P679" i="14"/>
  <c r="S679" i="14"/>
  <c r="B680" i="14"/>
  <c r="C680" i="14"/>
  <c r="D680" i="14"/>
  <c r="E680" i="14"/>
  <c r="F680" i="14"/>
  <c r="K680" i="14"/>
  <c r="L680" i="14"/>
  <c r="M680" i="14"/>
  <c r="O680" i="14"/>
  <c r="R680" i="14" s="1"/>
  <c r="P680" i="14"/>
  <c r="S680" i="14"/>
  <c r="B681" i="14"/>
  <c r="C681" i="14"/>
  <c r="D681" i="14"/>
  <c r="E681" i="14"/>
  <c r="F681" i="14"/>
  <c r="K681" i="14"/>
  <c r="L681" i="14"/>
  <c r="M681" i="14"/>
  <c r="O681" i="14"/>
  <c r="R681" i="14" s="1"/>
  <c r="P681" i="14"/>
  <c r="S681" i="14"/>
  <c r="B682" i="14"/>
  <c r="C682" i="14"/>
  <c r="D682" i="14"/>
  <c r="E682" i="14"/>
  <c r="F682" i="14"/>
  <c r="K682" i="14"/>
  <c r="L682" i="14"/>
  <c r="M682" i="14"/>
  <c r="O682" i="14"/>
  <c r="R682" i="14" s="1"/>
  <c r="P682" i="14"/>
  <c r="S682" i="14"/>
  <c r="B683" i="14"/>
  <c r="C683" i="14"/>
  <c r="D683" i="14"/>
  <c r="E683" i="14"/>
  <c r="F683" i="14"/>
  <c r="K683" i="14"/>
  <c r="L683" i="14"/>
  <c r="M683" i="14"/>
  <c r="O683" i="14"/>
  <c r="R683" i="14" s="1"/>
  <c r="P683" i="14"/>
  <c r="S683" i="14"/>
  <c r="B684" i="14"/>
  <c r="C684" i="14"/>
  <c r="D684" i="14"/>
  <c r="E684" i="14"/>
  <c r="F684" i="14"/>
  <c r="K684" i="14"/>
  <c r="L684" i="14"/>
  <c r="M684" i="14"/>
  <c r="O684" i="14"/>
  <c r="R684" i="14" s="1"/>
  <c r="P684" i="14"/>
  <c r="S684" i="14"/>
  <c r="B685" i="14"/>
  <c r="C685" i="14"/>
  <c r="D685" i="14"/>
  <c r="E685" i="14"/>
  <c r="F685" i="14"/>
  <c r="K685" i="14"/>
  <c r="L685" i="14"/>
  <c r="M685" i="14"/>
  <c r="O685" i="14"/>
  <c r="R685" i="14" s="1"/>
  <c r="P685" i="14"/>
  <c r="S685" i="14"/>
  <c r="B686" i="14"/>
  <c r="C686" i="14"/>
  <c r="D686" i="14"/>
  <c r="E686" i="14"/>
  <c r="F686" i="14"/>
  <c r="K686" i="14"/>
  <c r="L686" i="14"/>
  <c r="M686" i="14"/>
  <c r="O686" i="14"/>
  <c r="R686" i="14" s="1"/>
  <c r="P686" i="14"/>
  <c r="S686" i="14"/>
  <c r="B687" i="14"/>
  <c r="C687" i="14"/>
  <c r="D687" i="14"/>
  <c r="E687" i="14"/>
  <c r="F687" i="14"/>
  <c r="K687" i="14"/>
  <c r="L687" i="14"/>
  <c r="M687" i="14"/>
  <c r="O687" i="14"/>
  <c r="R687" i="14" s="1"/>
  <c r="P687" i="14"/>
  <c r="S687" i="14"/>
  <c r="B688" i="14"/>
  <c r="C688" i="14"/>
  <c r="D688" i="14"/>
  <c r="E688" i="14"/>
  <c r="F688" i="14"/>
  <c r="K688" i="14"/>
  <c r="L688" i="14"/>
  <c r="M688" i="14"/>
  <c r="O688" i="14"/>
  <c r="R688" i="14" s="1"/>
  <c r="P688" i="14"/>
  <c r="S688" i="14"/>
  <c r="B689" i="14"/>
  <c r="C689" i="14"/>
  <c r="D689" i="14"/>
  <c r="E689" i="14"/>
  <c r="F689" i="14"/>
  <c r="K689" i="14"/>
  <c r="L689" i="14"/>
  <c r="M689" i="14"/>
  <c r="O689" i="14"/>
  <c r="R689" i="14" s="1"/>
  <c r="P689" i="14"/>
  <c r="S689" i="14"/>
  <c r="B690" i="14"/>
  <c r="C690" i="14"/>
  <c r="D690" i="14"/>
  <c r="E690" i="14"/>
  <c r="F690" i="14"/>
  <c r="K690" i="14"/>
  <c r="L690" i="14"/>
  <c r="M690" i="14"/>
  <c r="O690" i="14"/>
  <c r="R690" i="14" s="1"/>
  <c r="P690" i="14"/>
  <c r="S690" i="14"/>
  <c r="B691" i="14"/>
  <c r="C691" i="14"/>
  <c r="D691" i="14"/>
  <c r="E691" i="14"/>
  <c r="F691" i="14"/>
  <c r="K691" i="14"/>
  <c r="L691" i="14"/>
  <c r="M691" i="14"/>
  <c r="O691" i="14"/>
  <c r="R691" i="14" s="1"/>
  <c r="P691" i="14"/>
  <c r="S691" i="14"/>
  <c r="B692" i="14"/>
  <c r="C692" i="14"/>
  <c r="D692" i="14"/>
  <c r="E692" i="14"/>
  <c r="F692" i="14"/>
  <c r="K692" i="14"/>
  <c r="L692" i="14"/>
  <c r="M692" i="14"/>
  <c r="O692" i="14"/>
  <c r="R692" i="14" s="1"/>
  <c r="P692" i="14"/>
  <c r="S692" i="14"/>
  <c r="B693" i="14"/>
  <c r="C693" i="14"/>
  <c r="D693" i="14"/>
  <c r="E693" i="14"/>
  <c r="K693" i="14"/>
  <c r="L693" i="14"/>
  <c r="M693" i="14"/>
  <c r="O693" i="14"/>
  <c r="R693" i="14" s="1"/>
  <c r="P693" i="14"/>
  <c r="S693" i="14"/>
  <c r="B694" i="14"/>
  <c r="C694" i="14"/>
  <c r="D694" i="14"/>
  <c r="E694" i="14"/>
  <c r="F694" i="14"/>
  <c r="K694" i="14"/>
  <c r="L694" i="14"/>
  <c r="M694" i="14"/>
  <c r="O694" i="14"/>
  <c r="R694" i="14" s="1"/>
  <c r="P694" i="14"/>
  <c r="S694" i="14"/>
  <c r="B695" i="14"/>
  <c r="C695" i="14"/>
  <c r="D695" i="14"/>
  <c r="E695" i="14"/>
  <c r="F695" i="14"/>
  <c r="K695" i="14"/>
  <c r="L695" i="14"/>
  <c r="M695" i="14"/>
  <c r="O695" i="14"/>
  <c r="R695" i="14" s="1"/>
  <c r="P695" i="14"/>
  <c r="S695" i="14"/>
  <c r="B696" i="14"/>
  <c r="C696" i="14"/>
  <c r="D696" i="14"/>
  <c r="E696" i="14"/>
  <c r="F696" i="14"/>
  <c r="K696" i="14"/>
  <c r="L696" i="14"/>
  <c r="M696" i="14"/>
  <c r="O696" i="14"/>
  <c r="R696" i="14" s="1"/>
  <c r="P696" i="14"/>
  <c r="A697" i="14"/>
  <c r="B697" i="14"/>
  <c r="K697" i="14"/>
  <c r="L697" i="14"/>
  <c r="M697" i="14"/>
  <c r="O697" i="14"/>
  <c r="R697" i="14" s="1"/>
  <c r="P697" i="14"/>
  <c r="A698" i="14"/>
  <c r="B698" i="14"/>
  <c r="K698" i="14"/>
  <c r="L698" i="14"/>
  <c r="M698" i="14"/>
  <c r="O698" i="14"/>
  <c r="R698" i="14" s="1"/>
  <c r="P698" i="14"/>
  <c r="S698" i="14"/>
  <c r="B699" i="14"/>
  <c r="C699" i="14"/>
  <c r="D699" i="14"/>
  <c r="E699" i="14"/>
  <c r="F699" i="14"/>
  <c r="K699" i="14"/>
  <c r="L699" i="14"/>
  <c r="M699" i="14"/>
  <c r="O699" i="14"/>
  <c r="R699" i="14" s="1"/>
  <c r="P699" i="14"/>
  <c r="S699" i="14"/>
  <c r="B700" i="14"/>
  <c r="C700" i="14"/>
  <c r="D700" i="14"/>
  <c r="E700" i="14"/>
  <c r="F700" i="14"/>
  <c r="K700" i="14"/>
  <c r="L700" i="14"/>
  <c r="M700" i="14"/>
  <c r="O700" i="14"/>
  <c r="R700" i="14" s="1"/>
  <c r="P700" i="14"/>
  <c r="S700" i="14"/>
  <c r="B701" i="14"/>
  <c r="C701" i="14"/>
  <c r="D701" i="14"/>
  <c r="E701" i="14"/>
  <c r="F701" i="14"/>
  <c r="K701" i="14"/>
  <c r="L701" i="14"/>
  <c r="M701" i="14"/>
  <c r="O701" i="14"/>
  <c r="R701" i="14" s="1"/>
  <c r="P701" i="14"/>
  <c r="A702" i="14"/>
  <c r="B702" i="14"/>
  <c r="K702" i="14"/>
  <c r="L702" i="14"/>
  <c r="M702" i="14"/>
  <c r="O702" i="14"/>
  <c r="R702" i="14" s="1"/>
  <c r="P702" i="14"/>
  <c r="A703" i="14"/>
  <c r="B703" i="14"/>
  <c r="K703" i="14"/>
  <c r="L703" i="14"/>
  <c r="M703" i="14"/>
  <c r="O703" i="14"/>
  <c r="R703" i="14" s="1"/>
  <c r="P703" i="14"/>
  <c r="S703" i="14"/>
  <c r="B704" i="14"/>
  <c r="C704" i="14"/>
  <c r="D704" i="14"/>
  <c r="E704" i="14"/>
  <c r="F704" i="14"/>
  <c r="K704" i="14"/>
  <c r="L704" i="14"/>
  <c r="M704" i="14"/>
  <c r="O704" i="14"/>
  <c r="R704" i="14" s="1"/>
  <c r="P704" i="14"/>
  <c r="S704" i="14"/>
  <c r="B705" i="14"/>
  <c r="C705" i="14"/>
  <c r="D705" i="14"/>
  <c r="E705" i="14"/>
  <c r="F705" i="14"/>
  <c r="K705" i="14"/>
  <c r="L705" i="14"/>
  <c r="M705" i="14"/>
  <c r="O705" i="14"/>
  <c r="R705" i="14" s="1"/>
  <c r="P705" i="14"/>
  <c r="S705" i="14"/>
  <c r="B706" i="14"/>
  <c r="C706" i="14"/>
  <c r="D706" i="14"/>
  <c r="E706" i="14"/>
  <c r="F706" i="14"/>
  <c r="K706" i="14"/>
  <c r="L706" i="14"/>
  <c r="M706" i="14"/>
  <c r="O706" i="14"/>
  <c r="R706" i="14" s="1"/>
  <c r="P706" i="14"/>
  <c r="S706" i="14"/>
  <c r="B707" i="14"/>
  <c r="C707" i="14"/>
  <c r="D707" i="14"/>
  <c r="E707" i="14"/>
  <c r="F707" i="14"/>
  <c r="K707" i="14"/>
  <c r="L707" i="14"/>
  <c r="M707" i="14"/>
  <c r="O707" i="14"/>
  <c r="R707" i="14" s="1"/>
  <c r="P707" i="14"/>
  <c r="S707" i="14"/>
  <c r="B708" i="14"/>
  <c r="C708" i="14"/>
  <c r="D708" i="14"/>
  <c r="E708" i="14"/>
  <c r="F708" i="14"/>
  <c r="K708" i="14"/>
  <c r="L708" i="14"/>
  <c r="M708" i="14"/>
  <c r="O708" i="14"/>
  <c r="R708" i="14" s="1"/>
  <c r="P708" i="14"/>
  <c r="S708" i="14"/>
  <c r="B709" i="14"/>
  <c r="C709" i="14"/>
  <c r="D709" i="14"/>
  <c r="E709" i="14"/>
  <c r="F709" i="14"/>
  <c r="K709" i="14"/>
  <c r="L709" i="14"/>
  <c r="M709" i="14"/>
  <c r="O709" i="14"/>
  <c r="R709" i="14" s="1"/>
  <c r="P709" i="14"/>
  <c r="S709" i="14"/>
  <c r="B710" i="14"/>
  <c r="C710" i="14"/>
  <c r="D710" i="14"/>
  <c r="E710" i="14"/>
  <c r="F710" i="14"/>
  <c r="K710" i="14"/>
  <c r="L710" i="14"/>
  <c r="M710" i="14"/>
  <c r="O710" i="14"/>
  <c r="R710" i="14" s="1"/>
  <c r="P710" i="14"/>
  <c r="S710" i="14"/>
  <c r="B711" i="14"/>
  <c r="C711" i="14"/>
  <c r="D711" i="14"/>
  <c r="E711" i="14"/>
  <c r="F711" i="14"/>
  <c r="K711" i="14"/>
  <c r="L711" i="14"/>
  <c r="M711" i="14"/>
  <c r="O711" i="14"/>
  <c r="R711" i="14" s="1"/>
  <c r="P711" i="14"/>
  <c r="S711" i="14"/>
  <c r="B712" i="14"/>
  <c r="C712" i="14"/>
  <c r="D712" i="14"/>
  <c r="E712" i="14"/>
  <c r="F712" i="14"/>
  <c r="K712" i="14"/>
  <c r="L712" i="14"/>
  <c r="M712" i="14"/>
  <c r="O712" i="14"/>
  <c r="R712" i="14" s="1"/>
  <c r="P712" i="14"/>
  <c r="S712" i="14"/>
  <c r="B713" i="14"/>
  <c r="C713" i="14"/>
  <c r="D713" i="14"/>
  <c r="E713" i="14"/>
  <c r="F713" i="14"/>
  <c r="K713" i="14"/>
  <c r="L713" i="14"/>
  <c r="M713" i="14"/>
  <c r="O713" i="14"/>
  <c r="R713" i="14" s="1"/>
  <c r="P713" i="14"/>
  <c r="S713" i="14"/>
  <c r="B714" i="14"/>
  <c r="C714" i="14"/>
  <c r="D714" i="14"/>
  <c r="E714" i="14"/>
  <c r="F714" i="14"/>
  <c r="K714" i="14"/>
  <c r="L714" i="14"/>
  <c r="M714" i="14"/>
  <c r="O714" i="14"/>
  <c r="R714" i="14" s="1"/>
  <c r="P714" i="14"/>
  <c r="S714" i="14"/>
  <c r="B715" i="14"/>
  <c r="C715" i="14"/>
  <c r="D715" i="14"/>
  <c r="E715" i="14"/>
  <c r="F715" i="14"/>
  <c r="K715" i="14"/>
  <c r="L715" i="14"/>
  <c r="M715" i="14"/>
  <c r="O715" i="14"/>
  <c r="R715" i="14" s="1"/>
  <c r="P715" i="14"/>
  <c r="S715" i="14"/>
  <c r="B716" i="14"/>
  <c r="C716" i="14"/>
  <c r="D716" i="14"/>
  <c r="E716" i="14"/>
  <c r="F716" i="14"/>
  <c r="K716" i="14"/>
  <c r="L716" i="14"/>
  <c r="M716" i="14"/>
  <c r="O716" i="14"/>
  <c r="R716" i="14" s="1"/>
  <c r="P716" i="14"/>
  <c r="S716" i="14"/>
  <c r="B717" i="14"/>
  <c r="C717" i="14"/>
  <c r="D717" i="14"/>
  <c r="E717" i="14"/>
  <c r="F717" i="14"/>
  <c r="K717" i="14"/>
  <c r="L717" i="14"/>
  <c r="M717" i="14"/>
  <c r="O717" i="14"/>
  <c r="R717" i="14" s="1"/>
  <c r="P717" i="14"/>
  <c r="S717" i="14"/>
  <c r="B718" i="14"/>
  <c r="C718" i="14"/>
  <c r="D718" i="14"/>
  <c r="E718" i="14"/>
  <c r="F718" i="14"/>
  <c r="K718" i="14"/>
  <c r="L718" i="14"/>
  <c r="M718" i="14"/>
  <c r="O718" i="14"/>
  <c r="R718" i="14" s="1"/>
  <c r="P718" i="14"/>
  <c r="S718" i="14"/>
  <c r="B719" i="14"/>
  <c r="C719" i="14"/>
  <c r="D719" i="14"/>
  <c r="E719" i="14"/>
  <c r="F719" i="14"/>
  <c r="K719" i="14"/>
  <c r="L719" i="14"/>
  <c r="M719" i="14"/>
  <c r="O719" i="14"/>
  <c r="R719" i="14" s="1"/>
  <c r="P719" i="14"/>
  <c r="S719" i="14"/>
  <c r="B720" i="14"/>
  <c r="C720" i="14"/>
  <c r="D720" i="14"/>
  <c r="E720" i="14"/>
  <c r="F720" i="14"/>
  <c r="K720" i="14"/>
  <c r="L720" i="14"/>
  <c r="M720" i="14"/>
  <c r="O720" i="14"/>
  <c r="R720" i="14" s="1"/>
  <c r="P720" i="14"/>
  <c r="S720" i="14"/>
  <c r="B721" i="14"/>
  <c r="C721" i="14"/>
  <c r="D721" i="14"/>
  <c r="E721" i="14"/>
  <c r="F721" i="14"/>
  <c r="K721" i="14"/>
  <c r="L721" i="14"/>
  <c r="M721" i="14"/>
  <c r="O721" i="14"/>
  <c r="R721" i="14" s="1"/>
  <c r="P721" i="14"/>
  <c r="S721" i="14"/>
  <c r="B722" i="14"/>
  <c r="C722" i="14"/>
  <c r="D722" i="14"/>
  <c r="E722" i="14"/>
  <c r="F722" i="14"/>
  <c r="K722" i="14"/>
  <c r="L722" i="14"/>
  <c r="M722" i="14"/>
  <c r="O722" i="14"/>
  <c r="R722" i="14" s="1"/>
  <c r="P722" i="14"/>
  <c r="S722" i="14"/>
  <c r="B723" i="14"/>
  <c r="C723" i="14"/>
  <c r="D723" i="14"/>
  <c r="E723" i="14"/>
  <c r="F723" i="14"/>
  <c r="K723" i="14"/>
  <c r="L723" i="14"/>
  <c r="M723" i="14"/>
  <c r="O723" i="14"/>
  <c r="R723" i="14" s="1"/>
  <c r="P723" i="14"/>
  <c r="S723" i="14"/>
  <c r="B724" i="14"/>
  <c r="C724" i="14"/>
  <c r="D724" i="14"/>
  <c r="E724" i="14"/>
  <c r="F724" i="14"/>
  <c r="K724" i="14"/>
  <c r="L724" i="14"/>
  <c r="M724" i="14"/>
  <c r="O724" i="14"/>
  <c r="R724" i="14" s="1"/>
  <c r="P724" i="14"/>
  <c r="S724" i="14"/>
  <c r="B725" i="14"/>
  <c r="C725" i="14"/>
  <c r="D725" i="14"/>
  <c r="E725" i="14"/>
  <c r="F725" i="14"/>
  <c r="K725" i="14"/>
  <c r="L725" i="14"/>
  <c r="M725" i="14"/>
  <c r="O725" i="14"/>
  <c r="R725" i="14" s="1"/>
  <c r="P725" i="14"/>
  <c r="S725" i="14"/>
  <c r="A726" i="14"/>
  <c r="B726" i="14"/>
  <c r="K726" i="14"/>
  <c r="L726" i="14"/>
  <c r="M726" i="14"/>
  <c r="O726" i="14"/>
  <c r="R726" i="14" s="1"/>
  <c r="P726" i="14"/>
  <c r="S726" i="14"/>
  <c r="B727" i="14"/>
  <c r="C727" i="14"/>
  <c r="D727" i="14"/>
  <c r="E727" i="14"/>
  <c r="F727" i="14"/>
  <c r="K727" i="14"/>
  <c r="L727" i="14"/>
  <c r="M727" i="14"/>
  <c r="O727" i="14"/>
  <c r="R727" i="14" s="1"/>
  <c r="P727" i="14"/>
  <c r="S727" i="14"/>
  <c r="B728" i="14"/>
  <c r="C728" i="14"/>
  <c r="D728" i="14"/>
  <c r="E728" i="14"/>
  <c r="F728" i="14"/>
  <c r="K728" i="14"/>
  <c r="L728" i="14"/>
  <c r="M728" i="14"/>
  <c r="O728" i="14"/>
  <c r="R728" i="14" s="1"/>
  <c r="P728" i="14"/>
  <c r="S728" i="14"/>
  <c r="B729" i="14"/>
  <c r="C729" i="14"/>
  <c r="D729" i="14"/>
  <c r="E729" i="14"/>
  <c r="F729" i="14"/>
  <c r="K729" i="14"/>
  <c r="L729" i="14"/>
  <c r="M729" i="14"/>
  <c r="O729" i="14"/>
  <c r="R729" i="14" s="1"/>
  <c r="P729" i="14"/>
  <c r="S729" i="14"/>
  <c r="B730" i="14"/>
  <c r="C730" i="14"/>
  <c r="D730" i="14"/>
  <c r="E730" i="14"/>
  <c r="F730" i="14"/>
  <c r="K730" i="14"/>
  <c r="L730" i="14"/>
  <c r="M730" i="14"/>
  <c r="O730" i="14"/>
  <c r="R730" i="14" s="1"/>
  <c r="P730" i="14"/>
  <c r="S730" i="14"/>
  <c r="B731" i="14"/>
  <c r="C731" i="14"/>
  <c r="D731" i="14"/>
  <c r="E731" i="14"/>
  <c r="F731" i="14"/>
  <c r="K731" i="14"/>
  <c r="L731" i="14"/>
  <c r="M731" i="14"/>
  <c r="O731" i="14"/>
  <c r="R731" i="14" s="1"/>
  <c r="P731" i="14"/>
  <c r="S731" i="14"/>
  <c r="B732" i="14"/>
  <c r="C732" i="14"/>
  <c r="D732" i="14"/>
  <c r="E732" i="14"/>
  <c r="F732" i="14"/>
  <c r="K732" i="14"/>
  <c r="L732" i="14"/>
  <c r="M732" i="14"/>
  <c r="O732" i="14"/>
  <c r="R732" i="14" s="1"/>
  <c r="P732" i="14"/>
  <c r="S732" i="14"/>
  <c r="B733" i="14"/>
  <c r="C733" i="14"/>
  <c r="D733" i="14"/>
  <c r="E733" i="14"/>
  <c r="F733" i="14"/>
  <c r="K733" i="14"/>
  <c r="L733" i="14"/>
  <c r="M733" i="14"/>
  <c r="O733" i="14"/>
  <c r="R733" i="14" s="1"/>
  <c r="P733" i="14"/>
  <c r="S733" i="14"/>
  <c r="B734" i="14"/>
  <c r="C734" i="14"/>
  <c r="D734" i="14"/>
  <c r="E734" i="14"/>
  <c r="F734" i="14"/>
  <c r="K734" i="14"/>
  <c r="L734" i="14"/>
  <c r="M734" i="14"/>
  <c r="O734" i="14"/>
  <c r="R734" i="14" s="1"/>
  <c r="P734" i="14"/>
  <c r="S734" i="14"/>
  <c r="B735" i="14"/>
  <c r="C735" i="14"/>
  <c r="D735" i="14"/>
  <c r="E735" i="14"/>
  <c r="F735" i="14"/>
  <c r="K735" i="14"/>
  <c r="L735" i="14"/>
  <c r="M735" i="14"/>
  <c r="O735" i="14"/>
  <c r="R735" i="14" s="1"/>
  <c r="P735" i="14"/>
  <c r="S735" i="14"/>
  <c r="B736" i="14"/>
  <c r="C736" i="14"/>
  <c r="D736" i="14"/>
  <c r="E736" i="14"/>
  <c r="F736" i="14"/>
  <c r="K736" i="14"/>
  <c r="L736" i="14"/>
  <c r="M736" i="14"/>
  <c r="O736" i="14"/>
  <c r="R736" i="14" s="1"/>
  <c r="P736" i="14"/>
  <c r="S736" i="14"/>
  <c r="B737" i="14"/>
  <c r="C737" i="14"/>
  <c r="D737" i="14"/>
  <c r="E737" i="14"/>
  <c r="F737" i="14"/>
  <c r="K737" i="14"/>
  <c r="L737" i="14"/>
  <c r="M737" i="14"/>
  <c r="O737" i="14"/>
  <c r="R737" i="14" s="1"/>
  <c r="P737" i="14"/>
  <c r="S737" i="14"/>
  <c r="B738" i="14"/>
  <c r="C738" i="14"/>
  <c r="D738" i="14"/>
  <c r="E738" i="14"/>
  <c r="F738" i="14"/>
  <c r="K738" i="14"/>
  <c r="L738" i="14"/>
  <c r="M738" i="14"/>
  <c r="O738" i="14"/>
  <c r="R738" i="14" s="1"/>
  <c r="P738" i="14"/>
  <c r="S738" i="14"/>
  <c r="B739" i="14"/>
  <c r="C739" i="14"/>
  <c r="D739" i="14"/>
  <c r="E739" i="14"/>
  <c r="F739" i="14"/>
  <c r="K739" i="14"/>
  <c r="L739" i="14"/>
  <c r="M739" i="14"/>
  <c r="O739" i="14"/>
  <c r="R739" i="14" s="1"/>
  <c r="P739" i="14"/>
  <c r="S739" i="14"/>
  <c r="B740" i="14"/>
  <c r="C740" i="14"/>
  <c r="D740" i="14"/>
  <c r="E740" i="14"/>
  <c r="F740" i="14"/>
  <c r="K740" i="14"/>
  <c r="L740" i="14"/>
  <c r="M740" i="14"/>
  <c r="O740" i="14"/>
  <c r="R740" i="14" s="1"/>
  <c r="P740" i="14"/>
  <c r="A741" i="14"/>
  <c r="B741" i="14"/>
  <c r="K741" i="14"/>
  <c r="L741" i="14"/>
  <c r="M741" i="14"/>
  <c r="O741" i="14"/>
  <c r="R741" i="14" s="1"/>
  <c r="P741" i="14"/>
  <c r="A742" i="14"/>
  <c r="B742" i="14"/>
  <c r="K742" i="14"/>
  <c r="L742" i="14"/>
  <c r="M742" i="14"/>
  <c r="O742" i="14"/>
  <c r="R742" i="14" s="1"/>
  <c r="P742" i="14"/>
  <c r="S742" i="14"/>
  <c r="B743" i="14"/>
  <c r="C743" i="14"/>
  <c r="D743" i="14"/>
  <c r="E743" i="14"/>
  <c r="F743" i="14"/>
  <c r="K743" i="14"/>
  <c r="L743" i="14"/>
  <c r="M743" i="14"/>
  <c r="O743" i="14"/>
  <c r="R743" i="14" s="1"/>
  <c r="P743" i="14"/>
  <c r="S743" i="14"/>
  <c r="B744" i="14"/>
  <c r="C744" i="14"/>
  <c r="D744" i="14"/>
  <c r="E744" i="14"/>
  <c r="F744" i="14"/>
  <c r="K744" i="14"/>
  <c r="L744" i="14"/>
  <c r="M744" i="14"/>
  <c r="O744" i="14"/>
  <c r="R744" i="14" s="1"/>
  <c r="P744" i="14"/>
  <c r="S744" i="14"/>
  <c r="B745" i="14"/>
  <c r="C745" i="14"/>
  <c r="D745" i="14"/>
  <c r="E745" i="14"/>
  <c r="F745" i="14"/>
  <c r="K745" i="14"/>
  <c r="L745" i="14"/>
  <c r="M745" i="14"/>
  <c r="O745" i="14"/>
  <c r="R745" i="14" s="1"/>
  <c r="P745" i="14"/>
  <c r="S745" i="14"/>
  <c r="B746" i="14"/>
  <c r="C746" i="14"/>
  <c r="D746" i="14"/>
  <c r="E746" i="14"/>
  <c r="F746" i="14"/>
  <c r="K746" i="14"/>
  <c r="L746" i="14"/>
  <c r="M746" i="14"/>
  <c r="O746" i="14"/>
  <c r="R746" i="14" s="1"/>
  <c r="P746" i="14"/>
  <c r="S746" i="14"/>
  <c r="B747" i="14"/>
  <c r="C747" i="14"/>
  <c r="D747" i="14"/>
  <c r="E747" i="14"/>
  <c r="F747" i="14"/>
  <c r="K747" i="14"/>
  <c r="L747" i="14"/>
  <c r="M747" i="14"/>
  <c r="O747" i="14"/>
  <c r="R747" i="14" s="1"/>
  <c r="P747" i="14"/>
  <c r="S747" i="14"/>
  <c r="B748" i="14"/>
  <c r="C748" i="14"/>
  <c r="D748" i="14"/>
  <c r="E748" i="14"/>
  <c r="F748" i="14"/>
  <c r="K748" i="14"/>
  <c r="L748" i="14"/>
  <c r="M748" i="14"/>
  <c r="O748" i="14"/>
  <c r="R748" i="14" s="1"/>
  <c r="P748" i="14"/>
  <c r="S748" i="14"/>
  <c r="B749" i="14"/>
  <c r="C749" i="14"/>
  <c r="D749" i="14"/>
  <c r="E749" i="14"/>
  <c r="F749" i="14"/>
  <c r="K749" i="14"/>
  <c r="L749" i="14"/>
  <c r="M749" i="14"/>
  <c r="O749" i="14"/>
  <c r="R749" i="14" s="1"/>
  <c r="P749" i="14"/>
  <c r="S749" i="14"/>
  <c r="B750" i="14"/>
  <c r="C750" i="14"/>
  <c r="D750" i="14"/>
  <c r="E750" i="14"/>
  <c r="F750" i="14"/>
  <c r="K750" i="14"/>
  <c r="L750" i="14"/>
  <c r="M750" i="14"/>
  <c r="O750" i="14"/>
  <c r="R750" i="14" s="1"/>
  <c r="P750" i="14"/>
  <c r="S750" i="14"/>
  <c r="B751" i="14"/>
  <c r="C751" i="14"/>
  <c r="D751" i="14"/>
  <c r="E751" i="14"/>
  <c r="F751" i="14"/>
  <c r="K751" i="14"/>
  <c r="L751" i="14"/>
  <c r="M751" i="14"/>
  <c r="O751" i="14"/>
  <c r="R751" i="14" s="1"/>
  <c r="P751" i="14"/>
  <c r="S751" i="14"/>
  <c r="B752" i="14"/>
  <c r="C752" i="14"/>
  <c r="D752" i="14"/>
  <c r="E752" i="14"/>
  <c r="F752" i="14"/>
  <c r="K752" i="14"/>
  <c r="L752" i="14"/>
  <c r="M752" i="14"/>
  <c r="O752" i="14"/>
  <c r="R752" i="14" s="1"/>
  <c r="P752" i="14"/>
  <c r="S752" i="14"/>
  <c r="B753" i="14"/>
  <c r="C753" i="14"/>
  <c r="D753" i="14"/>
  <c r="E753" i="14"/>
  <c r="F753" i="14"/>
  <c r="K753" i="14"/>
  <c r="L753" i="14"/>
  <c r="M753" i="14"/>
  <c r="O753" i="14"/>
  <c r="R753" i="14" s="1"/>
  <c r="P753" i="14"/>
  <c r="S753" i="14"/>
  <c r="B754" i="14"/>
  <c r="C754" i="14"/>
  <c r="D754" i="14"/>
  <c r="E754" i="14"/>
  <c r="F754" i="14"/>
  <c r="K754" i="14"/>
  <c r="L754" i="14"/>
  <c r="M754" i="14"/>
  <c r="O754" i="14"/>
  <c r="R754" i="14" s="1"/>
  <c r="P754" i="14"/>
  <c r="S754" i="14"/>
  <c r="B755" i="14"/>
  <c r="C755" i="14"/>
  <c r="D755" i="14"/>
  <c r="E755" i="14"/>
  <c r="F755" i="14"/>
  <c r="K755" i="14"/>
  <c r="L755" i="14"/>
  <c r="M755" i="14"/>
  <c r="O755" i="14"/>
  <c r="R755" i="14" s="1"/>
  <c r="P755" i="14"/>
  <c r="S755" i="14"/>
  <c r="B756" i="14"/>
  <c r="C756" i="14"/>
  <c r="D756" i="14"/>
  <c r="E756" i="14"/>
  <c r="F756" i="14"/>
  <c r="K756" i="14"/>
  <c r="L756" i="14"/>
  <c r="M756" i="14"/>
  <c r="O756" i="14"/>
  <c r="R756" i="14" s="1"/>
  <c r="P756" i="14"/>
  <c r="S756" i="14"/>
  <c r="B757" i="14"/>
  <c r="C757" i="14"/>
  <c r="D757" i="14"/>
  <c r="E757" i="14"/>
  <c r="F757" i="14"/>
  <c r="K757" i="14"/>
  <c r="L757" i="14"/>
  <c r="M757" i="14"/>
  <c r="O757" i="14"/>
  <c r="R757" i="14" s="1"/>
  <c r="P757" i="14"/>
  <c r="S757" i="14"/>
  <c r="B758" i="14"/>
  <c r="C758" i="14"/>
  <c r="D758" i="14"/>
  <c r="E758" i="14"/>
  <c r="F758" i="14"/>
  <c r="K758" i="14"/>
  <c r="L758" i="14"/>
  <c r="M758" i="14"/>
  <c r="O758" i="14"/>
  <c r="R758" i="14" s="1"/>
  <c r="P758" i="14"/>
  <c r="S758" i="14"/>
  <c r="B759" i="14"/>
  <c r="C759" i="14"/>
  <c r="D759" i="14"/>
  <c r="E759" i="14"/>
  <c r="F759" i="14"/>
  <c r="K759" i="14"/>
  <c r="L759" i="14"/>
  <c r="M759" i="14"/>
  <c r="O759" i="14"/>
  <c r="R759" i="14" s="1"/>
  <c r="P759" i="14"/>
  <c r="S759" i="14"/>
  <c r="B760" i="14"/>
  <c r="C760" i="14"/>
  <c r="D760" i="14"/>
  <c r="E760" i="14"/>
  <c r="F760" i="14"/>
  <c r="K760" i="14"/>
  <c r="L760" i="14"/>
  <c r="M760" i="14"/>
  <c r="O760" i="14"/>
  <c r="R760" i="14" s="1"/>
  <c r="P760" i="14"/>
  <c r="S760" i="14"/>
  <c r="B761" i="14"/>
  <c r="C761" i="14"/>
  <c r="D761" i="14"/>
  <c r="E761" i="14"/>
  <c r="F761" i="14"/>
  <c r="K761" i="14"/>
  <c r="L761" i="14"/>
  <c r="M761" i="14"/>
  <c r="O761" i="14"/>
  <c r="R761" i="14" s="1"/>
  <c r="P761" i="14"/>
  <c r="S761" i="14"/>
  <c r="B762" i="14"/>
  <c r="C762" i="14"/>
  <c r="D762" i="14"/>
  <c r="E762" i="14"/>
  <c r="F762" i="14"/>
  <c r="K762" i="14"/>
  <c r="L762" i="14"/>
  <c r="M762" i="14"/>
  <c r="O762" i="14"/>
  <c r="R762" i="14" s="1"/>
  <c r="P762" i="14"/>
  <c r="S762" i="14"/>
  <c r="B763" i="14"/>
  <c r="C763" i="14"/>
  <c r="D763" i="14"/>
  <c r="E763" i="14"/>
  <c r="F763" i="14"/>
  <c r="K763" i="14"/>
  <c r="L763" i="14"/>
  <c r="M763" i="14"/>
  <c r="O763" i="14"/>
  <c r="R763" i="14" s="1"/>
  <c r="P763" i="14"/>
  <c r="A764" i="14"/>
  <c r="B764" i="14"/>
  <c r="K764" i="14"/>
  <c r="L764" i="14"/>
  <c r="M764" i="14"/>
  <c r="O764" i="14"/>
  <c r="R764" i="14" s="1"/>
  <c r="P764" i="14"/>
  <c r="A765" i="14"/>
  <c r="B765" i="14"/>
  <c r="K765" i="14"/>
  <c r="L765" i="14"/>
  <c r="M765" i="14"/>
  <c r="O765" i="14"/>
  <c r="R765" i="14" s="1"/>
  <c r="P765" i="14"/>
  <c r="S765" i="14"/>
  <c r="B766" i="14"/>
  <c r="C766" i="14"/>
  <c r="D766" i="14"/>
  <c r="E766" i="14"/>
  <c r="F766" i="14"/>
  <c r="K766" i="14"/>
  <c r="L766" i="14"/>
  <c r="M766" i="14"/>
  <c r="O766" i="14"/>
  <c r="R766" i="14" s="1"/>
  <c r="P766" i="14"/>
  <c r="S766" i="14"/>
  <c r="B767" i="14"/>
  <c r="C767" i="14"/>
  <c r="D767" i="14"/>
  <c r="E767" i="14"/>
  <c r="F767" i="14"/>
  <c r="K767" i="14"/>
  <c r="L767" i="14"/>
  <c r="M767" i="14"/>
  <c r="O767" i="14"/>
  <c r="R767" i="14" s="1"/>
  <c r="P767" i="14"/>
  <c r="A768" i="14"/>
  <c r="B768" i="14"/>
  <c r="K768" i="14"/>
  <c r="L768" i="14"/>
  <c r="M768" i="14"/>
  <c r="O768" i="14"/>
  <c r="R768" i="14" s="1"/>
  <c r="P768" i="14"/>
  <c r="A769" i="14"/>
  <c r="B769" i="14"/>
  <c r="K769" i="14"/>
  <c r="L769" i="14"/>
  <c r="M769" i="14"/>
  <c r="O769" i="14"/>
  <c r="R769" i="14" s="1"/>
  <c r="P769" i="14"/>
  <c r="S769" i="14"/>
  <c r="B770" i="14"/>
  <c r="C770" i="14"/>
  <c r="D770" i="14"/>
  <c r="E770" i="14"/>
  <c r="K770" i="14"/>
  <c r="L770" i="14"/>
  <c r="M770" i="14"/>
  <c r="O770" i="14"/>
  <c r="R770" i="14" s="1"/>
  <c r="P770" i="14"/>
  <c r="S770" i="14"/>
  <c r="B771" i="14"/>
  <c r="D771" i="14"/>
  <c r="E771" i="14"/>
  <c r="F771" i="14"/>
  <c r="K771" i="14"/>
  <c r="L771" i="14"/>
  <c r="M771" i="14"/>
  <c r="O771" i="14"/>
  <c r="R771" i="14" s="1"/>
  <c r="P771" i="14"/>
  <c r="S771" i="14"/>
  <c r="B772" i="14"/>
  <c r="C772" i="14"/>
  <c r="D772" i="14"/>
  <c r="E772" i="14"/>
  <c r="F772" i="14"/>
  <c r="K772" i="14"/>
  <c r="L772" i="14"/>
  <c r="M772" i="14"/>
  <c r="O772" i="14"/>
  <c r="R772" i="14" s="1"/>
  <c r="P772" i="14"/>
  <c r="S772" i="14"/>
  <c r="A773" i="14"/>
  <c r="B773" i="14"/>
  <c r="K773" i="14"/>
  <c r="L773" i="14"/>
  <c r="M773" i="14"/>
  <c r="O773" i="14"/>
  <c r="R773" i="14" s="1"/>
  <c r="P773" i="14"/>
  <c r="S773" i="14"/>
  <c r="A774" i="14"/>
  <c r="B774" i="14"/>
  <c r="K774" i="14"/>
  <c r="L774" i="14"/>
  <c r="M774" i="14"/>
  <c r="O774" i="14"/>
  <c r="R774" i="14" s="1"/>
  <c r="P774" i="14"/>
  <c r="S774" i="14"/>
  <c r="B775" i="14"/>
  <c r="C775" i="14"/>
  <c r="D775" i="14"/>
  <c r="E775" i="14"/>
  <c r="F775" i="14"/>
  <c r="K775" i="14"/>
  <c r="L775" i="14"/>
  <c r="M775" i="14"/>
  <c r="O775" i="14"/>
  <c r="R775" i="14" s="1"/>
  <c r="P775" i="14"/>
  <c r="S775" i="14"/>
  <c r="B776" i="14"/>
  <c r="C776" i="14"/>
  <c r="D776" i="14"/>
  <c r="E776" i="14"/>
  <c r="F776" i="14"/>
  <c r="K776" i="14"/>
  <c r="L776" i="14"/>
  <c r="M776" i="14"/>
  <c r="O776" i="14"/>
  <c r="R776" i="14" s="1"/>
  <c r="P776" i="14"/>
  <c r="S776" i="14"/>
  <c r="B777" i="14"/>
  <c r="C777" i="14"/>
  <c r="D777" i="14"/>
  <c r="E777" i="14"/>
  <c r="F777" i="14"/>
  <c r="K777" i="14"/>
  <c r="L777" i="14"/>
  <c r="M777" i="14"/>
  <c r="O777" i="14"/>
  <c r="R777" i="14" s="1"/>
  <c r="P777" i="14"/>
  <c r="S777" i="14"/>
  <c r="B778" i="14"/>
  <c r="C778" i="14"/>
  <c r="D778" i="14"/>
  <c r="E778" i="14"/>
  <c r="F778" i="14"/>
  <c r="K778" i="14"/>
  <c r="L778" i="14"/>
  <c r="M778" i="14"/>
  <c r="O778" i="14"/>
  <c r="R778" i="14" s="1"/>
  <c r="P778" i="14"/>
  <c r="S778" i="14"/>
  <c r="A779" i="14"/>
  <c r="B779" i="14"/>
  <c r="K779" i="14"/>
  <c r="L779" i="14"/>
  <c r="M779" i="14"/>
  <c r="O779" i="14"/>
  <c r="R779" i="14" s="1"/>
  <c r="P779" i="14"/>
  <c r="S779" i="14"/>
  <c r="A780" i="14"/>
  <c r="B780" i="14"/>
  <c r="K780" i="14"/>
  <c r="L780" i="14"/>
  <c r="M780" i="14"/>
  <c r="O780" i="14"/>
  <c r="R780" i="14" s="1"/>
  <c r="P780" i="14"/>
  <c r="S780" i="14"/>
  <c r="B781" i="14"/>
  <c r="C781" i="14"/>
  <c r="D781" i="14"/>
  <c r="E781" i="14"/>
  <c r="F781" i="14"/>
  <c r="K781" i="14"/>
  <c r="L781" i="14"/>
  <c r="M781" i="14"/>
  <c r="O781" i="14"/>
  <c r="R781" i="14" s="1"/>
  <c r="P781" i="14"/>
  <c r="S781" i="14"/>
  <c r="B782" i="14"/>
  <c r="C782" i="14"/>
  <c r="D782" i="14"/>
  <c r="E782" i="14"/>
  <c r="F782" i="14"/>
  <c r="K782" i="14"/>
  <c r="L782" i="14"/>
  <c r="M782" i="14"/>
  <c r="O782" i="14"/>
  <c r="R782" i="14" s="1"/>
  <c r="P782" i="14"/>
  <c r="S782" i="14"/>
  <c r="B783" i="14"/>
  <c r="C783" i="14"/>
  <c r="D783" i="14"/>
  <c r="E783" i="14"/>
  <c r="F783" i="14"/>
  <c r="K783" i="14"/>
  <c r="L783" i="14"/>
  <c r="M783" i="14"/>
  <c r="O783" i="14"/>
  <c r="R783" i="14" s="1"/>
  <c r="P783" i="14"/>
  <c r="S783" i="14"/>
  <c r="B784" i="14"/>
  <c r="C784" i="14"/>
  <c r="D784" i="14"/>
  <c r="E784" i="14"/>
  <c r="F784" i="14"/>
  <c r="K784" i="14"/>
  <c r="L784" i="14"/>
  <c r="M784" i="14"/>
  <c r="O784" i="14"/>
  <c r="R784" i="14" s="1"/>
  <c r="P784" i="14"/>
  <c r="S784" i="14"/>
  <c r="B785" i="14"/>
  <c r="C785" i="14"/>
  <c r="D785" i="14"/>
  <c r="E785" i="14"/>
  <c r="F785" i="14"/>
  <c r="K785" i="14"/>
  <c r="L785" i="14"/>
  <c r="M785" i="14"/>
  <c r="O785" i="14"/>
  <c r="R785" i="14" s="1"/>
  <c r="P785" i="14"/>
  <c r="S785" i="14"/>
  <c r="B786" i="14"/>
  <c r="C786" i="14"/>
  <c r="D786" i="14"/>
  <c r="E786" i="14"/>
  <c r="F786" i="14"/>
  <c r="K786" i="14"/>
  <c r="L786" i="14"/>
  <c r="M786" i="14"/>
  <c r="O786" i="14"/>
  <c r="R786" i="14" s="1"/>
  <c r="P786" i="14"/>
  <c r="S786" i="14"/>
  <c r="B787" i="14"/>
  <c r="C787" i="14"/>
  <c r="D787" i="14"/>
  <c r="E787" i="14"/>
  <c r="F787" i="14"/>
  <c r="K787" i="14"/>
  <c r="L787" i="14"/>
  <c r="M787" i="14"/>
  <c r="O787" i="14"/>
  <c r="R787" i="14" s="1"/>
  <c r="P787" i="14"/>
  <c r="S787" i="14"/>
  <c r="B788" i="14"/>
  <c r="C788" i="14"/>
  <c r="D788" i="14"/>
  <c r="E788" i="14"/>
  <c r="F788" i="14"/>
  <c r="K788" i="14"/>
  <c r="L788" i="14"/>
  <c r="M788" i="14"/>
  <c r="O788" i="14"/>
  <c r="R788" i="14" s="1"/>
  <c r="P788" i="14"/>
  <c r="S788" i="14"/>
  <c r="B789" i="14"/>
  <c r="C789" i="14"/>
  <c r="D789" i="14"/>
  <c r="E789" i="14"/>
  <c r="F789" i="14"/>
  <c r="K789" i="14"/>
  <c r="L789" i="14"/>
  <c r="M789" i="14"/>
  <c r="O789" i="14"/>
  <c r="R789" i="14" s="1"/>
  <c r="P789" i="14"/>
  <c r="S789" i="14"/>
  <c r="B790" i="14"/>
  <c r="C790" i="14"/>
  <c r="D790" i="14"/>
  <c r="E790" i="14"/>
  <c r="F790" i="14"/>
  <c r="K790" i="14"/>
  <c r="L790" i="14"/>
  <c r="M790" i="14"/>
  <c r="O790" i="14"/>
  <c r="R790" i="14" s="1"/>
  <c r="P790" i="14"/>
  <c r="S790" i="14"/>
  <c r="B791" i="14"/>
  <c r="C791" i="14"/>
  <c r="D791" i="14"/>
  <c r="E791" i="14"/>
  <c r="F791" i="14"/>
  <c r="K791" i="14"/>
  <c r="L791" i="14"/>
  <c r="M791" i="14"/>
  <c r="O791" i="14"/>
  <c r="R791" i="14" s="1"/>
  <c r="P791" i="14"/>
  <c r="S791" i="14"/>
  <c r="B792" i="14"/>
  <c r="C792" i="14"/>
  <c r="D792" i="14"/>
  <c r="E792" i="14"/>
  <c r="F792" i="14"/>
  <c r="K792" i="14"/>
  <c r="L792" i="14"/>
  <c r="M792" i="14"/>
  <c r="O792" i="14"/>
  <c r="R792" i="14" s="1"/>
  <c r="P792" i="14"/>
  <c r="S792" i="14"/>
  <c r="B793" i="14"/>
  <c r="C793" i="14"/>
  <c r="D793" i="14"/>
  <c r="E793" i="14"/>
  <c r="F793" i="14"/>
  <c r="K793" i="14"/>
  <c r="L793" i="14"/>
  <c r="M793" i="14"/>
  <c r="O793" i="14"/>
  <c r="R793" i="14" s="1"/>
  <c r="P793" i="14"/>
  <c r="S793" i="14"/>
  <c r="B794" i="14"/>
  <c r="C794" i="14"/>
  <c r="D794" i="14"/>
  <c r="E794" i="14"/>
  <c r="F794" i="14"/>
  <c r="K794" i="14"/>
  <c r="L794" i="14"/>
  <c r="M794" i="14"/>
  <c r="O794" i="14"/>
  <c r="R794" i="14" s="1"/>
  <c r="P794" i="14"/>
  <c r="S794" i="14"/>
  <c r="B795" i="14"/>
  <c r="C795" i="14"/>
  <c r="D795" i="14"/>
  <c r="E795" i="14"/>
  <c r="F795" i="14"/>
  <c r="K795" i="14"/>
  <c r="L795" i="14"/>
  <c r="M795" i="14"/>
  <c r="O795" i="14"/>
  <c r="R795" i="14" s="1"/>
  <c r="P795" i="14"/>
  <c r="S795" i="14"/>
  <c r="B796" i="14"/>
  <c r="C796" i="14"/>
  <c r="D796" i="14"/>
  <c r="E796" i="14"/>
  <c r="F796" i="14"/>
  <c r="K796" i="14"/>
  <c r="L796" i="14"/>
  <c r="M796" i="14"/>
  <c r="O796" i="14"/>
  <c r="R796" i="14" s="1"/>
  <c r="P796" i="14"/>
  <c r="S796" i="14"/>
  <c r="B797" i="14"/>
  <c r="C797" i="14"/>
  <c r="D797" i="14"/>
  <c r="E797" i="14"/>
  <c r="F797" i="14"/>
  <c r="K797" i="14"/>
  <c r="L797" i="14"/>
  <c r="M797" i="14"/>
  <c r="O797" i="14"/>
  <c r="R797" i="14" s="1"/>
  <c r="P797" i="14"/>
  <c r="S797" i="14"/>
  <c r="B798" i="14"/>
  <c r="C798" i="14"/>
  <c r="D798" i="14"/>
  <c r="E798" i="14"/>
  <c r="F798" i="14"/>
  <c r="K798" i="14"/>
  <c r="L798" i="14"/>
  <c r="M798" i="14"/>
  <c r="O798" i="14"/>
  <c r="R798" i="14" s="1"/>
  <c r="P798" i="14"/>
  <c r="S798" i="14"/>
  <c r="B799" i="14"/>
  <c r="C799" i="14"/>
  <c r="D799" i="14"/>
  <c r="E799" i="14"/>
  <c r="F799" i="14"/>
  <c r="K799" i="14"/>
  <c r="L799" i="14"/>
  <c r="M799" i="14"/>
  <c r="O799" i="14"/>
  <c r="R799" i="14" s="1"/>
  <c r="P799" i="14"/>
  <c r="S799" i="14"/>
  <c r="B800" i="14"/>
  <c r="C800" i="14"/>
  <c r="D800" i="14"/>
  <c r="E800" i="14"/>
  <c r="F800" i="14"/>
  <c r="K800" i="14"/>
  <c r="L800" i="14"/>
  <c r="M800" i="14"/>
  <c r="O800" i="14"/>
  <c r="R800" i="14" s="1"/>
  <c r="P800" i="14"/>
  <c r="S800" i="14"/>
  <c r="B801" i="14"/>
  <c r="C801" i="14"/>
  <c r="D801" i="14"/>
  <c r="E801" i="14"/>
  <c r="F801" i="14"/>
  <c r="K801" i="14"/>
  <c r="L801" i="14"/>
  <c r="M801" i="14"/>
  <c r="O801" i="14"/>
  <c r="R801" i="14" s="1"/>
  <c r="P801" i="14"/>
  <c r="S801" i="14"/>
  <c r="B802" i="14"/>
  <c r="C802" i="14"/>
  <c r="D802" i="14"/>
  <c r="E802" i="14"/>
  <c r="F802" i="14"/>
  <c r="K802" i="14"/>
  <c r="L802" i="14"/>
  <c r="M802" i="14"/>
  <c r="O802" i="14"/>
  <c r="R802" i="14" s="1"/>
  <c r="P802" i="14"/>
  <c r="S802" i="14"/>
  <c r="B803" i="14"/>
  <c r="C803" i="14"/>
  <c r="D803" i="14"/>
  <c r="E803" i="14"/>
  <c r="F803" i="14"/>
  <c r="K803" i="14"/>
  <c r="L803" i="14"/>
  <c r="M803" i="14"/>
  <c r="O803" i="14"/>
  <c r="R803" i="14" s="1"/>
  <c r="P803" i="14"/>
  <c r="S803" i="14"/>
  <c r="B804" i="14"/>
  <c r="C804" i="14"/>
  <c r="D804" i="14"/>
  <c r="E804" i="14"/>
  <c r="F804" i="14"/>
  <c r="K804" i="14"/>
  <c r="L804" i="14"/>
  <c r="M804" i="14"/>
  <c r="O804" i="14"/>
  <c r="R804" i="14" s="1"/>
  <c r="P804" i="14"/>
  <c r="S804" i="14"/>
  <c r="B805" i="14"/>
  <c r="C805" i="14"/>
  <c r="D805" i="14"/>
  <c r="E805" i="14"/>
  <c r="F805" i="14"/>
  <c r="K805" i="14"/>
  <c r="L805" i="14"/>
  <c r="M805" i="14"/>
  <c r="O805" i="14"/>
  <c r="R805" i="14" s="1"/>
  <c r="P805" i="14"/>
  <c r="S805" i="14"/>
  <c r="B806" i="14"/>
  <c r="C806" i="14"/>
  <c r="D806" i="14"/>
  <c r="E806" i="14"/>
  <c r="F806" i="14"/>
  <c r="K806" i="14"/>
  <c r="L806" i="14"/>
  <c r="M806" i="14"/>
  <c r="O806" i="14"/>
  <c r="R806" i="14" s="1"/>
  <c r="P806" i="14"/>
  <c r="S806" i="14"/>
  <c r="B807" i="14"/>
  <c r="C807" i="14"/>
  <c r="D807" i="14"/>
  <c r="E807" i="14"/>
  <c r="F807" i="14"/>
  <c r="K807" i="14"/>
  <c r="L807" i="14"/>
  <c r="M807" i="14"/>
  <c r="O807" i="14"/>
  <c r="R807" i="14" s="1"/>
  <c r="P807" i="14"/>
  <c r="S807" i="14"/>
  <c r="B808" i="14"/>
  <c r="C808" i="14"/>
  <c r="D808" i="14"/>
  <c r="E808" i="14"/>
  <c r="F808" i="14"/>
  <c r="K808" i="14"/>
  <c r="L808" i="14"/>
  <c r="M808" i="14"/>
  <c r="O808" i="14"/>
  <c r="R808" i="14" s="1"/>
  <c r="P808" i="14"/>
  <c r="S808" i="14"/>
  <c r="B809" i="14"/>
  <c r="C809" i="14"/>
  <c r="D809" i="14"/>
  <c r="E809" i="14"/>
  <c r="F809" i="14"/>
  <c r="K809" i="14"/>
  <c r="L809" i="14"/>
  <c r="M809" i="14"/>
  <c r="O809" i="14"/>
  <c r="R809" i="14" s="1"/>
  <c r="P809" i="14"/>
  <c r="S809" i="14"/>
  <c r="B810" i="14"/>
  <c r="C810" i="14"/>
  <c r="D810" i="14"/>
  <c r="E810" i="14"/>
  <c r="F810" i="14"/>
  <c r="K810" i="14"/>
  <c r="L810" i="14"/>
  <c r="M810" i="14"/>
  <c r="O810" i="14"/>
  <c r="R810" i="14" s="1"/>
  <c r="P810" i="14"/>
  <c r="S810" i="14"/>
  <c r="B811" i="14"/>
  <c r="C811" i="14"/>
  <c r="D811" i="14"/>
  <c r="E811" i="14"/>
  <c r="F811" i="14"/>
  <c r="K811" i="14"/>
  <c r="L811" i="14"/>
  <c r="M811" i="14"/>
  <c r="O811" i="14"/>
  <c r="R811" i="14" s="1"/>
  <c r="P811" i="14"/>
  <c r="S811" i="14"/>
  <c r="B812" i="14"/>
  <c r="C812" i="14"/>
  <c r="D812" i="14"/>
  <c r="E812" i="14"/>
  <c r="F812" i="14"/>
  <c r="K812" i="14"/>
  <c r="L812" i="14"/>
  <c r="M812" i="14"/>
  <c r="O812" i="14"/>
  <c r="R812" i="14" s="1"/>
  <c r="P812" i="14"/>
  <c r="S812" i="14"/>
  <c r="B813" i="14"/>
  <c r="C813" i="14"/>
  <c r="D813" i="14"/>
  <c r="E813" i="14"/>
  <c r="F813" i="14"/>
  <c r="K813" i="14"/>
  <c r="L813" i="14"/>
  <c r="M813" i="14"/>
  <c r="O813" i="14"/>
  <c r="R813" i="14" s="1"/>
  <c r="P813" i="14"/>
  <c r="S813" i="14"/>
  <c r="B814" i="14"/>
  <c r="C814" i="14"/>
  <c r="D814" i="14"/>
  <c r="E814" i="14"/>
  <c r="F814" i="14"/>
  <c r="K814" i="14"/>
  <c r="L814" i="14"/>
  <c r="M814" i="14"/>
  <c r="O814" i="14"/>
  <c r="R814" i="14" s="1"/>
  <c r="P814" i="14"/>
  <c r="S814" i="14"/>
  <c r="B815" i="14"/>
  <c r="C815" i="14"/>
  <c r="D815" i="14"/>
  <c r="E815" i="14"/>
  <c r="F815" i="14"/>
  <c r="K815" i="14"/>
  <c r="L815" i="14"/>
  <c r="M815" i="14"/>
  <c r="O815" i="14"/>
  <c r="R815" i="14" s="1"/>
  <c r="P815" i="14"/>
  <c r="S815" i="14"/>
  <c r="B816" i="14"/>
  <c r="C816" i="14"/>
  <c r="D816" i="14"/>
  <c r="E816" i="14"/>
  <c r="F816" i="14"/>
  <c r="K816" i="14"/>
  <c r="L816" i="14"/>
  <c r="M816" i="14"/>
  <c r="O816" i="14"/>
  <c r="R816" i="14" s="1"/>
  <c r="P816" i="14"/>
  <c r="S816" i="14"/>
  <c r="B817" i="14"/>
  <c r="C817" i="14"/>
  <c r="D817" i="14"/>
  <c r="E817" i="14"/>
  <c r="F817" i="14"/>
  <c r="K817" i="14"/>
  <c r="L817" i="14"/>
  <c r="M817" i="14"/>
  <c r="O817" i="14"/>
  <c r="R817" i="14" s="1"/>
  <c r="P817" i="14"/>
  <c r="S817" i="14"/>
  <c r="B818" i="14"/>
  <c r="C818" i="14"/>
  <c r="D818" i="14"/>
  <c r="E818" i="14"/>
  <c r="F818" i="14"/>
  <c r="K818" i="14"/>
  <c r="L818" i="14"/>
  <c r="M818" i="14"/>
  <c r="O818" i="14"/>
  <c r="R818" i="14" s="1"/>
  <c r="P818" i="14"/>
  <c r="S818" i="14"/>
  <c r="B819" i="14"/>
  <c r="C819" i="14"/>
  <c r="D819" i="14"/>
  <c r="E819" i="14"/>
  <c r="F819" i="14"/>
  <c r="K819" i="14"/>
  <c r="L819" i="14"/>
  <c r="M819" i="14"/>
  <c r="O819" i="14"/>
  <c r="R819" i="14" s="1"/>
  <c r="P819" i="14"/>
  <c r="S819" i="14"/>
  <c r="B820" i="14"/>
  <c r="C820" i="14"/>
  <c r="D820" i="14"/>
  <c r="E820" i="14"/>
  <c r="F820" i="14"/>
  <c r="K820" i="14"/>
  <c r="L820" i="14"/>
  <c r="M820" i="14"/>
  <c r="O820" i="14"/>
  <c r="R820" i="14" s="1"/>
  <c r="P820" i="14"/>
  <c r="S820" i="14"/>
  <c r="B821" i="14"/>
  <c r="C821" i="14"/>
  <c r="D821" i="14"/>
  <c r="E821" i="14"/>
  <c r="F821" i="14"/>
  <c r="K821" i="14"/>
  <c r="L821" i="14"/>
  <c r="M821" i="14"/>
  <c r="O821" i="14"/>
  <c r="R821" i="14" s="1"/>
  <c r="P821" i="14"/>
  <c r="S821" i="14"/>
  <c r="B822" i="14"/>
  <c r="C822" i="14"/>
  <c r="D822" i="14"/>
  <c r="E822" i="14"/>
  <c r="F822" i="14"/>
  <c r="K822" i="14"/>
  <c r="L822" i="14"/>
  <c r="M822" i="14"/>
  <c r="O822" i="14"/>
  <c r="R822" i="14" s="1"/>
  <c r="P822" i="14"/>
  <c r="S822" i="14"/>
  <c r="B823" i="14"/>
  <c r="C823" i="14"/>
  <c r="D823" i="14"/>
  <c r="E823" i="14"/>
  <c r="F823" i="14"/>
  <c r="K823" i="14"/>
  <c r="L823" i="14"/>
  <c r="M823" i="14"/>
  <c r="O823" i="14"/>
  <c r="R823" i="14" s="1"/>
  <c r="P823" i="14"/>
  <c r="A824" i="14"/>
  <c r="B824" i="14"/>
  <c r="K824" i="14"/>
  <c r="L824" i="14"/>
  <c r="M824" i="14"/>
  <c r="O824" i="14"/>
  <c r="R824" i="14" s="1"/>
  <c r="P824" i="14"/>
  <c r="A825" i="14"/>
  <c r="B825" i="14"/>
  <c r="K825" i="14"/>
  <c r="L825" i="14"/>
  <c r="M825" i="14"/>
  <c r="O825" i="14"/>
  <c r="R825" i="14" s="1"/>
  <c r="P825" i="14"/>
  <c r="S825" i="14"/>
  <c r="B826" i="14"/>
  <c r="C826" i="14"/>
  <c r="D826" i="14"/>
  <c r="E826" i="14"/>
  <c r="F826" i="14"/>
  <c r="K826" i="14"/>
  <c r="L826" i="14"/>
  <c r="M826" i="14"/>
  <c r="O826" i="14"/>
  <c r="R826" i="14" s="1"/>
  <c r="P826" i="14"/>
  <c r="S826" i="14"/>
  <c r="B827" i="14"/>
  <c r="C827" i="14"/>
  <c r="D827" i="14"/>
  <c r="E827" i="14"/>
  <c r="F827" i="14"/>
  <c r="K827" i="14"/>
  <c r="L827" i="14"/>
  <c r="M827" i="14"/>
  <c r="O827" i="14"/>
  <c r="R827" i="14" s="1"/>
  <c r="P827" i="14"/>
  <c r="S827" i="14"/>
  <c r="B828" i="14"/>
  <c r="C828" i="14"/>
  <c r="D828" i="14"/>
  <c r="E828" i="14"/>
  <c r="F828" i="14"/>
  <c r="K828" i="14"/>
  <c r="L828" i="14"/>
  <c r="M828" i="14"/>
  <c r="O828" i="14"/>
  <c r="R828" i="14" s="1"/>
  <c r="P828" i="14"/>
  <c r="S828" i="14"/>
  <c r="B829" i="14"/>
  <c r="C829" i="14"/>
  <c r="D829" i="14"/>
  <c r="E829" i="14"/>
  <c r="F829" i="14"/>
  <c r="K829" i="14"/>
  <c r="L829" i="14"/>
  <c r="M829" i="14"/>
  <c r="O829" i="14"/>
  <c r="R829" i="14" s="1"/>
  <c r="P829" i="14"/>
  <c r="S829" i="14"/>
  <c r="B830" i="14"/>
  <c r="C830" i="14"/>
  <c r="D830" i="14"/>
  <c r="E830" i="14"/>
  <c r="F830" i="14"/>
  <c r="K830" i="14"/>
  <c r="L830" i="14"/>
  <c r="M830" i="14"/>
  <c r="O830" i="14"/>
  <c r="R830" i="14" s="1"/>
  <c r="P830" i="14"/>
  <c r="S830" i="14"/>
  <c r="B831" i="14"/>
  <c r="C831" i="14"/>
  <c r="D831" i="14"/>
  <c r="E831" i="14"/>
  <c r="F831" i="14"/>
  <c r="K831" i="14"/>
  <c r="L831" i="14"/>
  <c r="M831" i="14"/>
  <c r="O831" i="14"/>
  <c r="R831" i="14" s="1"/>
  <c r="P831" i="14"/>
  <c r="S831" i="14"/>
  <c r="B832" i="14"/>
  <c r="C832" i="14"/>
  <c r="D832" i="14"/>
  <c r="E832" i="14"/>
  <c r="K832" i="14"/>
  <c r="L832" i="14"/>
  <c r="M832" i="14"/>
  <c r="O832" i="14"/>
  <c r="R832" i="14" s="1"/>
  <c r="P832" i="14"/>
  <c r="S832" i="14"/>
  <c r="B833" i="14"/>
  <c r="C833" i="14"/>
  <c r="D833" i="14"/>
  <c r="E833" i="14"/>
  <c r="F833" i="14"/>
  <c r="K833" i="14"/>
  <c r="L833" i="14"/>
  <c r="M833" i="14"/>
  <c r="O833" i="14"/>
  <c r="R833" i="14" s="1"/>
  <c r="P833" i="14"/>
  <c r="S833" i="14"/>
  <c r="B834" i="14"/>
  <c r="C834" i="14"/>
  <c r="D834" i="14"/>
  <c r="E834" i="14"/>
  <c r="F834" i="14"/>
  <c r="K834" i="14"/>
  <c r="L834" i="14"/>
  <c r="M834" i="14"/>
  <c r="O834" i="14"/>
  <c r="R834" i="14" s="1"/>
  <c r="P834" i="14"/>
  <c r="S834" i="14"/>
  <c r="B835" i="14"/>
  <c r="C835" i="14"/>
  <c r="D835" i="14"/>
  <c r="E835" i="14"/>
  <c r="F835" i="14"/>
  <c r="K835" i="14"/>
  <c r="L835" i="14"/>
  <c r="M835" i="14"/>
  <c r="O835" i="14"/>
  <c r="R835" i="14" s="1"/>
  <c r="P835" i="14"/>
  <c r="S835" i="14"/>
  <c r="B836" i="14"/>
  <c r="C836" i="14"/>
  <c r="D836" i="14"/>
  <c r="E836" i="14"/>
  <c r="F836" i="14"/>
  <c r="K836" i="14"/>
  <c r="L836" i="14"/>
  <c r="M836" i="14"/>
  <c r="O836" i="14"/>
  <c r="R836" i="14" s="1"/>
  <c r="P836" i="14"/>
  <c r="S836" i="14"/>
  <c r="B837" i="14"/>
  <c r="C837" i="14"/>
  <c r="D837" i="14"/>
  <c r="E837" i="14"/>
  <c r="F837" i="14"/>
  <c r="K837" i="14"/>
  <c r="L837" i="14"/>
  <c r="M837" i="14"/>
  <c r="O837" i="14"/>
  <c r="R837" i="14" s="1"/>
  <c r="P837" i="14"/>
  <c r="S837" i="14"/>
  <c r="B838" i="14"/>
  <c r="C838" i="14"/>
  <c r="D838" i="14"/>
  <c r="E838" i="14"/>
  <c r="F838" i="14"/>
  <c r="K838" i="14"/>
  <c r="L838" i="14"/>
  <c r="M838" i="14"/>
  <c r="O838" i="14"/>
  <c r="R838" i="14" s="1"/>
  <c r="P838" i="14"/>
  <c r="S838" i="14"/>
  <c r="B839" i="14"/>
  <c r="C839" i="14"/>
  <c r="D839" i="14"/>
  <c r="E839" i="14"/>
  <c r="F839" i="14"/>
  <c r="K839" i="14"/>
  <c r="L839" i="14"/>
  <c r="M839" i="14"/>
  <c r="O839" i="14"/>
  <c r="R839" i="14" s="1"/>
  <c r="P839" i="14"/>
  <c r="S839" i="14"/>
  <c r="B840" i="14"/>
  <c r="C840" i="14"/>
  <c r="D840" i="14"/>
  <c r="E840" i="14"/>
  <c r="F840" i="14"/>
  <c r="K840" i="14"/>
  <c r="L840" i="14"/>
  <c r="M840" i="14"/>
  <c r="O840" i="14"/>
  <c r="R840" i="14" s="1"/>
  <c r="P840" i="14"/>
  <c r="S840" i="14"/>
  <c r="B841" i="14"/>
  <c r="C841" i="14"/>
  <c r="D841" i="14"/>
  <c r="E841" i="14"/>
  <c r="F841" i="14"/>
  <c r="K841" i="14"/>
  <c r="L841" i="14"/>
  <c r="M841" i="14"/>
  <c r="O841" i="14"/>
  <c r="R841" i="14" s="1"/>
  <c r="P841" i="14"/>
  <c r="S841" i="14"/>
  <c r="B842" i="14"/>
  <c r="C842" i="14"/>
  <c r="D842" i="14"/>
  <c r="E842" i="14"/>
  <c r="F842" i="14"/>
  <c r="K842" i="14"/>
  <c r="L842" i="14"/>
  <c r="M842" i="14"/>
  <c r="O842" i="14"/>
  <c r="R842" i="14" s="1"/>
  <c r="P842" i="14"/>
  <c r="S842" i="14"/>
  <c r="B843" i="14"/>
  <c r="C843" i="14"/>
  <c r="D843" i="14"/>
  <c r="E843" i="14"/>
  <c r="F843" i="14"/>
  <c r="K843" i="14"/>
  <c r="L843" i="14"/>
  <c r="M843" i="14"/>
  <c r="O843" i="14"/>
  <c r="R843" i="14" s="1"/>
  <c r="P843" i="14"/>
  <c r="S843" i="14"/>
  <c r="B844" i="14"/>
  <c r="C844" i="14"/>
  <c r="D844" i="14"/>
  <c r="E844" i="14"/>
  <c r="F844" i="14"/>
  <c r="K844" i="14"/>
  <c r="L844" i="14"/>
  <c r="M844" i="14"/>
  <c r="O844" i="14"/>
  <c r="R844" i="14" s="1"/>
  <c r="P844" i="14"/>
  <c r="S844" i="14"/>
  <c r="B845" i="14"/>
  <c r="C845" i="14"/>
  <c r="D845" i="14"/>
  <c r="E845" i="14"/>
  <c r="F845" i="14"/>
  <c r="K845" i="14"/>
  <c r="L845" i="14"/>
  <c r="M845" i="14"/>
  <c r="O845" i="14"/>
  <c r="R845" i="14" s="1"/>
  <c r="P845" i="14"/>
  <c r="S845" i="14"/>
  <c r="B846" i="14"/>
  <c r="C846" i="14"/>
  <c r="D846" i="14"/>
  <c r="E846" i="14"/>
  <c r="F846" i="14"/>
  <c r="K846" i="14"/>
  <c r="L846" i="14"/>
  <c r="M846" i="14"/>
  <c r="O846" i="14"/>
  <c r="R846" i="14" s="1"/>
  <c r="P846" i="14"/>
  <c r="S846" i="14"/>
  <c r="B847" i="14"/>
  <c r="C847" i="14"/>
  <c r="D847" i="14"/>
  <c r="E847" i="14"/>
  <c r="F847" i="14"/>
  <c r="K847" i="14"/>
  <c r="L847" i="14"/>
  <c r="M847" i="14"/>
  <c r="O847" i="14"/>
  <c r="R847" i="14" s="1"/>
  <c r="P847" i="14"/>
  <c r="S847" i="14"/>
  <c r="B848" i="14"/>
  <c r="C848" i="14"/>
  <c r="D848" i="14"/>
  <c r="E848" i="14"/>
  <c r="F848" i="14"/>
  <c r="K848" i="14"/>
  <c r="L848" i="14"/>
  <c r="M848" i="14"/>
  <c r="O848" i="14"/>
  <c r="R848" i="14" s="1"/>
  <c r="P848" i="14"/>
  <c r="S848" i="14"/>
  <c r="B849" i="14"/>
  <c r="C849" i="14"/>
  <c r="D849" i="14"/>
  <c r="E849" i="14"/>
  <c r="F849" i="14"/>
  <c r="K849" i="14"/>
  <c r="L849" i="14"/>
  <c r="M849" i="14"/>
  <c r="O849" i="14"/>
  <c r="R849" i="14" s="1"/>
  <c r="P849" i="14"/>
  <c r="S849" i="14"/>
  <c r="B850" i="14"/>
  <c r="C850" i="14"/>
  <c r="D850" i="14"/>
  <c r="E850" i="14"/>
  <c r="F850" i="14"/>
  <c r="K850" i="14"/>
  <c r="L850" i="14"/>
  <c r="M850" i="14"/>
  <c r="O850" i="14"/>
  <c r="R850" i="14" s="1"/>
  <c r="P850" i="14"/>
  <c r="S850" i="14"/>
  <c r="B851" i="14"/>
  <c r="C851" i="14"/>
  <c r="D851" i="14"/>
  <c r="E851" i="14"/>
  <c r="F851" i="14"/>
  <c r="K851" i="14"/>
  <c r="L851" i="14"/>
  <c r="M851" i="14"/>
  <c r="O851" i="14"/>
  <c r="R851" i="14" s="1"/>
  <c r="P851" i="14"/>
  <c r="S851" i="14"/>
  <c r="B852" i="14"/>
  <c r="C852" i="14"/>
  <c r="D852" i="14"/>
  <c r="E852" i="14"/>
  <c r="F852" i="14"/>
  <c r="K852" i="14"/>
  <c r="L852" i="14"/>
  <c r="M852" i="14"/>
  <c r="O852" i="14"/>
  <c r="R852" i="14" s="1"/>
  <c r="P852" i="14"/>
  <c r="S852" i="14"/>
  <c r="B853" i="14"/>
  <c r="C853" i="14"/>
  <c r="D853" i="14"/>
  <c r="E853" i="14"/>
  <c r="F853" i="14"/>
  <c r="K853" i="14"/>
  <c r="L853" i="14"/>
  <c r="M853" i="14"/>
  <c r="O853" i="14"/>
  <c r="R853" i="14" s="1"/>
  <c r="P853" i="14"/>
  <c r="S853" i="14"/>
  <c r="B854" i="14"/>
  <c r="C854" i="14"/>
  <c r="D854" i="14"/>
  <c r="E854" i="14"/>
  <c r="F854" i="14"/>
  <c r="K854" i="14"/>
  <c r="L854" i="14"/>
  <c r="M854" i="14"/>
  <c r="O854" i="14"/>
  <c r="R854" i="14" s="1"/>
  <c r="P854" i="14"/>
  <c r="S854" i="14"/>
  <c r="B855" i="14"/>
  <c r="C855" i="14"/>
  <c r="D855" i="14"/>
  <c r="E855" i="14"/>
  <c r="F855" i="14"/>
  <c r="K855" i="14"/>
  <c r="L855" i="14"/>
  <c r="M855" i="14"/>
  <c r="O855" i="14"/>
  <c r="R855" i="14" s="1"/>
  <c r="P855" i="14"/>
  <c r="S855" i="14"/>
  <c r="B856" i="14"/>
  <c r="C856" i="14"/>
  <c r="D856" i="14"/>
  <c r="E856" i="14"/>
  <c r="F856" i="14"/>
  <c r="K856" i="14"/>
  <c r="L856" i="14"/>
  <c r="M856" i="14"/>
  <c r="O856" i="14"/>
  <c r="R856" i="14" s="1"/>
  <c r="P856" i="14"/>
  <c r="S856" i="14"/>
  <c r="B857" i="14"/>
  <c r="C857" i="14"/>
  <c r="D857" i="14"/>
  <c r="E857" i="14"/>
  <c r="F857" i="14"/>
  <c r="K857" i="14"/>
  <c r="L857" i="14"/>
  <c r="M857" i="14"/>
  <c r="O857" i="14"/>
  <c r="R857" i="14" s="1"/>
  <c r="P857" i="14"/>
  <c r="S857" i="14"/>
  <c r="B858" i="14"/>
  <c r="C858" i="14"/>
  <c r="D858" i="14"/>
  <c r="E858" i="14"/>
  <c r="F858" i="14"/>
  <c r="K858" i="14"/>
  <c r="L858" i="14"/>
  <c r="M858" i="14"/>
  <c r="O858" i="14"/>
  <c r="R858" i="14" s="1"/>
  <c r="P858" i="14"/>
  <c r="S858" i="14"/>
  <c r="B859" i="14"/>
  <c r="C859" i="14"/>
  <c r="D859" i="14"/>
  <c r="E859" i="14"/>
  <c r="F859" i="14"/>
  <c r="K859" i="14"/>
  <c r="L859" i="14"/>
  <c r="M859" i="14"/>
  <c r="O859" i="14"/>
  <c r="R859" i="14" s="1"/>
  <c r="P859" i="14"/>
  <c r="S859" i="14"/>
  <c r="B860" i="14"/>
  <c r="C860" i="14"/>
  <c r="D860" i="14"/>
  <c r="E860" i="14"/>
  <c r="F860" i="14"/>
  <c r="K860" i="14"/>
  <c r="L860" i="14"/>
  <c r="M860" i="14"/>
  <c r="O860" i="14"/>
  <c r="R860" i="14" s="1"/>
  <c r="P860" i="14"/>
  <c r="S860" i="14"/>
  <c r="B861" i="14"/>
  <c r="C861" i="14"/>
  <c r="D861" i="14"/>
  <c r="E861" i="14"/>
  <c r="F861" i="14"/>
  <c r="K861" i="14"/>
  <c r="L861" i="14"/>
  <c r="M861" i="14"/>
  <c r="O861" i="14"/>
  <c r="R861" i="14" s="1"/>
  <c r="P861" i="14"/>
  <c r="S861" i="14"/>
  <c r="B862" i="14"/>
  <c r="C862" i="14"/>
  <c r="D862" i="14"/>
  <c r="E862" i="14"/>
  <c r="F862" i="14"/>
  <c r="K862" i="14"/>
  <c r="L862" i="14"/>
  <c r="M862" i="14"/>
  <c r="O862" i="14"/>
  <c r="R862" i="14" s="1"/>
  <c r="P862" i="14"/>
  <c r="S862" i="14"/>
  <c r="B863" i="14"/>
  <c r="C863" i="14"/>
  <c r="D863" i="14"/>
  <c r="E863" i="14"/>
  <c r="F863" i="14"/>
  <c r="K863" i="14"/>
  <c r="L863" i="14"/>
  <c r="M863" i="14"/>
  <c r="O863" i="14"/>
  <c r="R863" i="14" s="1"/>
  <c r="P863" i="14"/>
  <c r="S863" i="14"/>
  <c r="B864" i="14"/>
  <c r="C864" i="14"/>
  <c r="D864" i="14"/>
  <c r="E864" i="14"/>
  <c r="F864" i="14"/>
  <c r="K864" i="14"/>
  <c r="L864" i="14"/>
  <c r="M864" i="14"/>
  <c r="O864" i="14"/>
  <c r="R864" i="14" s="1"/>
  <c r="P864" i="14"/>
  <c r="S864" i="14"/>
  <c r="B865" i="14"/>
  <c r="C865" i="14"/>
  <c r="D865" i="14"/>
  <c r="E865" i="14"/>
  <c r="F865" i="14"/>
  <c r="K865" i="14"/>
  <c r="L865" i="14"/>
  <c r="M865" i="14"/>
  <c r="O865" i="14"/>
  <c r="R865" i="14" s="1"/>
  <c r="P865" i="14"/>
  <c r="S865" i="14"/>
  <c r="B866" i="14"/>
  <c r="C866" i="14"/>
  <c r="D866" i="14"/>
  <c r="E866" i="14"/>
  <c r="F866" i="14"/>
  <c r="K866" i="14"/>
  <c r="L866" i="14"/>
  <c r="M866" i="14"/>
  <c r="O866" i="14"/>
  <c r="R866" i="14" s="1"/>
  <c r="P866" i="14"/>
  <c r="S866" i="14"/>
  <c r="B867" i="14"/>
  <c r="C867" i="14"/>
  <c r="D867" i="14"/>
  <c r="E867" i="14"/>
  <c r="F867" i="14"/>
  <c r="K867" i="14"/>
  <c r="L867" i="14"/>
  <c r="M867" i="14"/>
  <c r="O867" i="14"/>
  <c r="R867" i="14" s="1"/>
  <c r="P867" i="14"/>
  <c r="S867" i="14"/>
  <c r="B868" i="14"/>
  <c r="C868" i="14"/>
  <c r="D868" i="14"/>
  <c r="E868" i="14"/>
  <c r="F868" i="14"/>
  <c r="K868" i="14"/>
  <c r="L868" i="14"/>
  <c r="M868" i="14"/>
  <c r="O868" i="14"/>
  <c r="R868" i="14" s="1"/>
  <c r="P868" i="14"/>
  <c r="S868" i="14"/>
  <c r="B869" i="14"/>
  <c r="C869" i="14"/>
  <c r="D869" i="14"/>
  <c r="E869" i="14"/>
  <c r="F869" i="14"/>
  <c r="K869" i="14"/>
  <c r="L869" i="14"/>
  <c r="M869" i="14"/>
  <c r="O869" i="14"/>
  <c r="R869" i="14" s="1"/>
  <c r="P869" i="14"/>
  <c r="S869" i="14"/>
  <c r="B870" i="14"/>
  <c r="C870" i="14"/>
  <c r="D870" i="14"/>
  <c r="E870" i="14"/>
  <c r="F870" i="14"/>
  <c r="K870" i="14"/>
  <c r="L870" i="14"/>
  <c r="M870" i="14"/>
  <c r="O870" i="14"/>
  <c r="R870" i="14" s="1"/>
  <c r="P870" i="14"/>
  <c r="S870" i="14"/>
  <c r="B871" i="14"/>
  <c r="C871" i="14"/>
  <c r="D871" i="14"/>
  <c r="E871" i="14"/>
  <c r="F871" i="14"/>
  <c r="K871" i="14"/>
  <c r="L871" i="14"/>
  <c r="M871" i="14"/>
  <c r="O871" i="14"/>
  <c r="R871" i="14" s="1"/>
  <c r="P871" i="14"/>
  <c r="S871" i="14"/>
  <c r="B872" i="14"/>
  <c r="C872" i="14"/>
  <c r="D872" i="14"/>
  <c r="E872" i="14"/>
  <c r="F872" i="14"/>
  <c r="K872" i="14"/>
  <c r="L872" i="14"/>
  <c r="M872" i="14"/>
  <c r="O872" i="14"/>
  <c r="R872" i="14" s="1"/>
  <c r="P872" i="14"/>
  <c r="S872" i="14"/>
  <c r="B873" i="14"/>
  <c r="C873" i="14"/>
  <c r="D873" i="14"/>
  <c r="E873" i="14"/>
  <c r="F873" i="14"/>
  <c r="K873" i="14"/>
  <c r="L873" i="14"/>
  <c r="M873" i="14"/>
  <c r="O873" i="14"/>
  <c r="R873" i="14" s="1"/>
  <c r="P873" i="14"/>
  <c r="S873" i="14"/>
  <c r="B874" i="14"/>
  <c r="C874" i="14"/>
  <c r="D874" i="14"/>
  <c r="E874" i="14"/>
  <c r="F874" i="14"/>
  <c r="K874" i="14"/>
  <c r="L874" i="14"/>
  <c r="M874" i="14"/>
  <c r="O874" i="14"/>
  <c r="R874" i="14" s="1"/>
  <c r="P874" i="14"/>
  <c r="S874" i="14"/>
  <c r="B875" i="14"/>
  <c r="C875" i="14"/>
  <c r="D875" i="14"/>
  <c r="E875" i="14"/>
  <c r="F875" i="14"/>
  <c r="K875" i="14"/>
  <c r="L875" i="14"/>
  <c r="M875" i="14"/>
  <c r="O875" i="14"/>
  <c r="R875" i="14" s="1"/>
  <c r="P875" i="14"/>
  <c r="S875" i="14"/>
  <c r="B876" i="14"/>
  <c r="C876" i="14"/>
  <c r="D876" i="14"/>
  <c r="E876" i="14"/>
  <c r="F876" i="14"/>
  <c r="K876" i="14"/>
  <c r="L876" i="14"/>
  <c r="M876" i="14"/>
  <c r="O876" i="14"/>
  <c r="R876" i="14" s="1"/>
  <c r="P876" i="14"/>
  <c r="S876" i="14"/>
  <c r="B877" i="14"/>
  <c r="C877" i="14"/>
  <c r="D877" i="14"/>
  <c r="E877" i="14"/>
  <c r="F877" i="14"/>
  <c r="K877" i="14"/>
  <c r="L877" i="14"/>
  <c r="M877" i="14"/>
  <c r="O877" i="14"/>
  <c r="R877" i="14" s="1"/>
  <c r="P877" i="14"/>
  <c r="S877" i="14"/>
  <c r="B878" i="14"/>
  <c r="C878" i="14"/>
  <c r="D878" i="14"/>
  <c r="E878" i="14"/>
  <c r="F878" i="14"/>
  <c r="K878" i="14"/>
  <c r="L878" i="14"/>
  <c r="M878" i="14"/>
  <c r="O878" i="14"/>
  <c r="R878" i="14" s="1"/>
  <c r="P878" i="14"/>
  <c r="S878" i="14"/>
  <c r="B879" i="14"/>
  <c r="C879" i="14"/>
  <c r="D879" i="14"/>
  <c r="E879" i="14"/>
  <c r="F879" i="14"/>
  <c r="K879" i="14"/>
  <c r="L879" i="14"/>
  <c r="M879" i="14"/>
  <c r="O879" i="14"/>
  <c r="R879" i="14" s="1"/>
  <c r="P879" i="14"/>
  <c r="S879" i="14"/>
  <c r="B880" i="14"/>
  <c r="C880" i="14"/>
  <c r="D880" i="14"/>
  <c r="E880" i="14"/>
  <c r="F880" i="14"/>
  <c r="K880" i="14"/>
  <c r="L880" i="14"/>
  <c r="M880" i="14"/>
  <c r="O880" i="14"/>
  <c r="R880" i="14" s="1"/>
  <c r="P880" i="14"/>
  <c r="S880" i="14"/>
  <c r="B881" i="14"/>
  <c r="C881" i="14"/>
  <c r="D881" i="14"/>
  <c r="E881" i="14"/>
  <c r="F881" i="14"/>
  <c r="K881" i="14"/>
  <c r="L881" i="14"/>
  <c r="M881" i="14"/>
  <c r="O881" i="14"/>
  <c r="R881" i="14" s="1"/>
  <c r="P881" i="14"/>
  <c r="S881" i="14"/>
  <c r="B882" i="14"/>
  <c r="C882" i="14"/>
  <c r="D882" i="14"/>
  <c r="E882" i="14"/>
  <c r="F882" i="14"/>
  <c r="K882" i="14"/>
  <c r="L882" i="14"/>
  <c r="M882" i="14"/>
  <c r="O882" i="14"/>
  <c r="R882" i="14" s="1"/>
  <c r="P882" i="14"/>
  <c r="S882" i="14"/>
  <c r="B883" i="14"/>
  <c r="C883" i="14"/>
  <c r="D883" i="14"/>
  <c r="E883" i="14"/>
  <c r="F883" i="14"/>
  <c r="K883" i="14"/>
  <c r="L883" i="14"/>
  <c r="M883" i="14"/>
  <c r="O883" i="14"/>
  <c r="R883" i="14" s="1"/>
  <c r="P883" i="14"/>
  <c r="S883" i="14"/>
  <c r="B884" i="14"/>
  <c r="C884" i="14"/>
  <c r="D884" i="14"/>
  <c r="E884" i="14"/>
  <c r="F884" i="14"/>
  <c r="K884" i="14"/>
  <c r="L884" i="14"/>
  <c r="M884" i="14"/>
  <c r="O884" i="14"/>
  <c r="R884" i="14" s="1"/>
  <c r="P884" i="14"/>
  <c r="S884" i="14"/>
  <c r="B885" i="14"/>
  <c r="C885" i="14"/>
  <c r="D885" i="14"/>
  <c r="E885" i="14"/>
  <c r="F885" i="14"/>
  <c r="K885" i="14"/>
  <c r="L885" i="14"/>
  <c r="M885" i="14"/>
  <c r="O885" i="14"/>
  <c r="R885" i="14" s="1"/>
  <c r="P885" i="14"/>
  <c r="S885" i="14"/>
  <c r="B886" i="14"/>
  <c r="C886" i="14"/>
  <c r="D886" i="14"/>
  <c r="E886" i="14"/>
  <c r="F886" i="14"/>
  <c r="K886" i="14"/>
  <c r="L886" i="14"/>
  <c r="M886" i="14"/>
  <c r="O886" i="14"/>
  <c r="R886" i="14" s="1"/>
  <c r="P886" i="14"/>
  <c r="S886" i="14"/>
  <c r="B887" i="14"/>
  <c r="C887" i="14"/>
  <c r="D887" i="14"/>
  <c r="E887" i="14"/>
  <c r="F887" i="14"/>
  <c r="K887" i="14"/>
  <c r="L887" i="14"/>
  <c r="M887" i="14"/>
  <c r="O887" i="14"/>
  <c r="R887" i="14" s="1"/>
  <c r="P887" i="14"/>
  <c r="S887" i="14"/>
  <c r="B888" i="14"/>
  <c r="C888" i="14"/>
  <c r="D888" i="14"/>
  <c r="E888" i="14"/>
  <c r="F888" i="14"/>
  <c r="K888" i="14"/>
  <c r="L888" i="14"/>
  <c r="M888" i="14"/>
  <c r="O888" i="14"/>
  <c r="R888" i="14" s="1"/>
  <c r="P888" i="14"/>
  <c r="S888" i="14"/>
  <c r="B889" i="14"/>
  <c r="C889" i="14"/>
  <c r="D889" i="14"/>
  <c r="E889" i="14"/>
  <c r="F889" i="14"/>
  <c r="K889" i="14"/>
  <c r="L889" i="14"/>
  <c r="M889" i="14"/>
  <c r="O889" i="14"/>
  <c r="R889" i="14" s="1"/>
  <c r="P889" i="14"/>
  <c r="S889" i="14"/>
  <c r="B890" i="14"/>
  <c r="C890" i="14"/>
  <c r="D890" i="14"/>
  <c r="E890" i="14"/>
  <c r="F890" i="14"/>
  <c r="K890" i="14"/>
  <c r="L890" i="14"/>
  <c r="M890" i="14"/>
  <c r="O890" i="14"/>
  <c r="R890" i="14" s="1"/>
  <c r="P890" i="14"/>
  <c r="S890" i="14"/>
  <c r="B891" i="14"/>
  <c r="C891" i="14"/>
  <c r="D891" i="14"/>
  <c r="E891" i="14"/>
  <c r="F891" i="14"/>
  <c r="K891" i="14"/>
  <c r="L891" i="14"/>
  <c r="M891" i="14"/>
  <c r="O891" i="14"/>
  <c r="R891" i="14" s="1"/>
  <c r="P891" i="14"/>
  <c r="S891" i="14"/>
  <c r="B892" i="14"/>
  <c r="C892" i="14"/>
  <c r="D892" i="14"/>
  <c r="E892" i="14"/>
  <c r="F892" i="14"/>
  <c r="K892" i="14"/>
  <c r="L892" i="14"/>
  <c r="M892" i="14"/>
  <c r="O892" i="14"/>
  <c r="R892" i="14" s="1"/>
  <c r="P892" i="14"/>
  <c r="S892" i="14"/>
  <c r="B893" i="14"/>
  <c r="C893" i="14"/>
  <c r="D893" i="14"/>
  <c r="E893" i="14"/>
  <c r="F893" i="14"/>
  <c r="K893" i="14"/>
  <c r="L893" i="14"/>
  <c r="M893" i="14"/>
  <c r="O893" i="14"/>
  <c r="R893" i="14" s="1"/>
  <c r="P893" i="14"/>
  <c r="S893" i="14"/>
  <c r="B894" i="14"/>
  <c r="C894" i="14"/>
  <c r="D894" i="14"/>
  <c r="E894" i="14"/>
  <c r="F894" i="14"/>
  <c r="K894" i="14"/>
  <c r="L894" i="14"/>
  <c r="M894" i="14"/>
  <c r="O894" i="14"/>
  <c r="R894" i="14" s="1"/>
  <c r="P894" i="14"/>
  <c r="S894" i="14"/>
  <c r="B895" i="14"/>
  <c r="C895" i="14"/>
  <c r="D895" i="14"/>
  <c r="E895" i="14"/>
  <c r="F895" i="14"/>
  <c r="K895" i="14"/>
  <c r="L895" i="14"/>
  <c r="M895" i="14"/>
  <c r="O895" i="14"/>
  <c r="R895" i="14" s="1"/>
  <c r="P895" i="14"/>
  <c r="S895" i="14"/>
  <c r="B896" i="14"/>
  <c r="C896" i="14"/>
  <c r="D896" i="14"/>
  <c r="E896" i="14"/>
  <c r="F896" i="14"/>
  <c r="K896" i="14"/>
  <c r="L896" i="14"/>
  <c r="M896" i="14"/>
  <c r="O896" i="14"/>
  <c r="R896" i="14" s="1"/>
  <c r="P896" i="14"/>
  <c r="S896" i="14"/>
  <c r="B897" i="14"/>
  <c r="C897" i="14"/>
  <c r="D897" i="14"/>
  <c r="E897" i="14"/>
  <c r="F897" i="14"/>
  <c r="K897" i="14"/>
  <c r="L897" i="14"/>
  <c r="M897" i="14"/>
  <c r="O897" i="14"/>
  <c r="R897" i="14" s="1"/>
  <c r="P897" i="14"/>
  <c r="S897" i="14"/>
  <c r="B898" i="14"/>
  <c r="C898" i="14"/>
  <c r="D898" i="14"/>
  <c r="E898" i="14"/>
  <c r="F898" i="14"/>
  <c r="K898" i="14"/>
  <c r="L898" i="14"/>
  <c r="M898" i="14"/>
  <c r="O898" i="14"/>
  <c r="R898" i="14" s="1"/>
  <c r="P898" i="14"/>
  <c r="S898" i="14"/>
  <c r="B899" i="14"/>
  <c r="C899" i="14"/>
  <c r="D899" i="14"/>
  <c r="E899" i="14"/>
  <c r="F899" i="14"/>
  <c r="K899" i="14"/>
  <c r="L899" i="14"/>
  <c r="M899" i="14"/>
  <c r="O899" i="14"/>
  <c r="R899" i="14" s="1"/>
  <c r="P899" i="14"/>
  <c r="S899" i="14"/>
  <c r="B900" i="14"/>
  <c r="C900" i="14"/>
  <c r="D900" i="14"/>
  <c r="E900" i="14"/>
  <c r="F900" i="14"/>
  <c r="K900" i="14"/>
  <c r="L900" i="14"/>
  <c r="M900" i="14"/>
  <c r="O900" i="14"/>
  <c r="R900" i="14" s="1"/>
  <c r="P900" i="14"/>
  <c r="S900" i="14"/>
  <c r="B901" i="14"/>
  <c r="C901" i="14"/>
  <c r="D901" i="14"/>
  <c r="E901" i="14"/>
  <c r="F901" i="14"/>
  <c r="K901" i="14"/>
  <c r="L901" i="14"/>
  <c r="M901" i="14"/>
  <c r="O901" i="14"/>
  <c r="R901" i="14" s="1"/>
  <c r="P901" i="14"/>
  <c r="S901" i="14"/>
  <c r="B902" i="14"/>
  <c r="C902" i="14"/>
  <c r="D902" i="14"/>
  <c r="E902" i="14"/>
  <c r="F902" i="14"/>
  <c r="K902" i="14"/>
  <c r="L902" i="14"/>
  <c r="M902" i="14"/>
  <c r="O902" i="14"/>
  <c r="R902" i="14" s="1"/>
  <c r="P902" i="14"/>
  <c r="S902" i="14"/>
  <c r="B903" i="14"/>
  <c r="C903" i="14"/>
  <c r="D903" i="14"/>
  <c r="E903" i="14"/>
  <c r="F903" i="14"/>
  <c r="K903" i="14"/>
  <c r="L903" i="14"/>
  <c r="M903" i="14"/>
  <c r="O903" i="14"/>
  <c r="R903" i="14" s="1"/>
  <c r="P903" i="14"/>
  <c r="S903" i="14"/>
  <c r="B904" i="14"/>
  <c r="C904" i="14"/>
  <c r="D904" i="14"/>
  <c r="E904" i="14"/>
  <c r="F904" i="14"/>
  <c r="K904" i="14"/>
  <c r="L904" i="14"/>
  <c r="M904" i="14"/>
  <c r="O904" i="14"/>
  <c r="R904" i="14" s="1"/>
  <c r="P904" i="14"/>
  <c r="S904" i="14"/>
  <c r="B905" i="14"/>
  <c r="C905" i="14"/>
  <c r="D905" i="14"/>
  <c r="E905" i="14"/>
  <c r="K905" i="14"/>
  <c r="L905" i="14"/>
  <c r="M905" i="14"/>
  <c r="O905" i="14"/>
  <c r="R905" i="14" s="1"/>
  <c r="P905" i="14"/>
  <c r="S905" i="14"/>
  <c r="B906" i="14"/>
  <c r="C906" i="14"/>
  <c r="D906" i="14"/>
  <c r="E906" i="14"/>
  <c r="F906" i="14"/>
  <c r="K906" i="14"/>
  <c r="L906" i="14"/>
  <c r="M906" i="14"/>
  <c r="O906" i="14"/>
  <c r="R906" i="14" s="1"/>
  <c r="P906" i="14"/>
  <c r="S906" i="14"/>
  <c r="B907" i="14"/>
  <c r="C907" i="14"/>
  <c r="D907" i="14"/>
  <c r="E907" i="14"/>
  <c r="F907" i="14"/>
  <c r="K907" i="14"/>
  <c r="L907" i="14"/>
  <c r="M907" i="14"/>
  <c r="O907" i="14"/>
  <c r="R907" i="14" s="1"/>
  <c r="P907" i="14"/>
  <c r="S907" i="14"/>
  <c r="B908" i="14"/>
  <c r="C908" i="14"/>
  <c r="D908" i="14"/>
  <c r="E908" i="14"/>
  <c r="F908" i="14"/>
  <c r="K908" i="14"/>
  <c r="L908" i="14"/>
  <c r="M908" i="14"/>
  <c r="O908" i="14"/>
  <c r="R908" i="14" s="1"/>
  <c r="P908" i="14"/>
  <c r="S908" i="14"/>
  <c r="B909" i="14"/>
  <c r="C909" i="14"/>
  <c r="D909" i="14"/>
  <c r="E909" i="14"/>
  <c r="F909" i="14"/>
  <c r="K909" i="14"/>
  <c r="L909" i="14"/>
  <c r="M909" i="14"/>
  <c r="O909" i="14"/>
  <c r="R909" i="14" s="1"/>
  <c r="P909" i="14"/>
  <c r="S909" i="14"/>
  <c r="B910" i="14"/>
  <c r="C910" i="14"/>
  <c r="D910" i="14"/>
  <c r="E910" i="14"/>
  <c r="F910" i="14"/>
  <c r="K910" i="14"/>
  <c r="L910" i="14"/>
  <c r="M910" i="14"/>
  <c r="O910" i="14"/>
  <c r="R910" i="14" s="1"/>
  <c r="P910" i="14"/>
  <c r="S910" i="14"/>
  <c r="B911" i="14"/>
  <c r="C911" i="14"/>
  <c r="D911" i="14"/>
  <c r="E911" i="14"/>
  <c r="F911" i="14"/>
  <c r="K911" i="14"/>
  <c r="L911" i="14"/>
  <c r="M911" i="14"/>
  <c r="O911" i="14"/>
  <c r="R911" i="14" s="1"/>
  <c r="P911" i="14"/>
  <c r="S911" i="14"/>
  <c r="B912" i="14"/>
  <c r="C912" i="14"/>
  <c r="D912" i="14"/>
  <c r="E912" i="14"/>
  <c r="K912" i="14"/>
  <c r="L912" i="14"/>
  <c r="M912" i="14"/>
  <c r="O912" i="14"/>
  <c r="R912" i="14" s="1"/>
  <c r="P912" i="14"/>
  <c r="S912" i="14"/>
  <c r="B913" i="14"/>
  <c r="C913" i="14"/>
  <c r="D913" i="14"/>
  <c r="E913" i="14"/>
  <c r="F913" i="14"/>
  <c r="K913" i="14"/>
  <c r="L913" i="14"/>
  <c r="M913" i="14"/>
  <c r="O913" i="14"/>
  <c r="R913" i="14" s="1"/>
  <c r="P913" i="14"/>
  <c r="S913" i="14"/>
  <c r="B914" i="14"/>
  <c r="C914" i="14"/>
  <c r="D914" i="14"/>
  <c r="E914" i="14"/>
  <c r="F914" i="14"/>
  <c r="K914" i="14"/>
  <c r="L914" i="14"/>
  <c r="M914" i="14"/>
  <c r="O914" i="14"/>
  <c r="R914" i="14" s="1"/>
  <c r="P914" i="14"/>
  <c r="S914" i="14"/>
  <c r="B915" i="14"/>
  <c r="C915" i="14"/>
  <c r="D915" i="14"/>
  <c r="E915" i="14"/>
  <c r="F915" i="14"/>
  <c r="K915" i="14"/>
  <c r="L915" i="14"/>
  <c r="M915" i="14"/>
  <c r="O915" i="14"/>
  <c r="R915" i="14" s="1"/>
  <c r="P915" i="14"/>
  <c r="S915" i="14"/>
  <c r="B916" i="14"/>
  <c r="C916" i="14"/>
  <c r="D916" i="14"/>
  <c r="E916" i="14"/>
  <c r="F916" i="14"/>
  <c r="K916" i="14"/>
  <c r="L916" i="14"/>
  <c r="M916" i="14"/>
  <c r="O916" i="14"/>
  <c r="R916" i="14" s="1"/>
  <c r="P916" i="14"/>
  <c r="S916" i="14"/>
  <c r="B917" i="14"/>
  <c r="C917" i="14"/>
  <c r="D917" i="14"/>
  <c r="E917" i="14"/>
  <c r="F917" i="14"/>
  <c r="K917" i="14"/>
  <c r="L917" i="14"/>
  <c r="M917" i="14"/>
  <c r="O917" i="14"/>
  <c r="R917" i="14" s="1"/>
  <c r="P917" i="14"/>
  <c r="S917" i="14"/>
  <c r="B918" i="14"/>
  <c r="C918" i="14"/>
  <c r="D918" i="14"/>
  <c r="E918" i="14"/>
  <c r="K918" i="14"/>
  <c r="L918" i="14"/>
  <c r="M918" i="14"/>
  <c r="O918" i="14"/>
  <c r="R918" i="14" s="1"/>
  <c r="P918" i="14"/>
  <c r="S918" i="14"/>
  <c r="B919" i="14"/>
  <c r="C919" i="14"/>
  <c r="D919" i="14"/>
  <c r="E919" i="14"/>
  <c r="F919" i="14"/>
  <c r="K919" i="14"/>
  <c r="L919" i="14"/>
  <c r="M919" i="14"/>
  <c r="O919" i="14"/>
  <c r="R919" i="14" s="1"/>
  <c r="P919" i="14"/>
  <c r="S919" i="14"/>
  <c r="B920" i="14"/>
  <c r="C920" i="14"/>
  <c r="D920" i="14"/>
  <c r="E920" i="14"/>
  <c r="F920" i="14"/>
  <c r="K920" i="14"/>
  <c r="L920" i="14"/>
  <c r="M920" i="14"/>
  <c r="O920" i="14"/>
  <c r="R920" i="14" s="1"/>
  <c r="P920" i="14"/>
  <c r="S920" i="14"/>
  <c r="B921" i="14"/>
  <c r="C921" i="14"/>
  <c r="D921" i="14"/>
  <c r="E921" i="14"/>
  <c r="F921" i="14"/>
  <c r="K921" i="14"/>
  <c r="L921" i="14"/>
  <c r="M921" i="14"/>
  <c r="O921" i="14"/>
  <c r="R921" i="14" s="1"/>
  <c r="P921" i="14"/>
  <c r="S921" i="14"/>
  <c r="B922" i="14"/>
  <c r="C922" i="14"/>
  <c r="D922" i="14"/>
  <c r="E922" i="14"/>
  <c r="K922" i="14"/>
  <c r="L922" i="14"/>
  <c r="M922" i="14"/>
  <c r="O922" i="14"/>
  <c r="R922" i="14" s="1"/>
  <c r="P922" i="14"/>
  <c r="S922" i="14"/>
  <c r="B923" i="14"/>
  <c r="C923" i="14"/>
  <c r="D923" i="14"/>
  <c r="E923" i="14"/>
  <c r="F923" i="14"/>
  <c r="K923" i="14"/>
  <c r="L923" i="14"/>
  <c r="M923" i="14"/>
  <c r="O923" i="14"/>
  <c r="R923" i="14" s="1"/>
  <c r="P923" i="14"/>
  <c r="S923" i="14"/>
  <c r="B924" i="14"/>
  <c r="C924" i="14"/>
  <c r="D924" i="14"/>
  <c r="E924" i="14"/>
  <c r="F924" i="14"/>
  <c r="K924" i="14"/>
  <c r="L924" i="14"/>
  <c r="M924" i="14"/>
  <c r="O924" i="14"/>
  <c r="R924" i="14" s="1"/>
  <c r="P924" i="14"/>
  <c r="S924" i="14"/>
  <c r="B925" i="14"/>
  <c r="C925" i="14"/>
  <c r="D925" i="14"/>
  <c r="E925" i="14"/>
  <c r="F925" i="14"/>
  <c r="K925" i="14"/>
  <c r="L925" i="14"/>
  <c r="M925" i="14"/>
  <c r="O925" i="14"/>
  <c r="R925" i="14" s="1"/>
  <c r="P925" i="14"/>
  <c r="S925" i="14"/>
  <c r="B926" i="14"/>
  <c r="C926" i="14"/>
  <c r="D926" i="14"/>
  <c r="E926" i="14"/>
  <c r="F926" i="14"/>
  <c r="K926" i="14"/>
  <c r="L926" i="14"/>
  <c r="M926" i="14"/>
  <c r="O926" i="14"/>
  <c r="R926" i="14" s="1"/>
  <c r="P926" i="14"/>
  <c r="S926" i="14"/>
  <c r="B927" i="14"/>
  <c r="C927" i="14"/>
  <c r="D927" i="14"/>
  <c r="E927" i="14"/>
  <c r="F927" i="14"/>
  <c r="K927" i="14"/>
  <c r="L927" i="14"/>
  <c r="M927" i="14"/>
  <c r="O927" i="14"/>
  <c r="R927" i="14" s="1"/>
  <c r="P927" i="14"/>
  <c r="S927" i="14"/>
  <c r="B928" i="14"/>
  <c r="C928" i="14"/>
  <c r="D928" i="14"/>
  <c r="E928" i="14"/>
  <c r="F928" i="14"/>
  <c r="K928" i="14"/>
  <c r="L928" i="14"/>
  <c r="M928" i="14"/>
  <c r="O928" i="14"/>
  <c r="R928" i="14" s="1"/>
  <c r="P928" i="14"/>
  <c r="S928" i="14"/>
  <c r="B929" i="14"/>
  <c r="C929" i="14"/>
  <c r="D929" i="14"/>
  <c r="E929" i="14"/>
  <c r="F929" i="14"/>
  <c r="K929" i="14"/>
  <c r="L929" i="14"/>
  <c r="M929" i="14"/>
  <c r="O929" i="14"/>
  <c r="R929" i="14" s="1"/>
  <c r="P929" i="14"/>
  <c r="S929" i="14"/>
  <c r="B930" i="14"/>
  <c r="C930" i="14"/>
  <c r="D930" i="14"/>
  <c r="E930" i="14"/>
  <c r="F930" i="14"/>
  <c r="K930" i="14"/>
  <c r="L930" i="14"/>
  <c r="M930" i="14"/>
  <c r="O930" i="14"/>
  <c r="R930" i="14" s="1"/>
  <c r="P930" i="14"/>
  <c r="S930" i="14"/>
  <c r="B931" i="14"/>
  <c r="C931" i="14"/>
  <c r="D931" i="14"/>
  <c r="E931" i="14"/>
  <c r="F931" i="14"/>
  <c r="K931" i="14"/>
  <c r="L931" i="14"/>
  <c r="M931" i="14"/>
  <c r="O931" i="14"/>
  <c r="R931" i="14" s="1"/>
  <c r="P931" i="14"/>
  <c r="S931" i="14"/>
  <c r="B932" i="14"/>
  <c r="C932" i="14"/>
  <c r="D932" i="14"/>
  <c r="E932" i="14"/>
  <c r="F932" i="14"/>
  <c r="K932" i="14"/>
  <c r="L932" i="14"/>
  <c r="M932" i="14"/>
  <c r="O932" i="14"/>
  <c r="R932" i="14" s="1"/>
  <c r="P932" i="14"/>
  <c r="S932" i="14"/>
  <c r="B933" i="14"/>
  <c r="C933" i="14"/>
  <c r="D933" i="14"/>
  <c r="E933" i="14"/>
  <c r="F933" i="14"/>
  <c r="K933" i="14"/>
  <c r="L933" i="14"/>
  <c r="M933" i="14"/>
  <c r="O933" i="14"/>
  <c r="R933" i="14" s="1"/>
  <c r="P933" i="14"/>
  <c r="S933" i="14"/>
  <c r="B934" i="14"/>
  <c r="C934" i="14"/>
  <c r="D934" i="14"/>
  <c r="E934" i="14"/>
  <c r="K934" i="14"/>
  <c r="L934" i="14"/>
  <c r="M934" i="14"/>
  <c r="O934" i="14"/>
  <c r="R934" i="14" s="1"/>
  <c r="P934" i="14"/>
  <c r="S934" i="14"/>
  <c r="B935" i="14"/>
  <c r="C935" i="14"/>
  <c r="D935" i="14"/>
  <c r="E935" i="14"/>
  <c r="F935" i="14"/>
  <c r="K935" i="14"/>
  <c r="L935" i="14"/>
  <c r="M935" i="14"/>
  <c r="O935" i="14"/>
  <c r="R935" i="14" s="1"/>
  <c r="P935" i="14"/>
  <c r="S935" i="14"/>
  <c r="B936" i="14"/>
  <c r="C936" i="14"/>
  <c r="D936" i="14"/>
  <c r="E936" i="14"/>
  <c r="F936" i="14"/>
  <c r="K936" i="14"/>
  <c r="L936" i="14"/>
  <c r="M936" i="14"/>
  <c r="O936" i="14"/>
  <c r="R936" i="14" s="1"/>
  <c r="P936" i="14"/>
  <c r="S936" i="14"/>
  <c r="B937" i="14"/>
  <c r="C937" i="14"/>
  <c r="D937" i="14"/>
  <c r="E937" i="14"/>
  <c r="F937" i="14"/>
  <c r="K937" i="14"/>
  <c r="L937" i="14"/>
  <c r="M937" i="14"/>
  <c r="O937" i="14"/>
  <c r="R937" i="14" s="1"/>
  <c r="P937" i="14"/>
  <c r="S937" i="14"/>
  <c r="B938" i="14"/>
  <c r="C938" i="14"/>
  <c r="D938" i="14"/>
  <c r="E938" i="14"/>
  <c r="F938" i="14"/>
  <c r="K938" i="14"/>
  <c r="L938" i="14"/>
  <c r="M938" i="14"/>
  <c r="O938" i="14"/>
  <c r="R938" i="14" s="1"/>
  <c r="P938" i="14"/>
  <c r="S938" i="14"/>
  <c r="B939" i="14"/>
  <c r="C939" i="14"/>
  <c r="D939" i="14"/>
  <c r="E939" i="14"/>
  <c r="F939" i="14"/>
  <c r="K939" i="14"/>
  <c r="L939" i="14"/>
  <c r="M939" i="14"/>
  <c r="O939" i="14"/>
  <c r="R939" i="14" s="1"/>
  <c r="P939" i="14"/>
  <c r="S939" i="14"/>
  <c r="B940" i="14"/>
  <c r="C940" i="14"/>
  <c r="D940" i="14"/>
  <c r="E940" i="14"/>
  <c r="F940" i="14"/>
  <c r="K940" i="14"/>
  <c r="L940" i="14"/>
  <c r="M940" i="14"/>
  <c r="O940" i="14"/>
  <c r="R940" i="14" s="1"/>
  <c r="P940" i="14"/>
  <c r="S940" i="14"/>
  <c r="B941" i="14"/>
  <c r="C941" i="14"/>
  <c r="D941" i="14"/>
  <c r="E941" i="14"/>
  <c r="K941" i="14"/>
  <c r="L941" i="14"/>
  <c r="M941" i="14"/>
  <c r="O941" i="14"/>
  <c r="R941" i="14" s="1"/>
  <c r="P941" i="14"/>
  <c r="S941" i="14"/>
  <c r="B942" i="14"/>
  <c r="C942" i="14"/>
  <c r="D942" i="14"/>
  <c r="E942" i="14"/>
  <c r="F942" i="14"/>
  <c r="K942" i="14"/>
  <c r="L942" i="14"/>
  <c r="M942" i="14"/>
  <c r="O942" i="14"/>
  <c r="R942" i="14" s="1"/>
  <c r="P942" i="14"/>
  <c r="S942" i="14"/>
  <c r="B943" i="14"/>
  <c r="C943" i="14"/>
  <c r="D943" i="14"/>
  <c r="E943" i="14"/>
  <c r="F943" i="14"/>
  <c r="K943" i="14"/>
  <c r="L943" i="14"/>
  <c r="M943" i="14"/>
  <c r="O943" i="14"/>
  <c r="R943" i="14" s="1"/>
  <c r="P943" i="14"/>
  <c r="S943" i="14"/>
  <c r="B944" i="14"/>
  <c r="C944" i="14"/>
  <c r="D944" i="14"/>
  <c r="E944" i="14"/>
  <c r="F944" i="14"/>
  <c r="K944" i="14"/>
  <c r="L944" i="14"/>
  <c r="M944" i="14"/>
  <c r="O944" i="14"/>
  <c r="R944" i="14" s="1"/>
  <c r="P944" i="14"/>
  <c r="S944" i="14"/>
  <c r="B945" i="14"/>
  <c r="C945" i="14"/>
  <c r="D945" i="14"/>
  <c r="E945" i="14"/>
  <c r="F945" i="14"/>
  <c r="K945" i="14"/>
  <c r="L945" i="14"/>
  <c r="M945" i="14"/>
  <c r="O945" i="14"/>
  <c r="R945" i="14" s="1"/>
  <c r="P945" i="14"/>
  <c r="S945" i="14"/>
  <c r="B946" i="14"/>
  <c r="C946" i="14"/>
  <c r="D946" i="14"/>
  <c r="E946" i="14"/>
  <c r="K946" i="14"/>
  <c r="L946" i="14"/>
  <c r="M946" i="14"/>
  <c r="O946" i="14"/>
  <c r="R946" i="14" s="1"/>
  <c r="P946" i="14"/>
  <c r="S946" i="14"/>
  <c r="B947" i="14"/>
  <c r="C947" i="14"/>
  <c r="D947" i="14"/>
  <c r="E947" i="14"/>
  <c r="F947" i="14"/>
  <c r="K947" i="14"/>
  <c r="L947" i="14"/>
  <c r="M947" i="14"/>
  <c r="O947" i="14"/>
  <c r="R947" i="14" s="1"/>
  <c r="P947" i="14"/>
  <c r="S947" i="14"/>
  <c r="B948" i="14"/>
  <c r="C948" i="14"/>
  <c r="D948" i="14"/>
  <c r="E948" i="14"/>
  <c r="F948" i="14"/>
  <c r="K948" i="14"/>
  <c r="L948" i="14"/>
  <c r="M948" i="14"/>
  <c r="O948" i="14"/>
  <c r="R948" i="14" s="1"/>
  <c r="P948" i="14"/>
  <c r="S948" i="14"/>
  <c r="B949" i="14"/>
  <c r="C949" i="14"/>
  <c r="D949" i="14"/>
  <c r="E949" i="14"/>
  <c r="F949" i="14"/>
  <c r="K949" i="14"/>
  <c r="L949" i="14"/>
  <c r="M949" i="14"/>
  <c r="O949" i="14"/>
  <c r="R949" i="14" s="1"/>
  <c r="P949" i="14"/>
  <c r="S949" i="14"/>
  <c r="B950" i="14"/>
  <c r="C950" i="14"/>
  <c r="D950" i="14"/>
  <c r="E950" i="14"/>
  <c r="F950" i="14"/>
  <c r="K950" i="14"/>
  <c r="L950" i="14"/>
  <c r="M950" i="14"/>
  <c r="O950" i="14"/>
  <c r="R950" i="14" s="1"/>
  <c r="P950" i="14"/>
  <c r="S950" i="14"/>
  <c r="B951" i="14"/>
  <c r="C951" i="14"/>
  <c r="D951" i="14"/>
  <c r="E951" i="14"/>
  <c r="F951" i="14"/>
  <c r="K951" i="14"/>
  <c r="L951" i="14"/>
  <c r="M951" i="14"/>
  <c r="O951" i="14"/>
  <c r="R951" i="14" s="1"/>
  <c r="P951" i="14"/>
  <c r="S951" i="14"/>
  <c r="B952" i="14"/>
  <c r="C952" i="14"/>
  <c r="D952" i="14"/>
  <c r="E952" i="14"/>
  <c r="F952" i="14"/>
  <c r="K952" i="14"/>
  <c r="L952" i="14"/>
  <c r="M952" i="14"/>
  <c r="O952" i="14"/>
  <c r="R952" i="14" s="1"/>
  <c r="P952" i="14"/>
  <c r="S952" i="14"/>
  <c r="B953" i="14"/>
  <c r="C953" i="14"/>
  <c r="D953" i="14"/>
  <c r="E953" i="14"/>
  <c r="F953" i="14"/>
  <c r="K953" i="14"/>
  <c r="L953" i="14"/>
  <c r="M953" i="14"/>
  <c r="O953" i="14"/>
  <c r="R953" i="14" s="1"/>
  <c r="P953" i="14"/>
  <c r="S953" i="14"/>
  <c r="B954" i="14"/>
  <c r="C954" i="14"/>
  <c r="D954" i="14"/>
  <c r="E954" i="14"/>
  <c r="F954" i="14"/>
  <c r="K954" i="14"/>
  <c r="L954" i="14"/>
  <c r="M954" i="14"/>
  <c r="O954" i="14"/>
  <c r="R954" i="14" s="1"/>
  <c r="P954" i="14"/>
  <c r="S954" i="14"/>
  <c r="B955" i="14"/>
  <c r="C955" i="14"/>
  <c r="D955" i="14"/>
  <c r="E955" i="14"/>
  <c r="F955" i="14"/>
  <c r="K955" i="14"/>
  <c r="L955" i="14"/>
  <c r="M955" i="14"/>
  <c r="O955" i="14"/>
  <c r="R955" i="14" s="1"/>
  <c r="P955" i="14"/>
  <c r="S955" i="14"/>
  <c r="B956" i="14"/>
  <c r="C956" i="14"/>
  <c r="D956" i="14"/>
  <c r="E956" i="14"/>
  <c r="K956" i="14"/>
  <c r="L956" i="14"/>
  <c r="M956" i="14"/>
  <c r="O956" i="14"/>
  <c r="R956" i="14" s="1"/>
  <c r="P956" i="14"/>
  <c r="S956" i="14"/>
  <c r="B957" i="14"/>
  <c r="C957" i="14"/>
  <c r="D957" i="14"/>
  <c r="E957" i="14"/>
  <c r="K957" i="14"/>
  <c r="L957" i="14"/>
  <c r="M957" i="14"/>
  <c r="O957" i="14"/>
  <c r="R957" i="14" s="1"/>
  <c r="P957" i="14"/>
  <c r="S957" i="14"/>
  <c r="B958" i="14"/>
  <c r="C958" i="14"/>
  <c r="D958" i="14"/>
  <c r="E958" i="14"/>
  <c r="F958" i="14"/>
  <c r="K958" i="14"/>
  <c r="L958" i="14"/>
  <c r="M958" i="14"/>
  <c r="O958" i="14"/>
  <c r="R958" i="14" s="1"/>
  <c r="P958" i="14"/>
  <c r="S958" i="14"/>
  <c r="B959" i="14"/>
  <c r="C959" i="14"/>
  <c r="D959" i="14"/>
  <c r="E959" i="14"/>
  <c r="F959" i="14"/>
  <c r="K959" i="14"/>
  <c r="L959" i="14"/>
  <c r="M959" i="14"/>
  <c r="O959" i="14"/>
  <c r="R959" i="14" s="1"/>
  <c r="P959" i="14"/>
  <c r="S959" i="14"/>
  <c r="B960" i="14"/>
  <c r="C960" i="14"/>
  <c r="D960" i="14"/>
  <c r="E960" i="14"/>
  <c r="K960" i="14"/>
  <c r="L960" i="14"/>
  <c r="M960" i="14"/>
  <c r="O960" i="14"/>
  <c r="R960" i="14" s="1"/>
  <c r="P960" i="14"/>
  <c r="S960" i="14"/>
  <c r="B961" i="14"/>
  <c r="C961" i="14"/>
  <c r="D961" i="14"/>
  <c r="E961" i="14"/>
  <c r="F961" i="14"/>
  <c r="K961" i="14"/>
  <c r="L961" i="14"/>
  <c r="M961" i="14"/>
  <c r="O961" i="14"/>
  <c r="R961" i="14" s="1"/>
  <c r="P961" i="14"/>
  <c r="S961" i="14"/>
  <c r="B962" i="14"/>
  <c r="C962" i="14"/>
  <c r="D962" i="14"/>
  <c r="E962" i="14"/>
  <c r="F962" i="14"/>
  <c r="K962" i="14"/>
  <c r="L962" i="14"/>
  <c r="M962" i="14"/>
  <c r="O962" i="14"/>
  <c r="R962" i="14" s="1"/>
  <c r="P962" i="14"/>
  <c r="S962" i="14"/>
  <c r="B963" i="14"/>
  <c r="C963" i="14"/>
  <c r="D963" i="14"/>
  <c r="E963" i="14"/>
  <c r="F963" i="14"/>
  <c r="K963" i="14"/>
  <c r="L963" i="14"/>
  <c r="M963" i="14"/>
  <c r="O963" i="14"/>
  <c r="R963" i="14" s="1"/>
  <c r="P963" i="14"/>
  <c r="S963" i="14"/>
  <c r="B964" i="14"/>
  <c r="C964" i="14"/>
  <c r="D964" i="14"/>
  <c r="E964" i="14"/>
  <c r="K964" i="14"/>
  <c r="L964" i="14"/>
  <c r="M964" i="14"/>
  <c r="O964" i="14"/>
  <c r="R964" i="14" s="1"/>
  <c r="P964" i="14"/>
  <c r="S964" i="14"/>
  <c r="B965" i="14"/>
  <c r="C965" i="14"/>
  <c r="D965" i="14"/>
  <c r="E965" i="14"/>
  <c r="K965" i="14"/>
  <c r="L965" i="14"/>
  <c r="M965" i="14"/>
  <c r="O965" i="14"/>
  <c r="R965" i="14" s="1"/>
  <c r="P965" i="14"/>
  <c r="S965" i="14"/>
  <c r="B966" i="14"/>
  <c r="C966" i="14"/>
  <c r="D966" i="14"/>
  <c r="E966" i="14"/>
  <c r="K966" i="14"/>
  <c r="L966" i="14"/>
  <c r="M966" i="14"/>
  <c r="O966" i="14"/>
  <c r="R966" i="14" s="1"/>
  <c r="P966" i="14"/>
  <c r="S966" i="14"/>
  <c r="A967" i="14"/>
  <c r="B967" i="14"/>
  <c r="C967" i="14"/>
  <c r="D967" i="14"/>
  <c r="E967" i="14"/>
  <c r="K967" i="14"/>
  <c r="L967" i="14"/>
  <c r="M967" i="14"/>
  <c r="O967" i="14"/>
  <c r="R967" i="14" s="1"/>
  <c r="P967" i="14"/>
  <c r="S967" i="14"/>
  <c r="A968" i="14"/>
  <c r="B968" i="14"/>
  <c r="C968" i="14"/>
  <c r="D968" i="14"/>
  <c r="E968" i="14"/>
  <c r="K968" i="14"/>
  <c r="L968" i="14"/>
  <c r="M968" i="14"/>
  <c r="O968" i="14"/>
  <c r="R968" i="14" s="1"/>
  <c r="P968" i="14"/>
  <c r="S968" i="14"/>
  <c r="B969" i="14"/>
  <c r="C969" i="14"/>
  <c r="D969" i="14"/>
  <c r="E969" i="14"/>
  <c r="F969" i="14"/>
  <c r="K969" i="14"/>
  <c r="L969" i="14"/>
  <c r="M969" i="14"/>
  <c r="O969" i="14"/>
  <c r="R969" i="14" s="1"/>
  <c r="P969" i="14"/>
  <c r="S969" i="14"/>
  <c r="B970" i="14"/>
  <c r="C970" i="14"/>
  <c r="D970" i="14"/>
  <c r="E970" i="14"/>
  <c r="F970" i="14"/>
  <c r="K970" i="14"/>
  <c r="L970" i="14"/>
  <c r="M970" i="14"/>
  <c r="O970" i="14"/>
  <c r="R970" i="14" s="1"/>
  <c r="P970" i="14"/>
  <c r="S970" i="14"/>
  <c r="B971" i="14"/>
  <c r="C971" i="14"/>
  <c r="D971" i="14"/>
  <c r="E971" i="14"/>
  <c r="F971" i="14"/>
  <c r="K971" i="14"/>
  <c r="L971" i="14"/>
  <c r="M971" i="14"/>
  <c r="O971" i="14"/>
  <c r="R971" i="14" s="1"/>
  <c r="P971" i="14"/>
  <c r="S971" i="14"/>
  <c r="B972" i="14"/>
  <c r="C972" i="14"/>
  <c r="D972" i="14"/>
  <c r="E972" i="14"/>
  <c r="K972" i="14"/>
  <c r="L972" i="14"/>
  <c r="M972" i="14"/>
  <c r="O972" i="14"/>
  <c r="R972" i="14" s="1"/>
  <c r="P972" i="14"/>
  <c r="S972" i="14"/>
  <c r="B973" i="14"/>
  <c r="C973" i="14"/>
  <c r="D973" i="14"/>
  <c r="E973" i="14"/>
  <c r="F973" i="14"/>
  <c r="K973" i="14"/>
  <c r="L973" i="14"/>
  <c r="M973" i="14"/>
  <c r="O973" i="14"/>
  <c r="R973" i="14" s="1"/>
  <c r="P973" i="14"/>
  <c r="S973" i="14"/>
  <c r="B974" i="14"/>
  <c r="C974" i="14"/>
  <c r="D974" i="14"/>
  <c r="E974" i="14"/>
  <c r="K974" i="14"/>
  <c r="L974" i="14"/>
  <c r="M974" i="14"/>
  <c r="O974" i="14"/>
  <c r="R974" i="14" s="1"/>
  <c r="P974" i="14"/>
  <c r="S974" i="14"/>
  <c r="B975" i="14"/>
  <c r="C975" i="14"/>
  <c r="D975" i="14"/>
  <c r="E975" i="14"/>
  <c r="F975" i="14"/>
  <c r="K975" i="14"/>
  <c r="L975" i="14"/>
  <c r="M975" i="14"/>
  <c r="O975" i="14"/>
  <c r="R975" i="14" s="1"/>
  <c r="P975" i="14"/>
  <c r="S975" i="14"/>
  <c r="P491" i="14"/>
  <c r="S491" i="14"/>
  <c r="O491" i="14"/>
  <c r="R491" i="14" s="1"/>
  <c r="M491" i="14"/>
  <c r="L491" i="14"/>
  <c r="K491" i="14"/>
  <c r="E491" i="14"/>
  <c r="D491" i="14"/>
  <c r="F491" i="14"/>
  <c r="C491" i="14"/>
  <c r="B491" i="14"/>
  <c r="A478" i="14"/>
  <c r="A228" i="14"/>
  <c r="B228" i="14"/>
  <c r="D228" i="14"/>
  <c r="E228" i="14"/>
  <c r="K228" i="14"/>
  <c r="L228" i="14"/>
  <c r="M228" i="14"/>
  <c r="O228" i="14"/>
  <c r="R228" i="14" s="1"/>
  <c r="P228" i="14"/>
  <c r="A229" i="14"/>
  <c r="B229" i="14"/>
  <c r="D229" i="14"/>
  <c r="E229" i="14"/>
  <c r="K229" i="14"/>
  <c r="L229" i="14"/>
  <c r="M229" i="14"/>
  <c r="O229" i="14"/>
  <c r="R229" i="14" s="1"/>
  <c r="P229" i="14"/>
  <c r="S229" i="14"/>
  <c r="A230" i="14"/>
  <c r="B230" i="14"/>
  <c r="C230" i="14"/>
  <c r="D230" i="14"/>
  <c r="E230" i="14"/>
  <c r="F230" i="14"/>
  <c r="K230" i="14"/>
  <c r="L230" i="14"/>
  <c r="M230" i="14"/>
  <c r="O230" i="14"/>
  <c r="R230" i="14" s="1"/>
  <c r="P230" i="14"/>
  <c r="S230" i="14"/>
  <c r="A231" i="14"/>
  <c r="B231" i="14"/>
  <c r="C231" i="14"/>
  <c r="D231" i="14"/>
  <c r="E231" i="14"/>
  <c r="F231" i="14"/>
  <c r="K231" i="14"/>
  <c r="L231" i="14"/>
  <c r="M231" i="14"/>
  <c r="O231" i="14"/>
  <c r="R231" i="14" s="1"/>
  <c r="P231" i="14"/>
  <c r="S231" i="14"/>
  <c r="A232" i="14"/>
  <c r="B232" i="14"/>
  <c r="C232" i="14"/>
  <c r="D232" i="14"/>
  <c r="E232" i="14"/>
  <c r="F232" i="14"/>
  <c r="K232" i="14"/>
  <c r="L232" i="14"/>
  <c r="M232" i="14"/>
  <c r="O232" i="14"/>
  <c r="R232" i="14" s="1"/>
  <c r="P232" i="14"/>
  <c r="A233" i="14"/>
  <c r="B233" i="14"/>
  <c r="D233" i="14"/>
  <c r="E233" i="14"/>
  <c r="K233" i="14"/>
  <c r="L233" i="14"/>
  <c r="M233" i="14"/>
  <c r="O233" i="14"/>
  <c r="R233" i="14" s="1"/>
  <c r="P233" i="14"/>
  <c r="A234" i="14"/>
  <c r="B234" i="14"/>
  <c r="D234" i="14"/>
  <c r="E234" i="14"/>
  <c r="K234" i="14"/>
  <c r="L234" i="14"/>
  <c r="M234" i="14"/>
  <c r="O234" i="14"/>
  <c r="R234" i="14" s="1"/>
  <c r="P234" i="14"/>
  <c r="S234" i="14"/>
  <c r="A235" i="14"/>
  <c r="B235" i="14"/>
  <c r="C235" i="14"/>
  <c r="D235" i="14"/>
  <c r="E235" i="14"/>
  <c r="F235" i="14"/>
  <c r="K235" i="14"/>
  <c r="L235" i="14"/>
  <c r="M235" i="14"/>
  <c r="O235" i="14"/>
  <c r="R235" i="14" s="1"/>
  <c r="P235" i="14"/>
  <c r="S235" i="14"/>
  <c r="A236" i="14"/>
  <c r="B236" i="14"/>
  <c r="C236" i="14"/>
  <c r="D236" i="14"/>
  <c r="E236" i="14"/>
  <c r="F236" i="14"/>
  <c r="K236" i="14"/>
  <c r="L236" i="14"/>
  <c r="M236" i="14"/>
  <c r="O236" i="14"/>
  <c r="R236" i="14" s="1"/>
  <c r="P236" i="14"/>
  <c r="S236" i="14"/>
  <c r="A237" i="14"/>
  <c r="B237" i="14"/>
  <c r="C237" i="14"/>
  <c r="D237" i="14"/>
  <c r="E237" i="14"/>
  <c r="F237" i="14"/>
  <c r="K237" i="14"/>
  <c r="L237" i="14"/>
  <c r="M237" i="14"/>
  <c r="O237" i="14"/>
  <c r="R237" i="14" s="1"/>
  <c r="P237" i="14"/>
  <c r="S237" i="14"/>
  <c r="A238" i="14"/>
  <c r="B238" i="14"/>
  <c r="D238" i="14"/>
  <c r="E238" i="14"/>
  <c r="K238" i="14"/>
  <c r="L238" i="14"/>
  <c r="M238" i="14"/>
  <c r="O238" i="14"/>
  <c r="R238" i="14" s="1"/>
  <c r="P238" i="14"/>
  <c r="S238" i="14"/>
  <c r="A239" i="14"/>
  <c r="B239" i="14"/>
  <c r="C239" i="14"/>
  <c r="D239" i="14"/>
  <c r="E239" i="14"/>
  <c r="F239" i="14"/>
  <c r="K239" i="14"/>
  <c r="L239" i="14"/>
  <c r="M239" i="14"/>
  <c r="O239" i="14"/>
  <c r="R239" i="14" s="1"/>
  <c r="P239" i="14"/>
  <c r="S239" i="14"/>
  <c r="A240" i="14"/>
  <c r="B240" i="14"/>
  <c r="C240" i="14"/>
  <c r="D240" i="14"/>
  <c r="E240" i="14"/>
  <c r="F240" i="14"/>
  <c r="K240" i="14"/>
  <c r="L240" i="14"/>
  <c r="M240" i="14"/>
  <c r="O240" i="14"/>
  <c r="R240" i="14" s="1"/>
  <c r="P240" i="14"/>
  <c r="A241" i="14"/>
  <c r="B241" i="14"/>
  <c r="D241" i="14"/>
  <c r="E241" i="14"/>
  <c r="K241" i="14"/>
  <c r="L241" i="14"/>
  <c r="M241" i="14"/>
  <c r="O241" i="14"/>
  <c r="R241" i="14" s="1"/>
  <c r="P241" i="14"/>
  <c r="A242" i="14"/>
  <c r="B242" i="14"/>
  <c r="D242" i="14"/>
  <c r="E242" i="14"/>
  <c r="K242" i="14"/>
  <c r="L242" i="14"/>
  <c r="M242" i="14"/>
  <c r="O242" i="14"/>
  <c r="R242" i="14" s="1"/>
  <c r="P242" i="14"/>
  <c r="S242" i="14"/>
  <c r="A243" i="14"/>
  <c r="B243" i="14"/>
  <c r="C243" i="14"/>
  <c r="D243" i="14"/>
  <c r="E243" i="14"/>
  <c r="K243" i="14"/>
  <c r="L243" i="14"/>
  <c r="M243" i="14"/>
  <c r="O243" i="14"/>
  <c r="R243" i="14" s="1"/>
  <c r="P243" i="14"/>
  <c r="S243" i="14"/>
  <c r="A244" i="14"/>
  <c r="B244" i="14"/>
  <c r="C244" i="14"/>
  <c r="D244" i="14"/>
  <c r="E244" i="14"/>
  <c r="F244" i="14"/>
  <c r="K244" i="14"/>
  <c r="L244" i="14"/>
  <c r="M244" i="14"/>
  <c r="O244" i="14"/>
  <c r="R244" i="14" s="1"/>
  <c r="P244" i="14"/>
  <c r="S244" i="14"/>
  <c r="A245" i="14"/>
  <c r="B245" i="14"/>
  <c r="C245" i="14"/>
  <c r="D245" i="14"/>
  <c r="E245" i="14"/>
  <c r="F245" i="14"/>
  <c r="K245" i="14"/>
  <c r="L245" i="14"/>
  <c r="M245" i="14"/>
  <c r="O245" i="14"/>
  <c r="R245" i="14" s="1"/>
  <c r="P245" i="14"/>
  <c r="S245" i="14"/>
  <c r="A246" i="14"/>
  <c r="B246" i="14"/>
  <c r="C246" i="14"/>
  <c r="D246" i="14"/>
  <c r="E246" i="14"/>
  <c r="F246" i="14"/>
  <c r="K246" i="14"/>
  <c r="L246" i="14"/>
  <c r="M246" i="14"/>
  <c r="O246" i="14"/>
  <c r="R246" i="14" s="1"/>
  <c r="P246" i="14"/>
  <c r="S246" i="14"/>
  <c r="A247" i="14"/>
  <c r="B247" i="14"/>
  <c r="D247" i="14"/>
  <c r="E247" i="14"/>
  <c r="K247" i="14"/>
  <c r="L247" i="14"/>
  <c r="M247" i="14"/>
  <c r="O247" i="14"/>
  <c r="R247" i="14" s="1"/>
  <c r="P247" i="14"/>
  <c r="S247" i="14"/>
  <c r="A248" i="14"/>
  <c r="B248" i="14"/>
  <c r="D248" i="14"/>
  <c r="E248" i="14"/>
  <c r="K248" i="14"/>
  <c r="L248" i="14"/>
  <c r="M248" i="14"/>
  <c r="O248" i="14"/>
  <c r="R248" i="14" s="1"/>
  <c r="P248" i="14"/>
  <c r="S248" i="14"/>
  <c r="A249" i="14"/>
  <c r="B249" i="14"/>
  <c r="C249" i="14"/>
  <c r="D249" i="14"/>
  <c r="E249" i="14"/>
  <c r="F249" i="14"/>
  <c r="K249" i="14"/>
  <c r="L249" i="14"/>
  <c r="M249" i="14"/>
  <c r="O249" i="14"/>
  <c r="R249" i="14" s="1"/>
  <c r="P249" i="14"/>
  <c r="S249" i="14"/>
  <c r="A250" i="14"/>
  <c r="B250" i="14"/>
  <c r="C250" i="14"/>
  <c r="D250" i="14"/>
  <c r="E250" i="14"/>
  <c r="F250" i="14"/>
  <c r="K250" i="14"/>
  <c r="L250" i="14"/>
  <c r="M250" i="14"/>
  <c r="O250" i="14"/>
  <c r="R250" i="14" s="1"/>
  <c r="P250" i="14"/>
  <c r="S250" i="14"/>
  <c r="A251" i="14"/>
  <c r="B251" i="14"/>
  <c r="C251" i="14"/>
  <c r="D251" i="14"/>
  <c r="E251" i="14"/>
  <c r="F251" i="14"/>
  <c r="K251" i="14"/>
  <c r="L251" i="14"/>
  <c r="M251" i="14"/>
  <c r="O251" i="14"/>
  <c r="R251" i="14" s="1"/>
  <c r="P251" i="14"/>
  <c r="A252" i="14"/>
  <c r="B252" i="14"/>
  <c r="D252" i="14"/>
  <c r="E252" i="14"/>
  <c r="K252" i="14"/>
  <c r="L252" i="14"/>
  <c r="M252" i="14"/>
  <c r="O252" i="14"/>
  <c r="R252" i="14" s="1"/>
  <c r="P252" i="14"/>
  <c r="A253" i="14"/>
  <c r="B253" i="14"/>
  <c r="D253" i="14"/>
  <c r="E253" i="14"/>
  <c r="K253" i="14"/>
  <c r="L253" i="14"/>
  <c r="M253" i="14"/>
  <c r="O253" i="14"/>
  <c r="R253" i="14" s="1"/>
  <c r="P253" i="14"/>
  <c r="S253" i="14"/>
  <c r="A254" i="14"/>
  <c r="B254" i="14"/>
  <c r="D254" i="14"/>
  <c r="E254" i="14"/>
  <c r="K254" i="14"/>
  <c r="L254" i="14"/>
  <c r="M254" i="14"/>
  <c r="O254" i="14"/>
  <c r="R254" i="14" s="1"/>
  <c r="P254" i="14"/>
  <c r="S254" i="14"/>
  <c r="A255" i="14"/>
  <c r="B255" i="14"/>
  <c r="C255" i="14"/>
  <c r="D255" i="14"/>
  <c r="E255" i="14"/>
  <c r="F255" i="14"/>
  <c r="K255" i="14"/>
  <c r="L255" i="14"/>
  <c r="M255" i="14"/>
  <c r="O255" i="14"/>
  <c r="R255" i="14" s="1"/>
  <c r="P255" i="14"/>
  <c r="S255" i="14"/>
  <c r="A256" i="14"/>
  <c r="B256" i="14"/>
  <c r="D256" i="14"/>
  <c r="E256" i="14"/>
  <c r="K256" i="14"/>
  <c r="L256" i="14"/>
  <c r="M256" i="14"/>
  <c r="O256" i="14"/>
  <c r="R256" i="14" s="1"/>
  <c r="P256" i="14"/>
  <c r="S256" i="14"/>
  <c r="A257" i="14"/>
  <c r="B257" i="14"/>
  <c r="C257" i="14"/>
  <c r="D257" i="14"/>
  <c r="E257" i="14"/>
  <c r="F257" i="14"/>
  <c r="K257" i="14"/>
  <c r="L257" i="14"/>
  <c r="M257" i="14"/>
  <c r="O257" i="14"/>
  <c r="R257" i="14" s="1"/>
  <c r="P257" i="14"/>
  <c r="S257" i="14"/>
  <c r="A258" i="14"/>
  <c r="B258" i="14"/>
  <c r="C258" i="14"/>
  <c r="D258" i="14"/>
  <c r="E258" i="14"/>
  <c r="F258" i="14"/>
  <c r="K258" i="14"/>
  <c r="L258" i="14"/>
  <c r="M258" i="14"/>
  <c r="O258" i="14"/>
  <c r="R258" i="14" s="1"/>
  <c r="P258" i="14"/>
  <c r="S258" i="14"/>
  <c r="A259" i="14"/>
  <c r="B259" i="14"/>
  <c r="C259" i="14"/>
  <c r="D259" i="14"/>
  <c r="E259" i="14"/>
  <c r="F259" i="14"/>
  <c r="K259" i="14"/>
  <c r="L259" i="14"/>
  <c r="M259" i="14"/>
  <c r="O259" i="14"/>
  <c r="R259" i="14" s="1"/>
  <c r="P259" i="14"/>
  <c r="S259" i="14"/>
  <c r="A260" i="14"/>
  <c r="B260" i="14"/>
  <c r="C260" i="14"/>
  <c r="D260" i="14"/>
  <c r="E260" i="14"/>
  <c r="F260" i="14"/>
  <c r="K260" i="14"/>
  <c r="L260" i="14"/>
  <c r="M260" i="14"/>
  <c r="O260" i="14"/>
  <c r="R260" i="14" s="1"/>
  <c r="P260" i="14"/>
  <c r="S260" i="14"/>
  <c r="A261" i="14"/>
  <c r="B261" i="14"/>
  <c r="C261" i="14"/>
  <c r="D261" i="14"/>
  <c r="E261" i="14"/>
  <c r="F261" i="14"/>
  <c r="K261" i="14"/>
  <c r="L261" i="14"/>
  <c r="M261" i="14"/>
  <c r="O261" i="14"/>
  <c r="R261" i="14" s="1"/>
  <c r="P261" i="14"/>
  <c r="S261" i="14"/>
  <c r="A262" i="14"/>
  <c r="B262" i="14"/>
  <c r="C262" i="14"/>
  <c r="D262" i="14"/>
  <c r="E262" i="14"/>
  <c r="F262" i="14"/>
  <c r="K262" i="14"/>
  <c r="L262" i="14"/>
  <c r="M262" i="14"/>
  <c r="O262" i="14"/>
  <c r="R262" i="14" s="1"/>
  <c r="P262" i="14"/>
  <c r="S262" i="14"/>
  <c r="A263" i="14"/>
  <c r="B263" i="14"/>
  <c r="C263" i="14"/>
  <c r="D263" i="14"/>
  <c r="E263" i="14"/>
  <c r="F263" i="14"/>
  <c r="K263" i="14"/>
  <c r="L263" i="14"/>
  <c r="M263" i="14"/>
  <c r="O263" i="14"/>
  <c r="R263" i="14" s="1"/>
  <c r="P263" i="14"/>
  <c r="S263" i="14"/>
  <c r="A264" i="14"/>
  <c r="B264" i="14"/>
  <c r="C264" i="14"/>
  <c r="D264" i="14"/>
  <c r="E264" i="14"/>
  <c r="F264" i="14"/>
  <c r="K264" i="14"/>
  <c r="L264" i="14"/>
  <c r="M264" i="14"/>
  <c r="O264" i="14"/>
  <c r="R264" i="14" s="1"/>
  <c r="P264" i="14"/>
  <c r="S264" i="14"/>
  <c r="A265" i="14"/>
  <c r="B265" i="14"/>
  <c r="C265" i="14"/>
  <c r="D265" i="14"/>
  <c r="E265" i="14"/>
  <c r="F265" i="14"/>
  <c r="K265" i="14"/>
  <c r="L265" i="14"/>
  <c r="M265" i="14"/>
  <c r="O265" i="14"/>
  <c r="R265" i="14" s="1"/>
  <c r="P265" i="14"/>
  <c r="A266" i="14"/>
  <c r="B266" i="14"/>
  <c r="D266" i="14"/>
  <c r="E266" i="14"/>
  <c r="K266" i="14"/>
  <c r="L266" i="14"/>
  <c r="M266" i="14"/>
  <c r="O266" i="14"/>
  <c r="R266" i="14" s="1"/>
  <c r="P266" i="14"/>
  <c r="A267" i="14"/>
  <c r="B267" i="14"/>
  <c r="D267" i="14"/>
  <c r="E267" i="14"/>
  <c r="K267" i="14"/>
  <c r="L267" i="14"/>
  <c r="M267" i="14"/>
  <c r="O267" i="14"/>
  <c r="R267" i="14" s="1"/>
  <c r="P267" i="14"/>
  <c r="S267" i="14"/>
  <c r="A268" i="14"/>
  <c r="B268" i="14"/>
  <c r="D268" i="14"/>
  <c r="E268" i="14"/>
  <c r="K268" i="14"/>
  <c r="L268" i="14"/>
  <c r="M268" i="14"/>
  <c r="O268" i="14"/>
  <c r="R268" i="14" s="1"/>
  <c r="P268" i="14"/>
  <c r="A269" i="14"/>
  <c r="B269" i="14"/>
  <c r="D269" i="14"/>
  <c r="E269" i="14"/>
  <c r="K269" i="14"/>
  <c r="L269" i="14"/>
  <c r="M269" i="14"/>
  <c r="O269" i="14"/>
  <c r="R269" i="14" s="1"/>
  <c r="P269" i="14"/>
  <c r="A270" i="14"/>
  <c r="B270" i="14"/>
  <c r="D270" i="14"/>
  <c r="E270" i="14"/>
  <c r="K270" i="14"/>
  <c r="L270" i="14"/>
  <c r="M270" i="14"/>
  <c r="O270" i="14"/>
  <c r="R270" i="14" s="1"/>
  <c r="P270" i="14"/>
  <c r="S270" i="14"/>
  <c r="A271" i="14"/>
  <c r="B271" i="14"/>
  <c r="C271" i="14"/>
  <c r="D271" i="14"/>
  <c r="E271" i="14"/>
  <c r="F271" i="14"/>
  <c r="K271" i="14"/>
  <c r="L271" i="14"/>
  <c r="M271" i="14"/>
  <c r="O271" i="14"/>
  <c r="R271" i="14" s="1"/>
  <c r="P271" i="14"/>
  <c r="S271" i="14"/>
  <c r="A272" i="14"/>
  <c r="B272" i="14"/>
  <c r="C272" i="14"/>
  <c r="D272" i="14"/>
  <c r="E272" i="14"/>
  <c r="F272" i="14"/>
  <c r="K272" i="14"/>
  <c r="L272" i="14"/>
  <c r="M272" i="14"/>
  <c r="O272" i="14"/>
  <c r="R272" i="14" s="1"/>
  <c r="P272" i="14"/>
  <c r="S272" i="14"/>
  <c r="A273" i="14"/>
  <c r="B273" i="14"/>
  <c r="C273" i="14"/>
  <c r="D273" i="14"/>
  <c r="E273" i="14"/>
  <c r="K273" i="14"/>
  <c r="L273" i="14"/>
  <c r="M273" i="14"/>
  <c r="O273" i="14"/>
  <c r="R273" i="14" s="1"/>
  <c r="P273" i="14"/>
  <c r="S273" i="14"/>
  <c r="A274" i="14"/>
  <c r="B274" i="14"/>
  <c r="C274" i="14"/>
  <c r="D274" i="14"/>
  <c r="E274" i="14"/>
  <c r="F274" i="14"/>
  <c r="K274" i="14"/>
  <c r="L274" i="14"/>
  <c r="M274" i="14"/>
  <c r="O274" i="14"/>
  <c r="R274" i="14" s="1"/>
  <c r="P274" i="14"/>
  <c r="S274" i="14"/>
  <c r="A275" i="14"/>
  <c r="B275" i="14"/>
  <c r="D275" i="14"/>
  <c r="E275" i="14"/>
  <c r="K275" i="14"/>
  <c r="L275" i="14"/>
  <c r="M275" i="14"/>
  <c r="O275" i="14"/>
  <c r="R275" i="14" s="1"/>
  <c r="P275" i="14"/>
  <c r="S275" i="14"/>
  <c r="A276" i="14"/>
  <c r="B276" i="14"/>
  <c r="C276" i="14"/>
  <c r="D276" i="14"/>
  <c r="E276" i="14"/>
  <c r="F276" i="14"/>
  <c r="K276" i="14"/>
  <c r="L276" i="14"/>
  <c r="M276" i="14"/>
  <c r="O276" i="14"/>
  <c r="R276" i="14" s="1"/>
  <c r="P276" i="14"/>
  <c r="S276" i="14"/>
  <c r="A277" i="14"/>
  <c r="B277" i="14"/>
  <c r="C277" i="14"/>
  <c r="D277" i="14"/>
  <c r="E277" i="14"/>
  <c r="F277" i="14"/>
  <c r="K277" i="14"/>
  <c r="L277" i="14"/>
  <c r="M277" i="14"/>
  <c r="O277" i="14"/>
  <c r="R277" i="14" s="1"/>
  <c r="P277" i="14"/>
  <c r="S277" i="14"/>
  <c r="A278" i="14"/>
  <c r="B278" i="14"/>
  <c r="C278" i="14"/>
  <c r="D278" i="14"/>
  <c r="E278" i="14"/>
  <c r="F278" i="14"/>
  <c r="K278" i="14"/>
  <c r="L278" i="14"/>
  <c r="M278" i="14"/>
  <c r="O278" i="14"/>
  <c r="R278" i="14" s="1"/>
  <c r="P278" i="14"/>
  <c r="S278" i="14"/>
  <c r="A279" i="14"/>
  <c r="B279" i="14"/>
  <c r="C279" i="14"/>
  <c r="D279" i="14"/>
  <c r="E279" i="14"/>
  <c r="F279" i="14"/>
  <c r="K279" i="14"/>
  <c r="L279" i="14"/>
  <c r="M279" i="14"/>
  <c r="O279" i="14"/>
  <c r="R279" i="14" s="1"/>
  <c r="P279" i="14"/>
  <c r="S279" i="14"/>
  <c r="A280" i="14"/>
  <c r="B280" i="14"/>
  <c r="C280" i="14"/>
  <c r="D280" i="14"/>
  <c r="E280" i="14"/>
  <c r="F280" i="14"/>
  <c r="K280" i="14"/>
  <c r="L280" i="14"/>
  <c r="M280" i="14"/>
  <c r="O280" i="14"/>
  <c r="R280" i="14" s="1"/>
  <c r="P280" i="14"/>
  <c r="S280" i="14"/>
  <c r="A281" i="14"/>
  <c r="B281" i="14"/>
  <c r="C281" i="14"/>
  <c r="D281" i="14"/>
  <c r="E281" i="14"/>
  <c r="F281" i="14"/>
  <c r="K281" i="14"/>
  <c r="L281" i="14"/>
  <c r="M281" i="14"/>
  <c r="O281" i="14"/>
  <c r="R281" i="14" s="1"/>
  <c r="P281" i="14"/>
  <c r="S281" i="14"/>
  <c r="A282" i="14"/>
  <c r="B282" i="14"/>
  <c r="C282" i="14"/>
  <c r="D282" i="14"/>
  <c r="E282" i="14"/>
  <c r="F282" i="14"/>
  <c r="K282" i="14"/>
  <c r="L282" i="14"/>
  <c r="M282" i="14"/>
  <c r="O282" i="14"/>
  <c r="R282" i="14" s="1"/>
  <c r="P282" i="14"/>
  <c r="S282" i="14"/>
  <c r="A283" i="14"/>
  <c r="B283" i="14"/>
  <c r="C283" i="14"/>
  <c r="D283" i="14"/>
  <c r="E283" i="14"/>
  <c r="F283" i="14"/>
  <c r="K283" i="14"/>
  <c r="L283" i="14"/>
  <c r="M283" i="14"/>
  <c r="O283" i="14"/>
  <c r="R283" i="14" s="1"/>
  <c r="P283" i="14"/>
  <c r="S283" i="14"/>
  <c r="A284" i="14"/>
  <c r="B284" i="14"/>
  <c r="C284" i="14"/>
  <c r="D284" i="14"/>
  <c r="E284" i="14"/>
  <c r="F284" i="14"/>
  <c r="K284" i="14"/>
  <c r="L284" i="14"/>
  <c r="M284" i="14"/>
  <c r="O284" i="14"/>
  <c r="R284" i="14" s="1"/>
  <c r="P284" i="14"/>
  <c r="S284" i="14"/>
  <c r="A285" i="14"/>
  <c r="B285" i="14"/>
  <c r="C285" i="14"/>
  <c r="D285" i="14"/>
  <c r="E285" i="14"/>
  <c r="F285" i="14"/>
  <c r="K285" i="14"/>
  <c r="L285" i="14"/>
  <c r="M285" i="14"/>
  <c r="O285" i="14"/>
  <c r="R285" i="14" s="1"/>
  <c r="P285" i="14"/>
  <c r="S285" i="14"/>
  <c r="A286" i="14"/>
  <c r="B286" i="14"/>
  <c r="C286" i="14"/>
  <c r="D286" i="14"/>
  <c r="E286" i="14"/>
  <c r="F286" i="14"/>
  <c r="K286" i="14"/>
  <c r="L286" i="14"/>
  <c r="M286" i="14"/>
  <c r="O286" i="14"/>
  <c r="R286" i="14" s="1"/>
  <c r="P286" i="14"/>
  <c r="S286" i="14"/>
  <c r="A287" i="14"/>
  <c r="B287" i="14"/>
  <c r="C287" i="14"/>
  <c r="D287" i="14"/>
  <c r="E287" i="14"/>
  <c r="F287" i="14"/>
  <c r="K287" i="14"/>
  <c r="L287" i="14"/>
  <c r="M287" i="14"/>
  <c r="O287" i="14"/>
  <c r="R287" i="14" s="1"/>
  <c r="P287" i="14"/>
  <c r="S287" i="14"/>
  <c r="A288" i="14"/>
  <c r="B288" i="14"/>
  <c r="C288" i="14"/>
  <c r="D288" i="14"/>
  <c r="E288" i="14"/>
  <c r="K288" i="14"/>
  <c r="L288" i="14"/>
  <c r="M288" i="14"/>
  <c r="O288" i="14"/>
  <c r="R288" i="14" s="1"/>
  <c r="P288" i="14"/>
  <c r="S288" i="14"/>
  <c r="A289" i="14"/>
  <c r="B289" i="14"/>
  <c r="C289" i="14"/>
  <c r="D289" i="14"/>
  <c r="E289" i="14"/>
  <c r="F289" i="14"/>
  <c r="K289" i="14"/>
  <c r="L289" i="14"/>
  <c r="M289" i="14"/>
  <c r="O289" i="14"/>
  <c r="R289" i="14" s="1"/>
  <c r="P289" i="14"/>
  <c r="S289" i="14"/>
  <c r="A290" i="14"/>
  <c r="B290" i="14"/>
  <c r="C290" i="14"/>
  <c r="D290" i="14"/>
  <c r="E290" i="14"/>
  <c r="F290" i="14"/>
  <c r="K290" i="14"/>
  <c r="L290" i="14"/>
  <c r="M290" i="14"/>
  <c r="O290" i="14"/>
  <c r="R290" i="14" s="1"/>
  <c r="P290" i="14"/>
  <c r="S290" i="14"/>
  <c r="A291" i="14"/>
  <c r="B291" i="14"/>
  <c r="C291" i="14"/>
  <c r="D291" i="14"/>
  <c r="E291" i="14"/>
  <c r="F291" i="14"/>
  <c r="K291" i="14"/>
  <c r="L291" i="14"/>
  <c r="M291" i="14"/>
  <c r="O291" i="14"/>
  <c r="R291" i="14" s="1"/>
  <c r="P291" i="14"/>
  <c r="S291" i="14"/>
  <c r="A292" i="14"/>
  <c r="B292" i="14"/>
  <c r="C292" i="14"/>
  <c r="D292" i="14"/>
  <c r="E292" i="14"/>
  <c r="F292" i="14"/>
  <c r="K292" i="14"/>
  <c r="L292" i="14"/>
  <c r="M292" i="14"/>
  <c r="O292" i="14"/>
  <c r="R292" i="14" s="1"/>
  <c r="P292" i="14"/>
  <c r="S292" i="14"/>
  <c r="A293" i="14"/>
  <c r="B293" i="14"/>
  <c r="C293" i="14"/>
  <c r="D293" i="14"/>
  <c r="E293" i="14"/>
  <c r="F293" i="14"/>
  <c r="K293" i="14"/>
  <c r="L293" i="14"/>
  <c r="M293" i="14"/>
  <c r="O293" i="14"/>
  <c r="R293" i="14" s="1"/>
  <c r="P293" i="14"/>
  <c r="S293" i="14"/>
  <c r="A294" i="14"/>
  <c r="B294" i="14"/>
  <c r="C294" i="14"/>
  <c r="D294" i="14"/>
  <c r="E294" i="14"/>
  <c r="F294" i="14"/>
  <c r="K294" i="14"/>
  <c r="L294" i="14"/>
  <c r="M294" i="14"/>
  <c r="O294" i="14"/>
  <c r="R294" i="14" s="1"/>
  <c r="P294" i="14"/>
  <c r="S294" i="14"/>
  <c r="A295" i="14"/>
  <c r="B295" i="14"/>
  <c r="C295" i="14"/>
  <c r="D295" i="14"/>
  <c r="E295" i="14"/>
  <c r="F295" i="14"/>
  <c r="K295" i="14"/>
  <c r="L295" i="14"/>
  <c r="M295" i="14"/>
  <c r="O295" i="14"/>
  <c r="R295" i="14" s="1"/>
  <c r="P295" i="14"/>
  <c r="S295" i="14"/>
  <c r="A296" i="14"/>
  <c r="B296" i="14"/>
  <c r="C296" i="14"/>
  <c r="D296" i="14"/>
  <c r="E296" i="14"/>
  <c r="F296" i="14"/>
  <c r="K296" i="14"/>
  <c r="L296" i="14"/>
  <c r="M296" i="14"/>
  <c r="O296" i="14"/>
  <c r="R296" i="14" s="1"/>
  <c r="P296" i="14"/>
  <c r="S296" i="14"/>
  <c r="A297" i="14"/>
  <c r="B297" i="14"/>
  <c r="C297" i="14"/>
  <c r="D297" i="14"/>
  <c r="E297" i="14"/>
  <c r="F297" i="14"/>
  <c r="K297" i="14"/>
  <c r="L297" i="14"/>
  <c r="M297" i="14"/>
  <c r="O297" i="14"/>
  <c r="R297" i="14" s="1"/>
  <c r="P297" i="14"/>
  <c r="S297" i="14"/>
  <c r="A298" i="14"/>
  <c r="B298" i="14"/>
  <c r="C298" i="14"/>
  <c r="D298" i="14"/>
  <c r="E298" i="14"/>
  <c r="F298" i="14"/>
  <c r="K298" i="14"/>
  <c r="L298" i="14"/>
  <c r="M298" i="14"/>
  <c r="O298" i="14"/>
  <c r="R298" i="14" s="1"/>
  <c r="P298" i="14"/>
  <c r="S298" i="14"/>
  <c r="A299" i="14"/>
  <c r="B299" i="14"/>
  <c r="C299" i="14"/>
  <c r="D299" i="14"/>
  <c r="E299" i="14"/>
  <c r="F299" i="14"/>
  <c r="K299" i="14"/>
  <c r="L299" i="14"/>
  <c r="M299" i="14"/>
  <c r="O299" i="14"/>
  <c r="R299" i="14" s="1"/>
  <c r="P299" i="14"/>
  <c r="S299" i="14"/>
  <c r="A300" i="14"/>
  <c r="B300" i="14"/>
  <c r="C300" i="14"/>
  <c r="D300" i="14"/>
  <c r="E300" i="14"/>
  <c r="F300" i="14"/>
  <c r="K300" i="14"/>
  <c r="L300" i="14"/>
  <c r="M300" i="14"/>
  <c r="O300" i="14"/>
  <c r="R300" i="14" s="1"/>
  <c r="P300" i="14"/>
  <c r="S300" i="14"/>
  <c r="A301" i="14"/>
  <c r="B301" i="14"/>
  <c r="C301" i="14"/>
  <c r="D301" i="14"/>
  <c r="E301" i="14"/>
  <c r="F301" i="14"/>
  <c r="K301" i="14"/>
  <c r="L301" i="14"/>
  <c r="M301" i="14"/>
  <c r="O301" i="14"/>
  <c r="R301" i="14" s="1"/>
  <c r="P301" i="14"/>
  <c r="S301" i="14"/>
  <c r="A302" i="14"/>
  <c r="B302" i="14"/>
  <c r="C302" i="14"/>
  <c r="D302" i="14"/>
  <c r="E302" i="14"/>
  <c r="F302" i="14"/>
  <c r="K302" i="14"/>
  <c r="L302" i="14"/>
  <c r="M302" i="14"/>
  <c r="O302" i="14"/>
  <c r="R302" i="14" s="1"/>
  <c r="P302" i="14"/>
  <c r="S302" i="14"/>
  <c r="A303" i="14"/>
  <c r="B303" i="14"/>
  <c r="C303" i="14"/>
  <c r="D303" i="14"/>
  <c r="E303" i="14"/>
  <c r="F303" i="14"/>
  <c r="K303" i="14"/>
  <c r="L303" i="14"/>
  <c r="M303" i="14"/>
  <c r="O303" i="14"/>
  <c r="R303" i="14" s="1"/>
  <c r="P303" i="14"/>
  <c r="S303" i="14"/>
  <c r="A304" i="14"/>
  <c r="B304" i="14"/>
  <c r="C304" i="14"/>
  <c r="D304" i="14"/>
  <c r="E304" i="14"/>
  <c r="F304" i="14"/>
  <c r="K304" i="14"/>
  <c r="L304" i="14"/>
  <c r="M304" i="14"/>
  <c r="O304" i="14"/>
  <c r="R304" i="14" s="1"/>
  <c r="P304" i="14"/>
  <c r="S304" i="14"/>
  <c r="A305" i="14"/>
  <c r="B305" i="14"/>
  <c r="C305" i="14"/>
  <c r="D305" i="14"/>
  <c r="E305" i="14"/>
  <c r="F305" i="14"/>
  <c r="K305" i="14"/>
  <c r="L305" i="14"/>
  <c r="M305" i="14"/>
  <c r="O305" i="14"/>
  <c r="R305" i="14" s="1"/>
  <c r="P305" i="14"/>
  <c r="S305" i="14"/>
  <c r="A306" i="14"/>
  <c r="B306" i="14"/>
  <c r="C306" i="14"/>
  <c r="D306" i="14"/>
  <c r="E306" i="14"/>
  <c r="F306" i="14"/>
  <c r="K306" i="14"/>
  <c r="L306" i="14"/>
  <c r="M306" i="14"/>
  <c r="O306" i="14"/>
  <c r="R306" i="14" s="1"/>
  <c r="P306" i="14"/>
  <c r="S306" i="14"/>
  <c r="A307" i="14"/>
  <c r="B307" i="14"/>
  <c r="C307" i="14"/>
  <c r="D307" i="14"/>
  <c r="E307" i="14"/>
  <c r="F307" i="14"/>
  <c r="K307" i="14"/>
  <c r="L307" i="14"/>
  <c r="M307" i="14"/>
  <c r="O307" i="14"/>
  <c r="R307" i="14" s="1"/>
  <c r="P307" i="14"/>
  <c r="S307" i="14"/>
  <c r="A308" i="14"/>
  <c r="B308" i="14"/>
  <c r="C308" i="14"/>
  <c r="D308" i="14"/>
  <c r="E308" i="14"/>
  <c r="F308" i="14"/>
  <c r="K308" i="14"/>
  <c r="L308" i="14"/>
  <c r="M308" i="14"/>
  <c r="O308" i="14"/>
  <c r="R308" i="14" s="1"/>
  <c r="P308" i="14"/>
  <c r="S308" i="14"/>
  <c r="A309" i="14"/>
  <c r="B309" i="14"/>
  <c r="C309" i="14"/>
  <c r="D309" i="14"/>
  <c r="E309" i="14"/>
  <c r="F309" i="14"/>
  <c r="K309" i="14"/>
  <c r="L309" i="14"/>
  <c r="M309" i="14"/>
  <c r="O309" i="14"/>
  <c r="R309" i="14" s="1"/>
  <c r="P309" i="14"/>
  <c r="S309" i="14"/>
  <c r="A310" i="14"/>
  <c r="B310" i="14"/>
  <c r="C310" i="14"/>
  <c r="D310" i="14"/>
  <c r="E310" i="14"/>
  <c r="F310" i="14"/>
  <c r="K310" i="14"/>
  <c r="L310" i="14"/>
  <c r="M310" i="14"/>
  <c r="O310" i="14"/>
  <c r="R310" i="14" s="1"/>
  <c r="P310" i="14"/>
  <c r="S310" i="14"/>
  <c r="A311" i="14"/>
  <c r="B311" i="14"/>
  <c r="C311" i="14"/>
  <c r="D311" i="14"/>
  <c r="E311" i="14"/>
  <c r="F311" i="14"/>
  <c r="K311" i="14"/>
  <c r="L311" i="14"/>
  <c r="M311" i="14"/>
  <c r="O311" i="14"/>
  <c r="R311" i="14" s="1"/>
  <c r="P311" i="14"/>
  <c r="S311" i="14"/>
  <c r="A312" i="14"/>
  <c r="B312" i="14"/>
  <c r="C312" i="14"/>
  <c r="D312" i="14"/>
  <c r="E312" i="14"/>
  <c r="F312" i="14"/>
  <c r="K312" i="14"/>
  <c r="L312" i="14"/>
  <c r="M312" i="14"/>
  <c r="O312" i="14"/>
  <c r="R312" i="14" s="1"/>
  <c r="P312" i="14"/>
  <c r="S312" i="14"/>
  <c r="A313" i="14"/>
  <c r="B313" i="14"/>
  <c r="C313" i="14"/>
  <c r="D313" i="14"/>
  <c r="E313" i="14"/>
  <c r="F313" i="14"/>
  <c r="K313" i="14"/>
  <c r="L313" i="14"/>
  <c r="M313" i="14"/>
  <c r="O313" i="14"/>
  <c r="R313" i="14" s="1"/>
  <c r="P313" i="14"/>
  <c r="S313" i="14"/>
  <c r="A314" i="14"/>
  <c r="B314" i="14"/>
  <c r="C314" i="14"/>
  <c r="D314" i="14"/>
  <c r="E314" i="14"/>
  <c r="F314" i="14"/>
  <c r="K314" i="14"/>
  <c r="L314" i="14"/>
  <c r="M314" i="14"/>
  <c r="O314" i="14"/>
  <c r="R314" i="14" s="1"/>
  <c r="P314" i="14"/>
  <c r="S314" i="14"/>
  <c r="A315" i="14"/>
  <c r="B315" i="14"/>
  <c r="C315" i="14"/>
  <c r="D315" i="14"/>
  <c r="E315" i="14"/>
  <c r="F315" i="14"/>
  <c r="K315" i="14"/>
  <c r="L315" i="14"/>
  <c r="M315" i="14"/>
  <c r="O315" i="14"/>
  <c r="R315" i="14" s="1"/>
  <c r="P315" i="14"/>
  <c r="S315" i="14"/>
  <c r="A316" i="14"/>
  <c r="B316" i="14"/>
  <c r="D316" i="14"/>
  <c r="E316" i="14"/>
  <c r="F316" i="14"/>
  <c r="K316" i="14"/>
  <c r="L316" i="14"/>
  <c r="M316" i="14"/>
  <c r="O316" i="14"/>
  <c r="R316" i="14" s="1"/>
  <c r="P316" i="14"/>
  <c r="S316" i="14"/>
  <c r="A317" i="14"/>
  <c r="B317" i="14"/>
  <c r="C317" i="14"/>
  <c r="D317" i="14"/>
  <c r="E317" i="14"/>
  <c r="F317" i="14"/>
  <c r="K317" i="14"/>
  <c r="L317" i="14"/>
  <c r="M317" i="14"/>
  <c r="O317" i="14"/>
  <c r="R317" i="14" s="1"/>
  <c r="P317" i="14"/>
  <c r="S317" i="14"/>
  <c r="A318" i="14"/>
  <c r="B318" i="14"/>
  <c r="C318" i="14"/>
  <c r="D318" i="14"/>
  <c r="E318" i="14"/>
  <c r="F318" i="14"/>
  <c r="K318" i="14"/>
  <c r="L318" i="14"/>
  <c r="M318" i="14"/>
  <c r="O318" i="14"/>
  <c r="R318" i="14" s="1"/>
  <c r="P318" i="14"/>
  <c r="S318" i="14"/>
  <c r="A319" i="14"/>
  <c r="B319" i="14"/>
  <c r="D319" i="14"/>
  <c r="E319" i="14"/>
  <c r="F319" i="14"/>
  <c r="K319" i="14"/>
  <c r="L319" i="14"/>
  <c r="M319" i="14"/>
  <c r="O319" i="14"/>
  <c r="R319" i="14" s="1"/>
  <c r="P319" i="14"/>
  <c r="S319" i="14"/>
  <c r="A320" i="14"/>
  <c r="B320" i="14"/>
  <c r="C320" i="14"/>
  <c r="D320" i="14"/>
  <c r="E320" i="14"/>
  <c r="F320" i="14"/>
  <c r="K320" i="14"/>
  <c r="L320" i="14"/>
  <c r="M320" i="14"/>
  <c r="O320" i="14"/>
  <c r="R320" i="14" s="1"/>
  <c r="P320" i="14"/>
  <c r="S320" i="14"/>
  <c r="A321" i="14"/>
  <c r="B321" i="14"/>
  <c r="C321" i="14"/>
  <c r="D321" i="14"/>
  <c r="E321" i="14"/>
  <c r="F321" i="14"/>
  <c r="K321" i="14"/>
  <c r="L321" i="14"/>
  <c r="M321" i="14"/>
  <c r="O321" i="14"/>
  <c r="R321" i="14" s="1"/>
  <c r="P321" i="14"/>
  <c r="S321" i="14"/>
  <c r="A322" i="14"/>
  <c r="B322" i="14"/>
  <c r="C322" i="14"/>
  <c r="D322" i="14"/>
  <c r="E322" i="14"/>
  <c r="F322" i="14"/>
  <c r="K322" i="14"/>
  <c r="L322" i="14"/>
  <c r="M322" i="14"/>
  <c r="O322" i="14"/>
  <c r="R322" i="14" s="1"/>
  <c r="P322" i="14"/>
  <c r="S322" i="14"/>
  <c r="A323" i="14"/>
  <c r="B323" i="14"/>
  <c r="C323" i="14"/>
  <c r="D323" i="14"/>
  <c r="E323" i="14"/>
  <c r="F323" i="14"/>
  <c r="K323" i="14"/>
  <c r="L323" i="14"/>
  <c r="M323" i="14"/>
  <c r="O323" i="14"/>
  <c r="R323" i="14" s="1"/>
  <c r="P323" i="14"/>
  <c r="S323" i="14"/>
  <c r="A324" i="14"/>
  <c r="B324" i="14"/>
  <c r="D324" i="14"/>
  <c r="E324" i="14"/>
  <c r="K324" i="14"/>
  <c r="L324" i="14"/>
  <c r="M324" i="14"/>
  <c r="O324" i="14"/>
  <c r="R324" i="14" s="1"/>
  <c r="P324" i="14"/>
  <c r="S324" i="14"/>
  <c r="A325" i="14"/>
  <c r="B325" i="14"/>
  <c r="D325" i="14"/>
  <c r="E325" i="14"/>
  <c r="K325" i="14"/>
  <c r="L325" i="14"/>
  <c r="M325" i="14"/>
  <c r="O325" i="14"/>
  <c r="R325" i="14" s="1"/>
  <c r="P325" i="14"/>
  <c r="S325" i="14"/>
  <c r="A326" i="14"/>
  <c r="B326" i="14"/>
  <c r="C326" i="14"/>
  <c r="D326" i="14"/>
  <c r="E326" i="14"/>
  <c r="F326" i="14"/>
  <c r="K326" i="14"/>
  <c r="L326" i="14"/>
  <c r="M326" i="14"/>
  <c r="O326" i="14"/>
  <c r="R326" i="14" s="1"/>
  <c r="P326" i="14"/>
  <c r="S326" i="14"/>
  <c r="A327" i="14"/>
  <c r="B327" i="14"/>
  <c r="D327" i="14"/>
  <c r="E327" i="14"/>
  <c r="F327" i="14"/>
  <c r="K327" i="14"/>
  <c r="L327" i="14"/>
  <c r="M327" i="14"/>
  <c r="O327" i="14"/>
  <c r="R327" i="14" s="1"/>
  <c r="P327" i="14"/>
  <c r="S327" i="14"/>
  <c r="A328" i="14"/>
  <c r="B328" i="14"/>
  <c r="C328" i="14"/>
  <c r="D328" i="14"/>
  <c r="E328" i="14"/>
  <c r="F328" i="14"/>
  <c r="K328" i="14"/>
  <c r="L328" i="14"/>
  <c r="M328" i="14"/>
  <c r="O328" i="14"/>
  <c r="R328" i="14" s="1"/>
  <c r="P328" i="14"/>
  <c r="S328" i="14"/>
  <c r="A329" i="14"/>
  <c r="B329" i="14"/>
  <c r="D329" i="14"/>
  <c r="E329" i="14"/>
  <c r="K329" i="14"/>
  <c r="L329" i="14"/>
  <c r="M329" i="14"/>
  <c r="O329" i="14"/>
  <c r="R329" i="14" s="1"/>
  <c r="P329" i="14"/>
  <c r="S329" i="14"/>
  <c r="A330" i="14"/>
  <c r="B330" i="14"/>
  <c r="D330" i="14"/>
  <c r="E330" i="14"/>
  <c r="F330" i="14"/>
  <c r="K330" i="14"/>
  <c r="L330" i="14"/>
  <c r="M330" i="14"/>
  <c r="O330" i="14"/>
  <c r="R330" i="14" s="1"/>
  <c r="P330" i="14"/>
  <c r="S330" i="14"/>
  <c r="A331" i="14"/>
  <c r="B331" i="14"/>
  <c r="C331" i="14"/>
  <c r="D331" i="14"/>
  <c r="E331" i="14"/>
  <c r="F331" i="14"/>
  <c r="K331" i="14"/>
  <c r="L331" i="14"/>
  <c r="M331" i="14"/>
  <c r="O331" i="14"/>
  <c r="R331" i="14" s="1"/>
  <c r="P331" i="14"/>
  <c r="S331" i="14"/>
  <c r="A332" i="14"/>
  <c r="B332" i="14"/>
  <c r="C332" i="14"/>
  <c r="D332" i="14"/>
  <c r="E332" i="14"/>
  <c r="F332" i="14"/>
  <c r="K332" i="14"/>
  <c r="L332" i="14"/>
  <c r="M332" i="14"/>
  <c r="O332" i="14"/>
  <c r="R332" i="14" s="1"/>
  <c r="P332" i="14"/>
  <c r="S332" i="14"/>
  <c r="A333" i="14"/>
  <c r="B333" i="14"/>
  <c r="C333" i="14"/>
  <c r="D333" i="14"/>
  <c r="E333" i="14"/>
  <c r="F333" i="14"/>
  <c r="K333" i="14"/>
  <c r="L333" i="14"/>
  <c r="M333" i="14"/>
  <c r="O333" i="14"/>
  <c r="R333" i="14" s="1"/>
  <c r="P333" i="14"/>
  <c r="S333" i="14"/>
  <c r="A334" i="14"/>
  <c r="B334" i="14"/>
  <c r="C334" i="14"/>
  <c r="D334" i="14"/>
  <c r="E334" i="14"/>
  <c r="F334" i="14"/>
  <c r="K334" i="14"/>
  <c r="L334" i="14"/>
  <c r="M334" i="14"/>
  <c r="O334" i="14"/>
  <c r="R334" i="14" s="1"/>
  <c r="P334" i="14"/>
  <c r="S334" i="14"/>
  <c r="A335" i="14"/>
  <c r="B335" i="14"/>
  <c r="C335" i="14"/>
  <c r="D335" i="14"/>
  <c r="E335" i="14"/>
  <c r="F335" i="14"/>
  <c r="K335" i="14"/>
  <c r="L335" i="14"/>
  <c r="M335" i="14"/>
  <c r="O335" i="14"/>
  <c r="R335" i="14" s="1"/>
  <c r="P335" i="14"/>
  <c r="S335" i="14"/>
  <c r="A336" i="14"/>
  <c r="B336" i="14"/>
  <c r="D336" i="14"/>
  <c r="E336" i="14"/>
  <c r="F336" i="14"/>
  <c r="K336" i="14"/>
  <c r="L336" i="14"/>
  <c r="M336" i="14"/>
  <c r="O336" i="14"/>
  <c r="R336" i="14" s="1"/>
  <c r="P336" i="14"/>
  <c r="S336" i="14"/>
  <c r="A337" i="14"/>
  <c r="B337" i="14"/>
  <c r="D337" i="14"/>
  <c r="E337" i="14"/>
  <c r="F337" i="14"/>
  <c r="K337" i="14"/>
  <c r="L337" i="14"/>
  <c r="M337" i="14"/>
  <c r="O337" i="14"/>
  <c r="R337" i="14" s="1"/>
  <c r="P337" i="14"/>
  <c r="S337" i="14"/>
  <c r="A338" i="14"/>
  <c r="B338" i="14"/>
  <c r="C338" i="14"/>
  <c r="D338" i="14"/>
  <c r="E338" i="14"/>
  <c r="K338" i="14"/>
  <c r="L338" i="14"/>
  <c r="M338" i="14"/>
  <c r="O338" i="14"/>
  <c r="R338" i="14" s="1"/>
  <c r="P338" i="14"/>
  <c r="S338" i="14"/>
  <c r="A339" i="14"/>
  <c r="B339" i="14"/>
  <c r="C339" i="14"/>
  <c r="D339" i="14"/>
  <c r="E339" i="14"/>
  <c r="F339" i="14"/>
  <c r="K339" i="14"/>
  <c r="L339" i="14"/>
  <c r="M339" i="14"/>
  <c r="O339" i="14"/>
  <c r="R339" i="14" s="1"/>
  <c r="P339" i="14"/>
  <c r="S339" i="14"/>
  <c r="A340" i="14"/>
  <c r="B340" i="14"/>
  <c r="C340" i="14"/>
  <c r="D340" i="14"/>
  <c r="E340" i="14"/>
  <c r="F340" i="14"/>
  <c r="K340" i="14"/>
  <c r="L340" i="14"/>
  <c r="M340" i="14"/>
  <c r="O340" i="14"/>
  <c r="R340" i="14" s="1"/>
  <c r="P340" i="14"/>
  <c r="S340" i="14"/>
  <c r="A341" i="14"/>
  <c r="B341" i="14"/>
  <c r="C341" i="14"/>
  <c r="D341" i="14"/>
  <c r="E341" i="14"/>
  <c r="F341" i="14"/>
  <c r="K341" i="14"/>
  <c r="L341" i="14"/>
  <c r="M341" i="14"/>
  <c r="O341" i="14"/>
  <c r="R341" i="14" s="1"/>
  <c r="P341" i="14"/>
  <c r="S341" i="14"/>
  <c r="A342" i="14"/>
  <c r="B342" i="14"/>
  <c r="C342" i="14"/>
  <c r="D342" i="14"/>
  <c r="E342" i="14"/>
  <c r="F342" i="14"/>
  <c r="K342" i="14"/>
  <c r="L342" i="14"/>
  <c r="M342" i="14"/>
  <c r="O342" i="14"/>
  <c r="R342" i="14" s="1"/>
  <c r="P342" i="14"/>
  <c r="S342" i="14"/>
  <c r="A343" i="14"/>
  <c r="B343" i="14"/>
  <c r="C343" i="14"/>
  <c r="D343" i="14"/>
  <c r="E343" i="14"/>
  <c r="F343" i="14"/>
  <c r="K343" i="14"/>
  <c r="L343" i="14"/>
  <c r="M343" i="14"/>
  <c r="O343" i="14"/>
  <c r="R343" i="14" s="1"/>
  <c r="P343" i="14"/>
  <c r="S343" i="14"/>
  <c r="A344" i="14"/>
  <c r="B344" i="14"/>
  <c r="C344" i="14"/>
  <c r="D344" i="14"/>
  <c r="E344" i="14"/>
  <c r="F344" i="14"/>
  <c r="K344" i="14"/>
  <c r="L344" i="14"/>
  <c r="M344" i="14"/>
  <c r="O344" i="14"/>
  <c r="R344" i="14" s="1"/>
  <c r="P344" i="14"/>
  <c r="S344" i="14"/>
  <c r="A345" i="14"/>
  <c r="B345" i="14"/>
  <c r="C345" i="14"/>
  <c r="D345" i="14"/>
  <c r="E345" i="14"/>
  <c r="F345" i="14"/>
  <c r="K345" i="14"/>
  <c r="L345" i="14"/>
  <c r="M345" i="14"/>
  <c r="O345" i="14"/>
  <c r="R345" i="14" s="1"/>
  <c r="P345" i="14"/>
  <c r="S345" i="14"/>
  <c r="A346" i="14"/>
  <c r="B346" i="14"/>
  <c r="C346" i="14"/>
  <c r="D346" i="14"/>
  <c r="E346" i="14"/>
  <c r="F346" i="14"/>
  <c r="K346" i="14"/>
  <c r="L346" i="14"/>
  <c r="M346" i="14"/>
  <c r="O346" i="14"/>
  <c r="R346" i="14" s="1"/>
  <c r="P346" i="14"/>
  <c r="S346" i="14"/>
  <c r="A347" i="14"/>
  <c r="B347" i="14"/>
  <c r="C347" i="14"/>
  <c r="D347" i="14"/>
  <c r="E347" i="14"/>
  <c r="F347" i="14"/>
  <c r="K347" i="14"/>
  <c r="L347" i="14"/>
  <c r="M347" i="14"/>
  <c r="O347" i="14"/>
  <c r="R347" i="14" s="1"/>
  <c r="P347" i="14"/>
  <c r="S347" i="14"/>
  <c r="A348" i="14"/>
  <c r="B348" i="14"/>
  <c r="C348" i="14"/>
  <c r="D348" i="14"/>
  <c r="E348" i="14"/>
  <c r="F348" i="14"/>
  <c r="K348" i="14"/>
  <c r="L348" i="14"/>
  <c r="M348" i="14"/>
  <c r="O348" i="14"/>
  <c r="R348" i="14" s="1"/>
  <c r="P348" i="14"/>
  <c r="S348" i="14"/>
  <c r="A349" i="14"/>
  <c r="B349" i="14"/>
  <c r="C349" i="14"/>
  <c r="D349" i="14"/>
  <c r="E349" i="14"/>
  <c r="F349" i="14"/>
  <c r="K349" i="14"/>
  <c r="L349" i="14"/>
  <c r="M349" i="14"/>
  <c r="O349" i="14"/>
  <c r="R349" i="14" s="1"/>
  <c r="P349" i="14"/>
  <c r="S349" i="14"/>
  <c r="A350" i="14"/>
  <c r="B350" i="14"/>
  <c r="C350" i="14"/>
  <c r="D350" i="14"/>
  <c r="E350" i="14"/>
  <c r="F350" i="14"/>
  <c r="K350" i="14"/>
  <c r="L350" i="14"/>
  <c r="M350" i="14"/>
  <c r="O350" i="14"/>
  <c r="R350" i="14" s="1"/>
  <c r="P350" i="14"/>
  <c r="S350" i="14"/>
  <c r="A351" i="14"/>
  <c r="B351" i="14"/>
  <c r="C351" i="14"/>
  <c r="D351" i="14"/>
  <c r="E351" i="14"/>
  <c r="F351" i="14"/>
  <c r="K351" i="14"/>
  <c r="L351" i="14"/>
  <c r="M351" i="14"/>
  <c r="O351" i="14"/>
  <c r="R351" i="14" s="1"/>
  <c r="P351" i="14"/>
  <c r="S351" i="14"/>
  <c r="A352" i="14"/>
  <c r="B352" i="14"/>
  <c r="C352" i="14"/>
  <c r="D352" i="14"/>
  <c r="E352" i="14"/>
  <c r="F352" i="14"/>
  <c r="K352" i="14"/>
  <c r="L352" i="14"/>
  <c r="M352" i="14"/>
  <c r="O352" i="14"/>
  <c r="R352" i="14" s="1"/>
  <c r="P352" i="14"/>
  <c r="S352" i="14"/>
  <c r="A353" i="14"/>
  <c r="B353" i="14"/>
  <c r="C353" i="14"/>
  <c r="D353" i="14"/>
  <c r="E353" i="14"/>
  <c r="K353" i="14"/>
  <c r="L353" i="14"/>
  <c r="M353" i="14"/>
  <c r="O353" i="14"/>
  <c r="R353" i="14" s="1"/>
  <c r="P353" i="14"/>
  <c r="S353" i="14"/>
  <c r="A354" i="14"/>
  <c r="B354" i="14"/>
  <c r="C354" i="14"/>
  <c r="D354" i="14"/>
  <c r="E354" i="14"/>
  <c r="F354" i="14"/>
  <c r="K354" i="14"/>
  <c r="L354" i="14"/>
  <c r="M354" i="14"/>
  <c r="O354" i="14"/>
  <c r="R354" i="14" s="1"/>
  <c r="P354" i="14"/>
  <c r="S354" i="14"/>
  <c r="A355" i="14"/>
  <c r="B355" i="14"/>
  <c r="C355" i="14"/>
  <c r="D355" i="14"/>
  <c r="E355" i="14"/>
  <c r="F355" i="14"/>
  <c r="K355" i="14"/>
  <c r="L355" i="14"/>
  <c r="M355" i="14"/>
  <c r="O355" i="14"/>
  <c r="R355" i="14" s="1"/>
  <c r="P355" i="14"/>
  <c r="S355" i="14"/>
  <c r="A356" i="14"/>
  <c r="B356" i="14"/>
  <c r="C356" i="14"/>
  <c r="D356" i="14"/>
  <c r="E356" i="14"/>
  <c r="F356" i="14"/>
  <c r="K356" i="14"/>
  <c r="L356" i="14"/>
  <c r="M356" i="14"/>
  <c r="O356" i="14"/>
  <c r="R356" i="14" s="1"/>
  <c r="P356" i="14"/>
  <c r="S356" i="14"/>
  <c r="A357" i="14"/>
  <c r="B357" i="14"/>
  <c r="C357" i="14"/>
  <c r="D357" i="14"/>
  <c r="E357" i="14"/>
  <c r="F357" i="14"/>
  <c r="K357" i="14"/>
  <c r="L357" i="14"/>
  <c r="M357" i="14"/>
  <c r="O357" i="14"/>
  <c r="R357" i="14" s="1"/>
  <c r="P357" i="14"/>
  <c r="S357" i="14"/>
  <c r="A358" i="14"/>
  <c r="B358" i="14"/>
  <c r="C358" i="14"/>
  <c r="D358" i="14"/>
  <c r="E358" i="14"/>
  <c r="F358" i="14"/>
  <c r="K358" i="14"/>
  <c r="L358" i="14"/>
  <c r="M358" i="14"/>
  <c r="O358" i="14"/>
  <c r="R358" i="14" s="1"/>
  <c r="P358" i="14"/>
  <c r="S358" i="14"/>
  <c r="A359" i="14"/>
  <c r="B359" i="14"/>
  <c r="C359" i="14"/>
  <c r="D359" i="14"/>
  <c r="E359" i="14"/>
  <c r="F359" i="14"/>
  <c r="K359" i="14"/>
  <c r="L359" i="14"/>
  <c r="M359" i="14"/>
  <c r="O359" i="14"/>
  <c r="R359" i="14" s="1"/>
  <c r="P359" i="14"/>
  <c r="S359" i="14"/>
  <c r="A360" i="14"/>
  <c r="B360" i="14"/>
  <c r="C360" i="14"/>
  <c r="D360" i="14"/>
  <c r="E360" i="14"/>
  <c r="F360" i="14"/>
  <c r="K360" i="14"/>
  <c r="L360" i="14"/>
  <c r="M360" i="14"/>
  <c r="O360" i="14"/>
  <c r="R360" i="14" s="1"/>
  <c r="P360" i="14"/>
  <c r="S360" i="14"/>
  <c r="A361" i="14"/>
  <c r="B361" i="14"/>
  <c r="C361" i="14"/>
  <c r="D361" i="14"/>
  <c r="E361" i="14"/>
  <c r="F361" i="14"/>
  <c r="K361" i="14"/>
  <c r="L361" i="14"/>
  <c r="M361" i="14"/>
  <c r="O361" i="14"/>
  <c r="R361" i="14" s="1"/>
  <c r="P361" i="14"/>
  <c r="S361" i="14"/>
  <c r="A362" i="14"/>
  <c r="B362" i="14"/>
  <c r="C362" i="14"/>
  <c r="D362" i="14"/>
  <c r="E362" i="14"/>
  <c r="F362" i="14"/>
  <c r="K362" i="14"/>
  <c r="L362" i="14"/>
  <c r="M362" i="14"/>
  <c r="O362" i="14"/>
  <c r="R362" i="14" s="1"/>
  <c r="P362" i="14"/>
  <c r="S362" i="14"/>
  <c r="A363" i="14"/>
  <c r="B363" i="14"/>
  <c r="C363" i="14"/>
  <c r="D363" i="14"/>
  <c r="E363" i="14"/>
  <c r="F363" i="14"/>
  <c r="K363" i="14"/>
  <c r="L363" i="14"/>
  <c r="M363" i="14"/>
  <c r="O363" i="14"/>
  <c r="R363" i="14" s="1"/>
  <c r="P363" i="14"/>
  <c r="S363" i="14"/>
  <c r="A364" i="14"/>
  <c r="B364" i="14"/>
  <c r="C364" i="14"/>
  <c r="D364" i="14"/>
  <c r="E364" i="14"/>
  <c r="F364" i="14"/>
  <c r="K364" i="14"/>
  <c r="L364" i="14"/>
  <c r="M364" i="14"/>
  <c r="O364" i="14"/>
  <c r="R364" i="14" s="1"/>
  <c r="P364" i="14"/>
  <c r="S364" i="14"/>
  <c r="A365" i="14"/>
  <c r="B365" i="14"/>
  <c r="C365" i="14"/>
  <c r="D365" i="14"/>
  <c r="E365" i="14"/>
  <c r="K365" i="14"/>
  <c r="L365" i="14"/>
  <c r="M365" i="14"/>
  <c r="O365" i="14"/>
  <c r="R365" i="14" s="1"/>
  <c r="P365" i="14"/>
  <c r="S365" i="14"/>
  <c r="A366" i="14"/>
  <c r="B366" i="14"/>
  <c r="C366" i="14"/>
  <c r="D366" i="14"/>
  <c r="E366" i="14"/>
  <c r="F366" i="14"/>
  <c r="K366" i="14"/>
  <c r="L366" i="14"/>
  <c r="M366" i="14"/>
  <c r="O366" i="14"/>
  <c r="R366" i="14" s="1"/>
  <c r="P366" i="14"/>
  <c r="S366" i="14"/>
  <c r="A367" i="14"/>
  <c r="B367" i="14"/>
  <c r="C367" i="14"/>
  <c r="D367" i="14"/>
  <c r="E367" i="14"/>
  <c r="F367" i="14"/>
  <c r="K367" i="14"/>
  <c r="L367" i="14"/>
  <c r="M367" i="14"/>
  <c r="O367" i="14"/>
  <c r="R367" i="14" s="1"/>
  <c r="P367" i="14"/>
  <c r="S367" i="14"/>
  <c r="A368" i="14"/>
  <c r="B368" i="14"/>
  <c r="C368" i="14"/>
  <c r="D368" i="14"/>
  <c r="E368" i="14"/>
  <c r="F368" i="14"/>
  <c r="K368" i="14"/>
  <c r="L368" i="14"/>
  <c r="M368" i="14"/>
  <c r="O368" i="14"/>
  <c r="R368" i="14" s="1"/>
  <c r="P368" i="14"/>
  <c r="S368" i="14"/>
  <c r="A369" i="14"/>
  <c r="B369" i="14"/>
  <c r="C369" i="14"/>
  <c r="D369" i="14"/>
  <c r="E369" i="14"/>
  <c r="F369" i="14"/>
  <c r="K369" i="14"/>
  <c r="L369" i="14"/>
  <c r="M369" i="14"/>
  <c r="O369" i="14"/>
  <c r="R369" i="14" s="1"/>
  <c r="P369" i="14"/>
  <c r="S369" i="14"/>
  <c r="A370" i="14"/>
  <c r="B370" i="14"/>
  <c r="C370" i="14"/>
  <c r="D370" i="14"/>
  <c r="E370" i="14"/>
  <c r="F370" i="14"/>
  <c r="K370" i="14"/>
  <c r="L370" i="14"/>
  <c r="M370" i="14"/>
  <c r="O370" i="14"/>
  <c r="R370" i="14" s="1"/>
  <c r="P370" i="14"/>
  <c r="S370" i="14"/>
  <c r="A371" i="14"/>
  <c r="B371" i="14"/>
  <c r="C371" i="14"/>
  <c r="D371" i="14"/>
  <c r="E371" i="14"/>
  <c r="F371" i="14"/>
  <c r="K371" i="14"/>
  <c r="L371" i="14"/>
  <c r="M371" i="14"/>
  <c r="O371" i="14"/>
  <c r="R371" i="14" s="1"/>
  <c r="P371" i="14"/>
  <c r="S371" i="14"/>
  <c r="A372" i="14"/>
  <c r="B372" i="14"/>
  <c r="C372" i="14"/>
  <c r="D372" i="14"/>
  <c r="E372" i="14"/>
  <c r="K372" i="14"/>
  <c r="L372" i="14"/>
  <c r="M372" i="14"/>
  <c r="O372" i="14"/>
  <c r="R372" i="14" s="1"/>
  <c r="P372" i="14"/>
  <c r="S372" i="14"/>
  <c r="A373" i="14"/>
  <c r="B373" i="14"/>
  <c r="C373" i="14"/>
  <c r="D373" i="14"/>
  <c r="E373" i="14"/>
  <c r="F373" i="14"/>
  <c r="K373" i="14"/>
  <c r="L373" i="14"/>
  <c r="M373" i="14"/>
  <c r="O373" i="14"/>
  <c r="R373" i="14" s="1"/>
  <c r="P373" i="14"/>
  <c r="S373" i="14"/>
  <c r="A374" i="14"/>
  <c r="B374" i="14"/>
  <c r="C374" i="14"/>
  <c r="D374" i="14"/>
  <c r="E374" i="14"/>
  <c r="F374" i="14"/>
  <c r="K374" i="14"/>
  <c r="L374" i="14"/>
  <c r="M374" i="14"/>
  <c r="O374" i="14"/>
  <c r="R374" i="14" s="1"/>
  <c r="P374" i="14"/>
  <c r="S374" i="14"/>
  <c r="A375" i="14"/>
  <c r="B375" i="14"/>
  <c r="C375" i="14"/>
  <c r="D375" i="14"/>
  <c r="E375" i="14"/>
  <c r="K375" i="14"/>
  <c r="L375" i="14"/>
  <c r="M375" i="14"/>
  <c r="O375" i="14"/>
  <c r="R375" i="14" s="1"/>
  <c r="P375" i="14"/>
  <c r="S375" i="14"/>
  <c r="A376" i="14"/>
  <c r="B376" i="14"/>
  <c r="C376" i="14"/>
  <c r="D376" i="14"/>
  <c r="E376" i="14"/>
  <c r="F376" i="14"/>
  <c r="K376" i="14"/>
  <c r="L376" i="14"/>
  <c r="M376" i="14"/>
  <c r="O376" i="14"/>
  <c r="R376" i="14" s="1"/>
  <c r="P376" i="14"/>
  <c r="S376" i="14"/>
  <c r="A377" i="14"/>
  <c r="B377" i="14"/>
  <c r="C377" i="14"/>
  <c r="D377" i="14"/>
  <c r="E377" i="14"/>
  <c r="F377" i="14"/>
  <c r="K377" i="14"/>
  <c r="L377" i="14"/>
  <c r="M377" i="14"/>
  <c r="O377" i="14"/>
  <c r="R377" i="14" s="1"/>
  <c r="P377" i="14"/>
  <c r="S377" i="14"/>
  <c r="A378" i="14"/>
  <c r="B378" i="14"/>
  <c r="C378" i="14"/>
  <c r="D378" i="14"/>
  <c r="E378" i="14"/>
  <c r="K378" i="14"/>
  <c r="L378" i="14"/>
  <c r="M378" i="14"/>
  <c r="O378" i="14"/>
  <c r="R378" i="14" s="1"/>
  <c r="P378" i="14"/>
  <c r="S378" i="14"/>
  <c r="A379" i="14"/>
  <c r="B379" i="14"/>
  <c r="C379" i="14"/>
  <c r="D379" i="14"/>
  <c r="E379" i="14"/>
  <c r="F379" i="14"/>
  <c r="K379" i="14"/>
  <c r="L379" i="14"/>
  <c r="M379" i="14"/>
  <c r="O379" i="14"/>
  <c r="R379" i="14" s="1"/>
  <c r="P379" i="14"/>
  <c r="S379" i="14"/>
  <c r="A380" i="14"/>
  <c r="B380" i="14"/>
  <c r="C380" i="14"/>
  <c r="D380" i="14"/>
  <c r="E380" i="14"/>
  <c r="F380" i="14"/>
  <c r="K380" i="14"/>
  <c r="L380" i="14"/>
  <c r="M380" i="14"/>
  <c r="O380" i="14"/>
  <c r="R380" i="14" s="1"/>
  <c r="P380" i="14"/>
  <c r="S380" i="14"/>
  <c r="A381" i="14"/>
  <c r="B381" i="14"/>
  <c r="C381" i="14"/>
  <c r="D381" i="14"/>
  <c r="E381" i="14"/>
  <c r="F381" i="14"/>
  <c r="K381" i="14"/>
  <c r="L381" i="14"/>
  <c r="M381" i="14"/>
  <c r="O381" i="14"/>
  <c r="R381" i="14" s="1"/>
  <c r="P381" i="14"/>
  <c r="S381" i="14"/>
  <c r="A382" i="14"/>
  <c r="B382" i="14"/>
  <c r="C382" i="14"/>
  <c r="D382" i="14"/>
  <c r="E382" i="14"/>
  <c r="F382" i="14"/>
  <c r="K382" i="14"/>
  <c r="L382" i="14"/>
  <c r="M382" i="14"/>
  <c r="O382" i="14"/>
  <c r="R382" i="14" s="1"/>
  <c r="P382" i="14"/>
  <c r="S382" i="14"/>
  <c r="A383" i="14"/>
  <c r="B383" i="14"/>
  <c r="C383" i="14"/>
  <c r="D383" i="14"/>
  <c r="E383" i="14"/>
  <c r="F383" i="14"/>
  <c r="K383" i="14"/>
  <c r="L383" i="14"/>
  <c r="M383" i="14"/>
  <c r="O383" i="14"/>
  <c r="R383" i="14" s="1"/>
  <c r="P383" i="14"/>
  <c r="S383" i="14"/>
  <c r="A384" i="14"/>
  <c r="B384" i="14"/>
  <c r="C384" i="14"/>
  <c r="D384" i="14"/>
  <c r="E384" i="14"/>
  <c r="F384" i="14"/>
  <c r="K384" i="14"/>
  <c r="L384" i="14"/>
  <c r="M384" i="14"/>
  <c r="O384" i="14"/>
  <c r="R384" i="14" s="1"/>
  <c r="P384" i="14"/>
  <c r="S384" i="14"/>
  <c r="A385" i="14"/>
  <c r="B385" i="14"/>
  <c r="C385" i="14"/>
  <c r="D385" i="14"/>
  <c r="E385" i="14"/>
  <c r="F385" i="14"/>
  <c r="K385" i="14"/>
  <c r="L385" i="14"/>
  <c r="M385" i="14"/>
  <c r="O385" i="14"/>
  <c r="R385" i="14" s="1"/>
  <c r="P385" i="14"/>
  <c r="S385" i="14"/>
  <c r="A386" i="14"/>
  <c r="B386" i="14"/>
  <c r="C386" i="14"/>
  <c r="D386" i="14"/>
  <c r="E386" i="14"/>
  <c r="F386" i="14"/>
  <c r="K386" i="14"/>
  <c r="L386" i="14"/>
  <c r="M386" i="14"/>
  <c r="O386" i="14"/>
  <c r="R386" i="14" s="1"/>
  <c r="P386" i="14"/>
  <c r="S386" i="14"/>
  <c r="A387" i="14"/>
  <c r="B387" i="14"/>
  <c r="C387" i="14"/>
  <c r="D387" i="14"/>
  <c r="E387" i="14"/>
  <c r="F387" i="14"/>
  <c r="K387" i="14"/>
  <c r="L387" i="14"/>
  <c r="M387" i="14"/>
  <c r="O387" i="14"/>
  <c r="R387" i="14" s="1"/>
  <c r="P387" i="14"/>
  <c r="S387" i="14"/>
  <c r="A388" i="14"/>
  <c r="B388" i="14"/>
  <c r="C388" i="14"/>
  <c r="D388" i="14"/>
  <c r="E388" i="14"/>
  <c r="K388" i="14"/>
  <c r="L388" i="14"/>
  <c r="M388" i="14"/>
  <c r="O388" i="14"/>
  <c r="R388" i="14" s="1"/>
  <c r="P388" i="14"/>
  <c r="S388" i="14"/>
  <c r="A389" i="14"/>
  <c r="B389" i="14"/>
  <c r="C389" i="14"/>
  <c r="D389" i="14"/>
  <c r="E389" i="14"/>
  <c r="F389" i="14"/>
  <c r="K389" i="14"/>
  <c r="L389" i="14"/>
  <c r="M389" i="14"/>
  <c r="O389" i="14"/>
  <c r="R389" i="14" s="1"/>
  <c r="P389" i="14"/>
  <c r="S389" i="14"/>
  <c r="A390" i="14"/>
  <c r="B390" i="14"/>
  <c r="C390" i="14"/>
  <c r="D390" i="14"/>
  <c r="E390" i="14"/>
  <c r="F390" i="14"/>
  <c r="K390" i="14"/>
  <c r="L390" i="14"/>
  <c r="M390" i="14"/>
  <c r="O390" i="14"/>
  <c r="R390" i="14" s="1"/>
  <c r="P390" i="14"/>
  <c r="S390" i="14"/>
  <c r="A391" i="14"/>
  <c r="B391" i="14"/>
  <c r="C391" i="14"/>
  <c r="D391" i="14"/>
  <c r="E391" i="14"/>
  <c r="F391" i="14"/>
  <c r="K391" i="14"/>
  <c r="L391" i="14"/>
  <c r="M391" i="14"/>
  <c r="O391" i="14"/>
  <c r="R391" i="14" s="1"/>
  <c r="P391" i="14"/>
  <c r="S391" i="14"/>
  <c r="A392" i="14"/>
  <c r="B392" i="14"/>
  <c r="C392" i="14"/>
  <c r="D392" i="14"/>
  <c r="E392" i="14"/>
  <c r="F392" i="14"/>
  <c r="K392" i="14"/>
  <c r="L392" i="14"/>
  <c r="M392" i="14"/>
  <c r="O392" i="14"/>
  <c r="R392" i="14" s="1"/>
  <c r="P392" i="14"/>
  <c r="S392" i="14"/>
  <c r="A393" i="14"/>
  <c r="B393" i="14"/>
  <c r="C393" i="14"/>
  <c r="D393" i="14"/>
  <c r="E393" i="14"/>
  <c r="F393" i="14"/>
  <c r="K393" i="14"/>
  <c r="L393" i="14"/>
  <c r="M393" i="14"/>
  <c r="O393" i="14"/>
  <c r="R393" i="14" s="1"/>
  <c r="P393" i="14"/>
  <c r="S393" i="14"/>
  <c r="A394" i="14"/>
  <c r="B394" i="14"/>
  <c r="C394" i="14"/>
  <c r="D394" i="14"/>
  <c r="E394" i="14"/>
  <c r="F394" i="14"/>
  <c r="K394" i="14"/>
  <c r="L394" i="14"/>
  <c r="M394" i="14"/>
  <c r="O394" i="14"/>
  <c r="R394" i="14" s="1"/>
  <c r="P394" i="14"/>
  <c r="S394" i="14"/>
  <c r="A395" i="14"/>
  <c r="B395" i="14"/>
  <c r="C395" i="14"/>
  <c r="D395" i="14"/>
  <c r="E395" i="14"/>
  <c r="F395" i="14"/>
  <c r="K395" i="14"/>
  <c r="L395" i="14"/>
  <c r="M395" i="14"/>
  <c r="O395" i="14"/>
  <c r="R395" i="14" s="1"/>
  <c r="P395" i="14"/>
  <c r="S395" i="14"/>
  <c r="A396" i="14"/>
  <c r="B396" i="14"/>
  <c r="C396" i="14"/>
  <c r="D396" i="14"/>
  <c r="E396" i="14"/>
  <c r="F396" i="14"/>
  <c r="K396" i="14"/>
  <c r="L396" i="14"/>
  <c r="M396" i="14"/>
  <c r="O396" i="14"/>
  <c r="R396" i="14" s="1"/>
  <c r="P396" i="14"/>
  <c r="S396" i="14"/>
  <c r="A397" i="14"/>
  <c r="B397" i="14"/>
  <c r="C397" i="14"/>
  <c r="D397" i="14"/>
  <c r="E397" i="14"/>
  <c r="F397" i="14"/>
  <c r="K397" i="14"/>
  <c r="L397" i="14"/>
  <c r="M397" i="14"/>
  <c r="O397" i="14"/>
  <c r="R397" i="14" s="1"/>
  <c r="P397" i="14"/>
  <c r="S397" i="14"/>
  <c r="A398" i="14"/>
  <c r="B398" i="14"/>
  <c r="C398" i="14"/>
  <c r="D398" i="14"/>
  <c r="E398" i="14"/>
  <c r="F398" i="14"/>
  <c r="K398" i="14"/>
  <c r="L398" i="14"/>
  <c r="M398" i="14"/>
  <c r="O398" i="14"/>
  <c r="R398" i="14" s="1"/>
  <c r="P398" i="14"/>
  <c r="S398" i="14"/>
  <c r="A399" i="14"/>
  <c r="B399" i="14"/>
  <c r="C399" i="14"/>
  <c r="D399" i="14"/>
  <c r="E399" i="14"/>
  <c r="F399" i="14"/>
  <c r="K399" i="14"/>
  <c r="L399" i="14"/>
  <c r="M399" i="14"/>
  <c r="O399" i="14"/>
  <c r="R399" i="14" s="1"/>
  <c r="P399" i="14"/>
  <c r="S399" i="14"/>
  <c r="A400" i="14"/>
  <c r="B400" i="14"/>
  <c r="C400" i="14"/>
  <c r="D400" i="14"/>
  <c r="E400" i="14"/>
  <c r="F400" i="14"/>
  <c r="K400" i="14"/>
  <c r="L400" i="14"/>
  <c r="M400" i="14"/>
  <c r="O400" i="14"/>
  <c r="R400" i="14" s="1"/>
  <c r="P400" i="14"/>
  <c r="S400" i="14"/>
  <c r="A401" i="14"/>
  <c r="B401" i="14"/>
  <c r="C401" i="14"/>
  <c r="D401" i="14"/>
  <c r="E401" i="14"/>
  <c r="F401" i="14"/>
  <c r="K401" i="14"/>
  <c r="L401" i="14"/>
  <c r="M401" i="14"/>
  <c r="O401" i="14"/>
  <c r="R401" i="14" s="1"/>
  <c r="P401" i="14"/>
  <c r="S401" i="14"/>
  <c r="A402" i="14"/>
  <c r="B402" i="14"/>
  <c r="C402" i="14"/>
  <c r="D402" i="14"/>
  <c r="E402" i="14"/>
  <c r="F402" i="14"/>
  <c r="K402" i="14"/>
  <c r="L402" i="14"/>
  <c r="M402" i="14"/>
  <c r="O402" i="14"/>
  <c r="R402" i="14" s="1"/>
  <c r="P402" i="14"/>
  <c r="S402" i="14"/>
  <c r="A403" i="14"/>
  <c r="B403" i="14"/>
  <c r="C403" i="14"/>
  <c r="D403" i="14"/>
  <c r="E403" i="14"/>
  <c r="F403" i="14"/>
  <c r="K403" i="14"/>
  <c r="L403" i="14"/>
  <c r="M403" i="14"/>
  <c r="O403" i="14"/>
  <c r="R403" i="14" s="1"/>
  <c r="P403" i="14"/>
  <c r="S403" i="14"/>
  <c r="A404" i="14"/>
  <c r="B404" i="14"/>
  <c r="C404" i="14"/>
  <c r="D404" i="14"/>
  <c r="E404" i="14"/>
  <c r="F404" i="14"/>
  <c r="K404" i="14"/>
  <c r="L404" i="14"/>
  <c r="M404" i="14"/>
  <c r="O404" i="14"/>
  <c r="R404" i="14" s="1"/>
  <c r="P404" i="14"/>
  <c r="S404" i="14"/>
  <c r="A405" i="14"/>
  <c r="B405" i="14"/>
  <c r="C405" i="14"/>
  <c r="D405" i="14"/>
  <c r="E405" i="14"/>
  <c r="F405" i="14"/>
  <c r="K405" i="14"/>
  <c r="L405" i="14"/>
  <c r="M405" i="14"/>
  <c r="O405" i="14"/>
  <c r="R405" i="14" s="1"/>
  <c r="P405" i="14"/>
  <c r="S405" i="14"/>
  <c r="A406" i="14"/>
  <c r="B406" i="14"/>
  <c r="C406" i="14"/>
  <c r="D406" i="14"/>
  <c r="E406" i="14"/>
  <c r="F406" i="14"/>
  <c r="K406" i="14"/>
  <c r="L406" i="14"/>
  <c r="M406" i="14"/>
  <c r="O406" i="14"/>
  <c r="R406" i="14" s="1"/>
  <c r="P406" i="14"/>
  <c r="S406" i="14"/>
  <c r="A407" i="14"/>
  <c r="B407" i="14"/>
  <c r="C407" i="14"/>
  <c r="D407" i="14"/>
  <c r="E407" i="14"/>
  <c r="K407" i="14"/>
  <c r="L407" i="14"/>
  <c r="M407" i="14"/>
  <c r="O407" i="14"/>
  <c r="R407" i="14" s="1"/>
  <c r="P407" i="14"/>
  <c r="S407" i="14"/>
  <c r="A408" i="14"/>
  <c r="B408" i="14"/>
  <c r="C408" i="14"/>
  <c r="D408" i="14"/>
  <c r="E408" i="14"/>
  <c r="F408" i="14"/>
  <c r="K408" i="14"/>
  <c r="L408" i="14"/>
  <c r="M408" i="14"/>
  <c r="O408" i="14"/>
  <c r="R408" i="14" s="1"/>
  <c r="P408" i="14"/>
  <c r="S408" i="14"/>
  <c r="A409" i="14"/>
  <c r="B409" i="14"/>
  <c r="C409" i="14"/>
  <c r="D409" i="14"/>
  <c r="E409" i="14"/>
  <c r="F409" i="14"/>
  <c r="K409" i="14"/>
  <c r="L409" i="14"/>
  <c r="M409" i="14"/>
  <c r="O409" i="14"/>
  <c r="R409" i="14" s="1"/>
  <c r="P409" i="14"/>
  <c r="S409" i="14"/>
  <c r="A410" i="14"/>
  <c r="B410" i="14"/>
  <c r="C410" i="14"/>
  <c r="D410" i="14"/>
  <c r="E410" i="14"/>
  <c r="F410" i="14"/>
  <c r="K410" i="14"/>
  <c r="L410" i="14"/>
  <c r="M410" i="14"/>
  <c r="O410" i="14"/>
  <c r="R410" i="14" s="1"/>
  <c r="P410" i="14"/>
  <c r="S410" i="14"/>
  <c r="A411" i="14"/>
  <c r="B411" i="14"/>
  <c r="C411" i="14"/>
  <c r="D411" i="14"/>
  <c r="E411" i="14"/>
  <c r="F411" i="14"/>
  <c r="K411" i="14"/>
  <c r="L411" i="14"/>
  <c r="M411" i="14"/>
  <c r="O411" i="14"/>
  <c r="R411" i="14" s="1"/>
  <c r="P411" i="14"/>
  <c r="S411" i="14"/>
  <c r="A412" i="14"/>
  <c r="B412" i="14"/>
  <c r="C412" i="14"/>
  <c r="D412" i="14"/>
  <c r="E412" i="14"/>
  <c r="F412" i="14"/>
  <c r="K412" i="14"/>
  <c r="L412" i="14"/>
  <c r="M412" i="14"/>
  <c r="O412" i="14"/>
  <c r="R412" i="14" s="1"/>
  <c r="P412" i="14"/>
  <c r="S412" i="14"/>
  <c r="A413" i="14"/>
  <c r="B413" i="14"/>
  <c r="C413" i="14"/>
  <c r="D413" i="14"/>
  <c r="E413" i="14"/>
  <c r="F413" i="14"/>
  <c r="K413" i="14"/>
  <c r="L413" i="14"/>
  <c r="M413" i="14"/>
  <c r="O413" i="14"/>
  <c r="R413" i="14" s="1"/>
  <c r="P413" i="14"/>
  <c r="S413" i="14"/>
  <c r="A414" i="14"/>
  <c r="B414" i="14"/>
  <c r="C414" i="14"/>
  <c r="D414" i="14"/>
  <c r="E414" i="14"/>
  <c r="F414" i="14"/>
  <c r="K414" i="14"/>
  <c r="L414" i="14"/>
  <c r="M414" i="14"/>
  <c r="O414" i="14"/>
  <c r="R414" i="14" s="1"/>
  <c r="P414" i="14"/>
  <c r="S414" i="14"/>
  <c r="A415" i="14"/>
  <c r="B415" i="14"/>
  <c r="C415" i="14"/>
  <c r="D415" i="14"/>
  <c r="E415" i="14"/>
  <c r="F415" i="14"/>
  <c r="K415" i="14"/>
  <c r="L415" i="14"/>
  <c r="M415" i="14"/>
  <c r="O415" i="14"/>
  <c r="R415" i="14" s="1"/>
  <c r="P415" i="14"/>
  <c r="S415" i="14"/>
  <c r="A416" i="14"/>
  <c r="B416" i="14"/>
  <c r="C416" i="14"/>
  <c r="D416" i="14"/>
  <c r="E416" i="14"/>
  <c r="F416" i="14"/>
  <c r="K416" i="14"/>
  <c r="L416" i="14"/>
  <c r="M416" i="14"/>
  <c r="O416" i="14"/>
  <c r="R416" i="14" s="1"/>
  <c r="P416" i="14"/>
  <c r="S416" i="14"/>
  <c r="A417" i="14"/>
  <c r="B417" i="14"/>
  <c r="C417" i="14"/>
  <c r="D417" i="14"/>
  <c r="E417" i="14"/>
  <c r="F417" i="14"/>
  <c r="K417" i="14"/>
  <c r="L417" i="14"/>
  <c r="M417" i="14"/>
  <c r="O417" i="14"/>
  <c r="R417" i="14" s="1"/>
  <c r="P417" i="14"/>
  <c r="S417" i="14"/>
  <c r="A418" i="14"/>
  <c r="B418" i="14"/>
  <c r="C418" i="14"/>
  <c r="D418" i="14"/>
  <c r="E418" i="14"/>
  <c r="F418" i="14"/>
  <c r="K418" i="14"/>
  <c r="L418" i="14"/>
  <c r="M418" i="14"/>
  <c r="O418" i="14"/>
  <c r="R418" i="14" s="1"/>
  <c r="P418" i="14"/>
  <c r="S418" i="14"/>
  <c r="A419" i="14"/>
  <c r="B419" i="14"/>
  <c r="C419" i="14"/>
  <c r="D419" i="14"/>
  <c r="E419" i="14"/>
  <c r="F419" i="14"/>
  <c r="K419" i="14"/>
  <c r="L419" i="14"/>
  <c r="M419" i="14"/>
  <c r="O419" i="14"/>
  <c r="R419" i="14" s="1"/>
  <c r="P419" i="14"/>
  <c r="S419" i="14"/>
  <c r="A420" i="14"/>
  <c r="B420" i="14"/>
  <c r="C420" i="14"/>
  <c r="D420" i="14"/>
  <c r="E420" i="14"/>
  <c r="F420" i="14"/>
  <c r="K420" i="14"/>
  <c r="L420" i="14"/>
  <c r="M420" i="14"/>
  <c r="O420" i="14"/>
  <c r="R420" i="14" s="1"/>
  <c r="P420" i="14"/>
  <c r="S420" i="14"/>
  <c r="A421" i="14"/>
  <c r="B421" i="14"/>
  <c r="C421" i="14"/>
  <c r="D421" i="14"/>
  <c r="E421" i="14"/>
  <c r="K421" i="14"/>
  <c r="L421" i="14"/>
  <c r="M421" i="14"/>
  <c r="O421" i="14"/>
  <c r="R421" i="14" s="1"/>
  <c r="P421" i="14"/>
  <c r="S421" i="14"/>
  <c r="A422" i="14"/>
  <c r="B422" i="14"/>
  <c r="C422" i="14"/>
  <c r="D422" i="14"/>
  <c r="E422" i="14"/>
  <c r="F422" i="14"/>
  <c r="K422" i="14"/>
  <c r="L422" i="14"/>
  <c r="M422" i="14"/>
  <c r="O422" i="14"/>
  <c r="R422" i="14" s="1"/>
  <c r="P422" i="14"/>
  <c r="S422" i="14"/>
  <c r="A423" i="14"/>
  <c r="B423" i="14"/>
  <c r="C423" i="14"/>
  <c r="D423" i="14"/>
  <c r="E423" i="14"/>
  <c r="F423" i="14"/>
  <c r="K423" i="14"/>
  <c r="L423" i="14"/>
  <c r="M423" i="14"/>
  <c r="O423" i="14"/>
  <c r="R423" i="14" s="1"/>
  <c r="P423" i="14"/>
  <c r="S423" i="14"/>
  <c r="A424" i="14"/>
  <c r="B424" i="14"/>
  <c r="C424" i="14"/>
  <c r="D424" i="14"/>
  <c r="E424" i="14"/>
  <c r="K424" i="14"/>
  <c r="L424" i="14"/>
  <c r="M424" i="14"/>
  <c r="O424" i="14"/>
  <c r="R424" i="14" s="1"/>
  <c r="P424" i="14"/>
  <c r="S424" i="14"/>
  <c r="A425" i="14"/>
  <c r="B425" i="14"/>
  <c r="C425" i="14"/>
  <c r="D425" i="14"/>
  <c r="E425" i="14"/>
  <c r="F425" i="14"/>
  <c r="K425" i="14"/>
  <c r="L425" i="14"/>
  <c r="M425" i="14"/>
  <c r="O425" i="14"/>
  <c r="R425" i="14" s="1"/>
  <c r="P425" i="14"/>
  <c r="S425" i="14"/>
  <c r="A426" i="14"/>
  <c r="B426" i="14"/>
  <c r="C426" i="14"/>
  <c r="D426" i="14"/>
  <c r="E426" i="14"/>
  <c r="F426" i="14"/>
  <c r="K426" i="14"/>
  <c r="L426" i="14"/>
  <c r="M426" i="14"/>
  <c r="O426" i="14"/>
  <c r="R426" i="14" s="1"/>
  <c r="P426" i="14"/>
  <c r="S426" i="14"/>
  <c r="A427" i="14"/>
  <c r="B427" i="14"/>
  <c r="C427" i="14"/>
  <c r="D427" i="14"/>
  <c r="E427" i="14"/>
  <c r="F427" i="14"/>
  <c r="K427" i="14"/>
  <c r="L427" i="14"/>
  <c r="M427" i="14"/>
  <c r="O427" i="14"/>
  <c r="R427" i="14" s="1"/>
  <c r="P427" i="14"/>
  <c r="S427" i="14"/>
  <c r="A428" i="14"/>
  <c r="B428" i="14"/>
  <c r="C428" i="14"/>
  <c r="D428" i="14"/>
  <c r="E428" i="14"/>
  <c r="F428" i="14"/>
  <c r="K428" i="14"/>
  <c r="L428" i="14"/>
  <c r="M428" i="14"/>
  <c r="O428" i="14"/>
  <c r="R428" i="14" s="1"/>
  <c r="P428" i="14"/>
  <c r="S428" i="14"/>
  <c r="A429" i="14"/>
  <c r="B429" i="14"/>
  <c r="C429" i="14"/>
  <c r="D429" i="14"/>
  <c r="E429" i="14"/>
  <c r="F429" i="14"/>
  <c r="K429" i="14"/>
  <c r="L429" i="14"/>
  <c r="M429" i="14"/>
  <c r="O429" i="14"/>
  <c r="R429" i="14" s="1"/>
  <c r="P429" i="14"/>
  <c r="S429" i="14"/>
  <c r="A430" i="14"/>
  <c r="B430" i="14"/>
  <c r="C430" i="14"/>
  <c r="D430" i="14"/>
  <c r="E430" i="14"/>
  <c r="F430" i="14"/>
  <c r="K430" i="14"/>
  <c r="L430" i="14"/>
  <c r="M430" i="14"/>
  <c r="O430" i="14"/>
  <c r="R430" i="14" s="1"/>
  <c r="P430" i="14"/>
  <c r="S430" i="14"/>
  <c r="A431" i="14"/>
  <c r="B431" i="14"/>
  <c r="C431" i="14"/>
  <c r="D431" i="14"/>
  <c r="E431" i="14"/>
  <c r="K431" i="14"/>
  <c r="L431" i="14"/>
  <c r="M431" i="14"/>
  <c r="O431" i="14"/>
  <c r="R431" i="14" s="1"/>
  <c r="P431" i="14"/>
  <c r="S431" i="14"/>
  <c r="A432" i="14"/>
  <c r="B432" i="14"/>
  <c r="C432" i="14"/>
  <c r="D432" i="14"/>
  <c r="E432" i="14"/>
  <c r="F432" i="14"/>
  <c r="K432" i="14"/>
  <c r="L432" i="14"/>
  <c r="M432" i="14"/>
  <c r="O432" i="14"/>
  <c r="R432" i="14" s="1"/>
  <c r="P432" i="14"/>
  <c r="S432" i="14"/>
  <c r="A433" i="14"/>
  <c r="B433" i="14"/>
  <c r="C433" i="14"/>
  <c r="D433" i="14"/>
  <c r="E433" i="14"/>
  <c r="K433" i="14"/>
  <c r="L433" i="14"/>
  <c r="M433" i="14"/>
  <c r="O433" i="14"/>
  <c r="R433" i="14" s="1"/>
  <c r="P433" i="14"/>
  <c r="S433" i="14"/>
  <c r="A434" i="14"/>
  <c r="B434" i="14"/>
  <c r="C434" i="14"/>
  <c r="D434" i="14"/>
  <c r="E434" i="14"/>
  <c r="F434" i="14"/>
  <c r="K434" i="14"/>
  <c r="L434" i="14"/>
  <c r="M434" i="14"/>
  <c r="O434" i="14"/>
  <c r="R434" i="14" s="1"/>
  <c r="P434" i="14"/>
  <c r="S434" i="14"/>
  <c r="A435" i="14"/>
  <c r="B435" i="14"/>
  <c r="C435" i="14"/>
  <c r="D435" i="14"/>
  <c r="E435" i="14"/>
  <c r="F435" i="14"/>
  <c r="K435" i="14"/>
  <c r="L435" i="14"/>
  <c r="M435" i="14"/>
  <c r="O435" i="14"/>
  <c r="R435" i="14" s="1"/>
  <c r="P435" i="14"/>
  <c r="S435" i="14"/>
  <c r="A436" i="14"/>
  <c r="B436" i="14"/>
  <c r="C436" i="14"/>
  <c r="D436" i="14"/>
  <c r="E436" i="14"/>
  <c r="F436" i="14"/>
  <c r="K436" i="14"/>
  <c r="L436" i="14"/>
  <c r="M436" i="14"/>
  <c r="O436" i="14"/>
  <c r="R436" i="14" s="1"/>
  <c r="P436" i="14"/>
  <c r="S436" i="14"/>
  <c r="A437" i="14"/>
  <c r="B437" i="14"/>
  <c r="C437" i="14"/>
  <c r="D437" i="14"/>
  <c r="E437" i="14"/>
  <c r="F437" i="14"/>
  <c r="K437" i="14"/>
  <c r="L437" i="14"/>
  <c r="M437" i="14"/>
  <c r="O437" i="14"/>
  <c r="R437" i="14" s="1"/>
  <c r="P437" i="14"/>
  <c r="S437" i="14"/>
  <c r="A438" i="14"/>
  <c r="B438" i="14"/>
  <c r="C438" i="14"/>
  <c r="D438" i="14"/>
  <c r="E438" i="14"/>
  <c r="F438" i="14"/>
  <c r="K438" i="14"/>
  <c r="L438" i="14"/>
  <c r="M438" i="14"/>
  <c r="O438" i="14"/>
  <c r="R438" i="14" s="1"/>
  <c r="P438" i="14"/>
  <c r="S438" i="14"/>
  <c r="A439" i="14"/>
  <c r="B439" i="14"/>
  <c r="C439" i="14"/>
  <c r="D439" i="14"/>
  <c r="E439" i="14"/>
  <c r="F439" i="14"/>
  <c r="K439" i="14"/>
  <c r="L439" i="14"/>
  <c r="M439" i="14"/>
  <c r="O439" i="14"/>
  <c r="R439" i="14" s="1"/>
  <c r="P439" i="14"/>
  <c r="S439" i="14"/>
  <c r="A440" i="14"/>
  <c r="B440" i="14"/>
  <c r="C440" i="14"/>
  <c r="D440" i="14"/>
  <c r="E440" i="14"/>
  <c r="F440" i="14"/>
  <c r="K440" i="14"/>
  <c r="L440" i="14"/>
  <c r="M440" i="14"/>
  <c r="O440" i="14"/>
  <c r="R440" i="14" s="1"/>
  <c r="P440" i="14"/>
  <c r="S440" i="14"/>
  <c r="A441" i="14"/>
  <c r="B441" i="14"/>
  <c r="C441" i="14"/>
  <c r="D441" i="14"/>
  <c r="E441" i="14"/>
  <c r="F441" i="14"/>
  <c r="K441" i="14"/>
  <c r="L441" i="14"/>
  <c r="M441" i="14"/>
  <c r="O441" i="14"/>
  <c r="R441" i="14" s="1"/>
  <c r="P441" i="14"/>
  <c r="S441" i="14"/>
  <c r="A442" i="14"/>
  <c r="B442" i="14"/>
  <c r="C442" i="14"/>
  <c r="D442" i="14"/>
  <c r="E442" i="14"/>
  <c r="F442" i="14"/>
  <c r="K442" i="14"/>
  <c r="L442" i="14"/>
  <c r="M442" i="14"/>
  <c r="O442" i="14"/>
  <c r="R442" i="14" s="1"/>
  <c r="P442" i="14"/>
  <c r="S442" i="14"/>
  <c r="A443" i="14"/>
  <c r="B443" i="14"/>
  <c r="C443" i="14"/>
  <c r="D443" i="14"/>
  <c r="E443" i="14"/>
  <c r="F443" i="14"/>
  <c r="K443" i="14"/>
  <c r="L443" i="14"/>
  <c r="M443" i="14"/>
  <c r="O443" i="14"/>
  <c r="R443" i="14" s="1"/>
  <c r="P443" i="14"/>
  <c r="S443" i="14"/>
  <c r="A444" i="14"/>
  <c r="B444" i="14"/>
  <c r="C444" i="14"/>
  <c r="D444" i="14"/>
  <c r="E444" i="14"/>
  <c r="F444" i="14"/>
  <c r="K444" i="14"/>
  <c r="L444" i="14"/>
  <c r="M444" i="14"/>
  <c r="O444" i="14"/>
  <c r="R444" i="14" s="1"/>
  <c r="P444" i="14"/>
  <c r="S444" i="14"/>
  <c r="A445" i="14"/>
  <c r="B445" i="14"/>
  <c r="C445" i="14"/>
  <c r="D445" i="14"/>
  <c r="E445" i="14"/>
  <c r="F445" i="14"/>
  <c r="K445" i="14"/>
  <c r="L445" i="14"/>
  <c r="M445" i="14"/>
  <c r="O445" i="14"/>
  <c r="R445" i="14" s="1"/>
  <c r="P445" i="14"/>
  <c r="S445" i="14"/>
  <c r="A446" i="14"/>
  <c r="B446" i="14"/>
  <c r="C446" i="14"/>
  <c r="D446" i="14"/>
  <c r="E446" i="14"/>
  <c r="F446" i="14"/>
  <c r="K446" i="14"/>
  <c r="L446" i="14"/>
  <c r="M446" i="14"/>
  <c r="O446" i="14"/>
  <c r="R446" i="14" s="1"/>
  <c r="P446" i="14"/>
  <c r="S446" i="14"/>
  <c r="A447" i="14"/>
  <c r="B447" i="14"/>
  <c r="C447" i="14"/>
  <c r="D447" i="14"/>
  <c r="E447" i="14"/>
  <c r="F447" i="14"/>
  <c r="K447" i="14"/>
  <c r="L447" i="14"/>
  <c r="M447" i="14"/>
  <c r="O447" i="14"/>
  <c r="R447" i="14" s="1"/>
  <c r="P447" i="14"/>
  <c r="S447" i="14"/>
  <c r="A448" i="14"/>
  <c r="B448" i="14"/>
  <c r="C448" i="14"/>
  <c r="D448" i="14"/>
  <c r="E448" i="14"/>
  <c r="F448" i="14"/>
  <c r="K448" i="14"/>
  <c r="L448" i="14"/>
  <c r="M448" i="14"/>
  <c r="O448" i="14"/>
  <c r="R448" i="14" s="1"/>
  <c r="P448" i="14"/>
  <c r="S448" i="14"/>
  <c r="A449" i="14"/>
  <c r="B449" i="14"/>
  <c r="C449" i="14"/>
  <c r="D449" i="14"/>
  <c r="E449" i="14"/>
  <c r="F449" i="14"/>
  <c r="K449" i="14"/>
  <c r="L449" i="14"/>
  <c r="M449" i="14"/>
  <c r="O449" i="14"/>
  <c r="R449" i="14" s="1"/>
  <c r="P449" i="14"/>
  <c r="S449" i="14"/>
  <c r="A450" i="14"/>
  <c r="B450" i="14"/>
  <c r="C450" i="14"/>
  <c r="D450" i="14"/>
  <c r="E450" i="14"/>
  <c r="F450" i="14"/>
  <c r="K450" i="14"/>
  <c r="L450" i="14"/>
  <c r="M450" i="14"/>
  <c r="O450" i="14"/>
  <c r="R450" i="14" s="1"/>
  <c r="P450" i="14"/>
  <c r="S450" i="14"/>
  <c r="A451" i="14"/>
  <c r="B451" i="14"/>
  <c r="C451" i="14"/>
  <c r="D451" i="14"/>
  <c r="E451" i="14"/>
  <c r="F451" i="14"/>
  <c r="K451" i="14"/>
  <c r="L451" i="14"/>
  <c r="M451" i="14"/>
  <c r="O451" i="14"/>
  <c r="R451" i="14" s="1"/>
  <c r="P451" i="14"/>
  <c r="S451" i="14"/>
  <c r="A452" i="14"/>
  <c r="B452" i="14"/>
  <c r="C452" i="14"/>
  <c r="D452" i="14"/>
  <c r="E452" i="14"/>
  <c r="F452" i="14"/>
  <c r="K452" i="14"/>
  <c r="L452" i="14"/>
  <c r="M452" i="14"/>
  <c r="O452" i="14"/>
  <c r="R452" i="14" s="1"/>
  <c r="P452" i="14"/>
  <c r="S452" i="14"/>
  <c r="A453" i="14"/>
  <c r="B453" i="14"/>
  <c r="C453" i="14"/>
  <c r="D453" i="14"/>
  <c r="E453" i="14"/>
  <c r="F453" i="14"/>
  <c r="K453" i="14"/>
  <c r="L453" i="14"/>
  <c r="M453" i="14"/>
  <c r="O453" i="14"/>
  <c r="R453" i="14" s="1"/>
  <c r="P453" i="14"/>
  <c r="S453" i="14"/>
  <c r="A454" i="14"/>
  <c r="B454" i="14"/>
  <c r="C454" i="14"/>
  <c r="D454" i="14"/>
  <c r="E454" i="14"/>
  <c r="F454" i="14"/>
  <c r="K454" i="14"/>
  <c r="L454" i="14"/>
  <c r="M454" i="14"/>
  <c r="O454" i="14"/>
  <c r="R454" i="14" s="1"/>
  <c r="P454" i="14"/>
  <c r="S454" i="14"/>
  <c r="A455" i="14"/>
  <c r="B455" i="14"/>
  <c r="C455" i="14"/>
  <c r="D455" i="14"/>
  <c r="E455" i="14"/>
  <c r="F455" i="14"/>
  <c r="K455" i="14"/>
  <c r="L455" i="14"/>
  <c r="M455" i="14"/>
  <c r="O455" i="14"/>
  <c r="R455" i="14" s="1"/>
  <c r="P455" i="14"/>
  <c r="S455" i="14"/>
  <c r="A456" i="14"/>
  <c r="B456" i="14"/>
  <c r="C456" i="14"/>
  <c r="D456" i="14"/>
  <c r="E456" i="14"/>
  <c r="F456" i="14"/>
  <c r="K456" i="14"/>
  <c r="L456" i="14"/>
  <c r="M456" i="14"/>
  <c r="O456" i="14"/>
  <c r="R456" i="14" s="1"/>
  <c r="P456" i="14"/>
  <c r="S456" i="14"/>
  <c r="A457" i="14"/>
  <c r="B457" i="14"/>
  <c r="C457" i="14"/>
  <c r="D457" i="14"/>
  <c r="E457" i="14"/>
  <c r="F457" i="14"/>
  <c r="K457" i="14"/>
  <c r="L457" i="14"/>
  <c r="M457" i="14"/>
  <c r="O457" i="14"/>
  <c r="R457" i="14" s="1"/>
  <c r="P457" i="14"/>
  <c r="S457" i="14"/>
  <c r="A458" i="14"/>
  <c r="B458" i="14"/>
  <c r="C458" i="14"/>
  <c r="D458" i="14"/>
  <c r="E458" i="14"/>
  <c r="F458" i="14"/>
  <c r="K458" i="14"/>
  <c r="L458" i="14"/>
  <c r="M458" i="14"/>
  <c r="O458" i="14"/>
  <c r="R458" i="14" s="1"/>
  <c r="P458" i="14"/>
  <c r="S458" i="14"/>
  <c r="A459" i="14"/>
  <c r="B459" i="14"/>
  <c r="C459" i="14"/>
  <c r="D459" i="14"/>
  <c r="E459" i="14"/>
  <c r="F459" i="14"/>
  <c r="K459" i="14"/>
  <c r="L459" i="14"/>
  <c r="M459" i="14"/>
  <c r="O459" i="14"/>
  <c r="R459" i="14" s="1"/>
  <c r="P459" i="14"/>
  <c r="S459" i="14"/>
  <c r="A460" i="14"/>
  <c r="B460" i="14"/>
  <c r="C460" i="14"/>
  <c r="D460" i="14"/>
  <c r="E460" i="14"/>
  <c r="F460" i="14"/>
  <c r="K460" i="14"/>
  <c r="L460" i="14"/>
  <c r="M460" i="14"/>
  <c r="O460" i="14"/>
  <c r="R460" i="14" s="1"/>
  <c r="P460" i="14"/>
  <c r="S460" i="14"/>
  <c r="A461" i="14"/>
  <c r="B461" i="14"/>
  <c r="C461" i="14"/>
  <c r="D461" i="14"/>
  <c r="E461" i="14"/>
  <c r="F461" i="14"/>
  <c r="K461" i="14"/>
  <c r="L461" i="14"/>
  <c r="M461" i="14"/>
  <c r="O461" i="14"/>
  <c r="R461" i="14" s="1"/>
  <c r="P461" i="14"/>
  <c r="S461" i="14"/>
  <c r="A462" i="14"/>
  <c r="B462" i="14"/>
  <c r="C462" i="14"/>
  <c r="D462" i="14"/>
  <c r="E462" i="14"/>
  <c r="K462" i="14"/>
  <c r="L462" i="14"/>
  <c r="M462" i="14"/>
  <c r="O462" i="14"/>
  <c r="R462" i="14" s="1"/>
  <c r="P462" i="14"/>
  <c r="S462" i="14"/>
  <c r="A463" i="14"/>
  <c r="B463" i="14"/>
  <c r="C463" i="14"/>
  <c r="D463" i="14"/>
  <c r="E463" i="14"/>
  <c r="F463" i="14"/>
  <c r="K463" i="14"/>
  <c r="L463" i="14"/>
  <c r="M463" i="14"/>
  <c r="O463" i="14"/>
  <c r="R463" i="14" s="1"/>
  <c r="P463" i="14"/>
  <c r="S463" i="14"/>
  <c r="A464" i="14"/>
  <c r="B464" i="14"/>
  <c r="C464" i="14"/>
  <c r="D464" i="14"/>
  <c r="E464" i="14"/>
  <c r="F464" i="14"/>
  <c r="K464" i="14"/>
  <c r="L464" i="14"/>
  <c r="M464" i="14"/>
  <c r="O464" i="14"/>
  <c r="R464" i="14" s="1"/>
  <c r="P464" i="14"/>
  <c r="S464" i="14"/>
  <c r="A465" i="14"/>
  <c r="B465" i="14"/>
  <c r="C465" i="14"/>
  <c r="D465" i="14"/>
  <c r="E465" i="14"/>
  <c r="F465" i="14"/>
  <c r="K465" i="14"/>
  <c r="L465" i="14"/>
  <c r="M465" i="14"/>
  <c r="O465" i="14"/>
  <c r="R465" i="14" s="1"/>
  <c r="P465" i="14"/>
  <c r="S465" i="14"/>
  <c r="A466" i="14"/>
  <c r="B466" i="14"/>
  <c r="C466" i="14"/>
  <c r="D466" i="14"/>
  <c r="E466" i="14"/>
  <c r="F466" i="14"/>
  <c r="K466" i="14"/>
  <c r="L466" i="14"/>
  <c r="M466" i="14"/>
  <c r="O466" i="14"/>
  <c r="R466" i="14" s="1"/>
  <c r="P466" i="14"/>
  <c r="S466" i="14"/>
  <c r="A467" i="14"/>
  <c r="B467" i="14"/>
  <c r="C467" i="14"/>
  <c r="D467" i="14"/>
  <c r="E467" i="14"/>
  <c r="F467" i="14"/>
  <c r="K467" i="14"/>
  <c r="L467" i="14"/>
  <c r="M467" i="14"/>
  <c r="O467" i="14"/>
  <c r="R467" i="14" s="1"/>
  <c r="P467" i="14"/>
  <c r="S467" i="14"/>
  <c r="A468" i="14"/>
  <c r="B468" i="14"/>
  <c r="C468" i="14"/>
  <c r="D468" i="14"/>
  <c r="E468" i="14"/>
  <c r="F468" i="14"/>
  <c r="K468" i="14"/>
  <c r="L468" i="14"/>
  <c r="M468" i="14"/>
  <c r="O468" i="14"/>
  <c r="R468" i="14" s="1"/>
  <c r="P468" i="14"/>
  <c r="S468" i="14"/>
  <c r="A469" i="14"/>
  <c r="B469" i="14"/>
  <c r="C469" i="14"/>
  <c r="D469" i="14"/>
  <c r="E469" i="14"/>
  <c r="F469" i="14"/>
  <c r="K469" i="14"/>
  <c r="L469" i="14"/>
  <c r="M469" i="14"/>
  <c r="O469" i="14"/>
  <c r="R469" i="14" s="1"/>
  <c r="P469" i="14"/>
  <c r="S469" i="14"/>
  <c r="A470" i="14"/>
  <c r="B470" i="14"/>
  <c r="C470" i="14"/>
  <c r="D470" i="14"/>
  <c r="E470" i="14"/>
  <c r="F470" i="14"/>
  <c r="K470" i="14"/>
  <c r="L470" i="14"/>
  <c r="M470" i="14"/>
  <c r="O470" i="14"/>
  <c r="R470" i="14" s="1"/>
  <c r="P470" i="14"/>
  <c r="S470" i="14"/>
  <c r="A471" i="14"/>
  <c r="B471" i="14"/>
  <c r="C471" i="14"/>
  <c r="D471" i="14"/>
  <c r="E471" i="14"/>
  <c r="F471" i="14"/>
  <c r="K471" i="14"/>
  <c r="L471" i="14"/>
  <c r="M471" i="14"/>
  <c r="O471" i="14"/>
  <c r="R471" i="14" s="1"/>
  <c r="P471" i="14"/>
  <c r="S471" i="14"/>
  <c r="A472" i="14"/>
  <c r="B472" i="14"/>
  <c r="C472" i="14"/>
  <c r="D472" i="14"/>
  <c r="E472" i="14"/>
  <c r="F472" i="14"/>
  <c r="K472" i="14"/>
  <c r="L472" i="14"/>
  <c r="M472" i="14"/>
  <c r="O472" i="14"/>
  <c r="R472" i="14" s="1"/>
  <c r="P472" i="14"/>
  <c r="S472" i="14"/>
  <c r="A473" i="14"/>
  <c r="B473" i="14"/>
  <c r="C473" i="14"/>
  <c r="D473" i="14"/>
  <c r="E473" i="14"/>
  <c r="F473" i="14"/>
  <c r="K473" i="14"/>
  <c r="L473" i="14"/>
  <c r="M473" i="14"/>
  <c r="O473" i="14"/>
  <c r="R473" i="14" s="1"/>
  <c r="P473" i="14"/>
  <c r="S473" i="14"/>
  <c r="A474" i="14"/>
  <c r="B474" i="14"/>
  <c r="D474" i="14"/>
  <c r="E474" i="14"/>
  <c r="K474" i="14"/>
  <c r="L474" i="14"/>
  <c r="M474" i="14"/>
  <c r="O474" i="14"/>
  <c r="R474" i="14" s="1"/>
  <c r="P474" i="14"/>
  <c r="S474" i="14"/>
  <c r="A475" i="14"/>
  <c r="B475" i="14"/>
  <c r="D475" i="14"/>
  <c r="E475" i="14"/>
  <c r="K475" i="14"/>
  <c r="L475" i="14"/>
  <c r="M475" i="14"/>
  <c r="O475" i="14"/>
  <c r="R475" i="14" s="1"/>
  <c r="P475" i="14"/>
  <c r="S475" i="14"/>
  <c r="A476" i="14"/>
  <c r="B476" i="14"/>
  <c r="C476" i="14"/>
  <c r="D476" i="14"/>
  <c r="E476" i="14"/>
  <c r="F476" i="14"/>
  <c r="K476" i="14"/>
  <c r="L476" i="14"/>
  <c r="M476" i="14"/>
  <c r="O476" i="14"/>
  <c r="R476" i="14" s="1"/>
  <c r="P476" i="14"/>
  <c r="S476" i="14"/>
  <c r="A477" i="14"/>
  <c r="B477" i="14"/>
  <c r="C477" i="14"/>
  <c r="D477" i="14"/>
  <c r="E477" i="14"/>
  <c r="F477" i="14"/>
  <c r="K477" i="14"/>
  <c r="L477" i="14"/>
  <c r="M477" i="14"/>
  <c r="O477" i="14"/>
  <c r="R477" i="14" s="1"/>
  <c r="P477" i="14"/>
  <c r="S477" i="14"/>
  <c r="B478" i="14"/>
  <c r="C478" i="14"/>
  <c r="D478" i="14"/>
  <c r="E478" i="14"/>
  <c r="F478" i="14"/>
  <c r="K478" i="14"/>
  <c r="L478" i="14"/>
  <c r="M478" i="14"/>
  <c r="O478" i="14"/>
  <c r="R478" i="14" s="1"/>
  <c r="P478" i="14"/>
  <c r="S478" i="14"/>
  <c r="A12" i="14"/>
  <c r="B12" i="14"/>
  <c r="C12" i="14"/>
  <c r="D12" i="14"/>
  <c r="E12" i="14"/>
  <c r="F12" i="14"/>
  <c r="K12" i="14"/>
  <c r="L12" i="14"/>
  <c r="M12" i="14"/>
  <c r="O12" i="14"/>
  <c r="R12" i="14" s="1"/>
  <c r="P12" i="14"/>
  <c r="S12" i="14"/>
  <c r="A13" i="14"/>
  <c r="B13" i="14"/>
  <c r="C13" i="14"/>
  <c r="D13" i="14"/>
  <c r="E13" i="14"/>
  <c r="F13" i="14"/>
  <c r="K13" i="14"/>
  <c r="L13" i="14"/>
  <c r="M13" i="14"/>
  <c r="O13" i="14"/>
  <c r="R13" i="14" s="1"/>
  <c r="P13" i="14"/>
  <c r="A14" i="14"/>
  <c r="B14" i="14"/>
  <c r="D14" i="14"/>
  <c r="E14" i="14"/>
  <c r="K14" i="14"/>
  <c r="L14" i="14"/>
  <c r="M14" i="14"/>
  <c r="O14" i="14"/>
  <c r="R14" i="14" s="1"/>
  <c r="P14" i="14"/>
  <c r="A15" i="14"/>
  <c r="B15" i="14"/>
  <c r="D15" i="14"/>
  <c r="E15" i="14"/>
  <c r="K15" i="14"/>
  <c r="L15" i="14"/>
  <c r="M15" i="14"/>
  <c r="O15" i="14"/>
  <c r="R15" i="14" s="1"/>
  <c r="P15" i="14"/>
  <c r="S15" i="14"/>
  <c r="A16" i="14"/>
  <c r="B16" i="14"/>
  <c r="C16" i="14"/>
  <c r="D16" i="14"/>
  <c r="E16" i="14"/>
  <c r="F16" i="14"/>
  <c r="K16" i="14"/>
  <c r="L16" i="14"/>
  <c r="M16" i="14"/>
  <c r="O16" i="14"/>
  <c r="R16" i="14" s="1"/>
  <c r="P16" i="14"/>
  <c r="S16" i="14"/>
  <c r="A17" i="14"/>
  <c r="B17" i="14"/>
  <c r="D17" i="14"/>
  <c r="E17" i="14"/>
  <c r="K17" i="14"/>
  <c r="L17" i="14"/>
  <c r="M17" i="14"/>
  <c r="O17" i="14"/>
  <c r="R17" i="14" s="1"/>
  <c r="P17" i="14"/>
  <c r="S17" i="14"/>
  <c r="A18" i="14"/>
  <c r="B18" i="14"/>
  <c r="C18" i="14"/>
  <c r="D18" i="14"/>
  <c r="E18" i="14"/>
  <c r="F18" i="14"/>
  <c r="K18" i="14"/>
  <c r="L18" i="14"/>
  <c r="M18" i="14"/>
  <c r="O18" i="14"/>
  <c r="R18" i="14" s="1"/>
  <c r="P18" i="14"/>
  <c r="S18" i="14"/>
  <c r="A19" i="14"/>
  <c r="B19" i="14"/>
  <c r="C19" i="14"/>
  <c r="D19" i="14"/>
  <c r="E19" i="14"/>
  <c r="F19" i="14"/>
  <c r="K19" i="14"/>
  <c r="L19" i="14"/>
  <c r="M19" i="14"/>
  <c r="O19" i="14"/>
  <c r="R19" i="14" s="1"/>
  <c r="P19" i="14"/>
  <c r="S19" i="14"/>
  <c r="A20" i="14"/>
  <c r="B20" i="14"/>
  <c r="C20" i="14"/>
  <c r="D20" i="14"/>
  <c r="E20" i="14"/>
  <c r="F20" i="14"/>
  <c r="K20" i="14"/>
  <c r="L20" i="14"/>
  <c r="M20" i="14"/>
  <c r="O20" i="14"/>
  <c r="R20" i="14" s="1"/>
  <c r="P20" i="14"/>
  <c r="A21" i="14"/>
  <c r="B21" i="14"/>
  <c r="D21" i="14"/>
  <c r="E21" i="14"/>
  <c r="K21" i="14"/>
  <c r="L21" i="14"/>
  <c r="M21" i="14"/>
  <c r="O21" i="14"/>
  <c r="R21" i="14" s="1"/>
  <c r="P21" i="14"/>
  <c r="A22" i="14"/>
  <c r="B22" i="14"/>
  <c r="D22" i="14"/>
  <c r="E22" i="14"/>
  <c r="K22" i="14"/>
  <c r="L22" i="14"/>
  <c r="M22" i="14"/>
  <c r="O22" i="14"/>
  <c r="R22" i="14" s="1"/>
  <c r="P22" i="14"/>
  <c r="S22" i="14"/>
  <c r="A23" i="14"/>
  <c r="B23" i="14"/>
  <c r="D23" i="14"/>
  <c r="E23" i="14"/>
  <c r="K23" i="14"/>
  <c r="L23" i="14"/>
  <c r="M23" i="14"/>
  <c r="O23" i="14"/>
  <c r="R23" i="14" s="1"/>
  <c r="P23" i="14"/>
  <c r="S23" i="14"/>
  <c r="A24" i="14"/>
  <c r="B24" i="14"/>
  <c r="C24" i="14"/>
  <c r="D24" i="14"/>
  <c r="E24" i="14"/>
  <c r="F24" i="14"/>
  <c r="K24" i="14"/>
  <c r="L24" i="14"/>
  <c r="M24" i="14"/>
  <c r="O24" i="14"/>
  <c r="R24" i="14" s="1"/>
  <c r="P24" i="14"/>
  <c r="S24" i="14"/>
  <c r="A25" i="14"/>
  <c r="B25" i="14"/>
  <c r="C25" i="14"/>
  <c r="D25" i="14"/>
  <c r="E25" i="14"/>
  <c r="F25" i="14"/>
  <c r="K25" i="14"/>
  <c r="L25" i="14"/>
  <c r="M25" i="14"/>
  <c r="O25" i="14"/>
  <c r="R25" i="14" s="1"/>
  <c r="P25" i="14"/>
  <c r="S25" i="14"/>
  <c r="A26" i="14"/>
  <c r="B26" i="14"/>
  <c r="C26" i="14"/>
  <c r="D26" i="14"/>
  <c r="E26" i="14"/>
  <c r="F26" i="14"/>
  <c r="K26" i="14"/>
  <c r="L26" i="14"/>
  <c r="M26" i="14"/>
  <c r="O26" i="14"/>
  <c r="R26" i="14" s="1"/>
  <c r="P26" i="14"/>
  <c r="S26" i="14"/>
  <c r="A27" i="14"/>
  <c r="B27" i="14"/>
  <c r="C27" i="14"/>
  <c r="D27" i="14"/>
  <c r="E27" i="14"/>
  <c r="F27" i="14"/>
  <c r="K27" i="14"/>
  <c r="L27" i="14"/>
  <c r="M27" i="14"/>
  <c r="O27" i="14"/>
  <c r="R27" i="14" s="1"/>
  <c r="P27" i="14"/>
  <c r="S27" i="14"/>
  <c r="A28" i="14"/>
  <c r="B28" i="14"/>
  <c r="C28" i="14"/>
  <c r="D28" i="14"/>
  <c r="E28" i="14"/>
  <c r="F28" i="14"/>
  <c r="K28" i="14"/>
  <c r="L28" i="14"/>
  <c r="M28" i="14"/>
  <c r="O28" i="14"/>
  <c r="R28" i="14" s="1"/>
  <c r="P28" i="14"/>
  <c r="S28" i="14"/>
  <c r="A29" i="14"/>
  <c r="B29" i="14"/>
  <c r="C29" i="14"/>
  <c r="D29" i="14"/>
  <c r="E29" i="14"/>
  <c r="K29" i="14"/>
  <c r="L29" i="14"/>
  <c r="M29" i="14"/>
  <c r="O29" i="14"/>
  <c r="R29" i="14" s="1"/>
  <c r="P29" i="14"/>
  <c r="S29" i="14"/>
  <c r="A30" i="14"/>
  <c r="B30" i="14"/>
  <c r="C30" i="14"/>
  <c r="D30" i="14"/>
  <c r="E30" i="14"/>
  <c r="F30" i="14"/>
  <c r="K30" i="14"/>
  <c r="L30" i="14"/>
  <c r="M30" i="14"/>
  <c r="O30" i="14"/>
  <c r="R30" i="14" s="1"/>
  <c r="P30" i="14"/>
  <c r="S30" i="14"/>
  <c r="A31" i="14"/>
  <c r="B31" i="14"/>
  <c r="C31" i="14"/>
  <c r="D31" i="14"/>
  <c r="E31" i="14"/>
  <c r="F31" i="14"/>
  <c r="K31" i="14"/>
  <c r="L31" i="14"/>
  <c r="M31" i="14"/>
  <c r="O31" i="14"/>
  <c r="R31" i="14" s="1"/>
  <c r="P31" i="14"/>
  <c r="S31" i="14"/>
  <c r="A32" i="14"/>
  <c r="B32" i="14"/>
  <c r="C32" i="14"/>
  <c r="D32" i="14"/>
  <c r="E32" i="14"/>
  <c r="F32" i="14"/>
  <c r="K32" i="14"/>
  <c r="L32" i="14"/>
  <c r="M32" i="14"/>
  <c r="O32" i="14"/>
  <c r="R32" i="14" s="1"/>
  <c r="P32" i="14"/>
  <c r="A33" i="14"/>
  <c r="B33" i="14"/>
  <c r="D33" i="14"/>
  <c r="E33" i="14"/>
  <c r="K33" i="14"/>
  <c r="L33" i="14"/>
  <c r="M33" i="14"/>
  <c r="O33" i="14"/>
  <c r="R33" i="14" s="1"/>
  <c r="P33" i="14"/>
  <c r="A34" i="14"/>
  <c r="B34" i="14"/>
  <c r="D34" i="14"/>
  <c r="E34" i="14"/>
  <c r="K34" i="14"/>
  <c r="L34" i="14"/>
  <c r="M34" i="14"/>
  <c r="O34" i="14"/>
  <c r="R34" i="14" s="1"/>
  <c r="P34" i="14"/>
  <c r="S34" i="14"/>
  <c r="A35" i="14"/>
  <c r="B35" i="14"/>
  <c r="C35" i="14"/>
  <c r="D35" i="14"/>
  <c r="E35" i="14"/>
  <c r="F35" i="14"/>
  <c r="K35" i="14"/>
  <c r="L35" i="14"/>
  <c r="M35" i="14"/>
  <c r="O35" i="14"/>
  <c r="R35" i="14" s="1"/>
  <c r="P35" i="14"/>
  <c r="S35" i="14"/>
  <c r="A36" i="14"/>
  <c r="B36" i="14"/>
  <c r="C36" i="14"/>
  <c r="D36" i="14"/>
  <c r="E36" i="14"/>
  <c r="F36" i="14"/>
  <c r="K36" i="14"/>
  <c r="L36" i="14"/>
  <c r="M36" i="14"/>
  <c r="O36" i="14"/>
  <c r="R36" i="14" s="1"/>
  <c r="P36" i="14"/>
  <c r="A37" i="14"/>
  <c r="B37" i="14"/>
  <c r="D37" i="14"/>
  <c r="E37" i="14"/>
  <c r="K37" i="14"/>
  <c r="L37" i="14"/>
  <c r="M37" i="14"/>
  <c r="O37" i="14"/>
  <c r="R37" i="14" s="1"/>
  <c r="P37" i="14"/>
  <c r="A38" i="14"/>
  <c r="B38" i="14"/>
  <c r="D38" i="14"/>
  <c r="E38" i="14"/>
  <c r="K38" i="14"/>
  <c r="L38" i="14"/>
  <c r="M38" i="14"/>
  <c r="O38" i="14"/>
  <c r="R38" i="14" s="1"/>
  <c r="P38" i="14"/>
  <c r="S38" i="14"/>
  <c r="A39" i="14"/>
  <c r="B39" i="14"/>
  <c r="C39" i="14"/>
  <c r="D39" i="14"/>
  <c r="E39" i="14"/>
  <c r="F39" i="14"/>
  <c r="K39" i="14"/>
  <c r="L39" i="14"/>
  <c r="M39" i="14"/>
  <c r="O39" i="14"/>
  <c r="R39" i="14" s="1"/>
  <c r="P39" i="14"/>
  <c r="S39" i="14"/>
  <c r="A40" i="14"/>
  <c r="B40" i="14"/>
  <c r="C40" i="14"/>
  <c r="D40" i="14"/>
  <c r="E40" i="14"/>
  <c r="F40" i="14"/>
  <c r="K40" i="14"/>
  <c r="L40" i="14"/>
  <c r="M40" i="14"/>
  <c r="O40" i="14"/>
  <c r="R40" i="14" s="1"/>
  <c r="P40" i="14"/>
  <c r="S40" i="14"/>
  <c r="A41" i="14"/>
  <c r="B41" i="14"/>
  <c r="C41" i="14"/>
  <c r="D41" i="14"/>
  <c r="E41" i="14"/>
  <c r="F41" i="14"/>
  <c r="K41" i="14"/>
  <c r="L41" i="14"/>
  <c r="M41" i="14"/>
  <c r="O41" i="14"/>
  <c r="R41" i="14" s="1"/>
  <c r="P41" i="14"/>
  <c r="S41" i="14"/>
  <c r="A42" i="14"/>
  <c r="B42" i="14"/>
  <c r="C42" i="14"/>
  <c r="D42" i="14"/>
  <c r="E42" i="14"/>
  <c r="F42" i="14"/>
  <c r="K42" i="14"/>
  <c r="L42" i="14"/>
  <c r="M42" i="14"/>
  <c r="O42" i="14"/>
  <c r="R42" i="14" s="1"/>
  <c r="P42" i="14"/>
  <c r="S42" i="14"/>
  <c r="A43" i="14"/>
  <c r="B43" i="14"/>
  <c r="C43" i="14"/>
  <c r="D43" i="14"/>
  <c r="E43" i="14"/>
  <c r="F43" i="14"/>
  <c r="K43" i="14"/>
  <c r="L43" i="14"/>
  <c r="M43" i="14"/>
  <c r="O43" i="14"/>
  <c r="R43" i="14" s="1"/>
  <c r="P43" i="14"/>
  <c r="A44" i="14"/>
  <c r="B44" i="14"/>
  <c r="D44" i="14"/>
  <c r="E44" i="14"/>
  <c r="K44" i="14"/>
  <c r="L44" i="14"/>
  <c r="M44" i="14"/>
  <c r="O44" i="14"/>
  <c r="R44" i="14" s="1"/>
  <c r="P44" i="14"/>
  <c r="A45" i="14"/>
  <c r="B45" i="14"/>
  <c r="D45" i="14"/>
  <c r="E45" i="14"/>
  <c r="K45" i="14"/>
  <c r="L45" i="14"/>
  <c r="M45" i="14"/>
  <c r="O45" i="14"/>
  <c r="R45" i="14" s="1"/>
  <c r="P45" i="14"/>
  <c r="S45" i="14"/>
  <c r="A46" i="14"/>
  <c r="B46" i="14"/>
  <c r="C46" i="14"/>
  <c r="D46" i="14"/>
  <c r="E46" i="14"/>
  <c r="F46" i="14"/>
  <c r="K46" i="14"/>
  <c r="L46" i="14"/>
  <c r="M46" i="14"/>
  <c r="O46" i="14"/>
  <c r="R46" i="14" s="1"/>
  <c r="P46" i="14"/>
  <c r="S46" i="14"/>
  <c r="A47" i="14"/>
  <c r="B47" i="14"/>
  <c r="D47" i="14"/>
  <c r="E47" i="14"/>
  <c r="K47" i="14"/>
  <c r="L47" i="14"/>
  <c r="M47" i="14"/>
  <c r="O47" i="14"/>
  <c r="R47" i="14" s="1"/>
  <c r="P47" i="14"/>
  <c r="S47" i="14"/>
  <c r="A48" i="14"/>
  <c r="B48" i="14"/>
  <c r="D48" i="14"/>
  <c r="E48" i="14"/>
  <c r="K48" i="14"/>
  <c r="L48" i="14"/>
  <c r="M48" i="14"/>
  <c r="O48" i="14"/>
  <c r="R48" i="14" s="1"/>
  <c r="P48" i="14"/>
  <c r="A49" i="14"/>
  <c r="B49" i="14"/>
  <c r="D49" i="14"/>
  <c r="E49" i="14"/>
  <c r="K49" i="14"/>
  <c r="L49" i="14"/>
  <c r="M49" i="14"/>
  <c r="O49" i="14"/>
  <c r="R49" i="14" s="1"/>
  <c r="P49" i="14"/>
  <c r="A50" i="14"/>
  <c r="B50" i="14"/>
  <c r="D50" i="14"/>
  <c r="E50" i="14"/>
  <c r="K50" i="14"/>
  <c r="L50" i="14"/>
  <c r="M50" i="14"/>
  <c r="O50" i="14"/>
  <c r="R50" i="14" s="1"/>
  <c r="P50" i="14"/>
  <c r="S50" i="14"/>
  <c r="A51" i="14"/>
  <c r="B51" i="14"/>
  <c r="D51" i="14"/>
  <c r="E51" i="14"/>
  <c r="K51" i="14"/>
  <c r="L51" i="14"/>
  <c r="M51" i="14"/>
  <c r="O51" i="14"/>
  <c r="R51" i="14" s="1"/>
  <c r="P51" i="14"/>
  <c r="A52" i="14"/>
  <c r="B52" i="14"/>
  <c r="D52" i="14"/>
  <c r="E52" i="14"/>
  <c r="K52" i="14"/>
  <c r="L52" i="14"/>
  <c r="M52" i="14"/>
  <c r="O52" i="14"/>
  <c r="R52" i="14" s="1"/>
  <c r="P52" i="14"/>
  <c r="A53" i="14"/>
  <c r="B53" i="14"/>
  <c r="D53" i="14"/>
  <c r="E53" i="14"/>
  <c r="K53" i="14"/>
  <c r="L53" i="14"/>
  <c r="M53" i="14"/>
  <c r="O53" i="14"/>
  <c r="R53" i="14" s="1"/>
  <c r="P53" i="14"/>
  <c r="S53" i="14"/>
  <c r="A54" i="14"/>
  <c r="B54" i="14"/>
  <c r="C54" i="14"/>
  <c r="D54" i="14"/>
  <c r="E54" i="14"/>
  <c r="F54" i="14"/>
  <c r="K54" i="14"/>
  <c r="L54" i="14"/>
  <c r="M54" i="14"/>
  <c r="O54" i="14"/>
  <c r="R54" i="14" s="1"/>
  <c r="P54" i="14"/>
  <c r="S54" i="14"/>
  <c r="A55" i="14"/>
  <c r="B55" i="14"/>
  <c r="C55" i="14"/>
  <c r="D55" i="14"/>
  <c r="E55" i="14"/>
  <c r="F55" i="14"/>
  <c r="K55" i="14"/>
  <c r="L55" i="14"/>
  <c r="M55" i="14"/>
  <c r="O55" i="14"/>
  <c r="R55" i="14" s="1"/>
  <c r="P55" i="14"/>
  <c r="S55" i="14"/>
  <c r="A56" i="14"/>
  <c r="B56" i="14"/>
  <c r="C56" i="14"/>
  <c r="D56" i="14"/>
  <c r="E56" i="14"/>
  <c r="F56" i="14"/>
  <c r="K56" i="14"/>
  <c r="L56" i="14"/>
  <c r="M56" i="14"/>
  <c r="O56" i="14"/>
  <c r="R56" i="14" s="1"/>
  <c r="P56" i="14"/>
  <c r="S56" i="14"/>
  <c r="A57" i="14"/>
  <c r="B57" i="14"/>
  <c r="C57" i="14"/>
  <c r="D57" i="14"/>
  <c r="E57" i="14"/>
  <c r="F57" i="14"/>
  <c r="K57" i="14"/>
  <c r="L57" i="14"/>
  <c r="M57" i="14"/>
  <c r="O57" i="14"/>
  <c r="R57" i="14" s="1"/>
  <c r="P57" i="14"/>
  <c r="S57" i="14"/>
  <c r="A58" i="14"/>
  <c r="B58" i="14"/>
  <c r="C58" i="14"/>
  <c r="D58" i="14"/>
  <c r="E58" i="14"/>
  <c r="F58" i="14"/>
  <c r="K58" i="14"/>
  <c r="L58" i="14"/>
  <c r="M58" i="14"/>
  <c r="O58" i="14"/>
  <c r="R58" i="14" s="1"/>
  <c r="P58" i="14"/>
  <c r="S58" i="14"/>
  <c r="A59" i="14"/>
  <c r="B59" i="14"/>
  <c r="C59" i="14"/>
  <c r="D59" i="14"/>
  <c r="E59" i="14"/>
  <c r="F59" i="14"/>
  <c r="K59" i="14"/>
  <c r="L59" i="14"/>
  <c r="M59" i="14"/>
  <c r="O59" i="14"/>
  <c r="R59" i="14" s="1"/>
  <c r="P59" i="14"/>
  <c r="A60" i="14"/>
  <c r="B60" i="14"/>
  <c r="D60" i="14"/>
  <c r="E60" i="14"/>
  <c r="K60" i="14"/>
  <c r="L60" i="14"/>
  <c r="M60" i="14"/>
  <c r="O60" i="14"/>
  <c r="R60" i="14" s="1"/>
  <c r="P60" i="14"/>
  <c r="A61" i="14"/>
  <c r="B61" i="14"/>
  <c r="D61" i="14"/>
  <c r="E61" i="14"/>
  <c r="K61" i="14"/>
  <c r="L61" i="14"/>
  <c r="M61" i="14"/>
  <c r="O61" i="14"/>
  <c r="R61" i="14" s="1"/>
  <c r="P61" i="14"/>
  <c r="S61" i="14"/>
  <c r="A62" i="14"/>
  <c r="B62" i="14"/>
  <c r="C62" i="14"/>
  <c r="D62" i="14"/>
  <c r="E62" i="14"/>
  <c r="F62" i="14"/>
  <c r="K62" i="14"/>
  <c r="L62" i="14"/>
  <c r="M62" i="14"/>
  <c r="O62" i="14"/>
  <c r="R62" i="14" s="1"/>
  <c r="P62" i="14"/>
  <c r="S62" i="14"/>
  <c r="A63" i="14"/>
  <c r="B63" i="14"/>
  <c r="C63" i="14"/>
  <c r="D63" i="14"/>
  <c r="E63" i="14"/>
  <c r="F63" i="14"/>
  <c r="K63" i="14"/>
  <c r="L63" i="14"/>
  <c r="M63" i="14"/>
  <c r="O63" i="14"/>
  <c r="R63" i="14" s="1"/>
  <c r="P63" i="14"/>
  <c r="S63" i="14"/>
  <c r="A64" i="14"/>
  <c r="B64" i="14"/>
  <c r="C64" i="14"/>
  <c r="D64" i="14"/>
  <c r="E64" i="14"/>
  <c r="F64" i="14"/>
  <c r="K64" i="14"/>
  <c r="L64" i="14"/>
  <c r="M64" i="14"/>
  <c r="O64" i="14"/>
  <c r="R64" i="14" s="1"/>
  <c r="P64" i="14"/>
  <c r="S64" i="14"/>
  <c r="A65" i="14"/>
  <c r="B65" i="14"/>
  <c r="C65" i="14"/>
  <c r="D65" i="14"/>
  <c r="E65" i="14"/>
  <c r="F65" i="14"/>
  <c r="K65" i="14"/>
  <c r="L65" i="14"/>
  <c r="M65" i="14"/>
  <c r="O65" i="14"/>
  <c r="R65" i="14" s="1"/>
  <c r="P65" i="14"/>
  <c r="S65" i="14"/>
  <c r="A66" i="14"/>
  <c r="B66" i="14"/>
  <c r="C66" i="14"/>
  <c r="D66" i="14"/>
  <c r="E66" i="14"/>
  <c r="F66" i="14"/>
  <c r="K66" i="14"/>
  <c r="L66" i="14"/>
  <c r="M66" i="14"/>
  <c r="O66" i="14"/>
  <c r="R66" i="14" s="1"/>
  <c r="P66" i="14"/>
  <c r="S66" i="14"/>
  <c r="A67" i="14"/>
  <c r="B67" i="14"/>
  <c r="C67" i="14"/>
  <c r="D67" i="14"/>
  <c r="E67" i="14"/>
  <c r="F67" i="14"/>
  <c r="K67" i="14"/>
  <c r="L67" i="14"/>
  <c r="M67" i="14"/>
  <c r="O67" i="14"/>
  <c r="R67" i="14" s="1"/>
  <c r="P67" i="14"/>
  <c r="S67" i="14"/>
  <c r="A68" i="14"/>
  <c r="B68" i="14"/>
  <c r="C68" i="14"/>
  <c r="D68" i="14"/>
  <c r="E68" i="14"/>
  <c r="F68" i="14"/>
  <c r="K68" i="14"/>
  <c r="L68" i="14"/>
  <c r="M68" i="14"/>
  <c r="O68" i="14"/>
  <c r="R68" i="14" s="1"/>
  <c r="P68" i="14"/>
  <c r="S68" i="14"/>
  <c r="A69" i="14"/>
  <c r="B69" i="14"/>
  <c r="C69" i="14"/>
  <c r="D69" i="14"/>
  <c r="E69" i="14"/>
  <c r="F69" i="14"/>
  <c r="K69" i="14"/>
  <c r="L69" i="14"/>
  <c r="M69" i="14"/>
  <c r="O69" i="14"/>
  <c r="R69" i="14" s="1"/>
  <c r="P69" i="14"/>
  <c r="S69" i="14"/>
  <c r="A70" i="14"/>
  <c r="B70" i="14"/>
  <c r="C70" i="14"/>
  <c r="D70" i="14"/>
  <c r="E70" i="14"/>
  <c r="F70" i="14"/>
  <c r="K70" i="14"/>
  <c r="L70" i="14"/>
  <c r="M70" i="14"/>
  <c r="O70" i="14"/>
  <c r="R70" i="14" s="1"/>
  <c r="P70" i="14"/>
  <c r="S70" i="14"/>
  <c r="A71" i="14"/>
  <c r="B71" i="14"/>
  <c r="C71" i="14"/>
  <c r="D71" i="14"/>
  <c r="E71" i="14"/>
  <c r="F71" i="14"/>
  <c r="K71" i="14"/>
  <c r="L71" i="14"/>
  <c r="M71" i="14"/>
  <c r="O71" i="14"/>
  <c r="R71" i="14" s="1"/>
  <c r="P71" i="14"/>
  <c r="S71" i="14"/>
  <c r="A72" i="14"/>
  <c r="B72" i="14"/>
  <c r="C72" i="14"/>
  <c r="D72" i="14"/>
  <c r="E72" i="14"/>
  <c r="F72" i="14"/>
  <c r="K72" i="14"/>
  <c r="L72" i="14"/>
  <c r="M72" i="14"/>
  <c r="O72" i="14"/>
  <c r="R72" i="14" s="1"/>
  <c r="P72" i="14"/>
  <c r="S72" i="14"/>
  <c r="A73" i="14"/>
  <c r="B73" i="14"/>
  <c r="C73" i="14"/>
  <c r="D73" i="14"/>
  <c r="E73" i="14"/>
  <c r="F73" i="14"/>
  <c r="K73" i="14"/>
  <c r="L73" i="14"/>
  <c r="M73" i="14"/>
  <c r="O73" i="14"/>
  <c r="R73" i="14" s="1"/>
  <c r="P73" i="14"/>
  <c r="S73" i="14"/>
  <c r="A74" i="14"/>
  <c r="B74" i="14"/>
  <c r="D74" i="14"/>
  <c r="E74" i="14"/>
  <c r="K74" i="14"/>
  <c r="L74" i="14"/>
  <c r="M74" i="14"/>
  <c r="O74" i="14"/>
  <c r="R74" i="14" s="1"/>
  <c r="P74" i="14"/>
  <c r="S74" i="14"/>
  <c r="A75" i="14"/>
  <c r="B75" i="14"/>
  <c r="C75" i="14"/>
  <c r="D75" i="14"/>
  <c r="E75" i="14"/>
  <c r="F75" i="14"/>
  <c r="K75" i="14"/>
  <c r="L75" i="14"/>
  <c r="M75" i="14"/>
  <c r="O75" i="14"/>
  <c r="R75" i="14" s="1"/>
  <c r="P75" i="14"/>
  <c r="A76" i="14"/>
  <c r="B76" i="14"/>
  <c r="D76" i="14"/>
  <c r="E76" i="14"/>
  <c r="K76" i="14"/>
  <c r="L76" i="14"/>
  <c r="M76" i="14"/>
  <c r="O76" i="14"/>
  <c r="R76" i="14" s="1"/>
  <c r="P76" i="14"/>
  <c r="A77" i="14"/>
  <c r="B77" i="14"/>
  <c r="D77" i="14"/>
  <c r="E77" i="14"/>
  <c r="K77" i="14"/>
  <c r="L77" i="14"/>
  <c r="M77" i="14"/>
  <c r="O77" i="14"/>
  <c r="R77" i="14" s="1"/>
  <c r="P77" i="14"/>
  <c r="A78" i="14"/>
  <c r="B78" i="14"/>
  <c r="C78" i="14"/>
  <c r="D78" i="14"/>
  <c r="E78" i="14"/>
  <c r="F78" i="14"/>
  <c r="K78" i="14"/>
  <c r="L78" i="14"/>
  <c r="M78" i="14"/>
  <c r="O78" i="14"/>
  <c r="R78" i="14" s="1"/>
  <c r="P78" i="14"/>
  <c r="S78" i="14"/>
  <c r="A79" i="14"/>
  <c r="B79" i="14"/>
  <c r="C79" i="14"/>
  <c r="D79" i="14"/>
  <c r="E79" i="14"/>
  <c r="F79" i="14"/>
  <c r="K79" i="14"/>
  <c r="L79" i="14"/>
  <c r="M79" i="14"/>
  <c r="O79" i="14"/>
  <c r="R79" i="14" s="1"/>
  <c r="P79" i="14"/>
  <c r="S79" i="14"/>
  <c r="A80" i="14"/>
  <c r="B80" i="14"/>
  <c r="C80" i="14"/>
  <c r="D80" i="14"/>
  <c r="E80" i="14"/>
  <c r="F80" i="14"/>
  <c r="K80" i="14"/>
  <c r="L80" i="14"/>
  <c r="M80" i="14"/>
  <c r="O80" i="14"/>
  <c r="R80" i="14" s="1"/>
  <c r="P80" i="14"/>
  <c r="S80" i="14"/>
  <c r="A81" i="14"/>
  <c r="B81" i="14"/>
  <c r="C81" i="14"/>
  <c r="D81" i="14"/>
  <c r="E81" i="14"/>
  <c r="F81" i="14"/>
  <c r="K81" i="14"/>
  <c r="L81" i="14"/>
  <c r="M81" i="14"/>
  <c r="O81" i="14"/>
  <c r="R81" i="14" s="1"/>
  <c r="P81" i="14"/>
  <c r="S81" i="14"/>
  <c r="A82" i="14"/>
  <c r="B82" i="14"/>
  <c r="C82" i="14"/>
  <c r="D82" i="14"/>
  <c r="E82" i="14"/>
  <c r="F82" i="14"/>
  <c r="K82" i="14"/>
  <c r="L82" i="14"/>
  <c r="M82" i="14"/>
  <c r="O82" i="14"/>
  <c r="R82" i="14" s="1"/>
  <c r="P82" i="14"/>
  <c r="S82" i="14"/>
  <c r="A83" i="14"/>
  <c r="B83" i="14"/>
  <c r="C83" i="14"/>
  <c r="D83" i="14"/>
  <c r="E83" i="14"/>
  <c r="F83" i="14"/>
  <c r="K83" i="14"/>
  <c r="L83" i="14"/>
  <c r="M83" i="14"/>
  <c r="O83" i="14"/>
  <c r="R83" i="14" s="1"/>
  <c r="P83" i="14"/>
  <c r="S83" i="14"/>
  <c r="A84" i="14"/>
  <c r="B84" i="14"/>
  <c r="C84" i="14"/>
  <c r="D84" i="14"/>
  <c r="E84" i="14"/>
  <c r="F84" i="14"/>
  <c r="K84" i="14"/>
  <c r="L84" i="14"/>
  <c r="M84" i="14"/>
  <c r="O84" i="14"/>
  <c r="R84" i="14" s="1"/>
  <c r="P84" i="14"/>
  <c r="S84" i="14"/>
  <c r="A85" i="14"/>
  <c r="B85" i="14"/>
  <c r="C85" i="14"/>
  <c r="D85" i="14"/>
  <c r="E85" i="14"/>
  <c r="F85" i="14"/>
  <c r="K85" i="14"/>
  <c r="L85" i="14"/>
  <c r="M85" i="14"/>
  <c r="O85" i="14"/>
  <c r="R85" i="14" s="1"/>
  <c r="P85" i="14"/>
  <c r="S85" i="14"/>
  <c r="A86" i="14"/>
  <c r="B86" i="14"/>
  <c r="C86" i="14"/>
  <c r="D86" i="14"/>
  <c r="E86" i="14"/>
  <c r="F86" i="14"/>
  <c r="K86" i="14"/>
  <c r="L86" i="14"/>
  <c r="M86" i="14"/>
  <c r="O86" i="14"/>
  <c r="R86" i="14" s="1"/>
  <c r="P86" i="14"/>
  <c r="S86" i="14"/>
  <c r="A87" i="14"/>
  <c r="B87" i="14"/>
  <c r="C87" i="14"/>
  <c r="D87" i="14"/>
  <c r="E87" i="14"/>
  <c r="F87" i="14"/>
  <c r="K87" i="14"/>
  <c r="L87" i="14"/>
  <c r="M87" i="14"/>
  <c r="O87" i="14"/>
  <c r="R87" i="14" s="1"/>
  <c r="P87" i="14"/>
  <c r="S87" i="14"/>
  <c r="A88" i="14"/>
  <c r="B88" i="14"/>
  <c r="C88" i="14"/>
  <c r="D88" i="14"/>
  <c r="E88" i="14"/>
  <c r="F88" i="14"/>
  <c r="K88" i="14"/>
  <c r="L88" i="14"/>
  <c r="M88" i="14"/>
  <c r="O88" i="14"/>
  <c r="R88" i="14" s="1"/>
  <c r="P88" i="14"/>
  <c r="S88" i="14"/>
  <c r="A89" i="14"/>
  <c r="B89" i="14"/>
  <c r="C89" i="14"/>
  <c r="D89" i="14"/>
  <c r="E89" i="14"/>
  <c r="F89" i="14"/>
  <c r="K89" i="14"/>
  <c r="L89" i="14"/>
  <c r="M89" i="14"/>
  <c r="O89" i="14"/>
  <c r="R89" i="14" s="1"/>
  <c r="P89" i="14"/>
  <c r="S89" i="14"/>
  <c r="A90" i="14"/>
  <c r="B90" i="14"/>
  <c r="C90" i="14"/>
  <c r="D90" i="14"/>
  <c r="E90" i="14"/>
  <c r="F90" i="14"/>
  <c r="K90" i="14"/>
  <c r="L90" i="14"/>
  <c r="M90" i="14"/>
  <c r="O90" i="14"/>
  <c r="R90" i="14" s="1"/>
  <c r="P90" i="14"/>
  <c r="S90" i="14"/>
  <c r="A91" i="14"/>
  <c r="B91" i="14"/>
  <c r="C91" i="14"/>
  <c r="D91" i="14"/>
  <c r="E91" i="14"/>
  <c r="F91" i="14"/>
  <c r="K91" i="14"/>
  <c r="L91" i="14"/>
  <c r="M91" i="14"/>
  <c r="O91" i="14"/>
  <c r="R91" i="14" s="1"/>
  <c r="P91" i="14"/>
  <c r="S91" i="14"/>
  <c r="A92" i="14"/>
  <c r="B92" i="14"/>
  <c r="C92" i="14"/>
  <c r="D92" i="14"/>
  <c r="E92" i="14"/>
  <c r="F92" i="14"/>
  <c r="K92" i="14"/>
  <c r="L92" i="14"/>
  <c r="M92" i="14"/>
  <c r="O92" i="14"/>
  <c r="R92" i="14" s="1"/>
  <c r="P92" i="14"/>
  <c r="S92" i="14"/>
  <c r="A93" i="14"/>
  <c r="B93" i="14"/>
  <c r="C93" i="14"/>
  <c r="D93" i="14"/>
  <c r="E93" i="14"/>
  <c r="F93" i="14"/>
  <c r="K93" i="14"/>
  <c r="L93" i="14"/>
  <c r="M93" i="14"/>
  <c r="O93" i="14"/>
  <c r="R93" i="14" s="1"/>
  <c r="P93" i="14"/>
  <c r="S93" i="14"/>
  <c r="A94" i="14"/>
  <c r="B94" i="14"/>
  <c r="C94" i="14"/>
  <c r="D94" i="14"/>
  <c r="E94" i="14"/>
  <c r="F94" i="14"/>
  <c r="K94" i="14"/>
  <c r="L94" i="14"/>
  <c r="M94" i="14"/>
  <c r="O94" i="14"/>
  <c r="R94" i="14" s="1"/>
  <c r="P94" i="14"/>
  <c r="S94" i="14"/>
  <c r="A95" i="14"/>
  <c r="B95" i="14"/>
  <c r="C95" i="14"/>
  <c r="D95" i="14"/>
  <c r="E95" i="14"/>
  <c r="F95" i="14"/>
  <c r="K95" i="14"/>
  <c r="L95" i="14"/>
  <c r="M95" i="14"/>
  <c r="O95" i="14"/>
  <c r="R95" i="14" s="1"/>
  <c r="P95" i="14"/>
  <c r="S95" i="14"/>
  <c r="A96" i="14"/>
  <c r="B96" i="14"/>
  <c r="C96" i="14"/>
  <c r="D96" i="14"/>
  <c r="E96" i="14"/>
  <c r="F96" i="14"/>
  <c r="K96" i="14"/>
  <c r="L96" i="14"/>
  <c r="M96" i="14"/>
  <c r="O96" i="14"/>
  <c r="R96" i="14" s="1"/>
  <c r="P96" i="14"/>
  <c r="S96" i="14"/>
  <c r="A97" i="14"/>
  <c r="B97" i="14"/>
  <c r="C97" i="14"/>
  <c r="D97" i="14"/>
  <c r="E97" i="14"/>
  <c r="F97" i="14"/>
  <c r="K97" i="14"/>
  <c r="L97" i="14"/>
  <c r="M97" i="14"/>
  <c r="O97" i="14"/>
  <c r="R97" i="14" s="1"/>
  <c r="P97" i="14"/>
  <c r="S97" i="14"/>
  <c r="A98" i="14"/>
  <c r="B98" i="14"/>
  <c r="C98" i="14"/>
  <c r="D98" i="14"/>
  <c r="E98" i="14"/>
  <c r="F98" i="14"/>
  <c r="K98" i="14"/>
  <c r="L98" i="14"/>
  <c r="M98" i="14"/>
  <c r="O98" i="14"/>
  <c r="R98" i="14" s="1"/>
  <c r="P98" i="14"/>
  <c r="S98" i="14"/>
  <c r="A99" i="14"/>
  <c r="B99" i="14"/>
  <c r="C99" i="14"/>
  <c r="D99" i="14"/>
  <c r="E99" i="14"/>
  <c r="F99" i="14"/>
  <c r="K99" i="14"/>
  <c r="L99" i="14"/>
  <c r="M99" i="14"/>
  <c r="O99" i="14"/>
  <c r="R99" i="14" s="1"/>
  <c r="P99" i="14"/>
  <c r="S99" i="14"/>
  <c r="A100" i="14"/>
  <c r="B100" i="14"/>
  <c r="C100" i="14"/>
  <c r="D100" i="14"/>
  <c r="E100" i="14"/>
  <c r="F100" i="14"/>
  <c r="K100" i="14"/>
  <c r="L100" i="14"/>
  <c r="M100" i="14"/>
  <c r="O100" i="14"/>
  <c r="R100" i="14" s="1"/>
  <c r="P100" i="14"/>
  <c r="S100" i="14"/>
  <c r="A101" i="14"/>
  <c r="B101" i="14"/>
  <c r="C101" i="14"/>
  <c r="D101" i="14"/>
  <c r="E101" i="14"/>
  <c r="F101" i="14"/>
  <c r="K101" i="14"/>
  <c r="L101" i="14"/>
  <c r="M101" i="14"/>
  <c r="O101" i="14"/>
  <c r="R101" i="14" s="1"/>
  <c r="P101" i="14"/>
  <c r="S101" i="14"/>
  <c r="A102" i="14"/>
  <c r="B102" i="14"/>
  <c r="C102" i="14"/>
  <c r="D102" i="14"/>
  <c r="E102" i="14"/>
  <c r="F102" i="14"/>
  <c r="K102" i="14"/>
  <c r="L102" i="14"/>
  <c r="M102" i="14"/>
  <c r="O102" i="14"/>
  <c r="R102" i="14" s="1"/>
  <c r="P102" i="14"/>
  <c r="S102" i="14"/>
  <c r="A103" i="14"/>
  <c r="B103" i="14"/>
  <c r="C103" i="14"/>
  <c r="D103" i="14"/>
  <c r="E103" i="14"/>
  <c r="F103" i="14"/>
  <c r="K103" i="14"/>
  <c r="L103" i="14"/>
  <c r="M103" i="14"/>
  <c r="O103" i="14"/>
  <c r="R103" i="14" s="1"/>
  <c r="P103" i="14"/>
  <c r="S103" i="14"/>
  <c r="A104" i="14"/>
  <c r="B104" i="14"/>
  <c r="C104" i="14"/>
  <c r="D104" i="14"/>
  <c r="E104" i="14"/>
  <c r="F104" i="14"/>
  <c r="K104" i="14"/>
  <c r="L104" i="14"/>
  <c r="M104" i="14"/>
  <c r="O104" i="14"/>
  <c r="R104" i="14" s="1"/>
  <c r="P104" i="14"/>
  <c r="S104" i="14"/>
  <c r="A105" i="14"/>
  <c r="B105" i="14"/>
  <c r="C105" i="14"/>
  <c r="D105" i="14"/>
  <c r="E105" i="14"/>
  <c r="F105" i="14"/>
  <c r="K105" i="14"/>
  <c r="L105" i="14"/>
  <c r="M105" i="14"/>
  <c r="O105" i="14"/>
  <c r="R105" i="14" s="1"/>
  <c r="P105" i="14"/>
  <c r="S105" i="14"/>
  <c r="A106" i="14"/>
  <c r="B106" i="14"/>
  <c r="C106" i="14"/>
  <c r="D106" i="14"/>
  <c r="E106" i="14"/>
  <c r="F106" i="14"/>
  <c r="K106" i="14"/>
  <c r="L106" i="14"/>
  <c r="M106" i="14"/>
  <c r="O106" i="14"/>
  <c r="R106" i="14" s="1"/>
  <c r="P106" i="14"/>
  <c r="A107" i="14"/>
  <c r="B107" i="14"/>
  <c r="D107" i="14"/>
  <c r="E107" i="14"/>
  <c r="K107" i="14"/>
  <c r="L107" i="14"/>
  <c r="M107" i="14"/>
  <c r="O107" i="14"/>
  <c r="R107" i="14" s="1"/>
  <c r="P107" i="14"/>
  <c r="S107" i="14"/>
  <c r="A108" i="14"/>
  <c r="B108" i="14"/>
  <c r="D108" i="14"/>
  <c r="E108" i="14"/>
  <c r="K108" i="14"/>
  <c r="L108" i="14"/>
  <c r="M108" i="14"/>
  <c r="O108" i="14"/>
  <c r="R108" i="14" s="1"/>
  <c r="P108" i="14"/>
  <c r="S108" i="14"/>
  <c r="A109" i="14"/>
  <c r="B109" i="14"/>
  <c r="C109" i="14"/>
  <c r="D109" i="14"/>
  <c r="E109" i="14"/>
  <c r="F109" i="14"/>
  <c r="K109" i="14"/>
  <c r="L109" i="14"/>
  <c r="M109" i="14"/>
  <c r="O109" i="14"/>
  <c r="R109" i="14" s="1"/>
  <c r="P109" i="14"/>
  <c r="S109" i="14"/>
  <c r="A110" i="14"/>
  <c r="B110" i="14"/>
  <c r="C110" i="14"/>
  <c r="D110" i="14"/>
  <c r="E110" i="14"/>
  <c r="F110" i="14"/>
  <c r="K110" i="14"/>
  <c r="L110" i="14"/>
  <c r="M110" i="14"/>
  <c r="O110" i="14"/>
  <c r="R110" i="14" s="1"/>
  <c r="P110" i="14"/>
  <c r="S110" i="14"/>
  <c r="A111" i="14"/>
  <c r="B111" i="14"/>
  <c r="C111" i="14"/>
  <c r="D111" i="14"/>
  <c r="E111" i="14"/>
  <c r="F111" i="14"/>
  <c r="K111" i="14"/>
  <c r="L111" i="14"/>
  <c r="M111" i="14"/>
  <c r="O111" i="14"/>
  <c r="R111" i="14" s="1"/>
  <c r="P111" i="14"/>
  <c r="S111" i="14"/>
  <c r="A112" i="14"/>
  <c r="B112" i="14"/>
  <c r="C112" i="14"/>
  <c r="D112" i="14"/>
  <c r="E112" i="14"/>
  <c r="F112" i="14"/>
  <c r="K112" i="14"/>
  <c r="L112" i="14"/>
  <c r="M112" i="14"/>
  <c r="O112" i="14"/>
  <c r="R112" i="14" s="1"/>
  <c r="P112" i="14"/>
  <c r="S112" i="14"/>
  <c r="A113" i="14"/>
  <c r="B113" i="14"/>
  <c r="C113" i="14"/>
  <c r="D113" i="14"/>
  <c r="E113" i="14"/>
  <c r="F113" i="14"/>
  <c r="K113" i="14"/>
  <c r="L113" i="14"/>
  <c r="M113" i="14"/>
  <c r="O113" i="14"/>
  <c r="R113" i="14" s="1"/>
  <c r="P113" i="14"/>
  <c r="A114" i="14"/>
  <c r="B114" i="14"/>
  <c r="D114" i="14"/>
  <c r="E114" i="14"/>
  <c r="K114" i="14"/>
  <c r="L114" i="14"/>
  <c r="M114" i="14"/>
  <c r="O114" i="14"/>
  <c r="R114" i="14" s="1"/>
  <c r="P114" i="14"/>
  <c r="A115" i="14"/>
  <c r="B115" i="14"/>
  <c r="D115" i="14"/>
  <c r="E115" i="14"/>
  <c r="K115" i="14"/>
  <c r="L115" i="14"/>
  <c r="M115" i="14"/>
  <c r="O115" i="14"/>
  <c r="R115" i="14" s="1"/>
  <c r="P115" i="14"/>
  <c r="S115" i="14"/>
  <c r="A116" i="14"/>
  <c r="B116" i="14"/>
  <c r="C116" i="14"/>
  <c r="D116" i="14"/>
  <c r="E116" i="14"/>
  <c r="F116" i="14"/>
  <c r="K116" i="14"/>
  <c r="L116" i="14"/>
  <c r="M116" i="14"/>
  <c r="O116" i="14"/>
  <c r="R116" i="14" s="1"/>
  <c r="P116" i="14"/>
  <c r="S116" i="14"/>
  <c r="A117" i="14"/>
  <c r="B117" i="14"/>
  <c r="C117" i="14"/>
  <c r="D117" i="14"/>
  <c r="E117" i="14"/>
  <c r="F117" i="14"/>
  <c r="K117" i="14"/>
  <c r="L117" i="14"/>
  <c r="M117" i="14"/>
  <c r="O117" i="14"/>
  <c r="R117" i="14" s="1"/>
  <c r="P117" i="14"/>
  <c r="S117" i="14"/>
  <c r="A118" i="14"/>
  <c r="B118" i="14"/>
  <c r="C118" i="14"/>
  <c r="D118" i="14"/>
  <c r="E118" i="14"/>
  <c r="F118" i="14"/>
  <c r="K118" i="14"/>
  <c r="L118" i="14"/>
  <c r="M118" i="14"/>
  <c r="O118" i="14"/>
  <c r="R118" i="14" s="1"/>
  <c r="P118" i="14"/>
  <c r="S118" i="14"/>
  <c r="A119" i="14"/>
  <c r="B119" i="14"/>
  <c r="C119" i="14"/>
  <c r="D119" i="14"/>
  <c r="E119" i="14"/>
  <c r="F119" i="14"/>
  <c r="K119" i="14"/>
  <c r="L119" i="14"/>
  <c r="M119" i="14"/>
  <c r="O119" i="14"/>
  <c r="R119" i="14" s="1"/>
  <c r="P119" i="14"/>
  <c r="S119" i="14"/>
  <c r="A120" i="14"/>
  <c r="B120" i="14"/>
  <c r="D120" i="14"/>
  <c r="E120" i="14"/>
  <c r="K120" i="14"/>
  <c r="L120" i="14"/>
  <c r="M120" i="14"/>
  <c r="O120" i="14"/>
  <c r="R120" i="14" s="1"/>
  <c r="P120" i="14"/>
  <c r="S120" i="14"/>
  <c r="A121" i="14"/>
  <c r="B121" i="14"/>
  <c r="C121" i="14"/>
  <c r="D121" i="14"/>
  <c r="E121" i="14"/>
  <c r="F121" i="14"/>
  <c r="K121" i="14"/>
  <c r="L121" i="14"/>
  <c r="M121" i="14"/>
  <c r="O121" i="14"/>
  <c r="R121" i="14" s="1"/>
  <c r="P121" i="14"/>
  <c r="S121" i="14"/>
  <c r="A122" i="14"/>
  <c r="B122" i="14"/>
  <c r="C122" i="14"/>
  <c r="D122" i="14"/>
  <c r="E122" i="14"/>
  <c r="F122" i="14"/>
  <c r="K122" i="14"/>
  <c r="L122" i="14"/>
  <c r="M122" i="14"/>
  <c r="O122" i="14"/>
  <c r="R122" i="14" s="1"/>
  <c r="P122" i="14"/>
  <c r="S122" i="14"/>
  <c r="A123" i="14"/>
  <c r="B123" i="14"/>
  <c r="C123" i="14"/>
  <c r="D123" i="14"/>
  <c r="E123" i="14"/>
  <c r="F123" i="14"/>
  <c r="K123" i="14"/>
  <c r="L123" i="14"/>
  <c r="M123" i="14"/>
  <c r="O123" i="14"/>
  <c r="R123" i="14" s="1"/>
  <c r="P123" i="14"/>
  <c r="S123" i="14"/>
  <c r="A124" i="14"/>
  <c r="B124" i="14"/>
  <c r="D124" i="14"/>
  <c r="E124" i="14"/>
  <c r="K124" i="14"/>
  <c r="L124" i="14"/>
  <c r="M124" i="14"/>
  <c r="O124" i="14"/>
  <c r="R124" i="14" s="1"/>
  <c r="P124" i="14"/>
  <c r="S124" i="14"/>
  <c r="A125" i="14"/>
  <c r="B125" i="14"/>
  <c r="C125" i="14"/>
  <c r="D125" i="14"/>
  <c r="E125" i="14"/>
  <c r="F125" i="14"/>
  <c r="K125" i="14"/>
  <c r="L125" i="14"/>
  <c r="M125" i="14"/>
  <c r="O125" i="14"/>
  <c r="R125" i="14" s="1"/>
  <c r="P125" i="14"/>
  <c r="A126" i="14"/>
  <c r="B126" i="14"/>
  <c r="D126" i="14"/>
  <c r="E126" i="14"/>
  <c r="K126" i="14"/>
  <c r="L126" i="14"/>
  <c r="M126" i="14"/>
  <c r="O126" i="14"/>
  <c r="R126" i="14" s="1"/>
  <c r="P126" i="14"/>
  <c r="A127" i="14"/>
  <c r="B127" i="14"/>
  <c r="D127" i="14"/>
  <c r="E127" i="14"/>
  <c r="K127" i="14"/>
  <c r="L127" i="14"/>
  <c r="M127" i="14"/>
  <c r="O127" i="14"/>
  <c r="R127" i="14" s="1"/>
  <c r="P127" i="14"/>
  <c r="S127" i="14"/>
  <c r="A128" i="14"/>
  <c r="B128" i="14"/>
  <c r="C128" i="14"/>
  <c r="D128" i="14"/>
  <c r="E128" i="14"/>
  <c r="F128" i="14"/>
  <c r="K128" i="14"/>
  <c r="L128" i="14"/>
  <c r="M128" i="14"/>
  <c r="O128" i="14"/>
  <c r="R128" i="14" s="1"/>
  <c r="P128" i="14"/>
  <c r="S128" i="14"/>
  <c r="A129" i="14"/>
  <c r="B129" i="14"/>
  <c r="C129" i="14"/>
  <c r="D129" i="14"/>
  <c r="E129" i="14"/>
  <c r="F129" i="14"/>
  <c r="K129" i="14"/>
  <c r="L129" i="14"/>
  <c r="M129" i="14"/>
  <c r="O129" i="14"/>
  <c r="R129" i="14" s="1"/>
  <c r="P129" i="14"/>
  <c r="S129" i="14"/>
  <c r="A130" i="14"/>
  <c r="B130" i="14"/>
  <c r="C130" i="14"/>
  <c r="D130" i="14"/>
  <c r="E130" i="14"/>
  <c r="F130" i="14"/>
  <c r="K130" i="14"/>
  <c r="L130" i="14"/>
  <c r="M130" i="14"/>
  <c r="O130" i="14"/>
  <c r="R130" i="14" s="1"/>
  <c r="P130" i="14"/>
  <c r="S130" i="14"/>
  <c r="A131" i="14"/>
  <c r="B131" i="14"/>
  <c r="C131" i="14"/>
  <c r="D131" i="14"/>
  <c r="E131" i="14"/>
  <c r="F131" i="14"/>
  <c r="K131" i="14"/>
  <c r="L131" i="14"/>
  <c r="M131" i="14"/>
  <c r="O131" i="14"/>
  <c r="R131" i="14" s="1"/>
  <c r="P131" i="14"/>
  <c r="S131" i="14"/>
  <c r="A132" i="14"/>
  <c r="B132" i="14"/>
  <c r="C132" i="14"/>
  <c r="D132" i="14"/>
  <c r="E132" i="14"/>
  <c r="F132" i="14"/>
  <c r="K132" i="14"/>
  <c r="L132" i="14"/>
  <c r="M132" i="14"/>
  <c r="O132" i="14"/>
  <c r="R132" i="14" s="1"/>
  <c r="P132" i="14"/>
  <c r="S132" i="14"/>
  <c r="A133" i="14"/>
  <c r="B133" i="14"/>
  <c r="C133" i="14"/>
  <c r="D133" i="14"/>
  <c r="E133" i="14"/>
  <c r="F133" i="14"/>
  <c r="K133" i="14"/>
  <c r="L133" i="14"/>
  <c r="M133" i="14"/>
  <c r="O133" i="14"/>
  <c r="R133" i="14" s="1"/>
  <c r="P133" i="14"/>
  <c r="S133" i="14"/>
  <c r="A134" i="14"/>
  <c r="B134" i="14"/>
  <c r="C134" i="14"/>
  <c r="D134" i="14"/>
  <c r="E134" i="14"/>
  <c r="F134" i="14"/>
  <c r="K134" i="14"/>
  <c r="L134" i="14"/>
  <c r="M134" i="14"/>
  <c r="O134" i="14"/>
  <c r="R134" i="14" s="1"/>
  <c r="P134" i="14"/>
  <c r="S134" i="14"/>
  <c r="A135" i="14"/>
  <c r="B135" i="14"/>
  <c r="C135" i="14"/>
  <c r="D135" i="14"/>
  <c r="E135" i="14"/>
  <c r="F135" i="14"/>
  <c r="K135" i="14"/>
  <c r="L135" i="14"/>
  <c r="M135" i="14"/>
  <c r="O135" i="14"/>
  <c r="R135" i="14" s="1"/>
  <c r="P135" i="14"/>
  <c r="S135" i="14"/>
  <c r="A136" i="14"/>
  <c r="B136" i="14"/>
  <c r="C136" i="14"/>
  <c r="D136" i="14"/>
  <c r="E136" i="14"/>
  <c r="F136" i="14"/>
  <c r="K136" i="14"/>
  <c r="L136" i="14"/>
  <c r="M136" i="14"/>
  <c r="O136" i="14"/>
  <c r="R136" i="14" s="1"/>
  <c r="P136" i="14"/>
  <c r="S136" i="14"/>
  <c r="A137" i="14"/>
  <c r="B137" i="14"/>
  <c r="C137" i="14"/>
  <c r="D137" i="14"/>
  <c r="E137" i="14"/>
  <c r="F137" i="14"/>
  <c r="K137" i="14"/>
  <c r="L137" i="14"/>
  <c r="M137" i="14"/>
  <c r="O137" i="14"/>
  <c r="R137" i="14" s="1"/>
  <c r="P137" i="14"/>
  <c r="S137" i="14"/>
  <c r="A138" i="14"/>
  <c r="B138" i="14"/>
  <c r="C138" i="14"/>
  <c r="D138" i="14"/>
  <c r="E138" i="14"/>
  <c r="F138" i="14"/>
  <c r="K138" i="14"/>
  <c r="L138" i="14"/>
  <c r="M138" i="14"/>
  <c r="O138" i="14"/>
  <c r="R138" i="14" s="1"/>
  <c r="P138" i="14"/>
  <c r="S138" i="14"/>
  <c r="A139" i="14"/>
  <c r="B139" i="14"/>
  <c r="C139" i="14"/>
  <c r="D139" i="14"/>
  <c r="E139" i="14"/>
  <c r="F139" i="14"/>
  <c r="K139" i="14"/>
  <c r="L139" i="14"/>
  <c r="M139" i="14"/>
  <c r="O139" i="14"/>
  <c r="R139" i="14" s="1"/>
  <c r="P139" i="14"/>
  <c r="S139" i="14"/>
  <c r="A140" i="14"/>
  <c r="B140" i="14"/>
  <c r="C140" i="14"/>
  <c r="D140" i="14"/>
  <c r="E140" i="14"/>
  <c r="F140" i="14"/>
  <c r="K140" i="14"/>
  <c r="L140" i="14"/>
  <c r="M140" i="14"/>
  <c r="O140" i="14"/>
  <c r="R140" i="14" s="1"/>
  <c r="P140" i="14"/>
  <c r="S140" i="14"/>
  <c r="A141" i="14"/>
  <c r="B141" i="14"/>
  <c r="C141" i="14"/>
  <c r="D141" i="14"/>
  <c r="E141" i="14"/>
  <c r="F141" i="14"/>
  <c r="K141" i="14"/>
  <c r="L141" i="14"/>
  <c r="M141" i="14"/>
  <c r="O141" i="14"/>
  <c r="R141" i="14" s="1"/>
  <c r="P141" i="14"/>
  <c r="S141" i="14"/>
  <c r="A142" i="14"/>
  <c r="B142" i="14"/>
  <c r="C142" i="14"/>
  <c r="D142" i="14"/>
  <c r="E142" i="14"/>
  <c r="F142" i="14"/>
  <c r="K142" i="14"/>
  <c r="L142" i="14"/>
  <c r="M142" i="14"/>
  <c r="O142" i="14"/>
  <c r="R142" i="14" s="1"/>
  <c r="P142" i="14"/>
  <c r="S142" i="14"/>
  <c r="A143" i="14"/>
  <c r="B143" i="14"/>
  <c r="C143" i="14"/>
  <c r="D143" i="14"/>
  <c r="E143" i="14"/>
  <c r="F143" i="14"/>
  <c r="K143" i="14"/>
  <c r="L143" i="14"/>
  <c r="M143" i="14"/>
  <c r="O143" i="14"/>
  <c r="R143" i="14" s="1"/>
  <c r="P143" i="14"/>
  <c r="S143" i="14"/>
  <c r="A144" i="14"/>
  <c r="B144" i="14"/>
  <c r="C144" i="14"/>
  <c r="D144" i="14"/>
  <c r="E144" i="14"/>
  <c r="F144" i="14"/>
  <c r="K144" i="14"/>
  <c r="L144" i="14"/>
  <c r="M144" i="14"/>
  <c r="O144" i="14"/>
  <c r="R144" i="14" s="1"/>
  <c r="P144" i="14"/>
  <c r="S144" i="14"/>
  <c r="A145" i="14"/>
  <c r="B145" i="14"/>
  <c r="C145" i="14"/>
  <c r="D145" i="14"/>
  <c r="E145" i="14"/>
  <c r="F145" i="14"/>
  <c r="K145" i="14"/>
  <c r="L145" i="14"/>
  <c r="M145" i="14"/>
  <c r="O145" i="14"/>
  <c r="R145" i="14" s="1"/>
  <c r="P145" i="14"/>
  <c r="A146" i="14"/>
  <c r="B146" i="14"/>
  <c r="D146" i="14"/>
  <c r="E146" i="14"/>
  <c r="K146" i="14"/>
  <c r="L146" i="14"/>
  <c r="M146" i="14"/>
  <c r="O146" i="14"/>
  <c r="R146" i="14" s="1"/>
  <c r="P146" i="14"/>
  <c r="A147" i="14"/>
  <c r="B147" i="14"/>
  <c r="D147" i="14"/>
  <c r="E147" i="14"/>
  <c r="K147" i="14"/>
  <c r="L147" i="14"/>
  <c r="M147" i="14"/>
  <c r="O147" i="14"/>
  <c r="R147" i="14" s="1"/>
  <c r="P147" i="14"/>
  <c r="S147" i="14"/>
  <c r="A148" i="14"/>
  <c r="B148" i="14"/>
  <c r="D148" i="14"/>
  <c r="E148" i="14"/>
  <c r="K148" i="14"/>
  <c r="L148" i="14"/>
  <c r="M148" i="14"/>
  <c r="O148" i="14"/>
  <c r="R148" i="14" s="1"/>
  <c r="P148" i="14"/>
  <c r="S148" i="14"/>
  <c r="A149" i="14"/>
  <c r="B149" i="14"/>
  <c r="C149" i="14"/>
  <c r="D149" i="14"/>
  <c r="E149" i="14"/>
  <c r="F149" i="14"/>
  <c r="K149" i="14"/>
  <c r="L149" i="14"/>
  <c r="M149" i="14"/>
  <c r="O149" i="14"/>
  <c r="R149" i="14" s="1"/>
  <c r="P149" i="14"/>
  <c r="S149" i="14"/>
  <c r="A150" i="14"/>
  <c r="B150" i="14"/>
  <c r="C150" i="14"/>
  <c r="D150" i="14"/>
  <c r="E150" i="14"/>
  <c r="F150" i="14"/>
  <c r="K150" i="14"/>
  <c r="L150" i="14"/>
  <c r="M150" i="14"/>
  <c r="O150" i="14"/>
  <c r="R150" i="14" s="1"/>
  <c r="P150" i="14"/>
  <c r="S150" i="14"/>
  <c r="A151" i="14"/>
  <c r="B151" i="14"/>
  <c r="C151" i="14"/>
  <c r="D151" i="14"/>
  <c r="E151" i="14"/>
  <c r="F151" i="14"/>
  <c r="K151" i="14"/>
  <c r="L151" i="14"/>
  <c r="M151" i="14"/>
  <c r="O151" i="14"/>
  <c r="R151" i="14" s="1"/>
  <c r="P151" i="14"/>
  <c r="S151" i="14"/>
  <c r="A152" i="14"/>
  <c r="B152" i="14"/>
  <c r="C152" i="14"/>
  <c r="D152" i="14"/>
  <c r="E152" i="14"/>
  <c r="F152" i="14"/>
  <c r="K152" i="14"/>
  <c r="L152" i="14"/>
  <c r="M152" i="14"/>
  <c r="O152" i="14"/>
  <c r="R152" i="14" s="1"/>
  <c r="P152" i="14"/>
  <c r="A153" i="14"/>
  <c r="B153" i="14"/>
  <c r="D153" i="14"/>
  <c r="E153" i="14"/>
  <c r="K153" i="14"/>
  <c r="L153" i="14"/>
  <c r="M153" i="14"/>
  <c r="O153" i="14"/>
  <c r="R153" i="14" s="1"/>
  <c r="P153" i="14"/>
  <c r="A154" i="14"/>
  <c r="B154" i="14"/>
  <c r="D154" i="14"/>
  <c r="E154" i="14"/>
  <c r="K154" i="14"/>
  <c r="L154" i="14"/>
  <c r="M154" i="14"/>
  <c r="O154" i="14"/>
  <c r="R154" i="14" s="1"/>
  <c r="P154" i="14"/>
  <c r="S154" i="14"/>
  <c r="A155" i="14"/>
  <c r="B155" i="14"/>
  <c r="C155" i="14"/>
  <c r="D155" i="14"/>
  <c r="E155" i="14"/>
  <c r="F155" i="14"/>
  <c r="K155" i="14"/>
  <c r="L155" i="14"/>
  <c r="M155" i="14"/>
  <c r="O155" i="14"/>
  <c r="R155" i="14" s="1"/>
  <c r="P155" i="14"/>
  <c r="S155" i="14"/>
  <c r="A156" i="14"/>
  <c r="B156" i="14"/>
  <c r="C156" i="14"/>
  <c r="D156" i="14"/>
  <c r="E156" i="14"/>
  <c r="F156" i="14"/>
  <c r="K156" i="14"/>
  <c r="L156" i="14"/>
  <c r="M156" i="14"/>
  <c r="O156" i="14"/>
  <c r="R156" i="14" s="1"/>
  <c r="P156" i="14"/>
  <c r="S156" i="14"/>
  <c r="A157" i="14"/>
  <c r="B157" i="14"/>
  <c r="C157" i="14"/>
  <c r="D157" i="14"/>
  <c r="E157" i="14"/>
  <c r="F157" i="14"/>
  <c r="K157" i="14"/>
  <c r="L157" i="14"/>
  <c r="M157" i="14"/>
  <c r="O157" i="14"/>
  <c r="R157" i="14" s="1"/>
  <c r="P157" i="14"/>
  <c r="S157" i="14"/>
  <c r="A158" i="14"/>
  <c r="B158" i="14"/>
  <c r="C158" i="14"/>
  <c r="D158" i="14"/>
  <c r="E158" i="14"/>
  <c r="F158" i="14"/>
  <c r="K158" i="14"/>
  <c r="L158" i="14"/>
  <c r="M158" i="14"/>
  <c r="O158" i="14"/>
  <c r="R158" i="14" s="1"/>
  <c r="P158" i="14"/>
  <c r="S158" i="14"/>
  <c r="A159" i="14"/>
  <c r="B159" i="14"/>
  <c r="C159" i="14"/>
  <c r="D159" i="14"/>
  <c r="E159" i="14"/>
  <c r="F159" i="14"/>
  <c r="K159" i="14"/>
  <c r="L159" i="14"/>
  <c r="M159" i="14"/>
  <c r="O159" i="14"/>
  <c r="R159" i="14" s="1"/>
  <c r="P159" i="14"/>
  <c r="S159" i="14"/>
  <c r="A160" i="14"/>
  <c r="B160" i="14"/>
  <c r="C160" i="14"/>
  <c r="D160" i="14"/>
  <c r="E160" i="14"/>
  <c r="F160" i="14"/>
  <c r="K160" i="14"/>
  <c r="L160" i="14"/>
  <c r="M160" i="14"/>
  <c r="O160" i="14"/>
  <c r="R160" i="14" s="1"/>
  <c r="P160" i="14"/>
  <c r="S160" i="14"/>
  <c r="A161" i="14"/>
  <c r="B161" i="14"/>
  <c r="C161" i="14"/>
  <c r="D161" i="14"/>
  <c r="E161" i="14"/>
  <c r="F161" i="14"/>
  <c r="K161" i="14"/>
  <c r="L161" i="14"/>
  <c r="M161" i="14"/>
  <c r="O161" i="14"/>
  <c r="R161" i="14" s="1"/>
  <c r="P161" i="14"/>
  <c r="S161" i="14"/>
  <c r="A162" i="14"/>
  <c r="B162" i="14"/>
  <c r="C162" i="14"/>
  <c r="D162" i="14"/>
  <c r="E162" i="14"/>
  <c r="F162" i="14"/>
  <c r="K162" i="14"/>
  <c r="L162" i="14"/>
  <c r="M162" i="14"/>
  <c r="O162" i="14"/>
  <c r="R162" i="14" s="1"/>
  <c r="P162" i="14"/>
  <c r="S162" i="14"/>
  <c r="A163" i="14"/>
  <c r="B163" i="14"/>
  <c r="D163" i="14"/>
  <c r="E163" i="14"/>
  <c r="K163" i="14"/>
  <c r="L163" i="14"/>
  <c r="M163" i="14"/>
  <c r="O163" i="14"/>
  <c r="R163" i="14" s="1"/>
  <c r="P163" i="14"/>
  <c r="S163" i="14"/>
  <c r="A164" i="14"/>
  <c r="B164" i="14"/>
  <c r="D164" i="14"/>
  <c r="E164" i="14"/>
  <c r="K164" i="14"/>
  <c r="L164" i="14"/>
  <c r="M164" i="14"/>
  <c r="O164" i="14"/>
  <c r="R164" i="14" s="1"/>
  <c r="P164" i="14"/>
  <c r="S164" i="14"/>
  <c r="A165" i="14"/>
  <c r="B165" i="14"/>
  <c r="C165" i="14"/>
  <c r="D165" i="14"/>
  <c r="E165" i="14"/>
  <c r="F165" i="14"/>
  <c r="K165" i="14"/>
  <c r="L165" i="14"/>
  <c r="M165" i="14"/>
  <c r="O165" i="14"/>
  <c r="R165" i="14" s="1"/>
  <c r="P165" i="14"/>
  <c r="S165" i="14"/>
  <c r="A166" i="14"/>
  <c r="B166" i="14"/>
  <c r="C166" i="14"/>
  <c r="D166" i="14"/>
  <c r="E166" i="14"/>
  <c r="F166" i="14"/>
  <c r="K166" i="14"/>
  <c r="L166" i="14"/>
  <c r="M166" i="14"/>
  <c r="O166" i="14"/>
  <c r="R166" i="14" s="1"/>
  <c r="P166" i="14"/>
  <c r="S166" i="14"/>
  <c r="A167" i="14"/>
  <c r="B167" i="14"/>
  <c r="C167" i="14"/>
  <c r="D167" i="14"/>
  <c r="E167" i="14"/>
  <c r="F167" i="14"/>
  <c r="K167" i="14"/>
  <c r="L167" i="14"/>
  <c r="M167" i="14"/>
  <c r="O167" i="14"/>
  <c r="R167" i="14" s="1"/>
  <c r="P167" i="14"/>
  <c r="S167" i="14"/>
  <c r="A168" i="14"/>
  <c r="B168" i="14"/>
  <c r="C168" i="14"/>
  <c r="D168" i="14"/>
  <c r="E168" i="14"/>
  <c r="F168" i="14"/>
  <c r="K168" i="14"/>
  <c r="L168" i="14"/>
  <c r="M168" i="14"/>
  <c r="O168" i="14"/>
  <c r="R168" i="14" s="1"/>
  <c r="P168" i="14"/>
  <c r="S168" i="14"/>
  <c r="A169" i="14"/>
  <c r="B169" i="14"/>
  <c r="D169" i="14"/>
  <c r="E169" i="14"/>
  <c r="K169" i="14"/>
  <c r="L169" i="14"/>
  <c r="M169" i="14"/>
  <c r="O169" i="14"/>
  <c r="R169" i="14" s="1"/>
  <c r="P169" i="14"/>
  <c r="S169" i="14"/>
  <c r="A170" i="14"/>
  <c r="B170" i="14"/>
  <c r="C170" i="14"/>
  <c r="D170" i="14"/>
  <c r="E170" i="14"/>
  <c r="F170" i="14"/>
  <c r="K170" i="14"/>
  <c r="L170" i="14"/>
  <c r="M170" i="14"/>
  <c r="O170" i="14"/>
  <c r="R170" i="14" s="1"/>
  <c r="P170" i="14"/>
  <c r="A171" i="14"/>
  <c r="B171" i="14"/>
  <c r="D171" i="14"/>
  <c r="E171" i="14"/>
  <c r="K171" i="14"/>
  <c r="L171" i="14"/>
  <c r="M171" i="14"/>
  <c r="O171" i="14"/>
  <c r="R171" i="14" s="1"/>
  <c r="P171" i="14"/>
  <c r="A172" i="14"/>
  <c r="B172" i="14"/>
  <c r="D172" i="14"/>
  <c r="E172" i="14"/>
  <c r="K172" i="14"/>
  <c r="L172" i="14"/>
  <c r="M172" i="14"/>
  <c r="O172" i="14"/>
  <c r="R172" i="14" s="1"/>
  <c r="P172" i="14"/>
  <c r="S172" i="14"/>
  <c r="A173" i="14"/>
  <c r="B173" i="14"/>
  <c r="C173" i="14"/>
  <c r="D173" i="14"/>
  <c r="E173" i="14"/>
  <c r="F173" i="14"/>
  <c r="K173" i="14"/>
  <c r="L173" i="14"/>
  <c r="M173" i="14"/>
  <c r="O173" i="14"/>
  <c r="R173" i="14" s="1"/>
  <c r="P173" i="14"/>
  <c r="S173" i="14"/>
  <c r="A174" i="14"/>
  <c r="B174" i="14"/>
  <c r="C174" i="14"/>
  <c r="D174" i="14"/>
  <c r="E174" i="14"/>
  <c r="F174" i="14"/>
  <c r="K174" i="14"/>
  <c r="L174" i="14"/>
  <c r="M174" i="14"/>
  <c r="O174" i="14"/>
  <c r="R174" i="14" s="1"/>
  <c r="P174" i="14"/>
  <c r="S174" i="14"/>
  <c r="A175" i="14"/>
  <c r="B175" i="14"/>
  <c r="C175" i="14"/>
  <c r="D175" i="14"/>
  <c r="E175" i="14"/>
  <c r="F175" i="14"/>
  <c r="K175" i="14"/>
  <c r="L175" i="14"/>
  <c r="M175" i="14"/>
  <c r="O175" i="14"/>
  <c r="R175" i="14" s="1"/>
  <c r="P175" i="14"/>
  <c r="S175" i="14"/>
  <c r="A176" i="14"/>
  <c r="B176" i="14"/>
  <c r="C176" i="14"/>
  <c r="D176" i="14"/>
  <c r="E176" i="14"/>
  <c r="F176" i="14"/>
  <c r="K176" i="14"/>
  <c r="L176" i="14"/>
  <c r="M176" i="14"/>
  <c r="O176" i="14"/>
  <c r="R176" i="14" s="1"/>
  <c r="P176" i="14"/>
  <c r="S176" i="14"/>
  <c r="A177" i="14"/>
  <c r="B177" i="14"/>
  <c r="C177" i="14"/>
  <c r="D177" i="14"/>
  <c r="E177" i="14"/>
  <c r="F177" i="14"/>
  <c r="K177" i="14"/>
  <c r="L177" i="14"/>
  <c r="M177" i="14"/>
  <c r="O177" i="14"/>
  <c r="R177" i="14" s="1"/>
  <c r="P177" i="14"/>
  <c r="S177" i="14"/>
  <c r="A178" i="14"/>
  <c r="B178" i="14"/>
  <c r="C178" i="14"/>
  <c r="D178" i="14"/>
  <c r="E178" i="14"/>
  <c r="F178" i="14"/>
  <c r="K178" i="14"/>
  <c r="L178" i="14"/>
  <c r="M178" i="14"/>
  <c r="O178" i="14"/>
  <c r="R178" i="14" s="1"/>
  <c r="P178" i="14"/>
  <c r="A179" i="14"/>
  <c r="B179" i="14"/>
  <c r="D179" i="14"/>
  <c r="E179" i="14"/>
  <c r="K179" i="14"/>
  <c r="L179" i="14"/>
  <c r="M179" i="14"/>
  <c r="O179" i="14"/>
  <c r="R179" i="14" s="1"/>
  <c r="P179" i="14"/>
  <c r="A180" i="14"/>
  <c r="B180" i="14"/>
  <c r="D180" i="14"/>
  <c r="E180" i="14"/>
  <c r="K180" i="14"/>
  <c r="L180" i="14"/>
  <c r="M180" i="14"/>
  <c r="O180" i="14"/>
  <c r="R180" i="14" s="1"/>
  <c r="P180" i="14"/>
  <c r="S180" i="14"/>
  <c r="A181" i="14"/>
  <c r="B181" i="14"/>
  <c r="C181" i="14"/>
  <c r="D181" i="14"/>
  <c r="E181" i="14"/>
  <c r="F181" i="14"/>
  <c r="K181" i="14"/>
  <c r="L181" i="14"/>
  <c r="M181" i="14"/>
  <c r="O181" i="14"/>
  <c r="R181" i="14" s="1"/>
  <c r="P181" i="14"/>
  <c r="S181" i="14"/>
  <c r="A182" i="14"/>
  <c r="B182" i="14"/>
  <c r="C182" i="14"/>
  <c r="D182" i="14"/>
  <c r="E182" i="14"/>
  <c r="F182" i="14"/>
  <c r="K182" i="14"/>
  <c r="L182" i="14"/>
  <c r="M182" i="14"/>
  <c r="O182" i="14"/>
  <c r="R182" i="14" s="1"/>
  <c r="P182" i="14"/>
  <c r="S182" i="14"/>
  <c r="A183" i="14"/>
  <c r="B183" i="14"/>
  <c r="C183" i="14"/>
  <c r="D183" i="14"/>
  <c r="E183" i="14"/>
  <c r="F183" i="14"/>
  <c r="K183" i="14"/>
  <c r="L183" i="14"/>
  <c r="M183" i="14"/>
  <c r="O183" i="14"/>
  <c r="R183" i="14" s="1"/>
  <c r="P183" i="14"/>
  <c r="S183" i="14"/>
  <c r="A184" i="14"/>
  <c r="B184" i="14"/>
  <c r="C184" i="14"/>
  <c r="D184" i="14"/>
  <c r="E184" i="14"/>
  <c r="F184" i="14"/>
  <c r="K184" i="14"/>
  <c r="L184" i="14"/>
  <c r="M184" i="14"/>
  <c r="O184" i="14"/>
  <c r="R184" i="14" s="1"/>
  <c r="P184" i="14"/>
  <c r="S184" i="14"/>
  <c r="A185" i="14"/>
  <c r="B185" i="14"/>
  <c r="C185" i="14"/>
  <c r="D185" i="14"/>
  <c r="E185" i="14"/>
  <c r="F185" i="14"/>
  <c r="K185" i="14"/>
  <c r="L185" i="14"/>
  <c r="M185" i="14"/>
  <c r="O185" i="14"/>
  <c r="R185" i="14" s="1"/>
  <c r="P185" i="14"/>
  <c r="S185" i="14"/>
  <c r="A186" i="14"/>
  <c r="B186" i="14"/>
  <c r="C186" i="14"/>
  <c r="D186" i="14"/>
  <c r="E186" i="14"/>
  <c r="F186" i="14"/>
  <c r="K186" i="14"/>
  <c r="L186" i="14"/>
  <c r="M186" i="14"/>
  <c r="O186" i="14"/>
  <c r="R186" i="14" s="1"/>
  <c r="P186" i="14"/>
  <c r="S186" i="14"/>
  <c r="A187" i="14"/>
  <c r="B187" i="14"/>
  <c r="C187" i="14"/>
  <c r="D187" i="14"/>
  <c r="E187" i="14"/>
  <c r="F187" i="14"/>
  <c r="K187" i="14"/>
  <c r="L187" i="14"/>
  <c r="M187" i="14"/>
  <c r="O187" i="14"/>
  <c r="R187" i="14" s="1"/>
  <c r="P187" i="14"/>
  <c r="A188" i="14"/>
  <c r="B188" i="14"/>
  <c r="D188" i="14"/>
  <c r="E188" i="14"/>
  <c r="K188" i="14"/>
  <c r="L188" i="14"/>
  <c r="M188" i="14"/>
  <c r="O188" i="14"/>
  <c r="R188" i="14" s="1"/>
  <c r="P188" i="14"/>
  <c r="A189" i="14"/>
  <c r="B189" i="14"/>
  <c r="D189" i="14"/>
  <c r="E189" i="14"/>
  <c r="K189" i="14"/>
  <c r="L189" i="14"/>
  <c r="M189" i="14"/>
  <c r="O189" i="14"/>
  <c r="R189" i="14" s="1"/>
  <c r="P189" i="14"/>
  <c r="S189" i="14"/>
  <c r="A190" i="14"/>
  <c r="B190" i="14"/>
  <c r="C190" i="14"/>
  <c r="D190" i="14"/>
  <c r="E190" i="14"/>
  <c r="K190" i="14"/>
  <c r="L190" i="14"/>
  <c r="M190" i="14"/>
  <c r="O190" i="14"/>
  <c r="R190" i="14" s="1"/>
  <c r="P190" i="14"/>
  <c r="A191" i="14"/>
  <c r="B191" i="14"/>
  <c r="D191" i="14"/>
  <c r="E191" i="14"/>
  <c r="K191" i="14"/>
  <c r="L191" i="14"/>
  <c r="M191" i="14"/>
  <c r="O191" i="14"/>
  <c r="R191" i="14" s="1"/>
  <c r="P191" i="14"/>
  <c r="A192" i="14"/>
  <c r="B192" i="14"/>
  <c r="D192" i="14"/>
  <c r="E192" i="14"/>
  <c r="K192" i="14"/>
  <c r="L192" i="14"/>
  <c r="M192" i="14"/>
  <c r="O192" i="14"/>
  <c r="R192" i="14" s="1"/>
  <c r="P192" i="14"/>
  <c r="S192" i="14"/>
  <c r="A193" i="14"/>
  <c r="B193" i="14"/>
  <c r="C193" i="14"/>
  <c r="D193" i="14"/>
  <c r="E193" i="14"/>
  <c r="F193" i="14"/>
  <c r="K193" i="14"/>
  <c r="L193" i="14"/>
  <c r="M193" i="14"/>
  <c r="O193" i="14"/>
  <c r="R193" i="14" s="1"/>
  <c r="P193" i="14"/>
  <c r="S193" i="14"/>
  <c r="A194" i="14"/>
  <c r="B194" i="14"/>
  <c r="C194" i="14"/>
  <c r="D194" i="14"/>
  <c r="E194" i="14"/>
  <c r="F194" i="14"/>
  <c r="K194" i="14"/>
  <c r="L194" i="14"/>
  <c r="M194" i="14"/>
  <c r="O194" i="14"/>
  <c r="R194" i="14" s="1"/>
  <c r="P194" i="14"/>
  <c r="S194" i="14"/>
  <c r="A195" i="14"/>
  <c r="B195" i="14"/>
  <c r="C195" i="14"/>
  <c r="D195" i="14"/>
  <c r="E195" i="14"/>
  <c r="F195" i="14"/>
  <c r="K195" i="14"/>
  <c r="L195" i="14"/>
  <c r="M195" i="14"/>
  <c r="O195" i="14"/>
  <c r="R195" i="14" s="1"/>
  <c r="P195" i="14"/>
  <c r="S195" i="14"/>
  <c r="A196" i="14"/>
  <c r="B196" i="14"/>
  <c r="C196" i="14"/>
  <c r="D196" i="14"/>
  <c r="E196" i="14"/>
  <c r="F196" i="14"/>
  <c r="K196" i="14"/>
  <c r="L196" i="14"/>
  <c r="M196" i="14"/>
  <c r="O196" i="14"/>
  <c r="R196" i="14" s="1"/>
  <c r="P196" i="14"/>
  <c r="S196" i="14"/>
  <c r="A197" i="14"/>
  <c r="B197" i="14"/>
  <c r="C197" i="14"/>
  <c r="D197" i="14"/>
  <c r="E197" i="14"/>
  <c r="F197" i="14"/>
  <c r="K197" i="14"/>
  <c r="L197" i="14"/>
  <c r="M197" i="14"/>
  <c r="O197" i="14"/>
  <c r="R197" i="14" s="1"/>
  <c r="P197" i="14"/>
  <c r="S197" i="14"/>
  <c r="A198" i="14"/>
  <c r="B198" i="14"/>
  <c r="C198" i="14"/>
  <c r="D198" i="14"/>
  <c r="E198" i="14"/>
  <c r="F198" i="14"/>
  <c r="K198" i="14"/>
  <c r="L198" i="14"/>
  <c r="M198" i="14"/>
  <c r="O198" i="14"/>
  <c r="R198" i="14" s="1"/>
  <c r="P198" i="14"/>
  <c r="S198" i="14"/>
  <c r="A199" i="14"/>
  <c r="B199" i="14"/>
  <c r="C199" i="14"/>
  <c r="D199" i="14"/>
  <c r="E199" i="14"/>
  <c r="F199" i="14"/>
  <c r="K199" i="14"/>
  <c r="L199" i="14"/>
  <c r="M199" i="14"/>
  <c r="O199" i="14"/>
  <c r="R199" i="14" s="1"/>
  <c r="P199" i="14"/>
  <c r="S199" i="14"/>
  <c r="A200" i="14"/>
  <c r="B200" i="14"/>
  <c r="C200" i="14"/>
  <c r="D200" i="14"/>
  <c r="E200" i="14"/>
  <c r="F200" i="14"/>
  <c r="K200" i="14"/>
  <c r="L200" i="14"/>
  <c r="M200" i="14"/>
  <c r="O200" i="14"/>
  <c r="R200" i="14" s="1"/>
  <c r="P200" i="14"/>
  <c r="S200" i="14"/>
  <c r="A201" i="14"/>
  <c r="B201" i="14"/>
  <c r="C201" i="14"/>
  <c r="D201" i="14"/>
  <c r="E201" i="14"/>
  <c r="F201" i="14"/>
  <c r="K201" i="14"/>
  <c r="L201" i="14"/>
  <c r="M201" i="14"/>
  <c r="O201" i="14"/>
  <c r="R201" i="14" s="1"/>
  <c r="P201" i="14"/>
  <c r="S201" i="14"/>
  <c r="A202" i="14"/>
  <c r="B202" i="14"/>
  <c r="C202" i="14"/>
  <c r="D202" i="14"/>
  <c r="E202" i="14"/>
  <c r="F202" i="14"/>
  <c r="K202" i="14"/>
  <c r="L202" i="14"/>
  <c r="M202" i="14"/>
  <c r="O202" i="14"/>
  <c r="R202" i="14" s="1"/>
  <c r="P202" i="14"/>
  <c r="S202" i="14"/>
  <c r="A203" i="14"/>
  <c r="B203" i="14"/>
  <c r="C203" i="14"/>
  <c r="D203" i="14"/>
  <c r="E203" i="14"/>
  <c r="F203" i="14"/>
  <c r="K203" i="14"/>
  <c r="L203" i="14"/>
  <c r="M203" i="14"/>
  <c r="O203" i="14"/>
  <c r="R203" i="14" s="1"/>
  <c r="P203" i="14"/>
  <c r="S203" i="14"/>
  <c r="A204" i="14"/>
  <c r="B204" i="14"/>
  <c r="C204" i="14"/>
  <c r="D204" i="14"/>
  <c r="E204" i="14"/>
  <c r="F204" i="14"/>
  <c r="K204" i="14"/>
  <c r="L204" i="14"/>
  <c r="M204" i="14"/>
  <c r="O204" i="14"/>
  <c r="R204" i="14" s="1"/>
  <c r="P204" i="14"/>
  <c r="S204" i="14"/>
  <c r="A205" i="14"/>
  <c r="B205" i="14"/>
  <c r="C205" i="14"/>
  <c r="D205" i="14"/>
  <c r="E205" i="14"/>
  <c r="F205" i="14"/>
  <c r="K205" i="14"/>
  <c r="L205" i="14"/>
  <c r="M205" i="14"/>
  <c r="O205" i="14"/>
  <c r="R205" i="14" s="1"/>
  <c r="P205" i="14"/>
  <c r="S205" i="14"/>
  <c r="A206" i="14"/>
  <c r="B206" i="14"/>
  <c r="C206" i="14"/>
  <c r="D206" i="14"/>
  <c r="E206" i="14"/>
  <c r="F206" i="14"/>
  <c r="K206" i="14"/>
  <c r="L206" i="14"/>
  <c r="M206" i="14"/>
  <c r="O206" i="14"/>
  <c r="R206" i="14" s="1"/>
  <c r="P206" i="14"/>
  <c r="A207" i="14"/>
  <c r="B207" i="14"/>
  <c r="D207" i="14"/>
  <c r="E207" i="14"/>
  <c r="K207" i="14"/>
  <c r="L207" i="14"/>
  <c r="M207" i="14"/>
  <c r="O207" i="14"/>
  <c r="R207" i="14" s="1"/>
  <c r="P207" i="14"/>
  <c r="A208" i="14"/>
  <c r="B208" i="14"/>
  <c r="D208" i="14"/>
  <c r="E208" i="14"/>
  <c r="K208" i="14"/>
  <c r="L208" i="14"/>
  <c r="M208" i="14"/>
  <c r="O208" i="14"/>
  <c r="R208" i="14" s="1"/>
  <c r="P208" i="14"/>
  <c r="S208" i="14"/>
  <c r="A209" i="14"/>
  <c r="B209" i="14"/>
  <c r="C209" i="14"/>
  <c r="D209" i="14"/>
  <c r="E209" i="14"/>
  <c r="F209" i="14"/>
  <c r="K209" i="14"/>
  <c r="L209" i="14"/>
  <c r="M209" i="14"/>
  <c r="O209" i="14"/>
  <c r="R209" i="14" s="1"/>
  <c r="P209" i="14"/>
  <c r="S209" i="14"/>
  <c r="A210" i="14"/>
  <c r="B210" i="14"/>
  <c r="C210" i="14"/>
  <c r="D210" i="14"/>
  <c r="E210" i="14"/>
  <c r="F210" i="14"/>
  <c r="K210" i="14"/>
  <c r="L210" i="14"/>
  <c r="M210" i="14"/>
  <c r="O210" i="14"/>
  <c r="R210" i="14" s="1"/>
  <c r="P210" i="14"/>
  <c r="S210" i="14"/>
  <c r="A211" i="14"/>
  <c r="B211" i="14"/>
  <c r="C211" i="14"/>
  <c r="D211" i="14"/>
  <c r="E211" i="14"/>
  <c r="F211" i="14"/>
  <c r="K211" i="14"/>
  <c r="L211" i="14"/>
  <c r="M211" i="14"/>
  <c r="O211" i="14"/>
  <c r="R211" i="14" s="1"/>
  <c r="P211" i="14"/>
  <c r="S211" i="14"/>
  <c r="A212" i="14"/>
  <c r="B212" i="14"/>
  <c r="C212" i="14"/>
  <c r="D212" i="14"/>
  <c r="E212" i="14"/>
  <c r="K212" i="14"/>
  <c r="L212" i="14"/>
  <c r="M212" i="14"/>
  <c r="O212" i="14"/>
  <c r="R212" i="14" s="1"/>
  <c r="P212" i="14"/>
  <c r="S212" i="14"/>
  <c r="A213" i="14"/>
  <c r="B213" i="14"/>
  <c r="C213" i="14"/>
  <c r="D213" i="14"/>
  <c r="E213" i="14"/>
  <c r="F213" i="14"/>
  <c r="K213" i="14"/>
  <c r="L213" i="14"/>
  <c r="M213" i="14"/>
  <c r="O213" i="14"/>
  <c r="R213" i="14" s="1"/>
  <c r="P213" i="14"/>
  <c r="S213" i="14"/>
  <c r="A214" i="14"/>
  <c r="B214" i="14"/>
  <c r="C214" i="14"/>
  <c r="D214" i="14"/>
  <c r="E214" i="14"/>
  <c r="F214" i="14"/>
  <c r="K214" i="14"/>
  <c r="L214" i="14"/>
  <c r="M214" i="14"/>
  <c r="O214" i="14"/>
  <c r="R214" i="14" s="1"/>
  <c r="P214" i="14"/>
  <c r="S214" i="14"/>
  <c r="A215" i="14"/>
  <c r="B215" i="14"/>
  <c r="D215" i="14"/>
  <c r="E215" i="14"/>
  <c r="K215" i="14"/>
  <c r="L215" i="14"/>
  <c r="M215" i="14"/>
  <c r="O215" i="14"/>
  <c r="R215" i="14" s="1"/>
  <c r="P215" i="14"/>
  <c r="S215" i="14"/>
  <c r="A216" i="14"/>
  <c r="B216" i="14"/>
  <c r="C216" i="14"/>
  <c r="D216" i="14"/>
  <c r="E216" i="14"/>
  <c r="F216" i="14"/>
  <c r="K216" i="14"/>
  <c r="L216" i="14"/>
  <c r="M216" i="14"/>
  <c r="O216" i="14"/>
  <c r="R216" i="14" s="1"/>
  <c r="P216" i="14"/>
  <c r="S216" i="14"/>
  <c r="A217" i="14"/>
  <c r="B217" i="14"/>
  <c r="C217" i="14"/>
  <c r="D217" i="14"/>
  <c r="E217" i="14"/>
  <c r="K217" i="14"/>
  <c r="L217" i="14"/>
  <c r="M217" i="14"/>
  <c r="O217" i="14"/>
  <c r="R217" i="14" s="1"/>
  <c r="P217" i="14"/>
  <c r="S217" i="14"/>
  <c r="A218" i="14"/>
  <c r="B218" i="14"/>
  <c r="C218" i="14"/>
  <c r="D218" i="14"/>
  <c r="E218" i="14"/>
  <c r="F218" i="14"/>
  <c r="K218" i="14"/>
  <c r="L218" i="14"/>
  <c r="M218" i="14"/>
  <c r="O218" i="14"/>
  <c r="R218" i="14" s="1"/>
  <c r="P218" i="14"/>
  <c r="S218" i="14"/>
  <c r="A219" i="14"/>
  <c r="B219" i="14"/>
  <c r="C219" i="14"/>
  <c r="D219" i="14"/>
  <c r="E219" i="14"/>
  <c r="F219" i="14"/>
  <c r="K219" i="14"/>
  <c r="L219" i="14"/>
  <c r="M219" i="14"/>
  <c r="O219" i="14"/>
  <c r="R219" i="14" s="1"/>
  <c r="P219" i="14"/>
  <c r="S219" i="14"/>
  <c r="A220" i="14"/>
  <c r="B220" i="14"/>
  <c r="C220" i="14"/>
  <c r="D220" i="14"/>
  <c r="E220" i="14"/>
  <c r="F220" i="14"/>
  <c r="K220" i="14"/>
  <c r="L220" i="14"/>
  <c r="M220" i="14"/>
  <c r="O220" i="14"/>
  <c r="R220" i="14" s="1"/>
  <c r="P220" i="14"/>
  <c r="S220" i="14"/>
  <c r="A221" i="14"/>
  <c r="B221" i="14"/>
  <c r="C221" i="14"/>
  <c r="D221" i="14"/>
  <c r="E221" i="14"/>
  <c r="F221" i="14"/>
  <c r="K221" i="14"/>
  <c r="L221" i="14"/>
  <c r="M221" i="14"/>
  <c r="O221" i="14"/>
  <c r="R221" i="14" s="1"/>
  <c r="P221" i="14"/>
  <c r="S221" i="14"/>
  <c r="A222" i="14"/>
  <c r="B222" i="14"/>
  <c r="C222" i="14"/>
  <c r="D222" i="14"/>
  <c r="E222" i="14"/>
  <c r="F222" i="14"/>
  <c r="K222" i="14"/>
  <c r="L222" i="14"/>
  <c r="M222" i="14"/>
  <c r="O222" i="14"/>
  <c r="R222" i="14" s="1"/>
  <c r="P222" i="14"/>
  <c r="A223" i="14"/>
  <c r="B223" i="14"/>
  <c r="D223" i="14"/>
  <c r="E223" i="14"/>
  <c r="K223" i="14"/>
  <c r="L223" i="14"/>
  <c r="M223" i="14"/>
  <c r="O223" i="14"/>
  <c r="R223" i="14" s="1"/>
  <c r="P223" i="14"/>
  <c r="A224" i="14"/>
  <c r="B224" i="14"/>
  <c r="D224" i="14"/>
  <c r="E224" i="14"/>
  <c r="K224" i="14"/>
  <c r="L224" i="14"/>
  <c r="M224" i="14"/>
  <c r="O224" i="14"/>
  <c r="R224" i="14" s="1"/>
  <c r="P224" i="14"/>
  <c r="S224" i="14"/>
  <c r="A225" i="14"/>
  <c r="B225" i="14"/>
  <c r="C225" i="14"/>
  <c r="D225" i="14"/>
  <c r="E225" i="14"/>
  <c r="F225" i="14"/>
  <c r="K225" i="14"/>
  <c r="L225" i="14"/>
  <c r="M225" i="14"/>
  <c r="O225" i="14"/>
  <c r="R225" i="14" s="1"/>
  <c r="P225" i="14"/>
  <c r="S225" i="14"/>
  <c r="A226" i="14"/>
  <c r="B226" i="14"/>
  <c r="C226" i="14"/>
  <c r="D226" i="14"/>
  <c r="E226" i="14"/>
  <c r="F226" i="14"/>
  <c r="K226" i="14"/>
  <c r="L226" i="14"/>
  <c r="M226" i="14"/>
  <c r="O226" i="14"/>
  <c r="R226" i="14" s="1"/>
  <c r="P226" i="14"/>
  <c r="S226" i="14"/>
  <c r="A227" i="14"/>
  <c r="B227" i="14"/>
  <c r="C227" i="14"/>
  <c r="D227" i="14"/>
  <c r="E227" i="14"/>
  <c r="F227" i="14"/>
  <c r="K227" i="14"/>
  <c r="L227" i="14"/>
  <c r="M227" i="14"/>
  <c r="O227" i="14"/>
  <c r="R227" i="14" s="1"/>
  <c r="P227" i="14"/>
  <c r="S11" i="14"/>
  <c r="O11" i="14"/>
  <c r="R11" i="14" s="1"/>
  <c r="M11" i="14"/>
  <c r="L11" i="14"/>
  <c r="K11" i="14"/>
  <c r="F11" i="14"/>
  <c r="E11" i="14"/>
  <c r="D11" i="14"/>
  <c r="C11" i="14"/>
  <c r="B11" i="14"/>
  <c r="A11" i="14"/>
  <c r="H2597" i="14" l="1"/>
  <c r="J2597" i="14" s="1"/>
  <c r="H2589" i="14"/>
  <c r="J2589" i="14" s="1"/>
  <c r="H2581" i="14"/>
  <c r="J2581" i="14" s="1"/>
  <c r="H2572" i="14"/>
  <c r="J2572" i="14" s="1"/>
  <c r="H2563" i="14"/>
  <c r="J2563" i="14" s="1"/>
  <c r="H2552" i="14"/>
  <c r="J2552" i="14" s="1"/>
  <c r="H2808" i="14"/>
  <c r="J2808" i="14" s="1"/>
  <c r="H2798" i="14"/>
  <c r="J2798" i="14" s="1"/>
  <c r="H2982" i="14"/>
  <c r="J2982" i="14" s="1"/>
  <c r="H2979" i="14"/>
  <c r="J2979" i="14" s="1"/>
  <c r="H2976" i="14"/>
  <c r="J2976" i="14" s="1"/>
  <c r="H2973" i="14"/>
  <c r="J2973" i="14" s="1"/>
  <c r="H2948" i="14"/>
  <c r="J2948" i="14" s="1"/>
  <c r="H2940" i="14"/>
  <c r="J2940" i="14" s="1"/>
  <c r="H2932" i="14"/>
  <c r="J2932" i="14" s="1"/>
  <c r="H2921" i="14"/>
  <c r="J2921" i="14" s="1"/>
  <c r="H2913" i="14"/>
  <c r="J2913" i="14" s="1"/>
  <c r="H2905" i="14"/>
  <c r="J2905" i="14" s="1"/>
  <c r="H2886" i="14"/>
  <c r="J2886" i="14" s="1"/>
  <c r="H2878" i="14"/>
  <c r="J2878" i="14" s="1"/>
  <c r="H2861" i="14"/>
  <c r="J2861" i="14" s="1"/>
  <c r="H3083" i="14"/>
  <c r="J3083" i="14" s="1"/>
  <c r="H3068" i="14"/>
  <c r="J3068" i="14" s="1"/>
  <c r="H3058" i="14"/>
  <c r="J3058" i="14" s="1"/>
  <c r="H3050" i="14"/>
  <c r="J3050" i="14" s="1"/>
  <c r="H3036" i="14"/>
  <c r="J3036" i="14" s="1"/>
  <c r="H3033" i="14"/>
  <c r="J3033" i="14" s="1"/>
  <c r="H3023" i="14"/>
  <c r="J3023" i="14" s="1"/>
  <c r="H3015" i="14"/>
  <c r="J3015" i="14" s="1"/>
  <c r="H3133" i="14"/>
  <c r="J3133" i="14" s="1"/>
  <c r="H3121" i="14"/>
  <c r="J3121" i="14" s="1"/>
  <c r="H3109" i="14"/>
  <c r="J3109" i="14" s="1"/>
  <c r="H3099" i="14"/>
  <c r="J3099" i="14" s="1"/>
  <c r="H3091" i="14"/>
  <c r="J3091" i="14" s="1"/>
  <c r="H3181" i="14"/>
  <c r="J3181" i="14" s="1"/>
  <c r="H3169" i="14"/>
  <c r="J3169" i="14" s="1"/>
  <c r="H3161" i="14"/>
  <c r="J3161" i="14" s="1"/>
  <c r="H3151" i="14"/>
  <c r="J3151" i="14" s="1"/>
  <c r="H3141" i="14"/>
  <c r="J3141" i="14" s="1"/>
  <c r="H3212" i="14"/>
  <c r="J3212" i="14" s="1"/>
  <c r="H3204" i="14"/>
  <c r="J3204" i="14" s="1"/>
  <c r="H1976" i="14"/>
  <c r="J1976" i="14" s="1"/>
  <c r="H217" i="14"/>
  <c r="J217" i="14" s="1"/>
  <c r="H208" i="14"/>
  <c r="J208" i="14" s="1"/>
  <c r="H188" i="14"/>
  <c r="J188" i="14" s="1"/>
  <c r="H178" i="14"/>
  <c r="J178" i="14" s="1"/>
  <c r="H176" i="14"/>
  <c r="J176" i="14" s="1"/>
  <c r="H174" i="14"/>
  <c r="J174" i="14" s="1"/>
  <c r="H171" i="14"/>
  <c r="J171" i="14" s="1"/>
  <c r="H168" i="14"/>
  <c r="J168" i="14" s="1"/>
  <c r="H166" i="14"/>
  <c r="J166" i="14" s="1"/>
  <c r="H161" i="14"/>
  <c r="J161" i="14" s="1"/>
  <c r="H159" i="14"/>
  <c r="J159" i="14" s="1"/>
  <c r="H157" i="14"/>
  <c r="J157" i="14" s="1"/>
  <c r="H155" i="14"/>
  <c r="J155" i="14" s="1"/>
  <c r="H146" i="14"/>
  <c r="J146" i="14" s="1"/>
  <c r="H72" i="14"/>
  <c r="J72" i="14" s="1"/>
  <c r="H70" i="14"/>
  <c r="J70" i="14" s="1"/>
  <c r="H68" i="14"/>
  <c r="J68" i="14" s="1"/>
  <c r="H66" i="14"/>
  <c r="J66" i="14" s="1"/>
  <c r="H64" i="14"/>
  <c r="J64" i="14" s="1"/>
  <c r="H62" i="14"/>
  <c r="J62" i="14" s="1"/>
  <c r="H46" i="14"/>
  <c r="J46" i="14" s="1"/>
  <c r="H424" i="14"/>
  <c r="J424" i="14" s="1"/>
  <c r="H422" i="14"/>
  <c r="J422" i="14" s="1"/>
  <c r="H256" i="14"/>
  <c r="J256" i="14" s="1"/>
  <c r="H253" i="14"/>
  <c r="J253" i="14" s="1"/>
  <c r="H247" i="14"/>
  <c r="J247" i="14" s="1"/>
  <c r="H228" i="14"/>
  <c r="J228" i="14" s="1"/>
  <c r="H956" i="14"/>
  <c r="J956" i="14" s="1"/>
  <c r="H770" i="14"/>
  <c r="J770" i="14" s="1"/>
  <c r="H730" i="14"/>
  <c r="J730" i="14" s="1"/>
  <c r="H713" i="14"/>
  <c r="J713" i="14" s="1"/>
  <c r="H705" i="14"/>
  <c r="J705" i="14" s="1"/>
  <c r="H621" i="14"/>
  <c r="J621" i="14" s="1"/>
  <c r="H1060" i="14"/>
  <c r="J1060" i="14" s="1"/>
  <c r="H1186" i="14"/>
  <c r="J1186" i="14" s="1"/>
  <c r="H1305" i="14"/>
  <c r="J1305" i="14" s="1"/>
  <c r="H2287" i="14"/>
  <c r="J2287" i="14" s="1"/>
  <c r="H1885" i="14"/>
  <c r="J1885" i="14" s="1"/>
  <c r="H35" i="14"/>
  <c r="J35" i="14" s="1"/>
  <c r="H239" i="14"/>
  <c r="J239" i="14" s="1"/>
  <c r="H948" i="14"/>
  <c r="J948" i="14" s="1"/>
  <c r="H686" i="14"/>
  <c r="J686" i="14" s="1"/>
  <c r="H676" i="14"/>
  <c r="J676" i="14" s="1"/>
  <c r="H668" i="14"/>
  <c r="J668" i="14" s="1"/>
  <c r="H657" i="14"/>
  <c r="J657" i="14" s="1"/>
  <c r="H648" i="14"/>
  <c r="J648" i="14" s="1"/>
  <c r="H640" i="14"/>
  <c r="J640" i="14" s="1"/>
  <c r="H632" i="14"/>
  <c r="J632" i="14" s="1"/>
  <c r="H624" i="14"/>
  <c r="J624" i="14" s="1"/>
  <c r="H618" i="14"/>
  <c r="J618" i="14" s="1"/>
  <c r="H609" i="14"/>
  <c r="J609" i="14" s="1"/>
  <c r="H579" i="14"/>
  <c r="J579" i="14" s="1"/>
  <c r="H571" i="14"/>
  <c r="J571" i="14" s="1"/>
  <c r="H561" i="14"/>
  <c r="J561" i="14" s="1"/>
  <c r="H541" i="14"/>
  <c r="J541" i="14" s="1"/>
  <c r="H533" i="14"/>
  <c r="J533" i="14" s="1"/>
  <c r="H513" i="14"/>
  <c r="J513" i="14" s="1"/>
  <c r="H1057" i="14"/>
  <c r="J1057" i="14" s="1"/>
  <c r="H1049" i="14"/>
  <c r="J1049" i="14" s="1"/>
  <c r="H1038" i="14"/>
  <c r="J1038" i="14" s="1"/>
  <c r="H1030" i="14"/>
  <c r="J1030" i="14" s="1"/>
  <c r="H1003" i="14"/>
  <c r="J1003" i="14" s="1"/>
  <c r="H1124" i="14"/>
  <c r="J1124" i="14" s="1"/>
  <c r="H1113" i="14"/>
  <c r="J1113" i="14" s="1"/>
  <c r="H1110" i="14"/>
  <c r="J1110" i="14" s="1"/>
  <c r="H1107" i="14"/>
  <c r="J1107" i="14" s="1"/>
  <c r="H1104" i="14"/>
  <c r="J1104" i="14" s="1"/>
  <c r="H1198" i="14"/>
  <c r="J1198" i="14" s="1"/>
  <c r="H1195" i="14"/>
  <c r="J1195" i="14" s="1"/>
  <c r="H1183" i="14"/>
  <c r="J1183" i="14" s="1"/>
  <c r="H1175" i="14"/>
  <c r="J1175" i="14" s="1"/>
  <c r="H1164" i="14"/>
  <c r="J1164" i="14" s="1"/>
  <c r="H2014" i="14"/>
  <c r="J2014" i="14" s="1"/>
  <c r="H2004" i="14"/>
  <c r="J2004" i="14" s="1"/>
  <c r="H1994" i="14"/>
  <c r="J1994" i="14" s="1"/>
  <c r="H1984" i="14"/>
  <c r="J1984" i="14" s="1"/>
  <c r="H1968" i="14"/>
  <c r="J1968" i="14" s="1"/>
  <c r="H1953" i="14"/>
  <c r="J1953" i="14" s="1"/>
  <c r="H1945" i="14"/>
  <c r="J1945" i="14" s="1"/>
  <c r="H1937" i="14"/>
  <c r="J1937" i="14" s="1"/>
  <c r="H1927" i="14"/>
  <c r="J1927" i="14" s="1"/>
  <c r="H1919" i="14"/>
  <c r="J1919" i="14" s="1"/>
  <c r="H1906" i="14"/>
  <c r="J1906" i="14" s="1"/>
  <c r="H1896" i="14"/>
  <c r="J1896" i="14" s="1"/>
  <c r="H1886" i="14"/>
  <c r="J1886" i="14" s="1"/>
  <c r="H1883" i="14"/>
  <c r="J1883" i="14" s="1"/>
  <c r="H1871" i="14"/>
  <c r="J1871" i="14" s="1"/>
  <c r="H1863" i="14"/>
  <c r="J1863" i="14" s="1"/>
  <c r="H1855" i="14"/>
  <c r="J1855" i="14" s="1"/>
  <c r="H1845" i="14"/>
  <c r="J1845" i="14" s="1"/>
  <c r="H2199" i="14"/>
  <c r="J2199" i="14" s="1"/>
  <c r="H2191" i="14"/>
  <c r="J2191" i="14" s="1"/>
  <c r="H2181" i="14"/>
  <c r="J2181" i="14" s="1"/>
  <c r="H2171" i="14"/>
  <c r="J2171" i="14" s="1"/>
  <c r="H2160" i="14"/>
  <c r="J2160" i="14" s="1"/>
  <c r="H2152" i="14"/>
  <c r="J2152" i="14" s="1"/>
  <c r="H2142" i="14"/>
  <c r="J2142" i="14" s="1"/>
  <c r="H2134" i="14"/>
  <c r="J2134" i="14" s="1"/>
  <c r="H2116" i="14"/>
  <c r="J2116" i="14" s="1"/>
  <c r="H2102" i="14"/>
  <c r="J2102" i="14" s="1"/>
  <c r="H2094" i="14"/>
  <c r="J2094" i="14" s="1"/>
  <c r="H2091" i="14"/>
  <c r="J2091" i="14" s="1"/>
  <c r="H2079" i="14"/>
  <c r="J2079" i="14" s="1"/>
  <c r="H2066" i="14"/>
  <c r="J2066" i="14" s="1"/>
  <c r="H2056" i="14"/>
  <c r="J2056" i="14" s="1"/>
  <c r="H2046" i="14"/>
  <c r="J2046" i="14" s="1"/>
  <c r="H2034" i="14"/>
  <c r="J2034" i="14" s="1"/>
  <c r="H2022" i="14"/>
  <c r="J2022" i="14" s="1"/>
  <c r="H2324" i="14"/>
  <c r="J2324" i="14" s="1"/>
  <c r="H2316" i="14"/>
  <c r="J2316" i="14" s="1"/>
  <c r="H2308" i="14"/>
  <c r="J2308" i="14" s="1"/>
  <c r="H2298" i="14"/>
  <c r="J2298" i="14" s="1"/>
  <c r="H2290" i="14"/>
  <c r="J2290" i="14" s="1"/>
  <c r="H2262" i="14"/>
  <c r="J2262" i="14" s="1"/>
  <c r="H2254" i="14"/>
  <c r="J2254" i="14" s="1"/>
  <c r="H2249" i="14"/>
  <c r="J2249" i="14" s="1"/>
  <c r="H2239" i="14"/>
  <c r="J2239" i="14" s="1"/>
  <c r="H2231" i="14"/>
  <c r="J2231" i="14" s="1"/>
  <c r="H2223" i="14"/>
  <c r="J2223" i="14" s="1"/>
  <c r="H2213" i="14"/>
  <c r="J2213" i="14" s="1"/>
  <c r="H2418" i="14"/>
  <c r="J2418" i="14" s="1"/>
  <c r="H2410" i="14"/>
  <c r="J2410" i="14" s="1"/>
  <c r="H2401" i="14"/>
  <c r="J2401" i="14" s="1"/>
  <c r="H2393" i="14"/>
  <c r="J2393" i="14" s="1"/>
  <c r="H2383" i="14"/>
  <c r="J2383" i="14" s="1"/>
  <c r="H2361" i="14"/>
  <c r="J2361" i="14" s="1"/>
  <c r="H2353" i="14"/>
  <c r="J2353" i="14" s="1"/>
  <c r="H2616" i="14"/>
  <c r="J2616" i="14" s="1"/>
  <c r="H2613" i="14"/>
  <c r="J2613" i="14" s="1"/>
  <c r="H2605" i="14"/>
  <c r="J2605" i="14" s="1"/>
  <c r="H2549" i="14"/>
  <c r="J2549" i="14" s="1"/>
  <c r="H2541" i="14"/>
  <c r="J2541" i="14" s="1"/>
  <c r="H2529" i="14"/>
  <c r="J2529" i="14" s="1"/>
  <c r="H2521" i="14"/>
  <c r="J2521" i="14" s="1"/>
  <c r="H2515" i="14"/>
  <c r="J2515" i="14" s="1"/>
  <c r="H2499" i="14"/>
  <c r="J2499" i="14" s="1"/>
  <c r="H2483" i="14"/>
  <c r="J2483" i="14" s="1"/>
  <c r="H2475" i="14"/>
  <c r="J2475" i="14" s="1"/>
  <c r="H2464" i="14"/>
  <c r="J2464" i="14" s="1"/>
  <c r="H2456" i="14"/>
  <c r="J2456" i="14" s="1"/>
  <c r="H2448" i="14"/>
  <c r="J2448" i="14" s="1"/>
  <c r="H2738" i="14"/>
  <c r="J2738" i="14" s="1"/>
  <c r="H2714" i="14"/>
  <c r="J2714" i="14" s="1"/>
  <c r="H2698" i="14"/>
  <c r="J2698" i="14" s="1"/>
  <c r="H2690" i="14"/>
  <c r="J2690" i="14" s="1"/>
  <c r="H2671" i="14"/>
  <c r="J2671" i="14" s="1"/>
  <c r="H2663" i="14"/>
  <c r="J2663" i="14" s="1"/>
  <c r="H2658" i="14"/>
  <c r="J2658" i="14" s="1"/>
  <c r="H2827" i="14"/>
  <c r="J2827" i="14" s="1"/>
  <c r="H2824" i="14"/>
  <c r="J2824" i="14" s="1"/>
  <c r="H2816" i="14"/>
  <c r="J2816" i="14" s="1"/>
  <c r="H2788" i="14"/>
  <c r="J2788" i="14" s="1"/>
  <c r="H721" i="14"/>
  <c r="J721" i="14" s="1"/>
  <c r="H1022" i="14"/>
  <c r="J1022" i="14" s="1"/>
  <c r="H2284" i="14"/>
  <c r="J2284" i="14" s="1"/>
  <c r="H190" i="14"/>
  <c r="J190" i="14" s="1"/>
  <c r="H153" i="14"/>
  <c r="J153" i="14" s="1"/>
  <c r="H2374" i="14"/>
  <c r="J2374" i="14" s="1"/>
  <c r="H2283" i="14"/>
  <c r="J2283" i="14" s="1"/>
  <c r="H2092" i="14"/>
  <c r="J2092" i="14" s="1"/>
  <c r="H2825" i="14"/>
  <c r="J2825" i="14" s="1"/>
  <c r="H115" i="14"/>
  <c r="J115" i="14" s="1"/>
  <c r="H107" i="14"/>
  <c r="J107" i="14" s="1"/>
  <c r="H338" i="14"/>
  <c r="J338" i="14" s="1"/>
  <c r="H329" i="14"/>
  <c r="J329" i="14" s="1"/>
  <c r="H2163" i="14"/>
  <c r="J2163" i="14" s="1"/>
  <c r="H2731" i="14"/>
  <c r="J2731" i="14" s="1"/>
  <c r="H51" i="14"/>
  <c r="J51" i="14" s="1"/>
  <c r="H375" i="14"/>
  <c r="J375" i="14" s="1"/>
  <c r="H269" i="14"/>
  <c r="J269" i="14" s="1"/>
  <c r="H1085" i="14"/>
  <c r="J1085" i="14" s="1"/>
  <c r="H1082" i="14"/>
  <c r="J1082" i="14" s="1"/>
  <c r="H1204" i="14"/>
  <c r="J1204" i="14" s="1"/>
  <c r="H1201" i="14"/>
  <c r="J1201" i="14" s="1"/>
  <c r="H2867" i="14"/>
  <c r="J2867" i="14" s="1"/>
  <c r="H3071" i="14"/>
  <c r="J3071" i="14" s="1"/>
  <c r="H945" i="14"/>
  <c r="J945" i="14" s="1"/>
  <c r="H931" i="14"/>
  <c r="J931" i="14" s="1"/>
  <c r="H923" i="14"/>
  <c r="J923" i="14" s="1"/>
  <c r="H920" i="14"/>
  <c r="J920" i="14" s="1"/>
  <c r="H917" i="14"/>
  <c r="J917" i="14" s="1"/>
  <c r="H906" i="14"/>
  <c r="J906" i="14" s="1"/>
  <c r="H903" i="14"/>
  <c r="J903" i="14" s="1"/>
  <c r="H895" i="14"/>
  <c r="J895" i="14" s="1"/>
  <c r="H887" i="14"/>
  <c r="J887" i="14" s="1"/>
  <c r="H879" i="14"/>
  <c r="J879" i="14" s="1"/>
  <c r="H871" i="14"/>
  <c r="J871" i="14" s="1"/>
  <c r="H863" i="14"/>
  <c r="J863" i="14" s="1"/>
  <c r="H855" i="14"/>
  <c r="J855" i="14" s="1"/>
  <c r="H847" i="14"/>
  <c r="J847" i="14" s="1"/>
  <c r="H839" i="14"/>
  <c r="J839" i="14" s="1"/>
  <c r="H828" i="14"/>
  <c r="J828" i="14" s="1"/>
  <c r="H820" i="14"/>
  <c r="J820" i="14" s="1"/>
  <c r="H812" i="14"/>
  <c r="J812" i="14" s="1"/>
  <c r="H804" i="14"/>
  <c r="J804" i="14" s="1"/>
  <c r="H796" i="14"/>
  <c r="J796" i="14" s="1"/>
  <c r="H788" i="14"/>
  <c r="J788" i="14" s="1"/>
  <c r="H778" i="14"/>
  <c r="J778" i="14" s="1"/>
  <c r="H762" i="14"/>
  <c r="J762" i="14" s="1"/>
  <c r="H754" i="14"/>
  <c r="J754" i="14" s="1"/>
  <c r="H746" i="14"/>
  <c r="J746" i="14" s="1"/>
  <c r="H738" i="14"/>
  <c r="J738" i="14" s="1"/>
  <c r="H551" i="14"/>
  <c r="J551" i="14" s="1"/>
  <c r="H525" i="14"/>
  <c r="J525" i="14" s="1"/>
  <c r="H1101" i="14"/>
  <c r="J1101" i="14" s="1"/>
  <c r="H1093" i="14"/>
  <c r="J1093" i="14" s="1"/>
  <c r="H2375" i="14"/>
  <c r="J2375" i="14" s="1"/>
  <c r="H2491" i="14"/>
  <c r="J2491" i="14" s="1"/>
  <c r="H2722" i="14"/>
  <c r="J2722" i="14" s="1"/>
  <c r="H2780" i="14"/>
  <c r="J2780" i="14" s="1"/>
  <c r="H3196" i="14"/>
  <c r="J3196" i="14" s="1"/>
  <c r="H934" i="14"/>
  <c r="J934" i="14" s="1"/>
  <c r="H49" i="14"/>
  <c r="J49" i="14" s="1"/>
  <c r="H37" i="14"/>
  <c r="J37" i="14" s="1"/>
  <c r="H407" i="14"/>
  <c r="J407" i="14" s="1"/>
  <c r="H372" i="14"/>
  <c r="J372" i="14" s="1"/>
  <c r="H288" i="14"/>
  <c r="J288" i="14" s="1"/>
  <c r="H241" i="14"/>
  <c r="J241" i="14" s="1"/>
  <c r="H233" i="14"/>
  <c r="J233" i="14" s="1"/>
  <c r="H1197" i="14"/>
  <c r="J1197" i="14" s="1"/>
  <c r="H2253" i="14"/>
  <c r="J2253" i="14" s="1"/>
  <c r="H2520" i="14"/>
  <c r="J2520" i="14" s="1"/>
  <c r="H1335" i="14"/>
  <c r="J1335" i="14" s="1"/>
  <c r="H215" i="14"/>
  <c r="J215" i="14" s="1"/>
  <c r="H147" i="14"/>
  <c r="J147" i="14" s="1"/>
  <c r="H124" i="14"/>
  <c r="J124" i="14" s="1"/>
  <c r="H966" i="14"/>
  <c r="J966" i="14" s="1"/>
  <c r="H2390" i="14"/>
  <c r="J2390" i="14" s="1"/>
  <c r="H23" i="14"/>
  <c r="J23" i="14" s="1"/>
  <c r="H17" i="14"/>
  <c r="J17" i="14" s="1"/>
  <c r="H476" i="14"/>
  <c r="J476" i="14" s="1"/>
  <c r="H473" i="14"/>
  <c r="J473" i="14" s="1"/>
  <c r="H471" i="14"/>
  <c r="J471" i="14" s="1"/>
  <c r="H469" i="14"/>
  <c r="J469" i="14" s="1"/>
  <c r="H467" i="14"/>
  <c r="J467" i="14" s="1"/>
  <c r="H465" i="14"/>
  <c r="J465" i="14" s="1"/>
  <c r="H463" i="14"/>
  <c r="J463" i="14" s="1"/>
  <c r="H377" i="14"/>
  <c r="J377" i="14" s="1"/>
  <c r="H352" i="14"/>
  <c r="J352" i="14" s="1"/>
  <c r="H350" i="14"/>
  <c r="J350" i="14" s="1"/>
  <c r="H348" i="14"/>
  <c r="J348" i="14" s="1"/>
  <c r="H346" i="14"/>
  <c r="J346" i="14" s="1"/>
  <c r="H344" i="14"/>
  <c r="J344" i="14" s="1"/>
  <c r="H342" i="14"/>
  <c r="J342" i="14" s="1"/>
  <c r="H340" i="14"/>
  <c r="J340" i="14" s="1"/>
  <c r="H317" i="14"/>
  <c r="J317" i="14" s="1"/>
  <c r="H274" i="14"/>
  <c r="J274" i="14" s="1"/>
  <c r="H268" i="14"/>
  <c r="J268" i="14" s="1"/>
  <c r="H231" i="14"/>
  <c r="J231" i="14" s="1"/>
  <c r="H243" i="14"/>
  <c r="J243" i="14" s="1"/>
  <c r="H972" i="14"/>
  <c r="J972" i="14" s="1"/>
  <c r="H172" i="14"/>
  <c r="J172" i="14" s="1"/>
  <c r="H164" i="14"/>
  <c r="J164" i="14" s="1"/>
  <c r="H14" i="14"/>
  <c r="J14" i="14" s="1"/>
  <c r="H373" i="14"/>
  <c r="J373" i="14" s="1"/>
  <c r="H229" i="14"/>
  <c r="J229" i="14" s="1"/>
  <c r="H975" i="14"/>
  <c r="J975" i="14" s="1"/>
  <c r="H969" i="14"/>
  <c r="J969" i="14" s="1"/>
  <c r="H937" i="14"/>
  <c r="J937" i="14" s="1"/>
  <c r="H926" i="14"/>
  <c r="J926" i="14" s="1"/>
  <c r="H909" i="14"/>
  <c r="J909" i="14" s="1"/>
  <c r="H890" i="14"/>
  <c r="J890" i="14" s="1"/>
  <c r="H882" i="14"/>
  <c r="J882" i="14" s="1"/>
  <c r="H874" i="14"/>
  <c r="J874" i="14" s="1"/>
  <c r="H866" i="14"/>
  <c r="J866" i="14" s="1"/>
  <c r="H858" i="14"/>
  <c r="J858" i="14" s="1"/>
  <c r="H850" i="14"/>
  <c r="J850" i="14" s="1"/>
  <c r="H842" i="14"/>
  <c r="J842" i="14" s="1"/>
  <c r="H503" i="14"/>
  <c r="J503" i="14" s="1"/>
  <c r="H494" i="14"/>
  <c r="J494" i="14" s="1"/>
  <c r="H1014" i="14"/>
  <c r="J1014" i="14" s="1"/>
  <c r="H1150" i="14"/>
  <c r="J1150" i="14" s="1"/>
  <c r="H1136" i="14"/>
  <c r="J1136" i="14" s="1"/>
  <c r="H1133" i="14"/>
  <c r="J1133" i="14" s="1"/>
  <c r="H1282" i="14"/>
  <c r="J1282" i="14" s="1"/>
  <c r="H1274" i="14"/>
  <c r="J1274" i="14" s="1"/>
  <c r="H1263" i="14"/>
  <c r="J1263" i="14" s="1"/>
  <c r="H1255" i="14"/>
  <c r="J1255" i="14" s="1"/>
  <c r="H1244" i="14"/>
  <c r="J1244" i="14" s="1"/>
  <c r="H1327" i="14"/>
  <c r="J1327" i="14" s="1"/>
  <c r="H1316" i="14"/>
  <c r="J1316" i="14" s="1"/>
  <c r="H1308" i="14"/>
  <c r="J1308" i="14" s="1"/>
  <c r="H1297" i="14"/>
  <c r="J1297" i="14" s="1"/>
  <c r="H1373" i="14"/>
  <c r="J1373" i="14" s="1"/>
  <c r="H1365" i="14"/>
  <c r="J1365" i="14" s="1"/>
  <c r="H1357" i="14"/>
  <c r="J1357" i="14" s="1"/>
  <c r="H1349" i="14"/>
  <c r="J1349" i="14" s="1"/>
  <c r="H1341" i="14"/>
  <c r="J1341" i="14" s="1"/>
  <c r="H2281" i="14"/>
  <c r="J2281" i="14" s="1"/>
  <c r="H2682" i="14"/>
  <c r="J2682" i="14" s="1"/>
  <c r="H2764" i="14"/>
  <c r="J2764" i="14" s="1"/>
  <c r="H2965" i="14"/>
  <c r="J2965" i="14" s="1"/>
  <c r="H2897" i="14"/>
  <c r="J2897" i="14" s="1"/>
  <c r="H1194" i="14"/>
  <c r="J1194" i="14" s="1"/>
  <c r="H1182" i="14"/>
  <c r="J1182" i="14" s="1"/>
  <c r="H1174" i="14"/>
  <c r="J1174" i="14" s="1"/>
  <c r="H1163" i="14"/>
  <c r="J1163" i="14" s="1"/>
  <c r="H1149" i="14"/>
  <c r="J1149" i="14" s="1"/>
  <c r="H1135" i="14"/>
  <c r="J1135" i="14" s="1"/>
  <c r="H1281" i="14"/>
  <c r="J1281" i="14" s="1"/>
  <c r="H1273" i="14"/>
  <c r="J1273" i="14" s="1"/>
  <c r="H1262" i="14"/>
  <c r="J1262" i="14" s="1"/>
  <c r="H1254" i="14"/>
  <c r="J1254" i="14" s="1"/>
  <c r="H1251" i="14"/>
  <c r="J1251" i="14" s="1"/>
  <c r="H1243" i="14"/>
  <c r="J1243" i="14" s="1"/>
  <c r="H1326" i="14"/>
  <c r="J1326" i="14" s="1"/>
  <c r="H1315" i="14"/>
  <c r="J1315" i="14" s="1"/>
  <c r="H1307" i="14"/>
  <c r="J1307" i="14" s="1"/>
  <c r="H1304" i="14"/>
  <c r="J1304" i="14" s="1"/>
  <c r="H1296" i="14"/>
  <c r="J1296" i="14" s="1"/>
  <c r="H1372" i="14"/>
  <c r="J1372" i="14" s="1"/>
  <c r="H1364" i="14"/>
  <c r="J1364" i="14" s="1"/>
  <c r="H1356" i="14"/>
  <c r="J1356" i="14" s="1"/>
  <c r="H1348" i="14"/>
  <c r="J1348" i="14" s="1"/>
  <c r="H2013" i="14"/>
  <c r="J2013" i="14" s="1"/>
  <c r="H2003" i="14"/>
  <c r="J2003" i="14" s="1"/>
  <c r="H2463" i="14"/>
  <c r="J2463" i="14" s="1"/>
  <c r="H2455" i="14"/>
  <c r="J2455" i="14" s="1"/>
  <c r="H2447" i="14"/>
  <c r="J2447" i="14" s="1"/>
  <c r="H2737" i="14"/>
  <c r="J2737" i="14" s="1"/>
  <c r="H2730" i="14"/>
  <c r="J2730" i="14" s="1"/>
  <c r="H2697" i="14"/>
  <c r="J2697" i="14" s="1"/>
  <c r="H2689" i="14"/>
  <c r="J2689" i="14" s="1"/>
  <c r="H2670" i="14"/>
  <c r="J2670" i="14" s="1"/>
  <c r="H2657" i="14"/>
  <c r="J2657" i="14" s="1"/>
  <c r="H2826" i="14"/>
  <c r="J2826" i="14" s="1"/>
  <c r="H2815" i="14"/>
  <c r="J2815" i="14" s="1"/>
  <c r="H2807" i="14"/>
  <c r="J2807" i="14" s="1"/>
  <c r="H2787" i="14"/>
  <c r="J2787" i="14" s="1"/>
  <c r="H2779" i="14"/>
  <c r="J2779" i="14" s="1"/>
  <c r="H2762" i="14"/>
  <c r="J2762" i="14" s="1"/>
  <c r="H2978" i="14"/>
  <c r="J2978" i="14" s="1"/>
  <c r="H2975" i="14"/>
  <c r="J2975" i="14" s="1"/>
  <c r="H2972" i="14"/>
  <c r="J2972" i="14" s="1"/>
  <c r="H2947" i="14"/>
  <c r="J2947" i="14" s="1"/>
  <c r="H2939" i="14"/>
  <c r="J2939" i="14" s="1"/>
  <c r="H2931" i="14"/>
  <c r="J2931" i="14" s="1"/>
  <c r="H2928" i="14"/>
  <c r="J2928" i="14" s="1"/>
  <c r="H2920" i="14"/>
  <c r="J2920" i="14" s="1"/>
  <c r="H2912" i="14"/>
  <c r="J2912" i="14" s="1"/>
  <c r="H2904" i="14"/>
  <c r="J2904" i="14" s="1"/>
  <c r="H2896" i="14"/>
  <c r="J2896" i="14" s="1"/>
  <c r="H2893" i="14"/>
  <c r="J2893" i="14" s="1"/>
  <c r="H2885" i="14"/>
  <c r="J2885" i="14" s="1"/>
  <c r="H2877" i="14"/>
  <c r="J2877" i="14" s="1"/>
  <c r="H3082" i="14"/>
  <c r="J3082" i="14" s="1"/>
  <c r="H3067" i="14"/>
  <c r="J3067" i="14" s="1"/>
  <c r="H3057" i="14"/>
  <c r="J3057" i="14" s="1"/>
  <c r="H3049" i="14"/>
  <c r="J3049" i="14" s="1"/>
  <c r="H3032" i="14"/>
  <c r="J3032" i="14" s="1"/>
  <c r="H3022" i="14"/>
  <c r="J3022" i="14" s="1"/>
  <c r="H3014" i="14"/>
  <c r="J3014" i="14" s="1"/>
  <c r="H3132" i="14"/>
  <c r="J3132" i="14" s="1"/>
  <c r="H3120" i="14"/>
  <c r="J3120" i="14" s="1"/>
  <c r="H3108" i="14"/>
  <c r="J3108" i="14" s="1"/>
  <c r="H3098" i="14"/>
  <c r="J3098" i="14" s="1"/>
  <c r="H3090" i="14"/>
  <c r="J3090" i="14" s="1"/>
  <c r="H3180" i="14"/>
  <c r="J3180" i="14" s="1"/>
  <c r="H3168" i="14"/>
  <c r="J3168" i="14" s="1"/>
  <c r="H3160" i="14"/>
  <c r="J3160" i="14" s="1"/>
  <c r="H3150" i="14"/>
  <c r="J3150" i="14" s="1"/>
  <c r="H3140" i="14"/>
  <c r="J3140" i="14" s="1"/>
  <c r="H3211" i="14"/>
  <c r="J3211" i="14" s="1"/>
  <c r="H3203" i="14"/>
  <c r="J3203" i="14" s="1"/>
  <c r="H3195" i="14"/>
  <c r="J3195" i="14" s="1"/>
  <c r="H663" i="14"/>
  <c r="J663" i="14" s="1"/>
  <c r="H577" i="14"/>
  <c r="J577" i="14" s="1"/>
  <c r="H569" i="14"/>
  <c r="J569" i="14" s="1"/>
  <c r="H559" i="14"/>
  <c r="J559" i="14" s="1"/>
  <c r="H1064" i="14"/>
  <c r="J1064" i="14" s="1"/>
  <c r="H1061" i="14"/>
  <c r="J1061" i="14" s="1"/>
  <c r="H1055" i="14"/>
  <c r="J1055" i="14" s="1"/>
  <c r="H1047" i="14"/>
  <c r="J1047" i="14" s="1"/>
  <c r="H1288" i="14"/>
  <c r="J1288" i="14" s="1"/>
  <c r="H1280" i="14"/>
  <c r="J1280" i="14" s="1"/>
  <c r="H1253" i="14"/>
  <c r="J1253" i="14" s="1"/>
  <c r="H1242" i="14"/>
  <c r="J1242" i="14" s="1"/>
  <c r="H1325" i="14"/>
  <c r="J1325" i="14" s="1"/>
  <c r="H1935" i="14"/>
  <c r="J1935" i="14" s="1"/>
  <c r="H2277" i="14"/>
  <c r="J2277" i="14" s="1"/>
  <c r="H2274" i="14"/>
  <c r="J2274" i="14" s="1"/>
  <c r="H2481" i="14"/>
  <c r="J2481" i="14" s="1"/>
  <c r="H2903" i="14"/>
  <c r="J2903" i="14" s="1"/>
  <c r="H2895" i="14"/>
  <c r="J2895" i="14" s="1"/>
  <c r="H834" i="14"/>
  <c r="J834" i="14" s="1"/>
  <c r="H831" i="14"/>
  <c r="J831" i="14" s="1"/>
  <c r="H823" i="14"/>
  <c r="J823" i="14" s="1"/>
  <c r="H815" i="14"/>
  <c r="J815" i="14" s="1"/>
  <c r="H807" i="14"/>
  <c r="J807" i="14" s="1"/>
  <c r="H799" i="14"/>
  <c r="J799" i="14" s="1"/>
  <c r="H791" i="14"/>
  <c r="J791" i="14" s="1"/>
  <c r="H783" i="14"/>
  <c r="J783" i="14" s="1"/>
  <c r="H724" i="14"/>
  <c r="J724" i="14" s="1"/>
  <c r="H1096" i="14"/>
  <c r="J1096" i="14" s="1"/>
  <c r="H1088" i="14"/>
  <c r="J1088" i="14" s="1"/>
  <c r="H1079" i="14"/>
  <c r="J1079" i="14" s="1"/>
  <c r="H1156" i="14"/>
  <c r="J1156" i="14" s="1"/>
  <c r="H1153" i="14"/>
  <c r="J1153" i="14" s="1"/>
  <c r="H1142" i="14"/>
  <c r="J1142" i="14" s="1"/>
  <c r="H1139" i="14"/>
  <c r="J1139" i="14" s="1"/>
  <c r="H1247" i="14"/>
  <c r="J1247" i="14" s="1"/>
  <c r="H1330" i="14"/>
  <c r="J1330" i="14" s="1"/>
  <c r="H1319" i="14"/>
  <c r="J1319" i="14" s="1"/>
  <c r="H1311" i="14"/>
  <c r="J1311" i="14" s="1"/>
  <c r="H1300" i="14"/>
  <c r="J1300" i="14" s="1"/>
  <c r="H1292" i="14"/>
  <c r="J1292" i="14" s="1"/>
  <c r="H1289" i="14"/>
  <c r="J1289" i="14" s="1"/>
  <c r="H1368" i="14"/>
  <c r="J1368" i="14" s="1"/>
  <c r="H1360" i="14"/>
  <c r="J1360" i="14" s="1"/>
  <c r="H1352" i="14"/>
  <c r="J1352" i="14" s="1"/>
  <c r="H1344" i="14"/>
  <c r="J1344" i="14" s="1"/>
  <c r="H1338" i="14"/>
  <c r="J1338" i="14" s="1"/>
  <c r="H1332" i="14"/>
  <c r="J1332" i="14" s="1"/>
  <c r="H2019" i="14"/>
  <c r="J2019" i="14" s="1"/>
  <c r="H2007" i="14"/>
  <c r="J2007" i="14" s="1"/>
  <c r="H1999" i="14"/>
  <c r="J1999" i="14" s="1"/>
  <c r="H1899" i="14"/>
  <c r="J1899" i="14" s="1"/>
  <c r="H1889" i="14"/>
  <c r="J1889" i="14" s="1"/>
  <c r="H2207" i="14"/>
  <c r="J2207" i="14" s="1"/>
  <c r="H2194" i="14"/>
  <c r="J2194" i="14" s="1"/>
  <c r="H2186" i="14"/>
  <c r="J2186" i="14" s="1"/>
  <c r="H2072" i="14"/>
  <c r="J2072" i="14" s="1"/>
  <c r="H2039" i="14"/>
  <c r="J2039" i="14" s="1"/>
  <c r="H2027" i="14"/>
  <c r="J2027" i="14" s="1"/>
  <c r="H2330" i="14"/>
  <c r="J2330" i="14" s="1"/>
  <c r="H2301" i="14"/>
  <c r="J2301" i="14" s="1"/>
  <c r="H2293" i="14"/>
  <c r="J2293" i="14" s="1"/>
  <c r="H2269" i="14"/>
  <c r="J2269" i="14" s="1"/>
  <c r="H2244" i="14"/>
  <c r="J2244" i="14" s="1"/>
  <c r="H2234" i="14"/>
  <c r="J2234" i="14" s="1"/>
  <c r="H2226" i="14"/>
  <c r="J2226" i="14" s="1"/>
  <c r="H2218" i="14"/>
  <c r="J2218" i="14" s="1"/>
  <c r="H2421" i="14"/>
  <c r="J2421" i="14" s="1"/>
  <c r="H2413" i="14"/>
  <c r="J2413" i="14" s="1"/>
  <c r="H2405" i="14"/>
  <c r="J2405" i="14" s="1"/>
  <c r="H2396" i="14"/>
  <c r="J2396" i="14" s="1"/>
  <c r="H2378" i="14"/>
  <c r="J2378" i="14" s="1"/>
  <c r="H2364" i="14"/>
  <c r="J2364" i="14" s="1"/>
  <c r="H2356" i="14"/>
  <c r="J2356" i="14" s="1"/>
  <c r="H2619" i="14"/>
  <c r="J2619" i="14" s="1"/>
  <c r="H2608" i="14"/>
  <c r="J2608" i="14" s="1"/>
  <c r="H2600" i="14"/>
  <c r="J2600" i="14" s="1"/>
  <c r="H2592" i="14"/>
  <c r="J2592" i="14" s="1"/>
  <c r="H2575" i="14"/>
  <c r="J2575" i="14" s="1"/>
  <c r="H2567" i="14"/>
  <c r="J2567" i="14" s="1"/>
  <c r="H2558" i="14"/>
  <c r="J2558" i="14" s="1"/>
  <c r="H2544" i="14"/>
  <c r="J2544" i="14" s="1"/>
  <c r="H2524" i="14"/>
  <c r="J2524" i="14" s="1"/>
  <c r="H2518" i="14"/>
  <c r="J2518" i="14" s="1"/>
  <c r="H2510" i="14"/>
  <c r="J2510" i="14" s="1"/>
  <c r="H2502" i="14"/>
  <c r="J2502" i="14" s="1"/>
  <c r="H2494" i="14"/>
  <c r="J2494" i="14" s="1"/>
  <c r="H2486" i="14"/>
  <c r="J2486" i="14" s="1"/>
  <c r="H2470" i="14"/>
  <c r="J2470" i="14" s="1"/>
  <c r="H2467" i="14"/>
  <c r="J2467" i="14" s="1"/>
  <c r="H2443" i="14"/>
  <c r="J2443" i="14" s="1"/>
  <c r="H2749" i="14"/>
  <c r="J2749" i="14" s="1"/>
  <c r="H2717" i="14"/>
  <c r="J2717" i="14" s="1"/>
  <c r="H2709" i="14"/>
  <c r="J2709" i="14" s="1"/>
  <c r="H2791" i="14"/>
  <c r="J2791" i="14" s="1"/>
  <c r="H2783" i="14"/>
  <c r="J2783" i="14" s="1"/>
  <c r="H2900" i="14"/>
  <c r="J2900" i="14" s="1"/>
  <c r="H2881" i="14"/>
  <c r="J2881" i="14" s="1"/>
  <c r="H2873" i="14"/>
  <c r="J2873" i="14" s="1"/>
  <c r="H2870" i="14"/>
  <c r="J2870" i="14" s="1"/>
  <c r="H2864" i="14"/>
  <c r="J2864" i="14" s="1"/>
  <c r="H3076" i="14"/>
  <c r="J3076" i="14" s="1"/>
  <c r="H3053" i="14"/>
  <c r="J3053" i="14" s="1"/>
  <c r="H3045" i="14"/>
  <c r="J3045" i="14" s="1"/>
  <c r="H210" i="14"/>
  <c r="J210" i="14" s="1"/>
  <c r="H207" i="14"/>
  <c r="J207" i="14" s="1"/>
  <c r="H163" i="14"/>
  <c r="J163" i="14" s="1"/>
  <c r="H127" i="14"/>
  <c r="J127" i="14" s="1"/>
  <c r="H106" i="14"/>
  <c r="J106" i="14" s="1"/>
  <c r="H104" i="14"/>
  <c r="J104" i="14" s="1"/>
  <c r="H102" i="14"/>
  <c r="J102" i="14" s="1"/>
  <c r="H100" i="14"/>
  <c r="J100" i="14" s="1"/>
  <c r="H98" i="14"/>
  <c r="J98" i="14" s="1"/>
  <c r="H96" i="14"/>
  <c r="J96" i="14" s="1"/>
  <c r="H94" i="14"/>
  <c r="J94" i="14" s="1"/>
  <c r="H92" i="14"/>
  <c r="J92" i="14" s="1"/>
  <c r="H90" i="14"/>
  <c r="J90" i="14" s="1"/>
  <c r="H88" i="14"/>
  <c r="J88" i="14" s="1"/>
  <c r="H86" i="14"/>
  <c r="J86" i="14" s="1"/>
  <c r="H84" i="14"/>
  <c r="J84" i="14" s="1"/>
  <c r="H82" i="14"/>
  <c r="J82" i="14" s="1"/>
  <c r="H80" i="14"/>
  <c r="J80" i="14" s="1"/>
  <c r="H78" i="14"/>
  <c r="J78" i="14" s="1"/>
  <c r="H74" i="14"/>
  <c r="J74" i="14" s="1"/>
  <c r="H221" i="14"/>
  <c r="J221" i="14" s="1"/>
  <c r="H922" i="14"/>
  <c r="J922" i="14" s="1"/>
  <c r="H905" i="14"/>
  <c r="J905" i="14" s="1"/>
  <c r="H493" i="14"/>
  <c r="J493" i="14" s="1"/>
  <c r="H1059" i="14"/>
  <c r="J1059" i="14" s="1"/>
  <c r="H1109" i="14"/>
  <c r="J1109" i="14" s="1"/>
  <c r="H1106" i="14"/>
  <c r="J1106" i="14" s="1"/>
  <c r="H223" i="14"/>
  <c r="J223" i="14" s="1"/>
  <c r="H154" i="14"/>
  <c r="J154" i="14" s="1"/>
  <c r="H61" i="14"/>
  <c r="J61" i="14" s="1"/>
  <c r="H48" i="14"/>
  <c r="J48" i="14" s="1"/>
  <c r="H45" i="14"/>
  <c r="J45" i="14" s="1"/>
  <c r="H34" i="14"/>
  <c r="J34" i="14" s="1"/>
  <c r="H21" i="14"/>
  <c r="J21" i="14" s="1"/>
  <c r="H16" i="14"/>
  <c r="J16" i="14" s="1"/>
  <c r="H475" i="14"/>
  <c r="J475" i="14" s="1"/>
  <c r="H462" i="14"/>
  <c r="J462" i="14" s="1"/>
  <c r="H460" i="14"/>
  <c r="J460" i="14" s="1"/>
  <c r="H458" i="14"/>
  <c r="J458" i="14" s="1"/>
  <c r="H456" i="14"/>
  <c r="J456" i="14" s="1"/>
  <c r="H454" i="14"/>
  <c r="J454" i="14" s="1"/>
  <c r="H452" i="14"/>
  <c r="J452" i="14" s="1"/>
  <c r="H450" i="14"/>
  <c r="J450" i="14" s="1"/>
  <c r="H448" i="14"/>
  <c r="J448" i="14" s="1"/>
  <c r="H446" i="14"/>
  <c r="J446" i="14" s="1"/>
  <c r="H444" i="14"/>
  <c r="J444" i="14" s="1"/>
  <c r="H442" i="14"/>
  <c r="J442" i="14" s="1"/>
  <c r="H440" i="14"/>
  <c r="J440" i="14" s="1"/>
  <c r="H438" i="14"/>
  <c r="J438" i="14" s="1"/>
  <c r="H436" i="14"/>
  <c r="J436" i="14" s="1"/>
  <c r="H434" i="14"/>
  <c r="J434" i="14" s="1"/>
  <c r="H421" i="14"/>
  <c r="J421" i="14" s="1"/>
  <c r="H419" i="14"/>
  <c r="J419" i="14" s="1"/>
  <c r="H417" i="14"/>
  <c r="J417" i="14" s="1"/>
  <c r="H415" i="14"/>
  <c r="J415" i="14" s="1"/>
  <c r="H413" i="14"/>
  <c r="J413" i="14" s="1"/>
  <c r="H411" i="14"/>
  <c r="J411" i="14" s="1"/>
  <c r="H409" i="14"/>
  <c r="J409" i="14" s="1"/>
  <c r="H374" i="14"/>
  <c r="J374" i="14" s="1"/>
  <c r="H337" i="14"/>
  <c r="J337" i="14" s="1"/>
  <c r="H314" i="14"/>
  <c r="J314" i="14" s="1"/>
  <c r="H312" i="14"/>
  <c r="J312" i="14" s="1"/>
  <c r="H310" i="14"/>
  <c r="J310" i="14" s="1"/>
  <c r="H308" i="14"/>
  <c r="J308" i="14" s="1"/>
  <c r="H306" i="14"/>
  <c r="J306" i="14" s="1"/>
  <c r="H304" i="14"/>
  <c r="J304" i="14" s="1"/>
  <c r="H302" i="14"/>
  <c r="J302" i="14" s="1"/>
  <c r="H300" i="14"/>
  <c r="J300" i="14" s="1"/>
  <c r="H298" i="14"/>
  <c r="J298" i="14" s="1"/>
  <c r="H296" i="14"/>
  <c r="J296" i="14" s="1"/>
  <c r="H294" i="14"/>
  <c r="J294" i="14" s="1"/>
  <c r="H292" i="14"/>
  <c r="J292" i="14" s="1"/>
  <c r="H290" i="14"/>
  <c r="J290" i="14" s="1"/>
  <c r="H273" i="14"/>
  <c r="J273" i="14" s="1"/>
  <c r="H271" i="14"/>
  <c r="J271" i="14" s="1"/>
  <c r="H266" i="14"/>
  <c r="J266" i="14" s="1"/>
  <c r="H255" i="14"/>
  <c r="J255" i="14" s="1"/>
  <c r="H251" i="14"/>
  <c r="J251" i="14" s="1"/>
  <c r="H249" i="14"/>
  <c r="J249" i="14" s="1"/>
  <c r="H246" i="14"/>
  <c r="J246" i="14" s="1"/>
  <c r="H244" i="14"/>
  <c r="J244" i="14" s="1"/>
  <c r="H238" i="14"/>
  <c r="J238" i="14" s="1"/>
  <c r="H964" i="14"/>
  <c r="J964" i="14" s="1"/>
  <c r="H955" i="14"/>
  <c r="J955" i="14" s="1"/>
  <c r="H947" i="14"/>
  <c r="J947" i="14" s="1"/>
  <c r="H944" i="14"/>
  <c r="J944" i="14" s="1"/>
  <c r="H941" i="14"/>
  <c r="J941" i="14" s="1"/>
  <c r="H930" i="14"/>
  <c r="J930" i="14" s="1"/>
  <c r="H919" i="14"/>
  <c r="J919" i="14" s="1"/>
  <c r="H916" i="14"/>
  <c r="J916" i="14" s="1"/>
  <c r="H902" i="14"/>
  <c r="J902" i="14" s="1"/>
  <c r="H894" i="14"/>
  <c r="J894" i="14" s="1"/>
  <c r="H886" i="14"/>
  <c r="J886" i="14" s="1"/>
  <c r="H878" i="14"/>
  <c r="J878" i="14" s="1"/>
  <c r="H870" i="14"/>
  <c r="J870" i="14" s="1"/>
  <c r="H862" i="14"/>
  <c r="J862" i="14" s="1"/>
  <c r="H854" i="14"/>
  <c r="J854" i="14" s="1"/>
  <c r="H846" i="14"/>
  <c r="J846" i="14" s="1"/>
  <c r="H838" i="14"/>
  <c r="J838" i="14" s="1"/>
  <c r="H827" i="14"/>
  <c r="J827" i="14" s="1"/>
  <c r="H819" i="14"/>
  <c r="J819" i="14" s="1"/>
  <c r="H811" i="14"/>
  <c r="J811" i="14" s="1"/>
  <c r="H803" i="14"/>
  <c r="J803" i="14" s="1"/>
  <c r="H795" i="14"/>
  <c r="J795" i="14" s="1"/>
  <c r="H787" i="14"/>
  <c r="J787" i="14" s="1"/>
  <c r="H777" i="14"/>
  <c r="J777" i="14" s="1"/>
  <c r="H761" i="14"/>
  <c r="J761" i="14" s="1"/>
  <c r="H753" i="14"/>
  <c r="J753" i="14" s="1"/>
  <c r="H745" i="14"/>
  <c r="J745" i="14" s="1"/>
  <c r="H737" i="14"/>
  <c r="J737" i="14" s="1"/>
  <c r="H729" i="14"/>
  <c r="J729" i="14" s="1"/>
  <c r="H720" i="14"/>
  <c r="J720" i="14" s="1"/>
  <c r="H712" i="14"/>
  <c r="J712" i="14" s="1"/>
  <c r="H704" i="14"/>
  <c r="J704" i="14" s="1"/>
  <c r="H696" i="14"/>
  <c r="J696" i="14" s="1"/>
  <c r="H693" i="14"/>
  <c r="J693" i="14" s="1"/>
  <c r="H685" i="14"/>
  <c r="J685" i="14" s="1"/>
  <c r="H675" i="14"/>
  <c r="J675" i="14" s="1"/>
  <c r="H667" i="14"/>
  <c r="J667" i="14" s="1"/>
  <c r="H656" i="14"/>
  <c r="J656" i="14" s="1"/>
  <c r="H647" i="14"/>
  <c r="J647" i="14" s="1"/>
  <c r="H639" i="14"/>
  <c r="J639" i="14" s="1"/>
  <c r="H631" i="14"/>
  <c r="J631" i="14" s="1"/>
  <c r="H623" i="14"/>
  <c r="J623" i="14" s="1"/>
  <c r="H620" i="14"/>
  <c r="J620" i="14" s="1"/>
  <c r="H617" i="14"/>
  <c r="J617" i="14" s="1"/>
  <c r="H608" i="14"/>
  <c r="J608" i="14" s="1"/>
  <c r="H592" i="14"/>
  <c r="J592" i="14" s="1"/>
  <c r="H578" i="14"/>
  <c r="J578" i="14" s="1"/>
  <c r="H570" i="14"/>
  <c r="J570" i="14" s="1"/>
  <c r="H560" i="14"/>
  <c r="J560" i="14" s="1"/>
  <c r="H550" i="14"/>
  <c r="J550" i="14" s="1"/>
  <c r="H540" i="14"/>
  <c r="J540" i="14" s="1"/>
  <c r="H532" i="14"/>
  <c r="J532" i="14" s="1"/>
  <c r="H524" i="14"/>
  <c r="J524" i="14" s="1"/>
  <c r="H512" i="14"/>
  <c r="J512" i="14" s="1"/>
  <c r="H500" i="14"/>
  <c r="J500" i="14" s="1"/>
  <c r="H1075" i="14"/>
  <c r="J1075" i="14" s="1"/>
  <c r="H1056" i="14"/>
  <c r="J1056" i="14" s="1"/>
  <c r="H1048" i="14"/>
  <c r="J1048" i="14" s="1"/>
  <c r="H1037" i="14"/>
  <c r="J1037" i="14" s="1"/>
  <c r="H1029" i="14"/>
  <c r="J1029" i="14" s="1"/>
  <c r="H1021" i="14"/>
  <c r="J1021" i="14" s="1"/>
  <c r="H1013" i="14"/>
  <c r="J1013" i="14" s="1"/>
  <c r="H1002" i="14"/>
  <c r="J1002" i="14" s="1"/>
  <c r="H1123" i="14"/>
  <c r="J1123" i="14" s="1"/>
  <c r="H1112" i="14"/>
  <c r="J1112" i="14" s="1"/>
  <c r="H1103" i="14"/>
  <c r="J1103" i="14" s="1"/>
  <c r="H1100" i="14"/>
  <c r="J1100" i="14" s="1"/>
  <c r="H219" i="14"/>
  <c r="J219" i="14" s="1"/>
  <c r="H212" i="14"/>
  <c r="J212" i="14" s="1"/>
  <c r="H216" i="14"/>
  <c r="J216" i="14" s="1"/>
  <c r="H177" i="14"/>
  <c r="J177" i="14" s="1"/>
  <c r="H175" i="14"/>
  <c r="J175" i="14" s="1"/>
  <c r="H173" i="14"/>
  <c r="J173" i="14" s="1"/>
  <c r="H167" i="14"/>
  <c r="J167" i="14" s="1"/>
  <c r="H165" i="14"/>
  <c r="J165" i="14" s="1"/>
  <c r="H162" i="14"/>
  <c r="J162" i="14" s="1"/>
  <c r="H160" i="14"/>
  <c r="J160" i="14" s="1"/>
  <c r="H158" i="14"/>
  <c r="J158" i="14" s="1"/>
  <c r="H156" i="14"/>
  <c r="J156" i="14" s="1"/>
  <c r="H125" i="14"/>
  <c r="J125" i="14" s="1"/>
  <c r="H118" i="14"/>
  <c r="J118" i="14" s="1"/>
  <c r="H116" i="14"/>
  <c r="J116" i="14" s="1"/>
  <c r="H76" i="14"/>
  <c r="J76" i="14" s="1"/>
  <c r="H73" i="14"/>
  <c r="J73" i="14" s="1"/>
  <c r="H71" i="14"/>
  <c r="J71" i="14" s="1"/>
  <c r="H69" i="14"/>
  <c r="J69" i="14" s="1"/>
  <c r="H67" i="14"/>
  <c r="J67" i="14" s="1"/>
  <c r="H65" i="14"/>
  <c r="J65" i="14" s="1"/>
  <c r="H63" i="14"/>
  <c r="J63" i="14" s="1"/>
  <c r="H60" i="14"/>
  <c r="J60" i="14" s="1"/>
  <c r="H1102" i="14"/>
  <c r="J1102" i="14" s="1"/>
  <c r="H52" i="14"/>
  <c r="J52" i="14" s="1"/>
  <c r="H433" i="14"/>
  <c r="J433" i="14" s="1"/>
  <c r="H270" i="14"/>
  <c r="J270" i="14" s="1"/>
  <c r="H254" i="14"/>
  <c r="J254" i="14" s="1"/>
  <c r="H248" i="14"/>
  <c r="J248" i="14" s="1"/>
  <c r="H960" i="14"/>
  <c r="J960" i="14" s="1"/>
  <c r="H957" i="14"/>
  <c r="J957" i="14" s="1"/>
  <c r="H912" i="14"/>
  <c r="J912" i="14" s="1"/>
  <c r="H591" i="14"/>
  <c r="J591" i="14" s="1"/>
  <c r="H549" i="14"/>
  <c r="J549" i="14" s="1"/>
  <c r="H539" i="14"/>
  <c r="J539" i="14" s="1"/>
  <c r="H531" i="14"/>
  <c r="J531" i="14" s="1"/>
  <c r="H523" i="14"/>
  <c r="J523" i="14" s="1"/>
  <c r="H511" i="14"/>
  <c r="J511" i="14" s="1"/>
  <c r="H499" i="14"/>
  <c r="J499" i="14" s="1"/>
  <c r="H1036" i="14"/>
  <c r="J1036" i="14" s="1"/>
  <c r="H1028" i="14"/>
  <c r="J1028" i="14" s="1"/>
  <c r="H461" i="14"/>
  <c r="J461" i="14" s="1"/>
  <c r="H459" i="14"/>
  <c r="J459" i="14" s="1"/>
  <c r="H457" i="14"/>
  <c r="J457" i="14" s="1"/>
  <c r="H455" i="14"/>
  <c r="J455" i="14" s="1"/>
  <c r="H453" i="14"/>
  <c r="J453" i="14" s="1"/>
  <c r="H451" i="14"/>
  <c r="J451" i="14" s="1"/>
  <c r="H449" i="14"/>
  <c r="J449" i="14" s="1"/>
  <c r="H447" i="14"/>
  <c r="J447" i="14" s="1"/>
  <c r="H445" i="14"/>
  <c r="J445" i="14" s="1"/>
  <c r="H443" i="14"/>
  <c r="J443" i="14" s="1"/>
  <c r="H441" i="14"/>
  <c r="J441" i="14" s="1"/>
  <c r="H439" i="14"/>
  <c r="J439" i="14" s="1"/>
  <c r="H437" i="14"/>
  <c r="J437" i="14" s="1"/>
  <c r="H435" i="14"/>
  <c r="J435" i="14" s="1"/>
  <c r="H420" i="14"/>
  <c r="J420" i="14" s="1"/>
  <c r="H418" i="14"/>
  <c r="J418" i="14" s="1"/>
  <c r="H416" i="14"/>
  <c r="J416" i="14" s="1"/>
  <c r="H414" i="14"/>
  <c r="J414" i="14" s="1"/>
  <c r="H412" i="14"/>
  <c r="J412" i="14" s="1"/>
  <c r="H410" i="14"/>
  <c r="J410" i="14" s="1"/>
  <c r="H408" i="14"/>
  <c r="J408" i="14" s="1"/>
  <c r="H315" i="14"/>
  <c r="J315" i="14" s="1"/>
  <c r="H313" i="14"/>
  <c r="J313" i="14" s="1"/>
  <c r="H311" i="14"/>
  <c r="J311" i="14" s="1"/>
  <c r="H309" i="14"/>
  <c r="J309" i="14" s="1"/>
  <c r="H307" i="14"/>
  <c r="J307" i="14" s="1"/>
  <c r="H305" i="14"/>
  <c r="J305" i="14" s="1"/>
  <c r="H303" i="14"/>
  <c r="J303" i="14" s="1"/>
  <c r="H301" i="14"/>
  <c r="J301" i="14" s="1"/>
  <c r="H299" i="14"/>
  <c r="J299" i="14" s="1"/>
  <c r="H297" i="14"/>
  <c r="J297" i="14" s="1"/>
  <c r="H295" i="14"/>
  <c r="J295" i="14" s="1"/>
  <c r="H293" i="14"/>
  <c r="J293" i="14" s="1"/>
  <c r="H291" i="14"/>
  <c r="J291" i="14" s="1"/>
  <c r="H289" i="14"/>
  <c r="J289" i="14" s="1"/>
  <c r="H272" i="14"/>
  <c r="J272" i="14" s="1"/>
  <c r="H250" i="14"/>
  <c r="J250" i="14" s="1"/>
  <c r="H245" i="14"/>
  <c r="J245" i="14" s="1"/>
  <c r="H951" i="14"/>
  <c r="J951" i="14" s="1"/>
  <c r="H898" i="14"/>
  <c r="J898" i="14" s="1"/>
  <c r="H771" i="14"/>
  <c r="J771" i="14" s="1"/>
  <c r="H757" i="14"/>
  <c r="J757" i="14" s="1"/>
  <c r="H749" i="14"/>
  <c r="J749" i="14" s="1"/>
  <c r="H733" i="14"/>
  <c r="J733" i="14" s="1"/>
  <c r="H1340" i="14"/>
  <c r="J1340" i="14" s="1"/>
  <c r="H2981" i="14"/>
  <c r="J2981" i="14" s="1"/>
  <c r="H3035" i="14"/>
  <c r="J3035" i="14" s="1"/>
  <c r="H1092" i="14"/>
  <c r="J1092" i="14" s="1"/>
  <c r="H1185" i="14"/>
  <c r="J1185" i="14" s="1"/>
  <c r="H1991" i="14"/>
  <c r="J1991" i="14" s="1"/>
  <c r="H1978" i="14"/>
  <c r="J1978" i="14" s="1"/>
  <c r="H1975" i="14"/>
  <c r="J1975" i="14" s="1"/>
  <c r="H1967" i="14"/>
  <c r="J1967" i="14" s="1"/>
  <c r="H1964" i="14"/>
  <c r="J1964" i="14" s="1"/>
  <c r="H1952" i="14"/>
  <c r="J1952" i="14" s="1"/>
  <c r="H1944" i="14"/>
  <c r="J1944" i="14" s="1"/>
  <c r="H1936" i="14"/>
  <c r="J1936" i="14" s="1"/>
  <c r="H1926" i="14"/>
  <c r="J1926" i="14" s="1"/>
  <c r="H1918" i="14"/>
  <c r="J1918" i="14" s="1"/>
  <c r="H1905" i="14"/>
  <c r="J1905" i="14" s="1"/>
  <c r="H1895" i="14"/>
  <c r="J1895" i="14" s="1"/>
  <c r="H1882" i="14"/>
  <c r="J1882" i="14" s="1"/>
  <c r="H1870" i="14"/>
  <c r="J1870" i="14" s="1"/>
  <c r="H1862" i="14"/>
  <c r="J1862" i="14" s="1"/>
  <c r="H1854" i="14"/>
  <c r="J1854" i="14" s="1"/>
  <c r="H1844" i="14"/>
  <c r="J1844" i="14" s="1"/>
  <c r="H2198" i="14"/>
  <c r="J2198" i="14" s="1"/>
  <c r="H2190" i="14"/>
  <c r="J2190" i="14" s="1"/>
  <c r="H2180" i="14"/>
  <c r="J2180" i="14" s="1"/>
  <c r="H2170" i="14"/>
  <c r="J2170" i="14" s="1"/>
  <c r="H2159" i="14"/>
  <c r="J2159" i="14" s="1"/>
  <c r="H2151" i="14"/>
  <c r="J2151" i="14" s="1"/>
  <c r="H2141" i="14"/>
  <c r="J2141" i="14" s="1"/>
  <c r="H2133" i="14"/>
  <c r="J2133" i="14" s="1"/>
  <c r="H2125" i="14"/>
  <c r="J2125" i="14" s="1"/>
  <c r="H2115" i="14"/>
  <c r="J2115" i="14" s="1"/>
  <c r="H2101" i="14"/>
  <c r="J2101" i="14" s="1"/>
  <c r="H2093" i="14"/>
  <c r="J2093" i="14" s="1"/>
  <c r="H2090" i="14"/>
  <c r="J2090" i="14" s="1"/>
  <c r="H2078" i="14"/>
  <c r="J2078" i="14" s="1"/>
  <c r="H2065" i="14"/>
  <c r="J2065" i="14" s="1"/>
  <c r="H2055" i="14"/>
  <c r="J2055" i="14" s="1"/>
  <c r="H2045" i="14"/>
  <c r="J2045" i="14" s="1"/>
  <c r="H2033" i="14"/>
  <c r="J2033" i="14" s="1"/>
  <c r="H2021" i="14"/>
  <c r="J2021" i="14" s="1"/>
  <c r="H2323" i="14"/>
  <c r="J2323" i="14" s="1"/>
  <c r="H2315" i="14"/>
  <c r="J2315" i="14" s="1"/>
  <c r="H2307" i="14"/>
  <c r="J2307" i="14" s="1"/>
  <c r="H2297" i="14"/>
  <c r="J2297" i="14" s="1"/>
  <c r="H2289" i="14"/>
  <c r="J2289" i="14" s="1"/>
  <c r="H2286" i="14"/>
  <c r="J2286" i="14" s="1"/>
  <c r="H2278" i="14"/>
  <c r="J2278" i="14" s="1"/>
  <c r="H2261" i="14"/>
  <c r="J2261" i="14" s="1"/>
  <c r="H2248" i="14"/>
  <c r="J2248" i="14" s="1"/>
  <c r="H2238" i="14"/>
  <c r="J2238" i="14" s="1"/>
  <c r="H2230" i="14"/>
  <c r="J2230" i="14" s="1"/>
  <c r="H2222" i="14"/>
  <c r="J2222" i="14" s="1"/>
  <c r="H2212" i="14"/>
  <c r="J2212" i="14" s="1"/>
  <c r="H2417" i="14"/>
  <c r="J2417" i="14" s="1"/>
  <c r="H2409" i="14"/>
  <c r="J2409" i="14" s="1"/>
  <c r="H2400" i="14"/>
  <c r="J2400" i="14" s="1"/>
  <c r="H2392" i="14"/>
  <c r="J2392" i="14" s="1"/>
  <c r="H2388" i="14"/>
  <c r="J2388" i="14" s="1"/>
  <c r="H2385" i="14"/>
  <c r="J2385" i="14" s="1"/>
  <c r="H2382" i="14"/>
  <c r="J2382" i="14" s="1"/>
  <c r="H2368" i="14"/>
  <c r="J2368" i="14" s="1"/>
  <c r="H2360" i="14"/>
  <c r="J2360" i="14" s="1"/>
  <c r="H2352" i="14"/>
  <c r="J2352" i="14" s="1"/>
  <c r="H2440" i="14"/>
  <c r="J2440" i="14" s="1"/>
  <c r="H2615" i="14"/>
  <c r="J2615" i="14" s="1"/>
  <c r="H2612" i="14"/>
  <c r="J2612" i="14" s="1"/>
  <c r="H2604" i="14"/>
  <c r="J2604" i="14" s="1"/>
  <c r="H2596" i="14"/>
  <c r="J2596" i="14" s="1"/>
  <c r="H2588" i="14"/>
  <c r="J2588" i="14" s="1"/>
  <c r="H2571" i="14"/>
  <c r="J2571" i="14" s="1"/>
  <c r="H2562" i="14"/>
  <c r="J2562" i="14" s="1"/>
  <c r="H2551" i="14"/>
  <c r="J2551" i="14" s="1"/>
  <c r="H2548" i="14"/>
  <c r="J2548" i="14" s="1"/>
  <c r="H2540" i="14"/>
  <c r="J2540" i="14" s="1"/>
  <c r="H2528" i="14"/>
  <c r="J2528" i="14" s="1"/>
  <c r="H2514" i="14"/>
  <c r="J2514" i="14" s="1"/>
  <c r="H2506" i="14"/>
  <c r="J2506" i="14" s="1"/>
  <c r="H2498" i="14"/>
  <c r="J2498" i="14" s="1"/>
  <c r="H2490" i="14"/>
  <c r="J2490" i="14" s="1"/>
  <c r="H2482" i="14"/>
  <c r="J2482" i="14" s="1"/>
  <c r="H2474" i="14"/>
  <c r="J2474" i="14" s="1"/>
  <c r="H2713" i="14"/>
  <c r="J2713" i="14" s="1"/>
  <c r="H2681" i="14"/>
  <c r="J2681" i="14" s="1"/>
  <c r="H2823" i="14"/>
  <c r="J2823" i="14" s="1"/>
  <c r="H2797" i="14"/>
  <c r="J2797" i="14" s="1"/>
  <c r="H2771" i="14"/>
  <c r="J2771" i="14" s="1"/>
  <c r="H2964" i="14"/>
  <c r="J2964" i="14" s="1"/>
  <c r="H1184" i="14"/>
  <c r="J1184" i="14" s="1"/>
  <c r="H1134" i="14"/>
  <c r="J1134" i="14" s="1"/>
  <c r="H2391" i="14"/>
  <c r="J2391" i="14" s="1"/>
  <c r="H2384" i="14"/>
  <c r="J2384" i="14" s="1"/>
  <c r="H2614" i="14"/>
  <c r="J2614" i="14" s="1"/>
  <c r="H1193" i="14"/>
  <c r="J1193" i="14" s="1"/>
  <c r="H1181" i="14"/>
  <c r="J1181" i="14" s="1"/>
  <c r="H1173" i="14"/>
  <c r="J1173" i="14" s="1"/>
  <c r="H1966" i="14"/>
  <c r="J1966" i="14" s="1"/>
  <c r="H1925" i="14"/>
  <c r="J1925" i="14" s="1"/>
  <c r="H1917" i="14"/>
  <c r="J1917" i="14" s="1"/>
  <c r="H2064" i="14"/>
  <c r="J2064" i="14" s="1"/>
  <c r="H2260" i="14"/>
  <c r="J2260" i="14" s="1"/>
  <c r="H2211" i="14"/>
  <c r="J2211" i="14" s="1"/>
  <c r="H2611" i="14"/>
  <c r="J2611" i="14" s="1"/>
  <c r="H2497" i="14"/>
  <c r="J2497" i="14" s="1"/>
  <c r="H2489" i="14"/>
  <c r="J2489" i="14" s="1"/>
  <c r="H2977" i="14"/>
  <c r="J2977" i="14" s="1"/>
  <c r="H2974" i="14"/>
  <c r="J2974" i="14" s="1"/>
  <c r="H2927" i="14"/>
  <c r="J2927" i="14" s="1"/>
  <c r="H2919" i="14"/>
  <c r="J2919" i="14" s="1"/>
  <c r="H2884" i="14"/>
  <c r="J2884" i="14" s="1"/>
  <c r="H2459" i="14"/>
  <c r="J2459" i="14" s="1"/>
  <c r="H2451" i="14"/>
  <c r="J2451" i="14" s="1"/>
  <c r="H2741" i="14"/>
  <c r="J2741" i="14" s="1"/>
  <c r="H2733" i="14"/>
  <c r="J2733" i="14" s="1"/>
  <c r="H2677" i="14"/>
  <c r="J2677" i="14" s="1"/>
  <c r="H2674" i="14"/>
  <c r="J2674" i="14" s="1"/>
  <c r="H2666" i="14"/>
  <c r="J2666" i="14" s="1"/>
  <c r="H2830" i="14"/>
  <c r="J2830" i="14" s="1"/>
  <c r="H2819" i="14"/>
  <c r="J2819" i="14" s="1"/>
  <c r="H2811" i="14"/>
  <c r="J2811" i="14" s="1"/>
  <c r="H2801" i="14"/>
  <c r="J2801" i="14" s="1"/>
  <c r="H2775" i="14"/>
  <c r="J2775" i="14" s="1"/>
  <c r="H2767" i="14"/>
  <c r="J2767" i="14" s="1"/>
  <c r="H2985" i="14"/>
  <c r="J2985" i="14" s="1"/>
  <c r="H2924" i="14"/>
  <c r="J2924" i="14" s="1"/>
  <c r="H3063" i="14"/>
  <c r="J3063" i="14" s="1"/>
  <c r="H3039" i="14"/>
  <c r="J3039" i="14" s="1"/>
  <c r="H3184" i="14"/>
  <c r="J3184" i="14" s="1"/>
  <c r="H3174" i="14"/>
  <c r="J3174" i="14" s="1"/>
  <c r="H3207" i="14"/>
  <c r="J3207" i="14" s="1"/>
  <c r="H3199" i="14"/>
  <c r="J3199" i="14" s="1"/>
  <c r="H3187" i="14"/>
  <c r="J3187" i="14" s="1"/>
  <c r="H224" i="14"/>
  <c r="J224" i="14" s="1"/>
  <c r="H214" i="14"/>
  <c r="J214" i="14" s="1"/>
  <c r="H192" i="14"/>
  <c r="J192" i="14" s="1"/>
  <c r="H187" i="14"/>
  <c r="J187" i="14" s="1"/>
  <c r="H185" i="14"/>
  <c r="J185" i="14" s="1"/>
  <c r="H183" i="14"/>
  <c r="J183" i="14" s="1"/>
  <c r="H181" i="14"/>
  <c r="J181" i="14" s="1"/>
  <c r="H170" i="14"/>
  <c r="J170" i="14" s="1"/>
  <c r="H151" i="14"/>
  <c r="J151" i="14" s="1"/>
  <c r="H149" i="14"/>
  <c r="J149" i="14" s="1"/>
  <c r="H145" i="14"/>
  <c r="J145" i="14" s="1"/>
  <c r="H143" i="14"/>
  <c r="J143" i="14" s="1"/>
  <c r="H141" i="14"/>
  <c r="J141" i="14" s="1"/>
  <c r="H139" i="14"/>
  <c r="J139" i="14" s="1"/>
  <c r="H137" i="14"/>
  <c r="J137" i="14" s="1"/>
  <c r="H135" i="14"/>
  <c r="J135" i="14" s="1"/>
  <c r="H133" i="14"/>
  <c r="J133" i="14" s="1"/>
  <c r="H131" i="14"/>
  <c r="J131" i="14" s="1"/>
  <c r="H129" i="14"/>
  <c r="J129" i="14" s="1"/>
  <c r="H126" i="14"/>
  <c r="J126" i="14" s="1"/>
  <c r="H123" i="14"/>
  <c r="J123" i="14" s="1"/>
  <c r="H121" i="14"/>
  <c r="J121" i="14" s="1"/>
  <c r="H113" i="14"/>
  <c r="J113" i="14" s="1"/>
  <c r="H111" i="14"/>
  <c r="J111" i="14" s="1"/>
  <c r="H109" i="14"/>
  <c r="J109" i="14" s="1"/>
  <c r="H50" i="14"/>
  <c r="J50" i="14" s="1"/>
  <c r="H38" i="14"/>
  <c r="J38" i="14" s="1"/>
  <c r="H29" i="14"/>
  <c r="J29" i="14" s="1"/>
  <c r="H27" i="14"/>
  <c r="J27" i="14" s="1"/>
  <c r="H25" i="14"/>
  <c r="J25" i="14" s="1"/>
  <c r="H19" i="14"/>
  <c r="J19" i="14" s="1"/>
  <c r="H13" i="14"/>
  <c r="J13" i="14" s="1"/>
  <c r="H478" i="14"/>
  <c r="J478" i="14" s="1"/>
  <c r="H430" i="14"/>
  <c r="J430" i="14" s="1"/>
  <c r="H428" i="14"/>
  <c r="J428" i="14" s="1"/>
  <c r="H426" i="14"/>
  <c r="J426" i="14" s="1"/>
  <c r="H387" i="14"/>
  <c r="J387" i="14" s="1"/>
  <c r="H385" i="14"/>
  <c r="J385" i="14" s="1"/>
  <c r="H383" i="14"/>
  <c r="J383" i="14" s="1"/>
  <c r="H381" i="14"/>
  <c r="J381" i="14" s="1"/>
  <c r="H379" i="14"/>
  <c r="J379" i="14" s="1"/>
  <c r="H364" i="14"/>
  <c r="J364" i="14" s="1"/>
  <c r="H362" i="14"/>
  <c r="J362" i="14" s="1"/>
  <c r="H360" i="14"/>
  <c r="J360" i="14" s="1"/>
  <c r="H358" i="14"/>
  <c r="J358" i="14" s="1"/>
  <c r="H356" i="14"/>
  <c r="J356" i="14" s="1"/>
  <c r="H354" i="14"/>
  <c r="J354" i="14" s="1"/>
  <c r="H335" i="14"/>
  <c r="J335" i="14" s="1"/>
  <c r="H333" i="14"/>
  <c r="J333" i="14" s="1"/>
  <c r="H331" i="14"/>
  <c r="J331" i="14" s="1"/>
  <c r="H326" i="14"/>
  <c r="J326" i="14" s="1"/>
  <c r="H323" i="14"/>
  <c r="J323" i="14" s="1"/>
  <c r="H321" i="14"/>
  <c r="J321" i="14" s="1"/>
  <c r="H319" i="14"/>
  <c r="J319" i="14" s="1"/>
  <c r="H264" i="14"/>
  <c r="J264" i="14" s="1"/>
  <c r="H262" i="14"/>
  <c r="J262" i="14" s="1"/>
  <c r="H260" i="14"/>
  <c r="J260" i="14" s="1"/>
  <c r="H258" i="14"/>
  <c r="J258" i="14" s="1"/>
  <c r="H252" i="14"/>
  <c r="J252" i="14" s="1"/>
  <c r="H242" i="14"/>
  <c r="J242" i="14" s="1"/>
  <c r="H234" i="14"/>
  <c r="J234" i="14" s="1"/>
  <c r="H974" i="14"/>
  <c r="J974" i="14" s="1"/>
  <c r="H971" i="14"/>
  <c r="J971" i="14" s="1"/>
  <c r="H968" i="14"/>
  <c r="J968" i="14" s="1"/>
  <c r="H965" i="14"/>
  <c r="J965" i="14" s="1"/>
  <c r="H962" i="14"/>
  <c r="J962" i="14" s="1"/>
  <c r="H959" i="14"/>
  <c r="J959" i="14" s="1"/>
  <c r="H953" i="14"/>
  <c r="J953" i="14" s="1"/>
  <c r="H942" i="14"/>
  <c r="J942" i="14" s="1"/>
  <c r="H939" i="14"/>
  <c r="J939" i="14" s="1"/>
  <c r="H928" i="14"/>
  <c r="J928" i="14" s="1"/>
  <c r="H914" i="14"/>
  <c r="J914" i="14" s="1"/>
  <c r="H911" i="14"/>
  <c r="J911" i="14" s="1"/>
  <c r="H900" i="14"/>
  <c r="J900" i="14" s="1"/>
  <c r="H892" i="14"/>
  <c r="J892" i="14" s="1"/>
  <c r="H884" i="14"/>
  <c r="J884" i="14" s="1"/>
  <c r="H876" i="14"/>
  <c r="J876" i="14" s="1"/>
  <c r="H868" i="14"/>
  <c r="J868" i="14" s="1"/>
  <c r="H860" i="14"/>
  <c r="J860" i="14" s="1"/>
  <c r="H852" i="14"/>
  <c r="J852" i="14" s="1"/>
  <c r="H844" i="14"/>
  <c r="J844" i="14" s="1"/>
  <c r="H836" i="14"/>
  <c r="J836" i="14" s="1"/>
  <c r="H817" i="14"/>
  <c r="J817" i="14" s="1"/>
  <c r="H809" i="14"/>
  <c r="J809" i="14" s="1"/>
  <c r="H801" i="14"/>
  <c r="J801" i="14" s="1"/>
  <c r="H793" i="14"/>
  <c r="J793" i="14" s="1"/>
  <c r="H785" i="14"/>
  <c r="J785" i="14" s="1"/>
  <c r="H775" i="14"/>
  <c r="J775" i="14" s="1"/>
  <c r="H767" i="14"/>
  <c r="J767" i="14" s="1"/>
  <c r="H759" i="14"/>
  <c r="J759" i="14" s="1"/>
  <c r="H751" i="14"/>
  <c r="J751" i="14" s="1"/>
  <c r="H743" i="14"/>
  <c r="J743" i="14" s="1"/>
  <c r="H735" i="14"/>
  <c r="J735" i="14" s="1"/>
  <c r="H727" i="14"/>
  <c r="J727" i="14" s="1"/>
  <c r="H718" i="14"/>
  <c r="J718" i="14" s="1"/>
  <c r="H710" i="14"/>
  <c r="J710" i="14" s="1"/>
  <c r="H694" i="14"/>
  <c r="J694" i="14" s="1"/>
  <c r="H691" i="14"/>
  <c r="J691" i="14" s="1"/>
  <c r="H683" i="14"/>
  <c r="J683" i="14" s="1"/>
  <c r="H673" i="14"/>
  <c r="J673" i="14" s="1"/>
  <c r="H665" i="14"/>
  <c r="J665" i="14" s="1"/>
  <c r="H662" i="14"/>
  <c r="J662" i="14" s="1"/>
  <c r="H653" i="14"/>
  <c r="J653" i="14" s="1"/>
  <c r="H645" i="14"/>
  <c r="J645" i="14" s="1"/>
  <c r="H637" i="14"/>
  <c r="J637" i="14" s="1"/>
  <c r="H629" i="14"/>
  <c r="J629" i="14" s="1"/>
  <c r="H606" i="14"/>
  <c r="J606" i="14" s="1"/>
  <c r="H598" i="14"/>
  <c r="J598" i="14" s="1"/>
  <c r="H584" i="14"/>
  <c r="J584" i="14" s="1"/>
  <c r="H576" i="14"/>
  <c r="J576" i="14" s="1"/>
  <c r="H568" i="14"/>
  <c r="J568" i="14" s="1"/>
  <c r="H558" i="14"/>
  <c r="J558" i="14" s="1"/>
  <c r="H548" i="14"/>
  <c r="J548" i="14" s="1"/>
  <c r="H538" i="14"/>
  <c r="J538" i="14" s="1"/>
  <c r="H530" i="14"/>
  <c r="J530" i="14" s="1"/>
  <c r="H520" i="14"/>
  <c r="J520" i="14" s="1"/>
  <c r="H510" i="14"/>
  <c r="J510" i="14" s="1"/>
  <c r="H496" i="14"/>
  <c r="J496" i="14" s="1"/>
  <c r="H1000" i="14"/>
  <c r="J1000" i="14" s="1"/>
  <c r="H1076" i="14"/>
  <c r="J1076" i="14" s="1"/>
  <c r="H1072" i="14"/>
  <c r="J1072" i="14" s="1"/>
  <c r="H1063" i="14"/>
  <c r="J1063" i="14" s="1"/>
  <c r="H1054" i="14"/>
  <c r="J1054" i="14" s="1"/>
  <c r="H1046" i="14"/>
  <c r="J1046" i="14" s="1"/>
  <c r="H1043" i="14"/>
  <c r="J1043" i="14" s="1"/>
  <c r="H1035" i="14"/>
  <c r="J1035" i="14" s="1"/>
  <c r="H1027" i="14"/>
  <c r="J1027" i="14" s="1"/>
  <c r="H226" i="14"/>
  <c r="J226" i="14" s="1"/>
  <c r="H206" i="14"/>
  <c r="J206" i="14" s="1"/>
  <c r="H204" i="14"/>
  <c r="J204" i="14" s="1"/>
  <c r="H202" i="14"/>
  <c r="J202" i="14" s="1"/>
  <c r="H200" i="14"/>
  <c r="J200" i="14" s="1"/>
  <c r="H198" i="14"/>
  <c r="J198" i="14" s="1"/>
  <c r="H196" i="14"/>
  <c r="J196" i="14" s="1"/>
  <c r="H194" i="14"/>
  <c r="J194" i="14" s="1"/>
  <c r="H191" i="14"/>
  <c r="J191" i="14" s="1"/>
  <c r="H77" i="14"/>
  <c r="J77" i="14" s="1"/>
  <c r="H58" i="14"/>
  <c r="J58" i="14" s="1"/>
  <c r="H56" i="14"/>
  <c r="J56" i="14" s="1"/>
  <c r="H54" i="14"/>
  <c r="J54" i="14" s="1"/>
  <c r="H42" i="14"/>
  <c r="J42" i="14" s="1"/>
  <c r="H40" i="14"/>
  <c r="J40" i="14" s="1"/>
  <c r="H31" i="14"/>
  <c r="J31" i="14" s="1"/>
  <c r="H22" i="14"/>
  <c r="J22" i="14" s="1"/>
  <c r="H432" i="14"/>
  <c r="J432" i="14" s="1"/>
  <c r="H405" i="14"/>
  <c r="J405" i="14" s="1"/>
  <c r="H403" i="14"/>
  <c r="J403" i="14" s="1"/>
  <c r="H401" i="14"/>
  <c r="J401" i="14" s="1"/>
  <c r="H399" i="14"/>
  <c r="J399" i="14" s="1"/>
  <c r="H397" i="14"/>
  <c r="J397" i="14" s="1"/>
  <c r="H395" i="14"/>
  <c r="J395" i="14" s="1"/>
  <c r="H393" i="14"/>
  <c r="J393" i="14" s="1"/>
  <c r="H391" i="14"/>
  <c r="J391" i="14" s="1"/>
  <c r="H389" i="14"/>
  <c r="J389" i="14" s="1"/>
  <c r="H370" i="14"/>
  <c r="J370" i="14" s="1"/>
  <c r="H368" i="14"/>
  <c r="J368" i="14" s="1"/>
  <c r="H366" i="14"/>
  <c r="J366" i="14" s="1"/>
  <c r="H328" i="14"/>
  <c r="J328" i="14" s="1"/>
  <c r="H286" i="14"/>
  <c r="J286" i="14" s="1"/>
  <c r="H284" i="14"/>
  <c r="J284" i="14" s="1"/>
  <c r="H282" i="14"/>
  <c r="J282" i="14" s="1"/>
  <c r="H280" i="14"/>
  <c r="J280" i="14" s="1"/>
  <c r="H278" i="14"/>
  <c r="J278" i="14" s="1"/>
  <c r="H276" i="14"/>
  <c r="J276" i="14" s="1"/>
  <c r="H267" i="14"/>
  <c r="J267" i="14" s="1"/>
  <c r="H236" i="14"/>
  <c r="J236" i="14" s="1"/>
  <c r="H950" i="14"/>
  <c r="J950" i="14" s="1"/>
  <c r="H936" i="14"/>
  <c r="J936" i="14" s="1"/>
  <c r="H933" i="14"/>
  <c r="J933" i="14" s="1"/>
  <c r="H925" i="14"/>
  <c r="J925" i="14" s="1"/>
  <c r="H908" i="14"/>
  <c r="J908" i="14" s="1"/>
  <c r="H897" i="14"/>
  <c r="J897" i="14" s="1"/>
  <c r="H889" i="14"/>
  <c r="J889" i="14" s="1"/>
  <c r="H881" i="14"/>
  <c r="J881" i="14" s="1"/>
  <c r="H873" i="14"/>
  <c r="J873" i="14" s="1"/>
  <c r="H865" i="14"/>
  <c r="J865" i="14" s="1"/>
  <c r="H857" i="14"/>
  <c r="J857" i="14" s="1"/>
  <c r="H849" i="14"/>
  <c r="J849" i="14" s="1"/>
  <c r="H841" i="14"/>
  <c r="J841" i="14" s="1"/>
  <c r="H833" i="14"/>
  <c r="J833" i="14" s="1"/>
  <c r="H830" i="14"/>
  <c r="J830" i="14" s="1"/>
  <c r="H822" i="14"/>
  <c r="J822" i="14" s="1"/>
  <c r="H814" i="14"/>
  <c r="J814" i="14" s="1"/>
  <c r="H806" i="14"/>
  <c r="J806" i="14" s="1"/>
  <c r="H798" i="14"/>
  <c r="J798" i="14" s="1"/>
  <c r="H790" i="14"/>
  <c r="J790" i="14" s="1"/>
  <c r="H782" i="14"/>
  <c r="J782" i="14" s="1"/>
  <c r="H756" i="14"/>
  <c r="J756" i="14" s="1"/>
  <c r="H748" i="14"/>
  <c r="J748" i="14" s="1"/>
  <c r="H740" i="14"/>
  <c r="J740" i="14" s="1"/>
  <c r="H732" i="14"/>
  <c r="J732" i="14" s="1"/>
  <c r="H723" i="14"/>
  <c r="J723" i="14" s="1"/>
  <c r="H715" i="14"/>
  <c r="J715" i="14" s="1"/>
  <c r="H707" i="14"/>
  <c r="J707" i="14" s="1"/>
  <c r="H699" i="14"/>
  <c r="J699" i="14" s="1"/>
  <c r="H688" i="14"/>
  <c r="J688" i="14" s="1"/>
  <c r="H680" i="14"/>
  <c r="J680" i="14" s="1"/>
  <c r="H670" i="14"/>
  <c r="J670" i="14" s="1"/>
  <c r="H659" i="14"/>
  <c r="J659" i="14" s="1"/>
  <c r="H650" i="14"/>
  <c r="J650" i="14" s="1"/>
  <c r="H626" i="14"/>
  <c r="J626" i="14" s="1"/>
  <c r="H611" i="14"/>
  <c r="J611" i="14" s="1"/>
  <c r="H603" i="14"/>
  <c r="J603" i="14" s="1"/>
  <c r="H595" i="14"/>
  <c r="J595" i="14" s="1"/>
  <c r="H581" i="14"/>
  <c r="J581" i="14" s="1"/>
  <c r="H573" i="14"/>
  <c r="J573" i="14" s="1"/>
  <c r="H563" i="14"/>
  <c r="J563" i="14" s="1"/>
  <c r="H553" i="14"/>
  <c r="J553" i="14" s="1"/>
  <c r="H545" i="14"/>
  <c r="J545" i="14" s="1"/>
  <c r="H535" i="14"/>
  <c r="J535" i="14" s="1"/>
  <c r="H527" i="14"/>
  <c r="J527" i="14" s="1"/>
  <c r="H515" i="14"/>
  <c r="J515" i="14" s="1"/>
  <c r="H505" i="14"/>
  <c r="J505" i="14" s="1"/>
  <c r="H1069" i="14"/>
  <c r="J1069" i="14" s="1"/>
  <c r="H1066" i="14"/>
  <c r="J1066" i="14" s="1"/>
  <c r="H1032" i="14"/>
  <c r="J1032" i="14" s="1"/>
  <c r="H180" i="14"/>
  <c r="J180" i="14" s="1"/>
  <c r="H148" i="14"/>
  <c r="J148" i="14" s="1"/>
  <c r="H120" i="14"/>
  <c r="J120" i="14" s="1"/>
  <c r="H108" i="14"/>
  <c r="J108" i="14" s="1"/>
  <c r="H105" i="14"/>
  <c r="J105" i="14" s="1"/>
  <c r="H103" i="14"/>
  <c r="J103" i="14" s="1"/>
  <c r="H101" i="14"/>
  <c r="J101" i="14" s="1"/>
  <c r="H99" i="14"/>
  <c r="J99" i="14" s="1"/>
  <c r="H97" i="14"/>
  <c r="J97" i="14" s="1"/>
  <c r="H95" i="14"/>
  <c r="J95" i="14" s="1"/>
  <c r="H93" i="14"/>
  <c r="J93" i="14" s="1"/>
  <c r="H91" i="14"/>
  <c r="J91" i="14" s="1"/>
  <c r="H89" i="14"/>
  <c r="J89" i="14" s="1"/>
  <c r="H87" i="14"/>
  <c r="J87" i="14" s="1"/>
  <c r="H85" i="14"/>
  <c r="J85" i="14" s="1"/>
  <c r="H83" i="14"/>
  <c r="J83" i="14" s="1"/>
  <c r="H81" i="14"/>
  <c r="J81" i="14" s="1"/>
  <c r="H79" i="14"/>
  <c r="J79" i="14" s="1"/>
  <c r="H44" i="14"/>
  <c r="J44" i="14" s="1"/>
  <c r="H36" i="14"/>
  <c r="J36" i="14" s="1"/>
  <c r="H33" i="14"/>
  <c r="J33" i="14" s="1"/>
  <c r="H477" i="14"/>
  <c r="J477" i="14" s="1"/>
  <c r="H472" i="14"/>
  <c r="J472" i="14" s="1"/>
  <c r="H470" i="14"/>
  <c r="J470" i="14" s="1"/>
  <c r="H468" i="14"/>
  <c r="J468" i="14" s="1"/>
  <c r="H466" i="14"/>
  <c r="J466" i="14" s="1"/>
  <c r="H464" i="14"/>
  <c r="J464" i="14" s="1"/>
  <c r="H423" i="14"/>
  <c r="J423" i="14" s="1"/>
  <c r="H378" i="14"/>
  <c r="J378" i="14" s="1"/>
  <c r="H376" i="14"/>
  <c r="J376" i="14" s="1"/>
  <c r="H353" i="14"/>
  <c r="J353" i="14" s="1"/>
  <c r="H351" i="14"/>
  <c r="J351" i="14" s="1"/>
  <c r="H349" i="14"/>
  <c r="J349" i="14" s="1"/>
  <c r="H347" i="14"/>
  <c r="J347" i="14" s="1"/>
  <c r="H345" i="14"/>
  <c r="J345" i="14" s="1"/>
  <c r="H343" i="14"/>
  <c r="J343" i="14" s="1"/>
  <c r="H341" i="14"/>
  <c r="J341" i="14" s="1"/>
  <c r="H339" i="14"/>
  <c r="J339" i="14" s="1"/>
  <c r="H325" i="14"/>
  <c r="J325" i="14" s="1"/>
  <c r="H318" i="14"/>
  <c r="J318" i="14" s="1"/>
  <c r="H316" i="14"/>
  <c r="J316" i="14" s="1"/>
  <c r="H240" i="14"/>
  <c r="J240" i="14" s="1"/>
  <c r="H232" i="14"/>
  <c r="J232" i="14" s="1"/>
  <c r="H230" i="14"/>
  <c r="J230" i="14" s="1"/>
  <c r="H973" i="14"/>
  <c r="J973" i="14" s="1"/>
  <c r="H970" i="14"/>
  <c r="J970" i="14" s="1"/>
  <c r="H967" i="14"/>
  <c r="J967" i="14" s="1"/>
  <c r="H961" i="14"/>
  <c r="J961" i="14" s="1"/>
  <c r="H958" i="14"/>
  <c r="J958" i="14" s="1"/>
  <c r="H952" i="14"/>
  <c r="J952" i="14" s="1"/>
  <c r="H938" i="14"/>
  <c r="J938" i="14" s="1"/>
  <c r="H927" i="14"/>
  <c r="J927" i="14" s="1"/>
  <c r="H913" i="14"/>
  <c r="J913" i="14" s="1"/>
  <c r="H910" i="14"/>
  <c r="J910" i="14" s="1"/>
  <c r="H899" i="14"/>
  <c r="J899" i="14" s="1"/>
  <c r="H891" i="14"/>
  <c r="J891" i="14" s="1"/>
  <c r="H883" i="14"/>
  <c r="J883" i="14" s="1"/>
  <c r="H875" i="14"/>
  <c r="J875" i="14" s="1"/>
  <c r="H867" i="14"/>
  <c r="J867" i="14" s="1"/>
  <c r="H859" i="14"/>
  <c r="J859" i="14" s="1"/>
  <c r="H851" i="14"/>
  <c r="J851" i="14" s="1"/>
  <c r="H843" i="14"/>
  <c r="J843" i="14" s="1"/>
  <c r="H835" i="14"/>
  <c r="J835" i="14" s="1"/>
  <c r="H832" i="14"/>
  <c r="J832" i="14" s="1"/>
  <c r="H816" i="14"/>
  <c r="J816" i="14" s="1"/>
  <c r="H808" i="14"/>
  <c r="J808" i="14" s="1"/>
  <c r="H800" i="14"/>
  <c r="J800" i="14" s="1"/>
  <c r="H792" i="14"/>
  <c r="J792" i="14" s="1"/>
  <c r="H784" i="14"/>
  <c r="J784" i="14" s="1"/>
  <c r="H772" i="14"/>
  <c r="J772" i="14" s="1"/>
  <c r="H766" i="14"/>
  <c r="J766" i="14" s="1"/>
  <c r="H758" i="14"/>
  <c r="J758" i="14" s="1"/>
  <c r="H750" i="14"/>
  <c r="J750" i="14" s="1"/>
  <c r="H734" i="14"/>
  <c r="J734" i="14" s="1"/>
  <c r="H725" i="14"/>
  <c r="J725" i="14" s="1"/>
  <c r="H717" i="14"/>
  <c r="J717" i="14" s="1"/>
  <c r="H709" i="14"/>
  <c r="J709" i="14" s="1"/>
  <c r="H701" i="14"/>
  <c r="J701" i="14" s="1"/>
  <c r="H690" i="14"/>
  <c r="J690" i="14" s="1"/>
  <c r="H682" i="14"/>
  <c r="J682" i="14" s="1"/>
  <c r="H672" i="14"/>
  <c r="J672" i="14" s="1"/>
  <c r="H664" i="14"/>
  <c r="J664" i="14" s="1"/>
  <c r="H661" i="14"/>
  <c r="J661" i="14" s="1"/>
  <c r="H652" i="14"/>
  <c r="J652" i="14" s="1"/>
  <c r="H644" i="14"/>
  <c r="J644" i="14" s="1"/>
  <c r="H636" i="14"/>
  <c r="J636" i="14" s="1"/>
  <c r="H628" i="14"/>
  <c r="J628" i="14" s="1"/>
  <c r="H605" i="14"/>
  <c r="J605" i="14" s="1"/>
  <c r="H597" i="14"/>
  <c r="J597" i="14" s="1"/>
  <c r="H583" i="14"/>
  <c r="J583" i="14" s="1"/>
  <c r="H575" i="14"/>
  <c r="J575" i="14" s="1"/>
  <c r="H567" i="14"/>
  <c r="J567" i="14" s="1"/>
  <c r="H557" i="14"/>
  <c r="J557" i="14" s="1"/>
  <c r="H547" i="14"/>
  <c r="J547" i="14" s="1"/>
  <c r="H537" i="14"/>
  <c r="J537" i="14" s="1"/>
  <c r="H529" i="14"/>
  <c r="J529" i="14" s="1"/>
  <c r="H519" i="14"/>
  <c r="J519" i="14" s="1"/>
  <c r="H509" i="14"/>
  <c r="J509" i="14" s="1"/>
  <c r="H492" i="14"/>
  <c r="J492" i="14" s="1"/>
  <c r="H1071" i="14"/>
  <c r="J1071" i="14" s="1"/>
  <c r="H1065" i="14"/>
  <c r="J1065" i="14" s="1"/>
  <c r="H1062" i="14"/>
  <c r="J1062" i="14" s="1"/>
  <c r="H1053" i="14"/>
  <c r="J1053" i="14" s="1"/>
  <c r="H1045" i="14"/>
  <c r="J1045" i="14" s="1"/>
  <c r="H1042" i="14"/>
  <c r="J1042" i="14" s="1"/>
  <c r="H1026" i="14"/>
  <c r="J1026" i="14" s="1"/>
  <c r="H218" i="14"/>
  <c r="J218" i="14" s="1"/>
  <c r="H213" i="14"/>
  <c r="J213" i="14" s="1"/>
  <c r="H186" i="14"/>
  <c r="J186" i="14" s="1"/>
  <c r="H184" i="14"/>
  <c r="J184" i="14" s="1"/>
  <c r="H182" i="14"/>
  <c r="J182" i="14" s="1"/>
  <c r="H179" i="14"/>
  <c r="J179" i="14" s="1"/>
  <c r="H152" i="14"/>
  <c r="J152" i="14" s="1"/>
  <c r="H150" i="14"/>
  <c r="J150" i="14" s="1"/>
  <c r="H144" i="14"/>
  <c r="J144" i="14" s="1"/>
  <c r="H142" i="14"/>
  <c r="J142" i="14" s="1"/>
  <c r="H140" i="14"/>
  <c r="J140" i="14" s="1"/>
  <c r="H138" i="14"/>
  <c r="J138" i="14" s="1"/>
  <c r="H136" i="14"/>
  <c r="J136" i="14" s="1"/>
  <c r="H134" i="14"/>
  <c r="J134" i="14" s="1"/>
  <c r="H132" i="14"/>
  <c r="J132" i="14" s="1"/>
  <c r="H130" i="14"/>
  <c r="J130" i="14" s="1"/>
  <c r="H128" i="14"/>
  <c r="J128" i="14" s="1"/>
  <c r="H122" i="14"/>
  <c r="J122" i="14" s="1"/>
  <c r="H112" i="14"/>
  <c r="J112" i="14" s="1"/>
  <c r="H110" i="14"/>
  <c r="J110" i="14" s="1"/>
  <c r="H75" i="14"/>
  <c r="J75" i="14" s="1"/>
  <c r="H53" i="14"/>
  <c r="J53" i="14" s="1"/>
  <c r="H47" i="14"/>
  <c r="J47" i="14" s="1"/>
  <c r="H28" i="14"/>
  <c r="J28" i="14" s="1"/>
  <c r="H26" i="14"/>
  <c r="J26" i="14" s="1"/>
  <c r="H24" i="14"/>
  <c r="J24" i="14" s="1"/>
  <c r="H20" i="14"/>
  <c r="J20" i="14" s="1"/>
  <c r="H18" i="14"/>
  <c r="J18" i="14" s="1"/>
  <c r="H12" i="14"/>
  <c r="J12" i="14" s="1"/>
  <c r="H474" i="14"/>
  <c r="J474" i="14" s="1"/>
  <c r="H431" i="14"/>
  <c r="J431" i="14" s="1"/>
  <c r="H429" i="14"/>
  <c r="J429" i="14" s="1"/>
  <c r="H427" i="14"/>
  <c r="J427" i="14" s="1"/>
  <c r="H425" i="14"/>
  <c r="J425" i="14" s="1"/>
  <c r="H388" i="14"/>
  <c r="J388" i="14" s="1"/>
  <c r="H386" i="14"/>
  <c r="J386" i="14" s="1"/>
  <c r="H384" i="14"/>
  <c r="J384" i="14" s="1"/>
  <c r="H382" i="14"/>
  <c r="J382" i="14" s="1"/>
  <c r="H380" i="14"/>
  <c r="J380" i="14" s="1"/>
  <c r="H365" i="14"/>
  <c r="J365" i="14" s="1"/>
  <c r="H363" i="14"/>
  <c r="J363" i="14" s="1"/>
  <c r="H361" i="14"/>
  <c r="J361" i="14" s="1"/>
  <c r="H359" i="14"/>
  <c r="J359" i="14" s="1"/>
  <c r="H357" i="14"/>
  <c r="J357" i="14" s="1"/>
  <c r="H355" i="14"/>
  <c r="J355" i="14" s="1"/>
  <c r="H334" i="14"/>
  <c r="J334" i="14" s="1"/>
  <c r="H332" i="14"/>
  <c r="J332" i="14" s="1"/>
  <c r="H330" i="14"/>
  <c r="J330" i="14" s="1"/>
  <c r="H322" i="14"/>
  <c r="J322" i="14" s="1"/>
  <c r="H320" i="14"/>
  <c r="J320" i="14" s="1"/>
  <c r="H275" i="14"/>
  <c r="J275" i="14" s="1"/>
  <c r="H265" i="14"/>
  <c r="J265" i="14" s="1"/>
  <c r="H263" i="14"/>
  <c r="J263" i="14" s="1"/>
  <c r="H261" i="14"/>
  <c r="J261" i="14" s="1"/>
  <c r="H259" i="14"/>
  <c r="J259" i="14" s="1"/>
  <c r="H257" i="14"/>
  <c r="J257" i="14" s="1"/>
  <c r="H949" i="14"/>
  <c r="J949" i="14" s="1"/>
  <c r="H946" i="14"/>
  <c r="J946" i="14" s="1"/>
  <c r="H935" i="14"/>
  <c r="J935" i="14" s="1"/>
  <c r="H932" i="14"/>
  <c r="J932" i="14" s="1"/>
  <c r="H924" i="14"/>
  <c r="J924" i="14" s="1"/>
  <c r="H921" i="14"/>
  <c r="J921" i="14" s="1"/>
  <c r="H918" i="14"/>
  <c r="J918" i="14" s="1"/>
  <c r="H907" i="14"/>
  <c r="J907" i="14" s="1"/>
  <c r="H904" i="14"/>
  <c r="J904" i="14" s="1"/>
  <c r="H896" i="14"/>
  <c r="J896" i="14" s="1"/>
  <c r="H888" i="14"/>
  <c r="J888" i="14" s="1"/>
  <c r="H880" i="14"/>
  <c r="J880" i="14" s="1"/>
  <c r="H872" i="14"/>
  <c r="J872" i="14" s="1"/>
  <c r="H864" i="14"/>
  <c r="J864" i="14" s="1"/>
  <c r="H856" i="14"/>
  <c r="J856" i="14" s="1"/>
  <c r="H848" i="14"/>
  <c r="J848" i="14" s="1"/>
  <c r="H840" i="14"/>
  <c r="J840" i="14" s="1"/>
  <c r="H829" i="14"/>
  <c r="J829" i="14" s="1"/>
  <c r="H821" i="14"/>
  <c r="J821" i="14" s="1"/>
  <c r="H813" i="14"/>
  <c r="J813" i="14" s="1"/>
  <c r="H805" i="14"/>
  <c r="J805" i="14" s="1"/>
  <c r="H797" i="14"/>
  <c r="J797" i="14" s="1"/>
  <c r="H789" i="14"/>
  <c r="J789" i="14" s="1"/>
  <c r="H781" i="14"/>
  <c r="J781" i="14" s="1"/>
  <c r="H763" i="14"/>
  <c r="J763" i="14" s="1"/>
  <c r="H755" i="14"/>
  <c r="J755" i="14" s="1"/>
  <c r="H747" i="14"/>
  <c r="J747" i="14" s="1"/>
  <c r="H739" i="14"/>
  <c r="J739" i="14" s="1"/>
  <c r="H731" i="14"/>
  <c r="J731" i="14" s="1"/>
  <c r="H722" i="14"/>
  <c r="J722" i="14" s="1"/>
  <c r="H714" i="14"/>
  <c r="J714" i="14" s="1"/>
  <c r="H706" i="14"/>
  <c r="J706" i="14" s="1"/>
  <c r="H687" i="14"/>
  <c r="J687" i="14" s="1"/>
  <c r="H679" i="14"/>
  <c r="J679" i="14" s="1"/>
  <c r="H669" i="14"/>
  <c r="J669" i="14" s="1"/>
  <c r="H658" i="14"/>
  <c r="J658" i="14" s="1"/>
  <c r="H649" i="14"/>
  <c r="J649" i="14" s="1"/>
  <c r="H641" i="14"/>
  <c r="J641" i="14" s="1"/>
  <c r="H625" i="14"/>
  <c r="J625" i="14" s="1"/>
  <c r="H619" i="14"/>
  <c r="J619" i="14" s="1"/>
  <c r="H610" i="14"/>
  <c r="J610" i="14" s="1"/>
  <c r="H602" i="14"/>
  <c r="J602" i="14" s="1"/>
  <c r="H580" i="14"/>
  <c r="J580" i="14" s="1"/>
  <c r="H572" i="14"/>
  <c r="J572" i="14" s="1"/>
  <c r="H562" i="14"/>
  <c r="J562" i="14" s="1"/>
  <c r="H552" i="14"/>
  <c r="J552" i="14" s="1"/>
  <c r="H544" i="14"/>
  <c r="J544" i="14" s="1"/>
  <c r="H534" i="14"/>
  <c r="J534" i="14" s="1"/>
  <c r="H526" i="14"/>
  <c r="J526" i="14" s="1"/>
  <c r="H514" i="14"/>
  <c r="J514" i="14" s="1"/>
  <c r="H504" i="14"/>
  <c r="J504" i="14" s="1"/>
  <c r="H495" i="14"/>
  <c r="J495" i="14" s="1"/>
  <c r="H1074" i="14"/>
  <c r="J1074" i="14" s="1"/>
  <c r="H1068" i="14"/>
  <c r="J1068" i="14" s="1"/>
  <c r="H1058" i="14"/>
  <c r="J1058" i="14" s="1"/>
  <c r="H1039" i="14"/>
  <c r="J1039" i="14" s="1"/>
  <c r="H1031" i="14"/>
  <c r="J1031" i="14" s="1"/>
  <c r="H222" i="14"/>
  <c r="J222" i="14" s="1"/>
  <c r="H211" i="14"/>
  <c r="J211" i="14" s="1"/>
  <c r="H169" i="14"/>
  <c r="J169" i="14" s="1"/>
  <c r="H227" i="14"/>
  <c r="J227" i="14" s="1"/>
  <c r="H225" i="14"/>
  <c r="J225" i="14" s="1"/>
  <c r="H205" i="14"/>
  <c r="J205" i="14" s="1"/>
  <c r="H203" i="14"/>
  <c r="J203" i="14" s="1"/>
  <c r="H201" i="14"/>
  <c r="J201" i="14" s="1"/>
  <c r="H199" i="14"/>
  <c r="J199" i="14" s="1"/>
  <c r="H197" i="14"/>
  <c r="J197" i="14" s="1"/>
  <c r="H195" i="14"/>
  <c r="J195" i="14" s="1"/>
  <c r="H193" i="14"/>
  <c r="J193" i="14" s="1"/>
  <c r="H189" i="14"/>
  <c r="J189" i="14" s="1"/>
  <c r="H59" i="14"/>
  <c r="J59" i="14" s="1"/>
  <c r="H57" i="14"/>
  <c r="J57" i="14" s="1"/>
  <c r="H55" i="14"/>
  <c r="J55" i="14" s="1"/>
  <c r="H43" i="14"/>
  <c r="J43" i="14" s="1"/>
  <c r="H41" i="14"/>
  <c r="J41" i="14" s="1"/>
  <c r="H39" i="14"/>
  <c r="J39" i="14" s="1"/>
  <c r="H32" i="14"/>
  <c r="J32" i="14" s="1"/>
  <c r="H30" i="14"/>
  <c r="J30" i="14" s="1"/>
  <c r="H15" i="14"/>
  <c r="J15" i="14" s="1"/>
  <c r="H406" i="14"/>
  <c r="J406" i="14" s="1"/>
  <c r="H404" i="14"/>
  <c r="J404" i="14" s="1"/>
  <c r="H402" i="14"/>
  <c r="J402" i="14" s="1"/>
  <c r="H400" i="14"/>
  <c r="J400" i="14" s="1"/>
  <c r="H398" i="14"/>
  <c r="J398" i="14" s="1"/>
  <c r="H396" i="14"/>
  <c r="J396" i="14" s="1"/>
  <c r="H394" i="14"/>
  <c r="J394" i="14" s="1"/>
  <c r="H392" i="14"/>
  <c r="J392" i="14" s="1"/>
  <c r="H390" i="14"/>
  <c r="J390" i="14" s="1"/>
  <c r="H371" i="14"/>
  <c r="J371" i="14" s="1"/>
  <c r="H369" i="14"/>
  <c r="J369" i="14" s="1"/>
  <c r="H367" i="14"/>
  <c r="J367" i="14" s="1"/>
  <c r="H336" i="14"/>
  <c r="J336" i="14" s="1"/>
  <c r="H327" i="14"/>
  <c r="J327" i="14" s="1"/>
  <c r="H324" i="14"/>
  <c r="J324" i="14" s="1"/>
  <c r="H287" i="14"/>
  <c r="J287" i="14" s="1"/>
  <c r="H285" i="14"/>
  <c r="J285" i="14" s="1"/>
  <c r="H283" i="14"/>
  <c r="J283" i="14" s="1"/>
  <c r="H281" i="14"/>
  <c r="J281" i="14" s="1"/>
  <c r="H279" i="14"/>
  <c r="J279" i="14" s="1"/>
  <c r="H277" i="14"/>
  <c r="J277" i="14" s="1"/>
  <c r="H237" i="14"/>
  <c r="J237" i="14" s="1"/>
  <c r="H235" i="14"/>
  <c r="J235" i="14" s="1"/>
  <c r="H963" i="14"/>
  <c r="J963" i="14" s="1"/>
  <c r="H954" i="14"/>
  <c r="J954" i="14" s="1"/>
  <c r="H943" i="14"/>
  <c r="J943" i="14" s="1"/>
  <c r="H940" i="14"/>
  <c r="J940" i="14" s="1"/>
  <c r="H929" i="14"/>
  <c r="J929" i="14" s="1"/>
  <c r="H915" i="14"/>
  <c r="J915" i="14" s="1"/>
  <c r="H901" i="14"/>
  <c r="J901" i="14" s="1"/>
  <c r="H893" i="14"/>
  <c r="J893" i="14" s="1"/>
  <c r="H885" i="14"/>
  <c r="J885" i="14" s="1"/>
  <c r="H877" i="14"/>
  <c r="J877" i="14" s="1"/>
  <c r="H869" i="14"/>
  <c r="J869" i="14" s="1"/>
  <c r="H861" i="14"/>
  <c r="J861" i="14" s="1"/>
  <c r="H853" i="14"/>
  <c r="J853" i="14" s="1"/>
  <c r="H845" i="14"/>
  <c r="J845" i="14" s="1"/>
  <c r="H837" i="14"/>
  <c r="J837" i="14" s="1"/>
  <c r="H826" i="14"/>
  <c r="J826" i="14" s="1"/>
  <c r="H818" i="14"/>
  <c r="J818" i="14" s="1"/>
  <c r="H810" i="14"/>
  <c r="J810" i="14" s="1"/>
  <c r="H802" i="14"/>
  <c r="J802" i="14" s="1"/>
  <c r="H794" i="14"/>
  <c r="J794" i="14" s="1"/>
  <c r="H786" i="14"/>
  <c r="J786" i="14" s="1"/>
  <c r="H776" i="14"/>
  <c r="J776" i="14" s="1"/>
  <c r="H760" i="14"/>
  <c r="J760" i="14" s="1"/>
  <c r="H752" i="14"/>
  <c r="J752" i="14" s="1"/>
  <c r="H744" i="14"/>
  <c r="J744" i="14" s="1"/>
  <c r="H736" i="14"/>
  <c r="J736" i="14" s="1"/>
  <c r="H728" i="14"/>
  <c r="J728" i="14" s="1"/>
  <c r="H719" i="14"/>
  <c r="J719" i="14" s="1"/>
  <c r="H711" i="14"/>
  <c r="J711" i="14" s="1"/>
  <c r="H695" i="14"/>
  <c r="J695" i="14" s="1"/>
  <c r="H692" i="14"/>
  <c r="J692" i="14" s="1"/>
  <c r="H684" i="14"/>
  <c r="J684" i="14" s="1"/>
  <c r="H674" i="14"/>
  <c r="J674" i="14" s="1"/>
  <c r="H666" i="14"/>
  <c r="J666" i="14" s="1"/>
  <c r="H655" i="14"/>
  <c r="J655" i="14" s="1"/>
  <c r="H646" i="14"/>
  <c r="J646" i="14" s="1"/>
  <c r="H638" i="14"/>
  <c r="J638" i="14" s="1"/>
  <c r="H630" i="14"/>
  <c r="J630" i="14" s="1"/>
  <c r="H622" i="14"/>
  <c r="J622" i="14" s="1"/>
  <c r="H616" i="14"/>
  <c r="J616" i="14" s="1"/>
  <c r="H607" i="14"/>
  <c r="J607" i="14" s="1"/>
  <c r="H599" i="14"/>
  <c r="J599" i="14" s="1"/>
  <c r="H220" i="14"/>
  <c r="J220" i="14" s="1"/>
  <c r="H209" i="14"/>
  <c r="J209" i="14" s="1"/>
  <c r="H11" i="14"/>
  <c r="J11" i="14" s="1"/>
  <c r="H119" i="14"/>
  <c r="J119" i="14" s="1"/>
  <c r="H117" i="14"/>
  <c r="J117" i="14" s="1"/>
  <c r="H114" i="14"/>
  <c r="J114" i="14" s="1"/>
  <c r="H491" i="14"/>
  <c r="J491" i="14" s="1"/>
  <c r="H716" i="14"/>
  <c r="J716" i="14" s="1"/>
  <c r="H708" i="14"/>
  <c r="J708" i="14" s="1"/>
  <c r="H700" i="14"/>
  <c r="J700" i="14" s="1"/>
  <c r="H689" i="14"/>
  <c r="J689" i="14" s="1"/>
  <c r="H681" i="14"/>
  <c r="J681" i="14" s="1"/>
  <c r="H671" i="14"/>
  <c r="J671" i="14" s="1"/>
  <c r="H660" i="14"/>
  <c r="J660" i="14" s="1"/>
  <c r="H651" i="14"/>
  <c r="J651" i="14" s="1"/>
  <c r="H635" i="14"/>
  <c r="J635" i="14" s="1"/>
  <c r="H627" i="14"/>
  <c r="J627" i="14" s="1"/>
  <c r="H612" i="14"/>
  <c r="J612" i="14" s="1"/>
  <c r="H604" i="14"/>
  <c r="J604" i="14" s="1"/>
  <c r="H596" i="14"/>
  <c r="J596" i="14" s="1"/>
  <c r="H588" i="14"/>
  <c r="J588" i="14" s="1"/>
  <c r="H585" i="14"/>
  <c r="J585" i="14" s="1"/>
  <c r="H582" i="14"/>
  <c r="J582" i="14" s="1"/>
  <c r="H574" i="14"/>
  <c r="J574" i="14" s="1"/>
  <c r="H564" i="14"/>
  <c r="J564" i="14" s="1"/>
  <c r="H554" i="14"/>
  <c r="J554" i="14" s="1"/>
  <c r="H546" i="14"/>
  <c r="J546" i="14" s="1"/>
  <c r="H536" i="14"/>
  <c r="J536" i="14" s="1"/>
  <c r="H528" i="14"/>
  <c r="J528" i="14" s="1"/>
  <c r="H518" i="14"/>
  <c r="J518" i="14" s="1"/>
  <c r="H506" i="14"/>
  <c r="J506" i="14" s="1"/>
  <c r="H1073" i="14"/>
  <c r="J1073" i="14" s="1"/>
  <c r="H1070" i="14"/>
  <c r="J1070" i="14" s="1"/>
  <c r="H1067" i="14"/>
  <c r="J1067" i="14" s="1"/>
  <c r="H1052" i="14"/>
  <c r="J1052" i="14" s="1"/>
  <c r="H1044" i="14"/>
  <c r="J1044" i="14" s="1"/>
  <c r="H1019" i="14"/>
  <c r="J1019" i="14" s="1"/>
  <c r="H1011" i="14"/>
  <c r="J1011" i="14" s="1"/>
  <c r="H1132" i="14"/>
  <c r="J1132" i="14" s="1"/>
  <c r="H1129" i="14"/>
  <c r="J1129" i="14" s="1"/>
  <c r="H1121" i="14"/>
  <c r="J1121" i="14" s="1"/>
  <c r="H1118" i="14"/>
  <c r="J1118" i="14" s="1"/>
  <c r="H1098" i="14"/>
  <c r="J1098" i="14" s="1"/>
  <c r="H1090" i="14"/>
  <c r="J1090" i="14" s="1"/>
  <c r="H1081" i="14"/>
  <c r="J1081" i="14" s="1"/>
  <c r="H1192" i="14"/>
  <c r="J1192" i="14" s="1"/>
  <c r="H1180" i="14"/>
  <c r="J1180" i="14" s="1"/>
  <c r="H1172" i="14"/>
  <c r="J1172" i="14" s="1"/>
  <c r="H1169" i="14"/>
  <c r="J1169" i="14" s="1"/>
  <c r="H1161" i="14"/>
  <c r="J1161" i="14" s="1"/>
  <c r="H1158" i="14"/>
  <c r="J1158" i="14" s="1"/>
  <c r="H1147" i="14"/>
  <c r="J1147" i="14" s="1"/>
  <c r="H1144" i="14"/>
  <c r="J1144" i="14" s="1"/>
  <c r="H1287" i="14"/>
  <c r="J1287" i="14" s="1"/>
  <c r="H1279" i="14"/>
  <c r="J1279" i="14" s="1"/>
  <c r="H1271" i="14"/>
  <c r="J1271" i="14" s="1"/>
  <c r="H1260" i="14"/>
  <c r="J1260" i="14" s="1"/>
  <c r="H1252" i="14"/>
  <c r="J1252" i="14" s="1"/>
  <c r="H1249" i="14"/>
  <c r="J1249" i="14" s="1"/>
  <c r="H1241" i="14"/>
  <c r="J1241" i="14" s="1"/>
  <c r="H1324" i="14"/>
  <c r="J1324" i="14" s="1"/>
  <c r="H1321" i="14"/>
  <c r="J1321" i="14" s="1"/>
  <c r="H1313" i="14"/>
  <c r="J1313" i="14" s="1"/>
  <c r="H1302" i="14"/>
  <c r="J1302" i="14" s="1"/>
  <c r="H1294" i="14"/>
  <c r="J1294" i="14" s="1"/>
  <c r="H1291" i="14"/>
  <c r="J1291" i="14" s="1"/>
  <c r="H1370" i="14"/>
  <c r="J1370" i="14" s="1"/>
  <c r="H1362" i="14"/>
  <c r="J1362" i="14" s="1"/>
  <c r="H1354" i="14"/>
  <c r="J1354" i="14" s="1"/>
  <c r="H1346" i="14"/>
  <c r="J1346" i="14" s="1"/>
  <c r="H1334" i="14"/>
  <c r="J1334" i="14" s="1"/>
  <c r="H1376" i="14"/>
  <c r="J1376" i="14" s="1"/>
  <c r="H2011" i="14"/>
  <c r="J2011" i="14" s="1"/>
  <c r="H2001" i="14"/>
  <c r="J2001" i="14" s="1"/>
  <c r="H1989" i="14"/>
  <c r="J1989" i="14" s="1"/>
  <c r="H1973" i="14"/>
  <c r="J1973" i="14" s="1"/>
  <c r="H1965" i="14"/>
  <c r="J1965" i="14" s="1"/>
  <c r="H1962" i="14"/>
  <c r="J1962" i="14" s="1"/>
  <c r="H1950" i="14"/>
  <c r="J1950" i="14" s="1"/>
  <c r="H1942" i="14"/>
  <c r="J1942" i="14" s="1"/>
  <c r="H1934" i="14"/>
  <c r="J1934" i="14" s="1"/>
  <c r="H1924" i="14"/>
  <c r="J1924" i="14" s="1"/>
  <c r="H1916" i="14"/>
  <c r="J1916" i="14" s="1"/>
  <c r="H1901" i="14"/>
  <c r="J1901" i="14" s="1"/>
  <c r="H1893" i="14"/>
  <c r="J1893" i="14" s="1"/>
  <c r="H1880" i="14"/>
  <c r="J1880" i="14" s="1"/>
  <c r="H1868" i="14"/>
  <c r="J1868" i="14" s="1"/>
  <c r="H1860" i="14"/>
  <c r="J1860" i="14" s="1"/>
  <c r="H1850" i="14"/>
  <c r="J1850" i="14" s="1"/>
  <c r="H2209" i="14"/>
  <c r="J2209" i="14" s="1"/>
  <c r="H2196" i="14"/>
  <c r="J2196" i="14" s="1"/>
  <c r="H2188" i="14"/>
  <c r="J2188" i="14" s="1"/>
  <c r="H2176" i="14"/>
  <c r="J2176" i="14" s="1"/>
  <c r="H2168" i="14"/>
  <c r="J2168" i="14" s="1"/>
  <c r="H2157" i="14"/>
  <c r="J2157" i="14" s="1"/>
  <c r="H2147" i="14"/>
  <c r="J2147" i="14" s="1"/>
  <c r="H2139" i="14"/>
  <c r="J2139" i="14" s="1"/>
  <c r="H2126" i="14"/>
  <c r="J2126" i="14" s="1"/>
  <c r="H2123" i="14"/>
  <c r="J2123" i="14" s="1"/>
  <c r="H2109" i="14"/>
  <c r="J2109" i="14" s="1"/>
  <c r="H2099" i="14"/>
  <c r="J2099" i="14" s="1"/>
  <c r="H2086" i="14"/>
  <c r="J2086" i="14" s="1"/>
  <c r="H2074" i="14"/>
  <c r="J2074" i="14" s="1"/>
  <c r="H2063" i="14"/>
  <c r="J2063" i="14" s="1"/>
  <c r="H2053" i="14"/>
  <c r="J2053" i="14" s="1"/>
  <c r="H2043" i="14"/>
  <c r="J2043" i="14" s="1"/>
  <c r="H2029" i="14"/>
  <c r="J2029" i="14" s="1"/>
  <c r="H2333" i="14"/>
  <c r="J2333" i="14" s="1"/>
  <c r="H2321" i="14"/>
  <c r="J2321" i="14" s="1"/>
  <c r="H2313" i="14"/>
  <c r="J2313" i="14" s="1"/>
  <c r="H2303" i="14"/>
  <c r="J2303" i="14" s="1"/>
  <c r="H2295" i="14"/>
  <c r="J2295" i="14" s="1"/>
  <c r="H2276" i="14"/>
  <c r="J2276" i="14" s="1"/>
  <c r="H2273" i="14"/>
  <c r="J2273" i="14" s="1"/>
  <c r="H2259" i="14"/>
  <c r="J2259" i="14" s="1"/>
  <c r="H2246" i="14"/>
  <c r="J2246" i="14" s="1"/>
  <c r="H2236" i="14"/>
  <c r="J2236" i="14" s="1"/>
  <c r="H2228" i="14"/>
  <c r="J2228" i="14" s="1"/>
  <c r="H2220" i="14"/>
  <c r="J2220" i="14" s="1"/>
  <c r="H2210" i="14"/>
  <c r="J2210" i="14" s="1"/>
  <c r="H2415" i="14"/>
  <c r="J2415" i="14" s="1"/>
  <c r="H2407" i="14"/>
  <c r="J2407" i="14" s="1"/>
  <c r="H2398" i="14"/>
  <c r="J2398" i="14" s="1"/>
  <c r="H2389" i="14"/>
  <c r="J2389" i="14" s="1"/>
  <c r="H2386" i="14"/>
  <c r="J2386" i="14" s="1"/>
  <c r="H2380" i="14"/>
  <c r="J2380" i="14" s="1"/>
  <c r="H2369" i="14"/>
  <c r="J2369" i="14" s="1"/>
  <c r="H2366" i="14"/>
  <c r="J2366" i="14" s="1"/>
  <c r="H2610" i="14"/>
  <c r="J2610" i="14" s="1"/>
  <c r="H2602" i="14"/>
  <c r="J2602" i="14" s="1"/>
  <c r="H2586" i="14"/>
  <c r="J2586" i="14" s="1"/>
  <c r="H2578" i="14"/>
  <c r="J2578" i="14" s="1"/>
  <c r="H2569" i="14"/>
  <c r="J2569" i="14" s="1"/>
  <c r="H2560" i="14"/>
  <c r="J2560" i="14" s="1"/>
  <c r="H2546" i="14"/>
  <c r="J2546" i="14" s="1"/>
  <c r="H2536" i="14"/>
  <c r="J2536" i="14" s="1"/>
  <c r="H2526" i="14"/>
  <c r="J2526" i="14" s="1"/>
  <c r="H2496" i="14"/>
  <c r="J2496" i="14" s="1"/>
  <c r="H2488" i="14"/>
  <c r="J2488" i="14" s="1"/>
  <c r="H2480" i="14"/>
  <c r="J2480" i="14" s="1"/>
  <c r="H2472" i="14"/>
  <c r="J2472" i="14" s="1"/>
  <c r="H2461" i="14"/>
  <c r="J2461" i="14" s="1"/>
  <c r="H2453" i="14"/>
  <c r="J2453" i="14" s="1"/>
  <c r="H2445" i="14"/>
  <c r="J2445" i="14" s="1"/>
  <c r="H2751" i="14"/>
  <c r="J2751" i="14" s="1"/>
  <c r="H2743" i="14"/>
  <c r="J2743" i="14" s="1"/>
  <c r="H2735" i="14"/>
  <c r="J2735" i="14" s="1"/>
  <c r="H2732" i="14"/>
  <c r="J2732" i="14" s="1"/>
  <c r="H2728" i="14"/>
  <c r="J2728" i="14" s="1"/>
  <c r="H2719" i="14"/>
  <c r="J2719" i="14" s="1"/>
  <c r="H2703" i="14"/>
  <c r="J2703" i="14" s="1"/>
  <c r="H2695" i="14"/>
  <c r="J2695" i="14" s="1"/>
  <c r="H2687" i="14"/>
  <c r="J2687" i="14" s="1"/>
  <c r="H2679" i="14"/>
  <c r="J2679" i="14" s="1"/>
  <c r="H2668" i="14"/>
  <c r="J2668" i="14" s="1"/>
  <c r="H2832" i="14"/>
  <c r="J2832" i="14" s="1"/>
  <c r="H2821" i="14"/>
  <c r="J2821" i="14" s="1"/>
  <c r="H2813" i="14"/>
  <c r="J2813" i="14" s="1"/>
  <c r="H2803" i="14"/>
  <c r="J2803" i="14" s="1"/>
  <c r="H2793" i="14"/>
  <c r="J2793" i="14" s="1"/>
  <c r="H2785" i="14"/>
  <c r="J2785" i="14" s="1"/>
  <c r="H2777" i="14"/>
  <c r="J2777" i="14" s="1"/>
  <c r="H2760" i="14"/>
  <c r="J2760" i="14" s="1"/>
  <c r="H2970" i="14"/>
  <c r="J2970" i="14" s="1"/>
  <c r="H2962" i="14"/>
  <c r="J2962" i="14" s="1"/>
  <c r="H2953" i="14"/>
  <c r="J2953" i="14" s="1"/>
  <c r="H2945" i="14"/>
  <c r="J2945" i="14" s="1"/>
  <c r="H2937" i="14"/>
  <c r="J2937" i="14" s="1"/>
  <c r="H2929" i="14"/>
  <c r="J2929" i="14" s="1"/>
  <c r="H2926" i="14"/>
  <c r="J2926" i="14" s="1"/>
  <c r="H2918" i="14"/>
  <c r="J2918" i="14" s="1"/>
  <c r="H2910" i="14"/>
  <c r="J2910" i="14" s="1"/>
  <c r="H2902" i="14"/>
  <c r="J2902" i="14" s="1"/>
  <c r="H2894" i="14"/>
  <c r="J2894" i="14" s="1"/>
  <c r="H2891" i="14"/>
  <c r="J2891" i="14" s="1"/>
  <c r="H2883" i="14"/>
  <c r="J2883" i="14" s="1"/>
  <c r="H2875" i="14"/>
  <c r="J2875" i="14" s="1"/>
  <c r="H2866" i="14"/>
  <c r="J2866" i="14" s="1"/>
  <c r="H3078" i="14"/>
  <c r="J3078" i="14" s="1"/>
  <c r="H3065" i="14"/>
  <c r="J3065" i="14" s="1"/>
  <c r="H3055" i="14"/>
  <c r="J3055" i="14" s="1"/>
  <c r="H3020" i="14"/>
  <c r="J3020" i="14" s="1"/>
  <c r="H3130" i="14"/>
  <c r="J3130" i="14" s="1"/>
  <c r="H3116" i="14"/>
  <c r="J3116" i="14" s="1"/>
  <c r="H3104" i="14"/>
  <c r="J3104" i="14" s="1"/>
  <c r="H3096" i="14"/>
  <c r="J3096" i="14" s="1"/>
  <c r="H3086" i="14"/>
  <c r="J3086" i="14" s="1"/>
  <c r="H3178" i="14"/>
  <c r="J3178" i="14" s="1"/>
  <c r="H3166" i="14"/>
  <c r="J3166" i="14" s="1"/>
  <c r="H3156" i="14"/>
  <c r="J3156" i="14" s="1"/>
  <c r="H3148" i="14"/>
  <c r="J3148" i="14" s="1"/>
  <c r="H3136" i="14"/>
  <c r="J3136" i="14" s="1"/>
  <c r="H3209" i="14"/>
  <c r="J3209" i="14" s="1"/>
  <c r="H3201" i="14"/>
  <c r="J3201" i="14" s="1"/>
  <c r="H3191" i="14"/>
  <c r="J3191" i="14" s="1"/>
  <c r="H1024" i="14"/>
  <c r="J1024" i="14" s="1"/>
  <c r="H1016" i="14"/>
  <c r="J1016" i="14" s="1"/>
  <c r="H1008" i="14"/>
  <c r="J1008" i="14" s="1"/>
  <c r="H1005" i="14"/>
  <c r="J1005" i="14" s="1"/>
  <c r="H1126" i="14"/>
  <c r="J1126" i="14" s="1"/>
  <c r="H1115" i="14"/>
  <c r="J1115" i="14" s="1"/>
  <c r="H1095" i="14"/>
  <c r="J1095" i="14" s="1"/>
  <c r="H1087" i="14"/>
  <c r="J1087" i="14" s="1"/>
  <c r="H1084" i="14"/>
  <c r="J1084" i="14" s="1"/>
  <c r="H1078" i="14"/>
  <c r="J1078" i="14" s="1"/>
  <c r="H1203" i="14"/>
  <c r="J1203" i="14" s="1"/>
  <c r="H1200" i="14"/>
  <c r="J1200" i="14" s="1"/>
  <c r="H1189" i="14"/>
  <c r="J1189" i="14" s="1"/>
  <c r="H1177" i="14"/>
  <c r="J1177" i="14" s="1"/>
  <c r="H1166" i="14"/>
  <c r="J1166" i="14" s="1"/>
  <c r="H1155" i="14"/>
  <c r="J1155" i="14" s="1"/>
  <c r="H1152" i="14"/>
  <c r="J1152" i="14" s="1"/>
  <c r="H1141" i="14"/>
  <c r="J1141" i="14" s="1"/>
  <c r="H1138" i="14"/>
  <c r="J1138" i="14" s="1"/>
  <c r="H1284" i="14"/>
  <c r="J1284" i="14" s="1"/>
  <c r="H1276" i="14"/>
  <c r="J1276" i="14" s="1"/>
  <c r="H1268" i="14"/>
  <c r="J1268" i="14" s="1"/>
  <c r="H1265" i="14"/>
  <c r="J1265" i="14" s="1"/>
  <c r="H1257" i="14"/>
  <c r="J1257" i="14" s="1"/>
  <c r="H1246" i="14"/>
  <c r="J1246" i="14" s="1"/>
  <c r="H1329" i="14"/>
  <c r="J1329" i="14" s="1"/>
  <c r="H1318" i="14"/>
  <c r="J1318" i="14" s="1"/>
  <c r="H1310" i="14"/>
  <c r="J1310" i="14" s="1"/>
  <c r="H1299" i="14"/>
  <c r="J1299" i="14" s="1"/>
  <c r="H1375" i="14"/>
  <c r="J1375" i="14" s="1"/>
  <c r="H1367" i="14"/>
  <c r="J1367" i="14" s="1"/>
  <c r="H1359" i="14"/>
  <c r="J1359" i="14" s="1"/>
  <c r="H1351" i="14"/>
  <c r="J1351" i="14" s="1"/>
  <c r="H1343" i="14"/>
  <c r="J1343" i="14" s="1"/>
  <c r="H1337" i="14"/>
  <c r="J1337" i="14" s="1"/>
  <c r="H2018" i="14"/>
  <c r="J2018" i="14" s="1"/>
  <c r="H2006" i="14"/>
  <c r="J2006" i="14" s="1"/>
  <c r="H1996" i="14"/>
  <c r="J1996" i="14" s="1"/>
  <c r="H1986" i="14"/>
  <c r="J1986" i="14" s="1"/>
  <c r="H1970" i="14"/>
  <c r="J1970" i="14" s="1"/>
  <c r="H1957" i="14"/>
  <c r="J1957" i="14" s="1"/>
  <c r="H1947" i="14"/>
  <c r="J1947" i="14" s="1"/>
  <c r="H1939" i="14"/>
  <c r="J1939" i="14" s="1"/>
  <c r="H1929" i="14"/>
  <c r="J1929" i="14" s="1"/>
  <c r="H1921" i="14"/>
  <c r="J1921" i="14" s="1"/>
  <c r="H1911" i="14"/>
  <c r="J1911" i="14" s="1"/>
  <c r="H1908" i="14"/>
  <c r="J1908" i="14" s="1"/>
  <c r="H1898" i="14"/>
  <c r="J1898" i="14" s="1"/>
  <c r="H1888" i="14"/>
  <c r="J1888" i="14" s="1"/>
  <c r="H1875" i="14"/>
  <c r="J1875" i="14" s="1"/>
  <c r="H1865" i="14"/>
  <c r="J1865" i="14" s="1"/>
  <c r="H1857" i="14"/>
  <c r="J1857" i="14" s="1"/>
  <c r="H1847" i="14"/>
  <c r="J1847" i="14" s="1"/>
  <c r="H2206" i="14"/>
  <c r="J2206" i="14" s="1"/>
  <c r="H2193" i="14"/>
  <c r="J2193" i="14" s="1"/>
  <c r="H2185" i="14"/>
  <c r="J2185" i="14" s="1"/>
  <c r="H2173" i="14"/>
  <c r="J2173" i="14" s="1"/>
  <c r="H2165" i="14"/>
  <c r="J2165" i="14" s="1"/>
  <c r="H2162" i="14"/>
  <c r="J2162" i="14" s="1"/>
  <c r="H2154" i="14"/>
  <c r="J2154" i="14" s="1"/>
  <c r="H2144" i="14"/>
  <c r="J2144" i="14" s="1"/>
  <c r="H2136" i="14"/>
  <c r="J2136" i="14" s="1"/>
  <c r="H2120" i="14"/>
  <c r="J2120" i="14" s="1"/>
  <c r="H2104" i="14"/>
  <c r="J2104" i="14" s="1"/>
  <c r="H2096" i="14"/>
  <c r="J2096" i="14" s="1"/>
  <c r="H2081" i="14"/>
  <c r="J2081" i="14" s="1"/>
  <c r="H2071" i="14"/>
  <c r="J2071" i="14" s="1"/>
  <c r="H2058" i="14"/>
  <c r="J2058" i="14" s="1"/>
  <c r="H2048" i="14"/>
  <c r="J2048" i="14" s="1"/>
  <c r="H2038" i="14"/>
  <c r="J2038" i="14" s="1"/>
  <c r="H2026" i="14"/>
  <c r="J2026" i="14" s="1"/>
  <c r="H2329" i="14"/>
  <c r="J2329" i="14" s="1"/>
  <c r="H2326" i="14"/>
  <c r="J2326" i="14" s="1"/>
  <c r="H2318" i="14"/>
  <c r="J2318" i="14" s="1"/>
  <c r="H2310" i="14"/>
  <c r="J2310" i="14" s="1"/>
  <c r="H2300" i="14"/>
  <c r="J2300" i="14" s="1"/>
  <c r="H2292" i="14"/>
  <c r="J2292" i="14" s="1"/>
  <c r="H2266" i="14"/>
  <c r="J2266" i="14" s="1"/>
  <c r="H2243" i="14"/>
  <c r="J2243" i="14" s="1"/>
  <c r="H2233" i="14"/>
  <c r="J2233" i="14" s="1"/>
  <c r="H2225" i="14"/>
  <c r="J2225" i="14" s="1"/>
  <c r="H2217" i="14"/>
  <c r="J2217" i="14" s="1"/>
  <c r="H2420" i="14"/>
  <c r="J2420" i="14" s="1"/>
  <c r="H2412" i="14"/>
  <c r="J2412" i="14" s="1"/>
  <c r="H2404" i="14"/>
  <c r="J2404" i="14" s="1"/>
  <c r="H2395" i="14"/>
  <c r="J2395" i="14" s="1"/>
  <c r="H2377" i="14"/>
  <c r="J2377" i="14" s="1"/>
  <c r="H2363" i="14"/>
  <c r="J2363" i="14" s="1"/>
  <c r="H2355" i="14"/>
  <c r="J2355" i="14" s="1"/>
  <c r="H2618" i="14"/>
  <c r="J2618" i="14" s="1"/>
  <c r="H2607" i="14"/>
  <c r="J2607" i="14" s="1"/>
  <c r="H2599" i="14"/>
  <c r="J2599" i="14" s="1"/>
  <c r="H2591" i="14"/>
  <c r="J2591" i="14" s="1"/>
  <c r="H2574" i="14"/>
  <c r="J2574" i="14" s="1"/>
  <c r="H2565" i="14"/>
  <c r="J2565" i="14" s="1"/>
  <c r="H2557" i="14"/>
  <c r="J2557" i="14" s="1"/>
  <c r="H2543" i="14"/>
  <c r="J2543" i="14" s="1"/>
  <c r="H2523" i="14"/>
  <c r="J2523" i="14" s="1"/>
  <c r="H2517" i="14"/>
  <c r="J2517" i="14" s="1"/>
  <c r="H2509" i="14"/>
  <c r="J2509" i="14" s="1"/>
  <c r="H2501" i="14"/>
  <c r="J2501" i="14" s="1"/>
  <c r="H2493" i="14"/>
  <c r="J2493" i="14" s="1"/>
  <c r="H2485" i="14"/>
  <c r="J2485" i="14" s="1"/>
  <c r="H2469" i="14"/>
  <c r="J2469" i="14" s="1"/>
  <c r="H2466" i="14"/>
  <c r="J2466" i="14" s="1"/>
  <c r="H2458" i="14"/>
  <c r="J2458" i="14" s="1"/>
  <c r="H2442" i="14"/>
  <c r="J2442" i="14" s="1"/>
  <c r="H2650" i="14"/>
  <c r="J2650" i="14" s="1"/>
  <c r="H2756" i="14"/>
  <c r="J2756" i="14" s="1"/>
  <c r="H2748" i="14"/>
  <c r="J2748" i="14" s="1"/>
  <c r="H2740" i="14"/>
  <c r="J2740" i="14" s="1"/>
  <c r="H2724" i="14"/>
  <c r="J2724" i="14" s="1"/>
  <c r="H2716" i="14"/>
  <c r="J2716" i="14" s="1"/>
  <c r="H2708" i="14"/>
  <c r="J2708" i="14" s="1"/>
  <c r="H2676" i="14"/>
  <c r="J2676" i="14" s="1"/>
  <c r="H2673" i="14"/>
  <c r="J2673" i="14" s="1"/>
  <c r="H2660" i="14"/>
  <c r="J2660" i="14" s="1"/>
  <c r="H2829" i="14"/>
  <c r="J2829" i="14" s="1"/>
  <c r="H2818" i="14"/>
  <c r="J2818" i="14" s="1"/>
  <c r="H2810" i="14"/>
  <c r="J2810" i="14" s="1"/>
  <c r="H2800" i="14"/>
  <c r="J2800" i="14" s="1"/>
  <c r="H2790" i="14"/>
  <c r="J2790" i="14" s="1"/>
  <c r="H2782" i="14"/>
  <c r="J2782" i="14" s="1"/>
  <c r="H2774" i="14"/>
  <c r="J2774" i="14" s="1"/>
  <c r="H2766" i="14"/>
  <c r="J2766" i="14" s="1"/>
  <c r="H2757" i="14"/>
  <c r="J2757" i="14" s="1"/>
  <c r="H2984" i="14"/>
  <c r="J2984" i="14" s="1"/>
  <c r="H2967" i="14"/>
  <c r="J2967" i="14" s="1"/>
  <c r="H2959" i="14"/>
  <c r="J2959" i="14" s="1"/>
  <c r="H2956" i="14"/>
  <c r="J2956" i="14" s="1"/>
  <c r="H2950" i="14"/>
  <c r="J2950" i="14" s="1"/>
  <c r="H2942" i="14"/>
  <c r="J2942" i="14" s="1"/>
  <c r="H2934" i="14"/>
  <c r="J2934" i="14" s="1"/>
  <c r="H2923" i="14"/>
  <c r="J2923" i="14" s="1"/>
  <c r="H2915" i="14"/>
  <c r="J2915" i="14" s="1"/>
  <c r="H2907" i="14"/>
  <c r="J2907" i="14" s="1"/>
  <c r="H2899" i="14"/>
  <c r="J2899" i="14" s="1"/>
  <c r="H2888" i="14"/>
  <c r="J2888" i="14" s="1"/>
  <c r="H2880" i="14"/>
  <c r="J2880" i="14" s="1"/>
  <c r="H2872" i="14"/>
  <c r="J2872" i="14" s="1"/>
  <c r="H2869" i="14"/>
  <c r="J2869" i="14" s="1"/>
  <c r="H2863" i="14"/>
  <c r="J2863" i="14" s="1"/>
  <c r="H3075" i="14"/>
  <c r="J3075" i="14" s="1"/>
  <c r="H3070" i="14"/>
  <c r="J3070" i="14" s="1"/>
  <c r="H3060" i="14"/>
  <c r="J3060" i="14" s="1"/>
  <c r="H3052" i="14"/>
  <c r="J3052" i="14" s="1"/>
  <c r="H3044" i="14"/>
  <c r="J3044" i="14" s="1"/>
  <c r="H3038" i="14"/>
  <c r="J3038" i="14" s="1"/>
  <c r="H3025" i="14"/>
  <c r="J3025" i="14" s="1"/>
  <c r="H3125" i="14"/>
  <c r="J3125" i="14" s="1"/>
  <c r="H3111" i="14"/>
  <c r="J3111" i="14" s="1"/>
  <c r="H3101" i="14"/>
  <c r="J3101" i="14" s="1"/>
  <c r="H3093" i="14"/>
  <c r="J3093" i="14" s="1"/>
  <c r="H3183" i="14"/>
  <c r="J3183" i="14" s="1"/>
  <c r="H3173" i="14"/>
  <c r="J3173" i="14" s="1"/>
  <c r="H3163" i="14"/>
  <c r="J3163" i="14" s="1"/>
  <c r="H3153" i="14"/>
  <c r="J3153" i="14" s="1"/>
  <c r="H3145" i="14"/>
  <c r="J3145" i="14" s="1"/>
  <c r="H3214" i="14"/>
  <c r="J3214" i="14" s="1"/>
  <c r="H3206" i="14"/>
  <c r="J3206" i="14" s="1"/>
  <c r="H3198" i="14"/>
  <c r="J3198" i="14" s="1"/>
  <c r="H3186" i="14"/>
  <c r="J3186" i="14" s="1"/>
  <c r="H1018" i="14"/>
  <c r="J1018" i="14" s="1"/>
  <c r="H1010" i="14"/>
  <c r="J1010" i="14" s="1"/>
  <c r="H1007" i="14"/>
  <c r="J1007" i="14" s="1"/>
  <c r="H1131" i="14"/>
  <c r="J1131" i="14" s="1"/>
  <c r="H1128" i="14"/>
  <c r="J1128" i="14" s="1"/>
  <c r="H1120" i="14"/>
  <c r="J1120" i="14" s="1"/>
  <c r="H1117" i="14"/>
  <c r="J1117" i="14" s="1"/>
  <c r="H1097" i="14"/>
  <c r="J1097" i="14" s="1"/>
  <c r="H1089" i="14"/>
  <c r="J1089" i="14" s="1"/>
  <c r="H1080" i="14"/>
  <c r="J1080" i="14" s="1"/>
  <c r="H1191" i="14"/>
  <c r="J1191" i="14" s="1"/>
  <c r="H1188" i="14"/>
  <c r="J1188" i="14" s="1"/>
  <c r="H1179" i="14"/>
  <c r="J1179" i="14" s="1"/>
  <c r="H1171" i="14"/>
  <c r="J1171" i="14" s="1"/>
  <c r="H1168" i="14"/>
  <c r="J1168" i="14" s="1"/>
  <c r="H1160" i="14"/>
  <c r="J1160" i="14" s="1"/>
  <c r="H1157" i="14"/>
  <c r="J1157" i="14" s="1"/>
  <c r="H1146" i="14"/>
  <c r="J1146" i="14" s="1"/>
  <c r="H1143" i="14"/>
  <c r="J1143" i="14" s="1"/>
  <c r="H1286" i="14"/>
  <c r="J1286" i="14" s="1"/>
  <c r="H1278" i="14"/>
  <c r="J1278" i="14" s="1"/>
  <c r="H1270" i="14"/>
  <c r="J1270" i="14" s="1"/>
  <c r="H1267" i="14"/>
  <c r="J1267" i="14" s="1"/>
  <c r="H1259" i="14"/>
  <c r="J1259" i="14" s="1"/>
  <c r="H1248" i="14"/>
  <c r="J1248" i="14" s="1"/>
  <c r="H1331" i="14"/>
  <c r="J1331" i="14" s="1"/>
  <c r="H1323" i="14"/>
  <c r="J1323" i="14" s="1"/>
  <c r="H1320" i="14"/>
  <c r="J1320" i="14" s="1"/>
  <c r="H1312" i="14"/>
  <c r="J1312" i="14" s="1"/>
  <c r="H1301" i="14"/>
  <c r="J1301" i="14" s="1"/>
  <c r="H1293" i="14"/>
  <c r="J1293" i="14" s="1"/>
  <c r="H1290" i="14"/>
  <c r="J1290" i="14" s="1"/>
  <c r="H1369" i="14"/>
  <c r="J1369" i="14" s="1"/>
  <c r="H1361" i="14"/>
  <c r="J1361" i="14" s="1"/>
  <c r="H1353" i="14"/>
  <c r="J1353" i="14" s="1"/>
  <c r="H1345" i="14"/>
  <c r="J1345" i="14" s="1"/>
  <c r="H1336" i="14"/>
  <c r="J1336" i="14" s="1"/>
  <c r="H1333" i="14"/>
  <c r="J1333" i="14" s="1"/>
  <c r="H2010" i="14"/>
  <c r="J2010" i="14" s="1"/>
  <c r="H2000" i="14"/>
  <c r="J2000" i="14" s="1"/>
  <c r="H1988" i="14"/>
  <c r="J1988" i="14" s="1"/>
  <c r="H1972" i="14"/>
  <c r="J1972" i="14" s="1"/>
  <c r="H1959" i="14"/>
  <c r="J1959" i="14" s="1"/>
  <c r="H1949" i="14"/>
  <c r="J1949" i="14" s="1"/>
  <c r="H1941" i="14"/>
  <c r="J1941" i="14" s="1"/>
  <c r="H1931" i="14"/>
  <c r="J1931" i="14" s="1"/>
  <c r="H1923" i="14"/>
  <c r="J1923" i="14" s="1"/>
  <c r="H1915" i="14"/>
  <c r="J1915" i="14" s="1"/>
  <c r="H1900" i="14"/>
  <c r="J1900" i="14" s="1"/>
  <c r="H1892" i="14"/>
  <c r="J1892" i="14" s="1"/>
  <c r="H1879" i="14"/>
  <c r="J1879" i="14" s="1"/>
  <c r="H1867" i="14"/>
  <c r="J1867" i="14" s="1"/>
  <c r="H1859" i="14"/>
  <c r="J1859" i="14" s="1"/>
  <c r="H1849" i="14"/>
  <c r="J1849" i="14" s="1"/>
  <c r="H2208" i="14"/>
  <c r="J2208" i="14" s="1"/>
  <c r="H2195" i="14"/>
  <c r="J2195" i="14" s="1"/>
  <c r="H2187" i="14"/>
  <c r="J2187" i="14" s="1"/>
  <c r="H2175" i="14"/>
  <c r="J2175" i="14" s="1"/>
  <c r="H2167" i="14"/>
  <c r="J2167" i="14" s="1"/>
  <c r="H2156" i="14"/>
  <c r="J2156" i="14" s="1"/>
  <c r="H2146" i="14"/>
  <c r="J2146" i="14" s="1"/>
  <c r="H2138" i="14"/>
  <c r="J2138" i="14" s="1"/>
  <c r="H2122" i="14"/>
  <c r="J2122" i="14" s="1"/>
  <c r="H2108" i="14"/>
  <c r="J2108" i="14" s="1"/>
  <c r="H2098" i="14"/>
  <c r="J2098" i="14" s="1"/>
  <c r="H2083" i="14"/>
  <c r="J2083" i="14" s="1"/>
  <c r="H2073" i="14"/>
  <c r="J2073" i="14" s="1"/>
  <c r="H2062" i="14"/>
  <c r="J2062" i="14" s="1"/>
  <c r="H2052" i="14"/>
  <c r="J2052" i="14" s="1"/>
  <c r="H2040" i="14"/>
  <c r="J2040" i="14" s="1"/>
  <c r="H2028" i="14"/>
  <c r="J2028" i="14" s="1"/>
  <c r="H2331" i="14"/>
  <c r="J2331" i="14" s="1"/>
  <c r="H2328" i="14"/>
  <c r="J2328" i="14" s="1"/>
  <c r="H2320" i="14"/>
  <c r="J2320" i="14" s="1"/>
  <c r="H2312" i="14"/>
  <c r="J2312" i="14" s="1"/>
  <c r="H2302" i="14"/>
  <c r="J2302" i="14" s="1"/>
  <c r="H2294" i="14"/>
  <c r="J2294" i="14" s="1"/>
  <c r="H2275" i="14"/>
  <c r="J2275" i="14" s="1"/>
  <c r="H2272" i="14"/>
  <c r="J2272" i="14" s="1"/>
  <c r="H2256" i="14"/>
  <c r="J2256" i="14" s="1"/>
  <c r="H2245" i="14"/>
  <c r="J2245" i="14" s="1"/>
  <c r="H2235" i="14"/>
  <c r="J2235" i="14" s="1"/>
  <c r="H2227" i="14"/>
  <c r="J2227" i="14" s="1"/>
  <c r="H2219" i="14"/>
  <c r="J2219" i="14" s="1"/>
  <c r="H2414" i="14"/>
  <c r="J2414" i="14" s="1"/>
  <c r="H2406" i="14"/>
  <c r="J2406" i="14" s="1"/>
  <c r="H2397" i="14"/>
  <c r="J2397" i="14" s="1"/>
  <c r="H2379" i="14"/>
  <c r="J2379" i="14" s="1"/>
  <c r="H2365" i="14"/>
  <c r="J2365" i="14" s="1"/>
  <c r="H2620" i="14"/>
  <c r="J2620" i="14" s="1"/>
  <c r="H2609" i="14"/>
  <c r="J2609" i="14" s="1"/>
  <c r="H2601" i="14"/>
  <c r="J2601" i="14" s="1"/>
  <c r="H2593" i="14"/>
  <c r="J2593" i="14" s="1"/>
  <c r="H2585" i="14"/>
  <c r="J2585" i="14" s="1"/>
  <c r="H2576" i="14"/>
  <c r="J2576" i="14" s="1"/>
  <c r="H2568" i="14"/>
  <c r="J2568" i="14" s="1"/>
  <c r="H2559" i="14"/>
  <c r="J2559" i="14" s="1"/>
  <c r="H2545" i="14"/>
  <c r="J2545" i="14" s="1"/>
  <c r="H2533" i="14"/>
  <c r="J2533" i="14" s="1"/>
  <c r="H2525" i="14"/>
  <c r="J2525" i="14" s="1"/>
  <c r="H2519" i="14"/>
  <c r="J2519" i="14" s="1"/>
  <c r="H2511" i="14"/>
  <c r="J2511" i="14" s="1"/>
  <c r="H2495" i="14"/>
  <c r="J2495" i="14" s="1"/>
  <c r="H2487" i="14"/>
  <c r="J2487" i="14" s="1"/>
  <c r="H2479" i="14"/>
  <c r="J2479" i="14" s="1"/>
  <c r="H2471" i="14"/>
  <c r="J2471" i="14" s="1"/>
  <c r="H2468" i="14"/>
  <c r="J2468" i="14" s="1"/>
  <c r="H2460" i="14"/>
  <c r="J2460" i="14" s="1"/>
  <c r="H2452" i="14"/>
  <c r="J2452" i="14" s="1"/>
  <c r="H2444" i="14"/>
  <c r="J2444" i="14" s="1"/>
  <c r="H2750" i="14"/>
  <c r="J2750" i="14" s="1"/>
  <c r="H2742" i="14"/>
  <c r="J2742" i="14" s="1"/>
  <c r="H2734" i="14"/>
  <c r="J2734" i="14" s="1"/>
  <c r="H2718" i="14"/>
  <c r="J2718" i="14" s="1"/>
  <c r="H2710" i="14"/>
  <c r="J2710" i="14" s="1"/>
  <c r="H2702" i="14"/>
  <c r="J2702" i="14" s="1"/>
  <c r="H2694" i="14"/>
  <c r="J2694" i="14" s="1"/>
  <c r="H2686" i="14"/>
  <c r="J2686" i="14" s="1"/>
  <c r="H2678" i="14"/>
  <c r="J2678" i="14" s="1"/>
  <c r="H2675" i="14"/>
  <c r="J2675" i="14" s="1"/>
  <c r="H2667" i="14"/>
  <c r="J2667" i="14" s="1"/>
  <c r="H2831" i="14"/>
  <c r="J2831" i="14" s="1"/>
  <c r="H2820" i="14"/>
  <c r="J2820" i="14" s="1"/>
  <c r="H2812" i="14"/>
  <c r="J2812" i="14" s="1"/>
  <c r="H2802" i="14"/>
  <c r="J2802" i="14" s="1"/>
  <c r="H2792" i="14"/>
  <c r="J2792" i="14" s="1"/>
  <c r="H2784" i="14"/>
  <c r="J2784" i="14" s="1"/>
  <c r="H2776" i="14"/>
  <c r="J2776" i="14" s="1"/>
  <c r="H2759" i="14"/>
  <c r="J2759" i="14" s="1"/>
  <c r="H2969" i="14"/>
  <c r="J2969" i="14" s="1"/>
  <c r="H2961" i="14"/>
  <c r="J2961" i="14" s="1"/>
  <c r="H2958" i="14"/>
  <c r="J2958" i="14" s="1"/>
  <c r="H2955" i="14"/>
  <c r="J2955" i="14" s="1"/>
  <c r="H2952" i="14"/>
  <c r="J2952" i="14" s="1"/>
  <c r="H2944" i="14"/>
  <c r="J2944" i="14" s="1"/>
  <c r="H2936" i="14"/>
  <c r="J2936" i="14" s="1"/>
  <c r="H2925" i="14"/>
  <c r="J2925" i="14" s="1"/>
  <c r="H2917" i="14"/>
  <c r="J2917" i="14" s="1"/>
  <c r="H2909" i="14"/>
  <c r="J2909" i="14" s="1"/>
  <c r="H2901" i="14"/>
  <c r="J2901" i="14" s="1"/>
  <c r="H2890" i="14"/>
  <c r="J2890" i="14" s="1"/>
  <c r="H2882" i="14"/>
  <c r="J2882" i="14" s="1"/>
  <c r="H2874" i="14"/>
  <c r="J2874" i="14" s="1"/>
  <c r="H2871" i="14"/>
  <c r="J2871" i="14" s="1"/>
  <c r="H2865" i="14"/>
  <c r="J2865" i="14" s="1"/>
  <c r="H3077" i="14"/>
  <c r="J3077" i="14" s="1"/>
  <c r="H3064" i="14"/>
  <c r="J3064" i="14" s="1"/>
  <c r="H3054" i="14"/>
  <c r="J3054" i="14" s="1"/>
  <c r="H3027" i="14"/>
  <c r="J3027" i="14" s="1"/>
  <c r="H3019" i="14"/>
  <c r="J3019" i="14" s="1"/>
  <c r="H3127" i="14"/>
  <c r="J3127" i="14" s="1"/>
  <c r="H3115" i="14"/>
  <c r="J3115" i="14" s="1"/>
  <c r="H3103" i="14"/>
  <c r="J3103" i="14" s="1"/>
  <c r="H3095" i="14"/>
  <c r="J3095" i="14" s="1"/>
  <c r="H3085" i="14"/>
  <c r="J3085" i="14" s="1"/>
  <c r="H3175" i="14"/>
  <c r="J3175" i="14" s="1"/>
  <c r="H3165" i="14"/>
  <c r="J3165" i="14" s="1"/>
  <c r="H3155" i="14"/>
  <c r="J3155" i="14" s="1"/>
  <c r="H3147" i="14"/>
  <c r="J3147" i="14" s="1"/>
  <c r="H3135" i="14"/>
  <c r="J3135" i="14" s="1"/>
  <c r="H3208" i="14"/>
  <c r="J3208" i="14" s="1"/>
  <c r="H3200" i="14"/>
  <c r="J3200" i="14" s="1"/>
  <c r="H3190" i="14"/>
  <c r="J3190" i="14" s="1"/>
  <c r="H1023" i="14"/>
  <c r="J1023" i="14" s="1"/>
  <c r="H1015" i="14"/>
  <c r="J1015" i="14" s="1"/>
  <c r="H1004" i="14"/>
  <c r="J1004" i="14" s="1"/>
  <c r="H1125" i="14"/>
  <c r="J1125" i="14" s="1"/>
  <c r="H1114" i="14"/>
  <c r="J1114" i="14" s="1"/>
  <c r="H1108" i="14"/>
  <c r="J1108" i="14" s="1"/>
  <c r="H1105" i="14"/>
  <c r="J1105" i="14" s="1"/>
  <c r="H1094" i="14"/>
  <c r="J1094" i="14" s="1"/>
  <c r="H1086" i="14"/>
  <c r="J1086" i="14" s="1"/>
  <c r="H1083" i="14"/>
  <c r="J1083" i="14" s="1"/>
  <c r="H1077" i="14"/>
  <c r="J1077" i="14" s="1"/>
  <c r="H1202" i="14"/>
  <c r="J1202" i="14" s="1"/>
  <c r="H1199" i="14"/>
  <c r="J1199" i="14" s="1"/>
  <c r="H1196" i="14"/>
  <c r="J1196" i="14" s="1"/>
  <c r="H1176" i="14"/>
  <c r="J1176" i="14" s="1"/>
  <c r="H1165" i="14"/>
  <c r="J1165" i="14" s="1"/>
  <c r="H1154" i="14"/>
  <c r="J1154" i="14" s="1"/>
  <c r="H1151" i="14"/>
  <c r="J1151" i="14" s="1"/>
  <c r="H1140" i="14"/>
  <c r="J1140" i="14" s="1"/>
  <c r="H1137" i="14"/>
  <c r="J1137" i="14" s="1"/>
  <c r="H1240" i="14"/>
  <c r="J1240" i="14" s="1"/>
  <c r="H1283" i="14"/>
  <c r="J1283" i="14" s="1"/>
  <c r="H1275" i="14"/>
  <c r="J1275" i="14" s="1"/>
  <c r="H1264" i="14"/>
  <c r="J1264" i="14" s="1"/>
  <c r="H1256" i="14"/>
  <c r="J1256" i="14" s="1"/>
  <c r="H1245" i="14"/>
  <c r="J1245" i="14" s="1"/>
  <c r="H1328" i="14"/>
  <c r="J1328" i="14" s="1"/>
  <c r="H1317" i="14"/>
  <c r="J1317" i="14" s="1"/>
  <c r="H1309" i="14"/>
  <c r="J1309" i="14" s="1"/>
  <c r="H1298" i="14"/>
  <c r="J1298" i="14" s="1"/>
  <c r="H1374" i="14"/>
  <c r="J1374" i="14" s="1"/>
  <c r="H1366" i="14"/>
  <c r="J1366" i="14" s="1"/>
  <c r="H1358" i="14"/>
  <c r="J1358" i="14" s="1"/>
  <c r="H1350" i="14"/>
  <c r="J1350" i="14" s="1"/>
  <c r="H1342" i="14"/>
  <c r="J1342" i="14" s="1"/>
  <c r="H1339" i="14"/>
  <c r="J1339" i="14" s="1"/>
  <c r="H2017" i="14"/>
  <c r="J2017" i="14" s="1"/>
  <c r="H2005" i="14"/>
  <c r="J2005" i="14" s="1"/>
  <c r="H1995" i="14"/>
  <c r="J1995" i="14" s="1"/>
  <c r="H1985" i="14"/>
  <c r="J1985" i="14" s="1"/>
  <c r="H1969" i="14"/>
  <c r="J1969" i="14" s="1"/>
  <c r="H1956" i="14"/>
  <c r="J1956" i="14" s="1"/>
  <c r="H1946" i="14"/>
  <c r="J1946" i="14" s="1"/>
  <c r="H1938" i="14"/>
  <c r="J1938" i="14" s="1"/>
  <c r="H1928" i="14"/>
  <c r="J1928" i="14" s="1"/>
  <c r="H1920" i="14"/>
  <c r="J1920" i="14" s="1"/>
  <c r="H1910" i="14"/>
  <c r="J1910" i="14" s="1"/>
  <c r="H1907" i="14"/>
  <c r="J1907" i="14" s="1"/>
  <c r="H1897" i="14"/>
  <c r="J1897" i="14" s="1"/>
  <c r="H1887" i="14"/>
  <c r="J1887" i="14" s="1"/>
  <c r="H1884" i="14"/>
  <c r="J1884" i="14" s="1"/>
  <c r="H1874" i="14"/>
  <c r="J1874" i="14" s="1"/>
  <c r="H1864" i="14"/>
  <c r="J1864" i="14" s="1"/>
  <c r="H1856" i="14"/>
  <c r="J1856" i="14" s="1"/>
  <c r="H1846" i="14"/>
  <c r="J1846" i="14" s="1"/>
  <c r="H2205" i="14"/>
  <c r="J2205" i="14" s="1"/>
  <c r="H2192" i="14"/>
  <c r="J2192" i="14" s="1"/>
  <c r="H2182" i="14"/>
  <c r="J2182" i="14" s="1"/>
  <c r="H2172" i="14"/>
  <c r="J2172" i="14" s="1"/>
  <c r="H2164" i="14"/>
  <c r="J2164" i="14" s="1"/>
  <c r="H2161" i="14"/>
  <c r="J2161" i="14" s="1"/>
  <c r="H2153" i="14"/>
  <c r="J2153" i="14" s="1"/>
  <c r="H2143" i="14"/>
  <c r="J2143" i="14" s="1"/>
  <c r="H2135" i="14"/>
  <c r="J2135" i="14" s="1"/>
  <c r="H2119" i="14"/>
  <c r="J2119" i="14" s="1"/>
  <c r="H2103" i="14"/>
  <c r="J2103" i="14" s="1"/>
  <c r="H2095" i="14"/>
  <c r="J2095" i="14" s="1"/>
  <c r="H2080" i="14"/>
  <c r="J2080" i="14" s="1"/>
  <c r="H2067" i="14"/>
  <c r="J2067" i="14" s="1"/>
  <c r="H2057" i="14"/>
  <c r="J2057" i="14" s="1"/>
  <c r="H2047" i="14"/>
  <c r="J2047" i="14" s="1"/>
  <c r="H2035" i="14"/>
  <c r="J2035" i="14" s="1"/>
  <c r="H2023" i="14"/>
  <c r="J2023" i="14" s="1"/>
  <c r="H2325" i="14"/>
  <c r="J2325" i="14" s="1"/>
  <c r="H2317" i="14"/>
  <c r="J2317" i="14" s="1"/>
  <c r="H2309" i="14"/>
  <c r="J2309" i="14" s="1"/>
  <c r="H2299" i="14"/>
  <c r="J2299" i="14" s="1"/>
  <c r="H2291" i="14"/>
  <c r="J2291" i="14" s="1"/>
  <c r="H2282" i="14"/>
  <c r="J2282" i="14" s="1"/>
  <c r="H2263" i="14"/>
  <c r="J2263" i="14" s="1"/>
  <c r="H2250" i="14"/>
  <c r="J2250" i="14" s="1"/>
  <c r="H2242" i="14"/>
  <c r="J2242" i="14" s="1"/>
  <c r="H2232" i="14"/>
  <c r="J2232" i="14" s="1"/>
  <c r="H2224" i="14"/>
  <c r="J2224" i="14" s="1"/>
  <c r="H2216" i="14"/>
  <c r="J2216" i="14" s="1"/>
  <c r="H2419" i="14"/>
  <c r="J2419" i="14" s="1"/>
  <c r="H2411" i="14"/>
  <c r="J2411" i="14" s="1"/>
  <c r="H2403" i="14"/>
  <c r="J2403" i="14" s="1"/>
  <c r="H2394" i="14"/>
  <c r="J2394" i="14" s="1"/>
  <c r="H2376" i="14"/>
  <c r="J2376" i="14" s="1"/>
  <c r="H2373" i="14"/>
  <c r="J2373" i="14" s="1"/>
  <c r="H2362" i="14"/>
  <c r="J2362" i="14" s="1"/>
  <c r="H2354" i="14"/>
  <c r="J2354" i="14" s="1"/>
  <c r="H2617" i="14"/>
  <c r="J2617" i="14" s="1"/>
  <c r="H2606" i="14"/>
  <c r="J2606" i="14" s="1"/>
  <c r="H2598" i="14"/>
  <c r="J2598" i="14" s="1"/>
  <c r="H2590" i="14"/>
  <c r="J2590" i="14" s="1"/>
  <c r="H2582" i="14"/>
  <c r="J2582" i="14" s="1"/>
  <c r="H2573" i="14"/>
  <c r="J2573" i="14" s="1"/>
  <c r="H2564" i="14"/>
  <c r="J2564" i="14" s="1"/>
  <c r="H2556" i="14"/>
  <c r="J2556" i="14" s="1"/>
  <c r="H2550" i="14"/>
  <c r="J2550" i="14" s="1"/>
  <c r="H2542" i="14"/>
  <c r="J2542" i="14" s="1"/>
  <c r="H2530" i="14"/>
  <c r="J2530" i="14" s="1"/>
  <c r="H2522" i="14"/>
  <c r="J2522" i="14" s="1"/>
  <c r="H2516" i="14"/>
  <c r="J2516" i="14" s="1"/>
  <c r="H2500" i="14"/>
  <c r="J2500" i="14" s="1"/>
  <c r="H2492" i="14"/>
  <c r="J2492" i="14" s="1"/>
  <c r="H2484" i="14"/>
  <c r="J2484" i="14" s="1"/>
  <c r="H2476" i="14"/>
  <c r="J2476" i="14" s="1"/>
  <c r="H2465" i="14"/>
  <c r="J2465" i="14" s="1"/>
  <c r="H2457" i="14"/>
  <c r="J2457" i="14" s="1"/>
  <c r="H2441" i="14"/>
  <c r="J2441" i="14" s="1"/>
  <c r="H2755" i="14"/>
  <c r="J2755" i="14" s="1"/>
  <c r="H2747" i="14"/>
  <c r="J2747" i="14" s="1"/>
  <c r="H2739" i="14"/>
  <c r="J2739" i="14" s="1"/>
  <c r="H2723" i="14"/>
  <c r="J2723" i="14" s="1"/>
  <c r="H2715" i="14"/>
  <c r="J2715" i="14" s="1"/>
  <c r="H2707" i="14"/>
  <c r="J2707" i="14" s="1"/>
  <c r="H2699" i="14"/>
  <c r="J2699" i="14" s="1"/>
  <c r="H2691" i="14"/>
  <c r="J2691" i="14" s="1"/>
  <c r="H2683" i="14"/>
  <c r="J2683" i="14" s="1"/>
  <c r="H2672" i="14"/>
  <c r="J2672" i="14" s="1"/>
  <c r="H2659" i="14"/>
  <c r="J2659" i="14" s="1"/>
  <c r="H2828" i="14"/>
  <c r="J2828" i="14" s="1"/>
  <c r="H2817" i="14"/>
  <c r="J2817" i="14" s="1"/>
  <c r="H2809" i="14"/>
  <c r="J2809" i="14" s="1"/>
  <c r="H2799" i="14"/>
  <c r="J2799" i="14" s="1"/>
  <c r="H2789" i="14"/>
  <c r="J2789" i="14" s="1"/>
  <c r="H2781" i="14"/>
  <c r="J2781" i="14" s="1"/>
  <c r="H2765" i="14"/>
  <c r="J2765" i="14" s="1"/>
  <c r="H2983" i="14"/>
  <c r="J2983" i="14" s="1"/>
  <c r="H2980" i="14"/>
  <c r="J2980" i="14" s="1"/>
  <c r="H2966" i="14"/>
  <c r="J2966" i="14" s="1"/>
  <c r="H2949" i="14"/>
  <c r="J2949" i="14" s="1"/>
  <c r="H2941" i="14"/>
  <c r="J2941" i="14" s="1"/>
  <c r="H2933" i="14"/>
  <c r="J2933" i="14" s="1"/>
  <c r="H2922" i="14"/>
  <c r="J2922" i="14" s="1"/>
  <c r="H2914" i="14"/>
  <c r="J2914" i="14" s="1"/>
  <c r="H2906" i="14"/>
  <c r="J2906" i="14" s="1"/>
  <c r="H2898" i="14"/>
  <c r="J2898" i="14" s="1"/>
  <c r="H2887" i="14"/>
  <c r="J2887" i="14" s="1"/>
  <c r="H2879" i="14"/>
  <c r="J2879" i="14" s="1"/>
  <c r="H2868" i="14"/>
  <c r="J2868" i="14" s="1"/>
  <c r="H2862" i="14"/>
  <c r="J2862" i="14" s="1"/>
  <c r="H3010" i="14"/>
  <c r="J3010" i="14" s="1"/>
  <c r="H3084" i="14"/>
  <c r="J3084" i="14" s="1"/>
  <c r="H3072" i="14"/>
  <c r="J3072" i="14" s="1"/>
  <c r="H3069" i="14"/>
  <c r="J3069" i="14" s="1"/>
  <c r="H3059" i="14"/>
  <c r="J3059" i="14" s="1"/>
  <c r="H3051" i="14"/>
  <c r="J3051" i="14" s="1"/>
  <c r="H3043" i="14"/>
  <c r="J3043" i="14" s="1"/>
  <c r="H3037" i="14"/>
  <c r="J3037" i="14" s="1"/>
  <c r="H3034" i="14"/>
  <c r="J3034" i="14" s="1"/>
  <c r="H3024" i="14"/>
  <c r="J3024" i="14" s="1"/>
  <c r="H3016" i="14"/>
  <c r="J3016" i="14" s="1"/>
  <c r="H3122" i="14"/>
  <c r="J3122" i="14" s="1"/>
  <c r="H3110" i="14"/>
  <c r="J3110" i="14" s="1"/>
  <c r="H3100" i="14"/>
  <c r="J3100" i="14" s="1"/>
  <c r="H3092" i="14"/>
  <c r="J3092" i="14" s="1"/>
  <c r="H3182" i="14"/>
  <c r="J3182" i="14" s="1"/>
  <c r="H3172" i="14"/>
  <c r="J3172" i="14" s="1"/>
  <c r="H3162" i="14"/>
  <c r="J3162" i="14" s="1"/>
  <c r="H3152" i="14"/>
  <c r="J3152" i="14" s="1"/>
  <c r="H3144" i="14"/>
  <c r="J3144" i="14" s="1"/>
  <c r="H3213" i="14"/>
  <c r="J3213" i="14" s="1"/>
  <c r="H3205" i="14"/>
  <c r="J3205" i="14" s="1"/>
  <c r="H3197" i="14"/>
  <c r="J3197" i="14" s="1"/>
  <c r="H3185" i="14"/>
  <c r="J3185" i="14" s="1"/>
  <c r="H1020" i="14"/>
  <c r="J1020" i="14" s="1"/>
  <c r="H1012" i="14"/>
  <c r="J1012" i="14" s="1"/>
  <c r="H1001" i="14"/>
  <c r="J1001" i="14" s="1"/>
  <c r="H1130" i="14"/>
  <c r="J1130" i="14" s="1"/>
  <c r="H1122" i="14"/>
  <c r="J1122" i="14" s="1"/>
  <c r="H1119" i="14"/>
  <c r="J1119" i="14" s="1"/>
  <c r="H1111" i="14"/>
  <c r="J1111" i="14" s="1"/>
  <c r="H1099" i="14"/>
  <c r="J1099" i="14" s="1"/>
  <c r="H1091" i="14"/>
  <c r="J1091" i="14" s="1"/>
  <c r="H1187" i="14"/>
  <c r="J1187" i="14" s="1"/>
  <c r="H1162" i="14"/>
  <c r="J1162" i="14" s="1"/>
  <c r="H1159" i="14"/>
  <c r="J1159" i="14" s="1"/>
  <c r="H1148" i="14"/>
  <c r="J1148" i="14" s="1"/>
  <c r="H1145" i="14"/>
  <c r="J1145" i="14" s="1"/>
  <c r="H1272" i="14"/>
  <c r="J1272" i="14" s="1"/>
  <c r="H1261" i="14"/>
  <c r="J1261" i="14" s="1"/>
  <c r="H1250" i="14"/>
  <c r="J1250" i="14" s="1"/>
  <c r="H1322" i="14"/>
  <c r="J1322" i="14" s="1"/>
  <c r="H1314" i="14"/>
  <c r="J1314" i="14" s="1"/>
  <c r="H1306" i="14"/>
  <c r="J1306" i="14" s="1"/>
  <c r="H1303" i="14"/>
  <c r="J1303" i="14" s="1"/>
  <c r="H1295" i="14"/>
  <c r="J1295" i="14" s="1"/>
  <c r="H1371" i="14"/>
  <c r="J1371" i="14" s="1"/>
  <c r="H1363" i="14"/>
  <c r="J1363" i="14" s="1"/>
  <c r="H1355" i="14"/>
  <c r="J1355" i="14" s="1"/>
  <c r="H1347" i="14"/>
  <c r="J1347" i="14" s="1"/>
  <c r="H1840" i="14"/>
  <c r="J1840" i="14" s="1"/>
  <c r="H2012" i="14"/>
  <c r="J2012" i="14" s="1"/>
  <c r="H2002" i="14"/>
  <c r="J2002" i="14" s="1"/>
  <c r="H1990" i="14"/>
  <c r="J1990" i="14" s="1"/>
  <c r="H1977" i="14"/>
  <c r="J1977" i="14" s="1"/>
  <c r="H1974" i="14"/>
  <c r="J1974" i="14" s="1"/>
  <c r="H1963" i="14"/>
  <c r="J1963" i="14" s="1"/>
  <c r="H1951" i="14"/>
  <c r="J1951" i="14" s="1"/>
  <c r="H1943" i="14"/>
  <c r="J1943" i="14" s="1"/>
  <c r="H1904" i="14"/>
  <c r="J1904" i="14" s="1"/>
  <c r="H1894" i="14"/>
  <c r="J1894" i="14" s="1"/>
  <c r="H1881" i="14"/>
  <c r="J1881" i="14" s="1"/>
  <c r="H1869" i="14"/>
  <c r="J1869" i="14" s="1"/>
  <c r="H1861" i="14"/>
  <c r="J1861" i="14" s="1"/>
  <c r="H1851" i="14"/>
  <c r="J1851" i="14" s="1"/>
  <c r="H1843" i="14"/>
  <c r="J1843" i="14" s="1"/>
  <c r="H2197" i="14"/>
  <c r="J2197" i="14" s="1"/>
  <c r="H2189" i="14"/>
  <c r="J2189" i="14" s="1"/>
  <c r="H2177" i="14"/>
  <c r="J2177" i="14" s="1"/>
  <c r="H2169" i="14"/>
  <c r="J2169" i="14" s="1"/>
  <c r="H2158" i="14"/>
  <c r="J2158" i="14" s="1"/>
  <c r="H2148" i="14"/>
  <c r="J2148" i="14" s="1"/>
  <c r="H2140" i="14"/>
  <c r="J2140" i="14" s="1"/>
  <c r="H2132" i="14"/>
  <c r="J2132" i="14" s="1"/>
  <c r="H2124" i="14"/>
  <c r="J2124" i="14" s="1"/>
  <c r="H2110" i="14"/>
  <c r="J2110" i="14" s="1"/>
  <c r="H2100" i="14"/>
  <c r="J2100" i="14" s="1"/>
  <c r="H2089" i="14"/>
  <c r="J2089" i="14" s="1"/>
  <c r="H2077" i="14"/>
  <c r="J2077" i="14" s="1"/>
  <c r="H2054" i="14"/>
  <c r="J2054" i="14" s="1"/>
  <c r="H2044" i="14"/>
  <c r="J2044" i="14" s="1"/>
  <c r="H2032" i="14"/>
  <c r="J2032" i="14" s="1"/>
  <c r="H2020" i="14"/>
  <c r="J2020" i="14" s="1"/>
  <c r="H2322" i="14"/>
  <c r="J2322" i="14" s="1"/>
  <c r="H2314" i="14"/>
  <c r="J2314" i="14" s="1"/>
  <c r="H2306" i="14"/>
  <c r="J2306" i="14" s="1"/>
  <c r="H2296" i="14"/>
  <c r="J2296" i="14" s="1"/>
  <c r="H2288" i="14"/>
  <c r="J2288" i="14" s="1"/>
  <c r="H2285" i="14"/>
  <c r="J2285" i="14" s="1"/>
  <c r="H2255" i="14"/>
  <c r="J2255" i="14" s="1"/>
  <c r="H2247" i="14"/>
  <c r="J2247" i="14" s="1"/>
  <c r="H2237" i="14"/>
  <c r="J2237" i="14" s="1"/>
  <c r="H2229" i="14"/>
  <c r="J2229" i="14" s="1"/>
  <c r="H2221" i="14"/>
  <c r="J2221" i="14" s="1"/>
  <c r="H2350" i="14"/>
  <c r="J2350" i="14" s="1"/>
  <c r="H2416" i="14"/>
  <c r="J2416" i="14" s="1"/>
  <c r="H2408" i="14"/>
  <c r="J2408" i="14" s="1"/>
  <c r="H2399" i="14"/>
  <c r="J2399" i="14" s="1"/>
  <c r="H2387" i="14"/>
  <c r="J2387" i="14" s="1"/>
  <c r="H2381" i="14"/>
  <c r="J2381" i="14" s="1"/>
  <c r="H2370" i="14"/>
  <c r="J2370" i="14" s="1"/>
  <c r="H2367" i="14"/>
  <c r="J2367" i="14" s="1"/>
  <c r="H2351" i="14"/>
  <c r="J2351" i="14" s="1"/>
  <c r="H2603" i="14"/>
  <c r="J2603" i="14" s="1"/>
  <c r="H2587" i="14"/>
  <c r="J2587" i="14" s="1"/>
  <c r="H2570" i="14"/>
  <c r="J2570" i="14" s="1"/>
  <c r="H2561" i="14"/>
  <c r="J2561" i="14" s="1"/>
  <c r="H2553" i="14"/>
  <c r="J2553" i="14" s="1"/>
  <c r="H2547" i="14"/>
  <c r="J2547" i="14" s="1"/>
  <c r="H2539" i="14"/>
  <c r="J2539" i="14" s="1"/>
  <c r="H2527" i="14"/>
  <c r="J2527" i="14" s="1"/>
  <c r="H2505" i="14"/>
  <c r="J2505" i="14" s="1"/>
  <c r="H2473" i="14"/>
  <c r="J2473" i="14" s="1"/>
  <c r="H2462" i="14"/>
  <c r="J2462" i="14" s="1"/>
  <c r="H2454" i="14"/>
  <c r="J2454" i="14" s="1"/>
  <c r="H2446" i="14"/>
  <c r="J2446" i="14" s="1"/>
  <c r="H2752" i="14"/>
  <c r="J2752" i="14" s="1"/>
  <c r="H2744" i="14"/>
  <c r="J2744" i="14" s="1"/>
  <c r="H2736" i="14"/>
  <c r="J2736" i="14" s="1"/>
  <c r="H2729" i="14"/>
  <c r="J2729" i="14" s="1"/>
  <c r="H2704" i="14"/>
  <c r="J2704" i="14" s="1"/>
  <c r="H2696" i="14"/>
  <c r="J2696" i="14" s="1"/>
  <c r="H2688" i="14"/>
  <c r="J2688" i="14" s="1"/>
  <c r="H2680" i="14"/>
  <c r="J2680" i="14" s="1"/>
  <c r="H2669" i="14"/>
  <c r="J2669" i="14" s="1"/>
  <c r="H2656" i="14"/>
  <c r="J2656" i="14" s="1"/>
  <c r="H2833" i="14"/>
  <c r="J2833" i="14" s="1"/>
  <c r="H2822" i="14"/>
  <c r="J2822" i="14" s="1"/>
  <c r="H2814" i="14"/>
  <c r="J2814" i="14" s="1"/>
  <c r="H2806" i="14"/>
  <c r="J2806" i="14" s="1"/>
  <c r="H2794" i="14"/>
  <c r="J2794" i="14" s="1"/>
  <c r="H2786" i="14"/>
  <c r="J2786" i="14" s="1"/>
  <c r="H2778" i="14"/>
  <c r="J2778" i="14" s="1"/>
  <c r="H2770" i="14"/>
  <c r="J2770" i="14" s="1"/>
  <c r="H2761" i="14"/>
  <c r="J2761" i="14" s="1"/>
  <c r="H2971" i="14"/>
  <c r="J2971" i="14" s="1"/>
  <c r="H2963" i="14"/>
  <c r="J2963" i="14" s="1"/>
  <c r="H2954" i="14"/>
  <c r="J2954" i="14" s="1"/>
  <c r="H2946" i="14"/>
  <c r="J2946" i="14" s="1"/>
  <c r="H2938" i="14"/>
  <c r="J2938" i="14" s="1"/>
  <c r="H2930" i="14"/>
  <c r="J2930" i="14" s="1"/>
  <c r="H2911" i="14"/>
  <c r="J2911" i="14" s="1"/>
  <c r="H2892" i="14"/>
  <c r="J2892" i="14" s="1"/>
  <c r="H2876" i="14"/>
  <c r="J2876" i="14" s="1"/>
  <c r="H3079" i="14"/>
  <c r="J3079" i="14" s="1"/>
  <c r="H3066" i="14"/>
  <c r="J3066" i="14" s="1"/>
  <c r="H3056" i="14"/>
  <c r="J3056" i="14" s="1"/>
  <c r="H3048" i="14"/>
  <c r="J3048" i="14" s="1"/>
  <c r="H3021" i="14"/>
  <c r="J3021" i="14" s="1"/>
  <c r="H3013" i="14"/>
  <c r="J3013" i="14" s="1"/>
  <c r="H3131" i="14"/>
  <c r="J3131" i="14" s="1"/>
  <c r="H3119" i="14"/>
  <c r="J3119" i="14" s="1"/>
  <c r="H3105" i="14"/>
  <c r="J3105" i="14" s="1"/>
  <c r="H3097" i="14"/>
  <c r="J3097" i="14" s="1"/>
  <c r="H3089" i="14"/>
  <c r="J3089" i="14" s="1"/>
  <c r="H3179" i="14"/>
  <c r="J3179" i="14" s="1"/>
  <c r="H3167" i="14"/>
  <c r="J3167" i="14" s="1"/>
  <c r="H3157" i="14"/>
  <c r="J3157" i="14" s="1"/>
  <c r="H3149" i="14"/>
  <c r="J3149" i="14" s="1"/>
  <c r="H3137" i="14"/>
  <c r="J3137" i="14" s="1"/>
  <c r="H3210" i="14"/>
  <c r="J3210" i="14" s="1"/>
  <c r="H3202" i="14"/>
  <c r="J3202" i="14" s="1"/>
  <c r="H3194" i="14"/>
  <c r="J3194" i="14" s="1"/>
  <c r="H1025" i="14"/>
  <c r="J1025" i="14" s="1"/>
  <c r="H1017" i="14"/>
  <c r="J1017" i="14" s="1"/>
  <c r="H1009" i="14"/>
  <c r="J1009" i="14" s="1"/>
  <c r="H1006" i="14"/>
  <c r="J1006" i="14" s="1"/>
  <c r="H1127" i="14"/>
  <c r="J1127" i="14" s="1"/>
  <c r="H1116" i="14"/>
  <c r="J1116" i="14" s="1"/>
  <c r="H1190" i="14"/>
  <c r="J1190" i="14" s="1"/>
  <c r="H1178" i="14"/>
  <c r="J1178" i="14" s="1"/>
  <c r="H1170" i="14"/>
  <c r="J1170" i="14" s="1"/>
  <c r="H1167" i="14"/>
  <c r="J1167" i="14" s="1"/>
  <c r="H1285" i="14"/>
  <c r="J1285" i="14" s="1"/>
  <c r="H1277" i="14"/>
  <c r="J1277" i="14" s="1"/>
  <c r="H1269" i="14"/>
  <c r="J1269" i="14" s="1"/>
  <c r="H1266" i="14"/>
  <c r="J1266" i="14" s="1"/>
  <c r="H1258" i="14"/>
  <c r="J1258" i="14" s="1"/>
  <c r="H1987" i="14"/>
  <c r="J1987" i="14" s="1"/>
  <c r="H1971" i="14"/>
  <c r="J1971" i="14" s="1"/>
  <c r="H1958" i="14"/>
  <c r="J1958" i="14" s="1"/>
  <c r="H1948" i="14"/>
  <c r="J1948" i="14" s="1"/>
  <c r="H1940" i="14"/>
  <c r="J1940" i="14" s="1"/>
  <c r="H1930" i="14"/>
  <c r="J1930" i="14" s="1"/>
  <c r="H1922" i="14"/>
  <c r="J1922" i="14" s="1"/>
  <c r="H1912" i="14"/>
  <c r="J1912" i="14" s="1"/>
  <c r="H1909" i="14"/>
  <c r="J1909" i="14" s="1"/>
  <c r="H1876" i="14"/>
  <c r="J1876" i="14" s="1"/>
  <c r="H1866" i="14"/>
  <c r="J1866" i="14" s="1"/>
  <c r="H1858" i="14"/>
  <c r="J1858" i="14" s="1"/>
  <c r="H1848" i="14"/>
  <c r="J1848" i="14" s="1"/>
  <c r="H2174" i="14"/>
  <c r="J2174" i="14" s="1"/>
  <c r="H2166" i="14"/>
  <c r="J2166" i="14" s="1"/>
  <c r="H2155" i="14"/>
  <c r="J2155" i="14" s="1"/>
  <c r="H2145" i="14"/>
  <c r="J2145" i="14" s="1"/>
  <c r="H2137" i="14"/>
  <c r="J2137" i="14" s="1"/>
  <c r="H2121" i="14"/>
  <c r="J2121" i="14" s="1"/>
  <c r="H2107" i="14"/>
  <c r="J2107" i="14" s="1"/>
  <c r="H2097" i="14"/>
  <c r="J2097" i="14" s="1"/>
  <c r="H2082" i="14"/>
  <c r="J2082" i="14" s="1"/>
  <c r="H2061" i="14"/>
  <c r="J2061" i="14" s="1"/>
  <c r="H2051" i="14"/>
  <c r="J2051" i="14" s="1"/>
  <c r="H2327" i="14"/>
  <c r="J2327" i="14" s="1"/>
  <c r="H2319" i="14"/>
  <c r="J2319" i="14" s="1"/>
  <c r="H2311" i="14"/>
  <c r="J2311" i="14" s="1"/>
  <c r="H2758" i="14"/>
  <c r="J2758" i="14" s="1"/>
  <c r="H2860" i="14"/>
  <c r="J2860" i="14" s="1"/>
  <c r="H2968" i="14"/>
  <c r="J2968" i="14" s="1"/>
  <c r="H2960" i="14"/>
  <c r="J2960" i="14" s="1"/>
  <c r="H2957" i="14"/>
  <c r="J2957" i="14" s="1"/>
  <c r="H2951" i="14"/>
  <c r="J2951" i="14" s="1"/>
  <c r="H2943" i="14"/>
  <c r="J2943" i="14" s="1"/>
  <c r="H2935" i="14"/>
  <c r="J2935" i="14" s="1"/>
  <c r="H2916" i="14"/>
  <c r="J2916" i="14" s="1"/>
  <c r="H2908" i="14"/>
  <c r="J2908" i="14" s="1"/>
  <c r="H2889" i="14"/>
  <c r="J2889" i="14" s="1"/>
  <c r="H3026" i="14"/>
  <c r="J3026" i="14" s="1"/>
  <c r="H3126" i="14"/>
  <c r="J3126" i="14" s="1"/>
  <c r="H3112" i="14"/>
  <c r="J3112" i="14" s="1"/>
  <c r="H3102" i="14"/>
  <c r="J3102" i="14" s="1"/>
  <c r="H3094" i="14"/>
  <c r="J3094" i="14" s="1"/>
  <c r="H3164" i="14"/>
  <c r="J3164" i="14" s="1"/>
  <c r="H3154" i="14"/>
  <c r="J3154" i="14" s="1"/>
  <c r="H3146" i="14"/>
  <c r="J3146" i="14" s="1"/>
  <c r="H3134" i="14"/>
  <c r="J3134" i="14" s="1"/>
  <c r="T1816" i="14"/>
  <c r="U1816" i="14" s="1"/>
  <c r="V1816" i="14" s="1"/>
  <c r="T2241" i="14"/>
  <c r="U2241" i="14" s="1"/>
  <c r="V2241" i="14" s="1"/>
  <c r="Y2241" i="14" s="1"/>
  <c r="T2390" i="14"/>
  <c r="U2390" i="14" s="1"/>
  <c r="T2551" i="14"/>
  <c r="U2551" i="14" s="1"/>
  <c r="T2543" i="14"/>
  <c r="U2543" i="14" s="1"/>
  <c r="T2535" i="14"/>
  <c r="U2535" i="14" s="1"/>
  <c r="V2535" i="14" s="1"/>
  <c r="T2527" i="14"/>
  <c r="U2527" i="14" s="1"/>
  <c r="T2249" i="14"/>
  <c r="U2249" i="14" s="1"/>
  <c r="T2398" i="14"/>
  <c r="U2398" i="14" s="1"/>
  <c r="T1891" i="14"/>
  <c r="U1891" i="14" s="1"/>
  <c r="V1891" i="14" s="1"/>
  <c r="T1859" i="14"/>
  <c r="U1859" i="14" s="1"/>
  <c r="T1851" i="14"/>
  <c r="U1851" i="14" s="1"/>
  <c r="T1843" i="14"/>
  <c r="U1843" i="14" s="1"/>
  <c r="T2395" i="14"/>
  <c r="U2395" i="14" s="1"/>
  <c r="T2519" i="14"/>
  <c r="U2519" i="14" s="1"/>
  <c r="T2503" i="14"/>
  <c r="U2503" i="14" s="1"/>
  <c r="V2503" i="14" s="1"/>
  <c r="T2495" i="14"/>
  <c r="U2495" i="14" s="1"/>
  <c r="T2471" i="14"/>
  <c r="U2471" i="14" s="1"/>
  <c r="T2463" i="14"/>
  <c r="U2463" i="14" s="1"/>
  <c r="T2455" i="14"/>
  <c r="U2455" i="14" s="1"/>
  <c r="T1744" i="14"/>
  <c r="U1744" i="14" s="1"/>
  <c r="V1744" i="14" s="1"/>
  <c r="Y1744" i="14" s="1"/>
  <c r="T1736" i="14"/>
  <c r="U1736" i="14" s="1"/>
  <c r="V1736" i="14" s="1"/>
  <c r="Y1736" i="14" s="1"/>
  <c r="T1728" i="14"/>
  <c r="U1728" i="14" s="1"/>
  <c r="V1728" i="14" s="1"/>
  <c r="Y1728" i="14" s="1"/>
  <c r="T1712" i="14"/>
  <c r="U1712" i="14" s="1"/>
  <c r="V1712" i="14" s="1"/>
  <c r="Y1712" i="14" s="1"/>
  <c r="T1308" i="14"/>
  <c r="U1308" i="14" s="1"/>
  <c r="T1292" i="14"/>
  <c r="U1292" i="14" s="1"/>
  <c r="T2821" i="14"/>
  <c r="U2821" i="14" s="1"/>
  <c r="T1353" i="14"/>
  <c r="U1353" i="14" s="1"/>
  <c r="T472" i="14"/>
  <c r="U472" i="14" s="1"/>
  <c r="T464" i="14"/>
  <c r="U464" i="14" s="1"/>
  <c r="T456" i="14"/>
  <c r="U456" i="14" s="1"/>
  <c r="T448" i="14"/>
  <c r="U448" i="14" s="1"/>
  <c r="T440" i="14"/>
  <c r="U440" i="14" s="1"/>
  <c r="T432" i="14"/>
  <c r="U432" i="14" s="1"/>
  <c r="T424" i="14"/>
  <c r="U424" i="14" s="1"/>
  <c r="T416" i="14"/>
  <c r="U416" i="14" s="1"/>
  <c r="T408" i="14"/>
  <c r="U408" i="14" s="1"/>
  <c r="T400" i="14"/>
  <c r="U400" i="14" s="1"/>
  <c r="T392" i="14"/>
  <c r="U392" i="14" s="1"/>
  <c r="T376" i="14"/>
  <c r="U376" i="14" s="1"/>
  <c r="T368" i="14"/>
  <c r="U368" i="14" s="1"/>
  <c r="T360" i="14"/>
  <c r="U360" i="14" s="1"/>
  <c r="T352" i="14"/>
  <c r="U352" i="14" s="1"/>
  <c r="T344" i="14"/>
  <c r="U344" i="14" s="1"/>
  <c r="T304" i="14"/>
  <c r="U304" i="14" s="1"/>
  <c r="T296" i="14"/>
  <c r="U296" i="14" s="1"/>
  <c r="T288" i="14"/>
  <c r="U288" i="14" s="1"/>
  <c r="T280" i="14"/>
  <c r="U280" i="14" s="1"/>
  <c r="T272" i="14"/>
  <c r="U272" i="14" s="1"/>
  <c r="T264" i="14"/>
  <c r="U264" i="14" s="1"/>
  <c r="T248" i="14"/>
  <c r="U248" i="14" s="1"/>
  <c r="T954" i="14"/>
  <c r="U954" i="14" s="1"/>
  <c r="T922" i="14"/>
  <c r="U922" i="14" s="1"/>
  <c r="T914" i="14"/>
  <c r="U914" i="14" s="1"/>
  <c r="T890" i="14"/>
  <c r="U890" i="14" s="1"/>
  <c r="T882" i="14"/>
  <c r="U882" i="14" s="1"/>
  <c r="V882" i="14" s="1"/>
  <c r="Y882" i="14" s="1"/>
  <c r="T866" i="14"/>
  <c r="U866" i="14" s="1"/>
  <c r="V866" i="14" s="1"/>
  <c r="Y866" i="14" s="1"/>
  <c r="T850" i="14"/>
  <c r="U850" i="14" s="1"/>
  <c r="T842" i="14"/>
  <c r="U842" i="14" s="1"/>
  <c r="T834" i="14"/>
  <c r="U834" i="14" s="1"/>
  <c r="T826" i="14"/>
  <c r="U826" i="14" s="1"/>
  <c r="T810" i="14"/>
  <c r="U810" i="14" s="1"/>
  <c r="T802" i="14"/>
  <c r="U802" i="14" s="1"/>
  <c r="T794" i="14"/>
  <c r="U794" i="14" s="1"/>
  <c r="V794" i="14" s="1"/>
  <c r="Y794" i="14" s="1"/>
  <c r="T786" i="14"/>
  <c r="U786" i="14" s="1"/>
  <c r="T770" i="14"/>
  <c r="U770" i="14" s="1"/>
  <c r="T762" i="14"/>
  <c r="U762" i="14" s="1"/>
  <c r="T754" i="14"/>
  <c r="U754" i="14" s="1"/>
  <c r="T746" i="14"/>
  <c r="U746" i="14" s="1"/>
  <c r="T738" i="14"/>
  <c r="U738" i="14" s="1"/>
  <c r="V738" i="14" s="1"/>
  <c r="T698" i="14"/>
  <c r="U698" i="14" s="1"/>
  <c r="V698" i="14" s="1"/>
  <c r="T674" i="14"/>
  <c r="U674" i="14" s="1"/>
  <c r="T557" i="14"/>
  <c r="U557" i="14" s="1"/>
  <c r="T549" i="14"/>
  <c r="U549" i="14" s="1"/>
  <c r="T541" i="14"/>
  <c r="U541" i="14" s="1"/>
  <c r="T517" i="14"/>
  <c r="U517" i="14" s="1"/>
  <c r="V517" i="14" s="1"/>
  <c r="T501" i="14"/>
  <c r="U501" i="14" s="1"/>
  <c r="V501" i="14" s="1"/>
  <c r="T493" i="14"/>
  <c r="U493" i="14" s="1"/>
  <c r="T1071" i="14"/>
  <c r="U1071" i="14" s="1"/>
  <c r="T1063" i="14"/>
  <c r="U1063" i="14" s="1"/>
  <c r="T1055" i="14"/>
  <c r="U1055" i="14" s="1"/>
  <c r="T1047" i="14"/>
  <c r="U1047" i="14" s="1"/>
  <c r="T1039" i="14"/>
  <c r="U1039" i="14" s="1"/>
  <c r="T1031" i="14"/>
  <c r="U1031" i="14" s="1"/>
  <c r="T1023" i="14"/>
  <c r="U1023" i="14" s="1"/>
  <c r="T1015" i="14"/>
  <c r="U1015" i="14" s="1"/>
  <c r="T1131" i="14"/>
  <c r="U1131" i="14" s="1"/>
  <c r="T1123" i="14"/>
  <c r="U1123" i="14" s="1"/>
  <c r="V1123" i="14" s="1"/>
  <c r="Y1123" i="14" s="1"/>
  <c r="T1115" i="14"/>
  <c r="U1115" i="14" s="1"/>
  <c r="T1107" i="14"/>
  <c r="U1107" i="14" s="1"/>
  <c r="V1107" i="14" s="1"/>
  <c r="Y1107" i="14" s="1"/>
  <c r="T1099" i="14"/>
  <c r="U1099" i="14" s="1"/>
  <c r="T1091" i="14"/>
  <c r="U1091" i="14" s="1"/>
  <c r="T1083" i="14"/>
  <c r="U1083" i="14" s="1"/>
  <c r="T1203" i="14"/>
  <c r="U1203" i="14" s="1"/>
  <c r="T1195" i="14"/>
  <c r="U1195" i="14" s="1"/>
  <c r="T1187" i="14"/>
  <c r="U1187" i="14" s="1"/>
  <c r="T1179" i="14"/>
  <c r="U1179" i="14" s="1"/>
  <c r="T1171" i="14"/>
  <c r="U1171" i="14" s="1"/>
  <c r="T1163" i="14"/>
  <c r="U1163" i="14" s="1"/>
  <c r="T1155" i="14"/>
  <c r="U1155" i="14" s="1"/>
  <c r="T1147" i="14"/>
  <c r="U1147" i="14" s="1"/>
  <c r="T1139" i="14"/>
  <c r="U1139" i="14" s="1"/>
  <c r="T1272" i="14"/>
  <c r="U1272" i="14" s="1"/>
  <c r="T1264" i="14"/>
  <c r="U1264" i="14" s="1"/>
  <c r="T1256" i="14"/>
  <c r="U1256" i="14" s="1"/>
  <c r="T1345" i="14"/>
  <c r="U1345" i="14" s="1"/>
  <c r="T1371" i="14"/>
  <c r="U1371" i="14" s="1"/>
  <c r="T2513" i="14"/>
  <c r="U2513" i="14" s="1"/>
  <c r="V2513" i="14" s="1"/>
  <c r="T2505" i="14"/>
  <c r="U2505" i="14" s="1"/>
  <c r="T2481" i="14"/>
  <c r="U2481" i="14" s="1"/>
  <c r="T2734" i="14"/>
  <c r="U2734" i="14" s="1"/>
  <c r="T2726" i="14"/>
  <c r="U2726" i="14" s="1"/>
  <c r="V2726" i="14" s="1"/>
  <c r="Y2726" i="14" s="1"/>
  <c r="T2710" i="14"/>
  <c r="U2710" i="14" s="1"/>
  <c r="T2702" i="14"/>
  <c r="U2702" i="14" s="1"/>
  <c r="T2694" i="14"/>
  <c r="U2694" i="14" s="1"/>
  <c r="T2686" i="14"/>
  <c r="U2686" i="14" s="1"/>
  <c r="T2670" i="14"/>
  <c r="U2670" i="14" s="1"/>
  <c r="T2813" i="14"/>
  <c r="U2813" i="14" s="1"/>
  <c r="T2805" i="14"/>
  <c r="U2805" i="14" s="1"/>
  <c r="V2805" i="14" s="1"/>
  <c r="Y2805" i="14" s="1"/>
  <c r="T1252" i="14"/>
  <c r="U1252" i="14" s="1"/>
  <c r="T1244" i="14"/>
  <c r="U1244" i="14" s="1"/>
  <c r="T1327" i="14"/>
  <c r="U1327" i="14" s="1"/>
  <c r="T1319" i="14"/>
  <c r="U1319" i="14" s="1"/>
  <c r="T1311" i="14"/>
  <c r="U1311" i="14" s="1"/>
  <c r="T1374" i="14"/>
  <c r="U1374" i="14" s="1"/>
  <c r="T1366" i="14"/>
  <c r="U1366" i="14" s="1"/>
  <c r="T1358" i="14"/>
  <c r="U1358" i="14" s="1"/>
  <c r="T1342" i="14"/>
  <c r="U1342" i="14" s="1"/>
  <c r="T1334" i="14"/>
  <c r="U1334" i="14" s="1"/>
  <c r="T1539" i="14"/>
  <c r="U1539" i="14" s="1"/>
  <c r="V1539" i="14" s="1"/>
  <c r="T1523" i="14"/>
  <c r="U1523" i="14" s="1"/>
  <c r="V1523" i="14" s="1"/>
  <c r="T1515" i="14"/>
  <c r="U1515" i="14" s="1"/>
  <c r="V1515" i="14" s="1"/>
  <c r="T1435" i="14"/>
  <c r="U1435" i="14" s="1"/>
  <c r="V1435" i="14" s="1"/>
  <c r="T1427" i="14"/>
  <c r="U1427" i="14" s="1"/>
  <c r="V1427" i="14" s="1"/>
  <c r="T1419" i="14"/>
  <c r="U1419" i="14" s="1"/>
  <c r="V1419" i="14" s="1"/>
  <c r="T1411" i="14"/>
  <c r="U1411" i="14" s="1"/>
  <c r="V1411" i="14" s="1"/>
  <c r="T1403" i="14"/>
  <c r="U1403" i="14" s="1"/>
  <c r="V1403" i="14" s="1"/>
  <c r="T1395" i="14"/>
  <c r="U1395" i="14" s="1"/>
  <c r="V1395" i="14" s="1"/>
  <c r="T1707" i="14"/>
  <c r="U1707" i="14" s="1"/>
  <c r="V1707" i="14" s="1"/>
  <c r="Y1707" i="14" s="1"/>
  <c r="T1699" i="14"/>
  <c r="U1699" i="14" s="1"/>
  <c r="V1699" i="14" s="1"/>
  <c r="Y1699" i="14" s="1"/>
  <c r="T1691" i="14"/>
  <c r="U1691" i="14" s="1"/>
  <c r="V1691" i="14" s="1"/>
  <c r="Y1691" i="14" s="1"/>
  <c r="T1683" i="14"/>
  <c r="U1683" i="14" s="1"/>
  <c r="V1683" i="14" s="1"/>
  <c r="Y1683" i="14" s="1"/>
  <c r="T1675" i="14"/>
  <c r="U1675" i="14" s="1"/>
  <c r="V1675" i="14" s="1"/>
  <c r="Y1675" i="14" s="1"/>
  <c r="T1667" i="14"/>
  <c r="U1667" i="14" s="1"/>
  <c r="V1667" i="14" s="1"/>
  <c r="Y1667" i="14" s="1"/>
  <c r="T1659" i="14"/>
  <c r="U1659" i="14" s="1"/>
  <c r="V1659" i="14" s="1"/>
  <c r="Y1659" i="14" s="1"/>
  <c r="T1651" i="14"/>
  <c r="U1651" i="14" s="1"/>
  <c r="V1651" i="14" s="1"/>
  <c r="Y1651" i="14" s="1"/>
  <c r="T1643" i="14"/>
  <c r="U1643" i="14" s="1"/>
  <c r="V1643" i="14" s="1"/>
  <c r="Y1643" i="14" s="1"/>
  <c r="T1635" i="14"/>
  <c r="U1635" i="14" s="1"/>
  <c r="V1635" i="14" s="1"/>
  <c r="Y1635" i="14" s="1"/>
  <c r="T1627" i="14"/>
  <c r="U1627" i="14" s="1"/>
  <c r="V1627" i="14" s="1"/>
  <c r="Y1627" i="14" s="1"/>
  <c r="T1602" i="14"/>
  <c r="U1602" i="14" s="1"/>
  <c r="V1602" i="14" s="1"/>
  <c r="T1594" i="14"/>
  <c r="U1594" i="14" s="1"/>
  <c r="V1594" i="14" s="1"/>
  <c r="T1586" i="14"/>
  <c r="U1586" i="14" s="1"/>
  <c r="V1586" i="14" s="1"/>
  <c r="T1578" i="14"/>
  <c r="U1578" i="14" s="1"/>
  <c r="V1578" i="14" s="1"/>
  <c r="T1562" i="14"/>
  <c r="U1562" i="14" s="1"/>
  <c r="V1562" i="14" s="1"/>
  <c r="T2721" i="14"/>
  <c r="U2721" i="14" s="1"/>
  <c r="V2721" i="14" s="1"/>
  <c r="Y2721" i="14" s="1"/>
  <c r="T2713" i="14"/>
  <c r="U2713" i="14" s="1"/>
  <c r="T2673" i="14"/>
  <c r="U2673" i="14" s="1"/>
  <c r="T2974" i="14"/>
  <c r="U2974" i="14" s="1"/>
  <c r="T3079" i="14"/>
  <c r="U3079" i="14" s="1"/>
  <c r="T3071" i="14"/>
  <c r="U3071" i="14" s="1"/>
  <c r="V3071" i="14" s="1"/>
  <c r="Y3071" i="14" s="1"/>
  <c r="T3063" i="14"/>
  <c r="U3063" i="14" s="1"/>
  <c r="T2001" i="14"/>
  <c r="U2001" i="14" s="1"/>
  <c r="T1985" i="14"/>
  <c r="U1985" i="14" s="1"/>
  <c r="T1953" i="14"/>
  <c r="U1953" i="14" s="1"/>
  <c r="T1921" i="14"/>
  <c r="U1921" i="14" s="1"/>
  <c r="T1857" i="14"/>
  <c r="U1857" i="14" s="1"/>
  <c r="T2202" i="14"/>
  <c r="U2202" i="14" s="1"/>
  <c r="V2202" i="14" s="1"/>
  <c r="T2170" i="14"/>
  <c r="U2170" i="14" s="1"/>
  <c r="T2090" i="14"/>
  <c r="U2090" i="14" s="1"/>
  <c r="T2058" i="14"/>
  <c r="U2058" i="14" s="1"/>
  <c r="T2409" i="14"/>
  <c r="U2409" i="14" s="1"/>
  <c r="T2385" i="14"/>
  <c r="U2385" i="14" s="1"/>
  <c r="T2377" i="14"/>
  <c r="U2377" i="14" s="1"/>
  <c r="T2591" i="14"/>
  <c r="U2591" i="14" s="1"/>
  <c r="T2567" i="14"/>
  <c r="U2567" i="14" s="1"/>
  <c r="T2559" i="14"/>
  <c r="U2559" i="14" s="1"/>
  <c r="T1608" i="14"/>
  <c r="U1608" i="14" s="1"/>
  <c r="V1608" i="14" s="1"/>
  <c r="Y1608" i="14" s="1"/>
  <c r="T1600" i="14"/>
  <c r="U1600" i="14" s="1"/>
  <c r="V1600" i="14" s="1"/>
  <c r="T1592" i="14"/>
  <c r="U1592" i="14" s="1"/>
  <c r="V1592" i="14" s="1"/>
  <c r="T1584" i="14"/>
  <c r="U1584" i="14" s="1"/>
  <c r="V1584" i="14" s="1"/>
  <c r="T1576" i="14"/>
  <c r="U1576" i="14" s="1"/>
  <c r="V1576" i="14" s="1"/>
  <c r="T1568" i="14"/>
  <c r="U1568" i="14" s="1"/>
  <c r="V1568" i="14" s="1"/>
  <c r="T1560" i="14"/>
  <c r="U1560" i="14" s="1"/>
  <c r="V1560" i="14" s="1"/>
  <c r="T1552" i="14"/>
  <c r="U1552" i="14" s="1"/>
  <c r="V1552" i="14" s="1"/>
  <c r="T1544" i="14"/>
  <c r="U1544" i="14" s="1"/>
  <c r="V1544" i="14" s="1"/>
  <c r="T1795" i="14"/>
  <c r="U1795" i="14" s="1"/>
  <c r="V1795" i="14" s="1"/>
  <c r="T1787" i="14"/>
  <c r="U1787" i="14" s="1"/>
  <c r="V1787" i="14" s="1"/>
  <c r="T1779" i="14"/>
  <c r="U1779" i="14" s="1"/>
  <c r="V1779" i="14" s="1"/>
  <c r="Y1779" i="14" s="1"/>
  <c r="T1771" i="14"/>
  <c r="U1771" i="14" s="1"/>
  <c r="V1771" i="14" s="1"/>
  <c r="Y1771" i="14" s="1"/>
  <c r="T1763" i="14"/>
  <c r="U1763" i="14" s="1"/>
  <c r="V1763" i="14" s="1"/>
  <c r="Y1763" i="14" s="1"/>
  <c r="T1755" i="14"/>
  <c r="U1755" i="14" s="1"/>
  <c r="V1755" i="14" s="1"/>
  <c r="Y1755" i="14" s="1"/>
  <c r="T1747" i="14"/>
  <c r="U1747" i="14" s="1"/>
  <c r="V1747" i="14" s="1"/>
  <c r="Y1747" i="14" s="1"/>
  <c r="T1739" i="14"/>
  <c r="U1739" i="14" s="1"/>
  <c r="V1739" i="14" s="1"/>
  <c r="Y1739" i="14" s="1"/>
  <c r="T1731" i="14"/>
  <c r="U1731" i="14" s="1"/>
  <c r="V1731" i="14" s="1"/>
  <c r="Y1731" i="14" s="1"/>
  <c r="T1723" i="14"/>
  <c r="U1723" i="14" s="1"/>
  <c r="V1723" i="14" s="1"/>
  <c r="Y1723" i="14" s="1"/>
  <c r="T1715" i="14"/>
  <c r="U1715" i="14" s="1"/>
  <c r="V1715" i="14" s="1"/>
  <c r="Y1715" i="14" s="1"/>
  <c r="T2009" i="14"/>
  <c r="U2009" i="14" s="1"/>
  <c r="V2009" i="14" s="1"/>
  <c r="T1993" i="14"/>
  <c r="U1993" i="14" s="1"/>
  <c r="V1993" i="14" s="1"/>
  <c r="T1937" i="14"/>
  <c r="U1937" i="14" s="1"/>
  <c r="T1929" i="14"/>
  <c r="U1929" i="14" s="1"/>
  <c r="T1889" i="14"/>
  <c r="U1889" i="14" s="1"/>
  <c r="T1881" i="14"/>
  <c r="U1881" i="14" s="1"/>
  <c r="T1873" i="14"/>
  <c r="U1873" i="14" s="1"/>
  <c r="V1873" i="14" s="1"/>
  <c r="T1865" i="14"/>
  <c r="U1865" i="14" s="1"/>
  <c r="T2186" i="14"/>
  <c r="U2186" i="14" s="1"/>
  <c r="T2154" i="14"/>
  <c r="U2154" i="14" s="1"/>
  <c r="T2138" i="14"/>
  <c r="U2138" i="14" s="1"/>
  <c r="T2034" i="14"/>
  <c r="U2034" i="14" s="1"/>
  <c r="T2026" i="14"/>
  <c r="U2026" i="14" s="1"/>
  <c r="T2401" i="14"/>
  <c r="U2401" i="14" s="1"/>
  <c r="T2393" i="14"/>
  <c r="U2393" i="14" s="1"/>
  <c r="T2369" i="14"/>
  <c r="U2369" i="14" s="1"/>
  <c r="T2607" i="14"/>
  <c r="U2607" i="14" s="1"/>
  <c r="T2599" i="14"/>
  <c r="U2599" i="14" s="1"/>
  <c r="T2583" i="14"/>
  <c r="U2583" i="14" s="1"/>
  <c r="V2583" i="14" s="1"/>
  <c r="T2575" i="14"/>
  <c r="U2575" i="14" s="1"/>
  <c r="T1977" i="14"/>
  <c r="U1977" i="14" s="1"/>
  <c r="T1969" i="14"/>
  <c r="U1969" i="14" s="1"/>
  <c r="T1961" i="14"/>
  <c r="U1961" i="14" s="1"/>
  <c r="V1961" i="14" s="1"/>
  <c r="T1945" i="14"/>
  <c r="U1945" i="14" s="1"/>
  <c r="T1913" i="14"/>
  <c r="U1913" i="14" s="1"/>
  <c r="V1913" i="14" s="1"/>
  <c r="T1905" i="14"/>
  <c r="U1905" i="14" s="1"/>
  <c r="T1897" i="14"/>
  <c r="U1897" i="14" s="1"/>
  <c r="T1849" i="14"/>
  <c r="U1849" i="14" s="1"/>
  <c r="T1841" i="14"/>
  <c r="U1841" i="14" s="1"/>
  <c r="V1841" i="14" s="1"/>
  <c r="T2122" i="14"/>
  <c r="U2122" i="14" s="1"/>
  <c r="T2106" i="14"/>
  <c r="U2106" i="14" s="1"/>
  <c r="V2106" i="14" s="1"/>
  <c r="T2417" i="14"/>
  <c r="U2417" i="14" s="1"/>
  <c r="T2361" i="14"/>
  <c r="U2361" i="14" s="1"/>
  <c r="T2352" i="14"/>
  <c r="U2352" i="14" s="1"/>
  <c r="T491" i="14"/>
  <c r="U491" i="14" s="1"/>
  <c r="T2778" i="14"/>
  <c r="U2778" i="14" s="1"/>
  <c r="T2770" i="14"/>
  <c r="U2770" i="14" s="1"/>
  <c r="T2762" i="14"/>
  <c r="U2762" i="14" s="1"/>
  <c r="T2984" i="14"/>
  <c r="U2984" i="14" s="1"/>
  <c r="T2976" i="14"/>
  <c r="U2976" i="14" s="1"/>
  <c r="V2976" i="14" s="1"/>
  <c r="T2968" i="14"/>
  <c r="U2968" i="14" s="1"/>
  <c r="T2960" i="14"/>
  <c r="U2960" i="14" s="1"/>
  <c r="T2952" i="14"/>
  <c r="U2952" i="14" s="1"/>
  <c r="T2944" i="14"/>
  <c r="U2944" i="14" s="1"/>
  <c r="T2936" i="14"/>
  <c r="U2936" i="14" s="1"/>
  <c r="T2928" i="14"/>
  <c r="U2928" i="14" s="1"/>
  <c r="T2920" i="14"/>
  <c r="U2920" i="14" s="1"/>
  <c r="T2912" i="14"/>
  <c r="U2912" i="14" s="1"/>
  <c r="T2904" i="14"/>
  <c r="U2904" i="14" s="1"/>
  <c r="T2896" i="14"/>
  <c r="U2896" i="14" s="1"/>
  <c r="T2888" i="14"/>
  <c r="U2888" i="14" s="1"/>
  <c r="T2880" i="14"/>
  <c r="U2880" i="14" s="1"/>
  <c r="T3132" i="14"/>
  <c r="U3132" i="14" s="1"/>
  <c r="T3124" i="14"/>
  <c r="U3124" i="14" s="1"/>
  <c r="V3124" i="14" s="1"/>
  <c r="Y3124" i="14" s="1"/>
  <c r="T3116" i="14"/>
  <c r="U3116" i="14" s="1"/>
  <c r="T3108" i="14"/>
  <c r="U3108" i="14" s="1"/>
  <c r="T3100" i="14"/>
  <c r="U3100" i="14" s="1"/>
  <c r="T3092" i="14"/>
  <c r="U3092" i="14" s="1"/>
  <c r="T3184" i="14"/>
  <c r="U3184" i="14" s="1"/>
  <c r="T3176" i="14"/>
  <c r="U3176" i="14" s="1"/>
  <c r="V3176" i="14" s="1"/>
  <c r="Y3176" i="14" s="1"/>
  <c r="T3168" i="14"/>
  <c r="U3168" i="14" s="1"/>
  <c r="T3160" i="14"/>
  <c r="U3160" i="14" s="1"/>
  <c r="T3152" i="14"/>
  <c r="U3152" i="14" s="1"/>
  <c r="T3144" i="14"/>
  <c r="U3144" i="14" s="1"/>
  <c r="T3136" i="14"/>
  <c r="U3136" i="14" s="1"/>
  <c r="T2074" i="14"/>
  <c r="U2074" i="14" s="1"/>
  <c r="T585" i="14"/>
  <c r="U585" i="14" s="1"/>
  <c r="T221" i="14"/>
  <c r="U221" i="14" s="1"/>
  <c r="T213" i="14"/>
  <c r="U213" i="14" s="1"/>
  <c r="T205" i="14"/>
  <c r="U205" i="14" s="1"/>
  <c r="T197" i="14"/>
  <c r="U197" i="14" s="1"/>
  <c r="T189" i="14"/>
  <c r="U189" i="14" s="1"/>
  <c r="T181" i="14"/>
  <c r="U181" i="14" s="1"/>
  <c r="V181" i="14" s="1"/>
  <c r="T224" i="14"/>
  <c r="U224" i="14" s="1"/>
  <c r="T216" i="14"/>
  <c r="U216" i="14" s="1"/>
  <c r="T208" i="14"/>
  <c r="U208" i="14" s="1"/>
  <c r="V208" i="14" s="1"/>
  <c r="T200" i="14"/>
  <c r="U200" i="14" s="1"/>
  <c r="T192" i="14"/>
  <c r="U192" i="14" s="1"/>
  <c r="T173" i="14"/>
  <c r="U173" i="14" s="1"/>
  <c r="T165" i="14"/>
  <c r="U165" i="14" s="1"/>
  <c r="T149" i="14"/>
  <c r="U149" i="14" s="1"/>
  <c r="T141" i="14"/>
  <c r="U141" i="14" s="1"/>
  <c r="T133" i="14"/>
  <c r="U133" i="14" s="1"/>
  <c r="T125" i="14"/>
  <c r="U125" i="14" s="1"/>
  <c r="V125" i="14" s="1"/>
  <c r="T117" i="14"/>
  <c r="U117" i="14" s="1"/>
  <c r="T109" i="14"/>
  <c r="U109" i="14" s="1"/>
  <c r="T101" i="14"/>
  <c r="U101" i="14" s="1"/>
  <c r="T93" i="14"/>
  <c r="U93" i="14" s="1"/>
  <c r="T85" i="14"/>
  <c r="U85" i="14" s="1"/>
  <c r="V85" i="14" s="1"/>
  <c r="T77" i="14"/>
  <c r="U77" i="14" s="1"/>
  <c r="T69" i="14"/>
  <c r="U69" i="14" s="1"/>
  <c r="T61" i="14"/>
  <c r="U61" i="14" s="1"/>
  <c r="T53" i="14"/>
  <c r="U53" i="14" s="1"/>
  <c r="T45" i="14"/>
  <c r="U45" i="14" s="1"/>
  <c r="T37" i="14"/>
  <c r="U37" i="14" s="1"/>
  <c r="T29" i="14"/>
  <c r="U29" i="14" s="1"/>
  <c r="T21" i="14"/>
  <c r="U21" i="14" s="1"/>
  <c r="T13" i="14"/>
  <c r="U13" i="14" s="1"/>
  <c r="T467" i="14"/>
  <c r="U467" i="14" s="1"/>
  <c r="T451" i="14"/>
  <c r="U451" i="14" s="1"/>
  <c r="T443" i="14"/>
  <c r="U443" i="14" s="1"/>
  <c r="T435" i="14"/>
  <c r="U435" i="14" s="1"/>
  <c r="T427" i="14"/>
  <c r="U427" i="14" s="1"/>
  <c r="T419" i="14"/>
  <c r="U419" i="14" s="1"/>
  <c r="V419" i="14" s="1"/>
  <c r="Y419" i="14" s="1"/>
  <c r="T411" i="14"/>
  <c r="U411" i="14" s="1"/>
  <c r="T403" i="14"/>
  <c r="U403" i="14" s="1"/>
  <c r="T395" i="14"/>
  <c r="U395" i="14" s="1"/>
  <c r="T387" i="14"/>
  <c r="U387" i="14" s="1"/>
  <c r="V387" i="14" s="1"/>
  <c r="Y387" i="14" s="1"/>
  <c r="T379" i="14"/>
  <c r="U379" i="14" s="1"/>
  <c r="T371" i="14"/>
  <c r="U371" i="14" s="1"/>
  <c r="T363" i="14"/>
  <c r="U363" i="14" s="1"/>
  <c r="T355" i="14"/>
  <c r="U355" i="14" s="1"/>
  <c r="T347" i="14"/>
  <c r="U347" i="14" s="1"/>
  <c r="T339" i="14"/>
  <c r="U339" i="14" s="1"/>
  <c r="V339" i="14" s="1"/>
  <c r="Y339" i="14" s="1"/>
  <c r="T331" i="14"/>
  <c r="U331" i="14" s="1"/>
  <c r="T323" i="14"/>
  <c r="U323" i="14" s="1"/>
  <c r="V323" i="14" s="1"/>
  <c r="Y323" i="14" s="1"/>
  <c r="T307" i="14"/>
  <c r="U307" i="14" s="1"/>
  <c r="T275" i="14"/>
  <c r="U275" i="14" s="1"/>
  <c r="T267" i="14"/>
  <c r="U267" i="14" s="1"/>
  <c r="T259" i="14"/>
  <c r="U259" i="14" s="1"/>
  <c r="T251" i="14"/>
  <c r="U251" i="14" s="1"/>
  <c r="T243" i="14"/>
  <c r="U243" i="14" s="1"/>
  <c r="T235" i="14"/>
  <c r="U235" i="14" s="1"/>
  <c r="T973" i="14"/>
  <c r="U973" i="14" s="1"/>
  <c r="T933" i="14"/>
  <c r="U933" i="14" s="1"/>
  <c r="T925" i="14"/>
  <c r="U925" i="14" s="1"/>
  <c r="T901" i="14"/>
  <c r="U901" i="14" s="1"/>
  <c r="T893" i="14"/>
  <c r="U893" i="14" s="1"/>
  <c r="T869" i="14"/>
  <c r="U869" i="14" s="1"/>
  <c r="T701" i="14"/>
  <c r="U701" i="14" s="1"/>
  <c r="V701" i="14" s="1"/>
  <c r="T693" i="14"/>
  <c r="U693" i="14" s="1"/>
  <c r="T685" i="14"/>
  <c r="U685" i="14" s="1"/>
  <c r="T661" i="14"/>
  <c r="U661" i="14" s="1"/>
  <c r="T653" i="14"/>
  <c r="U653" i="14" s="1"/>
  <c r="T645" i="14"/>
  <c r="U645" i="14" s="1"/>
  <c r="T637" i="14"/>
  <c r="U637" i="14" s="1"/>
  <c r="T629" i="14"/>
  <c r="U629" i="14" s="1"/>
  <c r="T621" i="14"/>
  <c r="U621" i="14" s="1"/>
  <c r="V621" i="14" s="1"/>
  <c r="T589" i="14"/>
  <c r="U589" i="14" s="1"/>
  <c r="V589" i="14" s="1"/>
  <c r="T584" i="14"/>
  <c r="U584" i="14" s="1"/>
  <c r="T576" i="14"/>
  <c r="U576" i="14" s="1"/>
  <c r="T568" i="14"/>
  <c r="U568" i="14" s="1"/>
  <c r="T560" i="14"/>
  <c r="U560" i="14" s="1"/>
  <c r="T552" i="14"/>
  <c r="U552" i="14" s="1"/>
  <c r="T544" i="14"/>
  <c r="U544" i="14" s="1"/>
  <c r="T528" i="14"/>
  <c r="U528" i="14" s="1"/>
  <c r="T1074" i="14"/>
  <c r="U1074" i="14" s="1"/>
  <c r="T1066" i="14"/>
  <c r="U1066" i="14" s="1"/>
  <c r="T1058" i="14"/>
  <c r="U1058" i="14" s="1"/>
  <c r="T1042" i="14"/>
  <c r="U1042" i="14" s="1"/>
  <c r="T1034" i="14"/>
  <c r="U1034" i="14" s="1"/>
  <c r="V1034" i="14" s="1"/>
  <c r="T1026" i="14"/>
  <c r="U1026" i="14" s="1"/>
  <c r="T1010" i="14"/>
  <c r="U1010" i="14" s="1"/>
  <c r="T1326" i="14"/>
  <c r="U1326" i="14" s="1"/>
  <c r="T1318" i="14"/>
  <c r="U1318" i="14" s="1"/>
  <c r="T1373" i="14"/>
  <c r="U1373" i="14" s="1"/>
  <c r="T1365" i="14"/>
  <c r="U1365" i="14" s="1"/>
  <c r="T1357" i="14"/>
  <c r="U1357" i="14" s="1"/>
  <c r="T1349" i="14"/>
  <c r="U1349" i="14" s="1"/>
  <c r="T1341" i="14"/>
  <c r="U1341" i="14" s="1"/>
  <c r="T1333" i="14"/>
  <c r="U1333" i="14" s="1"/>
  <c r="T2440" i="14"/>
  <c r="U2440" i="14" s="1"/>
  <c r="T152" i="14"/>
  <c r="U152" i="14" s="1"/>
  <c r="T144" i="14"/>
  <c r="U144" i="14" s="1"/>
  <c r="T136" i="14"/>
  <c r="U136" i="14" s="1"/>
  <c r="T128" i="14"/>
  <c r="U128" i="14" s="1"/>
  <c r="T120" i="14"/>
  <c r="U120" i="14" s="1"/>
  <c r="T112" i="14"/>
  <c r="U112" i="14" s="1"/>
  <c r="T104" i="14"/>
  <c r="U104" i="14" s="1"/>
  <c r="T96" i="14"/>
  <c r="U96" i="14" s="1"/>
  <c r="T32" i="14"/>
  <c r="U32" i="14" s="1"/>
  <c r="T262" i="14"/>
  <c r="U262" i="14" s="1"/>
  <c r="T254" i="14"/>
  <c r="U254" i="14" s="1"/>
  <c r="T246" i="14"/>
  <c r="U246" i="14" s="1"/>
  <c r="T904" i="14"/>
  <c r="U904" i="14" s="1"/>
  <c r="T848" i="14"/>
  <c r="U848" i="14" s="1"/>
  <c r="T816" i="14"/>
  <c r="U816" i="14" s="1"/>
  <c r="T808" i="14"/>
  <c r="U808" i="14" s="1"/>
  <c r="T736" i="14"/>
  <c r="U736" i="14" s="1"/>
  <c r="T728" i="14"/>
  <c r="U728" i="14" s="1"/>
  <c r="T720" i="14"/>
  <c r="U720" i="14" s="1"/>
  <c r="T712" i="14"/>
  <c r="U712" i="14" s="1"/>
  <c r="T704" i="14"/>
  <c r="U704" i="14" s="1"/>
  <c r="T664" i="14"/>
  <c r="U664" i="14" s="1"/>
  <c r="T656" i="14"/>
  <c r="U656" i="14" s="1"/>
  <c r="T648" i="14"/>
  <c r="U648" i="14" s="1"/>
  <c r="T579" i="14"/>
  <c r="U579" i="14" s="1"/>
  <c r="T571" i="14"/>
  <c r="U571" i="14" s="1"/>
  <c r="T563" i="14"/>
  <c r="U563" i="14" s="1"/>
  <c r="T539" i="14"/>
  <c r="U539" i="14" s="1"/>
  <c r="T531" i="14"/>
  <c r="U531" i="14" s="1"/>
  <c r="T499" i="14"/>
  <c r="U499" i="14" s="1"/>
  <c r="T1137" i="14"/>
  <c r="U1137" i="14" s="1"/>
  <c r="T1254" i="14"/>
  <c r="U1254" i="14" s="1"/>
  <c r="T1246" i="14"/>
  <c r="U1246" i="14" s="1"/>
  <c r="T1329" i="14"/>
  <c r="U1329" i="14" s="1"/>
  <c r="T1321" i="14"/>
  <c r="U1321" i="14" s="1"/>
  <c r="T1313" i="14"/>
  <c r="U1313" i="14" s="1"/>
  <c r="T1305" i="14"/>
  <c r="U1305" i="14" s="1"/>
  <c r="T1297" i="14"/>
  <c r="U1297" i="14" s="1"/>
  <c r="T1536" i="14"/>
  <c r="U1536" i="14" s="1"/>
  <c r="V1536" i="14" s="1"/>
  <c r="T1528" i="14"/>
  <c r="U1528" i="14" s="1"/>
  <c r="V1528" i="14" s="1"/>
  <c r="T1520" i="14"/>
  <c r="U1520" i="14" s="1"/>
  <c r="V1520" i="14" s="1"/>
  <c r="T1496" i="14"/>
  <c r="U1496" i="14" s="1"/>
  <c r="V1496" i="14" s="1"/>
  <c r="T1464" i="14"/>
  <c r="U1464" i="14" s="1"/>
  <c r="V1464" i="14" s="1"/>
  <c r="T1428" i="14"/>
  <c r="U1428" i="14" s="1"/>
  <c r="V1428" i="14" s="1"/>
  <c r="T1420" i="14"/>
  <c r="U1420" i="14" s="1"/>
  <c r="V1420" i="14" s="1"/>
  <c r="T1416" i="14"/>
  <c r="U1416" i="14" s="1"/>
  <c r="V1416" i="14" s="1"/>
  <c r="T1412" i="14"/>
  <c r="U1412" i="14" s="1"/>
  <c r="V1412" i="14" s="1"/>
  <c r="T1408" i="14"/>
  <c r="U1408" i="14" s="1"/>
  <c r="V1408" i="14" s="1"/>
  <c r="T1404" i="14"/>
  <c r="U1404" i="14" s="1"/>
  <c r="V1404" i="14" s="1"/>
  <c r="T1400" i="14"/>
  <c r="U1400" i="14" s="1"/>
  <c r="V1400" i="14" s="1"/>
  <c r="T1396" i="14"/>
  <c r="U1396" i="14" s="1"/>
  <c r="V1396" i="14" s="1"/>
  <c r="T1392" i="14"/>
  <c r="U1392" i="14" s="1"/>
  <c r="V1392" i="14" s="1"/>
  <c r="T1708" i="14"/>
  <c r="U1708" i="14" s="1"/>
  <c r="V1708" i="14" s="1"/>
  <c r="Y1708" i="14" s="1"/>
  <c r="T1704" i="14"/>
  <c r="U1704" i="14" s="1"/>
  <c r="V1704" i="14" s="1"/>
  <c r="Y1704" i="14" s="1"/>
  <c r="T1700" i="14"/>
  <c r="U1700" i="14" s="1"/>
  <c r="V1700" i="14" s="1"/>
  <c r="Y1700" i="14" s="1"/>
  <c r="T1696" i="14"/>
  <c r="U1696" i="14" s="1"/>
  <c r="V1696" i="14" s="1"/>
  <c r="Y1696" i="14" s="1"/>
  <c r="T1692" i="14"/>
  <c r="U1692" i="14" s="1"/>
  <c r="V1692" i="14" s="1"/>
  <c r="Y1692" i="14" s="1"/>
  <c r="T1688" i="14"/>
  <c r="U1688" i="14" s="1"/>
  <c r="V1688" i="14" s="1"/>
  <c r="Y1688" i="14" s="1"/>
  <c r="T1684" i="14"/>
  <c r="U1684" i="14" s="1"/>
  <c r="V1684" i="14" s="1"/>
  <c r="Y1684" i="14" s="1"/>
  <c r="T1680" i="14"/>
  <c r="U1680" i="14" s="1"/>
  <c r="V1680" i="14" s="1"/>
  <c r="Y1680" i="14" s="1"/>
  <c r="T1676" i="14"/>
  <c r="U1676" i="14" s="1"/>
  <c r="V1676" i="14" s="1"/>
  <c r="Y1676" i="14" s="1"/>
  <c r="T1668" i="14"/>
  <c r="U1668" i="14" s="1"/>
  <c r="V1668" i="14" s="1"/>
  <c r="Y1668" i="14" s="1"/>
  <c r="T1664" i="14"/>
  <c r="U1664" i="14" s="1"/>
  <c r="V1664" i="14" s="1"/>
  <c r="Y1664" i="14" s="1"/>
  <c r="T1660" i="14"/>
  <c r="U1660" i="14" s="1"/>
  <c r="V1660" i="14" s="1"/>
  <c r="Y1660" i="14" s="1"/>
  <c r="T1652" i="14"/>
  <c r="U1652" i="14" s="1"/>
  <c r="V1652" i="14" s="1"/>
  <c r="Y1652" i="14" s="1"/>
  <c r="T1648" i="14"/>
  <c r="U1648" i="14" s="1"/>
  <c r="V1648" i="14" s="1"/>
  <c r="Y1648" i="14" s="1"/>
  <c r="T1644" i="14"/>
  <c r="U1644" i="14" s="1"/>
  <c r="V1644" i="14" s="1"/>
  <c r="Y1644" i="14" s="1"/>
  <c r="T1636" i="14"/>
  <c r="U1636" i="14" s="1"/>
  <c r="V1636" i="14" s="1"/>
  <c r="Y1636" i="14" s="1"/>
  <c r="T1632" i="14"/>
  <c r="U1632" i="14" s="1"/>
  <c r="V1632" i="14" s="1"/>
  <c r="Y1632" i="14" s="1"/>
  <c r="T1628" i="14"/>
  <c r="U1628" i="14" s="1"/>
  <c r="V1628" i="14" s="1"/>
  <c r="Y1628" i="14" s="1"/>
  <c r="T1620" i="14"/>
  <c r="U1620" i="14" s="1"/>
  <c r="V1620" i="14" s="1"/>
  <c r="Y1620" i="14" s="1"/>
  <c r="T1616" i="14"/>
  <c r="U1616" i="14" s="1"/>
  <c r="V1616" i="14" s="1"/>
  <c r="Y1616" i="14" s="1"/>
  <c r="T1612" i="14"/>
  <c r="U1612" i="14" s="1"/>
  <c r="V1612" i="14" s="1"/>
  <c r="Y1612" i="14" s="1"/>
  <c r="T1603" i="14"/>
  <c r="U1603" i="14" s="1"/>
  <c r="V1603" i="14" s="1"/>
  <c r="Y1603" i="14" s="1"/>
  <c r="T1595" i="14"/>
  <c r="U1595" i="14" s="1"/>
  <c r="V1595" i="14" s="1"/>
  <c r="T1587" i="14"/>
  <c r="U1587" i="14" s="1"/>
  <c r="V1587" i="14" s="1"/>
  <c r="T1579" i="14"/>
  <c r="U1579" i="14" s="1"/>
  <c r="V1579" i="14" s="1"/>
  <c r="T1571" i="14"/>
  <c r="U1571" i="14" s="1"/>
  <c r="V1571" i="14" s="1"/>
  <c r="T1563" i="14"/>
  <c r="U1563" i="14" s="1"/>
  <c r="V1563" i="14" s="1"/>
  <c r="T1555" i="14"/>
  <c r="U1555" i="14" s="1"/>
  <c r="V1555" i="14" s="1"/>
  <c r="T1547" i="14"/>
  <c r="U1547" i="14" s="1"/>
  <c r="V1547" i="14" s="1"/>
  <c r="T1554" i="14"/>
  <c r="U1554" i="14" s="1"/>
  <c r="V1554" i="14" s="1"/>
  <c r="T1546" i="14"/>
  <c r="U1546" i="14" s="1"/>
  <c r="V1546" i="14" s="1"/>
  <c r="T2016" i="14"/>
  <c r="U2016" i="14" s="1"/>
  <c r="V2016" i="14" s="1"/>
  <c r="T1306" i="14"/>
  <c r="U1306" i="14" s="1"/>
  <c r="T1290" i="14"/>
  <c r="U1290" i="14" s="1"/>
  <c r="T1369" i="14"/>
  <c r="U1369" i="14" s="1"/>
  <c r="T1361" i="14"/>
  <c r="U1361" i="14" s="1"/>
  <c r="T1337" i="14"/>
  <c r="U1337" i="14" s="1"/>
  <c r="T1390" i="14"/>
  <c r="U1390" i="14" s="1"/>
  <c r="V1390" i="14" s="1"/>
  <c r="T1955" i="14"/>
  <c r="U1955" i="14" s="1"/>
  <c r="V1955" i="14" s="1"/>
  <c r="T1947" i="14"/>
  <c r="U1947" i="14" s="1"/>
  <c r="T1939" i="14"/>
  <c r="U1939" i="14" s="1"/>
  <c r="T1931" i="14"/>
  <c r="U1931" i="14" s="1"/>
  <c r="T1923" i="14"/>
  <c r="U1923" i="14" s="1"/>
  <c r="T1915" i="14"/>
  <c r="U1915" i="14" s="1"/>
  <c r="T1907" i="14"/>
  <c r="U1907" i="14" s="1"/>
  <c r="T1899" i="14"/>
  <c r="U1899" i="14" s="1"/>
  <c r="T1883" i="14"/>
  <c r="U1883" i="14" s="1"/>
  <c r="T1875" i="14"/>
  <c r="U1875" i="14" s="1"/>
  <c r="T1867" i="14"/>
  <c r="U1867" i="14" s="1"/>
  <c r="T2403" i="14"/>
  <c r="U2403" i="14" s="1"/>
  <c r="T2387" i="14"/>
  <c r="U2387" i="14" s="1"/>
  <c r="T2363" i="14"/>
  <c r="U2363" i="14" s="1"/>
  <c r="T2617" i="14"/>
  <c r="U2617" i="14" s="1"/>
  <c r="T2609" i="14"/>
  <c r="U2609" i="14" s="1"/>
  <c r="T2601" i="14"/>
  <c r="U2601" i="14" s="1"/>
  <c r="T2593" i="14"/>
  <c r="U2593" i="14" s="1"/>
  <c r="T2585" i="14"/>
  <c r="U2585" i="14" s="1"/>
  <c r="T2577" i="14"/>
  <c r="U2577" i="14" s="1"/>
  <c r="V2577" i="14" s="1"/>
  <c r="T2569" i="14"/>
  <c r="U2569" i="14" s="1"/>
  <c r="T2561" i="14"/>
  <c r="U2561" i="14" s="1"/>
  <c r="T2553" i="14"/>
  <c r="U2553" i="14" s="1"/>
  <c r="T2545" i="14"/>
  <c r="U2545" i="14" s="1"/>
  <c r="T2537" i="14"/>
  <c r="U2537" i="14" s="1"/>
  <c r="V2537" i="14" s="1"/>
  <c r="T2529" i="14"/>
  <c r="U2529" i="14" s="1"/>
  <c r="T2521" i="14"/>
  <c r="U2521" i="14" s="1"/>
  <c r="T2497" i="14"/>
  <c r="U2497" i="14" s="1"/>
  <c r="T2489" i="14"/>
  <c r="U2489" i="14" s="1"/>
  <c r="T2473" i="14"/>
  <c r="U2473" i="14" s="1"/>
  <c r="T2465" i="14"/>
  <c r="U2465" i="14" s="1"/>
  <c r="T2750" i="14"/>
  <c r="U2750" i="14" s="1"/>
  <c r="T2742" i="14"/>
  <c r="U2742" i="14" s="1"/>
  <c r="T2718" i="14"/>
  <c r="U2718" i="14" s="1"/>
  <c r="T2678" i="14"/>
  <c r="U2678" i="14" s="1"/>
  <c r="T2662" i="14"/>
  <c r="U2662" i="14" s="1"/>
  <c r="V2662" i="14" s="1"/>
  <c r="Y2662" i="14" s="1"/>
  <c r="T2654" i="14"/>
  <c r="U2654" i="14" s="1"/>
  <c r="V2654" i="14" s="1"/>
  <c r="Y2654" i="14" s="1"/>
  <c r="T2829" i="14"/>
  <c r="U2829" i="14" s="1"/>
  <c r="T1502" i="14"/>
  <c r="U1502" i="14" s="1"/>
  <c r="V1502" i="14" s="1"/>
  <c r="T1478" i="14"/>
  <c r="U1478" i="14" s="1"/>
  <c r="V1478" i="14" s="1"/>
  <c r="T1470" i="14"/>
  <c r="U1470" i="14" s="1"/>
  <c r="V1470" i="14" s="1"/>
  <c r="T1462" i="14"/>
  <c r="U1462" i="14" s="1"/>
  <c r="V1462" i="14" s="1"/>
  <c r="T1454" i="14"/>
  <c r="U1454" i="14" s="1"/>
  <c r="V1454" i="14" s="1"/>
  <c r="T1446" i="14"/>
  <c r="U1446" i="14" s="1"/>
  <c r="V1446" i="14" s="1"/>
  <c r="T1438" i="14"/>
  <c r="U1438" i="14" s="1"/>
  <c r="V1438" i="14" s="1"/>
  <c r="T1414" i="14"/>
  <c r="U1414" i="14" s="1"/>
  <c r="V1414" i="14" s="1"/>
  <c r="T1398" i="14"/>
  <c r="U1398" i="14" s="1"/>
  <c r="V1398" i="14" s="1"/>
  <c r="T1702" i="14"/>
  <c r="U1702" i="14" s="1"/>
  <c r="V1702" i="14" s="1"/>
  <c r="Y1702" i="14" s="1"/>
  <c r="T1694" i="14"/>
  <c r="U1694" i="14" s="1"/>
  <c r="V1694" i="14" s="1"/>
  <c r="Y1694" i="14" s="1"/>
  <c r="T1686" i="14"/>
  <c r="U1686" i="14" s="1"/>
  <c r="V1686" i="14" s="1"/>
  <c r="Y1686" i="14" s="1"/>
  <c r="T1678" i="14"/>
  <c r="U1678" i="14" s="1"/>
  <c r="V1678" i="14" s="1"/>
  <c r="Y1678" i="14" s="1"/>
  <c r="T1670" i="14"/>
  <c r="U1670" i="14" s="1"/>
  <c r="V1670" i="14" s="1"/>
  <c r="Y1670" i="14" s="1"/>
  <c r="T1654" i="14"/>
  <c r="U1654" i="14" s="1"/>
  <c r="V1654" i="14" s="1"/>
  <c r="Y1654" i="14" s="1"/>
  <c r="T1638" i="14"/>
  <c r="U1638" i="14" s="1"/>
  <c r="V1638" i="14" s="1"/>
  <c r="Y1638" i="14" s="1"/>
  <c r="T1622" i="14"/>
  <c r="U1622" i="14" s="1"/>
  <c r="V1622" i="14" s="1"/>
  <c r="Y1622" i="14" s="1"/>
  <c r="T1808" i="14"/>
  <c r="U1808" i="14" s="1"/>
  <c r="V1808" i="14" s="1"/>
  <c r="T1800" i="14"/>
  <c r="U1800" i="14" s="1"/>
  <c r="V1800" i="14" s="1"/>
  <c r="T1792" i="14"/>
  <c r="U1792" i="14" s="1"/>
  <c r="V1792" i="14" s="1"/>
  <c r="T1776" i="14"/>
  <c r="U1776" i="14" s="1"/>
  <c r="V1776" i="14" s="1"/>
  <c r="T1768" i="14"/>
  <c r="U1768" i="14" s="1"/>
  <c r="V1768" i="14" s="1"/>
  <c r="Y1768" i="14" s="1"/>
  <c r="T1760" i="14"/>
  <c r="U1760" i="14" s="1"/>
  <c r="V1760" i="14" s="1"/>
  <c r="Y1760" i="14" s="1"/>
  <c r="T2321" i="14"/>
  <c r="U2321" i="14" s="1"/>
  <c r="T2297" i="14"/>
  <c r="U2297" i="14" s="1"/>
  <c r="T2289" i="14"/>
  <c r="U2289" i="14" s="1"/>
  <c r="T2281" i="14"/>
  <c r="U2281" i="14" s="1"/>
  <c r="T2233" i="14"/>
  <c r="U2233" i="14" s="1"/>
  <c r="T2406" i="14"/>
  <c r="U2406" i="14" s="1"/>
  <c r="T2753" i="14"/>
  <c r="U2753" i="14" s="1"/>
  <c r="V2753" i="14" s="1"/>
  <c r="Y2753" i="14" s="1"/>
  <c r="T2745" i="14"/>
  <c r="U2745" i="14" s="1"/>
  <c r="V2745" i="14" s="1"/>
  <c r="Y2745" i="14" s="1"/>
  <c r="T2737" i="14"/>
  <c r="U2737" i="14" s="1"/>
  <c r="T2697" i="14"/>
  <c r="U2697" i="14" s="1"/>
  <c r="T2689" i="14"/>
  <c r="U2689" i="14" s="1"/>
  <c r="T2681" i="14"/>
  <c r="U2681" i="14" s="1"/>
  <c r="T2665" i="14"/>
  <c r="U2665" i="14" s="1"/>
  <c r="V2665" i="14" s="1"/>
  <c r="Y2665" i="14" s="1"/>
  <c r="T2657" i="14"/>
  <c r="U2657" i="14" s="1"/>
  <c r="T2966" i="14"/>
  <c r="U2966" i="14" s="1"/>
  <c r="T2902" i="14"/>
  <c r="U2902" i="14" s="1"/>
  <c r="T2894" i="14"/>
  <c r="U2894" i="14" s="1"/>
  <c r="T223" i="14"/>
  <c r="U223" i="14" s="1"/>
  <c r="T184" i="14"/>
  <c r="U184" i="14" s="1"/>
  <c r="T176" i="14"/>
  <c r="U176" i="14" s="1"/>
  <c r="T972" i="14"/>
  <c r="U972" i="14" s="1"/>
  <c r="T964" i="14"/>
  <c r="U964" i="14" s="1"/>
  <c r="T956" i="14"/>
  <c r="U956" i="14" s="1"/>
  <c r="T948" i="14"/>
  <c r="U948" i="14" s="1"/>
  <c r="V948" i="14" s="1"/>
  <c r="Y948" i="14" s="1"/>
  <c r="T940" i="14"/>
  <c r="U940" i="14" s="1"/>
  <c r="T932" i="14"/>
  <c r="U932" i="14" s="1"/>
  <c r="T924" i="14"/>
  <c r="U924" i="14" s="1"/>
  <c r="T916" i="14"/>
  <c r="U916" i="14" s="1"/>
  <c r="T908" i="14"/>
  <c r="U908" i="14" s="1"/>
  <c r="T900" i="14"/>
  <c r="U900" i="14" s="1"/>
  <c r="T892" i="14"/>
  <c r="U892" i="14" s="1"/>
  <c r="T884" i="14"/>
  <c r="U884" i="14" s="1"/>
  <c r="T876" i="14"/>
  <c r="U876" i="14" s="1"/>
  <c r="T868" i="14"/>
  <c r="U868" i="14" s="1"/>
  <c r="T860" i="14"/>
  <c r="U860" i="14" s="1"/>
  <c r="T852" i="14"/>
  <c r="U852" i="14" s="1"/>
  <c r="T844" i="14"/>
  <c r="U844" i="14" s="1"/>
  <c r="T836" i="14"/>
  <c r="U836" i="14" s="1"/>
  <c r="T828" i="14"/>
  <c r="U828" i="14" s="1"/>
  <c r="T820" i="14"/>
  <c r="U820" i="14" s="1"/>
  <c r="T812" i="14"/>
  <c r="U812" i="14" s="1"/>
  <c r="V812" i="14" s="1"/>
  <c r="Y812" i="14" s="1"/>
  <c r="T804" i="14"/>
  <c r="U804" i="14" s="1"/>
  <c r="T796" i="14"/>
  <c r="U796" i="14" s="1"/>
  <c r="T788" i="14"/>
  <c r="U788" i="14" s="1"/>
  <c r="T780" i="14"/>
  <c r="U780" i="14" s="1"/>
  <c r="V780" i="14" s="1"/>
  <c r="T772" i="14"/>
  <c r="U772" i="14" s="1"/>
  <c r="T764" i="14"/>
  <c r="U764" i="14" s="1"/>
  <c r="V764" i="14" s="1"/>
  <c r="T756" i="14"/>
  <c r="U756" i="14" s="1"/>
  <c r="T748" i="14"/>
  <c r="U748" i="14" s="1"/>
  <c r="T740" i="14"/>
  <c r="U740" i="14" s="1"/>
  <c r="T732" i="14"/>
  <c r="U732" i="14" s="1"/>
  <c r="T724" i="14"/>
  <c r="U724" i="14" s="1"/>
  <c r="T716" i="14"/>
  <c r="U716" i="14" s="1"/>
  <c r="T708" i="14"/>
  <c r="U708" i="14" s="1"/>
  <c r="T700" i="14"/>
  <c r="U700" i="14" s="1"/>
  <c r="T692" i="14"/>
  <c r="U692" i="14" s="1"/>
  <c r="T684" i="14"/>
  <c r="U684" i="14" s="1"/>
  <c r="T676" i="14"/>
  <c r="U676" i="14" s="1"/>
  <c r="T668" i="14"/>
  <c r="U668" i="14" s="1"/>
  <c r="T660" i="14"/>
  <c r="U660" i="14" s="1"/>
  <c r="T652" i="14"/>
  <c r="U652" i="14" s="1"/>
  <c r="T644" i="14"/>
  <c r="U644" i="14" s="1"/>
  <c r="T636" i="14"/>
  <c r="U636" i="14" s="1"/>
  <c r="T628" i="14"/>
  <c r="U628" i="14" s="1"/>
  <c r="T620" i="14"/>
  <c r="U620" i="14" s="1"/>
  <c r="T612" i="14"/>
  <c r="U612" i="14" s="1"/>
  <c r="T604" i="14"/>
  <c r="U604" i="14" s="1"/>
  <c r="T596" i="14"/>
  <c r="U596" i="14" s="1"/>
  <c r="T588" i="14"/>
  <c r="U588" i="14" s="1"/>
  <c r="T583" i="14"/>
  <c r="U583" i="14" s="1"/>
  <c r="T551" i="14"/>
  <c r="U551" i="14" s="1"/>
  <c r="T543" i="14"/>
  <c r="U543" i="14" s="1"/>
  <c r="V543" i="14" s="1"/>
  <c r="T535" i="14"/>
  <c r="U535" i="14" s="1"/>
  <c r="T527" i="14"/>
  <c r="U527" i="14" s="1"/>
  <c r="T519" i="14"/>
  <c r="U519" i="14" s="1"/>
  <c r="T511" i="14"/>
  <c r="U511" i="14" s="1"/>
  <c r="T143" i="14"/>
  <c r="U143" i="14" s="1"/>
  <c r="T135" i="14"/>
  <c r="U135" i="14" s="1"/>
  <c r="T127" i="14"/>
  <c r="U127" i="14" s="1"/>
  <c r="T119" i="14"/>
  <c r="U119" i="14" s="1"/>
  <c r="T111" i="14"/>
  <c r="U111" i="14" s="1"/>
  <c r="T103" i="14"/>
  <c r="U103" i="14" s="1"/>
  <c r="T95" i="14"/>
  <c r="U95" i="14" s="1"/>
  <c r="T87" i="14"/>
  <c r="U87" i="14" s="1"/>
  <c r="T79" i="14"/>
  <c r="U79" i="14" s="1"/>
  <c r="T71" i="14"/>
  <c r="U71" i="14" s="1"/>
  <c r="T63" i="14"/>
  <c r="U63" i="14" s="1"/>
  <c r="T55" i="14"/>
  <c r="U55" i="14" s="1"/>
  <c r="T39" i="14"/>
  <c r="U39" i="14" s="1"/>
  <c r="V39" i="14" s="1"/>
  <c r="T31" i="14"/>
  <c r="U31" i="14" s="1"/>
  <c r="U23" i="14"/>
  <c r="T15" i="14"/>
  <c r="U15" i="14" s="1"/>
  <c r="T477" i="14"/>
  <c r="U477" i="14" s="1"/>
  <c r="T453" i="14"/>
  <c r="U453" i="14" s="1"/>
  <c r="T437" i="14"/>
  <c r="U437" i="14" s="1"/>
  <c r="T429" i="14"/>
  <c r="U429" i="14" s="1"/>
  <c r="T421" i="14"/>
  <c r="U421" i="14" s="1"/>
  <c r="V421" i="14" s="1"/>
  <c r="Y421" i="14" s="1"/>
  <c r="T413" i="14"/>
  <c r="U413" i="14" s="1"/>
  <c r="T405" i="14"/>
  <c r="U405" i="14" s="1"/>
  <c r="T389" i="14"/>
  <c r="U389" i="14" s="1"/>
  <c r="T381" i="14"/>
  <c r="U381" i="14" s="1"/>
  <c r="T373" i="14"/>
  <c r="U373" i="14" s="1"/>
  <c r="T365" i="14"/>
  <c r="U365" i="14" s="1"/>
  <c r="T357" i="14"/>
  <c r="U357" i="14" s="1"/>
  <c r="T349" i="14"/>
  <c r="U349" i="14" s="1"/>
  <c r="T341" i="14"/>
  <c r="U341" i="14" s="1"/>
  <c r="T333" i="14"/>
  <c r="U333" i="14" s="1"/>
  <c r="T325" i="14"/>
  <c r="U325" i="14" s="1"/>
  <c r="T317" i="14"/>
  <c r="U317" i="14" s="1"/>
  <c r="T309" i="14"/>
  <c r="U309" i="14" s="1"/>
  <c r="T301" i="14"/>
  <c r="U301" i="14" s="1"/>
  <c r="T293" i="14"/>
  <c r="U293" i="14" s="1"/>
  <c r="T285" i="14"/>
  <c r="U285" i="14" s="1"/>
  <c r="T277" i="14"/>
  <c r="U277" i="14" s="1"/>
  <c r="T269" i="14"/>
  <c r="U269" i="14" s="1"/>
  <c r="V269" i="14" s="1"/>
  <c r="T261" i="14"/>
  <c r="U261" i="14" s="1"/>
  <c r="T253" i="14"/>
  <c r="U253" i="14" s="1"/>
  <c r="V253" i="14" s="1"/>
  <c r="T237" i="14"/>
  <c r="U237" i="14" s="1"/>
  <c r="V237" i="14" s="1"/>
  <c r="T229" i="14"/>
  <c r="U229" i="14" s="1"/>
  <c r="T687" i="14"/>
  <c r="U687" i="14" s="1"/>
  <c r="T679" i="14"/>
  <c r="U679" i="14" s="1"/>
  <c r="T671" i="14"/>
  <c r="U671" i="14" s="1"/>
  <c r="T663" i="14"/>
  <c r="U663" i="14" s="1"/>
  <c r="T623" i="14"/>
  <c r="U623" i="14" s="1"/>
  <c r="T607" i="14"/>
  <c r="U607" i="14" s="1"/>
  <c r="T599" i="14"/>
  <c r="U599" i="14" s="1"/>
  <c r="T384" i="14"/>
  <c r="U384" i="14" s="1"/>
  <c r="T256" i="14"/>
  <c r="U256" i="14" s="1"/>
  <c r="T240" i="14"/>
  <c r="U240" i="14" s="1"/>
  <c r="T232" i="14"/>
  <c r="U232" i="14" s="1"/>
  <c r="T946" i="14"/>
  <c r="U946" i="14" s="1"/>
  <c r="V946" i="14" s="1"/>
  <c r="T818" i="14"/>
  <c r="U818" i="14" s="1"/>
  <c r="T778" i="14"/>
  <c r="U778" i="14" s="1"/>
  <c r="T730" i="14"/>
  <c r="U730" i="14" s="1"/>
  <c r="T722" i="14"/>
  <c r="U722" i="14" s="1"/>
  <c r="T714" i="14"/>
  <c r="U714" i="14" s="1"/>
  <c r="T706" i="14"/>
  <c r="U706" i="14" s="1"/>
  <c r="T581" i="14"/>
  <c r="U581" i="14" s="1"/>
  <c r="T573" i="14"/>
  <c r="U573" i="14" s="1"/>
  <c r="T565" i="14"/>
  <c r="U565" i="14" s="1"/>
  <c r="V565" i="14" s="1"/>
  <c r="T533" i="14"/>
  <c r="U533" i="14" s="1"/>
  <c r="T525" i="14"/>
  <c r="U525" i="14" s="1"/>
  <c r="T509" i="14"/>
  <c r="U509" i="14" s="1"/>
  <c r="T157" i="14"/>
  <c r="U157" i="14" s="1"/>
  <c r="V157" i="14" s="1"/>
  <c r="T315" i="14"/>
  <c r="U315" i="14" s="1"/>
  <c r="V315" i="14" s="1"/>
  <c r="Y315" i="14" s="1"/>
  <c r="T299" i="14"/>
  <c r="U299" i="14" s="1"/>
  <c r="T291" i="14"/>
  <c r="U291" i="14" s="1"/>
  <c r="T283" i="14"/>
  <c r="U283" i="14" s="1"/>
  <c r="T861" i="14"/>
  <c r="U861" i="14" s="1"/>
  <c r="T669" i="14"/>
  <c r="U669" i="14" s="1"/>
  <c r="T613" i="14"/>
  <c r="U613" i="14" s="1"/>
  <c r="V613" i="14" s="1"/>
  <c r="T605" i="14"/>
  <c r="U605" i="14" s="1"/>
  <c r="T597" i="14"/>
  <c r="U597" i="14" s="1"/>
  <c r="T536" i="14"/>
  <c r="U536" i="14" s="1"/>
  <c r="T520" i="14"/>
  <c r="U520" i="14" s="1"/>
  <c r="V520" i="14" s="1"/>
  <c r="T512" i="14"/>
  <c r="U512" i="14" s="1"/>
  <c r="T168" i="14"/>
  <c r="U168" i="14" s="1"/>
  <c r="T160" i="14"/>
  <c r="U160" i="14" s="1"/>
  <c r="T88" i="14"/>
  <c r="U88" i="14" s="1"/>
  <c r="T80" i="14"/>
  <c r="U80" i="14" s="1"/>
  <c r="T72" i="14"/>
  <c r="U72" i="14" s="1"/>
  <c r="T64" i="14"/>
  <c r="U64" i="14" s="1"/>
  <c r="T56" i="14"/>
  <c r="U56" i="14" s="1"/>
  <c r="T48" i="14"/>
  <c r="U48" i="14" s="1"/>
  <c r="T40" i="14"/>
  <c r="U40" i="14" s="1"/>
  <c r="T24" i="14"/>
  <c r="U24" i="14" s="1"/>
  <c r="T16" i="14"/>
  <c r="U16" i="14" s="1"/>
  <c r="T350" i="14"/>
  <c r="U350" i="14" s="1"/>
  <c r="T342" i="14"/>
  <c r="U342" i="14" s="1"/>
  <c r="T334" i="14"/>
  <c r="U334" i="14" s="1"/>
  <c r="T326" i="14"/>
  <c r="U326" i="14" s="1"/>
  <c r="T318" i="14"/>
  <c r="U318" i="14" s="1"/>
  <c r="T294" i="14"/>
  <c r="U294" i="14" s="1"/>
  <c r="T286" i="14"/>
  <c r="U286" i="14" s="1"/>
  <c r="T278" i="14"/>
  <c r="U278" i="14" s="1"/>
  <c r="T270" i="14"/>
  <c r="U270" i="14" s="1"/>
  <c r="T238" i="14"/>
  <c r="U238" i="14" s="1"/>
  <c r="T230" i="14"/>
  <c r="U230" i="14" s="1"/>
  <c r="T968" i="14"/>
  <c r="U968" i="14" s="1"/>
  <c r="T952" i="14"/>
  <c r="U952" i="14" s="1"/>
  <c r="T928" i="14"/>
  <c r="U928" i="14" s="1"/>
  <c r="T896" i="14"/>
  <c r="U896" i="14" s="1"/>
  <c r="T856" i="14"/>
  <c r="U856" i="14" s="1"/>
  <c r="T832" i="14"/>
  <c r="U832" i="14" s="1"/>
  <c r="T800" i="14"/>
  <c r="U800" i="14" s="1"/>
  <c r="T792" i="14"/>
  <c r="U792" i="14" s="1"/>
  <c r="T784" i="14"/>
  <c r="U784" i="14" s="1"/>
  <c r="T776" i="14"/>
  <c r="U776" i="14" s="1"/>
  <c r="T768" i="14"/>
  <c r="U768" i="14" s="1"/>
  <c r="V768" i="14" s="1"/>
  <c r="T760" i="14"/>
  <c r="U760" i="14" s="1"/>
  <c r="T752" i="14"/>
  <c r="U752" i="14" s="1"/>
  <c r="T744" i="14"/>
  <c r="U744" i="14" s="1"/>
  <c r="T696" i="14"/>
  <c r="U696" i="14" s="1"/>
  <c r="T688" i="14"/>
  <c r="U688" i="14" s="1"/>
  <c r="T680" i="14"/>
  <c r="U680" i="14" s="1"/>
  <c r="T672" i="14"/>
  <c r="U672" i="14" s="1"/>
  <c r="T640" i="14"/>
  <c r="U640" i="14" s="1"/>
  <c r="T632" i="14"/>
  <c r="U632" i="14" s="1"/>
  <c r="T624" i="14"/>
  <c r="U624" i="14" s="1"/>
  <c r="V624" i="14" s="1"/>
  <c r="T616" i="14"/>
  <c r="U616" i="14" s="1"/>
  <c r="T608" i="14"/>
  <c r="U608" i="14" s="1"/>
  <c r="T600" i="14"/>
  <c r="U600" i="14" s="1"/>
  <c r="V600" i="14" s="1"/>
  <c r="T592" i="14"/>
  <c r="U592" i="14" s="1"/>
  <c r="T555" i="14"/>
  <c r="U555" i="14" s="1"/>
  <c r="V555" i="14" s="1"/>
  <c r="T547" i="14"/>
  <c r="U547" i="14" s="1"/>
  <c r="T523" i="14"/>
  <c r="U523" i="14" s="1"/>
  <c r="T507" i="14"/>
  <c r="U507" i="14" s="1"/>
  <c r="V507" i="14" s="1"/>
  <c r="T503" i="14"/>
  <c r="U503" i="14" s="1"/>
  <c r="T1025" i="14"/>
  <c r="U1025" i="14" s="1"/>
  <c r="T1282" i="14"/>
  <c r="U1282" i="14" s="1"/>
  <c r="T1274" i="14"/>
  <c r="U1274" i="14" s="1"/>
  <c r="T1258" i="14"/>
  <c r="U1258" i="14" s="1"/>
  <c r="T2777" i="14"/>
  <c r="U2777" i="14" s="1"/>
  <c r="T2769" i="14"/>
  <c r="U2769" i="14" s="1"/>
  <c r="V2769" i="14" s="1"/>
  <c r="Y2769" i="14" s="1"/>
  <c r="T2761" i="14"/>
  <c r="U2761" i="14" s="1"/>
  <c r="T2983" i="14"/>
  <c r="U2983" i="14" s="1"/>
  <c r="T2975" i="14"/>
  <c r="U2975" i="14" s="1"/>
  <c r="T2959" i="14"/>
  <c r="U2959" i="14" s="1"/>
  <c r="T2951" i="14"/>
  <c r="U2951" i="14" s="1"/>
  <c r="T2943" i="14"/>
  <c r="U2943" i="14" s="1"/>
  <c r="T2935" i="14"/>
  <c r="U2935" i="14" s="1"/>
  <c r="T2927" i="14"/>
  <c r="U2927" i="14" s="1"/>
  <c r="T2919" i="14"/>
  <c r="U2919" i="14" s="1"/>
  <c r="T2911" i="14"/>
  <c r="U2911" i="14" s="1"/>
  <c r="T2895" i="14"/>
  <c r="U2895" i="14" s="1"/>
  <c r="T3056" i="14"/>
  <c r="U3056" i="14" s="1"/>
  <c r="T3048" i="14"/>
  <c r="U3048" i="14" s="1"/>
  <c r="T3024" i="14"/>
  <c r="U3024" i="14" s="1"/>
  <c r="T3131" i="14"/>
  <c r="U3131" i="14" s="1"/>
  <c r="T3123" i="14"/>
  <c r="U3123" i="14" s="1"/>
  <c r="V3123" i="14" s="1"/>
  <c r="Y3123" i="14" s="1"/>
  <c r="T3115" i="14"/>
  <c r="U3115" i="14" s="1"/>
  <c r="T3107" i="14"/>
  <c r="U3107" i="14" s="1"/>
  <c r="V3107" i="14" s="1"/>
  <c r="Y3107" i="14" s="1"/>
  <c r="T3091" i="14"/>
  <c r="U3091" i="14" s="1"/>
  <c r="V3091" i="14" s="1"/>
  <c r="Y3091" i="14" s="1"/>
  <c r="T3175" i="14"/>
  <c r="U3175" i="14" s="1"/>
  <c r="T3167" i="14"/>
  <c r="U3167" i="14" s="1"/>
  <c r="T3159" i="14"/>
  <c r="U3159" i="14" s="1"/>
  <c r="V3159" i="14" s="1"/>
  <c r="Y3159" i="14" s="1"/>
  <c r="T506" i="14"/>
  <c r="U506" i="14" s="1"/>
  <c r="T1285" i="14"/>
  <c r="U1285" i="14" s="1"/>
  <c r="T1277" i="14"/>
  <c r="U1277" i="14" s="1"/>
  <c r="T1796" i="14"/>
  <c r="U1796" i="14" s="1"/>
  <c r="V1796" i="14" s="1"/>
  <c r="T1788" i="14"/>
  <c r="U1788" i="14" s="1"/>
  <c r="V1788" i="14" s="1"/>
  <c r="T1780" i="14"/>
  <c r="U1780" i="14" s="1"/>
  <c r="V1780" i="14" s="1"/>
  <c r="T1772" i="14"/>
  <c r="U1772" i="14" s="1"/>
  <c r="V1772" i="14" s="1"/>
  <c r="Y1772" i="14" s="1"/>
  <c r="T1764" i="14"/>
  <c r="U1764" i="14" s="1"/>
  <c r="V1764" i="14" s="1"/>
  <c r="T1756" i="14"/>
  <c r="U1756" i="14" s="1"/>
  <c r="V1756" i="14" s="1"/>
  <c r="Y1756" i="14" s="1"/>
  <c r="T1748" i="14"/>
  <c r="U1748" i="14" s="1"/>
  <c r="V1748" i="14" s="1"/>
  <c r="Y1748" i="14" s="1"/>
  <c r="T1740" i="14"/>
  <c r="U1740" i="14" s="1"/>
  <c r="V1740" i="14" s="1"/>
  <c r="Y1740" i="14" s="1"/>
  <c r="T1732" i="14"/>
  <c r="U1732" i="14" s="1"/>
  <c r="V1732" i="14" s="1"/>
  <c r="Y1732" i="14" s="1"/>
  <c r="T1724" i="14"/>
  <c r="U1724" i="14" s="1"/>
  <c r="V1724" i="14" s="1"/>
  <c r="Y1724" i="14" s="1"/>
  <c r="T1716" i="14"/>
  <c r="U1716" i="14" s="1"/>
  <c r="V1716" i="14" s="1"/>
  <c r="Y1716" i="14" s="1"/>
  <c r="T2017" i="14"/>
  <c r="U2017" i="14" s="1"/>
  <c r="T2010" i="14"/>
  <c r="U2010" i="14" s="1"/>
  <c r="T2002" i="14"/>
  <c r="U2002" i="14" s="1"/>
  <c r="T1994" i="14"/>
  <c r="U1994" i="14" s="1"/>
  <c r="T1986" i="14"/>
  <c r="U1986" i="14" s="1"/>
  <c r="T1978" i="14"/>
  <c r="U1978" i="14" s="1"/>
  <c r="T1970" i="14"/>
  <c r="U1970" i="14" s="1"/>
  <c r="T1962" i="14"/>
  <c r="U1962" i="14" s="1"/>
  <c r="T1954" i="14"/>
  <c r="U1954" i="14" s="1"/>
  <c r="V1954" i="14" s="1"/>
  <c r="T1946" i="14"/>
  <c r="U1946" i="14" s="1"/>
  <c r="T1938" i="14"/>
  <c r="U1938" i="14" s="1"/>
  <c r="T1930" i="14"/>
  <c r="U1930" i="14" s="1"/>
  <c r="T1922" i="14"/>
  <c r="U1922" i="14" s="1"/>
  <c r="T1914" i="14"/>
  <c r="U1914" i="14" s="1"/>
  <c r="V1914" i="14" s="1"/>
  <c r="T1906" i="14"/>
  <c r="U1906" i="14" s="1"/>
  <c r="T1898" i="14"/>
  <c r="U1898" i="14" s="1"/>
  <c r="T1890" i="14"/>
  <c r="U1890" i="14" s="1"/>
  <c r="V1890" i="14" s="1"/>
  <c r="T1882" i="14"/>
  <c r="U1882" i="14" s="1"/>
  <c r="T1874" i="14"/>
  <c r="U1874" i="14" s="1"/>
  <c r="T1866" i="14"/>
  <c r="U1866" i="14" s="1"/>
  <c r="T1858" i="14"/>
  <c r="U1858" i="14" s="1"/>
  <c r="T1850" i="14"/>
  <c r="U1850" i="14" s="1"/>
  <c r="T1842" i="14"/>
  <c r="U1842" i="14" s="1"/>
  <c r="V1842" i="14" s="1"/>
  <c r="T2325" i="14"/>
  <c r="U2325" i="14" s="1"/>
  <c r="T2317" i="14"/>
  <c r="U2317" i="14" s="1"/>
  <c r="T2309" i="14"/>
  <c r="U2309" i="14" s="1"/>
  <c r="T2285" i="14"/>
  <c r="U2285" i="14" s="1"/>
  <c r="T2269" i="14"/>
  <c r="U2269" i="14" s="1"/>
  <c r="T2261" i="14"/>
  <c r="U2261" i="14" s="1"/>
  <c r="T2245" i="14"/>
  <c r="U2245" i="14" s="1"/>
  <c r="T2237" i="14"/>
  <c r="U2237" i="14" s="1"/>
  <c r="T2229" i="14"/>
  <c r="U2229" i="14" s="1"/>
  <c r="T2213" i="14"/>
  <c r="U2213" i="14" s="1"/>
  <c r="V2213" i="14" s="1"/>
  <c r="T2418" i="14"/>
  <c r="U2418" i="14" s="1"/>
  <c r="V2418" i="14" s="1"/>
  <c r="T2410" i="14"/>
  <c r="U2410" i="14" s="1"/>
  <c r="V2410" i="14" s="1"/>
  <c r="T2402" i="14"/>
  <c r="U2402" i="14" s="1"/>
  <c r="V2402" i="14" s="1"/>
  <c r="Y2402" i="14" s="1"/>
  <c r="T2394" i="14"/>
  <c r="U2394" i="14" s="1"/>
  <c r="T2386" i="14"/>
  <c r="U2386" i="14" s="1"/>
  <c r="T2378" i="14"/>
  <c r="U2378" i="14" s="1"/>
  <c r="T2370" i="14"/>
  <c r="U2370" i="14" s="1"/>
  <c r="T2362" i="14"/>
  <c r="U2362" i="14" s="1"/>
  <c r="T2353" i="14"/>
  <c r="U2353" i="14" s="1"/>
  <c r="T2616" i="14"/>
  <c r="U2616" i="14" s="1"/>
  <c r="T2536" i="14"/>
  <c r="U2536" i="14" s="1"/>
  <c r="T2528" i="14"/>
  <c r="U2528" i="14" s="1"/>
  <c r="T2520" i="14"/>
  <c r="U2520" i="14" s="1"/>
  <c r="T2456" i="14"/>
  <c r="U2456" i="14" s="1"/>
  <c r="T2448" i="14"/>
  <c r="U2448" i="14" s="1"/>
  <c r="T2650" i="14"/>
  <c r="U2650" i="14" s="1"/>
  <c r="T2749" i="14"/>
  <c r="U2749" i="14" s="1"/>
  <c r="T2741" i="14"/>
  <c r="U2741" i="14" s="1"/>
  <c r="T2733" i="14"/>
  <c r="U2733" i="14" s="1"/>
  <c r="T2725" i="14"/>
  <c r="U2725" i="14" s="1"/>
  <c r="V2725" i="14" s="1"/>
  <c r="Y2725" i="14" s="1"/>
  <c r="T2717" i="14"/>
  <c r="U2717" i="14" s="1"/>
  <c r="T2709" i="14"/>
  <c r="U2709" i="14" s="1"/>
  <c r="T2701" i="14"/>
  <c r="U2701" i="14" s="1"/>
  <c r="V2701" i="14" s="1"/>
  <c r="Y2701" i="14" s="1"/>
  <c r="T2693" i="14"/>
  <c r="U2693" i="14" s="1"/>
  <c r="V2693" i="14" s="1"/>
  <c r="Y2693" i="14" s="1"/>
  <c r="T2685" i="14"/>
  <c r="U2685" i="14" s="1"/>
  <c r="V2685" i="14" s="1"/>
  <c r="Y2685" i="14" s="1"/>
  <c r="T2677" i="14"/>
  <c r="U2677" i="14" s="1"/>
  <c r="T2669" i="14"/>
  <c r="U2669" i="14" s="1"/>
  <c r="T2661" i="14"/>
  <c r="U2661" i="14" s="1"/>
  <c r="V2661" i="14" s="1"/>
  <c r="Y2661" i="14" s="1"/>
  <c r="T2653" i="14"/>
  <c r="U2653" i="14" s="1"/>
  <c r="V2653" i="14" s="1"/>
  <c r="Y2653" i="14" s="1"/>
  <c r="T3083" i="14"/>
  <c r="U3083" i="14" s="1"/>
  <c r="T3075" i="14"/>
  <c r="U3075" i="14" s="1"/>
  <c r="T3067" i="14"/>
  <c r="U3067" i="14" s="1"/>
  <c r="T3059" i="14"/>
  <c r="U3059" i="14" s="1"/>
  <c r="T3051" i="14"/>
  <c r="U3051" i="14" s="1"/>
  <c r="T3043" i="14"/>
  <c r="U3043" i="14" s="1"/>
  <c r="T3035" i="14"/>
  <c r="U3035" i="14" s="1"/>
  <c r="T3027" i="14"/>
  <c r="U3027" i="14" s="1"/>
  <c r="T3019" i="14"/>
  <c r="U3019" i="14" s="1"/>
  <c r="T3038" i="14"/>
  <c r="U3038" i="14" s="1"/>
  <c r="T504" i="14"/>
  <c r="U504" i="14" s="1"/>
  <c r="T496" i="14"/>
  <c r="U496" i="14" s="1"/>
  <c r="T1050" i="14"/>
  <c r="U1050" i="14" s="1"/>
  <c r="V1050" i="14" s="1"/>
  <c r="T1275" i="14"/>
  <c r="U1275" i="14" s="1"/>
  <c r="T1267" i="14"/>
  <c r="U1267" i="14" s="1"/>
  <c r="T1259" i="14"/>
  <c r="U1259" i="14" s="1"/>
  <c r="T1310" i="14"/>
  <c r="U1310" i="14" s="1"/>
  <c r="T1512" i="14"/>
  <c r="U1512" i="14" s="1"/>
  <c r="V1512" i="14" s="1"/>
  <c r="T1504" i="14"/>
  <c r="U1504" i="14" s="1"/>
  <c r="V1504" i="14" s="1"/>
  <c r="T1624" i="14"/>
  <c r="U1624" i="14" s="1"/>
  <c r="V1624" i="14" s="1"/>
  <c r="Y1624" i="14" s="1"/>
  <c r="T2864" i="14"/>
  <c r="U2864" i="14" s="1"/>
  <c r="T1000" i="14"/>
  <c r="U1000" i="14" s="1"/>
  <c r="T1013" i="14"/>
  <c r="U1013" i="14" s="1"/>
  <c r="T1129" i="14"/>
  <c r="U1129" i="14" s="1"/>
  <c r="T1121" i="14"/>
  <c r="U1121" i="14" s="1"/>
  <c r="T1113" i="14"/>
  <c r="U1113" i="14" s="1"/>
  <c r="T1105" i="14"/>
  <c r="U1105" i="14" s="1"/>
  <c r="T1097" i="14"/>
  <c r="U1097" i="14" s="1"/>
  <c r="T1089" i="14"/>
  <c r="U1089" i="14" s="1"/>
  <c r="T1081" i="14"/>
  <c r="U1081" i="14" s="1"/>
  <c r="T1201" i="14"/>
  <c r="U1201" i="14" s="1"/>
  <c r="T1193" i="14"/>
  <c r="U1193" i="14" s="1"/>
  <c r="T1185" i="14"/>
  <c r="U1185" i="14" s="1"/>
  <c r="T1177" i="14"/>
  <c r="U1177" i="14" s="1"/>
  <c r="T1169" i="14"/>
  <c r="U1169" i="14" s="1"/>
  <c r="T1161" i="14"/>
  <c r="U1161" i="14" s="1"/>
  <c r="T1153" i="14"/>
  <c r="U1153" i="14" s="1"/>
  <c r="T1145" i="14"/>
  <c r="U1145" i="14" s="1"/>
  <c r="T1278" i="14"/>
  <c r="U1278" i="14" s="1"/>
  <c r="T1491" i="14"/>
  <c r="U1491" i="14" s="1"/>
  <c r="V1491" i="14" s="1"/>
  <c r="T1483" i="14"/>
  <c r="U1483" i="14" s="1"/>
  <c r="V1483" i="14" s="1"/>
  <c r="T1467" i="14"/>
  <c r="U1467" i="14" s="1"/>
  <c r="V1467" i="14" s="1"/>
  <c r="T1451" i="14"/>
  <c r="U1451" i="14" s="1"/>
  <c r="V1451" i="14" s="1"/>
  <c r="T1619" i="14"/>
  <c r="U1619" i="14" s="1"/>
  <c r="V1619" i="14" s="1"/>
  <c r="Y1619" i="14" s="1"/>
  <c r="T1611" i="14"/>
  <c r="U1611" i="14" s="1"/>
  <c r="V1611" i="14" s="1"/>
  <c r="Y1611" i="14" s="1"/>
  <c r="T1570" i="14"/>
  <c r="U1570" i="14" s="1"/>
  <c r="V1570" i="14" s="1"/>
  <c r="T2018" i="14"/>
  <c r="U2018" i="14" s="1"/>
  <c r="T2011" i="14"/>
  <c r="U2011" i="14" s="1"/>
  <c r="T2003" i="14"/>
  <c r="U2003" i="14" s="1"/>
  <c r="T1971" i="14"/>
  <c r="U1971" i="14" s="1"/>
  <c r="T1963" i="14"/>
  <c r="U1963" i="14" s="1"/>
  <c r="T3188" i="14"/>
  <c r="U3188" i="14" s="1"/>
  <c r="V3188" i="14" s="1"/>
  <c r="Y3188" i="14" s="1"/>
  <c r="T1300" i="14"/>
  <c r="U1300" i="14" s="1"/>
  <c r="T1534" i="14"/>
  <c r="U1534" i="14" s="1"/>
  <c r="V1534" i="14" s="1"/>
  <c r="T1526" i="14"/>
  <c r="U1526" i="14" s="1"/>
  <c r="V1526" i="14" s="1"/>
  <c r="T1518" i="14"/>
  <c r="U1518" i="14" s="1"/>
  <c r="V1518" i="14" s="1"/>
  <c r="T1510" i="14"/>
  <c r="U1510" i="14" s="1"/>
  <c r="V1510" i="14" s="1"/>
  <c r="T1494" i="14"/>
  <c r="U1494" i="14" s="1"/>
  <c r="V1494" i="14" s="1"/>
  <c r="T1486" i="14"/>
  <c r="U1486" i="14" s="1"/>
  <c r="V1486" i="14" s="1"/>
  <c r="T1430" i="14"/>
  <c r="U1430" i="14" s="1"/>
  <c r="V1430" i="14" s="1"/>
  <c r="T1422" i="14"/>
  <c r="U1422" i="14" s="1"/>
  <c r="V1422" i="14" s="1"/>
  <c r="T1406" i="14"/>
  <c r="U1406" i="14" s="1"/>
  <c r="V1406" i="14" s="1"/>
  <c r="T1710" i="14"/>
  <c r="U1710" i="14" s="1"/>
  <c r="V1710" i="14" s="1"/>
  <c r="Y1710" i="14" s="1"/>
  <c r="T1662" i="14"/>
  <c r="U1662" i="14" s="1"/>
  <c r="V1662" i="14" s="1"/>
  <c r="Y1662" i="14" s="1"/>
  <c r="T1646" i="14"/>
  <c r="U1646" i="14" s="1"/>
  <c r="V1646" i="14" s="1"/>
  <c r="Y1646" i="14" s="1"/>
  <c r="T1630" i="14"/>
  <c r="U1630" i="14" s="1"/>
  <c r="V1630" i="14" s="1"/>
  <c r="Y1630" i="14" s="1"/>
  <c r="T1784" i="14"/>
  <c r="U1784" i="14" s="1"/>
  <c r="V1784" i="14" s="1"/>
  <c r="T1752" i="14"/>
  <c r="U1752" i="14" s="1"/>
  <c r="V1752" i="14" s="1"/>
  <c r="Y1752" i="14" s="1"/>
  <c r="T1720" i="14"/>
  <c r="U1720" i="14" s="1"/>
  <c r="V1720" i="14" s="1"/>
  <c r="Y1720" i="14" s="1"/>
  <c r="T2329" i="14"/>
  <c r="U2329" i="14" s="1"/>
  <c r="T2313" i="14"/>
  <c r="U2313" i="14" s="1"/>
  <c r="T2305" i="14"/>
  <c r="U2305" i="14" s="1"/>
  <c r="V2305" i="14" s="1"/>
  <c r="T2273" i="14"/>
  <c r="U2273" i="14" s="1"/>
  <c r="T2265" i="14"/>
  <c r="U2265" i="14" s="1"/>
  <c r="V2265" i="14" s="1"/>
  <c r="Y2265" i="14" s="1"/>
  <c r="T2257" i="14"/>
  <c r="U2257" i="14" s="1"/>
  <c r="V2257" i="14" s="1"/>
  <c r="Y2257" i="14" s="1"/>
  <c r="T2225" i="14"/>
  <c r="U2225" i="14" s="1"/>
  <c r="T2217" i="14"/>
  <c r="U2217" i="14" s="1"/>
  <c r="T2366" i="14"/>
  <c r="U2366" i="14" s="1"/>
  <c r="T2620" i="14"/>
  <c r="U2620" i="14" s="1"/>
  <c r="T2460" i="14"/>
  <c r="U2460" i="14" s="1"/>
  <c r="T2452" i="14"/>
  <c r="U2452" i="14" s="1"/>
  <c r="T2444" i="14"/>
  <c r="U2444" i="14" s="1"/>
  <c r="T2729" i="14"/>
  <c r="U2729" i="14" s="1"/>
  <c r="T2705" i="14"/>
  <c r="U2705" i="14" s="1"/>
  <c r="V2705" i="14" s="1"/>
  <c r="Y2705" i="14" s="1"/>
  <c r="T2958" i="14"/>
  <c r="U2958" i="14" s="1"/>
  <c r="T2950" i="14"/>
  <c r="U2950" i="14" s="1"/>
  <c r="T2942" i="14"/>
  <c r="U2942" i="14" s="1"/>
  <c r="T2934" i="14"/>
  <c r="U2934" i="14" s="1"/>
  <c r="T2926" i="14"/>
  <c r="U2926" i="14" s="1"/>
  <c r="T2918" i="14"/>
  <c r="U2918" i="14" s="1"/>
  <c r="T2910" i="14"/>
  <c r="U2910" i="14" s="1"/>
  <c r="T3055" i="14"/>
  <c r="U3055" i="14" s="1"/>
  <c r="T3039" i="14"/>
  <c r="U3039" i="14" s="1"/>
  <c r="T3031" i="14"/>
  <c r="U3031" i="14" s="1"/>
  <c r="V3031" i="14" s="1"/>
  <c r="Y3031" i="14" s="1"/>
  <c r="T3023" i="14"/>
  <c r="U3023" i="14" s="1"/>
  <c r="V3023" i="14" s="1"/>
  <c r="Y3023" i="14" s="1"/>
  <c r="T3015" i="14"/>
  <c r="U3015" i="14" s="1"/>
  <c r="V3015" i="14" s="1"/>
  <c r="Y3015" i="14" s="1"/>
  <c r="T3207" i="14"/>
  <c r="U3207" i="14" s="1"/>
  <c r="T3199" i="14"/>
  <c r="U3199" i="14" s="1"/>
  <c r="T957" i="14"/>
  <c r="U957" i="14" s="1"/>
  <c r="T438" i="14"/>
  <c r="U438" i="14" s="1"/>
  <c r="T414" i="14"/>
  <c r="U414" i="14" s="1"/>
  <c r="T374" i="14"/>
  <c r="U374" i="14" s="1"/>
  <c r="T960" i="14"/>
  <c r="U960" i="14" s="1"/>
  <c r="T864" i="14"/>
  <c r="U864" i="14" s="1"/>
  <c r="T1069" i="14"/>
  <c r="U1069" i="14" s="1"/>
  <c r="T949" i="14"/>
  <c r="U949" i="14" s="1"/>
  <c r="T920" i="14"/>
  <c r="U920" i="14" s="1"/>
  <c r="T880" i="14"/>
  <c r="U880" i="14" s="1"/>
  <c r="T936" i="14"/>
  <c r="U936" i="14" s="1"/>
  <c r="T912" i="14"/>
  <c r="U912" i="14" s="1"/>
  <c r="T824" i="14"/>
  <c r="U824" i="14" s="1"/>
  <c r="V824" i="14" s="1"/>
  <c r="T515" i="14"/>
  <c r="U515" i="14" s="1"/>
  <c r="T475" i="14"/>
  <c r="U475" i="14" s="1"/>
  <c r="T446" i="14"/>
  <c r="U446" i="14" s="1"/>
  <c r="T398" i="14"/>
  <c r="U398" i="14" s="1"/>
  <c r="T382" i="14"/>
  <c r="U382" i="14" s="1"/>
  <c r="T358" i="14"/>
  <c r="U358" i="14" s="1"/>
  <c r="T840" i="14"/>
  <c r="U840" i="14" s="1"/>
  <c r="T459" i="14"/>
  <c r="U459" i="14" s="1"/>
  <c r="T462" i="14"/>
  <c r="U462" i="14" s="1"/>
  <c r="T406" i="14"/>
  <c r="U406" i="14" s="1"/>
  <c r="T366" i="14"/>
  <c r="U366" i="14" s="1"/>
  <c r="T310" i="14"/>
  <c r="U310" i="14" s="1"/>
  <c r="T888" i="14"/>
  <c r="U888" i="14" s="1"/>
  <c r="T872" i="14"/>
  <c r="U872" i="14" s="1"/>
  <c r="T470" i="14"/>
  <c r="U470" i="14" s="1"/>
  <c r="T454" i="14"/>
  <c r="U454" i="14" s="1"/>
  <c r="T422" i="14"/>
  <c r="U422" i="14" s="1"/>
  <c r="T965" i="14"/>
  <c r="U965" i="14" s="1"/>
  <c r="T430" i="14"/>
  <c r="U430" i="14" s="1"/>
  <c r="T390" i="14"/>
  <c r="U390" i="14" s="1"/>
  <c r="T302" i="14"/>
  <c r="U302" i="14" s="1"/>
  <c r="T944" i="14"/>
  <c r="U944" i="14" s="1"/>
  <c r="T1061" i="14"/>
  <c r="U1061" i="14" s="1"/>
  <c r="T941" i="14"/>
  <c r="U941" i="14" s="1"/>
  <c r="T917" i="14"/>
  <c r="U917" i="14" s="1"/>
  <c r="T909" i="14"/>
  <c r="U909" i="14" s="1"/>
  <c r="T885" i="14"/>
  <c r="U885" i="14" s="1"/>
  <c r="T877" i="14"/>
  <c r="U877" i="14" s="1"/>
  <c r="T853" i="14"/>
  <c r="U853" i="14" s="1"/>
  <c r="T845" i="14"/>
  <c r="U845" i="14" s="1"/>
  <c r="T837" i="14"/>
  <c r="U837" i="14" s="1"/>
  <c r="T829" i="14"/>
  <c r="U829" i="14" s="1"/>
  <c r="T821" i="14"/>
  <c r="U821" i="14" s="1"/>
  <c r="T813" i="14"/>
  <c r="U813" i="14" s="1"/>
  <c r="T805" i="14"/>
  <c r="U805" i="14" s="1"/>
  <c r="T797" i="14"/>
  <c r="U797" i="14" s="1"/>
  <c r="T789" i="14"/>
  <c r="U789" i="14" s="1"/>
  <c r="T781" i="14"/>
  <c r="U781" i="14" s="1"/>
  <c r="T773" i="14"/>
  <c r="U773" i="14" s="1"/>
  <c r="V773" i="14" s="1"/>
  <c r="T765" i="14"/>
  <c r="U765" i="14" s="1"/>
  <c r="V765" i="14" s="1"/>
  <c r="T757" i="14"/>
  <c r="U757" i="14" s="1"/>
  <c r="T749" i="14"/>
  <c r="U749" i="14" s="1"/>
  <c r="T741" i="14"/>
  <c r="U741" i="14" s="1"/>
  <c r="V741" i="14" s="1"/>
  <c r="T733" i="14"/>
  <c r="U733" i="14" s="1"/>
  <c r="V733" i="14" s="1"/>
  <c r="T725" i="14"/>
  <c r="U725" i="14" s="1"/>
  <c r="T717" i="14"/>
  <c r="U717" i="14" s="1"/>
  <c r="T709" i="14"/>
  <c r="U709" i="14" s="1"/>
  <c r="T677" i="14"/>
  <c r="U677" i="14" s="1"/>
  <c r="V677" i="14" s="1"/>
  <c r="T1018" i="14"/>
  <c r="U1018" i="14" s="1"/>
  <c r="T1002" i="14"/>
  <c r="U1002" i="14" s="1"/>
  <c r="T1126" i="14"/>
  <c r="U1126" i="14" s="1"/>
  <c r="T1118" i="14"/>
  <c r="U1118" i="14" s="1"/>
  <c r="V1118" i="14" s="1"/>
  <c r="Y1118" i="14" s="1"/>
  <c r="T1110" i="14"/>
  <c r="U1110" i="14" s="1"/>
  <c r="V1110" i="14" s="1"/>
  <c r="Y1110" i="14" s="1"/>
  <c r="T1102" i="14"/>
  <c r="U1102" i="14" s="1"/>
  <c r="T1094" i="14"/>
  <c r="U1094" i="14" s="1"/>
  <c r="T1086" i="14"/>
  <c r="U1086" i="14" s="1"/>
  <c r="T1078" i="14"/>
  <c r="U1078" i="14" s="1"/>
  <c r="T1198" i="14"/>
  <c r="U1198" i="14" s="1"/>
  <c r="T1190" i="14"/>
  <c r="U1190" i="14" s="1"/>
  <c r="T1182" i="14"/>
  <c r="U1182" i="14" s="1"/>
  <c r="V1182" i="14" s="1"/>
  <c r="Y1182" i="14" s="1"/>
  <c r="T1174" i="14"/>
  <c r="U1174" i="14" s="1"/>
  <c r="T1166" i="14"/>
  <c r="U1166" i="14" s="1"/>
  <c r="T1158" i="14"/>
  <c r="U1158" i="14" s="1"/>
  <c r="T1150" i="14"/>
  <c r="U1150" i="14" s="1"/>
  <c r="T1142" i="14"/>
  <c r="U1142" i="14" s="1"/>
  <c r="T1134" i="14"/>
  <c r="U1134" i="14" s="1"/>
  <c r="T1283" i="14"/>
  <c r="U1283" i="14" s="1"/>
  <c r="T1303" i="14"/>
  <c r="U1303" i="14" s="1"/>
  <c r="T1295" i="14"/>
  <c r="U1295" i="14" s="1"/>
  <c r="T1350" i="14"/>
  <c r="U1350" i="14" s="1"/>
  <c r="T1537" i="14"/>
  <c r="U1537" i="14" s="1"/>
  <c r="V1537" i="14" s="1"/>
  <c r="T1529" i="14"/>
  <c r="U1529" i="14" s="1"/>
  <c r="V1529" i="14" s="1"/>
  <c r="T1521" i="14"/>
  <c r="U1521" i="14" s="1"/>
  <c r="V1521" i="14" s="1"/>
  <c r="T1513" i="14"/>
  <c r="U1513" i="14" s="1"/>
  <c r="V1513" i="14" s="1"/>
  <c r="T1505" i="14"/>
  <c r="U1505" i="14" s="1"/>
  <c r="V1505" i="14" s="1"/>
  <c r="T1497" i="14"/>
  <c r="U1497" i="14" s="1"/>
  <c r="V1497" i="14" s="1"/>
  <c r="T1489" i="14"/>
  <c r="U1489" i="14" s="1"/>
  <c r="V1489" i="14" s="1"/>
  <c r="T1481" i="14"/>
  <c r="U1481" i="14" s="1"/>
  <c r="V1481" i="14" s="1"/>
  <c r="T1473" i="14"/>
  <c r="U1473" i="14" s="1"/>
  <c r="V1473" i="14" s="1"/>
  <c r="T1465" i="14"/>
  <c r="U1465" i="14" s="1"/>
  <c r="V1465" i="14" s="1"/>
  <c r="T1457" i="14"/>
  <c r="U1457" i="14" s="1"/>
  <c r="V1457" i="14" s="1"/>
  <c r="T1449" i="14"/>
  <c r="U1449" i="14" s="1"/>
  <c r="V1449" i="14" s="1"/>
  <c r="T1441" i="14"/>
  <c r="U1441" i="14" s="1"/>
  <c r="V1441" i="14" s="1"/>
  <c r="T1433" i="14"/>
  <c r="U1433" i="14" s="1"/>
  <c r="V1433" i="14" s="1"/>
  <c r="T1425" i="14"/>
  <c r="U1425" i="14" s="1"/>
  <c r="V1425" i="14" s="1"/>
  <c r="T1417" i="14"/>
  <c r="U1417" i="14" s="1"/>
  <c r="V1417" i="14" s="1"/>
  <c r="T1409" i="14"/>
  <c r="U1409" i="14" s="1"/>
  <c r="V1409" i="14" s="1"/>
  <c r="T1401" i="14"/>
  <c r="U1401" i="14" s="1"/>
  <c r="V1401" i="14" s="1"/>
  <c r="T1393" i="14"/>
  <c r="U1393" i="14" s="1"/>
  <c r="V1393" i="14" s="1"/>
  <c r="T1705" i="14"/>
  <c r="U1705" i="14" s="1"/>
  <c r="V1705" i="14" s="1"/>
  <c r="Y1705" i="14" s="1"/>
  <c r="T1697" i="14"/>
  <c r="U1697" i="14" s="1"/>
  <c r="V1697" i="14" s="1"/>
  <c r="Y1697" i="14" s="1"/>
  <c r="T1689" i="14"/>
  <c r="U1689" i="14" s="1"/>
  <c r="V1689" i="14" s="1"/>
  <c r="Y1689" i="14" s="1"/>
  <c r="T1681" i="14"/>
  <c r="U1681" i="14" s="1"/>
  <c r="V1681" i="14" s="1"/>
  <c r="Y1681" i="14" s="1"/>
  <c r="T1673" i="14"/>
  <c r="U1673" i="14" s="1"/>
  <c r="V1673" i="14" s="1"/>
  <c r="Y1673" i="14" s="1"/>
  <c r="T1665" i="14"/>
  <c r="U1665" i="14" s="1"/>
  <c r="V1665" i="14" s="1"/>
  <c r="Y1665" i="14" s="1"/>
  <c r="T1657" i="14"/>
  <c r="U1657" i="14" s="1"/>
  <c r="V1657" i="14" s="1"/>
  <c r="Y1657" i="14" s="1"/>
  <c r="T1649" i="14"/>
  <c r="U1649" i="14" s="1"/>
  <c r="V1649" i="14" s="1"/>
  <c r="Y1649" i="14" s="1"/>
  <c r="T1641" i="14"/>
  <c r="U1641" i="14" s="1"/>
  <c r="V1641" i="14" s="1"/>
  <c r="Y1641" i="14" s="1"/>
  <c r="T1633" i="14"/>
  <c r="U1633" i="14" s="1"/>
  <c r="V1633" i="14" s="1"/>
  <c r="Y1633" i="14" s="1"/>
  <c r="T1625" i="14"/>
  <c r="U1625" i="14" s="1"/>
  <c r="V1625" i="14" s="1"/>
  <c r="Y1625" i="14" s="1"/>
  <c r="T1617" i="14"/>
  <c r="U1617" i="14" s="1"/>
  <c r="V1617" i="14" s="1"/>
  <c r="Y1617" i="14" s="1"/>
  <c r="T1811" i="14"/>
  <c r="U1811" i="14" s="1"/>
  <c r="V1811" i="14" s="1"/>
  <c r="T1803" i="14"/>
  <c r="U1803" i="14" s="1"/>
  <c r="V1803" i="14" s="1"/>
  <c r="T1819" i="14"/>
  <c r="U1819" i="14" s="1"/>
  <c r="V1819" i="14" s="1"/>
  <c r="T2194" i="14"/>
  <c r="U2194" i="14" s="1"/>
  <c r="T2178" i="14"/>
  <c r="U2178" i="14" s="1"/>
  <c r="V2178" i="14" s="1"/>
  <c r="T2162" i="14"/>
  <c r="U2162" i="14" s="1"/>
  <c r="T2146" i="14"/>
  <c r="U2146" i="14" s="1"/>
  <c r="V2146" i="14" s="1"/>
  <c r="T2130" i="14"/>
  <c r="U2130" i="14" s="1"/>
  <c r="V2130" i="14" s="1"/>
  <c r="T2114" i="14"/>
  <c r="U2114" i="14" s="1"/>
  <c r="V2114" i="14" s="1"/>
  <c r="T2098" i="14"/>
  <c r="U2098" i="14" s="1"/>
  <c r="T2082" i="14"/>
  <c r="U2082" i="14" s="1"/>
  <c r="T2066" i="14"/>
  <c r="U2066" i="14" s="1"/>
  <c r="T2050" i="14"/>
  <c r="U2050" i="14" s="1"/>
  <c r="V2050" i="14" s="1"/>
  <c r="T2042" i="14"/>
  <c r="U2042" i="14" s="1"/>
  <c r="V2042" i="14" s="1"/>
  <c r="T2332" i="14"/>
  <c r="U2332" i="14" s="1"/>
  <c r="V2332" i="14" s="1"/>
  <c r="T2324" i="14"/>
  <c r="U2324" i="14" s="1"/>
  <c r="T2316" i="14"/>
  <c r="U2316" i="14" s="1"/>
  <c r="T2308" i="14"/>
  <c r="U2308" i="14" s="1"/>
  <c r="T2300" i="14"/>
  <c r="U2300" i="14" s="1"/>
  <c r="T2292" i="14"/>
  <c r="U2292" i="14" s="1"/>
  <c r="T2284" i="14"/>
  <c r="U2284" i="14" s="1"/>
  <c r="T2276" i="14"/>
  <c r="U2276" i="14" s="1"/>
  <c r="T2268" i="14"/>
  <c r="U2268" i="14" s="1"/>
  <c r="V2268" i="14" s="1"/>
  <c r="Y2268" i="14" s="1"/>
  <c r="T2260" i="14"/>
  <c r="U2260" i="14" s="1"/>
  <c r="T2252" i="14"/>
  <c r="U2252" i="14" s="1"/>
  <c r="V2252" i="14" s="1"/>
  <c r="Y2252" i="14" s="1"/>
  <c r="T2244" i="14"/>
  <c r="U2244" i="14" s="1"/>
  <c r="T2236" i="14"/>
  <c r="U2236" i="14" s="1"/>
  <c r="T2228" i="14"/>
  <c r="U2228" i="14" s="1"/>
  <c r="T2220" i="14"/>
  <c r="U2220" i="14" s="1"/>
  <c r="T2212" i="14"/>
  <c r="U2212" i="14" s="1"/>
  <c r="T2615" i="14"/>
  <c r="U2615" i="14" s="1"/>
  <c r="T2511" i="14"/>
  <c r="U2511" i="14" s="1"/>
  <c r="T2487" i="14"/>
  <c r="U2487" i="14" s="1"/>
  <c r="T2479" i="14"/>
  <c r="U2479" i="14" s="1"/>
  <c r="T2447" i="14"/>
  <c r="U2447" i="14" s="1"/>
  <c r="T2756" i="14"/>
  <c r="U2756" i="14" s="1"/>
  <c r="T2748" i="14"/>
  <c r="U2748" i="14" s="1"/>
  <c r="T2740" i="14"/>
  <c r="U2740" i="14" s="1"/>
  <c r="T2732" i="14"/>
  <c r="U2732" i="14" s="1"/>
  <c r="T2724" i="14"/>
  <c r="U2724" i="14" s="1"/>
  <c r="T2716" i="14"/>
  <c r="U2716" i="14" s="1"/>
  <c r="T2708" i="14"/>
  <c r="U2708" i="14" s="1"/>
  <c r="T2700" i="14"/>
  <c r="U2700" i="14" s="1"/>
  <c r="V2700" i="14" s="1"/>
  <c r="Y2700" i="14" s="1"/>
  <c r="T2692" i="14"/>
  <c r="U2692" i="14" s="1"/>
  <c r="V2692" i="14" s="1"/>
  <c r="Y2692" i="14" s="1"/>
  <c r="T2684" i="14"/>
  <c r="U2684" i="14" s="1"/>
  <c r="V2684" i="14" s="1"/>
  <c r="Y2684" i="14" s="1"/>
  <c r="T2676" i="14"/>
  <c r="U2676" i="14" s="1"/>
  <c r="T2668" i="14"/>
  <c r="U2668" i="14" s="1"/>
  <c r="T2660" i="14"/>
  <c r="U2660" i="14" s="1"/>
  <c r="T2652" i="14"/>
  <c r="U2652" i="14" s="1"/>
  <c r="V2652" i="14" s="1"/>
  <c r="Y2652" i="14" s="1"/>
  <c r="T2827" i="14"/>
  <c r="U2827" i="14" s="1"/>
  <c r="T2819" i="14"/>
  <c r="U2819" i="14" s="1"/>
  <c r="T2811" i="14"/>
  <c r="U2811" i="14" s="1"/>
  <c r="T2803" i="14"/>
  <c r="U2803" i="14" s="1"/>
  <c r="T2795" i="14"/>
  <c r="U2795" i="14" s="1"/>
  <c r="V2795" i="14" s="1"/>
  <c r="Y2795" i="14" s="1"/>
  <c r="T2787" i="14"/>
  <c r="U2787" i="14" s="1"/>
  <c r="T1814" i="14"/>
  <c r="U1814" i="14" s="1"/>
  <c r="V1814" i="14" s="1"/>
  <c r="T1806" i="14"/>
  <c r="U1806" i="14" s="1"/>
  <c r="V1806" i="14" s="1"/>
  <c r="T1798" i="14"/>
  <c r="U1798" i="14" s="1"/>
  <c r="V1798" i="14" s="1"/>
  <c r="T1790" i="14"/>
  <c r="U1790" i="14" s="1"/>
  <c r="V1790" i="14" s="1"/>
  <c r="T1782" i="14"/>
  <c r="U1782" i="14" s="1"/>
  <c r="V1782" i="14" s="1"/>
  <c r="Y1782" i="14" s="1"/>
  <c r="T1774" i="14"/>
  <c r="U1774" i="14" s="1"/>
  <c r="V1774" i="14" s="1"/>
  <c r="T1766" i="14"/>
  <c r="U1766" i="14" s="1"/>
  <c r="V1766" i="14" s="1"/>
  <c r="T1758" i="14"/>
  <c r="U1758" i="14" s="1"/>
  <c r="V1758" i="14" s="1"/>
  <c r="Y1758" i="14" s="1"/>
  <c r="T1750" i="14"/>
  <c r="U1750" i="14" s="1"/>
  <c r="V1750" i="14" s="1"/>
  <c r="Y1750" i="14" s="1"/>
  <c r="T1742" i="14"/>
  <c r="U1742" i="14" s="1"/>
  <c r="V1742" i="14" s="1"/>
  <c r="Y1742" i="14" s="1"/>
  <c r="T1734" i="14"/>
  <c r="U1734" i="14" s="1"/>
  <c r="V1734" i="14" s="1"/>
  <c r="Y1734" i="14" s="1"/>
  <c r="T1726" i="14"/>
  <c r="U1726" i="14" s="1"/>
  <c r="V1726" i="14" s="1"/>
  <c r="Y1726" i="14" s="1"/>
  <c r="T1718" i="14"/>
  <c r="U1718" i="14" s="1"/>
  <c r="V1718" i="14" s="1"/>
  <c r="Y1718" i="14" s="1"/>
  <c r="T1822" i="14"/>
  <c r="U1822" i="14" s="1"/>
  <c r="V1822" i="14" s="1"/>
  <c r="T2019" i="14"/>
  <c r="U2019" i="14" s="1"/>
  <c r="T2012" i="14"/>
  <c r="U2012" i="14" s="1"/>
  <c r="T2004" i="14"/>
  <c r="U2004" i="14" s="1"/>
  <c r="V2004" i="14" s="1"/>
  <c r="T1996" i="14"/>
  <c r="U1996" i="14" s="1"/>
  <c r="T1988" i="14"/>
  <c r="U1988" i="14" s="1"/>
  <c r="T1980" i="14"/>
  <c r="U1980" i="14" s="1"/>
  <c r="V1980" i="14" s="1"/>
  <c r="T1972" i="14"/>
  <c r="U1972" i="14" s="1"/>
  <c r="T1964" i="14"/>
  <c r="U1964" i="14" s="1"/>
  <c r="T1956" i="14"/>
  <c r="U1956" i="14" s="1"/>
  <c r="T1948" i="14"/>
  <c r="U1948" i="14" s="1"/>
  <c r="T1940" i="14"/>
  <c r="U1940" i="14" s="1"/>
  <c r="T1932" i="14"/>
  <c r="U1932" i="14" s="1"/>
  <c r="V1932" i="14" s="1"/>
  <c r="T1924" i="14"/>
  <c r="U1924" i="14" s="1"/>
  <c r="T1916" i="14"/>
  <c r="U1916" i="14" s="1"/>
  <c r="T1908" i="14"/>
  <c r="U1908" i="14" s="1"/>
  <c r="T1900" i="14"/>
  <c r="U1900" i="14" s="1"/>
  <c r="T1892" i="14"/>
  <c r="U1892" i="14" s="1"/>
  <c r="T1884" i="14"/>
  <c r="U1884" i="14" s="1"/>
  <c r="T1876" i="14"/>
  <c r="U1876" i="14" s="1"/>
  <c r="T1868" i="14"/>
  <c r="U1868" i="14" s="1"/>
  <c r="T1860" i="14"/>
  <c r="U1860" i="14" s="1"/>
  <c r="T1852" i="14"/>
  <c r="U1852" i="14" s="1"/>
  <c r="V1852" i="14" s="1"/>
  <c r="T1844" i="14"/>
  <c r="U1844" i="14" s="1"/>
  <c r="T2205" i="14"/>
  <c r="U2205" i="14" s="1"/>
  <c r="T2197" i="14"/>
  <c r="U2197" i="14" s="1"/>
  <c r="T2189" i="14"/>
  <c r="U2189" i="14" s="1"/>
  <c r="T2181" i="14"/>
  <c r="U2181" i="14" s="1"/>
  <c r="T2173" i="14"/>
  <c r="U2173" i="14" s="1"/>
  <c r="T2165" i="14"/>
  <c r="U2165" i="14" s="1"/>
  <c r="T2157" i="14"/>
  <c r="U2157" i="14" s="1"/>
  <c r="T2149" i="14"/>
  <c r="U2149" i="14" s="1"/>
  <c r="V2149" i="14" s="1"/>
  <c r="T2141" i="14"/>
  <c r="U2141" i="14" s="1"/>
  <c r="T2133" i="14"/>
  <c r="U2133" i="14" s="1"/>
  <c r="T2125" i="14"/>
  <c r="U2125" i="14" s="1"/>
  <c r="T2117" i="14"/>
  <c r="U2117" i="14" s="1"/>
  <c r="V2117" i="14" s="1"/>
  <c r="T2109" i="14"/>
  <c r="U2109" i="14" s="1"/>
  <c r="T2101" i="14"/>
  <c r="U2101" i="14" s="1"/>
  <c r="T2093" i="14"/>
  <c r="U2093" i="14" s="1"/>
  <c r="T2085" i="14"/>
  <c r="U2085" i="14" s="1"/>
  <c r="V2085" i="14" s="1"/>
  <c r="T2077" i="14"/>
  <c r="U2077" i="14" s="1"/>
  <c r="T2069" i="14"/>
  <c r="U2069" i="14" s="1"/>
  <c r="V2069" i="14" s="1"/>
  <c r="T2061" i="14"/>
  <c r="U2061" i="14" s="1"/>
  <c r="T2053" i="14"/>
  <c r="U2053" i="14" s="1"/>
  <c r="T2045" i="14"/>
  <c r="U2045" i="14" s="1"/>
  <c r="T2037" i="14"/>
  <c r="U2037" i="14" s="1"/>
  <c r="V2037" i="14" s="1"/>
  <c r="T2029" i="14"/>
  <c r="U2029" i="14" s="1"/>
  <c r="T2021" i="14"/>
  <c r="U2021" i="14" s="1"/>
  <c r="T2327" i="14"/>
  <c r="U2327" i="14" s="1"/>
  <c r="T2319" i="14"/>
  <c r="U2319" i="14" s="1"/>
  <c r="T2311" i="14"/>
  <c r="U2311" i="14" s="1"/>
  <c r="T2303" i="14"/>
  <c r="U2303" i="14" s="1"/>
  <c r="T2295" i="14"/>
  <c r="U2295" i="14" s="1"/>
  <c r="T2287" i="14"/>
  <c r="U2287" i="14" s="1"/>
  <c r="T2279" i="14"/>
  <c r="U2279" i="14" s="1"/>
  <c r="V2279" i="14" s="1"/>
  <c r="Y2279" i="14" s="1"/>
  <c r="T2271" i="14"/>
  <c r="U2271" i="14" s="1"/>
  <c r="V2271" i="14" s="1"/>
  <c r="Y2271" i="14" s="1"/>
  <c r="T2263" i="14"/>
  <c r="U2263" i="14" s="1"/>
  <c r="T2255" i="14"/>
  <c r="U2255" i="14" s="1"/>
  <c r="T2247" i="14"/>
  <c r="U2247" i="14" s="1"/>
  <c r="T2239" i="14"/>
  <c r="U2239" i="14" s="1"/>
  <c r="T2231" i="14"/>
  <c r="U2231" i="14" s="1"/>
  <c r="T2223" i="14"/>
  <c r="U2223" i="14" s="1"/>
  <c r="T2215" i="14"/>
  <c r="U2215" i="14" s="1"/>
  <c r="V2215" i="14" s="1"/>
  <c r="T2420" i="14"/>
  <c r="U2420" i="14" s="1"/>
  <c r="T2412" i="14"/>
  <c r="U2412" i="14" s="1"/>
  <c r="T2404" i="14"/>
  <c r="U2404" i="14" s="1"/>
  <c r="T2396" i="14"/>
  <c r="U2396" i="14" s="1"/>
  <c r="T2388" i="14"/>
  <c r="U2388" i="14" s="1"/>
  <c r="T2380" i="14"/>
  <c r="U2380" i="14" s="1"/>
  <c r="T2372" i="14"/>
  <c r="U2372" i="14" s="1"/>
  <c r="V2372" i="14" s="1"/>
  <c r="T2364" i="14"/>
  <c r="U2364" i="14" s="1"/>
  <c r="T2355" i="14"/>
  <c r="U2355" i="14" s="1"/>
  <c r="T2618" i="14"/>
  <c r="U2618" i="14" s="1"/>
  <c r="T2610" i="14"/>
  <c r="U2610" i="14" s="1"/>
  <c r="T2602" i="14"/>
  <c r="U2602" i="14" s="1"/>
  <c r="V2602" i="14" s="1"/>
  <c r="T2594" i="14"/>
  <c r="U2594" i="14" s="1"/>
  <c r="V2594" i="14" s="1"/>
  <c r="T2586" i="14"/>
  <c r="U2586" i="14" s="1"/>
  <c r="T2578" i="14"/>
  <c r="U2578" i="14" s="1"/>
  <c r="T2570" i="14"/>
  <c r="U2570" i="14" s="1"/>
  <c r="T2562" i="14"/>
  <c r="U2562" i="14" s="1"/>
  <c r="T2554" i="14"/>
  <c r="U2554" i="14" s="1"/>
  <c r="V2554" i="14" s="1"/>
  <c r="T2546" i="14"/>
  <c r="U2546" i="14" s="1"/>
  <c r="T2538" i="14"/>
  <c r="U2538" i="14" s="1"/>
  <c r="V2538" i="14" s="1"/>
  <c r="T2530" i="14"/>
  <c r="U2530" i="14" s="1"/>
  <c r="T2522" i="14"/>
  <c r="U2522" i="14" s="1"/>
  <c r="T2514" i="14"/>
  <c r="U2514" i="14" s="1"/>
  <c r="T2506" i="14"/>
  <c r="U2506" i="14" s="1"/>
  <c r="T2498" i="14"/>
  <c r="U2498" i="14" s="1"/>
  <c r="T2490" i="14"/>
  <c r="U2490" i="14" s="1"/>
  <c r="T2482" i="14"/>
  <c r="U2482" i="14" s="1"/>
  <c r="T2474" i="14"/>
  <c r="U2474" i="14" s="1"/>
  <c r="T2466" i="14"/>
  <c r="U2466" i="14" s="1"/>
  <c r="T2458" i="14"/>
  <c r="U2458" i="14" s="1"/>
  <c r="T2450" i="14"/>
  <c r="U2450" i="14" s="1"/>
  <c r="V2450" i="14" s="1"/>
  <c r="T2442" i="14"/>
  <c r="U2442" i="14" s="1"/>
  <c r="T2751" i="14"/>
  <c r="U2751" i="14" s="1"/>
  <c r="T2743" i="14"/>
  <c r="U2743" i="14" s="1"/>
  <c r="T2735" i="14"/>
  <c r="U2735" i="14" s="1"/>
  <c r="T2727" i="14"/>
  <c r="U2727" i="14" s="1"/>
  <c r="V2727" i="14" s="1"/>
  <c r="Y2727" i="14" s="1"/>
  <c r="T2719" i="14"/>
  <c r="U2719" i="14" s="1"/>
  <c r="T2711" i="14"/>
  <c r="U2711" i="14" s="1"/>
  <c r="V2711" i="14" s="1"/>
  <c r="Y2711" i="14" s="1"/>
  <c r="T2703" i="14"/>
  <c r="U2703" i="14" s="1"/>
  <c r="T2695" i="14"/>
  <c r="U2695" i="14" s="1"/>
  <c r="T2687" i="14"/>
  <c r="U2687" i="14" s="1"/>
  <c r="T2679" i="14"/>
  <c r="U2679" i="14" s="1"/>
  <c r="T2671" i="14"/>
  <c r="U2671" i="14" s="1"/>
  <c r="V2671" i="14" s="1"/>
  <c r="Y2671" i="14" s="1"/>
  <c r="T2663" i="14"/>
  <c r="U2663" i="14" s="1"/>
  <c r="T2655" i="14"/>
  <c r="U2655" i="14" s="1"/>
  <c r="V2655" i="14" s="1"/>
  <c r="Y2655" i="14" s="1"/>
  <c r="T2830" i="14"/>
  <c r="U2830" i="14" s="1"/>
  <c r="T2822" i="14"/>
  <c r="U2822" i="14" s="1"/>
  <c r="T2814" i="14"/>
  <c r="U2814" i="14" s="1"/>
  <c r="T2806" i="14"/>
  <c r="U2806" i="14" s="1"/>
  <c r="T2798" i="14"/>
  <c r="U2798" i="14" s="1"/>
  <c r="T2790" i="14"/>
  <c r="U2790" i="14" s="1"/>
  <c r="T1262" i="14"/>
  <c r="U1262" i="14" s="1"/>
  <c r="T1314" i="14"/>
  <c r="U1314" i="14" s="1"/>
  <c r="T1444" i="14"/>
  <c r="U1444" i="14" s="1"/>
  <c r="V1444" i="14" s="1"/>
  <c r="T219" i="14"/>
  <c r="U219" i="14" s="1"/>
  <c r="T211" i="14"/>
  <c r="U211" i="14" s="1"/>
  <c r="T203" i="14"/>
  <c r="U203" i="14" s="1"/>
  <c r="T195" i="14"/>
  <c r="U195" i="14" s="1"/>
  <c r="T187" i="14"/>
  <c r="U187" i="14" s="1"/>
  <c r="T179" i="14"/>
  <c r="U179" i="14" s="1"/>
  <c r="T171" i="14"/>
  <c r="U171" i="14" s="1"/>
  <c r="T163" i="14"/>
  <c r="U163" i="14" s="1"/>
  <c r="T155" i="14"/>
  <c r="U155" i="14" s="1"/>
  <c r="T147" i="14"/>
  <c r="U147" i="14" s="1"/>
  <c r="T139" i="14"/>
  <c r="U139" i="14" s="1"/>
  <c r="T131" i="14"/>
  <c r="U131" i="14" s="1"/>
  <c r="T123" i="14"/>
  <c r="U123" i="14" s="1"/>
  <c r="T115" i="14"/>
  <c r="U115" i="14" s="1"/>
  <c r="V115" i="14" s="1"/>
  <c r="T107" i="14"/>
  <c r="U107" i="14" s="1"/>
  <c r="T99" i="14"/>
  <c r="U99" i="14" s="1"/>
  <c r="T91" i="14"/>
  <c r="U91" i="14" s="1"/>
  <c r="T83" i="14"/>
  <c r="U83" i="14" s="1"/>
  <c r="T75" i="14"/>
  <c r="U75" i="14" s="1"/>
  <c r="T67" i="14"/>
  <c r="U67" i="14" s="1"/>
  <c r="T59" i="14"/>
  <c r="U59" i="14" s="1"/>
  <c r="T51" i="14"/>
  <c r="U51" i="14" s="1"/>
  <c r="V51" i="14" s="1"/>
  <c r="T43" i="14"/>
  <c r="U43" i="14" s="1"/>
  <c r="T35" i="14"/>
  <c r="U35" i="14" s="1"/>
  <c r="T27" i="14"/>
  <c r="U27" i="14" s="1"/>
  <c r="T19" i="14"/>
  <c r="U19" i="14" s="1"/>
  <c r="T478" i="14"/>
  <c r="U478" i="14" s="1"/>
  <c r="T473" i="14"/>
  <c r="U473" i="14" s="1"/>
  <c r="T465" i="14"/>
  <c r="U465" i="14" s="1"/>
  <c r="T457" i="14"/>
  <c r="U457" i="14" s="1"/>
  <c r="T449" i="14"/>
  <c r="U449" i="14" s="1"/>
  <c r="T441" i="14"/>
  <c r="U441" i="14" s="1"/>
  <c r="T433" i="14"/>
  <c r="U433" i="14" s="1"/>
  <c r="T425" i="14"/>
  <c r="U425" i="14" s="1"/>
  <c r="T417" i="14"/>
  <c r="U417" i="14" s="1"/>
  <c r="T409" i="14"/>
  <c r="U409" i="14" s="1"/>
  <c r="T401" i="14"/>
  <c r="U401" i="14" s="1"/>
  <c r="T393" i="14"/>
  <c r="U393" i="14" s="1"/>
  <c r="T385" i="14"/>
  <c r="U385" i="14" s="1"/>
  <c r="T377" i="14"/>
  <c r="U377" i="14" s="1"/>
  <c r="T369" i="14"/>
  <c r="U369" i="14" s="1"/>
  <c r="T361" i="14"/>
  <c r="U361" i="14" s="1"/>
  <c r="T353" i="14"/>
  <c r="U353" i="14" s="1"/>
  <c r="T345" i="14"/>
  <c r="U345" i="14" s="1"/>
  <c r="T337" i="14"/>
  <c r="U337" i="14" s="1"/>
  <c r="T329" i="14"/>
  <c r="U329" i="14" s="1"/>
  <c r="T321" i="14"/>
  <c r="U321" i="14" s="1"/>
  <c r="T313" i="14"/>
  <c r="U313" i="14" s="1"/>
  <c r="T305" i="14"/>
  <c r="U305" i="14" s="1"/>
  <c r="T297" i="14"/>
  <c r="U297" i="14" s="1"/>
  <c r="T289" i="14"/>
  <c r="U289" i="14" s="1"/>
  <c r="T281" i="14"/>
  <c r="U281" i="14" s="1"/>
  <c r="T273" i="14"/>
  <c r="U273" i="14" s="1"/>
  <c r="T265" i="14"/>
  <c r="U265" i="14" s="1"/>
  <c r="T257" i="14"/>
  <c r="U257" i="14" s="1"/>
  <c r="T249" i="14"/>
  <c r="U249" i="14" s="1"/>
  <c r="T241" i="14"/>
  <c r="U241" i="14" s="1"/>
  <c r="V241" i="14" s="1"/>
  <c r="T233" i="14"/>
  <c r="U233" i="14" s="1"/>
  <c r="T971" i="14"/>
  <c r="U971" i="14" s="1"/>
  <c r="T963" i="14"/>
  <c r="U963" i="14" s="1"/>
  <c r="T955" i="14"/>
  <c r="U955" i="14" s="1"/>
  <c r="T947" i="14"/>
  <c r="U947" i="14" s="1"/>
  <c r="T939" i="14"/>
  <c r="U939" i="14" s="1"/>
  <c r="T931" i="14"/>
  <c r="U931" i="14" s="1"/>
  <c r="V931" i="14" s="1"/>
  <c r="T923" i="14"/>
  <c r="U923" i="14" s="1"/>
  <c r="T915" i="14"/>
  <c r="U915" i="14" s="1"/>
  <c r="T907" i="14"/>
  <c r="U907" i="14" s="1"/>
  <c r="T899" i="14"/>
  <c r="U899" i="14" s="1"/>
  <c r="V899" i="14" s="1"/>
  <c r="Y899" i="14" s="1"/>
  <c r="T891" i="14"/>
  <c r="U891" i="14" s="1"/>
  <c r="T883" i="14"/>
  <c r="U883" i="14" s="1"/>
  <c r="T875" i="14"/>
  <c r="U875" i="14" s="1"/>
  <c r="T867" i="14"/>
  <c r="U867" i="14" s="1"/>
  <c r="T859" i="14"/>
  <c r="U859" i="14" s="1"/>
  <c r="T851" i="14"/>
  <c r="U851" i="14" s="1"/>
  <c r="T843" i="14"/>
  <c r="U843" i="14" s="1"/>
  <c r="T835" i="14"/>
  <c r="U835" i="14" s="1"/>
  <c r="V835" i="14" s="1"/>
  <c r="Y835" i="14" s="1"/>
  <c r="T827" i="14"/>
  <c r="U827" i="14" s="1"/>
  <c r="T819" i="14"/>
  <c r="U819" i="14" s="1"/>
  <c r="T811" i="14"/>
  <c r="U811" i="14" s="1"/>
  <c r="T803" i="14"/>
  <c r="U803" i="14" s="1"/>
  <c r="T795" i="14"/>
  <c r="U795" i="14" s="1"/>
  <c r="T787" i="14"/>
  <c r="U787" i="14" s="1"/>
  <c r="T779" i="14"/>
  <c r="U779" i="14" s="1"/>
  <c r="V779" i="14" s="1"/>
  <c r="T771" i="14"/>
  <c r="U771" i="14" s="1"/>
  <c r="T763" i="14"/>
  <c r="U763" i="14" s="1"/>
  <c r="T755" i="14"/>
  <c r="U755" i="14" s="1"/>
  <c r="V755" i="14" s="1"/>
  <c r="T747" i="14"/>
  <c r="U747" i="14" s="1"/>
  <c r="T739" i="14"/>
  <c r="U739" i="14" s="1"/>
  <c r="T731" i="14"/>
  <c r="U731" i="14" s="1"/>
  <c r="T723" i="14"/>
  <c r="U723" i="14" s="1"/>
  <c r="T715" i="14"/>
  <c r="U715" i="14" s="1"/>
  <c r="T707" i="14"/>
  <c r="U707" i="14" s="1"/>
  <c r="T699" i="14"/>
  <c r="U699" i="14" s="1"/>
  <c r="T691" i="14"/>
  <c r="U691" i="14" s="1"/>
  <c r="T683" i="14"/>
  <c r="U683" i="14" s="1"/>
  <c r="T675" i="14"/>
  <c r="U675" i="14" s="1"/>
  <c r="T667" i="14"/>
  <c r="U667" i="14" s="1"/>
  <c r="T659" i="14"/>
  <c r="U659" i="14" s="1"/>
  <c r="T651" i="14"/>
  <c r="U651" i="14" s="1"/>
  <c r="T643" i="14"/>
  <c r="U643" i="14" s="1"/>
  <c r="V643" i="14" s="1"/>
  <c r="T635" i="14"/>
  <c r="U635" i="14" s="1"/>
  <c r="T627" i="14"/>
  <c r="U627" i="14" s="1"/>
  <c r="T619" i="14"/>
  <c r="U619" i="14" s="1"/>
  <c r="T611" i="14"/>
  <c r="U611" i="14" s="1"/>
  <c r="T603" i="14"/>
  <c r="U603" i="14" s="1"/>
  <c r="T595" i="14"/>
  <c r="U595" i="14" s="1"/>
  <c r="T587" i="14"/>
  <c r="U587" i="14" s="1"/>
  <c r="V587" i="14" s="1"/>
  <c r="T582" i="14"/>
  <c r="U582" i="14" s="1"/>
  <c r="T574" i="14"/>
  <c r="U574" i="14" s="1"/>
  <c r="T566" i="14"/>
  <c r="U566" i="14" s="1"/>
  <c r="V566" i="14" s="1"/>
  <c r="T558" i="14"/>
  <c r="U558" i="14" s="1"/>
  <c r="T550" i="14"/>
  <c r="U550" i="14" s="1"/>
  <c r="T542" i="14"/>
  <c r="U542" i="14" s="1"/>
  <c r="V542" i="14" s="1"/>
  <c r="T534" i="14"/>
  <c r="U534" i="14" s="1"/>
  <c r="T526" i="14"/>
  <c r="U526" i="14" s="1"/>
  <c r="T518" i="14"/>
  <c r="U518" i="14" s="1"/>
  <c r="T510" i="14"/>
  <c r="U510" i="14" s="1"/>
  <c r="T502" i="14"/>
  <c r="U502" i="14" s="1"/>
  <c r="V502" i="14" s="1"/>
  <c r="T494" i="14"/>
  <c r="U494" i="14" s="1"/>
  <c r="T1072" i="14"/>
  <c r="U1072" i="14" s="1"/>
  <c r="T1064" i="14"/>
  <c r="U1064" i="14" s="1"/>
  <c r="V1064" i="14" s="1"/>
  <c r="Y1064" i="14" s="1"/>
  <c r="T1056" i="14"/>
  <c r="U1056" i="14" s="1"/>
  <c r="T1048" i="14"/>
  <c r="U1048" i="14" s="1"/>
  <c r="T1040" i="14"/>
  <c r="U1040" i="14" s="1"/>
  <c r="V1040" i="14" s="1"/>
  <c r="T1032" i="14"/>
  <c r="U1032" i="14" s="1"/>
  <c r="T1024" i="14"/>
  <c r="U1024" i="14" s="1"/>
  <c r="T1016" i="14"/>
  <c r="U1016" i="14" s="1"/>
  <c r="T1008" i="14"/>
  <c r="U1008" i="14" s="1"/>
  <c r="T1132" i="14"/>
  <c r="U1132" i="14" s="1"/>
  <c r="T1124" i="14"/>
  <c r="U1124" i="14" s="1"/>
  <c r="T1116" i="14"/>
  <c r="U1116" i="14" s="1"/>
  <c r="T1108" i="14"/>
  <c r="U1108" i="14" s="1"/>
  <c r="T1100" i="14"/>
  <c r="U1100" i="14" s="1"/>
  <c r="T1092" i="14"/>
  <c r="U1092" i="14" s="1"/>
  <c r="T1084" i="14"/>
  <c r="U1084" i="14" s="1"/>
  <c r="T1204" i="14"/>
  <c r="U1204" i="14" s="1"/>
  <c r="T1196" i="14"/>
  <c r="U1196" i="14" s="1"/>
  <c r="T1188" i="14"/>
  <c r="U1188" i="14" s="1"/>
  <c r="T1180" i="14"/>
  <c r="U1180" i="14" s="1"/>
  <c r="T1172" i="14"/>
  <c r="U1172" i="14" s="1"/>
  <c r="T1164" i="14"/>
  <c r="U1164" i="14" s="1"/>
  <c r="T1156" i="14"/>
  <c r="U1156" i="14" s="1"/>
  <c r="T1148" i="14"/>
  <c r="U1148" i="14" s="1"/>
  <c r="T1140" i="14"/>
  <c r="U1140" i="14" s="1"/>
  <c r="T1240" i="14"/>
  <c r="U1240" i="14" s="1"/>
  <c r="T1281" i="14"/>
  <c r="U1281" i="14" s="1"/>
  <c r="T1273" i="14"/>
  <c r="U1273" i="14" s="1"/>
  <c r="T1265" i="14"/>
  <c r="U1265" i="14" s="1"/>
  <c r="T1257" i="14"/>
  <c r="U1257" i="14" s="1"/>
  <c r="T1250" i="14"/>
  <c r="U1250" i="14" s="1"/>
  <c r="V1250" i="14" s="1"/>
  <c r="T1242" i="14"/>
  <c r="U1242" i="14" s="1"/>
  <c r="T1325" i="14"/>
  <c r="U1325" i="14" s="1"/>
  <c r="T1317" i="14"/>
  <c r="U1317" i="14" s="1"/>
  <c r="T1309" i="14"/>
  <c r="U1309" i="14" s="1"/>
  <c r="T1301" i="14"/>
  <c r="U1301" i="14" s="1"/>
  <c r="T1293" i="14"/>
  <c r="U1293" i="14" s="1"/>
  <c r="T1372" i="14"/>
  <c r="U1372" i="14" s="1"/>
  <c r="T1364" i="14"/>
  <c r="U1364" i="14" s="1"/>
  <c r="V1364" i="14" s="1"/>
  <c r="Y1364" i="14" s="1"/>
  <c r="T1356" i="14"/>
  <c r="U1356" i="14" s="1"/>
  <c r="T1348" i="14"/>
  <c r="U1348" i="14" s="1"/>
  <c r="T1340" i="14"/>
  <c r="U1340" i="14" s="1"/>
  <c r="T1332" i="14"/>
  <c r="U1332" i="14" s="1"/>
  <c r="T1535" i="14"/>
  <c r="U1535" i="14" s="1"/>
  <c r="V1535" i="14" s="1"/>
  <c r="T1527" i="14"/>
  <c r="U1527" i="14" s="1"/>
  <c r="V1527" i="14" s="1"/>
  <c r="T1519" i="14"/>
  <c r="U1519" i="14" s="1"/>
  <c r="V1519" i="14" s="1"/>
  <c r="T1511" i="14"/>
  <c r="U1511" i="14" s="1"/>
  <c r="V1511" i="14" s="1"/>
  <c r="T1503" i="14"/>
  <c r="U1503" i="14" s="1"/>
  <c r="V1503" i="14" s="1"/>
  <c r="T1495" i="14"/>
  <c r="U1495" i="14" s="1"/>
  <c r="V1495" i="14" s="1"/>
  <c r="T1487" i="14"/>
  <c r="U1487" i="14" s="1"/>
  <c r="V1487" i="14" s="1"/>
  <c r="T1479" i="14"/>
  <c r="U1479" i="14" s="1"/>
  <c r="V1479" i="14" s="1"/>
  <c r="T1471" i="14"/>
  <c r="U1471" i="14" s="1"/>
  <c r="V1471" i="14" s="1"/>
  <c r="T1463" i="14"/>
  <c r="U1463" i="14" s="1"/>
  <c r="V1463" i="14" s="1"/>
  <c r="T1455" i="14"/>
  <c r="U1455" i="14" s="1"/>
  <c r="V1455" i="14" s="1"/>
  <c r="T1447" i="14"/>
  <c r="U1447" i="14" s="1"/>
  <c r="V1447" i="14" s="1"/>
  <c r="T1439" i="14"/>
  <c r="U1439" i="14" s="1"/>
  <c r="V1439" i="14" s="1"/>
  <c r="T1431" i="14"/>
  <c r="U1431" i="14" s="1"/>
  <c r="V1431" i="14" s="1"/>
  <c r="T1423" i="14"/>
  <c r="U1423" i="14" s="1"/>
  <c r="V1423" i="14" s="1"/>
  <c r="T1415" i="14"/>
  <c r="U1415" i="14" s="1"/>
  <c r="V1415" i="14" s="1"/>
  <c r="T1407" i="14"/>
  <c r="U1407" i="14" s="1"/>
  <c r="V1407" i="14" s="1"/>
  <c r="T1399" i="14"/>
  <c r="U1399" i="14" s="1"/>
  <c r="V1399" i="14" s="1"/>
  <c r="T1391" i="14"/>
  <c r="U1391" i="14" s="1"/>
  <c r="V1391" i="14" s="1"/>
  <c r="T1703" i="14"/>
  <c r="U1703" i="14" s="1"/>
  <c r="V1703" i="14" s="1"/>
  <c r="Y1703" i="14" s="1"/>
  <c r="T1695" i="14"/>
  <c r="U1695" i="14" s="1"/>
  <c r="V1695" i="14" s="1"/>
  <c r="Y1695" i="14" s="1"/>
  <c r="T1687" i="14"/>
  <c r="U1687" i="14" s="1"/>
  <c r="V1687" i="14" s="1"/>
  <c r="Y1687" i="14" s="1"/>
  <c r="T1679" i="14"/>
  <c r="U1679" i="14" s="1"/>
  <c r="V1679" i="14" s="1"/>
  <c r="Y1679" i="14" s="1"/>
  <c r="T1671" i="14"/>
  <c r="U1671" i="14" s="1"/>
  <c r="V1671" i="14" s="1"/>
  <c r="Y1671" i="14" s="1"/>
  <c r="T1663" i="14"/>
  <c r="U1663" i="14" s="1"/>
  <c r="V1663" i="14" s="1"/>
  <c r="Y1663" i="14" s="1"/>
  <c r="T1655" i="14"/>
  <c r="U1655" i="14" s="1"/>
  <c r="V1655" i="14" s="1"/>
  <c r="Y1655" i="14" s="1"/>
  <c r="T1647" i="14"/>
  <c r="U1647" i="14" s="1"/>
  <c r="V1647" i="14" s="1"/>
  <c r="Y1647" i="14" s="1"/>
  <c r="T1639" i="14"/>
  <c r="U1639" i="14" s="1"/>
  <c r="V1639" i="14" s="1"/>
  <c r="Y1639" i="14" s="1"/>
  <c r="T1631" i="14"/>
  <c r="U1631" i="14" s="1"/>
  <c r="V1631" i="14" s="1"/>
  <c r="Y1631" i="14" s="1"/>
  <c r="T1623" i="14"/>
  <c r="U1623" i="14" s="1"/>
  <c r="V1623" i="14" s="1"/>
  <c r="Y1623" i="14" s="1"/>
  <c r="T1615" i="14"/>
  <c r="U1615" i="14" s="1"/>
  <c r="V1615" i="14" s="1"/>
  <c r="Y1615" i="14" s="1"/>
  <c r="T1606" i="14"/>
  <c r="U1606" i="14" s="1"/>
  <c r="V1606" i="14" s="1"/>
  <c r="Y1606" i="14" s="1"/>
  <c r="T1598" i="14"/>
  <c r="U1598" i="14" s="1"/>
  <c r="V1598" i="14" s="1"/>
  <c r="T1590" i="14"/>
  <c r="U1590" i="14" s="1"/>
  <c r="V1590" i="14" s="1"/>
  <c r="T1582" i="14"/>
  <c r="U1582" i="14" s="1"/>
  <c r="V1582" i="14" s="1"/>
  <c r="T1574" i="14"/>
  <c r="U1574" i="14" s="1"/>
  <c r="V1574" i="14" s="1"/>
  <c r="T1566" i="14"/>
  <c r="U1566" i="14" s="1"/>
  <c r="V1566" i="14" s="1"/>
  <c r="T1558" i="14"/>
  <c r="U1558" i="14" s="1"/>
  <c r="V1558" i="14" s="1"/>
  <c r="T1550" i="14"/>
  <c r="U1550" i="14" s="1"/>
  <c r="V1550" i="14" s="1"/>
  <c r="T1542" i="14"/>
  <c r="U1542" i="14" s="1"/>
  <c r="V1542" i="14" s="1"/>
  <c r="T1809" i="14"/>
  <c r="U1809" i="14" s="1"/>
  <c r="V1809" i="14" s="1"/>
  <c r="T1801" i="14"/>
  <c r="U1801" i="14" s="1"/>
  <c r="V1801" i="14" s="1"/>
  <c r="T1793" i="14"/>
  <c r="U1793" i="14" s="1"/>
  <c r="V1793" i="14" s="1"/>
  <c r="T1785" i="14"/>
  <c r="U1785" i="14" s="1"/>
  <c r="V1785" i="14" s="1"/>
  <c r="T1777" i="14"/>
  <c r="U1777" i="14" s="1"/>
  <c r="V1777" i="14" s="1"/>
  <c r="T1769" i="14"/>
  <c r="U1769" i="14" s="1"/>
  <c r="V1769" i="14" s="1"/>
  <c r="T1761" i="14"/>
  <c r="U1761" i="14" s="1"/>
  <c r="V1761" i="14" s="1"/>
  <c r="Y1761" i="14" s="1"/>
  <c r="T1753" i="14"/>
  <c r="U1753" i="14" s="1"/>
  <c r="V1753" i="14" s="1"/>
  <c r="Y1753" i="14" s="1"/>
  <c r="T1745" i="14"/>
  <c r="U1745" i="14" s="1"/>
  <c r="V1745" i="14" s="1"/>
  <c r="Y1745" i="14" s="1"/>
  <c r="T1737" i="14"/>
  <c r="U1737" i="14" s="1"/>
  <c r="V1737" i="14" s="1"/>
  <c r="Y1737" i="14" s="1"/>
  <c r="T1729" i="14"/>
  <c r="U1729" i="14" s="1"/>
  <c r="V1729" i="14" s="1"/>
  <c r="Y1729" i="14" s="1"/>
  <c r="T1721" i="14"/>
  <c r="U1721" i="14" s="1"/>
  <c r="V1721" i="14" s="1"/>
  <c r="Y1721" i="14" s="1"/>
  <c r="T1713" i="14"/>
  <c r="U1713" i="14" s="1"/>
  <c r="V1713" i="14" s="1"/>
  <c r="Y1713" i="14" s="1"/>
  <c r="T1817" i="14"/>
  <c r="U1817" i="14" s="1"/>
  <c r="V1817" i="14" s="1"/>
  <c r="T2015" i="14"/>
  <c r="U2015" i="14" s="1"/>
  <c r="V2015" i="14" s="1"/>
  <c r="T2007" i="14"/>
  <c r="U2007" i="14" s="1"/>
  <c r="T1999" i="14"/>
  <c r="U1999" i="14" s="1"/>
  <c r="T1991" i="14"/>
  <c r="U1991" i="14" s="1"/>
  <c r="T1983" i="14"/>
  <c r="U1983" i="14" s="1"/>
  <c r="V1983" i="14" s="1"/>
  <c r="T1975" i="14"/>
  <c r="U1975" i="14" s="1"/>
  <c r="V1975" i="14" s="1"/>
  <c r="T1967" i="14"/>
  <c r="U1967" i="14" s="1"/>
  <c r="T1959" i="14"/>
  <c r="U1959" i="14" s="1"/>
  <c r="T1951" i="14"/>
  <c r="U1951" i="14" s="1"/>
  <c r="V1951" i="14" s="1"/>
  <c r="T1943" i="14"/>
  <c r="U1943" i="14" s="1"/>
  <c r="T1935" i="14"/>
  <c r="U1935" i="14" s="1"/>
  <c r="T1927" i="14"/>
  <c r="U1927" i="14" s="1"/>
  <c r="V1927" i="14" s="1"/>
  <c r="T1919" i="14"/>
  <c r="U1919" i="14" s="1"/>
  <c r="V1919" i="14" s="1"/>
  <c r="T1911" i="14"/>
  <c r="U1911" i="14" s="1"/>
  <c r="T1903" i="14"/>
  <c r="U1903" i="14" s="1"/>
  <c r="V1903" i="14" s="1"/>
  <c r="T1895" i="14"/>
  <c r="U1895" i="14" s="1"/>
  <c r="T1887" i="14"/>
  <c r="U1887" i="14" s="1"/>
  <c r="T1879" i="14"/>
  <c r="U1879" i="14" s="1"/>
  <c r="T1871" i="14"/>
  <c r="U1871" i="14" s="1"/>
  <c r="T1863" i="14"/>
  <c r="U1863" i="14" s="1"/>
  <c r="T1855" i="14"/>
  <c r="U1855" i="14" s="1"/>
  <c r="V1855" i="14" s="1"/>
  <c r="T1847" i="14"/>
  <c r="U1847" i="14" s="1"/>
  <c r="T2208" i="14"/>
  <c r="U2208" i="14" s="1"/>
  <c r="T2200" i="14"/>
  <c r="U2200" i="14" s="1"/>
  <c r="V2200" i="14" s="1"/>
  <c r="T2192" i="14"/>
  <c r="U2192" i="14" s="1"/>
  <c r="T2184" i="14"/>
  <c r="U2184" i="14" s="1"/>
  <c r="V2184" i="14" s="1"/>
  <c r="T2176" i="14"/>
  <c r="U2176" i="14" s="1"/>
  <c r="T2168" i="14"/>
  <c r="U2168" i="14" s="1"/>
  <c r="T2160" i="14"/>
  <c r="U2160" i="14" s="1"/>
  <c r="T2152" i="14"/>
  <c r="U2152" i="14" s="1"/>
  <c r="V2152" i="14" s="1"/>
  <c r="T2144" i="14"/>
  <c r="U2144" i="14" s="1"/>
  <c r="T2136" i="14"/>
  <c r="U2136" i="14" s="1"/>
  <c r="T2128" i="14"/>
  <c r="U2128" i="14" s="1"/>
  <c r="V2128" i="14" s="1"/>
  <c r="T2120" i="14"/>
  <c r="U2120" i="14" s="1"/>
  <c r="T2112" i="14"/>
  <c r="U2112" i="14" s="1"/>
  <c r="V2112" i="14" s="1"/>
  <c r="T2104" i="14"/>
  <c r="U2104" i="14" s="1"/>
  <c r="T2096" i="14"/>
  <c r="U2096" i="14" s="1"/>
  <c r="T2088" i="14"/>
  <c r="U2088" i="14" s="1"/>
  <c r="V2088" i="14" s="1"/>
  <c r="T2080" i="14"/>
  <c r="U2080" i="14" s="1"/>
  <c r="T2072" i="14"/>
  <c r="U2072" i="14" s="1"/>
  <c r="T2064" i="14"/>
  <c r="U2064" i="14" s="1"/>
  <c r="T2056" i="14"/>
  <c r="U2056" i="14" s="1"/>
  <c r="V2056" i="14" s="1"/>
  <c r="T2048" i="14"/>
  <c r="U2048" i="14" s="1"/>
  <c r="T2040" i="14"/>
  <c r="U2040" i="14" s="1"/>
  <c r="T2032" i="14"/>
  <c r="U2032" i="14" s="1"/>
  <c r="T2024" i="14"/>
  <c r="U2024" i="14" s="1"/>
  <c r="V2024" i="14" s="1"/>
  <c r="T2330" i="14"/>
  <c r="U2330" i="14" s="1"/>
  <c r="T2322" i="14"/>
  <c r="U2322" i="14" s="1"/>
  <c r="T2314" i="14"/>
  <c r="U2314" i="14" s="1"/>
  <c r="T2306" i="14"/>
  <c r="U2306" i="14" s="1"/>
  <c r="T2298" i="14"/>
  <c r="U2298" i="14" s="1"/>
  <c r="T2290" i="14"/>
  <c r="U2290" i="14" s="1"/>
  <c r="V2290" i="14" s="1"/>
  <c r="Y2290" i="14" s="1"/>
  <c r="T2282" i="14"/>
  <c r="U2282" i="14" s="1"/>
  <c r="T2274" i="14"/>
  <c r="U2274" i="14" s="1"/>
  <c r="T2266" i="14"/>
  <c r="U2266" i="14" s="1"/>
  <c r="T2258" i="14"/>
  <c r="U2258" i="14" s="1"/>
  <c r="V2258" i="14" s="1"/>
  <c r="Y2258" i="14" s="1"/>
  <c r="T2250" i="14"/>
  <c r="U2250" i="14" s="1"/>
  <c r="T2242" i="14"/>
  <c r="U2242" i="14" s="1"/>
  <c r="T2234" i="14"/>
  <c r="U2234" i="14" s="1"/>
  <c r="T2226" i="14"/>
  <c r="U2226" i="14" s="1"/>
  <c r="T2218" i="14"/>
  <c r="U2218" i="14" s="1"/>
  <c r="T2210" i="14"/>
  <c r="U2210" i="14" s="1"/>
  <c r="T2415" i="14"/>
  <c r="U2415" i="14" s="1"/>
  <c r="T2407" i="14"/>
  <c r="U2407" i="14" s="1"/>
  <c r="T2399" i="14"/>
  <c r="U2399" i="14" s="1"/>
  <c r="V2399" i="14" s="1"/>
  <c r="Y2399" i="14" s="1"/>
  <c r="T2391" i="14"/>
  <c r="U2391" i="14" s="1"/>
  <c r="T2383" i="14"/>
  <c r="U2383" i="14" s="1"/>
  <c r="T2375" i="14"/>
  <c r="U2375" i="14" s="1"/>
  <c r="T2367" i="14"/>
  <c r="U2367" i="14" s="1"/>
  <c r="T2358" i="14"/>
  <c r="U2358" i="14" s="1"/>
  <c r="V2358" i="14" s="1"/>
  <c r="T2613" i="14"/>
  <c r="U2613" i="14" s="1"/>
  <c r="V2613" i="14" s="1"/>
  <c r="Y2613" i="14" s="1"/>
  <c r="T2605" i="14"/>
  <c r="U2605" i="14" s="1"/>
  <c r="V2605" i="14" s="1"/>
  <c r="T2597" i="14"/>
  <c r="U2597" i="14" s="1"/>
  <c r="V2597" i="14" s="1"/>
  <c r="T2589" i="14"/>
  <c r="U2589" i="14" s="1"/>
  <c r="V2589" i="14" s="1"/>
  <c r="T2581" i="14"/>
  <c r="U2581" i="14" s="1"/>
  <c r="V2581" i="14" s="1"/>
  <c r="T2573" i="14"/>
  <c r="U2573" i="14" s="1"/>
  <c r="T2565" i="14"/>
  <c r="U2565" i="14" s="1"/>
  <c r="T2557" i="14"/>
  <c r="U2557" i="14" s="1"/>
  <c r="T2549" i="14"/>
  <c r="U2549" i="14" s="1"/>
  <c r="T2541" i="14"/>
  <c r="U2541" i="14" s="1"/>
  <c r="T2533" i="14"/>
  <c r="U2533" i="14" s="1"/>
  <c r="T2525" i="14"/>
  <c r="U2525" i="14" s="1"/>
  <c r="T2517" i="14"/>
  <c r="U2517" i="14" s="1"/>
  <c r="T2509" i="14"/>
  <c r="U2509" i="14" s="1"/>
  <c r="T2501" i="14"/>
  <c r="U2501" i="14" s="1"/>
  <c r="T2493" i="14"/>
  <c r="U2493" i="14" s="1"/>
  <c r="T2485" i="14"/>
  <c r="U2485" i="14" s="1"/>
  <c r="T2477" i="14"/>
  <c r="U2477" i="14" s="1"/>
  <c r="V2477" i="14" s="1"/>
  <c r="T2469" i="14"/>
  <c r="U2469" i="14" s="1"/>
  <c r="T2461" i="14"/>
  <c r="U2461" i="14" s="1"/>
  <c r="T2453" i="14"/>
  <c r="U2453" i="14" s="1"/>
  <c r="T2445" i="14"/>
  <c r="U2445" i="14" s="1"/>
  <c r="T2754" i="14"/>
  <c r="U2754" i="14" s="1"/>
  <c r="V2754" i="14" s="1"/>
  <c r="Y2754" i="14" s="1"/>
  <c r="T2746" i="14"/>
  <c r="U2746" i="14" s="1"/>
  <c r="V2746" i="14" s="1"/>
  <c r="Y2746" i="14" s="1"/>
  <c r="T2738" i="14"/>
  <c r="U2738" i="14" s="1"/>
  <c r="T2730" i="14"/>
  <c r="U2730" i="14" s="1"/>
  <c r="T2722" i="14"/>
  <c r="U2722" i="14" s="1"/>
  <c r="V2722" i="14" s="1"/>
  <c r="Y2722" i="14" s="1"/>
  <c r="T2714" i="14"/>
  <c r="U2714" i="14" s="1"/>
  <c r="T2706" i="14"/>
  <c r="U2706" i="14" s="1"/>
  <c r="V2706" i="14" s="1"/>
  <c r="Y2706" i="14" s="1"/>
  <c r="T2698" i="14"/>
  <c r="U2698" i="14" s="1"/>
  <c r="T2690" i="14"/>
  <c r="U2690" i="14" s="1"/>
  <c r="V2690" i="14" s="1"/>
  <c r="Y2690" i="14" s="1"/>
  <c r="T2682" i="14"/>
  <c r="U2682" i="14" s="1"/>
  <c r="V2682" i="14" s="1"/>
  <c r="Y2682" i="14" s="1"/>
  <c r="T2674" i="14"/>
  <c r="U2674" i="14" s="1"/>
  <c r="T2666" i="14"/>
  <c r="U2666" i="14" s="1"/>
  <c r="T2658" i="14"/>
  <c r="U2658" i="14" s="1"/>
  <c r="T2833" i="14"/>
  <c r="U2833" i="14" s="1"/>
  <c r="T2825" i="14"/>
  <c r="U2825" i="14" s="1"/>
  <c r="V2825" i="14" s="1"/>
  <c r="Y2825" i="14" s="1"/>
  <c r="T2817" i="14"/>
  <c r="U2817" i="14" s="1"/>
  <c r="T2809" i="14"/>
  <c r="U2809" i="14" s="1"/>
  <c r="T2801" i="14"/>
  <c r="U2801" i="14" s="1"/>
  <c r="V2801" i="14" s="1"/>
  <c r="Y2801" i="14" s="1"/>
  <c r="T2793" i="14"/>
  <c r="U2793" i="14" s="1"/>
  <c r="T2785" i="14"/>
  <c r="U2785" i="14" s="1"/>
  <c r="T1053" i="14"/>
  <c r="U1053" i="14" s="1"/>
  <c r="T1037" i="14"/>
  <c r="U1037" i="14" s="1"/>
  <c r="T1247" i="14"/>
  <c r="U1247" i="14" s="1"/>
  <c r="T1532" i="14"/>
  <c r="U1532" i="14" s="1"/>
  <c r="V1532" i="14" s="1"/>
  <c r="T1524" i="14"/>
  <c r="U1524" i="14" s="1"/>
  <c r="V1524" i="14" s="1"/>
  <c r="T1508" i="14"/>
  <c r="U1508" i="14" s="1"/>
  <c r="V1508" i="14" s="1"/>
  <c r="T1484" i="14"/>
  <c r="U1484" i="14" s="1"/>
  <c r="V1484" i="14" s="1"/>
  <c r="T222" i="14"/>
  <c r="U222" i="14" s="1"/>
  <c r="T198" i="14"/>
  <c r="U198" i="14" s="1"/>
  <c r="T190" i="14"/>
  <c r="U190" i="14" s="1"/>
  <c r="T182" i="14"/>
  <c r="U182" i="14" s="1"/>
  <c r="V182" i="14" s="1"/>
  <c r="T174" i="14"/>
  <c r="U174" i="14" s="1"/>
  <c r="T166" i="14"/>
  <c r="U166" i="14" s="1"/>
  <c r="V166" i="14" s="1"/>
  <c r="T158" i="14"/>
  <c r="U158" i="14" s="1"/>
  <c r="T150" i="14"/>
  <c r="U150" i="14" s="1"/>
  <c r="T142" i="14"/>
  <c r="U142" i="14" s="1"/>
  <c r="T134" i="14"/>
  <c r="U134" i="14" s="1"/>
  <c r="T126" i="14"/>
  <c r="U126" i="14" s="1"/>
  <c r="T118" i="14"/>
  <c r="U118" i="14" s="1"/>
  <c r="T110" i="14"/>
  <c r="U110" i="14" s="1"/>
  <c r="T102" i="14"/>
  <c r="U102" i="14" s="1"/>
  <c r="T94" i="14"/>
  <c r="U94" i="14" s="1"/>
  <c r="V94" i="14" s="1"/>
  <c r="T86" i="14"/>
  <c r="U86" i="14" s="1"/>
  <c r="T78" i="14"/>
  <c r="U78" i="14" s="1"/>
  <c r="T70" i="14"/>
  <c r="U70" i="14" s="1"/>
  <c r="T62" i="14"/>
  <c r="U62" i="14" s="1"/>
  <c r="T54" i="14"/>
  <c r="U54" i="14" s="1"/>
  <c r="T46" i="14"/>
  <c r="U46" i="14" s="1"/>
  <c r="V46" i="14" s="1"/>
  <c r="T38" i="14"/>
  <c r="U38" i="14" s="1"/>
  <c r="T30" i="14"/>
  <c r="U30" i="14" s="1"/>
  <c r="T22" i="14"/>
  <c r="U22" i="14" s="1"/>
  <c r="T14" i="14"/>
  <c r="U14" i="14" s="1"/>
  <c r="T476" i="14"/>
  <c r="U476" i="14" s="1"/>
  <c r="T468" i="14"/>
  <c r="U468" i="14" s="1"/>
  <c r="T460" i="14"/>
  <c r="U460" i="14" s="1"/>
  <c r="T452" i="14"/>
  <c r="U452" i="14" s="1"/>
  <c r="T444" i="14"/>
  <c r="U444" i="14" s="1"/>
  <c r="T436" i="14"/>
  <c r="U436" i="14" s="1"/>
  <c r="V436" i="14" s="1"/>
  <c r="Y436" i="14" s="1"/>
  <c r="T428" i="14"/>
  <c r="U428" i="14" s="1"/>
  <c r="T420" i="14"/>
  <c r="U420" i="14" s="1"/>
  <c r="V420" i="14" s="1"/>
  <c r="Y420" i="14" s="1"/>
  <c r="T412" i="14"/>
  <c r="U412" i="14" s="1"/>
  <c r="T404" i="14"/>
  <c r="U404" i="14" s="1"/>
  <c r="T396" i="14"/>
  <c r="U396" i="14" s="1"/>
  <c r="V396" i="14" s="1"/>
  <c r="Y396" i="14" s="1"/>
  <c r="T388" i="14"/>
  <c r="U388" i="14" s="1"/>
  <c r="T380" i="14"/>
  <c r="U380" i="14" s="1"/>
  <c r="T372" i="14"/>
  <c r="U372" i="14" s="1"/>
  <c r="V372" i="14" s="1"/>
  <c r="Y372" i="14" s="1"/>
  <c r="T364" i="14"/>
  <c r="U364" i="14" s="1"/>
  <c r="T356" i="14"/>
  <c r="U356" i="14" s="1"/>
  <c r="T348" i="14"/>
  <c r="U348" i="14" s="1"/>
  <c r="V348" i="14" s="1"/>
  <c r="Y348" i="14" s="1"/>
  <c r="T340" i="14"/>
  <c r="U340" i="14" s="1"/>
  <c r="T332" i="14"/>
  <c r="U332" i="14" s="1"/>
  <c r="T324" i="14"/>
  <c r="U324" i="14" s="1"/>
  <c r="T316" i="14"/>
  <c r="U316" i="14" s="1"/>
  <c r="T308" i="14"/>
  <c r="U308" i="14" s="1"/>
  <c r="T300" i="14"/>
  <c r="U300" i="14" s="1"/>
  <c r="T292" i="14"/>
  <c r="U292" i="14" s="1"/>
  <c r="T284" i="14"/>
  <c r="U284" i="14" s="1"/>
  <c r="T276" i="14"/>
  <c r="U276" i="14" s="1"/>
  <c r="T268" i="14"/>
  <c r="U268" i="14" s="1"/>
  <c r="T260" i="14"/>
  <c r="U260" i="14" s="1"/>
  <c r="T252" i="14"/>
  <c r="U252" i="14" s="1"/>
  <c r="T244" i="14"/>
  <c r="U244" i="14" s="1"/>
  <c r="T236" i="14"/>
  <c r="U236" i="14" s="1"/>
  <c r="T228" i="14"/>
  <c r="U228" i="14" s="1"/>
  <c r="T974" i="14"/>
  <c r="U974" i="14" s="1"/>
  <c r="T966" i="14"/>
  <c r="U966" i="14" s="1"/>
  <c r="T958" i="14"/>
  <c r="U958" i="14" s="1"/>
  <c r="T950" i="14"/>
  <c r="U950" i="14" s="1"/>
  <c r="T942" i="14"/>
  <c r="U942" i="14" s="1"/>
  <c r="T934" i="14"/>
  <c r="U934" i="14" s="1"/>
  <c r="T926" i="14"/>
  <c r="U926" i="14" s="1"/>
  <c r="T918" i="14"/>
  <c r="U918" i="14" s="1"/>
  <c r="T910" i="14"/>
  <c r="U910" i="14" s="1"/>
  <c r="T902" i="14"/>
  <c r="U902" i="14" s="1"/>
  <c r="T894" i="14"/>
  <c r="U894" i="14" s="1"/>
  <c r="T886" i="14"/>
  <c r="U886" i="14" s="1"/>
  <c r="T878" i="14"/>
  <c r="U878" i="14" s="1"/>
  <c r="T870" i="14"/>
  <c r="U870" i="14" s="1"/>
  <c r="T862" i="14"/>
  <c r="U862" i="14" s="1"/>
  <c r="T854" i="14"/>
  <c r="U854" i="14" s="1"/>
  <c r="T846" i="14"/>
  <c r="U846" i="14" s="1"/>
  <c r="T838" i="14"/>
  <c r="U838" i="14" s="1"/>
  <c r="T830" i="14"/>
  <c r="U830" i="14" s="1"/>
  <c r="T822" i="14"/>
  <c r="U822" i="14" s="1"/>
  <c r="T814" i="14"/>
  <c r="U814" i="14" s="1"/>
  <c r="T806" i="14"/>
  <c r="U806" i="14" s="1"/>
  <c r="T798" i="14"/>
  <c r="U798" i="14" s="1"/>
  <c r="T790" i="14"/>
  <c r="U790" i="14" s="1"/>
  <c r="T782" i="14"/>
  <c r="U782" i="14" s="1"/>
  <c r="T774" i="14"/>
  <c r="U774" i="14" s="1"/>
  <c r="V774" i="14" s="1"/>
  <c r="T766" i="14"/>
  <c r="U766" i="14" s="1"/>
  <c r="V766" i="14" s="1"/>
  <c r="Y766" i="14" s="1"/>
  <c r="T758" i="14"/>
  <c r="U758" i="14" s="1"/>
  <c r="T750" i="14"/>
  <c r="U750" i="14" s="1"/>
  <c r="T742" i="14"/>
  <c r="U742" i="14" s="1"/>
  <c r="V742" i="14" s="1"/>
  <c r="T734" i="14"/>
  <c r="U734" i="14" s="1"/>
  <c r="T726" i="14"/>
  <c r="U726" i="14" s="1"/>
  <c r="V726" i="14" s="1"/>
  <c r="T718" i="14"/>
  <c r="U718" i="14" s="1"/>
  <c r="T710" i="14"/>
  <c r="U710" i="14" s="1"/>
  <c r="T702" i="14"/>
  <c r="U702" i="14" s="1"/>
  <c r="V702" i="14" s="1"/>
  <c r="T694" i="14"/>
  <c r="U694" i="14" s="1"/>
  <c r="T686" i="14"/>
  <c r="U686" i="14" s="1"/>
  <c r="V686" i="14" s="1"/>
  <c r="T678" i="14"/>
  <c r="U678" i="14" s="1"/>
  <c r="V678" i="14" s="1"/>
  <c r="T670" i="14"/>
  <c r="U670" i="14" s="1"/>
  <c r="T662" i="14"/>
  <c r="U662" i="14" s="1"/>
  <c r="T654" i="14"/>
  <c r="U654" i="14" s="1"/>
  <c r="V654" i="14" s="1"/>
  <c r="T646" i="14"/>
  <c r="U646" i="14" s="1"/>
  <c r="T638" i="14"/>
  <c r="U638" i="14" s="1"/>
  <c r="T630" i="14"/>
  <c r="U630" i="14" s="1"/>
  <c r="T622" i="14"/>
  <c r="U622" i="14" s="1"/>
  <c r="T614" i="14"/>
  <c r="U614" i="14" s="1"/>
  <c r="V614" i="14" s="1"/>
  <c r="T606" i="14"/>
  <c r="U606" i="14" s="1"/>
  <c r="T598" i="14"/>
  <c r="U598" i="14" s="1"/>
  <c r="T590" i="14"/>
  <c r="U590" i="14" s="1"/>
  <c r="V590" i="14" s="1"/>
  <c r="T577" i="14"/>
  <c r="U577" i="14" s="1"/>
  <c r="T569" i="14"/>
  <c r="U569" i="14" s="1"/>
  <c r="T561" i="14"/>
  <c r="U561" i="14" s="1"/>
  <c r="T553" i="14"/>
  <c r="U553" i="14" s="1"/>
  <c r="T545" i="14"/>
  <c r="U545" i="14" s="1"/>
  <c r="T537" i="14"/>
  <c r="U537" i="14" s="1"/>
  <c r="T529" i="14"/>
  <c r="U529" i="14" s="1"/>
  <c r="T521" i="14"/>
  <c r="U521" i="14" s="1"/>
  <c r="V521" i="14" s="1"/>
  <c r="T513" i="14"/>
  <c r="U513" i="14" s="1"/>
  <c r="V513" i="14" s="1"/>
  <c r="T505" i="14"/>
  <c r="U505" i="14" s="1"/>
  <c r="T497" i="14"/>
  <c r="U497" i="14" s="1"/>
  <c r="V497" i="14" s="1"/>
  <c r="T1075" i="14"/>
  <c r="U1075" i="14" s="1"/>
  <c r="T1067" i="14"/>
  <c r="U1067" i="14" s="1"/>
  <c r="V1067" i="14" s="1"/>
  <c r="Y1067" i="14" s="1"/>
  <c r="T1059" i="14"/>
  <c r="U1059" i="14" s="1"/>
  <c r="T1051" i="14"/>
  <c r="U1051" i="14" s="1"/>
  <c r="V1051" i="14" s="1"/>
  <c r="T1043" i="14"/>
  <c r="U1043" i="14" s="1"/>
  <c r="T1035" i="14"/>
  <c r="U1035" i="14" s="1"/>
  <c r="T1027" i="14"/>
  <c r="U1027" i="14" s="1"/>
  <c r="V1027" i="14" s="1"/>
  <c r="T1019" i="14"/>
  <c r="U1019" i="14" s="1"/>
  <c r="T1011" i="14"/>
  <c r="U1011" i="14" s="1"/>
  <c r="T1003" i="14"/>
  <c r="U1003" i="14" s="1"/>
  <c r="T1127" i="14"/>
  <c r="U1127" i="14" s="1"/>
  <c r="T1119" i="14"/>
  <c r="U1119" i="14" s="1"/>
  <c r="T1111" i="14"/>
  <c r="U1111" i="14" s="1"/>
  <c r="T1103" i="14"/>
  <c r="U1103" i="14" s="1"/>
  <c r="T1095" i="14"/>
  <c r="U1095" i="14" s="1"/>
  <c r="T1087" i="14"/>
  <c r="U1087" i="14" s="1"/>
  <c r="T1079" i="14"/>
  <c r="U1079" i="14" s="1"/>
  <c r="T1199" i="14"/>
  <c r="U1199" i="14" s="1"/>
  <c r="T1191" i="14"/>
  <c r="U1191" i="14" s="1"/>
  <c r="T1183" i="14"/>
  <c r="U1183" i="14" s="1"/>
  <c r="T1175" i="14"/>
  <c r="U1175" i="14" s="1"/>
  <c r="T1167" i="14"/>
  <c r="U1167" i="14" s="1"/>
  <c r="T1159" i="14"/>
  <c r="U1159" i="14" s="1"/>
  <c r="T1151" i="14"/>
  <c r="U1151" i="14" s="1"/>
  <c r="T1143" i="14"/>
  <c r="U1143" i="14" s="1"/>
  <c r="T1135" i="14"/>
  <c r="U1135" i="14" s="1"/>
  <c r="T1284" i="14"/>
  <c r="U1284" i="14" s="1"/>
  <c r="T1276" i="14"/>
  <c r="U1276" i="14" s="1"/>
  <c r="T1268" i="14"/>
  <c r="U1268" i="14" s="1"/>
  <c r="T1260" i="14"/>
  <c r="U1260" i="14" s="1"/>
  <c r="T1253" i="14"/>
  <c r="U1253" i="14" s="1"/>
  <c r="T1245" i="14"/>
  <c r="U1245" i="14" s="1"/>
  <c r="T1328" i="14"/>
  <c r="U1328" i="14" s="1"/>
  <c r="T1320" i="14"/>
  <c r="U1320" i="14" s="1"/>
  <c r="T1312" i="14"/>
  <c r="U1312" i="14" s="1"/>
  <c r="T1304" i="14"/>
  <c r="U1304" i="14" s="1"/>
  <c r="T1296" i="14"/>
  <c r="U1296" i="14" s="1"/>
  <c r="T1375" i="14"/>
  <c r="U1375" i="14" s="1"/>
  <c r="T1367" i="14"/>
  <c r="U1367" i="14" s="1"/>
  <c r="T1359" i="14"/>
  <c r="U1359" i="14" s="1"/>
  <c r="T1351" i="14"/>
  <c r="U1351" i="14" s="1"/>
  <c r="T1343" i="14"/>
  <c r="U1343" i="14" s="1"/>
  <c r="T1335" i="14"/>
  <c r="U1335" i="14" s="1"/>
  <c r="T1538" i="14"/>
  <c r="U1538" i="14" s="1"/>
  <c r="V1538" i="14" s="1"/>
  <c r="T1530" i="14"/>
  <c r="U1530" i="14" s="1"/>
  <c r="V1530" i="14" s="1"/>
  <c r="T1522" i="14"/>
  <c r="U1522" i="14" s="1"/>
  <c r="V1522" i="14" s="1"/>
  <c r="T1514" i="14"/>
  <c r="U1514" i="14" s="1"/>
  <c r="V1514" i="14" s="1"/>
  <c r="T1506" i="14"/>
  <c r="U1506" i="14" s="1"/>
  <c r="V1506" i="14" s="1"/>
  <c r="T1498" i="14"/>
  <c r="U1498" i="14" s="1"/>
  <c r="V1498" i="14" s="1"/>
  <c r="T1490" i="14"/>
  <c r="U1490" i="14" s="1"/>
  <c r="V1490" i="14" s="1"/>
  <c r="T1482" i="14"/>
  <c r="U1482" i="14" s="1"/>
  <c r="V1482" i="14" s="1"/>
  <c r="T1474" i="14"/>
  <c r="U1474" i="14" s="1"/>
  <c r="V1474" i="14" s="1"/>
  <c r="T1466" i="14"/>
  <c r="U1466" i="14" s="1"/>
  <c r="V1466" i="14" s="1"/>
  <c r="T1458" i="14"/>
  <c r="U1458" i="14" s="1"/>
  <c r="V1458" i="14" s="1"/>
  <c r="T1450" i="14"/>
  <c r="U1450" i="14" s="1"/>
  <c r="V1450" i="14" s="1"/>
  <c r="T1442" i="14"/>
  <c r="U1442" i="14" s="1"/>
  <c r="V1442" i="14" s="1"/>
  <c r="T1434" i="14"/>
  <c r="U1434" i="14" s="1"/>
  <c r="V1434" i="14" s="1"/>
  <c r="T1426" i="14"/>
  <c r="U1426" i="14" s="1"/>
  <c r="V1426" i="14" s="1"/>
  <c r="T1418" i="14"/>
  <c r="U1418" i="14" s="1"/>
  <c r="V1418" i="14" s="1"/>
  <c r="T1410" i="14"/>
  <c r="U1410" i="14" s="1"/>
  <c r="V1410" i="14" s="1"/>
  <c r="T1402" i="14"/>
  <c r="U1402" i="14" s="1"/>
  <c r="V1402" i="14" s="1"/>
  <c r="T1394" i="14"/>
  <c r="U1394" i="14" s="1"/>
  <c r="V1394" i="14" s="1"/>
  <c r="T1706" i="14"/>
  <c r="U1706" i="14" s="1"/>
  <c r="V1706" i="14" s="1"/>
  <c r="Y1706" i="14" s="1"/>
  <c r="T1698" i="14"/>
  <c r="U1698" i="14" s="1"/>
  <c r="V1698" i="14" s="1"/>
  <c r="Y1698" i="14" s="1"/>
  <c r="T1690" i="14"/>
  <c r="U1690" i="14" s="1"/>
  <c r="V1690" i="14" s="1"/>
  <c r="Y1690" i="14" s="1"/>
  <c r="T1682" i="14"/>
  <c r="U1682" i="14" s="1"/>
  <c r="V1682" i="14" s="1"/>
  <c r="Y1682" i="14" s="1"/>
  <c r="T1674" i="14"/>
  <c r="U1674" i="14" s="1"/>
  <c r="V1674" i="14" s="1"/>
  <c r="Y1674" i="14" s="1"/>
  <c r="T1666" i="14"/>
  <c r="U1666" i="14" s="1"/>
  <c r="V1666" i="14" s="1"/>
  <c r="Y1666" i="14" s="1"/>
  <c r="T1658" i="14"/>
  <c r="U1658" i="14" s="1"/>
  <c r="V1658" i="14" s="1"/>
  <c r="Y1658" i="14" s="1"/>
  <c r="T1650" i="14"/>
  <c r="U1650" i="14" s="1"/>
  <c r="V1650" i="14" s="1"/>
  <c r="Y1650" i="14" s="1"/>
  <c r="T1642" i="14"/>
  <c r="U1642" i="14" s="1"/>
  <c r="V1642" i="14" s="1"/>
  <c r="Y1642" i="14" s="1"/>
  <c r="T1634" i="14"/>
  <c r="U1634" i="14" s="1"/>
  <c r="V1634" i="14" s="1"/>
  <c r="Y1634" i="14" s="1"/>
  <c r="T1626" i="14"/>
  <c r="U1626" i="14" s="1"/>
  <c r="V1626" i="14" s="1"/>
  <c r="Y1626" i="14" s="1"/>
  <c r="T1618" i="14"/>
  <c r="U1618" i="14" s="1"/>
  <c r="V1618" i="14" s="1"/>
  <c r="Y1618" i="14" s="1"/>
  <c r="T1610" i="14"/>
  <c r="U1610" i="14" s="1"/>
  <c r="V1610" i="14" s="1"/>
  <c r="Y1610" i="14" s="1"/>
  <c r="T1601" i="14"/>
  <c r="U1601" i="14" s="1"/>
  <c r="V1601" i="14" s="1"/>
  <c r="T1593" i="14"/>
  <c r="U1593" i="14" s="1"/>
  <c r="V1593" i="14" s="1"/>
  <c r="T1585" i="14"/>
  <c r="U1585" i="14" s="1"/>
  <c r="V1585" i="14" s="1"/>
  <c r="T1577" i="14"/>
  <c r="U1577" i="14" s="1"/>
  <c r="V1577" i="14" s="1"/>
  <c r="T1569" i="14"/>
  <c r="U1569" i="14" s="1"/>
  <c r="V1569" i="14" s="1"/>
  <c r="T1561" i="14"/>
  <c r="U1561" i="14" s="1"/>
  <c r="V1561" i="14" s="1"/>
  <c r="T1553" i="14"/>
  <c r="U1553" i="14" s="1"/>
  <c r="V1553" i="14" s="1"/>
  <c r="T1545" i="14"/>
  <c r="U1545" i="14" s="1"/>
  <c r="V1545" i="14" s="1"/>
  <c r="T1812" i="14"/>
  <c r="U1812" i="14" s="1"/>
  <c r="V1812" i="14" s="1"/>
  <c r="T1804" i="14"/>
  <c r="U1804" i="14" s="1"/>
  <c r="V1804" i="14" s="1"/>
  <c r="T1820" i="14"/>
  <c r="U1820" i="14" s="1"/>
  <c r="V1820" i="14" s="1"/>
  <c r="T2203" i="14"/>
  <c r="U2203" i="14" s="1"/>
  <c r="V2203" i="14" s="1"/>
  <c r="T2195" i="14"/>
  <c r="U2195" i="14" s="1"/>
  <c r="T2187" i="14"/>
  <c r="U2187" i="14" s="1"/>
  <c r="T2179" i="14"/>
  <c r="U2179" i="14" s="1"/>
  <c r="V2179" i="14" s="1"/>
  <c r="T2171" i="14"/>
  <c r="U2171" i="14" s="1"/>
  <c r="T2163" i="14"/>
  <c r="U2163" i="14" s="1"/>
  <c r="T2155" i="14"/>
  <c r="U2155" i="14" s="1"/>
  <c r="T2147" i="14"/>
  <c r="U2147" i="14" s="1"/>
  <c r="T2139" i="14"/>
  <c r="U2139" i="14" s="1"/>
  <c r="T2131" i="14"/>
  <c r="U2131" i="14" s="1"/>
  <c r="V2131" i="14" s="1"/>
  <c r="T2123" i="14"/>
  <c r="U2123" i="14" s="1"/>
  <c r="T2115" i="14"/>
  <c r="U2115" i="14" s="1"/>
  <c r="V2115" i="14" s="1"/>
  <c r="T2107" i="14"/>
  <c r="U2107" i="14" s="1"/>
  <c r="T2099" i="14"/>
  <c r="U2099" i="14" s="1"/>
  <c r="T2091" i="14"/>
  <c r="U2091" i="14" s="1"/>
  <c r="T2083" i="14"/>
  <c r="U2083" i="14" s="1"/>
  <c r="T2075" i="14"/>
  <c r="U2075" i="14" s="1"/>
  <c r="V2075" i="14" s="1"/>
  <c r="T2067" i="14"/>
  <c r="U2067" i="14" s="1"/>
  <c r="T2059" i="14"/>
  <c r="U2059" i="14" s="1"/>
  <c r="V2059" i="14" s="1"/>
  <c r="T2051" i="14"/>
  <c r="U2051" i="14" s="1"/>
  <c r="T2043" i="14"/>
  <c r="U2043" i="14" s="1"/>
  <c r="T2035" i="14"/>
  <c r="U2035" i="14" s="1"/>
  <c r="T2027" i="14"/>
  <c r="U2027" i="14" s="1"/>
  <c r="T2333" i="14"/>
  <c r="U2333" i="14" s="1"/>
  <c r="T2301" i="14"/>
  <c r="U2301" i="14" s="1"/>
  <c r="T2293" i="14"/>
  <c r="U2293" i="14" s="1"/>
  <c r="T2277" i="14"/>
  <c r="U2277" i="14" s="1"/>
  <c r="T2253" i="14"/>
  <c r="U2253" i="14" s="1"/>
  <c r="T2221" i="14"/>
  <c r="U2221" i="14" s="1"/>
  <c r="T2608" i="14"/>
  <c r="U2608" i="14" s="1"/>
  <c r="T2600" i="14"/>
  <c r="U2600" i="14" s="1"/>
  <c r="V2600" i="14" s="1"/>
  <c r="T2592" i="14"/>
  <c r="U2592" i="14" s="1"/>
  <c r="T2584" i="14"/>
  <c r="U2584" i="14" s="1"/>
  <c r="V2584" i="14" s="1"/>
  <c r="T2576" i="14"/>
  <c r="U2576" i="14" s="1"/>
  <c r="T2568" i="14"/>
  <c r="U2568" i="14" s="1"/>
  <c r="T2560" i="14"/>
  <c r="U2560" i="14" s="1"/>
  <c r="T2552" i="14"/>
  <c r="U2552" i="14" s="1"/>
  <c r="T2544" i="14"/>
  <c r="U2544" i="14" s="1"/>
  <c r="T2512" i="14"/>
  <c r="U2512" i="14" s="1"/>
  <c r="V2512" i="14" s="1"/>
  <c r="T2504" i="14"/>
  <c r="U2504" i="14" s="1"/>
  <c r="V2504" i="14" s="1"/>
  <c r="T2496" i="14"/>
  <c r="U2496" i="14" s="1"/>
  <c r="T2488" i="14"/>
  <c r="U2488" i="14" s="1"/>
  <c r="T2480" i="14"/>
  <c r="U2480" i="14" s="1"/>
  <c r="T2472" i="14"/>
  <c r="U2472" i="14" s="1"/>
  <c r="T2464" i="14"/>
  <c r="U2464" i="14" s="1"/>
  <c r="T2828" i="14"/>
  <c r="U2828" i="14" s="1"/>
  <c r="T2820" i="14"/>
  <c r="U2820" i="14" s="1"/>
  <c r="T2812" i="14"/>
  <c r="U2812" i="14" s="1"/>
  <c r="T2804" i="14"/>
  <c r="U2804" i="14" s="1"/>
  <c r="V2804" i="14" s="1"/>
  <c r="Y2804" i="14" s="1"/>
  <c r="T2796" i="14"/>
  <c r="U2796" i="14" s="1"/>
  <c r="V2796" i="14" s="1"/>
  <c r="Y2796" i="14" s="1"/>
  <c r="T2788" i="14"/>
  <c r="U2788" i="14" s="1"/>
  <c r="T1286" i="14"/>
  <c r="U1286" i="14" s="1"/>
  <c r="T1330" i="14"/>
  <c r="U1330" i="14" s="1"/>
  <c r="T1436" i="14"/>
  <c r="U1436" i="14" s="1"/>
  <c r="V1436" i="14" s="1"/>
  <c r="T214" i="14"/>
  <c r="U214" i="14" s="1"/>
  <c r="T206" i="14"/>
  <c r="U206" i="14" s="1"/>
  <c r="T225" i="14"/>
  <c r="U225" i="14" s="1"/>
  <c r="T217" i="14"/>
  <c r="U217" i="14" s="1"/>
  <c r="V217" i="14" s="1"/>
  <c r="T209" i="14"/>
  <c r="U209" i="14" s="1"/>
  <c r="T201" i="14"/>
  <c r="U201" i="14" s="1"/>
  <c r="T193" i="14"/>
  <c r="U193" i="14" s="1"/>
  <c r="T185" i="14"/>
  <c r="U185" i="14" s="1"/>
  <c r="T177" i="14"/>
  <c r="U177" i="14" s="1"/>
  <c r="T169" i="14"/>
  <c r="U169" i="14" s="1"/>
  <c r="T161" i="14"/>
  <c r="U161" i="14" s="1"/>
  <c r="V161" i="14" s="1"/>
  <c r="T153" i="14"/>
  <c r="U153" i="14" s="1"/>
  <c r="T145" i="14"/>
  <c r="U145" i="14" s="1"/>
  <c r="T137" i="14"/>
  <c r="U137" i="14" s="1"/>
  <c r="T129" i="14"/>
  <c r="U129" i="14" s="1"/>
  <c r="T121" i="14"/>
  <c r="U121" i="14" s="1"/>
  <c r="T113" i="14"/>
  <c r="U113" i="14" s="1"/>
  <c r="T105" i="14"/>
  <c r="U105" i="14" s="1"/>
  <c r="T97" i="14"/>
  <c r="U97" i="14" s="1"/>
  <c r="T89" i="14"/>
  <c r="U89" i="14" s="1"/>
  <c r="T81" i="14"/>
  <c r="U81" i="14" s="1"/>
  <c r="T73" i="14"/>
  <c r="U73" i="14" s="1"/>
  <c r="T65" i="14"/>
  <c r="U65" i="14" s="1"/>
  <c r="T57" i="14"/>
  <c r="U57" i="14" s="1"/>
  <c r="T49" i="14"/>
  <c r="U49" i="14" s="1"/>
  <c r="T41" i="14"/>
  <c r="U41" i="14" s="1"/>
  <c r="T33" i="14"/>
  <c r="U33" i="14" s="1"/>
  <c r="T25" i="14"/>
  <c r="U25" i="14" s="1"/>
  <c r="T17" i="14"/>
  <c r="U17" i="14" s="1"/>
  <c r="T471" i="14"/>
  <c r="U471" i="14" s="1"/>
  <c r="V471" i="14" s="1"/>
  <c r="T463" i="14"/>
  <c r="U463" i="14" s="1"/>
  <c r="T455" i="14"/>
  <c r="U455" i="14" s="1"/>
  <c r="T447" i="14"/>
  <c r="U447" i="14" s="1"/>
  <c r="T439" i="14"/>
  <c r="U439" i="14" s="1"/>
  <c r="T431" i="14"/>
  <c r="U431" i="14" s="1"/>
  <c r="T423" i="14"/>
  <c r="U423" i="14" s="1"/>
  <c r="T415" i="14"/>
  <c r="U415" i="14" s="1"/>
  <c r="T407" i="14"/>
  <c r="U407" i="14" s="1"/>
  <c r="V407" i="14" s="1"/>
  <c r="Y407" i="14" s="1"/>
  <c r="T399" i="14"/>
  <c r="U399" i="14" s="1"/>
  <c r="T391" i="14"/>
  <c r="U391" i="14" s="1"/>
  <c r="T383" i="14"/>
  <c r="U383" i="14" s="1"/>
  <c r="T375" i="14"/>
  <c r="U375" i="14" s="1"/>
  <c r="T367" i="14"/>
  <c r="U367" i="14" s="1"/>
  <c r="T359" i="14"/>
  <c r="U359" i="14" s="1"/>
  <c r="T351" i="14"/>
  <c r="U351" i="14" s="1"/>
  <c r="T343" i="14"/>
  <c r="U343" i="14" s="1"/>
  <c r="V343" i="14" s="1"/>
  <c r="Y343" i="14" s="1"/>
  <c r="T335" i="14"/>
  <c r="U335" i="14" s="1"/>
  <c r="T327" i="14"/>
  <c r="U327" i="14" s="1"/>
  <c r="T319" i="14"/>
  <c r="U319" i="14" s="1"/>
  <c r="T311" i="14"/>
  <c r="U311" i="14" s="1"/>
  <c r="T303" i="14"/>
  <c r="U303" i="14" s="1"/>
  <c r="T295" i="14"/>
  <c r="U295" i="14" s="1"/>
  <c r="T287" i="14"/>
  <c r="U287" i="14" s="1"/>
  <c r="T279" i="14"/>
  <c r="U279" i="14" s="1"/>
  <c r="T271" i="14"/>
  <c r="U271" i="14" s="1"/>
  <c r="T263" i="14"/>
  <c r="U263" i="14" s="1"/>
  <c r="T255" i="14"/>
  <c r="U255" i="14" s="1"/>
  <c r="T247" i="14"/>
  <c r="U247" i="14" s="1"/>
  <c r="V247" i="14" s="1"/>
  <c r="T239" i="14"/>
  <c r="U239" i="14" s="1"/>
  <c r="T231" i="14"/>
  <c r="U231" i="14" s="1"/>
  <c r="T969" i="14"/>
  <c r="U969" i="14" s="1"/>
  <c r="T961" i="14"/>
  <c r="U961" i="14" s="1"/>
  <c r="T953" i="14"/>
  <c r="U953" i="14" s="1"/>
  <c r="T945" i="14"/>
  <c r="U945" i="14" s="1"/>
  <c r="T937" i="14"/>
  <c r="U937" i="14" s="1"/>
  <c r="T929" i="14"/>
  <c r="U929" i="14" s="1"/>
  <c r="T921" i="14"/>
  <c r="U921" i="14" s="1"/>
  <c r="T913" i="14"/>
  <c r="U913" i="14" s="1"/>
  <c r="T905" i="14"/>
  <c r="U905" i="14" s="1"/>
  <c r="T897" i="14"/>
  <c r="U897" i="14" s="1"/>
  <c r="V897" i="14" s="1"/>
  <c r="Y897" i="14" s="1"/>
  <c r="T889" i="14"/>
  <c r="U889" i="14" s="1"/>
  <c r="T881" i="14"/>
  <c r="U881" i="14" s="1"/>
  <c r="T873" i="14"/>
  <c r="U873" i="14" s="1"/>
  <c r="V873" i="14" s="1"/>
  <c r="Y873" i="14" s="1"/>
  <c r="T865" i="14"/>
  <c r="U865" i="14" s="1"/>
  <c r="T857" i="14"/>
  <c r="U857" i="14" s="1"/>
  <c r="T849" i="14"/>
  <c r="U849" i="14" s="1"/>
  <c r="T841" i="14"/>
  <c r="U841" i="14" s="1"/>
  <c r="T833" i="14"/>
  <c r="U833" i="14" s="1"/>
  <c r="V833" i="14" s="1"/>
  <c r="Y833" i="14" s="1"/>
  <c r="T825" i="14"/>
  <c r="U825" i="14" s="1"/>
  <c r="V825" i="14" s="1"/>
  <c r="T817" i="14"/>
  <c r="U817" i="14" s="1"/>
  <c r="T809" i="14"/>
  <c r="U809" i="14" s="1"/>
  <c r="T801" i="14"/>
  <c r="U801" i="14" s="1"/>
  <c r="T793" i="14"/>
  <c r="U793" i="14" s="1"/>
  <c r="T785" i="14"/>
  <c r="U785" i="14" s="1"/>
  <c r="T777" i="14"/>
  <c r="U777" i="14" s="1"/>
  <c r="T769" i="14"/>
  <c r="U769" i="14" s="1"/>
  <c r="V769" i="14" s="1"/>
  <c r="T761" i="14"/>
  <c r="U761" i="14" s="1"/>
  <c r="T753" i="14"/>
  <c r="U753" i="14" s="1"/>
  <c r="T745" i="14"/>
  <c r="U745" i="14" s="1"/>
  <c r="V745" i="14" s="1"/>
  <c r="T737" i="14"/>
  <c r="U737" i="14" s="1"/>
  <c r="T729" i="14"/>
  <c r="U729" i="14" s="1"/>
  <c r="T721" i="14"/>
  <c r="U721" i="14" s="1"/>
  <c r="V721" i="14" s="1"/>
  <c r="T713" i="14"/>
  <c r="U713" i="14" s="1"/>
  <c r="T705" i="14"/>
  <c r="U705" i="14" s="1"/>
  <c r="V705" i="14" s="1"/>
  <c r="T697" i="14"/>
  <c r="U697" i="14" s="1"/>
  <c r="V697" i="14" s="1"/>
  <c r="T689" i="14"/>
  <c r="U689" i="14" s="1"/>
  <c r="T681" i="14"/>
  <c r="U681" i="14" s="1"/>
  <c r="T673" i="14"/>
  <c r="U673" i="14" s="1"/>
  <c r="T665" i="14"/>
  <c r="U665" i="14" s="1"/>
  <c r="T657" i="14"/>
  <c r="U657" i="14" s="1"/>
  <c r="T649" i="14"/>
  <c r="U649" i="14" s="1"/>
  <c r="T641" i="14"/>
  <c r="U641" i="14" s="1"/>
  <c r="T633" i="14"/>
  <c r="U633" i="14" s="1"/>
  <c r="V633" i="14" s="1"/>
  <c r="T625" i="14"/>
  <c r="U625" i="14" s="1"/>
  <c r="T617" i="14"/>
  <c r="U617" i="14" s="1"/>
  <c r="T609" i="14"/>
  <c r="U609" i="14" s="1"/>
  <c r="T601" i="14"/>
  <c r="U601" i="14" s="1"/>
  <c r="V601" i="14" s="1"/>
  <c r="T593" i="14"/>
  <c r="U593" i="14" s="1"/>
  <c r="V593" i="14" s="1"/>
  <c r="T580" i="14"/>
  <c r="U580" i="14" s="1"/>
  <c r="T572" i="14"/>
  <c r="U572" i="14" s="1"/>
  <c r="T564" i="14"/>
  <c r="U564" i="14" s="1"/>
  <c r="T556" i="14"/>
  <c r="U556" i="14" s="1"/>
  <c r="V556" i="14" s="1"/>
  <c r="T548" i="14"/>
  <c r="U548" i="14" s="1"/>
  <c r="T540" i="14"/>
  <c r="U540" i="14" s="1"/>
  <c r="T532" i="14"/>
  <c r="U532" i="14" s="1"/>
  <c r="T524" i="14"/>
  <c r="U524" i="14" s="1"/>
  <c r="T516" i="14"/>
  <c r="U516" i="14" s="1"/>
  <c r="V516" i="14" s="1"/>
  <c r="T508" i="14"/>
  <c r="U508" i="14" s="1"/>
  <c r="V508" i="14" s="1"/>
  <c r="T500" i="14"/>
  <c r="U500" i="14" s="1"/>
  <c r="T492" i="14"/>
  <c r="U492" i="14" s="1"/>
  <c r="T1070" i="14"/>
  <c r="U1070" i="14" s="1"/>
  <c r="T1062" i="14"/>
  <c r="U1062" i="14" s="1"/>
  <c r="T1054" i="14"/>
  <c r="U1054" i="14" s="1"/>
  <c r="T1046" i="14"/>
  <c r="U1046" i="14" s="1"/>
  <c r="T1038" i="14"/>
  <c r="U1038" i="14" s="1"/>
  <c r="T1030" i="14"/>
  <c r="U1030" i="14" s="1"/>
  <c r="T1022" i="14"/>
  <c r="U1022" i="14" s="1"/>
  <c r="V1022" i="14" s="1"/>
  <c r="T1014" i="14"/>
  <c r="U1014" i="14" s="1"/>
  <c r="T1006" i="14"/>
  <c r="U1006" i="14" s="1"/>
  <c r="T1130" i="14"/>
  <c r="U1130" i="14" s="1"/>
  <c r="T1122" i="14"/>
  <c r="U1122" i="14" s="1"/>
  <c r="T1114" i="14"/>
  <c r="U1114" i="14" s="1"/>
  <c r="T1106" i="14"/>
  <c r="U1106" i="14" s="1"/>
  <c r="T1098" i="14"/>
  <c r="U1098" i="14" s="1"/>
  <c r="T1090" i="14"/>
  <c r="U1090" i="14" s="1"/>
  <c r="T1082" i="14"/>
  <c r="U1082" i="14" s="1"/>
  <c r="T1202" i="14"/>
  <c r="U1202" i="14" s="1"/>
  <c r="T1194" i="14"/>
  <c r="U1194" i="14" s="1"/>
  <c r="T1186" i="14"/>
  <c r="U1186" i="14" s="1"/>
  <c r="V1186" i="14" s="1"/>
  <c r="Y1186" i="14" s="1"/>
  <c r="T1178" i="14"/>
  <c r="U1178" i="14" s="1"/>
  <c r="T1170" i="14"/>
  <c r="U1170" i="14" s="1"/>
  <c r="T1162" i="14"/>
  <c r="U1162" i="14" s="1"/>
  <c r="T1154" i="14"/>
  <c r="U1154" i="14" s="1"/>
  <c r="T1146" i="14"/>
  <c r="U1146" i="14" s="1"/>
  <c r="T1138" i="14"/>
  <c r="U1138" i="14" s="1"/>
  <c r="T1287" i="14"/>
  <c r="U1287" i="14" s="1"/>
  <c r="T1279" i="14"/>
  <c r="U1279" i="14" s="1"/>
  <c r="T1271" i="14"/>
  <c r="U1271" i="14" s="1"/>
  <c r="T1263" i="14"/>
  <c r="U1263" i="14" s="1"/>
  <c r="T1255" i="14"/>
  <c r="U1255" i="14" s="1"/>
  <c r="T1248" i="14"/>
  <c r="U1248" i="14" s="1"/>
  <c r="T1331" i="14"/>
  <c r="U1331" i="14" s="1"/>
  <c r="T1323" i="14"/>
  <c r="U1323" i="14" s="1"/>
  <c r="T1315" i="14"/>
  <c r="U1315" i="14" s="1"/>
  <c r="T1307" i="14"/>
  <c r="U1307" i="14" s="1"/>
  <c r="T1299" i="14"/>
  <c r="U1299" i="14" s="1"/>
  <c r="T1291" i="14"/>
  <c r="U1291" i="14" s="1"/>
  <c r="T1370" i="14"/>
  <c r="U1370" i="14" s="1"/>
  <c r="T1362" i="14"/>
  <c r="U1362" i="14" s="1"/>
  <c r="T1354" i="14"/>
  <c r="U1354" i="14" s="1"/>
  <c r="T1346" i="14"/>
  <c r="U1346" i="14" s="1"/>
  <c r="T1338" i="14"/>
  <c r="U1338" i="14" s="1"/>
  <c r="T1533" i="14"/>
  <c r="U1533" i="14" s="1"/>
  <c r="V1533" i="14" s="1"/>
  <c r="T1525" i="14"/>
  <c r="U1525" i="14" s="1"/>
  <c r="V1525" i="14" s="1"/>
  <c r="T1517" i="14"/>
  <c r="U1517" i="14" s="1"/>
  <c r="V1517" i="14" s="1"/>
  <c r="T1509" i="14"/>
  <c r="U1509" i="14" s="1"/>
  <c r="V1509" i="14" s="1"/>
  <c r="T1501" i="14"/>
  <c r="U1501" i="14" s="1"/>
  <c r="V1501" i="14" s="1"/>
  <c r="T1493" i="14"/>
  <c r="U1493" i="14" s="1"/>
  <c r="V1493" i="14" s="1"/>
  <c r="T1485" i="14"/>
  <c r="U1485" i="14" s="1"/>
  <c r="V1485" i="14" s="1"/>
  <c r="T1477" i="14"/>
  <c r="U1477" i="14" s="1"/>
  <c r="V1477" i="14" s="1"/>
  <c r="T1469" i="14"/>
  <c r="U1469" i="14" s="1"/>
  <c r="V1469" i="14" s="1"/>
  <c r="T1461" i="14"/>
  <c r="U1461" i="14" s="1"/>
  <c r="V1461" i="14" s="1"/>
  <c r="T1453" i="14"/>
  <c r="U1453" i="14" s="1"/>
  <c r="V1453" i="14" s="1"/>
  <c r="T1445" i="14"/>
  <c r="U1445" i="14" s="1"/>
  <c r="V1445" i="14" s="1"/>
  <c r="T1437" i="14"/>
  <c r="U1437" i="14" s="1"/>
  <c r="V1437" i="14" s="1"/>
  <c r="T1429" i="14"/>
  <c r="U1429" i="14" s="1"/>
  <c r="V1429" i="14" s="1"/>
  <c r="T1421" i="14"/>
  <c r="U1421" i="14" s="1"/>
  <c r="V1421" i="14" s="1"/>
  <c r="T1413" i="14"/>
  <c r="U1413" i="14" s="1"/>
  <c r="V1413" i="14" s="1"/>
  <c r="T1405" i="14"/>
  <c r="U1405" i="14" s="1"/>
  <c r="V1405" i="14" s="1"/>
  <c r="T1397" i="14"/>
  <c r="U1397" i="14" s="1"/>
  <c r="V1397" i="14" s="1"/>
  <c r="T1709" i="14"/>
  <c r="U1709" i="14" s="1"/>
  <c r="V1709" i="14" s="1"/>
  <c r="Y1709" i="14" s="1"/>
  <c r="T1701" i="14"/>
  <c r="U1701" i="14" s="1"/>
  <c r="V1701" i="14" s="1"/>
  <c r="Y1701" i="14" s="1"/>
  <c r="T1693" i="14"/>
  <c r="U1693" i="14" s="1"/>
  <c r="V1693" i="14" s="1"/>
  <c r="Y1693" i="14" s="1"/>
  <c r="T1685" i="14"/>
  <c r="U1685" i="14" s="1"/>
  <c r="V1685" i="14" s="1"/>
  <c r="Y1685" i="14" s="1"/>
  <c r="T1677" i="14"/>
  <c r="U1677" i="14" s="1"/>
  <c r="V1677" i="14" s="1"/>
  <c r="Y1677" i="14" s="1"/>
  <c r="T1669" i="14"/>
  <c r="U1669" i="14" s="1"/>
  <c r="V1669" i="14" s="1"/>
  <c r="Y1669" i="14" s="1"/>
  <c r="T1661" i="14"/>
  <c r="U1661" i="14" s="1"/>
  <c r="V1661" i="14" s="1"/>
  <c r="Y1661" i="14" s="1"/>
  <c r="T1653" i="14"/>
  <c r="U1653" i="14" s="1"/>
  <c r="V1653" i="14" s="1"/>
  <c r="Y1653" i="14" s="1"/>
  <c r="T1645" i="14"/>
  <c r="U1645" i="14" s="1"/>
  <c r="V1645" i="14" s="1"/>
  <c r="Y1645" i="14" s="1"/>
  <c r="T1637" i="14"/>
  <c r="U1637" i="14" s="1"/>
  <c r="V1637" i="14" s="1"/>
  <c r="Y1637" i="14" s="1"/>
  <c r="T1629" i="14"/>
  <c r="U1629" i="14" s="1"/>
  <c r="V1629" i="14" s="1"/>
  <c r="Y1629" i="14" s="1"/>
  <c r="T1621" i="14"/>
  <c r="U1621" i="14" s="1"/>
  <c r="V1621" i="14" s="1"/>
  <c r="Y1621" i="14" s="1"/>
  <c r="T1613" i="14"/>
  <c r="U1613" i="14" s="1"/>
  <c r="V1613" i="14" s="1"/>
  <c r="Y1613" i="14" s="1"/>
  <c r="T1604" i="14"/>
  <c r="U1604" i="14" s="1"/>
  <c r="V1604" i="14" s="1"/>
  <c r="Y1604" i="14" s="1"/>
  <c r="T1596" i="14"/>
  <c r="U1596" i="14" s="1"/>
  <c r="V1596" i="14" s="1"/>
  <c r="T1588" i="14"/>
  <c r="U1588" i="14" s="1"/>
  <c r="V1588" i="14" s="1"/>
  <c r="T1580" i="14"/>
  <c r="U1580" i="14" s="1"/>
  <c r="V1580" i="14" s="1"/>
  <c r="T1572" i="14"/>
  <c r="U1572" i="14" s="1"/>
  <c r="V1572" i="14" s="1"/>
  <c r="T1564" i="14"/>
  <c r="U1564" i="14" s="1"/>
  <c r="V1564" i="14" s="1"/>
  <c r="T1556" i="14"/>
  <c r="U1556" i="14" s="1"/>
  <c r="V1556" i="14" s="1"/>
  <c r="T1548" i="14"/>
  <c r="U1548" i="14" s="1"/>
  <c r="V1548" i="14" s="1"/>
  <c r="T1815" i="14"/>
  <c r="U1815" i="14" s="1"/>
  <c r="V1815" i="14" s="1"/>
  <c r="T1807" i="14"/>
  <c r="U1807" i="14" s="1"/>
  <c r="V1807" i="14" s="1"/>
  <c r="T1799" i="14"/>
  <c r="U1799" i="14" s="1"/>
  <c r="V1799" i="14" s="1"/>
  <c r="Y1799" i="14" s="1"/>
  <c r="T1791" i="14"/>
  <c r="U1791" i="14" s="1"/>
  <c r="V1791" i="14" s="1"/>
  <c r="T1783" i="14"/>
  <c r="U1783" i="14" s="1"/>
  <c r="V1783" i="14" s="1"/>
  <c r="T1775" i="14"/>
  <c r="U1775" i="14" s="1"/>
  <c r="V1775" i="14" s="1"/>
  <c r="T1767" i="14"/>
  <c r="U1767" i="14" s="1"/>
  <c r="V1767" i="14" s="1"/>
  <c r="T1759" i="14"/>
  <c r="U1759" i="14" s="1"/>
  <c r="V1759" i="14" s="1"/>
  <c r="Y1759" i="14" s="1"/>
  <c r="T1751" i="14"/>
  <c r="U1751" i="14" s="1"/>
  <c r="V1751" i="14" s="1"/>
  <c r="Y1751" i="14" s="1"/>
  <c r="T1743" i="14"/>
  <c r="U1743" i="14" s="1"/>
  <c r="V1743" i="14" s="1"/>
  <c r="Y1743" i="14" s="1"/>
  <c r="T1735" i="14"/>
  <c r="U1735" i="14" s="1"/>
  <c r="V1735" i="14" s="1"/>
  <c r="Y1735" i="14" s="1"/>
  <c r="T1727" i="14"/>
  <c r="U1727" i="14" s="1"/>
  <c r="V1727" i="14" s="1"/>
  <c r="Y1727" i="14" s="1"/>
  <c r="T1719" i="14"/>
  <c r="U1719" i="14" s="1"/>
  <c r="V1719" i="14" s="1"/>
  <c r="Y1719" i="14" s="1"/>
  <c r="T1711" i="14"/>
  <c r="U1711" i="14" s="1"/>
  <c r="V1711" i="14" s="1"/>
  <c r="Y1711" i="14" s="1"/>
  <c r="T1840" i="14"/>
  <c r="U1840" i="14" s="1"/>
  <c r="T2013" i="14"/>
  <c r="U2013" i="14" s="1"/>
  <c r="T2005" i="14"/>
  <c r="U2005" i="14" s="1"/>
  <c r="T1997" i="14"/>
  <c r="U1997" i="14" s="1"/>
  <c r="V1997" i="14" s="1"/>
  <c r="T1989" i="14"/>
  <c r="U1989" i="14" s="1"/>
  <c r="T1981" i="14"/>
  <c r="U1981" i="14" s="1"/>
  <c r="V1981" i="14" s="1"/>
  <c r="T1973" i="14"/>
  <c r="U1973" i="14" s="1"/>
  <c r="T1965" i="14"/>
  <c r="U1965" i="14" s="1"/>
  <c r="T1957" i="14"/>
  <c r="U1957" i="14" s="1"/>
  <c r="T1949" i="14"/>
  <c r="U1949" i="14" s="1"/>
  <c r="T1941" i="14"/>
  <c r="U1941" i="14" s="1"/>
  <c r="T1933" i="14"/>
  <c r="U1933" i="14" s="1"/>
  <c r="V1933" i="14" s="1"/>
  <c r="T1925" i="14"/>
  <c r="U1925" i="14" s="1"/>
  <c r="T1917" i="14"/>
  <c r="U1917" i="14" s="1"/>
  <c r="T1909" i="14"/>
  <c r="U1909" i="14" s="1"/>
  <c r="T1901" i="14"/>
  <c r="U1901" i="14" s="1"/>
  <c r="T1893" i="14"/>
  <c r="U1893" i="14" s="1"/>
  <c r="T1885" i="14"/>
  <c r="U1885" i="14" s="1"/>
  <c r="T1877" i="14"/>
  <c r="U1877" i="14" s="1"/>
  <c r="V1877" i="14" s="1"/>
  <c r="T1869" i="14"/>
  <c r="U1869" i="14" s="1"/>
  <c r="T1861" i="14"/>
  <c r="U1861" i="14" s="1"/>
  <c r="T1853" i="14"/>
  <c r="U1853" i="14" s="1"/>
  <c r="V1853" i="14" s="1"/>
  <c r="T1845" i="14"/>
  <c r="U1845" i="14" s="1"/>
  <c r="V1845" i="14" s="1"/>
  <c r="T2206" i="14"/>
  <c r="U2206" i="14" s="1"/>
  <c r="T2198" i="14"/>
  <c r="U2198" i="14" s="1"/>
  <c r="T2190" i="14"/>
  <c r="U2190" i="14" s="1"/>
  <c r="T2182" i="14"/>
  <c r="U2182" i="14" s="1"/>
  <c r="T2174" i="14"/>
  <c r="U2174" i="14" s="1"/>
  <c r="T2166" i="14"/>
  <c r="U2166" i="14" s="1"/>
  <c r="T2158" i="14"/>
  <c r="U2158" i="14" s="1"/>
  <c r="T2150" i="14"/>
  <c r="U2150" i="14" s="1"/>
  <c r="V2150" i="14" s="1"/>
  <c r="T2142" i="14"/>
  <c r="U2142" i="14" s="1"/>
  <c r="V2142" i="14" s="1"/>
  <c r="T2134" i="14"/>
  <c r="U2134" i="14" s="1"/>
  <c r="V2134" i="14" s="1"/>
  <c r="T2126" i="14"/>
  <c r="U2126" i="14" s="1"/>
  <c r="T2118" i="14"/>
  <c r="U2118" i="14" s="1"/>
  <c r="V2118" i="14" s="1"/>
  <c r="T2110" i="14"/>
  <c r="U2110" i="14" s="1"/>
  <c r="T2102" i="14"/>
  <c r="U2102" i="14" s="1"/>
  <c r="T2094" i="14"/>
  <c r="U2094" i="14" s="1"/>
  <c r="T2086" i="14"/>
  <c r="U2086" i="14" s="1"/>
  <c r="T2078" i="14"/>
  <c r="U2078" i="14" s="1"/>
  <c r="T2070" i="14"/>
  <c r="U2070" i="14" s="1"/>
  <c r="V2070" i="14" s="1"/>
  <c r="T2062" i="14"/>
  <c r="U2062" i="14" s="1"/>
  <c r="T2054" i="14"/>
  <c r="U2054" i="14" s="1"/>
  <c r="T2046" i="14"/>
  <c r="U2046" i="14" s="1"/>
  <c r="V2046" i="14" s="1"/>
  <c r="T2038" i="14"/>
  <c r="U2038" i="14" s="1"/>
  <c r="T2030" i="14"/>
  <c r="U2030" i="14" s="1"/>
  <c r="V2030" i="14" s="1"/>
  <c r="T2022" i="14"/>
  <c r="U2022" i="14" s="1"/>
  <c r="T2328" i="14"/>
  <c r="U2328" i="14" s="1"/>
  <c r="T2320" i="14"/>
  <c r="U2320" i="14" s="1"/>
  <c r="T2312" i="14"/>
  <c r="U2312" i="14" s="1"/>
  <c r="T2304" i="14"/>
  <c r="U2304" i="14" s="1"/>
  <c r="V2304" i="14" s="1"/>
  <c r="T2296" i="14"/>
  <c r="U2296" i="14" s="1"/>
  <c r="T2288" i="14"/>
  <c r="U2288" i="14" s="1"/>
  <c r="T2280" i="14"/>
  <c r="U2280" i="14" s="1"/>
  <c r="V2280" i="14" s="1"/>
  <c r="Y2280" i="14" s="1"/>
  <c r="T2272" i="14"/>
  <c r="U2272" i="14" s="1"/>
  <c r="T2264" i="14"/>
  <c r="U2264" i="14" s="1"/>
  <c r="V2264" i="14" s="1"/>
  <c r="Y2264" i="14" s="1"/>
  <c r="T2256" i="14"/>
  <c r="U2256" i="14" s="1"/>
  <c r="T2248" i="14"/>
  <c r="U2248" i="14" s="1"/>
  <c r="T2240" i="14"/>
  <c r="U2240" i="14" s="1"/>
  <c r="V2240" i="14" s="1"/>
  <c r="Y2240" i="14" s="1"/>
  <c r="T2232" i="14"/>
  <c r="U2232" i="14" s="1"/>
  <c r="T2224" i="14"/>
  <c r="U2224" i="14" s="1"/>
  <c r="T2216" i="14"/>
  <c r="U2216" i="14" s="1"/>
  <c r="T2421" i="14"/>
  <c r="U2421" i="14" s="1"/>
  <c r="T2413" i="14"/>
  <c r="U2413" i="14" s="1"/>
  <c r="V2413" i="14" s="1"/>
  <c r="T2405" i="14"/>
  <c r="U2405" i="14" s="1"/>
  <c r="T2397" i="14"/>
  <c r="U2397" i="14" s="1"/>
  <c r="T2389" i="14"/>
  <c r="U2389" i="14" s="1"/>
  <c r="T2381" i="14"/>
  <c r="U2381" i="14" s="1"/>
  <c r="T2373" i="14"/>
  <c r="U2373" i="14" s="1"/>
  <c r="T2365" i="14"/>
  <c r="U2365" i="14" s="1"/>
  <c r="T2356" i="14"/>
  <c r="U2356" i="14" s="1"/>
  <c r="V2356" i="14" s="1"/>
  <c r="T2619" i="14"/>
  <c r="U2619" i="14" s="1"/>
  <c r="T2611" i="14"/>
  <c r="U2611" i="14" s="1"/>
  <c r="T2603" i="14"/>
  <c r="U2603" i="14" s="1"/>
  <c r="T2595" i="14"/>
  <c r="U2595" i="14" s="1"/>
  <c r="V2595" i="14" s="1"/>
  <c r="T2587" i="14"/>
  <c r="U2587" i="14" s="1"/>
  <c r="T2579" i="14"/>
  <c r="U2579" i="14" s="1"/>
  <c r="V2579" i="14" s="1"/>
  <c r="T2571" i="14"/>
  <c r="U2571" i="14" s="1"/>
  <c r="T2563" i="14"/>
  <c r="U2563" i="14" s="1"/>
  <c r="T2555" i="14"/>
  <c r="U2555" i="14" s="1"/>
  <c r="V2555" i="14" s="1"/>
  <c r="T2547" i="14"/>
  <c r="U2547" i="14" s="1"/>
  <c r="T2539" i="14"/>
  <c r="U2539" i="14" s="1"/>
  <c r="T2531" i="14"/>
  <c r="U2531" i="14" s="1"/>
  <c r="V2531" i="14" s="1"/>
  <c r="T2523" i="14"/>
  <c r="U2523" i="14" s="1"/>
  <c r="T2515" i="14"/>
  <c r="U2515" i="14" s="1"/>
  <c r="T2507" i="14"/>
  <c r="U2507" i="14" s="1"/>
  <c r="V2507" i="14" s="1"/>
  <c r="T2499" i="14"/>
  <c r="U2499" i="14" s="1"/>
  <c r="V2499" i="14" s="1"/>
  <c r="T2491" i="14"/>
  <c r="U2491" i="14" s="1"/>
  <c r="T2483" i="14"/>
  <c r="U2483" i="14" s="1"/>
  <c r="V2483" i="14" s="1"/>
  <c r="T2475" i="14"/>
  <c r="U2475" i="14" s="1"/>
  <c r="V2475" i="14" s="1"/>
  <c r="T2467" i="14"/>
  <c r="U2467" i="14" s="1"/>
  <c r="T2459" i="14"/>
  <c r="U2459" i="14" s="1"/>
  <c r="T2451" i="14"/>
  <c r="U2451" i="14" s="1"/>
  <c r="T2443" i="14"/>
  <c r="U2443" i="14" s="1"/>
  <c r="T2752" i="14"/>
  <c r="U2752" i="14" s="1"/>
  <c r="T2744" i="14"/>
  <c r="U2744" i="14" s="1"/>
  <c r="T2736" i="14"/>
  <c r="U2736" i="14" s="1"/>
  <c r="T2728" i="14"/>
  <c r="U2728" i="14" s="1"/>
  <c r="T2720" i="14"/>
  <c r="U2720" i="14" s="1"/>
  <c r="V2720" i="14" s="1"/>
  <c r="Y2720" i="14" s="1"/>
  <c r="T2712" i="14"/>
  <c r="U2712" i="14" s="1"/>
  <c r="V2712" i="14" s="1"/>
  <c r="Y2712" i="14" s="1"/>
  <c r="T2704" i="14"/>
  <c r="U2704" i="14" s="1"/>
  <c r="T2696" i="14"/>
  <c r="U2696" i="14" s="1"/>
  <c r="T2688" i="14"/>
  <c r="U2688" i="14" s="1"/>
  <c r="T2680" i="14"/>
  <c r="U2680" i="14" s="1"/>
  <c r="T2672" i="14"/>
  <c r="U2672" i="14" s="1"/>
  <c r="T2664" i="14"/>
  <c r="U2664" i="14" s="1"/>
  <c r="V2664" i="14" s="1"/>
  <c r="Y2664" i="14" s="1"/>
  <c r="T2656" i="14"/>
  <c r="U2656" i="14" s="1"/>
  <c r="T2831" i="14"/>
  <c r="U2831" i="14" s="1"/>
  <c r="T2823" i="14"/>
  <c r="U2823" i="14" s="1"/>
  <c r="T2815" i="14"/>
  <c r="U2815" i="14" s="1"/>
  <c r="T2807" i="14"/>
  <c r="U2807" i="14" s="1"/>
  <c r="V2807" i="14" s="1"/>
  <c r="Y2807" i="14" s="1"/>
  <c r="T2799" i="14"/>
  <c r="U2799" i="14" s="1"/>
  <c r="T2791" i="14"/>
  <c r="U2791" i="14" s="1"/>
  <c r="T2783" i="14"/>
  <c r="U2783" i="14" s="1"/>
  <c r="T1270" i="14"/>
  <c r="U1270" i="14" s="1"/>
  <c r="T1298" i="14"/>
  <c r="U1298" i="14" s="1"/>
  <c r="T1500" i="14"/>
  <c r="U1500" i="14" s="1"/>
  <c r="V1500" i="14" s="1"/>
  <c r="T1492" i="14"/>
  <c r="U1492" i="14" s="1"/>
  <c r="V1492" i="14" s="1"/>
  <c r="T1460" i="14"/>
  <c r="U1460" i="14" s="1"/>
  <c r="V1460" i="14" s="1"/>
  <c r="T212" i="14"/>
  <c r="U212" i="14" s="1"/>
  <c r="T204" i="14"/>
  <c r="U204" i="14" s="1"/>
  <c r="T196" i="14"/>
  <c r="U196" i="14" s="1"/>
  <c r="T188" i="14"/>
  <c r="U188" i="14" s="1"/>
  <c r="V188" i="14" s="1"/>
  <c r="T180" i="14"/>
  <c r="U180" i="14" s="1"/>
  <c r="T172" i="14"/>
  <c r="U172" i="14" s="1"/>
  <c r="T164" i="14"/>
  <c r="U164" i="14" s="1"/>
  <c r="T156" i="14"/>
  <c r="U156" i="14" s="1"/>
  <c r="T148" i="14"/>
  <c r="U148" i="14" s="1"/>
  <c r="T140" i="14"/>
  <c r="U140" i="14" s="1"/>
  <c r="T132" i="14"/>
  <c r="U132" i="14" s="1"/>
  <c r="T124" i="14"/>
  <c r="U124" i="14" s="1"/>
  <c r="T116" i="14"/>
  <c r="U116" i="14" s="1"/>
  <c r="T108" i="14"/>
  <c r="U108" i="14" s="1"/>
  <c r="T100" i="14"/>
  <c r="U100" i="14" s="1"/>
  <c r="T92" i="14"/>
  <c r="U92" i="14" s="1"/>
  <c r="T84" i="14"/>
  <c r="U84" i="14" s="1"/>
  <c r="T76" i="14"/>
  <c r="U76" i="14" s="1"/>
  <c r="T68" i="14"/>
  <c r="U68" i="14" s="1"/>
  <c r="V68" i="14" s="1"/>
  <c r="T60" i="14"/>
  <c r="U60" i="14" s="1"/>
  <c r="T52" i="14"/>
  <c r="U52" i="14" s="1"/>
  <c r="T44" i="14"/>
  <c r="U44" i="14" s="1"/>
  <c r="T36" i="14"/>
  <c r="U36" i="14" s="1"/>
  <c r="T28" i="14"/>
  <c r="U28" i="14" s="1"/>
  <c r="T20" i="14"/>
  <c r="U20" i="14" s="1"/>
  <c r="T12" i="14"/>
  <c r="U12" i="14" s="1"/>
  <c r="T474" i="14"/>
  <c r="U474" i="14" s="1"/>
  <c r="T466" i="14"/>
  <c r="U466" i="14" s="1"/>
  <c r="T458" i="14"/>
  <c r="U458" i="14" s="1"/>
  <c r="T450" i="14"/>
  <c r="U450" i="14" s="1"/>
  <c r="T442" i="14"/>
  <c r="U442" i="14" s="1"/>
  <c r="T434" i="14"/>
  <c r="U434" i="14" s="1"/>
  <c r="V434" i="14" s="1"/>
  <c r="Y434" i="14" s="1"/>
  <c r="T426" i="14"/>
  <c r="U426" i="14" s="1"/>
  <c r="T418" i="14"/>
  <c r="U418" i="14" s="1"/>
  <c r="T410" i="14"/>
  <c r="U410" i="14" s="1"/>
  <c r="T402" i="14"/>
  <c r="U402" i="14" s="1"/>
  <c r="T394" i="14"/>
  <c r="U394" i="14" s="1"/>
  <c r="T386" i="14"/>
  <c r="U386" i="14" s="1"/>
  <c r="T378" i="14"/>
  <c r="U378" i="14" s="1"/>
  <c r="T370" i="14"/>
  <c r="U370" i="14" s="1"/>
  <c r="T362" i="14"/>
  <c r="U362" i="14" s="1"/>
  <c r="T354" i="14"/>
  <c r="U354" i="14" s="1"/>
  <c r="T346" i="14"/>
  <c r="U346" i="14" s="1"/>
  <c r="V346" i="14" s="1"/>
  <c r="Y346" i="14" s="1"/>
  <c r="T338" i="14"/>
  <c r="U338" i="14" s="1"/>
  <c r="T330" i="14"/>
  <c r="U330" i="14" s="1"/>
  <c r="T322" i="14"/>
  <c r="U322" i="14" s="1"/>
  <c r="T314" i="14"/>
  <c r="U314" i="14" s="1"/>
  <c r="T306" i="14"/>
  <c r="U306" i="14" s="1"/>
  <c r="T298" i="14"/>
  <c r="U298" i="14" s="1"/>
  <c r="V298" i="14" s="1"/>
  <c r="T290" i="14"/>
  <c r="U290" i="14" s="1"/>
  <c r="T282" i="14"/>
  <c r="U282" i="14" s="1"/>
  <c r="T274" i="14"/>
  <c r="U274" i="14" s="1"/>
  <c r="T266" i="14"/>
  <c r="U266" i="14" s="1"/>
  <c r="T258" i="14"/>
  <c r="U258" i="14" s="1"/>
  <c r="T250" i="14"/>
  <c r="U250" i="14" s="1"/>
  <c r="T242" i="14"/>
  <c r="U242" i="14" s="1"/>
  <c r="V242" i="14" s="1"/>
  <c r="T234" i="14"/>
  <c r="U234" i="14" s="1"/>
  <c r="T575" i="14"/>
  <c r="U575" i="14" s="1"/>
  <c r="T567" i="14"/>
  <c r="U567" i="14" s="1"/>
  <c r="T559" i="14"/>
  <c r="U559" i="14" s="1"/>
  <c r="T495" i="14"/>
  <c r="U495" i="14" s="1"/>
  <c r="T1073" i="14"/>
  <c r="U1073" i="14" s="1"/>
  <c r="T1065" i="14"/>
  <c r="U1065" i="14" s="1"/>
  <c r="T1057" i="14"/>
  <c r="U1057" i="14" s="1"/>
  <c r="V1057" i="14" s="1"/>
  <c r="Y1057" i="14" s="1"/>
  <c r="T1049" i="14"/>
  <c r="U1049" i="14" s="1"/>
  <c r="T1041" i="14"/>
  <c r="U1041" i="14" s="1"/>
  <c r="V1041" i="14" s="1"/>
  <c r="T1033" i="14"/>
  <c r="U1033" i="14" s="1"/>
  <c r="V1033" i="14" s="1"/>
  <c r="T1017" i="14"/>
  <c r="U1017" i="14" s="1"/>
  <c r="T1009" i="14"/>
  <c r="U1009" i="14" s="1"/>
  <c r="T1001" i="14"/>
  <c r="U1001" i="14" s="1"/>
  <c r="T1125" i="14"/>
  <c r="U1125" i="14" s="1"/>
  <c r="T1117" i="14"/>
  <c r="U1117" i="14" s="1"/>
  <c r="T1109" i="14"/>
  <c r="U1109" i="14" s="1"/>
  <c r="T1101" i="14"/>
  <c r="U1101" i="14" s="1"/>
  <c r="T1093" i="14"/>
  <c r="U1093" i="14" s="1"/>
  <c r="T1085" i="14"/>
  <c r="U1085" i="14" s="1"/>
  <c r="T1077" i="14"/>
  <c r="U1077" i="14" s="1"/>
  <c r="T1197" i="14"/>
  <c r="U1197" i="14" s="1"/>
  <c r="T1189" i="14"/>
  <c r="U1189" i="14" s="1"/>
  <c r="T1181" i="14"/>
  <c r="U1181" i="14" s="1"/>
  <c r="T1173" i="14"/>
  <c r="U1173" i="14" s="1"/>
  <c r="T1165" i="14"/>
  <c r="U1165" i="14" s="1"/>
  <c r="T1157" i="14"/>
  <c r="U1157" i="14" s="1"/>
  <c r="T1149" i="14"/>
  <c r="U1149" i="14" s="1"/>
  <c r="V1149" i="14" s="1"/>
  <c r="Y1149" i="14" s="1"/>
  <c r="T1141" i="14"/>
  <c r="U1141" i="14" s="1"/>
  <c r="T1133" i="14"/>
  <c r="U1133" i="14" s="1"/>
  <c r="T1266" i="14"/>
  <c r="U1266" i="14" s="1"/>
  <c r="T1251" i="14"/>
  <c r="U1251" i="14" s="1"/>
  <c r="V1251" i="14" s="1"/>
  <c r="T1243" i="14"/>
  <c r="U1243" i="14" s="1"/>
  <c r="T1302" i="14"/>
  <c r="U1302" i="14" s="1"/>
  <c r="T1294" i="14"/>
  <c r="U1294" i="14" s="1"/>
  <c r="T1488" i="14"/>
  <c r="U1488" i="14" s="1"/>
  <c r="V1488" i="14" s="1"/>
  <c r="T1480" i="14"/>
  <c r="U1480" i="14" s="1"/>
  <c r="V1480" i="14" s="1"/>
  <c r="T1472" i="14"/>
  <c r="U1472" i="14" s="1"/>
  <c r="V1472" i="14" s="1"/>
  <c r="T1456" i="14"/>
  <c r="U1456" i="14" s="1"/>
  <c r="V1456" i="14" s="1"/>
  <c r="T1448" i="14"/>
  <c r="U1448" i="14" s="1"/>
  <c r="V1448" i="14" s="1"/>
  <c r="T1440" i="14"/>
  <c r="U1440" i="14" s="1"/>
  <c r="V1440" i="14" s="1"/>
  <c r="T1432" i="14"/>
  <c r="U1432" i="14" s="1"/>
  <c r="V1432" i="14" s="1"/>
  <c r="T1424" i="14"/>
  <c r="U1424" i="14" s="1"/>
  <c r="V1424" i="14" s="1"/>
  <c r="T1672" i="14"/>
  <c r="U1672" i="14" s="1"/>
  <c r="V1672" i="14" s="1"/>
  <c r="Y1672" i="14" s="1"/>
  <c r="T1656" i="14"/>
  <c r="U1656" i="14" s="1"/>
  <c r="V1656" i="14" s="1"/>
  <c r="Y1656" i="14" s="1"/>
  <c r="T1640" i="14"/>
  <c r="U1640" i="14" s="1"/>
  <c r="V1640" i="14" s="1"/>
  <c r="Y1640" i="14" s="1"/>
  <c r="T1607" i="14"/>
  <c r="U1607" i="14" s="1"/>
  <c r="V1607" i="14" s="1"/>
  <c r="Y1607" i="14" s="1"/>
  <c r="T1599" i="14"/>
  <c r="U1599" i="14" s="1"/>
  <c r="V1599" i="14" s="1"/>
  <c r="T1591" i="14"/>
  <c r="U1591" i="14" s="1"/>
  <c r="V1591" i="14" s="1"/>
  <c r="T1583" i="14"/>
  <c r="U1583" i="14" s="1"/>
  <c r="V1583" i="14" s="1"/>
  <c r="T1575" i="14"/>
  <c r="U1575" i="14" s="1"/>
  <c r="V1575" i="14" s="1"/>
  <c r="T1567" i="14"/>
  <c r="U1567" i="14" s="1"/>
  <c r="V1567" i="14" s="1"/>
  <c r="T1559" i="14"/>
  <c r="U1559" i="14" s="1"/>
  <c r="V1559" i="14" s="1"/>
  <c r="T1551" i="14"/>
  <c r="U1551" i="14" s="1"/>
  <c r="V1551" i="14" s="1"/>
  <c r="T1543" i="14"/>
  <c r="U1543" i="14" s="1"/>
  <c r="V1543" i="14" s="1"/>
  <c r="T1810" i="14"/>
  <c r="U1810" i="14" s="1"/>
  <c r="V1810" i="14" s="1"/>
  <c r="T1802" i="14"/>
  <c r="U1802" i="14" s="1"/>
  <c r="V1802" i="14" s="1"/>
  <c r="T1794" i="14"/>
  <c r="U1794" i="14" s="1"/>
  <c r="V1794" i="14" s="1"/>
  <c r="Y1794" i="14" s="1"/>
  <c r="T1786" i="14"/>
  <c r="U1786" i="14" s="1"/>
  <c r="V1786" i="14" s="1"/>
  <c r="Y1786" i="14" s="1"/>
  <c r="T1778" i="14"/>
  <c r="U1778" i="14" s="1"/>
  <c r="V1778" i="14" s="1"/>
  <c r="T1770" i="14"/>
  <c r="U1770" i="14" s="1"/>
  <c r="V1770" i="14" s="1"/>
  <c r="Y1770" i="14" s="1"/>
  <c r="T1762" i="14"/>
  <c r="U1762" i="14" s="1"/>
  <c r="V1762" i="14" s="1"/>
  <c r="Y1762" i="14" s="1"/>
  <c r="T1754" i="14"/>
  <c r="U1754" i="14" s="1"/>
  <c r="V1754" i="14" s="1"/>
  <c r="Y1754" i="14" s="1"/>
  <c r="T1746" i="14"/>
  <c r="U1746" i="14" s="1"/>
  <c r="V1746" i="14" s="1"/>
  <c r="Y1746" i="14" s="1"/>
  <c r="T1738" i="14"/>
  <c r="U1738" i="14" s="1"/>
  <c r="V1738" i="14" s="1"/>
  <c r="Y1738" i="14" s="1"/>
  <c r="T1730" i="14"/>
  <c r="U1730" i="14" s="1"/>
  <c r="V1730" i="14" s="1"/>
  <c r="Y1730" i="14" s="1"/>
  <c r="T1722" i="14"/>
  <c r="U1722" i="14" s="1"/>
  <c r="V1722" i="14" s="1"/>
  <c r="Y1722" i="14" s="1"/>
  <c r="T1714" i="14"/>
  <c r="U1714" i="14" s="1"/>
  <c r="V1714" i="14" s="1"/>
  <c r="Y1714" i="14" s="1"/>
  <c r="T1818" i="14"/>
  <c r="U1818" i="14" s="1"/>
  <c r="V1818" i="14" s="1"/>
  <c r="T2008" i="14"/>
  <c r="U2008" i="14" s="1"/>
  <c r="V2008" i="14" s="1"/>
  <c r="T2000" i="14"/>
  <c r="U2000" i="14" s="1"/>
  <c r="T1992" i="14"/>
  <c r="U1992" i="14" s="1"/>
  <c r="V1992" i="14" s="1"/>
  <c r="T1984" i="14"/>
  <c r="U1984" i="14" s="1"/>
  <c r="T1976" i="14"/>
  <c r="U1976" i="14" s="1"/>
  <c r="V1976" i="14" s="1"/>
  <c r="T1968" i="14"/>
  <c r="U1968" i="14" s="1"/>
  <c r="T1960" i="14"/>
  <c r="U1960" i="14" s="1"/>
  <c r="V1960" i="14" s="1"/>
  <c r="T1952" i="14"/>
  <c r="U1952" i="14" s="1"/>
  <c r="V1952" i="14" s="1"/>
  <c r="T1944" i="14"/>
  <c r="U1944" i="14" s="1"/>
  <c r="T1936" i="14"/>
  <c r="U1936" i="14" s="1"/>
  <c r="T1928" i="14"/>
  <c r="U1928" i="14" s="1"/>
  <c r="T1920" i="14"/>
  <c r="U1920" i="14" s="1"/>
  <c r="T1912" i="14"/>
  <c r="U1912" i="14" s="1"/>
  <c r="T1904" i="14"/>
  <c r="U1904" i="14" s="1"/>
  <c r="T1896" i="14"/>
  <c r="U1896" i="14" s="1"/>
  <c r="T1888" i="14"/>
  <c r="U1888" i="14" s="1"/>
  <c r="T1880" i="14"/>
  <c r="U1880" i="14" s="1"/>
  <c r="T1872" i="14"/>
  <c r="U1872" i="14" s="1"/>
  <c r="V1872" i="14" s="1"/>
  <c r="T1864" i="14"/>
  <c r="U1864" i="14" s="1"/>
  <c r="T1856" i="14"/>
  <c r="U1856" i="14" s="1"/>
  <c r="T1848" i="14"/>
  <c r="U1848" i="14" s="1"/>
  <c r="T2209" i="14"/>
  <c r="U2209" i="14" s="1"/>
  <c r="T2201" i="14"/>
  <c r="U2201" i="14" s="1"/>
  <c r="V2201" i="14" s="1"/>
  <c r="T2193" i="14"/>
  <c r="U2193" i="14" s="1"/>
  <c r="T2185" i="14"/>
  <c r="U2185" i="14" s="1"/>
  <c r="T2177" i="14"/>
  <c r="U2177" i="14" s="1"/>
  <c r="T2169" i="14"/>
  <c r="U2169" i="14" s="1"/>
  <c r="T2161" i="14"/>
  <c r="U2161" i="14" s="1"/>
  <c r="T2153" i="14"/>
  <c r="U2153" i="14" s="1"/>
  <c r="T2145" i="14"/>
  <c r="U2145" i="14" s="1"/>
  <c r="T2137" i="14"/>
  <c r="U2137" i="14" s="1"/>
  <c r="T2129" i="14"/>
  <c r="U2129" i="14" s="1"/>
  <c r="V2129" i="14" s="1"/>
  <c r="T2121" i="14"/>
  <c r="U2121" i="14" s="1"/>
  <c r="T2113" i="14"/>
  <c r="U2113" i="14" s="1"/>
  <c r="V2113" i="14" s="1"/>
  <c r="T2105" i="14"/>
  <c r="U2105" i="14" s="1"/>
  <c r="V2105" i="14" s="1"/>
  <c r="T2097" i="14"/>
  <c r="U2097" i="14" s="1"/>
  <c r="T2089" i="14"/>
  <c r="U2089" i="14" s="1"/>
  <c r="T2081" i="14"/>
  <c r="U2081" i="14" s="1"/>
  <c r="T2073" i="14"/>
  <c r="U2073" i="14" s="1"/>
  <c r="T2065" i="14"/>
  <c r="U2065" i="14" s="1"/>
  <c r="T2057" i="14"/>
  <c r="U2057" i="14" s="1"/>
  <c r="T2049" i="14"/>
  <c r="U2049" i="14" s="1"/>
  <c r="V2049" i="14" s="1"/>
  <c r="T2041" i="14"/>
  <c r="U2041" i="14" s="1"/>
  <c r="V2041" i="14" s="1"/>
  <c r="T2033" i="14"/>
  <c r="U2033" i="14" s="1"/>
  <c r="T2025" i="14"/>
  <c r="U2025" i="14" s="1"/>
  <c r="V2025" i="14" s="1"/>
  <c r="T2331" i="14"/>
  <c r="U2331" i="14" s="1"/>
  <c r="T2323" i="14"/>
  <c r="U2323" i="14" s="1"/>
  <c r="T2315" i="14"/>
  <c r="U2315" i="14" s="1"/>
  <c r="T2307" i="14"/>
  <c r="U2307" i="14" s="1"/>
  <c r="T2299" i="14"/>
  <c r="U2299" i="14" s="1"/>
  <c r="T2291" i="14"/>
  <c r="U2291" i="14" s="1"/>
  <c r="T2283" i="14"/>
  <c r="U2283" i="14" s="1"/>
  <c r="T2275" i="14"/>
  <c r="U2275" i="14" s="1"/>
  <c r="T2267" i="14"/>
  <c r="U2267" i="14" s="1"/>
  <c r="V2267" i="14" s="1"/>
  <c r="Y2267" i="14" s="1"/>
  <c r="T2259" i="14"/>
  <c r="U2259" i="14" s="1"/>
  <c r="T2251" i="14"/>
  <c r="U2251" i="14" s="1"/>
  <c r="V2251" i="14" s="1"/>
  <c r="Y2251" i="14" s="1"/>
  <c r="T2243" i="14"/>
  <c r="U2243" i="14" s="1"/>
  <c r="T2235" i="14"/>
  <c r="U2235" i="14" s="1"/>
  <c r="T2227" i="14"/>
  <c r="U2227" i="14" s="1"/>
  <c r="T2219" i="14"/>
  <c r="U2219" i="14" s="1"/>
  <c r="T2211" i="14"/>
  <c r="U2211" i="14" s="1"/>
  <c r="T2416" i="14"/>
  <c r="U2416" i="14" s="1"/>
  <c r="T2408" i="14"/>
  <c r="U2408" i="14" s="1"/>
  <c r="T2400" i="14"/>
  <c r="U2400" i="14" s="1"/>
  <c r="T2392" i="14"/>
  <c r="U2392" i="14" s="1"/>
  <c r="T2384" i="14"/>
  <c r="U2384" i="14" s="1"/>
  <c r="T2376" i="14"/>
  <c r="U2376" i="14" s="1"/>
  <c r="V2376" i="14" s="1"/>
  <c r="T2368" i="14"/>
  <c r="U2368" i="14" s="1"/>
  <c r="T2360" i="14"/>
  <c r="U2360" i="14" s="1"/>
  <c r="T2351" i="14"/>
  <c r="U2351" i="14" s="1"/>
  <c r="T2614" i="14"/>
  <c r="U2614" i="14" s="1"/>
  <c r="T2606" i="14"/>
  <c r="U2606" i="14" s="1"/>
  <c r="T2598" i="14"/>
  <c r="U2598" i="14" s="1"/>
  <c r="T2590" i="14"/>
  <c r="U2590" i="14" s="1"/>
  <c r="T2582" i="14"/>
  <c r="U2582" i="14" s="1"/>
  <c r="V2582" i="14" s="1"/>
  <c r="T2574" i="14"/>
  <c r="U2574" i="14" s="1"/>
  <c r="T2566" i="14"/>
  <c r="U2566" i="14" s="1"/>
  <c r="V2566" i="14" s="1"/>
  <c r="T2558" i="14"/>
  <c r="U2558" i="14" s="1"/>
  <c r="T2550" i="14"/>
  <c r="U2550" i="14" s="1"/>
  <c r="T2542" i="14"/>
  <c r="U2542" i="14" s="1"/>
  <c r="T2534" i="14"/>
  <c r="U2534" i="14" s="1"/>
  <c r="V2534" i="14" s="1"/>
  <c r="T2526" i="14"/>
  <c r="U2526" i="14" s="1"/>
  <c r="T2518" i="14"/>
  <c r="U2518" i="14" s="1"/>
  <c r="T2510" i="14"/>
  <c r="U2510" i="14" s="1"/>
  <c r="T2502" i="14"/>
  <c r="U2502" i="14" s="1"/>
  <c r="T2494" i="14"/>
  <c r="U2494" i="14" s="1"/>
  <c r="T2486" i="14"/>
  <c r="U2486" i="14" s="1"/>
  <c r="T2478" i="14"/>
  <c r="U2478" i="14" s="1"/>
  <c r="V2478" i="14" s="1"/>
  <c r="T2470" i="14"/>
  <c r="U2470" i="14" s="1"/>
  <c r="T2462" i="14"/>
  <c r="U2462" i="14" s="1"/>
  <c r="T2454" i="14"/>
  <c r="U2454" i="14" s="1"/>
  <c r="V2454" i="14" s="1"/>
  <c r="T2446" i="14"/>
  <c r="U2446" i="14" s="1"/>
  <c r="T2755" i="14"/>
  <c r="U2755" i="14" s="1"/>
  <c r="T2747" i="14"/>
  <c r="U2747" i="14" s="1"/>
  <c r="T2739" i="14"/>
  <c r="U2739" i="14" s="1"/>
  <c r="T2731" i="14"/>
  <c r="U2731" i="14" s="1"/>
  <c r="T2723" i="14"/>
  <c r="U2723" i="14" s="1"/>
  <c r="T2715" i="14"/>
  <c r="U2715" i="14" s="1"/>
  <c r="T2707" i="14"/>
  <c r="U2707" i="14" s="1"/>
  <c r="T2699" i="14"/>
  <c r="U2699" i="14" s="1"/>
  <c r="T2691" i="14"/>
  <c r="U2691" i="14" s="1"/>
  <c r="T2683" i="14"/>
  <c r="U2683" i="14" s="1"/>
  <c r="T2675" i="14"/>
  <c r="U2675" i="14" s="1"/>
  <c r="T2667" i="14"/>
  <c r="U2667" i="14" s="1"/>
  <c r="T2659" i="14"/>
  <c r="U2659" i="14" s="1"/>
  <c r="T2651" i="14"/>
  <c r="U2651" i="14" s="1"/>
  <c r="V2651" i="14" s="1"/>
  <c r="Y2651" i="14" s="1"/>
  <c r="T2826" i="14"/>
  <c r="U2826" i="14" s="1"/>
  <c r="T2818" i="14"/>
  <c r="U2818" i="14" s="1"/>
  <c r="T2810" i="14"/>
  <c r="U2810" i="14" s="1"/>
  <c r="T2802" i="14"/>
  <c r="U2802" i="14" s="1"/>
  <c r="T2794" i="14"/>
  <c r="U2794" i="14" s="1"/>
  <c r="T2786" i="14"/>
  <c r="U2786" i="14" s="1"/>
  <c r="T1045" i="14"/>
  <c r="U1045" i="14" s="1"/>
  <c r="T1005" i="14"/>
  <c r="U1005" i="14" s="1"/>
  <c r="T1322" i="14"/>
  <c r="U1322" i="14" s="1"/>
  <c r="T1540" i="14"/>
  <c r="U1540" i="14" s="1"/>
  <c r="V1540" i="14" s="1"/>
  <c r="T1468" i="14"/>
  <c r="U1468" i="14" s="1"/>
  <c r="V1468" i="14" s="1"/>
  <c r="T1452" i="14"/>
  <c r="U1452" i="14" s="1"/>
  <c r="V1452" i="14" s="1"/>
  <c r="T11" i="14"/>
  <c r="U11" i="14" s="1"/>
  <c r="T220" i="14"/>
  <c r="U220" i="14" s="1"/>
  <c r="T215" i="14"/>
  <c r="U215" i="14" s="1"/>
  <c r="T207" i="14"/>
  <c r="U207" i="14" s="1"/>
  <c r="T199" i="14"/>
  <c r="U199" i="14" s="1"/>
  <c r="V199" i="14" s="1"/>
  <c r="T191" i="14"/>
  <c r="U191" i="14" s="1"/>
  <c r="T183" i="14"/>
  <c r="U183" i="14" s="1"/>
  <c r="T175" i="14"/>
  <c r="U175" i="14" s="1"/>
  <c r="T167" i="14"/>
  <c r="U167" i="14" s="1"/>
  <c r="T159" i="14"/>
  <c r="U159" i="14" s="1"/>
  <c r="V159" i="14" s="1"/>
  <c r="T151" i="14"/>
  <c r="U151" i="14" s="1"/>
  <c r="T47" i="14"/>
  <c r="U47" i="14" s="1"/>
  <c r="T469" i="14"/>
  <c r="U469" i="14" s="1"/>
  <c r="T461" i="14"/>
  <c r="U461" i="14" s="1"/>
  <c r="T445" i="14"/>
  <c r="U445" i="14" s="1"/>
  <c r="T397" i="14"/>
  <c r="U397" i="14" s="1"/>
  <c r="T245" i="14"/>
  <c r="U245" i="14" s="1"/>
  <c r="V245" i="14" s="1"/>
  <c r="T975" i="14"/>
  <c r="U975" i="14" s="1"/>
  <c r="T967" i="14"/>
  <c r="U967" i="14" s="1"/>
  <c r="V967" i="14" s="1"/>
  <c r="T959" i="14"/>
  <c r="U959" i="14" s="1"/>
  <c r="T951" i="14"/>
  <c r="U951" i="14" s="1"/>
  <c r="T943" i="14"/>
  <c r="U943" i="14" s="1"/>
  <c r="T935" i="14"/>
  <c r="U935" i="14" s="1"/>
  <c r="T927" i="14"/>
  <c r="U927" i="14" s="1"/>
  <c r="T919" i="14"/>
  <c r="U919" i="14" s="1"/>
  <c r="T911" i="14"/>
  <c r="U911" i="14" s="1"/>
  <c r="T903" i="14"/>
  <c r="U903" i="14" s="1"/>
  <c r="T895" i="14"/>
  <c r="U895" i="14" s="1"/>
  <c r="T887" i="14"/>
  <c r="U887" i="14" s="1"/>
  <c r="V887" i="14" s="1"/>
  <c r="Y887" i="14" s="1"/>
  <c r="T879" i="14"/>
  <c r="U879" i="14" s="1"/>
  <c r="V879" i="14" s="1"/>
  <c r="Y879" i="14" s="1"/>
  <c r="T871" i="14"/>
  <c r="U871" i="14" s="1"/>
  <c r="T863" i="14"/>
  <c r="U863" i="14" s="1"/>
  <c r="T855" i="14"/>
  <c r="U855" i="14" s="1"/>
  <c r="T847" i="14"/>
  <c r="U847" i="14" s="1"/>
  <c r="T839" i="14"/>
  <c r="U839" i="14" s="1"/>
  <c r="T831" i="14"/>
  <c r="U831" i="14" s="1"/>
  <c r="T823" i="14"/>
  <c r="U823" i="14" s="1"/>
  <c r="T815" i="14"/>
  <c r="U815" i="14" s="1"/>
  <c r="T807" i="14"/>
  <c r="U807" i="14" s="1"/>
  <c r="T799" i="14"/>
  <c r="U799" i="14" s="1"/>
  <c r="T791" i="14"/>
  <c r="U791" i="14" s="1"/>
  <c r="T783" i="14"/>
  <c r="U783" i="14" s="1"/>
  <c r="T775" i="14"/>
  <c r="U775" i="14" s="1"/>
  <c r="T767" i="14"/>
  <c r="U767" i="14" s="1"/>
  <c r="T759" i="14"/>
  <c r="U759" i="14" s="1"/>
  <c r="T751" i="14"/>
  <c r="U751" i="14" s="1"/>
  <c r="T743" i="14"/>
  <c r="U743" i="14" s="1"/>
  <c r="T735" i="14"/>
  <c r="U735" i="14" s="1"/>
  <c r="T727" i="14"/>
  <c r="U727" i="14" s="1"/>
  <c r="V727" i="14" s="1"/>
  <c r="T719" i="14"/>
  <c r="U719" i="14" s="1"/>
  <c r="T711" i="14"/>
  <c r="U711" i="14" s="1"/>
  <c r="T703" i="14"/>
  <c r="U703" i="14" s="1"/>
  <c r="V703" i="14" s="1"/>
  <c r="T695" i="14"/>
  <c r="U695" i="14" s="1"/>
  <c r="T655" i="14"/>
  <c r="U655" i="14" s="1"/>
  <c r="T647" i="14"/>
  <c r="U647" i="14" s="1"/>
  <c r="T639" i="14"/>
  <c r="U639" i="14" s="1"/>
  <c r="T631" i="14"/>
  <c r="U631" i="14" s="1"/>
  <c r="T615" i="14"/>
  <c r="U615" i="14" s="1"/>
  <c r="V615" i="14" s="1"/>
  <c r="T591" i="14"/>
  <c r="U591" i="14" s="1"/>
  <c r="T578" i="14"/>
  <c r="U578" i="14" s="1"/>
  <c r="T570" i="14"/>
  <c r="U570" i="14" s="1"/>
  <c r="V570" i="14" s="1"/>
  <c r="T562" i="14"/>
  <c r="U562" i="14" s="1"/>
  <c r="T554" i="14"/>
  <c r="U554" i="14" s="1"/>
  <c r="T546" i="14"/>
  <c r="U546" i="14" s="1"/>
  <c r="T538" i="14"/>
  <c r="U538" i="14" s="1"/>
  <c r="T530" i="14"/>
  <c r="U530" i="14" s="1"/>
  <c r="T522" i="14"/>
  <c r="U522" i="14" s="1"/>
  <c r="V522" i="14" s="1"/>
  <c r="T514" i="14"/>
  <c r="U514" i="14" s="1"/>
  <c r="T498" i="14"/>
  <c r="U498" i="14" s="1"/>
  <c r="V498" i="14" s="1"/>
  <c r="T1076" i="14"/>
  <c r="U1076" i="14" s="1"/>
  <c r="T1068" i="14"/>
  <c r="U1068" i="14" s="1"/>
  <c r="T1060" i="14"/>
  <c r="U1060" i="14" s="1"/>
  <c r="V1060" i="14" s="1"/>
  <c r="Y1060" i="14" s="1"/>
  <c r="T1052" i="14"/>
  <c r="U1052" i="14" s="1"/>
  <c r="T1044" i="14"/>
  <c r="U1044" i="14" s="1"/>
  <c r="T1036" i="14"/>
  <c r="U1036" i="14" s="1"/>
  <c r="V1036" i="14" s="1"/>
  <c r="T1028" i="14"/>
  <c r="U1028" i="14" s="1"/>
  <c r="T1020" i="14"/>
  <c r="U1020" i="14" s="1"/>
  <c r="V1020" i="14" s="1"/>
  <c r="T1012" i="14"/>
  <c r="U1012" i="14" s="1"/>
  <c r="T1004" i="14"/>
  <c r="U1004" i="14" s="1"/>
  <c r="T1128" i="14"/>
  <c r="U1128" i="14" s="1"/>
  <c r="T1120" i="14"/>
  <c r="U1120" i="14" s="1"/>
  <c r="T1112" i="14"/>
  <c r="U1112" i="14" s="1"/>
  <c r="T1104" i="14"/>
  <c r="U1104" i="14" s="1"/>
  <c r="T1096" i="14"/>
  <c r="U1096" i="14" s="1"/>
  <c r="T1088" i="14"/>
  <c r="U1088" i="14" s="1"/>
  <c r="T1080" i="14"/>
  <c r="U1080" i="14" s="1"/>
  <c r="T1200" i="14"/>
  <c r="U1200" i="14" s="1"/>
  <c r="T1192" i="14"/>
  <c r="U1192" i="14" s="1"/>
  <c r="T1184" i="14"/>
  <c r="U1184" i="14" s="1"/>
  <c r="T1176" i="14"/>
  <c r="U1176" i="14" s="1"/>
  <c r="T1168" i="14"/>
  <c r="U1168" i="14" s="1"/>
  <c r="T1160" i="14"/>
  <c r="U1160" i="14" s="1"/>
  <c r="T1152" i="14"/>
  <c r="U1152" i="14" s="1"/>
  <c r="T1144" i="14"/>
  <c r="U1144" i="14" s="1"/>
  <c r="V1144" i="14" s="1"/>
  <c r="Y1144" i="14" s="1"/>
  <c r="T1136" i="14"/>
  <c r="U1136" i="14" s="1"/>
  <c r="T1269" i="14"/>
  <c r="U1269" i="14" s="1"/>
  <c r="T1261" i="14"/>
  <c r="U1261" i="14" s="1"/>
  <c r="T1289" i="14"/>
  <c r="U1289" i="14" s="1"/>
  <c r="T1368" i="14"/>
  <c r="U1368" i="14" s="1"/>
  <c r="T1360" i="14"/>
  <c r="U1360" i="14" s="1"/>
  <c r="T1352" i="14"/>
  <c r="U1352" i="14" s="1"/>
  <c r="V1352" i="14" s="1"/>
  <c r="T1344" i="14"/>
  <c r="U1344" i="14" s="1"/>
  <c r="T1336" i="14"/>
  <c r="U1336" i="14" s="1"/>
  <c r="T1531" i="14"/>
  <c r="U1531" i="14" s="1"/>
  <c r="V1531" i="14" s="1"/>
  <c r="T1507" i="14"/>
  <c r="U1507" i="14" s="1"/>
  <c r="V1507" i="14" s="1"/>
  <c r="T1499" i="14"/>
  <c r="U1499" i="14" s="1"/>
  <c r="V1499" i="14" s="1"/>
  <c r="T1475" i="14"/>
  <c r="U1475" i="14" s="1"/>
  <c r="V1475" i="14" s="1"/>
  <c r="T1459" i="14"/>
  <c r="U1459" i="14" s="1"/>
  <c r="V1459" i="14" s="1"/>
  <c r="T1443" i="14"/>
  <c r="U1443" i="14" s="1"/>
  <c r="V1443" i="14" s="1"/>
  <c r="T1813" i="14"/>
  <c r="U1813" i="14" s="1"/>
  <c r="V1813" i="14" s="1"/>
  <c r="T1805" i="14"/>
  <c r="U1805" i="14" s="1"/>
  <c r="V1805" i="14" s="1"/>
  <c r="T1797" i="14"/>
  <c r="U1797" i="14" s="1"/>
  <c r="V1797" i="14" s="1"/>
  <c r="T1789" i="14"/>
  <c r="U1789" i="14" s="1"/>
  <c r="V1789" i="14" s="1"/>
  <c r="T1781" i="14"/>
  <c r="U1781" i="14" s="1"/>
  <c r="V1781" i="14" s="1"/>
  <c r="Y1781" i="14" s="1"/>
  <c r="T1773" i="14"/>
  <c r="U1773" i="14" s="1"/>
  <c r="V1773" i="14" s="1"/>
  <c r="T1765" i="14"/>
  <c r="U1765" i="14" s="1"/>
  <c r="V1765" i="14" s="1"/>
  <c r="T1757" i="14"/>
  <c r="U1757" i="14" s="1"/>
  <c r="V1757" i="14" s="1"/>
  <c r="Y1757" i="14" s="1"/>
  <c r="T1749" i="14"/>
  <c r="U1749" i="14" s="1"/>
  <c r="V1749" i="14" s="1"/>
  <c r="Y1749" i="14" s="1"/>
  <c r="T1741" i="14"/>
  <c r="U1741" i="14" s="1"/>
  <c r="V1741" i="14" s="1"/>
  <c r="Y1741" i="14" s="1"/>
  <c r="T1733" i="14"/>
  <c r="U1733" i="14" s="1"/>
  <c r="V1733" i="14" s="1"/>
  <c r="Y1733" i="14" s="1"/>
  <c r="T1725" i="14"/>
  <c r="U1725" i="14" s="1"/>
  <c r="V1725" i="14" s="1"/>
  <c r="Y1725" i="14" s="1"/>
  <c r="T1717" i="14"/>
  <c r="U1717" i="14" s="1"/>
  <c r="V1717" i="14" s="1"/>
  <c r="Y1717" i="14" s="1"/>
  <c r="T1821" i="14"/>
  <c r="U1821" i="14" s="1"/>
  <c r="V1821" i="14" s="1"/>
  <c r="Y1821" i="14" s="1"/>
  <c r="T1995" i="14"/>
  <c r="U1995" i="14" s="1"/>
  <c r="T1987" i="14"/>
  <c r="U1987" i="14" s="1"/>
  <c r="T1979" i="14"/>
  <c r="U1979" i="14" s="1"/>
  <c r="V1979" i="14" s="1"/>
  <c r="T2204" i="14"/>
  <c r="U2204" i="14" s="1"/>
  <c r="V2204" i="14" s="1"/>
  <c r="T2196" i="14"/>
  <c r="U2196" i="14" s="1"/>
  <c r="T2188" i="14"/>
  <c r="U2188" i="14" s="1"/>
  <c r="T2180" i="14"/>
  <c r="U2180" i="14" s="1"/>
  <c r="T2172" i="14"/>
  <c r="U2172" i="14" s="1"/>
  <c r="T2164" i="14"/>
  <c r="U2164" i="14" s="1"/>
  <c r="T2156" i="14"/>
  <c r="U2156" i="14" s="1"/>
  <c r="T2148" i="14"/>
  <c r="U2148" i="14" s="1"/>
  <c r="T2140" i="14"/>
  <c r="U2140" i="14" s="1"/>
  <c r="T2132" i="14"/>
  <c r="U2132" i="14" s="1"/>
  <c r="V2132" i="14" s="1"/>
  <c r="T2124" i="14"/>
  <c r="U2124" i="14" s="1"/>
  <c r="T2116" i="14"/>
  <c r="U2116" i="14" s="1"/>
  <c r="T2108" i="14"/>
  <c r="U2108" i="14" s="1"/>
  <c r="T2100" i="14"/>
  <c r="U2100" i="14" s="1"/>
  <c r="T2092" i="14"/>
  <c r="U2092" i="14" s="1"/>
  <c r="V2092" i="14" s="1"/>
  <c r="T2084" i="14"/>
  <c r="U2084" i="14" s="1"/>
  <c r="V2084" i="14" s="1"/>
  <c r="T2076" i="14"/>
  <c r="U2076" i="14" s="1"/>
  <c r="V2076" i="14" s="1"/>
  <c r="T2068" i="14"/>
  <c r="U2068" i="14" s="1"/>
  <c r="V2068" i="14" s="1"/>
  <c r="T2060" i="14"/>
  <c r="U2060" i="14" s="1"/>
  <c r="V2060" i="14" s="1"/>
  <c r="T2052" i="14"/>
  <c r="U2052" i="14" s="1"/>
  <c r="T2044" i="14"/>
  <c r="U2044" i="14" s="1"/>
  <c r="T2036" i="14"/>
  <c r="U2036" i="14" s="1"/>
  <c r="V2036" i="14" s="1"/>
  <c r="T2028" i="14"/>
  <c r="U2028" i="14" s="1"/>
  <c r="T2020" i="14"/>
  <c r="U2020" i="14" s="1"/>
  <c r="T2326" i="14"/>
  <c r="U2326" i="14" s="1"/>
  <c r="T2318" i="14"/>
  <c r="U2318" i="14" s="1"/>
  <c r="T2310" i="14"/>
  <c r="U2310" i="14" s="1"/>
  <c r="T2302" i="14"/>
  <c r="U2302" i="14" s="1"/>
  <c r="T2294" i="14"/>
  <c r="U2294" i="14" s="1"/>
  <c r="T2286" i="14"/>
  <c r="U2286" i="14" s="1"/>
  <c r="T2278" i="14"/>
  <c r="U2278" i="14" s="1"/>
  <c r="V2278" i="14" s="1"/>
  <c r="Y2278" i="14" s="1"/>
  <c r="T2270" i="14"/>
  <c r="U2270" i="14" s="1"/>
  <c r="V2270" i="14" s="1"/>
  <c r="Y2270" i="14" s="1"/>
  <c r="T2262" i="14"/>
  <c r="U2262" i="14" s="1"/>
  <c r="V2262" i="14" s="1"/>
  <c r="Y2262" i="14" s="1"/>
  <c r="T2254" i="14"/>
  <c r="U2254" i="14" s="1"/>
  <c r="T2246" i="14"/>
  <c r="U2246" i="14" s="1"/>
  <c r="T2238" i="14"/>
  <c r="U2238" i="14" s="1"/>
  <c r="V2238" i="14" s="1"/>
  <c r="Y2238" i="14" s="1"/>
  <c r="T2230" i="14"/>
  <c r="U2230" i="14" s="1"/>
  <c r="T2222" i="14"/>
  <c r="U2222" i="14" s="1"/>
  <c r="T2214" i="14"/>
  <c r="U2214" i="14" s="1"/>
  <c r="V2214" i="14" s="1"/>
  <c r="T2419" i="14"/>
  <c r="U2419" i="14" s="1"/>
  <c r="T2411" i="14"/>
  <c r="U2411" i="14" s="1"/>
  <c r="T2379" i="14"/>
  <c r="U2379" i="14" s="1"/>
  <c r="T2371" i="14"/>
  <c r="U2371" i="14" s="1"/>
  <c r="V2371" i="14" s="1"/>
  <c r="T2354" i="14"/>
  <c r="U2354" i="14" s="1"/>
  <c r="T2457" i="14"/>
  <c r="U2457" i="14" s="1"/>
  <c r="T2449" i="14"/>
  <c r="U2449" i="14" s="1"/>
  <c r="V2449" i="14" s="1"/>
  <c r="T2441" i="14"/>
  <c r="U2441" i="14" s="1"/>
  <c r="T2797" i="14"/>
  <c r="U2797" i="14" s="1"/>
  <c r="T2789" i="14"/>
  <c r="U2789" i="14" s="1"/>
  <c r="T1029" i="14"/>
  <c r="U1029" i="14" s="1"/>
  <c r="T1021" i="14"/>
  <c r="U1021" i="14" s="1"/>
  <c r="T1516" i="14"/>
  <c r="U1516" i="14" s="1"/>
  <c r="V1516" i="14" s="1"/>
  <c r="T1476" i="14"/>
  <c r="U1476" i="14" s="1"/>
  <c r="V1476" i="14" s="1"/>
  <c r="T227" i="14"/>
  <c r="U227" i="14" s="1"/>
  <c r="T226" i="14"/>
  <c r="U226" i="14" s="1"/>
  <c r="T218" i="14"/>
  <c r="U218" i="14" s="1"/>
  <c r="T210" i="14"/>
  <c r="U210" i="14" s="1"/>
  <c r="T202" i="14"/>
  <c r="U202" i="14" s="1"/>
  <c r="T194" i="14"/>
  <c r="U194" i="14" s="1"/>
  <c r="T186" i="14"/>
  <c r="U186" i="14" s="1"/>
  <c r="T178" i="14"/>
  <c r="U178" i="14" s="1"/>
  <c r="T170" i="14"/>
  <c r="U170" i="14" s="1"/>
  <c r="T162" i="14"/>
  <c r="U162" i="14" s="1"/>
  <c r="T154" i="14"/>
  <c r="U154" i="14" s="1"/>
  <c r="T146" i="14"/>
  <c r="U146" i="14" s="1"/>
  <c r="T138" i="14"/>
  <c r="U138" i="14" s="1"/>
  <c r="T130" i="14"/>
  <c r="U130" i="14" s="1"/>
  <c r="T122" i="14"/>
  <c r="U122" i="14" s="1"/>
  <c r="T114" i="14"/>
  <c r="U114" i="14" s="1"/>
  <c r="T106" i="14"/>
  <c r="U106" i="14" s="1"/>
  <c r="V106" i="14" s="1"/>
  <c r="T98" i="14"/>
  <c r="U98" i="14" s="1"/>
  <c r="T90" i="14"/>
  <c r="U90" i="14" s="1"/>
  <c r="T82" i="14"/>
  <c r="U82" i="14" s="1"/>
  <c r="T74" i="14"/>
  <c r="U74" i="14" s="1"/>
  <c r="T66" i="14"/>
  <c r="U66" i="14" s="1"/>
  <c r="V66" i="14" s="1"/>
  <c r="T58" i="14"/>
  <c r="U58" i="14" s="1"/>
  <c r="T50" i="14"/>
  <c r="U50" i="14" s="1"/>
  <c r="T42" i="14"/>
  <c r="U42" i="14" s="1"/>
  <c r="T34" i="14"/>
  <c r="U34" i="14" s="1"/>
  <c r="T26" i="14"/>
  <c r="U26" i="14" s="1"/>
  <c r="T18" i="14"/>
  <c r="U18" i="14" s="1"/>
  <c r="T336" i="14"/>
  <c r="U336" i="14" s="1"/>
  <c r="T328" i="14"/>
  <c r="U328" i="14" s="1"/>
  <c r="T320" i="14"/>
  <c r="U320" i="14" s="1"/>
  <c r="T312" i="14"/>
  <c r="U312" i="14" s="1"/>
  <c r="T970" i="14"/>
  <c r="U970" i="14" s="1"/>
  <c r="T962" i="14"/>
  <c r="U962" i="14" s="1"/>
  <c r="T938" i="14"/>
  <c r="U938" i="14" s="1"/>
  <c r="T930" i="14"/>
  <c r="U930" i="14" s="1"/>
  <c r="T906" i="14"/>
  <c r="U906" i="14" s="1"/>
  <c r="T898" i="14"/>
  <c r="U898" i="14" s="1"/>
  <c r="T874" i="14"/>
  <c r="U874" i="14" s="1"/>
  <c r="T858" i="14"/>
  <c r="U858" i="14" s="1"/>
  <c r="T690" i="14"/>
  <c r="U690" i="14" s="1"/>
  <c r="T682" i="14"/>
  <c r="U682" i="14" s="1"/>
  <c r="T666" i="14"/>
  <c r="U666" i="14" s="1"/>
  <c r="T658" i="14"/>
  <c r="U658" i="14" s="1"/>
  <c r="T650" i="14"/>
  <c r="U650" i="14" s="1"/>
  <c r="T642" i="14"/>
  <c r="U642" i="14" s="1"/>
  <c r="V642" i="14" s="1"/>
  <c r="T634" i="14"/>
  <c r="U634" i="14" s="1"/>
  <c r="V634" i="14" s="1"/>
  <c r="T626" i="14"/>
  <c r="U626" i="14" s="1"/>
  <c r="T618" i="14"/>
  <c r="U618" i="14" s="1"/>
  <c r="V618" i="14" s="1"/>
  <c r="T610" i="14"/>
  <c r="U610" i="14" s="1"/>
  <c r="T602" i="14"/>
  <c r="U602" i="14" s="1"/>
  <c r="T594" i="14"/>
  <c r="U594" i="14" s="1"/>
  <c r="V594" i="14" s="1"/>
  <c r="T586" i="14"/>
  <c r="U586" i="14" s="1"/>
  <c r="V586" i="14" s="1"/>
  <c r="T1007" i="14"/>
  <c r="U1007" i="14" s="1"/>
  <c r="T1288" i="14"/>
  <c r="U1288" i="14" s="1"/>
  <c r="T1280" i="14"/>
  <c r="U1280" i="14" s="1"/>
  <c r="T1249" i="14"/>
  <c r="U1249" i="14" s="1"/>
  <c r="T1241" i="14"/>
  <c r="U1241" i="14" s="1"/>
  <c r="T1324" i="14"/>
  <c r="U1324" i="14" s="1"/>
  <c r="T1316" i="14"/>
  <c r="U1316" i="14" s="1"/>
  <c r="V1316" i="14" s="1"/>
  <c r="T1363" i="14"/>
  <c r="U1363" i="14" s="1"/>
  <c r="T1355" i="14"/>
  <c r="U1355" i="14" s="1"/>
  <c r="T1347" i="14"/>
  <c r="U1347" i="14" s="1"/>
  <c r="T1339" i="14"/>
  <c r="U1339" i="14" s="1"/>
  <c r="V1339" i="14" s="1"/>
  <c r="T1376" i="14"/>
  <c r="U1376" i="14" s="1"/>
  <c r="T1614" i="14"/>
  <c r="U1614" i="14" s="1"/>
  <c r="V1614" i="14" s="1"/>
  <c r="Y1614" i="14" s="1"/>
  <c r="T1605" i="14"/>
  <c r="U1605" i="14" s="1"/>
  <c r="V1605" i="14" s="1"/>
  <c r="Y1605" i="14" s="1"/>
  <c r="T1597" i="14"/>
  <c r="U1597" i="14" s="1"/>
  <c r="V1597" i="14" s="1"/>
  <c r="T1589" i="14"/>
  <c r="U1589" i="14" s="1"/>
  <c r="V1589" i="14" s="1"/>
  <c r="T1581" i="14"/>
  <c r="U1581" i="14" s="1"/>
  <c r="V1581" i="14" s="1"/>
  <c r="T1573" i="14"/>
  <c r="U1573" i="14" s="1"/>
  <c r="V1573" i="14" s="1"/>
  <c r="T1565" i="14"/>
  <c r="U1565" i="14" s="1"/>
  <c r="V1565" i="14" s="1"/>
  <c r="T1557" i="14"/>
  <c r="U1557" i="14" s="1"/>
  <c r="V1557" i="14" s="1"/>
  <c r="T1549" i="14"/>
  <c r="U1549" i="14" s="1"/>
  <c r="V1549" i="14" s="1"/>
  <c r="T1541" i="14"/>
  <c r="U1541" i="14" s="1"/>
  <c r="V1541" i="14" s="1"/>
  <c r="T2014" i="14"/>
  <c r="U2014" i="14" s="1"/>
  <c r="V2014" i="14" s="1"/>
  <c r="T2006" i="14"/>
  <c r="U2006" i="14" s="1"/>
  <c r="T1998" i="14"/>
  <c r="U1998" i="14" s="1"/>
  <c r="V1998" i="14" s="1"/>
  <c r="T1990" i="14"/>
  <c r="U1990" i="14" s="1"/>
  <c r="T1982" i="14"/>
  <c r="U1982" i="14" s="1"/>
  <c r="V1982" i="14" s="1"/>
  <c r="T1974" i="14"/>
  <c r="U1974" i="14" s="1"/>
  <c r="T1966" i="14"/>
  <c r="U1966" i="14" s="1"/>
  <c r="V1966" i="14" s="1"/>
  <c r="T1958" i="14"/>
  <c r="U1958" i="14" s="1"/>
  <c r="T1950" i="14"/>
  <c r="U1950" i="14" s="1"/>
  <c r="T1942" i="14"/>
  <c r="U1942" i="14" s="1"/>
  <c r="T1934" i="14"/>
  <c r="U1934" i="14" s="1"/>
  <c r="T1926" i="14"/>
  <c r="U1926" i="14" s="1"/>
  <c r="T1918" i="14"/>
  <c r="U1918" i="14" s="1"/>
  <c r="T1910" i="14"/>
  <c r="U1910" i="14" s="1"/>
  <c r="T1902" i="14"/>
  <c r="U1902" i="14" s="1"/>
  <c r="V1902" i="14" s="1"/>
  <c r="T1894" i="14"/>
  <c r="U1894" i="14" s="1"/>
  <c r="T1886" i="14"/>
  <c r="U1886" i="14" s="1"/>
  <c r="T1878" i="14"/>
  <c r="U1878" i="14" s="1"/>
  <c r="V1878" i="14" s="1"/>
  <c r="T1870" i="14"/>
  <c r="U1870" i="14" s="1"/>
  <c r="V1870" i="14" s="1"/>
  <c r="T1862" i="14"/>
  <c r="U1862" i="14" s="1"/>
  <c r="T1854" i="14"/>
  <c r="U1854" i="14" s="1"/>
  <c r="T1846" i="14"/>
  <c r="U1846" i="14" s="1"/>
  <c r="T2207" i="14"/>
  <c r="U2207" i="14" s="1"/>
  <c r="T2199" i="14"/>
  <c r="U2199" i="14" s="1"/>
  <c r="T2191" i="14"/>
  <c r="U2191" i="14" s="1"/>
  <c r="T2183" i="14"/>
  <c r="U2183" i="14" s="1"/>
  <c r="V2183" i="14" s="1"/>
  <c r="T2175" i="14"/>
  <c r="U2175" i="14" s="1"/>
  <c r="T2167" i="14"/>
  <c r="U2167" i="14" s="1"/>
  <c r="T2159" i="14"/>
  <c r="U2159" i="14" s="1"/>
  <c r="V2159" i="14" s="1"/>
  <c r="T2151" i="14"/>
  <c r="U2151" i="14" s="1"/>
  <c r="T2143" i="14"/>
  <c r="U2143" i="14" s="1"/>
  <c r="T2135" i="14"/>
  <c r="U2135" i="14" s="1"/>
  <c r="T2127" i="14"/>
  <c r="U2127" i="14" s="1"/>
  <c r="V2127" i="14" s="1"/>
  <c r="T2119" i="14"/>
  <c r="U2119" i="14" s="1"/>
  <c r="T2111" i="14"/>
  <c r="U2111" i="14" s="1"/>
  <c r="V2111" i="14" s="1"/>
  <c r="T2103" i="14"/>
  <c r="U2103" i="14" s="1"/>
  <c r="T2095" i="14"/>
  <c r="U2095" i="14" s="1"/>
  <c r="T2087" i="14"/>
  <c r="U2087" i="14" s="1"/>
  <c r="V2087" i="14" s="1"/>
  <c r="T2079" i="14"/>
  <c r="U2079" i="14" s="1"/>
  <c r="V2079" i="14" s="1"/>
  <c r="T2071" i="14"/>
  <c r="U2071" i="14" s="1"/>
  <c r="T2063" i="14"/>
  <c r="U2063" i="14" s="1"/>
  <c r="T2055" i="14"/>
  <c r="U2055" i="14" s="1"/>
  <c r="T2047" i="14"/>
  <c r="U2047" i="14" s="1"/>
  <c r="T2039" i="14"/>
  <c r="U2039" i="14" s="1"/>
  <c r="T2031" i="14"/>
  <c r="U2031" i="14" s="1"/>
  <c r="V2031" i="14" s="1"/>
  <c r="T2023" i="14"/>
  <c r="U2023" i="14" s="1"/>
  <c r="T2350" i="14"/>
  <c r="U2350" i="14" s="1"/>
  <c r="T2414" i="14"/>
  <c r="U2414" i="14" s="1"/>
  <c r="T2382" i="14"/>
  <c r="U2382" i="14" s="1"/>
  <c r="T2374" i="14"/>
  <c r="U2374" i="14" s="1"/>
  <c r="T2357" i="14"/>
  <c r="U2357" i="14" s="1"/>
  <c r="V2357" i="14" s="1"/>
  <c r="T2612" i="14"/>
  <c r="U2612" i="14" s="1"/>
  <c r="T2604" i="14"/>
  <c r="U2604" i="14" s="1"/>
  <c r="T2596" i="14"/>
  <c r="U2596" i="14" s="1"/>
  <c r="T2588" i="14"/>
  <c r="U2588" i="14" s="1"/>
  <c r="T2580" i="14"/>
  <c r="U2580" i="14" s="1"/>
  <c r="V2580" i="14" s="1"/>
  <c r="T2572" i="14"/>
  <c r="U2572" i="14" s="1"/>
  <c r="V2572" i="14" s="1"/>
  <c r="T2564" i="14"/>
  <c r="U2564" i="14" s="1"/>
  <c r="T2556" i="14"/>
  <c r="U2556" i="14" s="1"/>
  <c r="T2548" i="14"/>
  <c r="U2548" i="14" s="1"/>
  <c r="T2540" i="14"/>
  <c r="U2540" i="14" s="1"/>
  <c r="V2540" i="14" s="1"/>
  <c r="T2532" i="14"/>
  <c r="U2532" i="14" s="1"/>
  <c r="V2532" i="14" s="1"/>
  <c r="T2524" i="14"/>
  <c r="U2524" i="14" s="1"/>
  <c r="V2524" i="14" s="1"/>
  <c r="T2516" i="14"/>
  <c r="U2516" i="14" s="1"/>
  <c r="T2508" i="14"/>
  <c r="U2508" i="14" s="1"/>
  <c r="V2508" i="14" s="1"/>
  <c r="T2500" i="14"/>
  <c r="U2500" i="14" s="1"/>
  <c r="T2492" i="14"/>
  <c r="U2492" i="14" s="1"/>
  <c r="T2484" i="14"/>
  <c r="U2484" i="14" s="1"/>
  <c r="T2476" i="14"/>
  <c r="U2476" i="14" s="1"/>
  <c r="T2468" i="14"/>
  <c r="U2468" i="14" s="1"/>
  <c r="T2832" i="14"/>
  <c r="U2832" i="14" s="1"/>
  <c r="T2824" i="14"/>
  <c r="U2824" i="14" s="1"/>
  <c r="T2816" i="14"/>
  <c r="U2816" i="14" s="1"/>
  <c r="T2808" i="14"/>
  <c r="U2808" i="14" s="1"/>
  <c r="T2800" i="14"/>
  <c r="U2800" i="14" s="1"/>
  <c r="T2792" i="14"/>
  <c r="U2792" i="14" s="1"/>
  <c r="T2784" i="14"/>
  <c r="U2784" i="14" s="1"/>
  <c r="V2784" i="14" s="1"/>
  <c r="Y2784" i="14" s="1"/>
  <c r="T2776" i="14"/>
  <c r="U2776" i="14" s="1"/>
  <c r="T2768" i="14"/>
  <c r="U2768" i="14" s="1"/>
  <c r="V2768" i="14" s="1"/>
  <c r="Y2768" i="14" s="1"/>
  <c r="T2760" i="14"/>
  <c r="U2760" i="14" s="1"/>
  <c r="T2982" i="14"/>
  <c r="U2982" i="14" s="1"/>
  <c r="V2982" i="14" s="1"/>
  <c r="T2886" i="14"/>
  <c r="U2886" i="14" s="1"/>
  <c r="V2886" i="14" s="1"/>
  <c r="Y2886" i="14" s="1"/>
  <c r="T2878" i="14"/>
  <c r="U2878" i="14" s="1"/>
  <c r="V2878" i="14" s="1"/>
  <c r="Y2878" i="14" s="1"/>
  <c r="T2870" i="14"/>
  <c r="U2870" i="14" s="1"/>
  <c r="T2862" i="14"/>
  <c r="U2862" i="14" s="1"/>
  <c r="T3047" i="14"/>
  <c r="U3047" i="14" s="1"/>
  <c r="V3047" i="14" s="1"/>
  <c r="Y3047" i="14" s="1"/>
  <c r="T3130" i="14"/>
  <c r="U3130" i="14" s="1"/>
  <c r="T3122" i="14"/>
  <c r="U3122" i="14" s="1"/>
  <c r="T3114" i="14"/>
  <c r="U3114" i="14" s="1"/>
  <c r="V3114" i="14" s="1"/>
  <c r="Y3114" i="14" s="1"/>
  <c r="T3106" i="14"/>
  <c r="U3106" i="14" s="1"/>
  <c r="V3106" i="14" s="1"/>
  <c r="Y3106" i="14" s="1"/>
  <c r="T3098" i="14"/>
  <c r="U3098" i="14" s="1"/>
  <c r="T3090" i="14"/>
  <c r="U3090" i="14" s="1"/>
  <c r="T3182" i="14"/>
  <c r="U3182" i="14" s="1"/>
  <c r="T3174" i="14"/>
  <c r="U3174" i="14" s="1"/>
  <c r="T3166" i="14"/>
  <c r="U3166" i="14" s="1"/>
  <c r="T3158" i="14"/>
  <c r="U3158" i="14" s="1"/>
  <c r="V3158" i="14" s="1"/>
  <c r="Y3158" i="14" s="1"/>
  <c r="T3150" i="14"/>
  <c r="U3150" i="14" s="1"/>
  <c r="V3150" i="14" s="1"/>
  <c r="Y3150" i="14" s="1"/>
  <c r="T3142" i="14"/>
  <c r="U3142" i="14" s="1"/>
  <c r="V3142" i="14" s="1"/>
  <c r="Y3142" i="14" s="1"/>
  <c r="T3134" i="14"/>
  <c r="U3134" i="14" s="1"/>
  <c r="T2780" i="14"/>
  <c r="U2780" i="14" s="1"/>
  <c r="V2780" i="14" s="1"/>
  <c r="Y2780" i="14" s="1"/>
  <c r="T2772" i="14"/>
  <c r="U2772" i="14" s="1"/>
  <c r="V2772" i="14" s="1"/>
  <c r="Y2772" i="14" s="1"/>
  <c r="T2764" i="14"/>
  <c r="U2764" i="14" s="1"/>
  <c r="T2860" i="14"/>
  <c r="U2860" i="14" s="1"/>
  <c r="T2978" i="14"/>
  <c r="U2978" i="14" s="1"/>
  <c r="T2970" i="14"/>
  <c r="U2970" i="14" s="1"/>
  <c r="T2962" i="14"/>
  <c r="U2962" i="14" s="1"/>
  <c r="T2954" i="14"/>
  <c r="U2954" i="14" s="1"/>
  <c r="T2946" i="14"/>
  <c r="U2946" i="14" s="1"/>
  <c r="T2938" i="14"/>
  <c r="U2938" i="14" s="1"/>
  <c r="T2930" i="14"/>
  <c r="U2930" i="14" s="1"/>
  <c r="T2922" i="14"/>
  <c r="U2922" i="14" s="1"/>
  <c r="V2922" i="14" s="1"/>
  <c r="Y2922" i="14" s="1"/>
  <c r="T2914" i="14"/>
  <c r="U2914" i="14" s="1"/>
  <c r="T2906" i="14"/>
  <c r="U2906" i="14" s="1"/>
  <c r="T2898" i="14"/>
  <c r="U2898" i="14" s="1"/>
  <c r="T2890" i="14"/>
  <c r="U2890" i="14" s="1"/>
  <c r="T2882" i="14"/>
  <c r="U2882" i="14" s="1"/>
  <c r="T2874" i="14"/>
  <c r="U2874" i="14" s="1"/>
  <c r="V2874" i="14" s="1"/>
  <c r="T2866" i="14"/>
  <c r="U2866" i="14" s="1"/>
  <c r="T3011" i="14"/>
  <c r="U3011" i="14" s="1"/>
  <c r="V3011" i="14" s="1"/>
  <c r="Y3011" i="14" s="1"/>
  <c r="T3126" i="14"/>
  <c r="U3126" i="14" s="1"/>
  <c r="T3118" i="14"/>
  <c r="U3118" i="14" s="1"/>
  <c r="V3118" i="14" s="1"/>
  <c r="Y3118" i="14" s="1"/>
  <c r="T3110" i="14"/>
  <c r="U3110" i="14" s="1"/>
  <c r="T3102" i="14"/>
  <c r="U3102" i="14" s="1"/>
  <c r="T3094" i="14"/>
  <c r="U3094" i="14" s="1"/>
  <c r="T3086" i="14"/>
  <c r="U3086" i="14" s="1"/>
  <c r="T3178" i="14"/>
  <c r="U3178" i="14" s="1"/>
  <c r="T3170" i="14"/>
  <c r="U3170" i="14" s="1"/>
  <c r="V3170" i="14" s="1"/>
  <c r="Y3170" i="14" s="1"/>
  <c r="T3162" i="14"/>
  <c r="U3162" i="14" s="1"/>
  <c r="T3154" i="14"/>
  <c r="U3154" i="14" s="1"/>
  <c r="T3146" i="14"/>
  <c r="U3146" i="14" s="1"/>
  <c r="T3138" i="14"/>
  <c r="U3138" i="14" s="1"/>
  <c r="V3138" i="14" s="1"/>
  <c r="Y3138" i="14" s="1"/>
  <c r="T3211" i="14"/>
  <c r="U3211" i="14" s="1"/>
  <c r="T3203" i="14"/>
  <c r="U3203" i="14" s="1"/>
  <c r="T3195" i="14"/>
  <c r="U3195" i="14" s="1"/>
  <c r="T3187" i="14"/>
  <c r="U3187" i="14" s="1"/>
  <c r="T2775" i="14"/>
  <c r="U2775" i="14" s="1"/>
  <c r="T2767" i="14"/>
  <c r="U2767" i="14" s="1"/>
  <c r="T2759" i="14"/>
  <c r="U2759" i="14" s="1"/>
  <c r="T2981" i="14"/>
  <c r="U2981" i="14" s="1"/>
  <c r="T2973" i="14"/>
  <c r="U2973" i="14" s="1"/>
  <c r="V2973" i="14" s="1"/>
  <c r="T2965" i="14"/>
  <c r="U2965" i="14" s="1"/>
  <c r="T2957" i="14"/>
  <c r="U2957" i="14" s="1"/>
  <c r="T2949" i="14"/>
  <c r="U2949" i="14" s="1"/>
  <c r="T2941" i="14"/>
  <c r="U2941" i="14" s="1"/>
  <c r="T2933" i="14"/>
  <c r="U2933" i="14" s="1"/>
  <c r="T2925" i="14"/>
  <c r="U2925" i="14" s="1"/>
  <c r="T2917" i="14"/>
  <c r="U2917" i="14" s="1"/>
  <c r="T2909" i="14"/>
  <c r="U2909" i="14" s="1"/>
  <c r="T2901" i="14"/>
  <c r="U2901" i="14" s="1"/>
  <c r="T2893" i="14"/>
  <c r="U2893" i="14" s="1"/>
  <c r="T2885" i="14"/>
  <c r="U2885" i="14" s="1"/>
  <c r="V2885" i="14" s="1"/>
  <c r="Y2885" i="14" s="1"/>
  <c r="T2877" i="14"/>
  <c r="U2877" i="14" s="1"/>
  <c r="T2869" i="14"/>
  <c r="U2869" i="14" s="1"/>
  <c r="T2861" i="14"/>
  <c r="U2861" i="14" s="1"/>
  <c r="T3078" i="14"/>
  <c r="U3078" i="14" s="1"/>
  <c r="T3070" i="14"/>
  <c r="U3070" i="14" s="1"/>
  <c r="T3062" i="14"/>
  <c r="U3062" i="14" s="1"/>
  <c r="V3062" i="14" s="1"/>
  <c r="Y3062" i="14" s="1"/>
  <c r="T3054" i="14"/>
  <c r="U3054" i="14" s="1"/>
  <c r="T3046" i="14"/>
  <c r="U3046" i="14" s="1"/>
  <c r="V3046" i="14" s="1"/>
  <c r="Y3046" i="14" s="1"/>
  <c r="T3030" i="14"/>
  <c r="U3030" i="14" s="1"/>
  <c r="V3030" i="14" s="1"/>
  <c r="Y3030" i="14" s="1"/>
  <c r="T3022" i="14"/>
  <c r="U3022" i="14" s="1"/>
  <c r="T3014" i="14"/>
  <c r="U3014" i="14" s="1"/>
  <c r="T3129" i="14"/>
  <c r="U3129" i="14" s="1"/>
  <c r="V3129" i="14" s="1"/>
  <c r="Y3129" i="14" s="1"/>
  <c r="T3121" i="14"/>
  <c r="U3121" i="14" s="1"/>
  <c r="T3113" i="14"/>
  <c r="U3113" i="14" s="1"/>
  <c r="V3113" i="14" s="1"/>
  <c r="Y3113" i="14" s="1"/>
  <c r="T3105" i="14"/>
  <c r="U3105" i="14" s="1"/>
  <c r="T3097" i="14"/>
  <c r="U3097" i="14" s="1"/>
  <c r="T3089" i="14"/>
  <c r="U3089" i="14" s="1"/>
  <c r="T3181" i="14"/>
  <c r="U3181" i="14" s="1"/>
  <c r="V3181" i="14" s="1"/>
  <c r="Y3181" i="14" s="1"/>
  <c r="T3173" i="14"/>
  <c r="U3173" i="14" s="1"/>
  <c r="T3165" i="14"/>
  <c r="U3165" i="14" s="1"/>
  <c r="T3157" i="14"/>
  <c r="U3157" i="14" s="1"/>
  <c r="T3149" i="14"/>
  <c r="U3149" i="14" s="1"/>
  <c r="T3141" i="14"/>
  <c r="U3141" i="14" s="1"/>
  <c r="T3214" i="14"/>
  <c r="U3214" i="14" s="1"/>
  <c r="V3214" i="14" s="1"/>
  <c r="Y3214" i="14" s="1"/>
  <c r="T3206" i="14"/>
  <c r="U3206" i="14" s="1"/>
  <c r="T3198" i="14"/>
  <c r="U3198" i="14" s="1"/>
  <c r="T3190" i="14"/>
  <c r="U3190" i="14" s="1"/>
  <c r="T2872" i="14"/>
  <c r="U2872" i="14" s="1"/>
  <c r="T3081" i="14"/>
  <c r="U3081" i="14" s="1"/>
  <c r="V3081" i="14" s="1"/>
  <c r="Y3081" i="14" s="1"/>
  <c r="T3073" i="14"/>
  <c r="U3073" i="14" s="1"/>
  <c r="V3073" i="14" s="1"/>
  <c r="Y3073" i="14" s="1"/>
  <c r="T3065" i="14"/>
  <c r="U3065" i="14" s="1"/>
  <c r="T3057" i="14"/>
  <c r="U3057" i="14" s="1"/>
  <c r="T3049" i="14"/>
  <c r="U3049" i="14" s="1"/>
  <c r="T3041" i="14"/>
  <c r="U3041" i="14" s="1"/>
  <c r="V3041" i="14" s="1"/>
  <c r="Y3041" i="14" s="1"/>
  <c r="T3033" i="14"/>
  <c r="U3033" i="14" s="1"/>
  <c r="V3033" i="14" s="1"/>
  <c r="Y3033" i="14" s="1"/>
  <c r="T3025" i="14"/>
  <c r="U3025" i="14" s="1"/>
  <c r="T3017" i="14"/>
  <c r="U3017" i="14" s="1"/>
  <c r="V3017" i="14" s="1"/>
  <c r="Y3017" i="14" s="1"/>
  <c r="T3209" i="14"/>
  <c r="U3209" i="14" s="1"/>
  <c r="T3201" i="14"/>
  <c r="U3201" i="14" s="1"/>
  <c r="T3193" i="14"/>
  <c r="U3193" i="14" s="1"/>
  <c r="V3193" i="14" s="1"/>
  <c r="Y3193" i="14" s="1"/>
  <c r="T3185" i="14"/>
  <c r="U3185" i="14" s="1"/>
  <c r="T2781" i="14"/>
  <c r="U2781" i="14" s="1"/>
  <c r="T2773" i="14"/>
  <c r="U2773" i="14" s="1"/>
  <c r="V2773" i="14" s="1"/>
  <c r="Y2773" i="14" s="1"/>
  <c r="T2765" i="14"/>
  <c r="U2765" i="14" s="1"/>
  <c r="T2757" i="14"/>
  <c r="U2757" i="14" s="1"/>
  <c r="T2979" i="14"/>
  <c r="U2979" i="14" s="1"/>
  <c r="V2979" i="14" s="1"/>
  <c r="Y2979" i="14" s="1"/>
  <c r="T2971" i="14"/>
  <c r="U2971" i="14" s="1"/>
  <c r="T2963" i="14"/>
  <c r="U2963" i="14" s="1"/>
  <c r="V2963" i="14" s="1"/>
  <c r="Y2963" i="14" s="1"/>
  <c r="T2955" i="14"/>
  <c r="U2955" i="14" s="1"/>
  <c r="T2947" i="14"/>
  <c r="U2947" i="14" s="1"/>
  <c r="T2939" i="14"/>
  <c r="U2939" i="14" s="1"/>
  <c r="T2931" i="14"/>
  <c r="U2931" i="14" s="1"/>
  <c r="T2923" i="14"/>
  <c r="U2923" i="14" s="1"/>
  <c r="T2915" i="14"/>
  <c r="U2915" i="14" s="1"/>
  <c r="T2907" i="14"/>
  <c r="U2907" i="14" s="1"/>
  <c r="T2899" i="14"/>
  <c r="U2899" i="14" s="1"/>
  <c r="T2891" i="14"/>
  <c r="U2891" i="14" s="1"/>
  <c r="T2883" i="14"/>
  <c r="U2883" i="14" s="1"/>
  <c r="T2875" i="14"/>
  <c r="U2875" i="14" s="1"/>
  <c r="T2867" i="14"/>
  <c r="U2867" i="14" s="1"/>
  <c r="T3084" i="14"/>
  <c r="U3084" i="14" s="1"/>
  <c r="T3076" i="14"/>
  <c r="U3076" i="14" s="1"/>
  <c r="T3068" i="14"/>
  <c r="U3068" i="14" s="1"/>
  <c r="T3060" i="14"/>
  <c r="U3060" i="14" s="1"/>
  <c r="T3052" i="14"/>
  <c r="U3052" i="14" s="1"/>
  <c r="T3044" i="14"/>
  <c r="U3044" i="14" s="1"/>
  <c r="T3036" i="14"/>
  <c r="U3036" i="14" s="1"/>
  <c r="V3036" i="14" s="1"/>
  <c r="Y3036" i="14" s="1"/>
  <c r="T3028" i="14"/>
  <c r="U3028" i="14" s="1"/>
  <c r="V3028" i="14" s="1"/>
  <c r="Y3028" i="14" s="1"/>
  <c r="T3020" i="14"/>
  <c r="U3020" i="14" s="1"/>
  <c r="T3012" i="14"/>
  <c r="U3012" i="14" s="1"/>
  <c r="V3012" i="14" s="1"/>
  <c r="Y3012" i="14" s="1"/>
  <c r="T3127" i="14"/>
  <c r="U3127" i="14" s="1"/>
  <c r="T3119" i="14"/>
  <c r="U3119" i="14" s="1"/>
  <c r="T3111" i="14"/>
  <c r="U3111" i="14" s="1"/>
  <c r="T3103" i="14"/>
  <c r="U3103" i="14" s="1"/>
  <c r="T3095" i="14"/>
  <c r="U3095" i="14" s="1"/>
  <c r="T3087" i="14"/>
  <c r="U3087" i="14" s="1"/>
  <c r="V3087" i="14" s="1"/>
  <c r="Y3087" i="14" s="1"/>
  <c r="T3179" i="14"/>
  <c r="U3179" i="14" s="1"/>
  <c r="T3171" i="14"/>
  <c r="U3171" i="14" s="1"/>
  <c r="V3171" i="14" s="1"/>
  <c r="Y3171" i="14" s="1"/>
  <c r="T3163" i="14"/>
  <c r="U3163" i="14" s="1"/>
  <c r="T3155" i="14"/>
  <c r="U3155" i="14" s="1"/>
  <c r="T3147" i="14"/>
  <c r="U3147" i="14" s="1"/>
  <c r="T3139" i="14"/>
  <c r="U3139" i="14" s="1"/>
  <c r="V3139" i="14" s="1"/>
  <c r="Y3139" i="14" s="1"/>
  <c r="T3212" i="14"/>
  <c r="U3212" i="14" s="1"/>
  <c r="T3204" i="14"/>
  <c r="U3204" i="14" s="1"/>
  <c r="V3204" i="14" s="1"/>
  <c r="Y3204" i="14" s="1"/>
  <c r="T3196" i="14"/>
  <c r="U3196" i="14" s="1"/>
  <c r="T3191" i="14"/>
  <c r="U3191" i="14" s="1"/>
  <c r="T2779" i="14"/>
  <c r="U2779" i="14" s="1"/>
  <c r="T2771" i="14"/>
  <c r="U2771" i="14" s="1"/>
  <c r="T2763" i="14"/>
  <c r="U2763" i="14" s="1"/>
  <c r="V2763" i="14" s="1"/>
  <c r="Y2763" i="14" s="1"/>
  <c r="T2985" i="14"/>
  <c r="U2985" i="14" s="1"/>
  <c r="T2977" i="14"/>
  <c r="U2977" i="14" s="1"/>
  <c r="T2969" i="14"/>
  <c r="U2969" i="14" s="1"/>
  <c r="T2961" i="14"/>
  <c r="U2961" i="14" s="1"/>
  <c r="T2953" i="14"/>
  <c r="U2953" i="14" s="1"/>
  <c r="T2945" i="14"/>
  <c r="U2945" i="14" s="1"/>
  <c r="T2937" i="14"/>
  <c r="U2937" i="14" s="1"/>
  <c r="T2929" i="14"/>
  <c r="U2929" i="14" s="1"/>
  <c r="T2921" i="14"/>
  <c r="U2921" i="14" s="1"/>
  <c r="T2913" i="14"/>
  <c r="U2913" i="14" s="1"/>
  <c r="V2913" i="14" s="1"/>
  <c r="Y2913" i="14" s="1"/>
  <c r="T2905" i="14"/>
  <c r="U2905" i="14" s="1"/>
  <c r="V2905" i="14" s="1"/>
  <c r="Y2905" i="14" s="1"/>
  <c r="T2897" i="14"/>
  <c r="U2897" i="14" s="1"/>
  <c r="T2889" i="14"/>
  <c r="U2889" i="14" s="1"/>
  <c r="T2881" i="14"/>
  <c r="U2881" i="14" s="1"/>
  <c r="T2873" i="14"/>
  <c r="U2873" i="14" s="1"/>
  <c r="V2873" i="14" s="1"/>
  <c r="T2865" i="14"/>
  <c r="U2865" i="14" s="1"/>
  <c r="T3082" i="14"/>
  <c r="U3082" i="14" s="1"/>
  <c r="T3074" i="14"/>
  <c r="U3074" i="14" s="1"/>
  <c r="V3074" i="14" s="1"/>
  <c r="Y3074" i="14" s="1"/>
  <c r="T3066" i="14"/>
  <c r="U3066" i="14" s="1"/>
  <c r="T3058" i="14"/>
  <c r="U3058" i="14" s="1"/>
  <c r="T3050" i="14"/>
  <c r="U3050" i="14" s="1"/>
  <c r="V3050" i="14" s="1"/>
  <c r="Y3050" i="14" s="1"/>
  <c r="T3042" i="14"/>
  <c r="U3042" i="14" s="1"/>
  <c r="V3042" i="14" s="1"/>
  <c r="Y3042" i="14" s="1"/>
  <c r="T3034" i="14"/>
  <c r="U3034" i="14" s="1"/>
  <c r="V3034" i="14" s="1"/>
  <c r="Y3034" i="14" s="1"/>
  <c r="T3026" i="14"/>
  <c r="U3026" i="14" s="1"/>
  <c r="T3018" i="14"/>
  <c r="U3018" i="14" s="1"/>
  <c r="V3018" i="14" s="1"/>
  <c r="Y3018" i="14" s="1"/>
  <c r="T3133" i="14"/>
  <c r="U3133" i="14" s="1"/>
  <c r="T3125" i="14"/>
  <c r="U3125" i="14" s="1"/>
  <c r="T3117" i="14"/>
  <c r="U3117" i="14" s="1"/>
  <c r="V3117" i="14" s="1"/>
  <c r="Y3117" i="14" s="1"/>
  <c r="T3109" i="14"/>
  <c r="U3109" i="14" s="1"/>
  <c r="T3101" i="14"/>
  <c r="U3101" i="14" s="1"/>
  <c r="T3093" i="14"/>
  <c r="U3093" i="14" s="1"/>
  <c r="T3085" i="14"/>
  <c r="U3085" i="14" s="1"/>
  <c r="T3177" i="14"/>
  <c r="U3177" i="14" s="1"/>
  <c r="V3177" i="14" s="1"/>
  <c r="Y3177" i="14" s="1"/>
  <c r="T3169" i="14"/>
  <c r="U3169" i="14" s="1"/>
  <c r="V3169" i="14" s="1"/>
  <c r="Y3169" i="14" s="1"/>
  <c r="T3161" i="14"/>
  <c r="U3161" i="14" s="1"/>
  <c r="V3161" i="14" s="1"/>
  <c r="Y3161" i="14" s="1"/>
  <c r="T3153" i="14"/>
  <c r="U3153" i="14" s="1"/>
  <c r="T3145" i="14"/>
  <c r="U3145" i="14" s="1"/>
  <c r="T3137" i="14"/>
  <c r="U3137" i="14" s="1"/>
  <c r="T3210" i="14"/>
  <c r="U3210" i="14" s="1"/>
  <c r="V3210" i="14" s="1"/>
  <c r="Y3210" i="14" s="1"/>
  <c r="T3202" i="14"/>
  <c r="U3202" i="14" s="1"/>
  <c r="T3194" i="14"/>
  <c r="U3194" i="14" s="1"/>
  <c r="T3186" i="14"/>
  <c r="U3186" i="14" s="1"/>
  <c r="T2782" i="14"/>
  <c r="U2782" i="14" s="1"/>
  <c r="T2774" i="14"/>
  <c r="U2774" i="14" s="1"/>
  <c r="T2766" i="14"/>
  <c r="U2766" i="14" s="1"/>
  <c r="T2758" i="14"/>
  <c r="U2758" i="14" s="1"/>
  <c r="T2980" i="14"/>
  <c r="U2980" i="14" s="1"/>
  <c r="T2972" i="14"/>
  <c r="U2972" i="14" s="1"/>
  <c r="T2964" i="14"/>
  <c r="U2964" i="14" s="1"/>
  <c r="T2956" i="14"/>
  <c r="U2956" i="14" s="1"/>
  <c r="T2948" i="14"/>
  <c r="U2948" i="14" s="1"/>
  <c r="V2948" i="14" s="1"/>
  <c r="Y2948" i="14" s="1"/>
  <c r="T2940" i="14"/>
  <c r="U2940" i="14" s="1"/>
  <c r="V2940" i="14" s="1"/>
  <c r="Y2940" i="14" s="1"/>
  <c r="T2932" i="14"/>
  <c r="U2932" i="14" s="1"/>
  <c r="V2932" i="14" s="1"/>
  <c r="Y2932" i="14" s="1"/>
  <c r="T2924" i="14"/>
  <c r="U2924" i="14" s="1"/>
  <c r="T2916" i="14"/>
  <c r="U2916" i="14" s="1"/>
  <c r="T2908" i="14"/>
  <c r="U2908" i="14" s="1"/>
  <c r="T2900" i="14"/>
  <c r="U2900" i="14" s="1"/>
  <c r="T2892" i="14"/>
  <c r="U2892" i="14" s="1"/>
  <c r="T2884" i="14"/>
  <c r="U2884" i="14" s="1"/>
  <c r="T2876" i="14"/>
  <c r="U2876" i="14" s="1"/>
  <c r="T2868" i="14"/>
  <c r="U2868" i="14" s="1"/>
  <c r="T3010" i="14"/>
  <c r="U3010" i="14" s="1"/>
  <c r="T3077" i="14"/>
  <c r="U3077" i="14" s="1"/>
  <c r="T3069" i="14"/>
  <c r="U3069" i="14" s="1"/>
  <c r="T3061" i="14"/>
  <c r="U3061" i="14" s="1"/>
  <c r="V3061" i="14" s="1"/>
  <c r="Y3061" i="14" s="1"/>
  <c r="T3053" i="14"/>
  <c r="U3053" i="14" s="1"/>
  <c r="T3045" i="14"/>
  <c r="U3045" i="14" s="1"/>
  <c r="T3037" i="14"/>
  <c r="U3037" i="14" s="1"/>
  <c r="T3029" i="14"/>
  <c r="U3029" i="14" s="1"/>
  <c r="V3029" i="14" s="1"/>
  <c r="Y3029" i="14" s="1"/>
  <c r="T3021" i="14"/>
  <c r="U3021" i="14" s="1"/>
  <c r="T3013" i="14"/>
  <c r="U3013" i="14" s="1"/>
  <c r="T3128" i="14"/>
  <c r="U3128" i="14" s="1"/>
  <c r="V3128" i="14" s="1"/>
  <c r="Y3128" i="14" s="1"/>
  <c r="T3120" i="14"/>
  <c r="U3120" i="14" s="1"/>
  <c r="T3112" i="14"/>
  <c r="U3112" i="14" s="1"/>
  <c r="T3104" i="14"/>
  <c r="U3104" i="14" s="1"/>
  <c r="T3096" i="14"/>
  <c r="U3096" i="14" s="1"/>
  <c r="T3088" i="14"/>
  <c r="U3088" i="14" s="1"/>
  <c r="V3088" i="14" s="1"/>
  <c r="Y3088" i="14" s="1"/>
  <c r="T3180" i="14"/>
  <c r="U3180" i="14" s="1"/>
  <c r="T3172" i="14"/>
  <c r="U3172" i="14" s="1"/>
  <c r="V3172" i="14" s="1"/>
  <c r="Y3172" i="14" s="1"/>
  <c r="T3164" i="14"/>
  <c r="U3164" i="14" s="1"/>
  <c r="T3156" i="14"/>
  <c r="U3156" i="14" s="1"/>
  <c r="T3148" i="14"/>
  <c r="U3148" i="14" s="1"/>
  <c r="T3140" i="14"/>
  <c r="U3140" i="14" s="1"/>
  <c r="V3140" i="14" s="1"/>
  <c r="Y3140" i="14" s="1"/>
  <c r="T3213" i="14"/>
  <c r="U3213" i="14" s="1"/>
  <c r="T3205" i="14"/>
  <c r="U3205" i="14" s="1"/>
  <c r="T3197" i="14"/>
  <c r="U3197" i="14" s="1"/>
  <c r="T3189" i="14"/>
  <c r="U3189" i="14" s="1"/>
  <c r="V3189" i="14" s="1"/>
  <c r="Y3189" i="14" s="1"/>
  <c r="T2967" i="14"/>
  <c r="U2967" i="14" s="1"/>
  <c r="T2903" i="14"/>
  <c r="U2903" i="14" s="1"/>
  <c r="T2887" i="14"/>
  <c r="U2887" i="14" s="1"/>
  <c r="T2879" i="14"/>
  <c r="U2879" i="14" s="1"/>
  <c r="T2871" i="14"/>
  <c r="U2871" i="14" s="1"/>
  <c r="T2863" i="14"/>
  <c r="U2863" i="14" s="1"/>
  <c r="T3080" i="14"/>
  <c r="U3080" i="14" s="1"/>
  <c r="V3080" i="14" s="1"/>
  <c r="Y3080" i="14" s="1"/>
  <c r="T3072" i="14"/>
  <c r="U3072" i="14" s="1"/>
  <c r="T3064" i="14"/>
  <c r="U3064" i="14" s="1"/>
  <c r="T3040" i="14"/>
  <c r="U3040" i="14" s="1"/>
  <c r="V3040" i="14" s="1"/>
  <c r="Y3040" i="14" s="1"/>
  <c r="T3032" i="14"/>
  <c r="U3032" i="14" s="1"/>
  <c r="T3016" i="14"/>
  <c r="U3016" i="14" s="1"/>
  <c r="T3099" i="14"/>
  <c r="U3099" i="14" s="1"/>
  <c r="V3099" i="14" s="1"/>
  <c r="Y3099" i="14" s="1"/>
  <c r="T3183" i="14"/>
  <c r="U3183" i="14" s="1"/>
  <c r="V3183" i="14" s="1"/>
  <c r="Y3183" i="14" s="1"/>
  <c r="T3151" i="14"/>
  <c r="U3151" i="14" s="1"/>
  <c r="T3143" i="14"/>
  <c r="U3143" i="14" s="1"/>
  <c r="V3143" i="14" s="1"/>
  <c r="Y3143" i="14" s="1"/>
  <c r="T3135" i="14"/>
  <c r="U3135" i="14" s="1"/>
  <c r="T3208" i="14"/>
  <c r="U3208" i="14" s="1"/>
  <c r="T3200" i="14"/>
  <c r="U3200" i="14" s="1"/>
  <c r="T3192" i="14"/>
  <c r="U3192" i="14" s="1"/>
  <c r="V3192" i="14" s="1"/>
  <c r="Y3192" i="14" s="1"/>
  <c r="C13" i="13"/>
  <c r="D13" i="13"/>
  <c r="E13" i="13"/>
  <c r="F13" i="13"/>
  <c r="G13" i="13"/>
  <c r="H13" i="13"/>
  <c r="I13" i="13"/>
  <c r="J13" i="13"/>
  <c r="K13" i="13"/>
  <c r="L13" i="13"/>
  <c r="M13" i="13"/>
  <c r="N13" i="13"/>
  <c r="B13" i="13"/>
  <c r="F4" i="13"/>
  <c r="C5" i="13"/>
  <c r="V1125" i="14" l="1"/>
  <c r="Y1125" i="14" s="1"/>
  <c r="V1178" i="14"/>
  <c r="Y1178" i="14" s="1"/>
  <c r="V3068" i="14"/>
  <c r="Y3068" i="14" s="1"/>
  <c r="V3141" i="14"/>
  <c r="Y3141" i="14" s="1"/>
  <c r="V2696" i="14"/>
  <c r="Y2696" i="14" s="1"/>
  <c r="V3155" i="14"/>
  <c r="Y3155" i="14" s="1"/>
  <c r="V1370" i="14"/>
  <c r="Y1370" i="14" s="1"/>
  <c r="V1098" i="14"/>
  <c r="Y1098" i="14" s="1"/>
  <c r="V279" i="14"/>
  <c r="V2557" i="14"/>
  <c r="V2668" i="14"/>
  <c r="Y2668" i="14" s="1"/>
  <c r="V504" i="14"/>
  <c r="V680" i="14"/>
  <c r="V784" i="14"/>
  <c r="Y784" i="14" s="1"/>
  <c r="V584" i="14"/>
  <c r="V264" i="14"/>
  <c r="V2161" i="14"/>
  <c r="V1884" i="14"/>
  <c r="V604" i="14"/>
  <c r="V1888" i="14"/>
  <c r="V2492" i="14"/>
  <c r="V1267" i="14"/>
  <c r="V910" i="14"/>
  <c r="Y910" i="14" s="1"/>
  <c r="V974" i="14"/>
  <c r="Y974" i="14" s="1"/>
  <c r="V1317" i="14"/>
  <c r="V2578" i="14"/>
  <c r="V2808" i="14"/>
  <c r="Y2808" i="14" s="1"/>
  <c r="V1114" i="14"/>
  <c r="Y1114" i="14" s="1"/>
  <c r="V2017" i="14"/>
  <c r="V3121" i="14"/>
  <c r="Y3121" i="14" s="1"/>
  <c r="V3109" i="14"/>
  <c r="Y3109" i="14" s="1"/>
  <c r="V561" i="14"/>
  <c r="V174" i="14"/>
  <c r="V2798" i="14"/>
  <c r="Y2798" i="14" s="1"/>
  <c r="V648" i="14"/>
  <c r="V464" i="14"/>
  <c r="V3058" i="14"/>
  <c r="Y3058" i="14" s="1"/>
  <c r="V1885" i="14"/>
  <c r="V730" i="14"/>
  <c r="V424" i="14"/>
  <c r="Y424" i="14" s="1"/>
  <c r="V2921" i="14"/>
  <c r="Y2921" i="14" s="1"/>
  <c r="V146" i="14"/>
  <c r="V3212" i="14"/>
  <c r="Y3212" i="14" s="1"/>
  <c r="V2441" i="14"/>
  <c r="V871" i="14"/>
  <c r="Y871" i="14" s="1"/>
  <c r="V2502" i="14"/>
  <c r="V2153" i="14"/>
  <c r="V3151" i="14"/>
  <c r="Y3151" i="14" s="1"/>
  <c r="V64" i="14"/>
  <c r="V3133" i="14"/>
  <c r="Y3133" i="14" s="1"/>
  <c r="V2861" i="14"/>
  <c r="V474" i="14"/>
  <c r="V2013" i="14"/>
  <c r="V1346" i="14"/>
  <c r="V1138" i="14"/>
  <c r="Y1138" i="14" s="1"/>
  <c r="V617" i="14"/>
  <c r="V937" i="14"/>
  <c r="V447" i="14"/>
  <c r="Y447" i="14" s="1"/>
  <c r="V284" i="14"/>
  <c r="V134" i="14"/>
  <c r="V2064" i="14"/>
  <c r="V923" i="14"/>
  <c r="Y923" i="14" s="1"/>
  <c r="V219" i="14"/>
  <c r="V1061" i="14"/>
  <c r="Y1061" i="14" s="1"/>
  <c r="V470" i="14"/>
  <c r="V1994" i="14"/>
  <c r="V2927" i="14"/>
  <c r="Y2927" i="14" s="1"/>
  <c r="V135" i="14"/>
  <c r="V645" i="14"/>
  <c r="V2920" i="14"/>
  <c r="Y2920" i="14" s="1"/>
  <c r="V1319" i="14"/>
  <c r="V228" i="14"/>
  <c r="V1068" i="14"/>
  <c r="Y1068" i="14" s="1"/>
  <c r="V2563" i="14"/>
  <c r="V1038" i="14"/>
  <c r="V579" i="14"/>
  <c r="V178" i="14"/>
  <c r="V2102" i="14"/>
  <c r="V1198" i="14"/>
  <c r="V3083" i="14"/>
  <c r="Y3083" i="14" s="1"/>
  <c r="V2456" i="14"/>
  <c r="V1896" i="14"/>
  <c r="V338" i="14"/>
  <c r="Y338" i="14" s="1"/>
  <c r="V62" i="14"/>
  <c r="V190" i="14"/>
  <c r="V956" i="14"/>
  <c r="Y956" i="14" s="1"/>
  <c r="V416" i="14"/>
  <c r="Y416" i="14" s="1"/>
  <c r="V2658" i="14"/>
  <c r="Y2658" i="14" s="1"/>
  <c r="V1305" i="14"/>
  <c r="V2393" i="14"/>
  <c r="Y2393" i="14" s="1"/>
  <c r="V2541" i="14"/>
  <c r="V1984" i="14"/>
  <c r="V2552" i="14"/>
  <c r="V2495" i="14"/>
  <c r="V2191" i="14"/>
  <c r="V2022" i="14"/>
  <c r="V668" i="14"/>
  <c r="V2249" i="14"/>
  <c r="Y2249" i="14" s="1"/>
  <c r="V2881" i="14"/>
  <c r="Y2881" i="14" s="1"/>
  <c r="V3201" i="14"/>
  <c r="Y3201" i="14" s="1"/>
  <c r="V2893" i="14"/>
  <c r="Y2893" i="14" s="1"/>
  <c r="V2866" i="14"/>
  <c r="V514" i="14"/>
  <c r="V207" i="14"/>
  <c r="V36" i="14"/>
  <c r="V2815" i="14"/>
  <c r="Y2815" i="14" s="1"/>
  <c r="V1291" i="14"/>
  <c r="V713" i="14"/>
  <c r="V777" i="14"/>
  <c r="Y777" i="14" s="1"/>
  <c r="V209" i="14"/>
  <c r="V1075" i="14"/>
  <c r="Y1075" i="14" s="1"/>
  <c r="V2565" i="14"/>
  <c r="V2160" i="14"/>
  <c r="V1372" i="14"/>
  <c r="Y1372" i="14" s="1"/>
  <c r="V273" i="14"/>
  <c r="V401" i="14"/>
  <c r="Y401" i="14" s="1"/>
  <c r="V187" i="14"/>
  <c r="V2740" i="14"/>
  <c r="Y2740" i="14" s="1"/>
  <c r="V3075" i="14"/>
  <c r="Y3075" i="14" s="1"/>
  <c r="V688" i="14"/>
  <c r="V792" i="14"/>
  <c r="Y792" i="14" s="1"/>
  <c r="V230" i="14"/>
  <c r="V612" i="14"/>
  <c r="V3184" i="14"/>
  <c r="Y3184" i="14" s="1"/>
  <c r="V1071" i="14"/>
  <c r="Y1071" i="14" s="1"/>
  <c r="V2519" i="14"/>
  <c r="V2383" i="14"/>
  <c r="Y2383" i="14" s="1"/>
  <c r="V155" i="14"/>
  <c r="V2287" i="14"/>
  <c r="V770" i="14"/>
  <c r="Y770" i="14" s="1"/>
  <c r="V176" i="14"/>
  <c r="V3105" i="14"/>
  <c r="Y3105" i="14" s="1"/>
  <c r="V42" i="14"/>
  <c r="V895" i="14"/>
  <c r="Y895" i="14" s="1"/>
  <c r="V1106" i="14"/>
  <c r="Y1106" i="14" s="1"/>
  <c r="V123" i="14"/>
  <c r="V366" i="14"/>
  <c r="Y366" i="14" s="1"/>
  <c r="V1937" i="14"/>
  <c r="V3191" i="14"/>
  <c r="Y3191" i="14" s="1"/>
  <c r="V2915" i="14"/>
  <c r="Y2915" i="14" s="1"/>
  <c r="V3086" i="14"/>
  <c r="Y3086" i="14" s="1"/>
  <c r="V3182" i="14"/>
  <c r="Y3182" i="14" s="1"/>
  <c r="V2862" i="14"/>
  <c r="V2095" i="14"/>
  <c r="V1280" i="14"/>
  <c r="V2294" i="14"/>
  <c r="V2172" i="14"/>
  <c r="V1368" i="14"/>
  <c r="Y1368" i="14" s="1"/>
  <c r="V711" i="14"/>
  <c r="V839" i="14"/>
  <c r="Y839" i="14" s="1"/>
  <c r="V903" i="14"/>
  <c r="Y903" i="14" s="1"/>
  <c r="V215" i="14"/>
  <c r="V2243" i="14"/>
  <c r="Y2243" i="14" s="1"/>
  <c r="V2185" i="14"/>
  <c r="V450" i="14"/>
  <c r="V108" i="14"/>
  <c r="V2451" i="14"/>
  <c r="V2515" i="14"/>
  <c r="V2288" i="14"/>
  <c r="V1861" i="14"/>
  <c r="V1989" i="14"/>
  <c r="V1046" i="14"/>
  <c r="V913" i="14"/>
  <c r="Y913" i="14" s="1"/>
  <c r="V359" i="14"/>
  <c r="Y359" i="14" s="1"/>
  <c r="V423" i="14"/>
  <c r="Y423" i="14" s="1"/>
  <c r="V89" i="14"/>
  <c r="V2488" i="14"/>
  <c r="V1245" i="14"/>
  <c r="V388" i="14"/>
  <c r="Y388" i="14" s="1"/>
  <c r="V452" i="14"/>
  <c r="Y452" i="14" s="1"/>
  <c r="V2698" i="14"/>
  <c r="Y2698" i="14" s="1"/>
  <c r="V2375" i="14"/>
  <c r="V2226" i="14"/>
  <c r="V1863" i="14"/>
  <c r="V1265" i="14"/>
  <c r="V281" i="14"/>
  <c r="V409" i="14"/>
  <c r="Y409" i="14" s="1"/>
  <c r="V473" i="14"/>
  <c r="V2679" i="14"/>
  <c r="Y2679" i="14" s="1"/>
  <c r="V2743" i="14"/>
  <c r="Y2743" i="14" s="1"/>
  <c r="V2490" i="14"/>
  <c r="V2926" i="14"/>
  <c r="Y2926" i="14" s="1"/>
  <c r="V2452" i="14"/>
  <c r="V2273" i="14"/>
  <c r="Y2273" i="14" s="1"/>
  <c r="V2895" i="14"/>
  <c r="Y2895" i="14" s="1"/>
  <c r="V696" i="14"/>
  <c r="V238" i="14"/>
  <c r="V72" i="14"/>
  <c r="V679" i="14"/>
  <c r="V876" i="14"/>
  <c r="Y876" i="14" s="1"/>
  <c r="V940" i="14"/>
  <c r="V2737" i="14"/>
  <c r="Y2737" i="14" s="1"/>
  <c r="V1254" i="14"/>
  <c r="V96" i="14"/>
  <c r="V2440" i="14"/>
  <c r="V141" i="14"/>
  <c r="V2352" i="14"/>
  <c r="V1905" i="14"/>
  <c r="V1139" i="14"/>
  <c r="Y1139" i="14" s="1"/>
  <c r="V378" i="14"/>
  <c r="Y378" i="14" s="1"/>
  <c r="V1164" i="14"/>
  <c r="Y1164" i="14" s="1"/>
  <c r="V2482" i="14"/>
  <c r="V1113" i="14"/>
  <c r="Y1113" i="14" s="1"/>
  <c r="V341" i="14"/>
  <c r="Y341" i="14" s="1"/>
  <c r="V2889" i="14"/>
  <c r="V2792" i="14"/>
  <c r="Y2792" i="14" s="1"/>
  <c r="V874" i="14"/>
  <c r="Y874" i="14" s="1"/>
  <c r="V320" i="14"/>
  <c r="Y320" i="14" s="1"/>
  <c r="V122" i="14"/>
  <c r="V186" i="14"/>
  <c r="V2052" i="14"/>
  <c r="V2180" i="14"/>
  <c r="V1289" i="14"/>
  <c r="V1112" i="14"/>
  <c r="Y1112" i="14" s="1"/>
  <c r="V719" i="14"/>
  <c r="V783" i="14"/>
  <c r="Y783" i="14" s="1"/>
  <c r="V2731" i="14"/>
  <c r="Y2731" i="14" s="1"/>
  <c r="V2400" i="14"/>
  <c r="Y2400" i="14" s="1"/>
  <c r="V2193" i="14"/>
  <c r="V1077" i="14"/>
  <c r="Y1077" i="14" s="1"/>
  <c r="V2587" i="14"/>
  <c r="V2232" i="14"/>
  <c r="V665" i="14"/>
  <c r="V239" i="14"/>
  <c r="V303" i="14"/>
  <c r="V367" i="14"/>
  <c r="Y367" i="14" s="1"/>
  <c r="V33" i="14"/>
  <c r="V2496" i="14"/>
  <c r="V1367" i="14"/>
  <c r="Y1367" i="14" s="1"/>
  <c r="V1253" i="14"/>
  <c r="V1095" i="14"/>
  <c r="Y1095" i="14" s="1"/>
  <c r="V505" i="14"/>
  <c r="V569" i="14"/>
  <c r="V638" i="14"/>
  <c r="V830" i="14"/>
  <c r="Y830" i="14" s="1"/>
  <c r="V268" i="14"/>
  <c r="V54" i="14"/>
  <c r="V118" i="14"/>
  <c r="V2298" i="14"/>
  <c r="V1871" i="14"/>
  <c r="V1999" i="14"/>
  <c r="V1301" i="14"/>
  <c r="V1116" i="14"/>
  <c r="Y1116" i="14" s="1"/>
  <c r="V2562" i="14"/>
  <c r="V2021" i="14"/>
  <c r="V1908" i="14"/>
  <c r="V2811" i="14"/>
  <c r="Y2811" i="14" s="1"/>
  <c r="V2066" i="14"/>
  <c r="V1142" i="14"/>
  <c r="Y1142" i="14" s="1"/>
  <c r="V821" i="14"/>
  <c r="Y821" i="14" s="1"/>
  <c r="V422" i="14"/>
  <c r="Y422" i="14" s="1"/>
  <c r="V515" i="14"/>
  <c r="V3027" i="14"/>
  <c r="Y3027" i="14" s="1"/>
  <c r="V350" i="14"/>
  <c r="Y350" i="14" s="1"/>
  <c r="V80" i="14"/>
  <c r="V256" i="14"/>
  <c r="V756" i="14"/>
  <c r="V884" i="14"/>
  <c r="Y884" i="14" s="1"/>
  <c r="V2489" i="14"/>
  <c r="V21" i="14"/>
  <c r="V2377" i="14"/>
  <c r="V304" i="14"/>
  <c r="V408" i="14"/>
  <c r="Y408" i="14" s="1"/>
  <c r="V3101" i="14"/>
  <c r="Y3101" i="14" s="1"/>
  <c r="V1249" i="14"/>
  <c r="V250" i="14"/>
  <c r="V2443" i="14"/>
  <c r="V3070" i="14"/>
  <c r="Y3070" i="14" s="1"/>
  <c r="V2882" i="14"/>
  <c r="Y2882" i="14" s="1"/>
  <c r="V2039" i="14"/>
  <c r="V2867" i="14"/>
  <c r="V3165" i="14"/>
  <c r="Y3165" i="14" s="1"/>
  <c r="V3078" i="14"/>
  <c r="Y3078" i="14" s="1"/>
  <c r="V2890" i="14"/>
  <c r="Y2890" i="14" s="1"/>
  <c r="V3134" i="14"/>
  <c r="Y3134" i="14" s="1"/>
  <c r="V1355" i="14"/>
  <c r="V1184" i="14"/>
  <c r="V1120" i="14"/>
  <c r="Y1120" i="14" s="1"/>
  <c r="V1052" i="14"/>
  <c r="V631" i="14"/>
  <c r="V791" i="14"/>
  <c r="Y791" i="14" s="1"/>
  <c r="V11" i="14"/>
  <c r="V2408" i="14"/>
  <c r="Y2408" i="14" s="1"/>
  <c r="V2259" i="14"/>
  <c r="Y2259" i="14" s="1"/>
  <c r="V274" i="14"/>
  <c r="V402" i="14"/>
  <c r="Y402" i="14" s="1"/>
  <c r="V1270" i="14"/>
  <c r="V2467" i="14"/>
  <c r="V1941" i="14"/>
  <c r="V673" i="14"/>
  <c r="V801" i="14"/>
  <c r="Y801" i="14" s="1"/>
  <c r="V929" i="14"/>
  <c r="V439" i="14"/>
  <c r="Y439" i="14" s="1"/>
  <c r="V41" i="14"/>
  <c r="V105" i="14"/>
  <c r="V577" i="14"/>
  <c r="V646" i="14"/>
  <c r="V838" i="14"/>
  <c r="V902" i="14"/>
  <c r="Y902" i="14" s="1"/>
  <c r="V276" i="14"/>
  <c r="V126" i="14"/>
  <c r="V2714" i="14"/>
  <c r="Y2714" i="14" s="1"/>
  <c r="V2120" i="14"/>
  <c r="V2007" i="14"/>
  <c r="V1124" i="14"/>
  <c r="Y1124" i="14" s="1"/>
  <c r="V1056" i="14"/>
  <c r="Y1056" i="14" s="1"/>
  <c r="V595" i="14"/>
  <c r="V851" i="14"/>
  <c r="Y851" i="14" s="1"/>
  <c r="V361" i="14"/>
  <c r="Y361" i="14" s="1"/>
  <c r="V425" i="14"/>
  <c r="Y425" i="14" s="1"/>
  <c r="V211" i="14"/>
  <c r="V2447" i="14"/>
  <c r="V1150" i="14"/>
  <c r="Y1150" i="14" s="1"/>
  <c r="V829" i="14"/>
  <c r="Y829" i="14" s="1"/>
  <c r="V960" i="14"/>
  <c r="Y960" i="14" s="1"/>
  <c r="V1278" i="14"/>
  <c r="V2261" i="14"/>
  <c r="Y2261" i="14" s="1"/>
  <c r="V1986" i="14"/>
  <c r="V16" i="14"/>
  <c r="V229" i="14"/>
  <c r="V301" i="14"/>
  <c r="V437" i="14"/>
  <c r="V63" i="14"/>
  <c r="V700" i="14"/>
  <c r="V828" i="14"/>
  <c r="Y828" i="14" s="1"/>
  <c r="V2497" i="14"/>
  <c r="V1341" i="14"/>
  <c r="V29" i="14"/>
  <c r="V1945" i="14"/>
  <c r="V754" i="14"/>
  <c r="V2907" i="14"/>
  <c r="Y2907" i="14" s="1"/>
  <c r="V1065" i="14"/>
  <c r="Y1065" i="14" s="1"/>
  <c r="V2788" i="14"/>
  <c r="Y2788" i="14" s="1"/>
  <c r="V942" i="14"/>
  <c r="Y942" i="14" s="1"/>
  <c r="V581" i="14"/>
  <c r="V3096" i="14"/>
  <c r="Y3096" i="14" s="1"/>
  <c r="V2939" i="14"/>
  <c r="Y2939" i="14" s="1"/>
  <c r="V3014" i="14"/>
  <c r="Y3014" i="14" s="1"/>
  <c r="V3146" i="14"/>
  <c r="Y3146" i="14" s="1"/>
  <c r="V2196" i="14"/>
  <c r="V1269" i="14"/>
  <c r="V1128" i="14"/>
  <c r="Y1128" i="14" s="1"/>
  <c r="V546" i="14"/>
  <c r="V639" i="14"/>
  <c r="V735" i="14"/>
  <c r="V927" i="14"/>
  <c r="V175" i="14"/>
  <c r="V2802" i="14"/>
  <c r="Y2802" i="14" s="1"/>
  <c r="V2209" i="14"/>
  <c r="V567" i="14"/>
  <c r="V410" i="14"/>
  <c r="Y410" i="14" s="1"/>
  <c r="V2603" i="14"/>
  <c r="V2126" i="14"/>
  <c r="V2190" i="14"/>
  <c r="V809" i="14"/>
  <c r="Y809" i="14" s="1"/>
  <c r="V2027" i="14"/>
  <c r="V1175" i="14"/>
  <c r="Y1175" i="14" s="1"/>
  <c r="V1043" i="14"/>
  <c r="V846" i="14"/>
  <c r="Y846" i="14" s="1"/>
  <c r="V476" i="14"/>
  <c r="V70" i="14"/>
  <c r="V198" i="14"/>
  <c r="V2469" i="14"/>
  <c r="V1340" i="14"/>
  <c r="V859" i="14"/>
  <c r="Y859" i="14" s="1"/>
  <c r="V369" i="14"/>
  <c r="Y369" i="14" s="1"/>
  <c r="V27" i="14"/>
  <c r="V91" i="14"/>
  <c r="V2223" i="14"/>
  <c r="V2101" i="14"/>
  <c r="V1924" i="14"/>
  <c r="V2308" i="14"/>
  <c r="V1158" i="14"/>
  <c r="Y1158" i="14" s="1"/>
  <c r="V709" i="14"/>
  <c r="V374" i="14"/>
  <c r="Y374" i="14" s="1"/>
  <c r="V523" i="14"/>
  <c r="V632" i="14"/>
  <c r="V896" i="14"/>
  <c r="Y896" i="14" s="1"/>
  <c r="V24" i="14"/>
  <c r="V669" i="14"/>
  <c r="V373" i="14"/>
  <c r="Y373" i="14" s="1"/>
  <c r="V453" i="14"/>
  <c r="V964" i="14"/>
  <c r="Y964" i="14" s="1"/>
  <c r="V704" i="14"/>
  <c r="V1349" i="14"/>
  <c r="V560" i="14"/>
  <c r="V173" i="14"/>
  <c r="V2984" i="14"/>
  <c r="Y2984" i="14" s="1"/>
  <c r="V2409" i="14"/>
  <c r="Y2409" i="14" s="1"/>
  <c r="V541" i="14"/>
  <c r="V762" i="14"/>
  <c r="Y762" i="14" s="1"/>
  <c r="V248" i="14"/>
  <c r="V352" i="14"/>
  <c r="Y352" i="14" s="1"/>
  <c r="V3010" i="14"/>
  <c r="Y3010" i="14" s="1"/>
  <c r="V3174" i="14"/>
  <c r="Y3174" i="14" s="1"/>
  <c r="V580" i="14"/>
  <c r="V2123" i="14"/>
  <c r="V2218" i="14"/>
  <c r="V510" i="14"/>
  <c r="V2903" i="14"/>
  <c r="Y2903" i="14" s="1"/>
  <c r="V2964" i="14"/>
  <c r="V2947" i="14"/>
  <c r="Y2947" i="14" s="1"/>
  <c r="V2781" i="14"/>
  <c r="Y2781" i="14" s="1"/>
  <c r="V3022" i="14"/>
  <c r="Y3022" i="14" s="1"/>
  <c r="V2816" i="14"/>
  <c r="Y2816" i="14" s="1"/>
  <c r="V2789" i="14"/>
  <c r="Y2789" i="14" s="1"/>
  <c r="V2140" i="14"/>
  <c r="V1336" i="14"/>
  <c r="V1004" i="14"/>
  <c r="V554" i="14"/>
  <c r="V743" i="14"/>
  <c r="V935" i="14"/>
  <c r="V2810" i="14"/>
  <c r="Y2810" i="14" s="1"/>
  <c r="V2755" i="14"/>
  <c r="Y2755" i="14" s="1"/>
  <c r="V2275" i="14"/>
  <c r="Y2275" i="14" s="1"/>
  <c r="V140" i="14"/>
  <c r="V1014" i="14"/>
  <c r="V689" i="14"/>
  <c r="V455" i="14"/>
  <c r="V185" i="14"/>
  <c r="V2544" i="14"/>
  <c r="V598" i="14"/>
  <c r="V78" i="14"/>
  <c r="V142" i="14"/>
  <c r="V222" i="14"/>
  <c r="V2407" i="14"/>
  <c r="Y2407" i="14" s="1"/>
  <c r="V1895" i="14"/>
  <c r="V35" i="14"/>
  <c r="V163" i="14"/>
  <c r="V1166" i="14"/>
  <c r="Y1166" i="14" s="1"/>
  <c r="V717" i="14"/>
  <c r="V358" i="14"/>
  <c r="Y358" i="14" s="1"/>
  <c r="V2741" i="14"/>
  <c r="Y2741" i="14" s="1"/>
  <c r="V2616" i="14"/>
  <c r="Y2616" i="14" s="1"/>
  <c r="V2777" i="14"/>
  <c r="Y2777" i="14" s="1"/>
  <c r="V640" i="14"/>
  <c r="V168" i="14"/>
  <c r="V861" i="14"/>
  <c r="Y861" i="14" s="1"/>
  <c r="V533" i="14"/>
  <c r="V143" i="14"/>
  <c r="V652" i="14"/>
  <c r="V3160" i="14"/>
  <c r="Y3160" i="14" s="1"/>
  <c r="V1327" i="14"/>
  <c r="V360" i="14"/>
  <c r="Y360" i="14" s="1"/>
  <c r="V2967" i="14"/>
  <c r="V3111" i="14"/>
  <c r="Y3111" i="14" s="1"/>
  <c r="V2955" i="14"/>
  <c r="Y2955" i="14" s="1"/>
  <c r="V3185" i="14"/>
  <c r="Y3185" i="14" s="1"/>
  <c r="V3206" i="14"/>
  <c r="Y3206" i="14" s="1"/>
  <c r="V2760" i="14"/>
  <c r="Y2760" i="14" s="1"/>
  <c r="V2414" i="14"/>
  <c r="V602" i="14"/>
  <c r="V2818" i="14"/>
  <c r="Y2818" i="14" s="1"/>
  <c r="V2283" i="14"/>
  <c r="Y2283" i="14" s="1"/>
  <c r="V2033" i="14"/>
  <c r="V1173" i="14"/>
  <c r="Y1173" i="14" s="1"/>
  <c r="V1109" i="14"/>
  <c r="Y1109" i="14" s="1"/>
  <c r="V234" i="14"/>
  <c r="V426" i="14"/>
  <c r="Y426" i="14" s="1"/>
  <c r="V20" i="14"/>
  <c r="V2491" i="14"/>
  <c r="V2619" i="14"/>
  <c r="V761" i="14"/>
  <c r="Y761" i="14" s="1"/>
  <c r="V889" i="14"/>
  <c r="Y889" i="14" s="1"/>
  <c r="V953" i="14"/>
  <c r="Y953" i="14" s="1"/>
  <c r="V271" i="14"/>
  <c r="V399" i="14"/>
  <c r="Y399" i="14" s="1"/>
  <c r="V65" i="14"/>
  <c r="V2043" i="14"/>
  <c r="V1335" i="14"/>
  <c r="V1312" i="14"/>
  <c r="V2485" i="14"/>
  <c r="V1967" i="14"/>
  <c r="V747" i="14"/>
  <c r="V321" i="14"/>
  <c r="Y321" i="14" s="1"/>
  <c r="V43" i="14"/>
  <c r="V171" i="14"/>
  <c r="V1174" i="14"/>
  <c r="Y1174" i="14" s="1"/>
  <c r="V302" i="14"/>
  <c r="V1161" i="14"/>
  <c r="Y1161" i="14" s="1"/>
  <c r="V2353" i="14"/>
  <c r="V511" i="14"/>
  <c r="V916" i="14"/>
  <c r="V200" i="14"/>
  <c r="V213" i="14"/>
  <c r="V3168" i="14"/>
  <c r="Y3168" i="14" s="1"/>
  <c r="V1244" i="14"/>
  <c r="V272" i="14"/>
  <c r="V368" i="14"/>
  <c r="Y368" i="14" s="1"/>
  <c r="V2254" i="14"/>
  <c r="Y2254" i="14" s="1"/>
  <c r="V2683" i="14"/>
  <c r="Y2683" i="14" s="1"/>
  <c r="V609" i="14"/>
  <c r="V2814" i="14"/>
  <c r="Y2814" i="14" s="1"/>
  <c r="V2029" i="14"/>
  <c r="V1916" i="14"/>
  <c r="V3026" i="14"/>
  <c r="Y3026" i="14" s="1"/>
  <c r="V2516" i="14"/>
  <c r="V2071" i="14"/>
  <c r="V2199" i="14"/>
  <c r="V2401" i="14"/>
  <c r="Y2401" i="14" s="1"/>
  <c r="V1049" i="14"/>
  <c r="V2464" i="14"/>
  <c r="V2549" i="14"/>
  <c r="V2663" i="14"/>
  <c r="Y2663" i="14" s="1"/>
  <c r="V2034" i="14"/>
  <c r="V2044" i="14"/>
  <c r="V1104" i="14"/>
  <c r="Y1104" i="14" s="1"/>
  <c r="V1266" i="14"/>
  <c r="V1328" i="14"/>
  <c r="V1257" i="14"/>
  <c r="V2735" i="14"/>
  <c r="Y2735" i="14" s="1"/>
  <c r="V2918" i="14"/>
  <c r="Y2918" i="14" s="1"/>
  <c r="V1898" i="14"/>
  <c r="V676" i="14"/>
  <c r="V2116" i="14"/>
  <c r="V2704" i="14"/>
  <c r="Y2704" i="14" s="1"/>
  <c r="V2373" i="14"/>
  <c r="V2166" i="14"/>
  <c r="V1359" i="14"/>
  <c r="V1087" i="14"/>
  <c r="Y1087" i="14" s="1"/>
  <c r="V2040" i="14"/>
  <c r="V2104" i="14"/>
  <c r="V2284" i="14"/>
  <c r="Y2284" i="14" s="1"/>
  <c r="V1906" i="14"/>
  <c r="V1970" i="14"/>
  <c r="V748" i="14"/>
  <c r="V2363" i="14"/>
  <c r="V400" i="14"/>
  <c r="Y400" i="14" s="1"/>
  <c r="V1968" i="14"/>
  <c r="V2827" i="14"/>
  <c r="Y2827" i="14" s="1"/>
  <c r="V2529" i="14"/>
  <c r="V2593" i="14"/>
  <c r="V2239" i="14"/>
  <c r="Y2239" i="14" s="1"/>
  <c r="V2181" i="14"/>
  <c r="V2324" i="14"/>
  <c r="V1886" i="14"/>
  <c r="V1030" i="14"/>
  <c r="V571" i="14"/>
  <c r="V1252" i="14"/>
  <c r="V2448" i="14"/>
  <c r="V1195" i="14"/>
  <c r="V2094" i="14"/>
  <c r="V657" i="14"/>
  <c r="V153" i="14"/>
  <c r="V2361" i="14"/>
  <c r="V1953" i="14"/>
  <c r="V2091" i="14"/>
  <c r="V2521" i="14"/>
  <c r="V1183" i="14"/>
  <c r="V2231" i="14"/>
  <c r="V2316" i="14"/>
  <c r="V2171" i="14"/>
  <c r="V2738" i="14"/>
  <c r="Y2738" i="14" s="1"/>
  <c r="V1883" i="14"/>
  <c r="V1003" i="14"/>
  <c r="V2824" i="14"/>
  <c r="Y2824" i="14" s="1"/>
  <c r="V2374" i="14"/>
  <c r="V3187" i="14"/>
  <c r="Y3187" i="14" s="1"/>
  <c r="V2419" i="14"/>
  <c r="V1344" i="14"/>
  <c r="V1076" i="14"/>
  <c r="Y1076" i="14" s="1"/>
  <c r="V191" i="14"/>
  <c r="V2446" i="14"/>
  <c r="V1856" i="14"/>
  <c r="V1920" i="14"/>
  <c r="V418" i="14"/>
  <c r="Y418" i="14" s="1"/>
  <c r="V2405" i="14"/>
  <c r="Y2405" i="14" s="1"/>
  <c r="V529" i="14"/>
  <c r="V675" i="14"/>
  <c r="V99" i="14"/>
  <c r="V944" i="14"/>
  <c r="V936" i="14"/>
  <c r="V381" i="14"/>
  <c r="Y381" i="14" s="1"/>
  <c r="V972" i="14"/>
  <c r="Y972" i="14" s="1"/>
  <c r="V2762" i="14"/>
  <c r="Y2762" i="14" s="1"/>
  <c r="V850" i="14"/>
  <c r="Y850" i="14" s="1"/>
  <c r="V2207" i="14"/>
  <c r="V2764" i="14"/>
  <c r="Y2764" i="14" s="1"/>
  <c r="V2151" i="14"/>
  <c r="V682" i="14"/>
  <c r="V162" i="14"/>
  <c r="V226" i="14"/>
  <c r="V1088" i="14"/>
  <c r="Y1088" i="14" s="1"/>
  <c r="V823" i="14"/>
  <c r="Y823" i="14" s="1"/>
  <c r="V2680" i="14"/>
  <c r="Y2680" i="14" s="1"/>
  <c r="V2078" i="14"/>
  <c r="V335" i="14"/>
  <c r="Y335" i="14" s="1"/>
  <c r="V22" i="14"/>
  <c r="V2674" i="14"/>
  <c r="Y2674" i="14" s="1"/>
  <c r="V558" i="14"/>
  <c r="V811" i="14"/>
  <c r="Y811" i="14" s="1"/>
  <c r="V107" i="14"/>
  <c r="V318" i="14"/>
  <c r="Y318" i="14" s="1"/>
  <c r="V2681" i="14"/>
  <c r="Y2681" i="14" s="1"/>
  <c r="V2953" i="14"/>
  <c r="Y2953" i="14" s="1"/>
  <c r="V3076" i="14"/>
  <c r="Y3076" i="14" s="1"/>
  <c r="V2604" i="14"/>
  <c r="V170" i="14"/>
  <c r="V1028" i="14"/>
  <c r="V2384" i="14"/>
  <c r="Y2384" i="14" s="1"/>
  <c r="V641" i="14"/>
  <c r="V961" i="14"/>
  <c r="Y961" i="14" s="1"/>
  <c r="V73" i="14"/>
  <c r="V1135" i="14"/>
  <c r="Y1135" i="14" s="1"/>
  <c r="V806" i="14"/>
  <c r="Y806" i="14" s="1"/>
  <c r="V1092" i="14"/>
  <c r="Y1092" i="14" s="1"/>
  <c r="V393" i="14"/>
  <c r="Y393" i="14" s="1"/>
  <c r="V179" i="14"/>
  <c r="V797" i="14"/>
  <c r="Y797" i="14" s="1"/>
  <c r="V3067" i="14"/>
  <c r="Y3067" i="14" s="1"/>
  <c r="V2689" i="14"/>
  <c r="Y2689" i="14" s="1"/>
  <c r="V262" i="14"/>
  <c r="V61" i="14"/>
  <c r="V3196" i="14"/>
  <c r="Y3196" i="14" s="1"/>
  <c r="V312" i="14"/>
  <c r="Y312" i="14" s="1"/>
  <c r="V878" i="14"/>
  <c r="Y878" i="14" s="1"/>
  <c r="V444" i="14"/>
  <c r="V1032" i="14"/>
  <c r="V891" i="14"/>
  <c r="Y891" i="14" s="1"/>
  <c r="V2676" i="14"/>
  <c r="Y2676" i="14" s="1"/>
  <c r="V2162" i="14"/>
  <c r="V1962" i="14"/>
  <c r="V1282" i="14"/>
  <c r="V804" i="14"/>
  <c r="Y804" i="14" s="1"/>
  <c r="V467" i="14"/>
  <c r="V2484" i="14"/>
  <c r="V591" i="14"/>
  <c r="V1944" i="14"/>
  <c r="V553" i="14"/>
  <c r="V2556" i="14"/>
  <c r="V295" i="14"/>
  <c r="V2293" i="14"/>
  <c r="Y2293" i="14" s="1"/>
  <c r="V758" i="14"/>
  <c r="Y758" i="14" s="1"/>
  <c r="V324" i="14"/>
  <c r="V2168" i="14"/>
  <c r="V2709" i="14"/>
  <c r="Y2709" i="14" s="1"/>
  <c r="V914" i="14"/>
  <c r="Y914" i="14" s="1"/>
  <c r="V296" i="14"/>
  <c r="V3020" i="14"/>
  <c r="Y3020" i="14" s="1"/>
  <c r="V3211" i="14"/>
  <c r="Y3211" i="14" s="1"/>
  <c r="V1862" i="14"/>
  <c r="V775" i="14"/>
  <c r="Y775" i="14" s="1"/>
  <c r="V2307" i="14"/>
  <c r="V351" i="14"/>
  <c r="Y351" i="14" s="1"/>
  <c r="V3173" i="14"/>
  <c r="Y3173" i="14" s="1"/>
  <c r="V2925" i="14"/>
  <c r="Y2925" i="14" s="1"/>
  <c r="V898" i="14"/>
  <c r="Y898" i="14" s="1"/>
  <c r="V2310" i="14"/>
  <c r="V394" i="14"/>
  <c r="Y394" i="14" s="1"/>
  <c r="V52" i="14"/>
  <c r="V532" i="14"/>
  <c r="V921" i="14"/>
  <c r="V460" i="14"/>
  <c r="V1935" i="14"/>
  <c r="V417" i="14"/>
  <c r="Y417" i="14" s="1"/>
  <c r="V616" i="14"/>
  <c r="V104" i="14"/>
  <c r="V251" i="14"/>
  <c r="V922" i="14"/>
  <c r="V114" i="14"/>
  <c r="V2230" i="14"/>
  <c r="V1045" i="14"/>
  <c r="V2759" i="14"/>
  <c r="Y2759" i="14" s="1"/>
  <c r="V3208" i="14"/>
  <c r="Y3208" i="14" s="1"/>
  <c r="V3156" i="14"/>
  <c r="Y3156" i="14" s="1"/>
  <c r="V2985" i="14"/>
  <c r="Y2985" i="14" s="1"/>
  <c r="V3103" i="14"/>
  <c r="Y3103" i="14" s="1"/>
  <c r="V3044" i="14"/>
  <c r="Y3044" i="14" s="1"/>
  <c r="V650" i="14"/>
  <c r="V1029" i="14"/>
  <c r="V1085" i="14"/>
  <c r="Y1085" i="14" s="1"/>
  <c r="V1315" i="14"/>
  <c r="V737" i="14"/>
  <c r="V865" i="14"/>
  <c r="Y865" i="14" s="1"/>
  <c r="V311" i="14"/>
  <c r="Y311" i="14" s="1"/>
  <c r="V2592" i="14"/>
  <c r="V710" i="14"/>
  <c r="V966" i="14"/>
  <c r="Y966" i="14" s="1"/>
  <c r="V723" i="14"/>
  <c r="V233" i="14"/>
  <c r="V83" i="14"/>
  <c r="V2528" i="14"/>
  <c r="V88" i="14"/>
  <c r="V722" i="14"/>
  <c r="V551" i="14"/>
  <c r="V1297" i="14"/>
  <c r="V893" i="14"/>
  <c r="Y893" i="14" s="1"/>
  <c r="V3108" i="14"/>
  <c r="Y3108" i="14" s="1"/>
  <c r="V2385" i="14"/>
  <c r="Y2385" i="14" s="1"/>
  <c r="V344" i="14"/>
  <c r="Y344" i="14" s="1"/>
  <c r="V2937" i="14"/>
  <c r="Y2937" i="14" s="1"/>
  <c r="V2244" i="14"/>
  <c r="Y2244" i="14" s="1"/>
  <c r="V2916" i="14"/>
  <c r="Y2916" i="14" s="1"/>
  <c r="V2949" i="14"/>
  <c r="Y2949" i="14" s="1"/>
  <c r="V795" i="14"/>
  <c r="Y795" i="14" s="1"/>
  <c r="V212" i="14"/>
  <c r="V1089" i="14"/>
  <c r="Y1089" i="14" s="1"/>
  <c r="V463" i="14"/>
  <c r="V53" i="14"/>
  <c r="V930" i="14"/>
  <c r="V2588" i="14"/>
  <c r="V3013" i="14"/>
  <c r="Y3013" i="14" s="1"/>
  <c r="V2553" i="14"/>
  <c r="V1337" i="14"/>
  <c r="V2378" i="14"/>
  <c r="V1093" i="14"/>
  <c r="Y1093" i="14" s="1"/>
  <c r="V2011" i="14"/>
  <c r="V2520" i="14"/>
  <c r="V1850" i="14"/>
  <c r="V1978" i="14"/>
  <c r="V2951" i="14"/>
  <c r="Y2951" i="14" s="1"/>
  <c r="V973" i="14"/>
  <c r="V2463" i="14"/>
  <c r="V2364" i="14"/>
  <c r="V2819" i="14"/>
  <c r="Y2819" i="14" s="1"/>
  <c r="V454" i="14"/>
  <c r="Y454" i="14" s="1"/>
  <c r="V3125" i="14"/>
  <c r="Y3125" i="14" s="1"/>
  <c r="V1288" i="14"/>
  <c r="V2457" i="14"/>
  <c r="V2826" i="14"/>
  <c r="Y2826" i="14" s="1"/>
  <c r="V1296" i="14"/>
  <c r="V1268" i="14"/>
  <c r="V1111" i="14"/>
  <c r="Y1111" i="14" s="1"/>
  <c r="V782" i="14"/>
  <c r="Y782" i="14" s="1"/>
  <c r="V412" i="14"/>
  <c r="Y412" i="14" s="1"/>
  <c r="V2533" i="14"/>
  <c r="V2250" i="14"/>
  <c r="Y2250" i="14" s="1"/>
  <c r="V2192" i="14"/>
  <c r="V1860" i="14"/>
  <c r="V1094" i="14"/>
  <c r="Y1094" i="14" s="1"/>
  <c r="V2366" i="14"/>
  <c r="V2329" i="14"/>
  <c r="Y2329" i="14" s="1"/>
  <c r="V2536" i="14"/>
  <c r="V509" i="14"/>
  <c r="V365" i="14"/>
  <c r="Y365" i="14" s="1"/>
  <c r="V664" i="14"/>
  <c r="V848" i="14"/>
  <c r="Y848" i="14" s="1"/>
  <c r="V112" i="14"/>
  <c r="V1026" i="14"/>
  <c r="V2686" i="14"/>
  <c r="Y2686" i="14" s="1"/>
  <c r="V2551" i="14"/>
  <c r="V1201" i="14"/>
  <c r="Y1201" i="14" s="1"/>
  <c r="V3104" i="14"/>
  <c r="Y3104" i="14" s="1"/>
  <c r="V3032" i="14"/>
  <c r="Y3032" i="14" s="1"/>
  <c r="V2892" i="14"/>
  <c r="Y2892" i="14" s="1"/>
  <c r="V2875" i="14"/>
  <c r="Y2875" i="14" s="1"/>
  <c r="V28" i="14"/>
  <c r="V2035" i="14"/>
  <c r="V2163" i="14"/>
  <c r="V1140" i="14"/>
  <c r="Y1140" i="14" s="1"/>
  <c r="V2586" i="14"/>
  <c r="V2285" i="14"/>
  <c r="Y2285" i="14" s="1"/>
  <c r="V644" i="14"/>
  <c r="V2406" i="14"/>
  <c r="Y2406" i="14" s="1"/>
  <c r="V2585" i="14"/>
  <c r="V267" i="14"/>
  <c r="V197" i="14"/>
  <c r="V1188" i="14"/>
  <c r="Y1188" i="14" s="1"/>
  <c r="V1086" i="14"/>
  <c r="Y1086" i="14" s="1"/>
  <c r="V2900" i="14"/>
  <c r="Y2900" i="14" s="1"/>
  <c r="V3154" i="14"/>
  <c r="Y3154" i="14" s="1"/>
  <c r="V2470" i="14"/>
  <c r="V2598" i="14"/>
  <c r="V201" i="14"/>
  <c r="V1286" i="14"/>
  <c r="V2724" i="14"/>
  <c r="Y2724" i="14" s="1"/>
  <c r="V2511" i="14"/>
  <c r="V853" i="14"/>
  <c r="Y853" i="14" s="1"/>
  <c r="V888" i="14"/>
  <c r="Y888" i="14" s="1"/>
  <c r="V2233" i="14"/>
  <c r="V712" i="14"/>
  <c r="V128" i="14"/>
  <c r="V1357" i="14"/>
  <c r="V275" i="14"/>
  <c r="V371" i="14"/>
  <c r="Y371" i="14" s="1"/>
  <c r="V192" i="14"/>
  <c r="V847" i="14"/>
  <c r="Y847" i="14" s="1"/>
  <c r="V2601" i="14"/>
  <c r="V2156" i="14"/>
  <c r="V787" i="14"/>
  <c r="Y787" i="14" s="1"/>
  <c r="V919" i="14"/>
  <c r="Y919" i="14" s="1"/>
  <c r="V663" i="14"/>
  <c r="V2459" i="14"/>
  <c r="V2296" i="14"/>
  <c r="V1869" i="14"/>
  <c r="V3019" i="14"/>
  <c r="Y3019" i="14" s="1"/>
  <c r="V3190" i="14"/>
  <c r="Y3190" i="14" s="1"/>
  <c r="V2055" i="14"/>
  <c r="V1007" i="14"/>
  <c r="V759" i="14"/>
  <c r="Y759" i="14" s="1"/>
  <c r="V2783" i="14"/>
  <c r="Y2783" i="14" s="1"/>
  <c r="V2445" i="14"/>
  <c r="V1991" i="14"/>
  <c r="V1172" i="14"/>
  <c r="Y1172" i="14" s="1"/>
  <c r="V707" i="14"/>
  <c r="V131" i="14"/>
  <c r="V2883" i="14"/>
  <c r="Y2883" i="14" s="1"/>
  <c r="V2869" i="14"/>
  <c r="V2063" i="14"/>
  <c r="V130" i="14"/>
  <c r="V2707" i="14"/>
  <c r="Y2707" i="14" s="1"/>
  <c r="V2227" i="14"/>
  <c r="V2169" i="14"/>
  <c r="V1302" i="14"/>
  <c r="V1165" i="14"/>
  <c r="Y1165" i="14" s="1"/>
  <c r="V1101" i="14"/>
  <c r="Y1101" i="14" s="1"/>
  <c r="V204" i="14"/>
  <c r="V49" i="14"/>
  <c r="V214" i="14"/>
  <c r="V2820" i="14"/>
  <c r="Y2820" i="14" s="1"/>
  <c r="V2147" i="14"/>
  <c r="V2048" i="14"/>
  <c r="V1273" i="14"/>
  <c r="V907" i="14"/>
  <c r="Y907" i="14" s="1"/>
  <c r="V203" i="14"/>
  <c r="V1844" i="14"/>
  <c r="V2756" i="14"/>
  <c r="Y2756" i="14" s="1"/>
  <c r="V2292" i="14"/>
  <c r="V757" i="14"/>
  <c r="V917" i="14"/>
  <c r="V1193" i="14"/>
  <c r="Y1193" i="14" s="1"/>
  <c r="V1129" i="14"/>
  <c r="Y1129" i="14" s="1"/>
  <c r="V503" i="14"/>
  <c r="V270" i="14"/>
  <c r="V706" i="14"/>
  <c r="V240" i="14"/>
  <c r="V285" i="14"/>
  <c r="V535" i="14"/>
  <c r="V2894" i="14"/>
  <c r="Y2894" i="14" s="1"/>
  <c r="V808" i="14"/>
  <c r="Y808" i="14" s="1"/>
  <c r="V2813" i="14"/>
  <c r="Y2813" i="14" s="1"/>
  <c r="V456" i="14"/>
  <c r="V1942" i="14"/>
  <c r="V58" i="14"/>
  <c r="V3064" i="14"/>
  <c r="Y3064" i="14" s="1"/>
  <c r="V3164" i="14"/>
  <c r="Y3164" i="14" s="1"/>
  <c r="V3085" i="14"/>
  <c r="Y3085" i="14" s="1"/>
  <c r="V3049" i="14"/>
  <c r="Y3049" i="14" s="1"/>
  <c r="V2135" i="14"/>
  <c r="V84" i="14"/>
  <c r="V148" i="14"/>
  <c r="V2744" i="14"/>
  <c r="Y2744" i="14" s="1"/>
  <c r="V57" i="14"/>
  <c r="V340" i="14"/>
  <c r="Y340" i="14" s="1"/>
  <c r="V1879" i="14"/>
  <c r="V1332" i="14"/>
  <c r="V534" i="14"/>
  <c r="V2695" i="14"/>
  <c r="Y2695" i="14" s="1"/>
  <c r="V2506" i="14"/>
  <c r="V459" i="14"/>
  <c r="Y459" i="14" s="1"/>
  <c r="V1013" i="14"/>
  <c r="V429" i="14"/>
  <c r="Y429" i="14" s="1"/>
  <c r="V656" i="14"/>
  <c r="V629" i="14"/>
  <c r="V347" i="14"/>
  <c r="Y347" i="14" s="1"/>
  <c r="V149" i="14"/>
  <c r="V2904" i="14"/>
  <c r="Y2904" i="14" s="1"/>
  <c r="V2607" i="14"/>
  <c r="V2186" i="14"/>
  <c r="V493" i="14"/>
  <c r="V3195" i="14"/>
  <c r="Y3195" i="14" s="1"/>
  <c r="V2468" i="14"/>
  <c r="V666" i="14"/>
  <c r="V538" i="14"/>
  <c r="V855" i="14"/>
  <c r="Y855" i="14" s="1"/>
  <c r="V1263" i="14"/>
  <c r="V2221" i="14"/>
  <c r="V1304" i="14"/>
  <c r="V1276" i="14"/>
  <c r="V1119" i="14"/>
  <c r="Y1119" i="14" s="1"/>
  <c r="V790" i="14"/>
  <c r="Y790" i="14" s="1"/>
  <c r="V292" i="14"/>
  <c r="V1959" i="14"/>
  <c r="V1204" i="14"/>
  <c r="Y1204" i="14" s="1"/>
  <c r="V611" i="14"/>
  <c r="V2830" i="14"/>
  <c r="Y2830" i="14" s="1"/>
  <c r="V2295" i="14"/>
  <c r="V781" i="14"/>
  <c r="Y781" i="14" s="1"/>
  <c r="V414" i="14"/>
  <c r="Y414" i="14" s="1"/>
  <c r="V1300" i="14"/>
  <c r="V599" i="14"/>
  <c r="V583" i="14"/>
  <c r="V836" i="14"/>
  <c r="Y836" i="14" s="1"/>
  <c r="V900" i="14"/>
  <c r="Y900" i="14" s="1"/>
  <c r="V2657" i="14"/>
  <c r="Y2657" i="14" s="1"/>
  <c r="V3205" i="14"/>
  <c r="Y3205" i="14" s="1"/>
  <c r="V258" i="14"/>
  <c r="V1299" i="14"/>
  <c r="V734" i="14"/>
  <c r="V364" i="14"/>
  <c r="Y364" i="14" s="1"/>
  <c r="V150" i="14"/>
  <c r="V2793" i="14"/>
  <c r="Y2793" i="14" s="1"/>
  <c r="V2144" i="14"/>
  <c r="V619" i="14"/>
  <c r="V875" i="14"/>
  <c r="Y875" i="14" s="1"/>
  <c r="V257" i="14"/>
  <c r="V2660" i="14"/>
  <c r="Y2660" i="14" s="1"/>
  <c r="V952" i="14"/>
  <c r="V512" i="14"/>
  <c r="V79" i="14"/>
  <c r="V716" i="14"/>
  <c r="V539" i="14"/>
  <c r="V246" i="14"/>
  <c r="V925" i="14"/>
  <c r="V45" i="14"/>
  <c r="V1376" i="14"/>
  <c r="Y1376" i="14" s="1"/>
  <c r="V2606" i="14"/>
  <c r="V100" i="14"/>
  <c r="V962" i="14"/>
  <c r="V1073" i="14"/>
  <c r="Y1073" i="14" s="1"/>
  <c r="V849" i="14"/>
  <c r="Y849" i="14" s="1"/>
  <c r="V1191" i="14"/>
  <c r="Y1191" i="14" s="1"/>
  <c r="V3153" i="14"/>
  <c r="Y3153" i="14" s="1"/>
  <c r="V2897" i="14"/>
  <c r="Y2897" i="14" s="1"/>
  <c r="V2961" i="14"/>
  <c r="Y2961" i="14" s="1"/>
  <c r="V3157" i="14"/>
  <c r="Y3157" i="14" s="1"/>
  <c r="V2909" i="14"/>
  <c r="Y2909" i="14" s="1"/>
  <c r="V3090" i="14"/>
  <c r="Y3090" i="14" s="1"/>
  <c r="V2167" i="14"/>
  <c r="V1926" i="14"/>
  <c r="V1990" i="14"/>
  <c r="V807" i="14"/>
  <c r="Y807" i="14" s="1"/>
  <c r="V1009" i="14"/>
  <c r="V330" i="14"/>
  <c r="Y330" i="14" s="1"/>
  <c r="V308" i="14"/>
  <c r="V158" i="14"/>
  <c r="V2210" i="14"/>
  <c r="V2274" i="14"/>
  <c r="Y2274" i="14" s="1"/>
  <c r="V1847" i="14"/>
  <c r="V1156" i="14"/>
  <c r="Y1156" i="14" s="1"/>
  <c r="V691" i="14"/>
  <c r="V329" i="14"/>
  <c r="Y329" i="14" s="1"/>
  <c r="V2189" i="14"/>
  <c r="V2012" i="14"/>
  <c r="V877" i="14"/>
  <c r="Y877" i="14" s="1"/>
  <c r="V390" i="14"/>
  <c r="Y390" i="14" s="1"/>
  <c r="V3048" i="14"/>
  <c r="Y3048" i="14" s="1"/>
  <c r="V592" i="14"/>
  <c r="V389" i="14"/>
  <c r="Y389" i="14" s="1"/>
  <c r="V15" i="14"/>
  <c r="V788" i="14"/>
  <c r="Y788" i="14" s="1"/>
  <c r="V1321" i="14"/>
  <c r="V720" i="14"/>
  <c r="V1365" i="14"/>
  <c r="Y1365" i="14" s="1"/>
  <c r="V307" i="14"/>
  <c r="V443" i="14"/>
  <c r="V3063" i="14"/>
  <c r="Y3063" i="14" s="1"/>
  <c r="V1047" i="14"/>
  <c r="V2758" i="14"/>
  <c r="Y2758" i="14" s="1"/>
  <c r="V2797" i="14"/>
  <c r="Y2797" i="14" s="1"/>
  <c r="V2542" i="14"/>
  <c r="V1189" i="14"/>
  <c r="Y1189" i="14" s="1"/>
  <c r="V164" i="14"/>
  <c r="V2766" i="14"/>
  <c r="Y2766" i="14" s="1"/>
  <c r="V2486" i="14"/>
  <c r="V2073" i="14"/>
  <c r="V1271" i="14"/>
  <c r="V2253" i="14"/>
  <c r="Y2253" i="14" s="1"/>
  <c r="V862" i="14"/>
  <c r="Y862" i="14" s="1"/>
  <c r="V2879" i="14"/>
  <c r="Y2879" i="14" s="1"/>
  <c r="V3045" i="14"/>
  <c r="Y3045" i="14" s="1"/>
  <c r="V2884" i="14"/>
  <c r="Y2884" i="14" s="1"/>
  <c r="V3025" i="14"/>
  <c r="Y3025" i="14" s="1"/>
  <c r="V50" i="14"/>
  <c r="V2211" i="14"/>
  <c r="V2089" i="14"/>
  <c r="V466" i="14"/>
  <c r="V2656" i="14"/>
  <c r="Y2656" i="14" s="1"/>
  <c r="V1143" i="14"/>
  <c r="Y1143" i="14" s="1"/>
  <c r="V2809" i="14"/>
  <c r="Y2809" i="14" s="1"/>
  <c r="V2501" i="14"/>
  <c r="V2367" i="14"/>
  <c r="V574" i="14"/>
  <c r="V635" i="14"/>
  <c r="V2404" i="14"/>
  <c r="Y2404" i="14" s="1"/>
  <c r="V2133" i="14"/>
  <c r="V2212" i="14"/>
  <c r="V1283" i="14"/>
  <c r="V1126" i="14"/>
  <c r="Y1126" i="14" s="1"/>
  <c r="V430" i="14"/>
  <c r="Y430" i="14" s="1"/>
  <c r="V291" i="14"/>
  <c r="V405" i="14"/>
  <c r="Y405" i="14" s="1"/>
  <c r="V23" i="14"/>
  <c r="V95" i="14"/>
  <c r="V2289" i="14"/>
  <c r="Y2289" i="14" s="1"/>
  <c r="V440" i="14"/>
  <c r="V2543" i="14"/>
  <c r="V1103" i="14"/>
  <c r="Y1103" i="14" s="1"/>
  <c r="V2749" i="14"/>
  <c r="Y2749" i="14" s="1"/>
  <c r="V2006" i="14"/>
  <c r="V2368" i="14"/>
  <c r="V2539" i="14"/>
  <c r="V2312" i="14"/>
  <c r="V1323" i="14"/>
  <c r="V909" i="14"/>
  <c r="Y909" i="14" s="1"/>
  <c r="V406" i="14"/>
  <c r="Y406" i="14" s="1"/>
  <c r="V2975" i="14"/>
  <c r="V413" i="14"/>
  <c r="Y413" i="14" s="1"/>
  <c r="V736" i="14"/>
  <c r="V331" i="14"/>
  <c r="Y331" i="14" s="1"/>
  <c r="V69" i="14"/>
  <c r="V216" i="14"/>
  <c r="V2567" i="14"/>
  <c r="V1063" i="14"/>
  <c r="Y1063" i="14" s="1"/>
  <c r="V280" i="14"/>
  <c r="V3084" i="14"/>
  <c r="Y3084" i="14" s="1"/>
  <c r="V2870" i="14"/>
  <c r="V2548" i="14"/>
  <c r="V1347" i="14"/>
  <c r="V2326" i="14"/>
  <c r="V397" i="14"/>
  <c r="Y397" i="14" s="1"/>
  <c r="V167" i="14"/>
  <c r="V2323" i="14"/>
  <c r="V386" i="14"/>
  <c r="Y386" i="14" s="1"/>
  <c r="V2224" i="14"/>
  <c r="V1925" i="14"/>
  <c r="V2107" i="14"/>
  <c r="V662" i="14"/>
  <c r="V356" i="14"/>
  <c r="Y356" i="14" s="1"/>
  <c r="V2730" i="14"/>
  <c r="Y2730" i="14" s="1"/>
  <c r="V550" i="14"/>
  <c r="V739" i="14"/>
  <c r="V2109" i="14"/>
  <c r="V2173" i="14"/>
  <c r="V2716" i="14"/>
  <c r="Y2716" i="14" s="1"/>
  <c r="V845" i="14"/>
  <c r="Y845" i="14" s="1"/>
  <c r="V2733" i="14"/>
  <c r="Y2733" i="14" s="1"/>
  <c r="V1285" i="14"/>
  <c r="V357" i="14"/>
  <c r="Y357" i="14" s="1"/>
  <c r="V119" i="14"/>
  <c r="V820" i="14"/>
  <c r="Y820" i="14" s="1"/>
  <c r="V1923" i="14"/>
  <c r="V1137" i="14"/>
  <c r="Y1137" i="14" s="1"/>
  <c r="V2591" i="14"/>
  <c r="V1366" i="14"/>
  <c r="Y1366" i="14" s="1"/>
  <c r="V1264" i="14"/>
  <c r="V376" i="14"/>
  <c r="Y376" i="14" s="1"/>
  <c r="V448" i="14"/>
  <c r="Y448" i="14" s="1"/>
  <c r="V2931" i="14"/>
  <c r="Y2931" i="14" s="1"/>
  <c r="V2981" i="14"/>
  <c r="V2954" i="14"/>
  <c r="Y2954" i="14" s="1"/>
  <c r="V2800" i="14"/>
  <c r="Y2800" i="14" s="1"/>
  <c r="V970" i="14"/>
  <c r="V1136" i="14"/>
  <c r="Y1136" i="14" s="1"/>
  <c r="V2747" i="14"/>
  <c r="Y2747" i="14" s="1"/>
  <c r="V495" i="14"/>
  <c r="V266" i="14"/>
  <c r="V116" i="14"/>
  <c r="V793" i="14"/>
  <c r="Y793" i="14" s="1"/>
  <c r="V231" i="14"/>
  <c r="V25" i="14"/>
  <c r="V2480" i="14"/>
  <c r="V2051" i="14"/>
  <c r="V670" i="14"/>
  <c r="V236" i="14"/>
  <c r="V300" i="14"/>
  <c r="V2330" i="14"/>
  <c r="V2080" i="14"/>
  <c r="V2208" i="14"/>
  <c r="V1356" i="14"/>
  <c r="V1242" i="14"/>
  <c r="V1084" i="14"/>
  <c r="Y1084" i="14" s="1"/>
  <c r="V939" i="14"/>
  <c r="V385" i="14"/>
  <c r="Y385" i="14" s="1"/>
  <c r="V2466" i="14"/>
  <c r="V880" i="14"/>
  <c r="Y880" i="14" s="1"/>
  <c r="V2225" i="14"/>
  <c r="V3051" i="14"/>
  <c r="Y3051" i="14" s="1"/>
  <c r="V1874" i="14"/>
  <c r="V1938" i="14"/>
  <c r="V547" i="14"/>
  <c r="V127" i="14"/>
  <c r="V636" i="14"/>
  <c r="V2403" i="14"/>
  <c r="Y2403" i="14" s="1"/>
  <c r="V499" i="14"/>
  <c r="V3136" i="14"/>
  <c r="Y3136" i="14" s="1"/>
  <c r="V3100" i="14"/>
  <c r="Y3100" i="14" s="1"/>
  <c r="V1921" i="14"/>
  <c r="V288" i="14"/>
  <c r="V3066" i="14"/>
  <c r="Y3066" i="14" s="1"/>
  <c r="V2765" i="14"/>
  <c r="Y2765" i="14" s="1"/>
  <c r="V2977" i="14"/>
  <c r="V2500" i="14"/>
  <c r="V2028" i="14"/>
  <c r="V1012" i="14"/>
  <c r="V183" i="14"/>
  <c r="V1912" i="14"/>
  <c r="V559" i="14"/>
  <c r="V60" i="14"/>
  <c r="V2389" i="14"/>
  <c r="Y2389" i="14" s="1"/>
  <c r="V1062" i="14"/>
  <c r="Y1062" i="14" s="1"/>
  <c r="V2576" i="14"/>
  <c r="V1024" i="14"/>
  <c r="V265" i="14"/>
  <c r="V2474" i="14"/>
  <c r="V1948" i="14"/>
  <c r="V2787" i="14"/>
  <c r="Y2787" i="14" s="1"/>
  <c r="V2732" i="14"/>
  <c r="Y2732" i="14" s="1"/>
  <c r="V2615" i="14"/>
  <c r="Y2615" i="14" s="1"/>
  <c r="V398" i="14"/>
  <c r="Y398" i="14" s="1"/>
  <c r="V957" i="14"/>
  <c r="Y957" i="14" s="1"/>
  <c r="V2910" i="14"/>
  <c r="Y2910" i="14" s="1"/>
  <c r="V496" i="14"/>
  <c r="V2309" i="14"/>
  <c r="V1882" i="14"/>
  <c r="V2010" i="14"/>
  <c r="V3024" i="14"/>
  <c r="Y3024" i="14" s="1"/>
  <c r="V1258" i="14"/>
  <c r="V776" i="14"/>
  <c r="Y776" i="14" s="1"/>
  <c r="V40" i="14"/>
  <c r="V772" i="14"/>
  <c r="Y772" i="14" s="1"/>
  <c r="V2678" i="14"/>
  <c r="Y2678" i="14" s="1"/>
  <c r="V810" i="14"/>
  <c r="Y810" i="14" s="1"/>
  <c r="V2096" i="14"/>
  <c r="V827" i="14"/>
  <c r="Y827" i="14" s="1"/>
  <c r="V2362" i="14"/>
  <c r="V477" i="14"/>
  <c r="Y477" i="14" s="1"/>
  <c r="V435" i="14"/>
  <c r="V1147" i="14"/>
  <c r="Y1147" i="14" s="1"/>
  <c r="V746" i="14"/>
  <c r="V1843" i="14"/>
  <c r="V3198" i="14"/>
  <c r="Y3198" i="14" s="1"/>
  <c r="V2970" i="14"/>
  <c r="Y2970" i="14" s="1"/>
  <c r="V2164" i="14"/>
  <c r="V695" i="14"/>
  <c r="V2248" i="14"/>
  <c r="Y2248" i="14" s="1"/>
  <c r="V681" i="14"/>
  <c r="V955" i="14"/>
  <c r="V337" i="14"/>
  <c r="Y337" i="14" s="1"/>
  <c r="V1190" i="14"/>
  <c r="Y1190" i="14" s="1"/>
  <c r="V2877" i="14"/>
  <c r="Y2877" i="14" s="1"/>
  <c r="V2775" i="14"/>
  <c r="Y2775" i="14" s="1"/>
  <c r="V3126" i="14"/>
  <c r="Y3126" i="14" s="1"/>
  <c r="V2914" i="14"/>
  <c r="Y2914" i="14" s="1"/>
  <c r="V328" i="14"/>
  <c r="Y328" i="14" s="1"/>
  <c r="V1360" i="14"/>
  <c r="V1322" i="14"/>
  <c r="V2518" i="14"/>
  <c r="V2672" i="14"/>
  <c r="Y2672" i="14" s="1"/>
  <c r="V1957" i="14"/>
  <c r="V753" i="14"/>
  <c r="V881" i="14"/>
  <c r="Y881" i="14" s="1"/>
  <c r="V319" i="14"/>
  <c r="Y319" i="14" s="1"/>
  <c r="V630" i="14"/>
  <c r="V822" i="14"/>
  <c r="Y822" i="14" s="1"/>
  <c r="V110" i="14"/>
  <c r="V2573" i="14"/>
  <c r="V1293" i="14"/>
  <c r="V195" i="14"/>
  <c r="V2263" i="14"/>
  <c r="Y2263" i="14" s="1"/>
  <c r="V2205" i="14"/>
  <c r="V1964" i="14"/>
  <c r="V1134" i="14"/>
  <c r="Y1134" i="14" s="1"/>
  <c r="V813" i="14"/>
  <c r="Y813" i="14" s="1"/>
  <c r="V475" i="14"/>
  <c r="V1069" i="14"/>
  <c r="Y1069" i="14" s="1"/>
  <c r="V3207" i="14"/>
  <c r="Y3207" i="14" s="1"/>
  <c r="V2959" i="14"/>
  <c r="Y2959" i="14" s="1"/>
  <c r="V623" i="14"/>
  <c r="V87" i="14"/>
  <c r="V596" i="14"/>
  <c r="V724" i="14"/>
  <c r="V2281" i="14"/>
  <c r="Y2281" i="14" s="1"/>
  <c r="V576" i="14"/>
  <c r="V2122" i="14"/>
  <c r="V834" i="14"/>
  <c r="Y834" i="14" s="1"/>
  <c r="V954" i="14"/>
  <c r="Y954" i="14" s="1"/>
  <c r="V2412" i="14"/>
  <c r="V196" i="14"/>
  <c r="V2397" i="14"/>
  <c r="Y2397" i="14" s="1"/>
  <c r="V1202" i="14"/>
  <c r="V2032" i="14"/>
  <c r="V3202" i="14"/>
  <c r="Y3202" i="14" s="1"/>
  <c r="V3147" i="14"/>
  <c r="Y3147" i="14" s="1"/>
  <c r="V3162" i="14"/>
  <c r="Y3162" i="14" s="1"/>
  <c r="V3093" i="14"/>
  <c r="Y3093" i="14" s="1"/>
  <c r="V3060" i="14"/>
  <c r="Y3060" i="14" s="1"/>
  <c r="V2899" i="14"/>
  <c r="Y2899" i="14" s="1"/>
  <c r="V3097" i="14"/>
  <c r="Y3097" i="14" s="1"/>
  <c r="V2832" i="14"/>
  <c r="Y2832" i="14" s="1"/>
  <c r="V1241" i="14"/>
  <c r="V336" i="14"/>
  <c r="Y336" i="14" s="1"/>
  <c r="V74" i="14"/>
  <c r="V138" i="14"/>
  <c r="V1168" i="14"/>
  <c r="Y1168" i="14" s="1"/>
  <c r="V2462" i="14"/>
  <c r="V1243" i="14"/>
  <c r="V1901" i="14"/>
  <c r="V1362" i="14"/>
  <c r="V1090" i="14"/>
  <c r="Y1090" i="14" s="1"/>
  <c r="V945" i="14"/>
  <c r="V121" i="14"/>
  <c r="V2333" i="14"/>
  <c r="V894" i="14"/>
  <c r="Y894" i="14" s="1"/>
  <c r="V1247" i="14"/>
  <c r="V1048" i="14"/>
  <c r="V843" i="14"/>
  <c r="Y843" i="14" s="1"/>
  <c r="V139" i="14"/>
  <c r="V2806" i="14"/>
  <c r="Y2806" i="14" s="1"/>
  <c r="V2355" i="14"/>
  <c r="V2934" i="14"/>
  <c r="Y2934" i="14" s="1"/>
  <c r="V536" i="14"/>
  <c r="V573" i="14"/>
  <c r="V184" i="14"/>
  <c r="V2750" i="14"/>
  <c r="Y2750" i="14" s="1"/>
  <c r="V1899" i="14"/>
  <c r="V451" i="14"/>
  <c r="V3132" i="14"/>
  <c r="Y3132" i="14" s="1"/>
  <c r="V2710" i="14"/>
  <c r="Y2710" i="14" s="1"/>
  <c r="V1163" i="14"/>
  <c r="Y1163" i="14" s="1"/>
  <c r="V1039" i="14"/>
  <c r="V1152" i="14"/>
  <c r="Y1152" i="14" s="1"/>
  <c r="V375" i="14"/>
  <c r="Y375" i="14" s="1"/>
  <c r="V169" i="14"/>
  <c r="V1351" i="14"/>
  <c r="V2255" i="14"/>
  <c r="Y2255" i="14" s="1"/>
  <c r="V3127" i="14"/>
  <c r="Y3127" i="14" s="1"/>
  <c r="V3065" i="14"/>
  <c r="Y3065" i="14" s="1"/>
  <c r="V2957" i="14"/>
  <c r="Y2957" i="14" s="1"/>
  <c r="V3178" i="14"/>
  <c r="Y3178" i="14" s="1"/>
  <c r="V658" i="14"/>
  <c r="V18" i="14"/>
  <c r="V2246" i="14"/>
  <c r="Y2246" i="14" s="1"/>
  <c r="V2188" i="14"/>
  <c r="V1044" i="14"/>
  <c r="V975" i="14"/>
  <c r="V2392" i="14"/>
  <c r="Y2392" i="14" s="1"/>
  <c r="V1117" i="14"/>
  <c r="Y1117" i="14" s="1"/>
  <c r="V92" i="14"/>
  <c r="V2421" i="14"/>
  <c r="V2272" i="14"/>
  <c r="Y2272" i="14" s="1"/>
  <c r="V1973" i="14"/>
  <c r="V572" i="14"/>
  <c r="V2608" i="14"/>
  <c r="V2155" i="14"/>
  <c r="V1035" i="14"/>
  <c r="V2306" i="14"/>
  <c r="V915" i="14"/>
  <c r="V147" i="14"/>
  <c r="V2570" i="14"/>
  <c r="V2093" i="14"/>
  <c r="V299" i="14"/>
  <c r="V277" i="14"/>
  <c r="V103" i="14"/>
  <c r="V740" i="14"/>
  <c r="V868" i="14"/>
  <c r="Y868" i="14" s="1"/>
  <c r="V932" i="14"/>
  <c r="Y932" i="14" s="1"/>
  <c r="V223" i="14"/>
  <c r="V2465" i="14"/>
  <c r="V1907" i="14"/>
  <c r="V1246" i="14"/>
  <c r="V693" i="14"/>
  <c r="V2944" i="14"/>
  <c r="Y2944" i="14" s="1"/>
  <c r="V2170" i="14"/>
  <c r="V1079" i="14"/>
  <c r="Y1079" i="14" s="1"/>
  <c r="V750" i="14"/>
  <c r="V316" i="14"/>
  <c r="Y316" i="14" s="1"/>
  <c r="V380" i="14"/>
  <c r="Y380" i="14" s="1"/>
  <c r="V102" i="14"/>
  <c r="V2282" i="14"/>
  <c r="Y2282" i="14" s="1"/>
  <c r="V883" i="14"/>
  <c r="Y883" i="14" s="1"/>
  <c r="V2396" i="14"/>
  <c r="Y2396" i="14" s="1"/>
  <c r="V2311" i="14"/>
  <c r="V1303" i="14"/>
  <c r="V310" i="14"/>
  <c r="Y310" i="14" s="1"/>
  <c r="V920" i="14"/>
  <c r="V525" i="14"/>
  <c r="V1867" i="14"/>
  <c r="V2395" i="14"/>
  <c r="Y2395" i="14" s="1"/>
  <c r="V1169" i="14"/>
  <c r="Y1169" i="14" s="1"/>
  <c r="V1121" i="14"/>
  <c r="Y1121" i="14" s="1"/>
  <c r="V526" i="14"/>
  <c r="V289" i="14"/>
  <c r="V1176" i="14"/>
  <c r="Y1176" i="14" s="1"/>
  <c r="V2547" i="14"/>
  <c r="V2320" i="14"/>
  <c r="V1331" i="14"/>
  <c r="V1146" i="14"/>
  <c r="Y1146" i="14" s="1"/>
  <c r="V1082" i="14"/>
  <c r="Y1082" i="14" s="1"/>
  <c r="V863" i="14"/>
  <c r="Y863" i="14" s="1"/>
  <c r="V796" i="14"/>
  <c r="Y796" i="14" s="1"/>
  <c r="V2390" i="14"/>
  <c r="Y2390" i="14" s="1"/>
  <c r="V2575" i="14"/>
  <c r="V445" i="14"/>
  <c r="V2494" i="14"/>
  <c r="V3200" i="14"/>
  <c r="Y3200" i="14" s="1"/>
  <c r="V2887" i="14"/>
  <c r="Y2887" i="14" s="1"/>
  <c r="V3148" i="14"/>
  <c r="Y3148" i="14" s="1"/>
  <c r="V3053" i="14"/>
  <c r="Y3053" i="14" s="1"/>
  <c r="V3095" i="14"/>
  <c r="Y3095" i="14" s="1"/>
  <c r="V3110" i="14"/>
  <c r="Y3110" i="14" s="1"/>
  <c r="V815" i="14"/>
  <c r="Y815" i="14" s="1"/>
  <c r="V1197" i="14"/>
  <c r="V77" i="14"/>
  <c r="V224" i="14"/>
  <c r="V934" i="14"/>
  <c r="V2966" i="14"/>
  <c r="V1083" i="14"/>
  <c r="Y1083" i="14" s="1"/>
  <c r="V1934" i="14"/>
  <c r="V530" i="14"/>
  <c r="V2219" i="14"/>
  <c r="V2097" i="14"/>
  <c r="V1294" i="14"/>
  <c r="V2571" i="14"/>
  <c r="V2158" i="14"/>
  <c r="V2234" i="14"/>
  <c r="V345" i="14"/>
  <c r="Y345" i="14" s="1"/>
  <c r="V67" i="14"/>
  <c r="V2077" i="14"/>
  <c r="V2748" i="14"/>
  <c r="Y2748" i="14" s="1"/>
  <c r="V1002" i="14"/>
  <c r="V749" i="14"/>
  <c r="V1177" i="14"/>
  <c r="Y1177" i="14" s="1"/>
  <c r="V3175" i="14"/>
  <c r="Y3175" i="14" s="1"/>
  <c r="V326" i="14"/>
  <c r="Y326" i="14" s="1"/>
  <c r="V56" i="14"/>
  <c r="V283" i="14"/>
  <c r="V317" i="14"/>
  <c r="Y317" i="14" s="1"/>
  <c r="V908" i="14"/>
  <c r="Y908" i="14" s="1"/>
  <c r="V93" i="14"/>
  <c r="V2119" i="14"/>
  <c r="V2526" i="14"/>
  <c r="V322" i="14"/>
  <c r="Y322" i="14" s="1"/>
  <c r="V44" i="14"/>
  <c r="V2038" i="14"/>
  <c r="V841" i="14"/>
  <c r="Y841" i="14" s="1"/>
  <c r="V129" i="14"/>
  <c r="V1375" i="14"/>
  <c r="V1260" i="14"/>
  <c r="V404" i="14"/>
  <c r="Y404" i="14" s="1"/>
  <c r="V2833" i="14"/>
  <c r="Y2833" i="14" s="1"/>
  <c r="V2525" i="14"/>
  <c r="V2687" i="14"/>
  <c r="Y2687" i="14" s="1"/>
  <c r="V2751" i="14"/>
  <c r="Y2751" i="14" s="1"/>
  <c r="V2498" i="14"/>
  <c r="V2460" i="14"/>
  <c r="V800" i="14"/>
  <c r="Y800" i="14" s="1"/>
  <c r="V531" i="14"/>
  <c r="V904" i="14"/>
  <c r="Y904" i="14" s="1"/>
  <c r="V120" i="14"/>
  <c r="V363" i="14"/>
  <c r="Y363" i="14" s="1"/>
  <c r="V427" i="14"/>
  <c r="Y427" i="14" s="1"/>
  <c r="V37" i="14"/>
  <c r="V2417" i="14"/>
  <c r="V1131" i="14"/>
  <c r="Y1131" i="14" s="1"/>
  <c r="V802" i="14"/>
  <c r="Y802" i="14" s="1"/>
  <c r="V890" i="14"/>
  <c r="Y890" i="14" s="1"/>
  <c r="V2505" i="14"/>
  <c r="V2908" i="14"/>
  <c r="Y2908" i="14" s="1"/>
  <c r="V2972" i="14"/>
  <c r="V2929" i="14"/>
  <c r="Y2929" i="14" s="1"/>
  <c r="V2941" i="14"/>
  <c r="Y2941" i="14" s="1"/>
  <c r="V2286" i="14"/>
  <c r="Y2286" i="14" s="1"/>
  <c r="V799" i="14"/>
  <c r="Y799" i="14" s="1"/>
  <c r="V220" i="14"/>
  <c r="V1194" i="14"/>
  <c r="V1054" i="14"/>
  <c r="V17" i="14"/>
  <c r="V145" i="14"/>
  <c r="V854" i="14"/>
  <c r="Y854" i="14" s="1"/>
  <c r="V14" i="14"/>
  <c r="V2785" i="14"/>
  <c r="Y2785" i="14" s="1"/>
  <c r="V2072" i="14"/>
  <c r="V2136" i="14"/>
  <c r="V603" i="14"/>
  <c r="V305" i="14"/>
  <c r="V2822" i="14"/>
  <c r="Y2822" i="14" s="1"/>
  <c r="V840" i="14"/>
  <c r="Y840" i="14" s="1"/>
  <c r="V2394" i="14"/>
  <c r="Y2394" i="14" s="1"/>
  <c r="V1277" i="14"/>
  <c r="V2761" i="14"/>
  <c r="Y2761" i="14" s="1"/>
  <c r="V232" i="14"/>
  <c r="V527" i="14"/>
  <c r="V254" i="14"/>
  <c r="V661" i="14"/>
  <c r="V1969" i="14"/>
  <c r="V2001" i="14"/>
  <c r="V2702" i="14"/>
  <c r="Y2702" i="14" s="1"/>
  <c r="V1023" i="14"/>
  <c r="V2771" i="14"/>
  <c r="Y2771" i="14" s="1"/>
  <c r="V2860" i="14"/>
  <c r="V2350" i="14"/>
  <c r="V906" i="14"/>
  <c r="Y906" i="14" s="1"/>
  <c r="V202" i="14"/>
  <c r="V647" i="14"/>
  <c r="V575" i="14"/>
  <c r="V2062" i="14"/>
  <c r="V1949" i="14"/>
  <c r="V1006" i="14"/>
  <c r="V1059" i="14"/>
  <c r="Y1059" i="14" s="1"/>
  <c r="V606" i="14"/>
  <c r="V428" i="14"/>
  <c r="Y428" i="14" s="1"/>
  <c r="V2415" i="14"/>
  <c r="V2266" i="14"/>
  <c r="Y2266" i="14" s="1"/>
  <c r="V867" i="14"/>
  <c r="Y867" i="14" s="1"/>
  <c r="V377" i="14"/>
  <c r="Y377" i="14" s="1"/>
  <c r="V441" i="14"/>
  <c r="V2045" i="14"/>
  <c r="V1996" i="14"/>
  <c r="V3039" i="14"/>
  <c r="Y3039" i="14" s="1"/>
  <c r="V2958" i="14"/>
  <c r="Y2958" i="14" s="1"/>
  <c r="V3043" i="14"/>
  <c r="Y3043" i="14" s="1"/>
  <c r="V278" i="14"/>
  <c r="V728" i="14"/>
  <c r="V144" i="14"/>
  <c r="V1977" i="14"/>
  <c r="V2026" i="14"/>
  <c r="V1155" i="14"/>
  <c r="Y1155" i="14" s="1"/>
  <c r="V1091" i="14"/>
  <c r="Y1091" i="14" s="1"/>
  <c r="V1031" i="14"/>
  <c r="V2455" i="14"/>
  <c r="V1851" i="14"/>
  <c r="V1105" i="14"/>
  <c r="Y1105" i="14" s="1"/>
  <c r="V2023" i="14"/>
  <c r="V1181" i="14"/>
  <c r="Y1181" i="14" s="1"/>
  <c r="V290" i="14"/>
  <c r="V2736" i="14"/>
  <c r="Y2736" i="14" s="1"/>
  <c r="V2611" i="14"/>
  <c r="V2198" i="14"/>
  <c r="V1070" i="14"/>
  <c r="Y1070" i="14" s="1"/>
  <c r="V1320" i="14"/>
  <c r="V244" i="14"/>
  <c r="V2493" i="14"/>
  <c r="V1911" i="14"/>
  <c r="V494" i="14"/>
  <c r="V683" i="14"/>
  <c r="V2530" i="14"/>
  <c r="V2053" i="14"/>
  <c r="V1940" i="14"/>
  <c r="V725" i="14"/>
  <c r="V438" i="14"/>
  <c r="Y438" i="14" s="1"/>
  <c r="V1153" i="14"/>
  <c r="Y1153" i="14" s="1"/>
  <c r="V3131" i="14"/>
  <c r="Y3131" i="14" s="1"/>
  <c r="V687" i="14"/>
  <c r="V55" i="14"/>
  <c r="V2829" i="14"/>
  <c r="Y2829" i="14" s="1"/>
  <c r="V3180" i="14"/>
  <c r="Y3180" i="14" s="1"/>
  <c r="V3054" i="14"/>
  <c r="Y3054" i="14" s="1"/>
  <c r="V210" i="14"/>
  <c r="V655" i="14"/>
  <c r="V2351" i="14"/>
  <c r="V2868" i="14"/>
  <c r="V3209" i="14"/>
  <c r="Y3209" i="14" s="1"/>
  <c r="V3149" i="14"/>
  <c r="Y3149" i="14" s="1"/>
  <c r="V2901" i="14"/>
  <c r="Y2901" i="14" s="1"/>
  <c r="V1918" i="14"/>
  <c r="V938" i="14"/>
  <c r="V26" i="14"/>
  <c r="V218" i="14"/>
  <c r="V578" i="14"/>
  <c r="V2360" i="14"/>
  <c r="V362" i="14"/>
  <c r="Y362" i="14" s="1"/>
  <c r="V2799" i="14"/>
  <c r="Y2799" i="14" s="1"/>
  <c r="V2206" i="14"/>
  <c r="V1154" i="14"/>
  <c r="Y1154" i="14" s="1"/>
  <c r="V492" i="14"/>
  <c r="V817" i="14"/>
  <c r="Y817" i="14" s="1"/>
  <c r="V2812" i="14"/>
  <c r="Y2812" i="14" s="1"/>
  <c r="V252" i="14"/>
  <c r="V38" i="14"/>
  <c r="V627" i="14"/>
  <c r="V457" i="14"/>
  <c r="V1262" i="14"/>
  <c r="V2061" i="14"/>
  <c r="V2125" i="14"/>
  <c r="V1946" i="14"/>
  <c r="V892" i="14"/>
  <c r="Y892" i="14" s="1"/>
  <c r="V403" i="14"/>
  <c r="Y403" i="14" s="1"/>
  <c r="V1345" i="14"/>
  <c r="V1171" i="14"/>
  <c r="Y1171" i="14" s="1"/>
  <c r="V1292" i="14"/>
  <c r="V2387" i="14"/>
  <c r="Y2387" i="14" s="1"/>
  <c r="V2821" i="14"/>
  <c r="Y2821" i="14" s="1"/>
  <c r="V1066" i="14"/>
  <c r="Y1066" i="14" s="1"/>
  <c r="V3197" i="14"/>
  <c r="Y3197" i="14" s="1"/>
  <c r="V82" i="14"/>
  <c r="V2302" i="14"/>
  <c r="V751" i="14"/>
  <c r="V943" i="14"/>
  <c r="V2558" i="14"/>
  <c r="V2863" i="14"/>
  <c r="V3145" i="14"/>
  <c r="Y3145" i="14" s="1"/>
  <c r="V2923" i="14"/>
  <c r="Y2923" i="14" s="1"/>
  <c r="V2757" i="14"/>
  <c r="Y2757" i="14" s="1"/>
  <c r="V610" i="14"/>
  <c r="V34" i="14"/>
  <c r="V98" i="14"/>
  <c r="V959" i="14"/>
  <c r="Y959" i="14" s="1"/>
  <c r="V2699" i="14"/>
  <c r="Y2699" i="14" s="1"/>
  <c r="V2574" i="14"/>
  <c r="V1848" i="14"/>
  <c r="V306" i="14"/>
  <c r="V370" i="14"/>
  <c r="Y370" i="14" s="1"/>
  <c r="V156" i="14"/>
  <c r="V1255" i="14"/>
  <c r="V500" i="14"/>
  <c r="V564" i="14"/>
  <c r="V177" i="14"/>
  <c r="V2139" i="14"/>
  <c r="V699" i="14"/>
  <c r="V763" i="14"/>
  <c r="Y763" i="14" s="1"/>
  <c r="V2610" i="14"/>
  <c r="V2019" i="14"/>
  <c r="V2276" i="14"/>
  <c r="Y2276" i="14" s="1"/>
  <c r="V949" i="14"/>
  <c r="Y949" i="14" s="1"/>
  <c r="V2444" i="14"/>
  <c r="V1963" i="14"/>
  <c r="V2317" i="14"/>
  <c r="V778" i="14"/>
  <c r="Y778" i="14" s="1"/>
  <c r="V708" i="14"/>
  <c r="V1931" i="14"/>
  <c r="V1333" i="14"/>
  <c r="V869" i="14"/>
  <c r="Y869" i="14" s="1"/>
  <c r="V411" i="14"/>
  <c r="Y411" i="14" s="1"/>
  <c r="V3092" i="14"/>
  <c r="Y3092" i="14" s="1"/>
  <c r="V2896" i="14"/>
  <c r="Y2896" i="14" s="1"/>
  <c r="V2481" i="14"/>
  <c r="V1256" i="14"/>
  <c r="V1179" i="14"/>
  <c r="Y1179" i="14" s="1"/>
  <c r="V1115" i="14"/>
  <c r="Y1115" i="14" s="1"/>
  <c r="V557" i="14"/>
  <c r="V786" i="14"/>
  <c r="Y786" i="14" s="1"/>
  <c r="V2398" i="14"/>
  <c r="Y2398" i="14" s="1"/>
  <c r="V3112" i="14"/>
  <c r="Y3112" i="14" s="1"/>
  <c r="V3186" i="14"/>
  <c r="Y3186" i="14" s="1"/>
  <c r="V690" i="14"/>
  <c r="V562" i="14"/>
  <c r="V2000" i="14"/>
  <c r="V814" i="14"/>
  <c r="Y814" i="14" s="1"/>
  <c r="V819" i="14"/>
  <c r="Y819" i="14" s="1"/>
  <c r="V947" i="14"/>
  <c r="Y947" i="14" s="1"/>
  <c r="V2247" i="14"/>
  <c r="Y2247" i="14" s="1"/>
  <c r="V2677" i="14"/>
  <c r="Y2677" i="14" s="1"/>
  <c r="V286" i="14"/>
  <c r="V628" i="14"/>
  <c r="V692" i="14"/>
  <c r="V2321" i="14"/>
  <c r="V2561" i="14"/>
  <c r="V1915" i="14"/>
  <c r="V32" i="14"/>
  <c r="V1074" i="14"/>
  <c r="Y1074" i="14" s="1"/>
  <c r="V395" i="14"/>
  <c r="Y395" i="14" s="1"/>
  <c r="V1889" i="14"/>
  <c r="V2090" i="14"/>
  <c r="V651" i="14"/>
  <c r="V1185" i="14"/>
  <c r="Y1185" i="14" s="1"/>
  <c r="V608" i="14"/>
  <c r="V1311" i="14"/>
  <c r="V2956" i="14"/>
  <c r="Y2956" i="14" s="1"/>
  <c r="V227" i="14"/>
  <c r="V2124" i="14"/>
  <c r="V255" i="14"/>
  <c r="V383" i="14"/>
  <c r="Y383" i="14" s="1"/>
  <c r="V622" i="14"/>
  <c r="V2729" i="14"/>
  <c r="Y2729" i="14" s="1"/>
  <c r="V1097" i="14"/>
  <c r="Y1097" i="14" s="1"/>
  <c r="V3120" i="14"/>
  <c r="Y3120" i="14" s="1"/>
  <c r="V3194" i="14"/>
  <c r="Y3194" i="14" s="1"/>
  <c r="V3082" i="14"/>
  <c r="Y3082" i="14" s="1"/>
  <c r="V2933" i="14"/>
  <c r="Y2933" i="14" s="1"/>
  <c r="V2767" i="14"/>
  <c r="Y2767" i="14" s="1"/>
  <c r="V1363" i="14"/>
  <c r="Y1363" i="14" s="1"/>
  <c r="V858" i="14"/>
  <c r="Y858" i="14" s="1"/>
  <c r="V1096" i="14"/>
  <c r="Y1096" i="14" s="1"/>
  <c r="V2794" i="14"/>
  <c r="Y2794" i="14" s="1"/>
  <c r="V2675" i="14"/>
  <c r="Y2675" i="14" s="1"/>
  <c r="V2739" i="14"/>
  <c r="Y2739" i="14" s="1"/>
  <c r="V2315" i="14"/>
  <c r="V314" i="14"/>
  <c r="Y314" i="14" s="1"/>
  <c r="V1917" i="14"/>
  <c r="V263" i="14"/>
  <c r="V327" i="14"/>
  <c r="Y327" i="14" s="1"/>
  <c r="V113" i="14"/>
  <c r="V2301" i="14"/>
  <c r="V1151" i="14"/>
  <c r="Y1151" i="14" s="1"/>
  <c r="V1019" i="14"/>
  <c r="V886" i="14"/>
  <c r="Y886" i="14" s="1"/>
  <c r="V950" i="14"/>
  <c r="Y950" i="14" s="1"/>
  <c r="V1100" i="14"/>
  <c r="Y1100" i="14" s="1"/>
  <c r="V2790" i="14"/>
  <c r="Y2790" i="14" s="1"/>
  <c r="V2197" i="14"/>
  <c r="V1956" i="14"/>
  <c r="V805" i="14"/>
  <c r="Y805" i="14" s="1"/>
  <c r="V446" i="14"/>
  <c r="V3199" i="14"/>
  <c r="Y3199" i="14" s="1"/>
  <c r="V928" i="14"/>
  <c r="V384" i="14"/>
  <c r="Y384" i="14" s="1"/>
  <c r="V1326" i="14"/>
  <c r="V528" i="14"/>
  <c r="V243" i="14"/>
  <c r="V2074" i="14"/>
  <c r="V2778" i="14"/>
  <c r="Y2778" i="14" s="1"/>
  <c r="V1849" i="14"/>
  <c r="V1929" i="14"/>
  <c r="V1342" i="14"/>
  <c r="V1859" i="14"/>
  <c r="V3119" i="14"/>
  <c r="Y3119" i="14" s="1"/>
  <c r="V3166" i="14"/>
  <c r="Y3166" i="14" s="1"/>
  <c r="V1324" i="14"/>
  <c r="V194" i="14"/>
  <c r="V2020" i="14"/>
  <c r="V2148" i="14"/>
  <c r="V951" i="14"/>
  <c r="V2691" i="14"/>
  <c r="Y2691" i="14" s="1"/>
  <c r="V2416" i="14"/>
  <c r="V2174" i="14"/>
  <c r="V649" i="14"/>
  <c r="V193" i="14"/>
  <c r="V1330" i="14"/>
  <c r="V1037" i="14"/>
  <c r="V2391" i="14"/>
  <c r="Y2391" i="14" s="1"/>
  <c r="V2242" i="14"/>
  <c r="Y2242" i="14" s="1"/>
  <c r="V971" i="14"/>
  <c r="Y971" i="14" s="1"/>
  <c r="V353" i="14"/>
  <c r="Y353" i="14" s="1"/>
  <c r="V75" i="14"/>
  <c r="V462" i="14"/>
  <c r="V2325" i="14"/>
  <c r="Y2325" i="14" s="1"/>
  <c r="V3056" i="14"/>
  <c r="Y3056" i="14" s="1"/>
  <c r="V588" i="14"/>
  <c r="V355" i="14"/>
  <c r="Y355" i="14" s="1"/>
  <c r="V165" i="14"/>
  <c r="V2974" i="14"/>
  <c r="V1308" i="14"/>
  <c r="V3137" i="14"/>
  <c r="Y3137" i="14" s="1"/>
  <c r="V2779" i="14"/>
  <c r="Y2779" i="14" s="1"/>
  <c r="V2971" i="14"/>
  <c r="V2776" i="14"/>
  <c r="Y2776" i="14" s="1"/>
  <c r="V1974" i="14"/>
  <c r="V1261" i="14"/>
  <c r="V831" i="14"/>
  <c r="Y831" i="14" s="1"/>
  <c r="V469" i="14"/>
  <c r="Y469" i="14" s="1"/>
  <c r="V2510" i="14"/>
  <c r="V1133" i="14"/>
  <c r="Y1133" i="14" s="1"/>
  <c r="V124" i="14"/>
  <c r="V2054" i="14"/>
  <c r="V2182" i="14"/>
  <c r="V785" i="14"/>
  <c r="Y785" i="14" s="1"/>
  <c r="V969" i="14"/>
  <c r="Y969" i="14" s="1"/>
  <c r="V137" i="14"/>
  <c r="V718" i="14"/>
  <c r="V1053" i="14"/>
  <c r="V1887" i="14"/>
  <c r="V659" i="14"/>
  <c r="V297" i="14"/>
  <c r="V19" i="14"/>
  <c r="V2082" i="14"/>
  <c r="V1259" i="14"/>
  <c r="V325" i="14"/>
  <c r="V901" i="14"/>
  <c r="Y901" i="14" s="1"/>
  <c r="V101" i="14"/>
  <c r="V2968" i="14"/>
  <c r="V912" i="14"/>
  <c r="Y912" i="14" s="1"/>
  <c r="V2717" i="14"/>
  <c r="Y2717" i="14" s="1"/>
  <c r="V860" i="14"/>
  <c r="Y860" i="14" s="1"/>
  <c r="V653" i="14"/>
  <c r="V731" i="14"/>
  <c r="V837" i="14"/>
  <c r="Y837" i="14" s="1"/>
  <c r="V732" i="14"/>
  <c r="V924" i="14"/>
  <c r="V568" i="14"/>
  <c r="V2713" i="14"/>
  <c r="Y2713" i="14" s="1"/>
  <c r="V2871" i="14"/>
  <c r="V3037" i="14"/>
  <c r="Y3037" i="14" s="1"/>
  <c r="V2876" i="14"/>
  <c r="Y2876" i="14" s="1"/>
  <c r="V2946" i="14"/>
  <c r="Y2946" i="14" s="1"/>
  <c r="V2612" i="14"/>
  <c r="Y2612" i="14" s="1"/>
  <c r="V2103" i="14"/>
  <c r="V90" i="14"/>
  <c r="V154" i="14"/>
  <c r="V2590" i="14"/>
  <c r="V354" i="14"/>
  <c r="Y354" i="14" s="1"/>
  <c r="V12" i="14"/>
  <c r="V76" i="14"/>
  <c r="V2256" i="14"/>
  <c r="Y2256" i="14" s="1"/>
  <c r="V1893" i="14"/>
  <c r="V1840" i="14"/>
  <c r="V1354" i="14"/>
  <c r="V540" i="14"/>
  <c r="V1127" i="14"/>
  <c r="Y1127" i="14" s="1"/>
  <c r="V537" i="14"/>
  <c r="V1348" i="14"/>
  <c r="V1325" i="14"/>
  <c r="V313" i="14"/>
  <c r="Y313" i="14" s="1"/>
  <c r="V2522" i="14"/>
  <c r="V1350" i="14"/>
  <c r="V1102" i="14"/>
  <c r="Y1102" i="14" s="1"/>
  <c r="V872" i="14"/>
  <c r="Y872" i="14" s="1"/>
  <c r="V1081" i="14"/>
  <c r="Y1081" i="14" s="1"/>
  <c r="V1000" i="14"/>
  <c r="V1275" i="14"/>
  <c r="V3035" i="14"/>
  <c r="Y3035" i="14" s="1"/>
  <c r="V1922" i="14"/>
  <c r="V671" i="14"/>
  <c r="V31" i="14"/>
  <c r="V563" i="14"/>
  <c r="V136" i="14"/>
  <c r="V117" i="14"/>
  <c r="V2694" i="14"/>
  <c r="Y2694" i="14" s="1"/>
  <c r="V1015" i="14"/>
  <c r="V1343" i="14"/>
  <c r="V449" i="14"/>
  <c r="Y449" i="14" s="1"/>
  <c r="V2388" i="14"/>
  <c r="Y2388" i="14" s="1"/>
  <c r="V2864" i="14"/>
  <c r="V1930" i="14"/>
  <c r="V760" i="14"/>
  <c r="Y760" i="14" s="1"/>
  <c r="V620" i="14"/>
  <c r="V2697" i="14"/>
  <c r="Y2697" i="14" s="1"/>
  <c r="V1329" i="14"/>
  <c r="V685" i="14"/>
  <c r="V221" i="14"/>
  <c r="V2928" i="14"/>
  <c r="Y2928" i="14" s="1"/>
  <c r="V472" i="14"/>
  <c r="V3098" i="14"/>
  <c r="Y3098" i="14" s="1"/>
  <c r="V2047" i="14"/>
  <c r="V2175" i="14"/>
  <c r="V2222" i="14"/>
  <c r="V2100" i="14"/>
  <c r="V461" i="14"/>
  <c r="V2752" i="14"/>
  <c r="Y2752" i="14" s="1"/>
  <c r="V548" i="14"/>
  <c r="V431" i="14"/>
  <c r="Y431" i="14" s="1"/>
  <c r="V97" i="14"/>
  <c r="V694" i="14"/>
  <c r="V260" i="14"/>
  <c r="V2817" i="14"/>
  <c r="Y2817" i="14" s="1"/>
  <c r="V2509" i="14"/>
  <c r="V465" i="14"/>
  <c r="V59" i="14"/>
  <c r="V2546" i="14"/>
  <c r="V1892" i="14"/>
  <c r="V885" i="14"/>
  <c r="Y885" i="14" s="1"/>
  <c r="V744" i="14"/>
  <c r="V342" i="14"/>
  <c r="Y342" i="14" s="1"/>
  <c r="V597" i="14"/>
  <c r="V333" i="14"/>
  <c r="Y333" i="14" s="1"/>
  <c r="V519" i="14"/>
  <c r="V816" i="14"/>
  <c r="Y816" i="14" s="1"/>
  <c r="V1010" i="14"/>
  <c r="V544" i="14"/>
  <c r="V2952" i="14"/>
  <c r="Y2952" i="14" s="1"/>
  <c r="V491" i="14"/>
  <c r="V2138" i="14"/>
  <c r="V3079" i="14"/>
  <c r="Y3079" i="14" s="1"/>
  <c r="V842" i="14"/>
  <c r="Y842" i="14" s="1"/>
  <c r="V767" i="14"/>
  <c r="Y767" i="14" s="1"/>
  <c r="V1017" i="14"/>
  <c r="V442" i="14"/>
  <c r="V625" i="14"/>
  <c r="V206" i="14"/>
  <c r="V958" i="14"/>
  <c r="Y958" i="14" s="1"/>
  <c r="V332" i="14"/>
  <c r="Y332" i="14" s="1"/>
  <c r="V2453" i="14"/>
  <c r="V582" i="14"/>
  <c r="V771" i="14"/>
  <c r="Y771" i="14" s="1"/>
  <c r="V963" i="14"/>
  <c r="V2141" i="14"/>
  <c r="V2803" i="14"/>
  <c r="Y2803" i="14" s="1"/>
  <c r="V2220" i="14"/>
  <c r="V965" i="14"/>
  <c r="Y965" i="14" s="1"/>
  <c r="V2919" i="14"/>
  <c r="Y2919" i="14" s="1"/>
  <c r="V856" i="14"/>
  <c r="Y856" i="14" s="1"/>
  <c r="V2718" i="14"/>
  <c r="Y2718" i="14" s="1"/>
  <c r="V637" i="14"/>
  <c r="V259" i="14"/>
  <c r="V2960" i="14"/>
  <c r="Y2960" i="14" s="1"/>
  <c r="V2599" i="14"/>
  <c r="V2154" i="14"/>
  <c r="V1857" i="14"/>
  <c r="V549" i="14"/>
  <c r="V432" i="14"/>
  <c r="Y432" i="14" s="1"/>
  <c r="V2471" i="14"/>
  <c r="V2891" i="14"/>
  <c r="Y2891" i="14" s="1"/>
  <c r="V3077" i="14"/>
  <c r="Y3077" i="14" s="1"/>
  <c r="V3057" i="14"/>
  <c r="Y3057" i="14" s="1"/>
  <c r="V2382" i="14"/>
  <c r="Y2382" i="14" s="1"/>
  <c r="V1950" i="14"/>
  <c r="V1200" i="14"/>
  <c r="Y1200" i="14" s="1"/>
  <c r="V47" i="14"/>
  <c r="V172" i="14"/>
  <c r="V2823" i="14"/>
  <c r="Y2823" i="14" s="1"/>
  <c r="V391" i="14"/>
  <c r="Y391" i="14" s="1"/>
  <c r="V2277" i="14"/>
  <c r="Y2277" i="14" s="1"/>
  <c r="V1167" i="14"/>
  <c r="Y1167" i="14" s="1"/>
  <c r="V468" i="14"/>
  <c r="V1180" i="14"/>
  <c r="Y1180" i="14" s="1"/>
  <c r="V715" i="14"/>
  <c r="V478" i="14"/>
  <c r="Y478" i="14" s="1"/>
  <c r="V1972" i="14"/>
  <c r="V2194" i="14"/>
  <c r="V2003" i="14"/>
  <c r="V2669" i="14"/>
  <c r="Y2669" i="14" s="1"/>
  <c r="V2269" i="14"/>
  <c r="Y2269" i="14" s="1"/>
  <c r="V1866" i="14"/>
  <c r="V714" i="14"/>
  <c r="V349" i="14"/>
  <c r="Y349" i="14" s="1"/>
  <c r="V2673" i="14"/>
  <c r="Y2673" i="14" s="1"/>
  <c r="V1374" i="14"/>
  <c r="V2670" i="14"/>
  <c r="Y2670" i="14" s="1"/>
  <c r="V1055" i="14"/>
  <c r="Y1055" i="14" s="1"/>
  <c r="V2924" i="14"/>
  <c r="Y2924" i="14" s="1"/>
  <c r="V1894" i="14"/>
  <c r="V2314" i="14"/>
  <c r="V1281" i="14"/>
  <c r="V2157" i="14"/>
  <c r="V2300" i="14"/>
  <c r="V941" i="14"/>
  <c r="Y941" i="14" s="1"/>
  <c r="V2942" i="14"/>
  <c r="Y2942" i="14" s="1"/>
  <c r="V2620" i="14"/>
  <c r="V3038" i="14"/>
  <c r="Y3038" i="14" s="1"/>
  <c r="V2002" i="14"/>
  <c r="V506" i="14"/>
  <c r="V2935" i="14"/>
  <c r="Y2935" i="14" s="1"/>
  <c r="V160" i="14"/>
  <c r="V293" i="14"/>
  <c r="V2545" i="14"/>
  <c r="V1313" i="14"/>
  <c r="V1042" i="14"/>
  <c r="V109" i="14"/>
  <c r="V205" i="14"/>
  <c r="V2912" i="14"/>
  <c r="Y2912" i="14" s="1"/>
  <c r="V2369" i="14"/>
  <c r="V674" i="14"/>
  <c r="V2978" i="14"/>
  <c r="Y2978" i="14" s="1"/>
  <c r="V1080" i="14"/>
  <c r="Y1080" i="14" s="1"/>
  <c r="V911" i="14"/>
  <c r="Y911" i="14" s="1"/>
  <c r="V2965" i="14"/>
  <c r="V3203" i="14"/>
  <c r="Y3203" i="14" s="1"/>
  <c r="V3130" i="14"/>
  <c r="Y3130" i="14" s="1"/>
  <c r="V2143" i="14"/>
  <c r="V151" i="14"/>
  <c r="V2235" i="14"/>
  <c r="V2177" i="14"/>
  <c r="V1307" i="14"/>
  <c r="V1279" i="14"/>
  <c r="V1122" i="14"/>
  <c r="Y1122" i="14" s="1"/>
  <c r="V918" i="14"/>
  <c r="V2666" i="14"/>
  <c r="Y2666" i="14" s="1"/>
  <c r="V1132" i="14"/>
  <c r="Y1132" i="14" s="1"/>
  <c r="V667" i="14"/>
  <c r="V433" i="14"/>
  <c r="Y433" i="14" s="1"/>
  <c r="V2703" i="14"/>
  <c r="Y2703" i="14" s="1"/>
  <c r="V2514" i="14"/>
  <c r="V2018" i="14"/>
  <c r="V1310" i="14"/>
  <c r="V3059" i="14"/>
  <c r="Y3059" i="14" s="1"/>
  <c r="V672" i="14"/>
  <c r="V294" i="14"/>
  <c r="V2297" i="14"/>
  <c r="V2617" i="14"/>
  <c r="Y2617" i="14" s="1"/>
  <c r="V1058" i="14"/>
  <c r="Y1058" i="14" s="1"/>
  <c r="V933" i="14"/>
  <c r="V379" i="14"/>
  <c r="Y379" i="14" s="1"/>
  <c r="V392" i="14"/>
  <c r="Y392" i="14" s="1"/>
  <c r="V3163" i="14"/>
  <c r="Y3163" i="14" s="1"/>
  <c r="V626" i="14"/>
  <c r="V1005" i="14"/>
  <c r="V458" i="14"/>
  <c r="Y458" i="14" s="1"/>
  <c r="V180" i="14"/>
  <c r="V2831" i="14"/>
  <c r="Y2831" i="14" s="1"/>
  <c r="V3213" i="14"/>
  <c r="Y3213" i="14" s="1"/>
  <c r="V2774" i="14"/>
  <c r="Y2774" i="14" s="1"/>
  <c r="V3094" i="14"/>
  <c r="Y3094" i="14" s="1"/>
  <c r="V2930" i="14"/>
  <c r="Y2930" i="14" s="1"/>
  <c r="V2596" i="14"/>
  <c r="V1846" i="14"/>
  <c r="V1910" i="14"/>
  <c r="V1021" i="14"/>
  <c r="V2411" i="14"/>
  <c r="V2121" i="14"/>
  <c r="V1936" i="14"/>
  <c r="V282" i="14"/>
  <c r="V132" i="14"/>
  <c r="V1338" i="14"/>
  <c r="V524" i="14"/>
  <c r="V905" i="14"/>
  <c r="Y905" i="14" s="1"/>
  <c r="V287" i="14"/>
  <c r="V415" i="14"/>
  <c r="Y415" i="14" s="1"/>
  <c r="V2083" i="14"/>
  <c r="V1284" i="14"/>
  <c r="V798" i="14"/>
  <c r="Y798" i="14" s="1"/>
  <c r="V926" i="14"/>
  <c r="V86" i="14"/>
  <c r="V1072" i="14"/>
  <c r="Y1072" i="14" s="1"/>
  <c r="V803" i="14"/>
  <c r="Y803" i="14" s="1"/>
  <c r="V249" i="14"/>
  <c r="V1868" i="14"/>
  <c r="V2650" i="14"/>
  <c r="Y2650" i="14" s="1"/>
  <c r="V3167" i="14"/>
  <c r="Y3167" i="14" s="1"/>
  <c r="V1274" i="14"/>
  <c r="V48" i="14"/>
  <c r="V309" i="14"/>
  <c r="Y309" i="14" s="1"/>
  <c r="V71" i="14"/>
  <c r="V2473" i="14"/>
  <c r="V1361" i="14"/>
  <c r="V1373" i="14"/>
  <c r="Y1373" i="14" s="1"/>
  <c r="V2058" i="14"/>
  <c r="V3021" i="14"/>
  <c r="Y3021" i="14" s="1"/>
  <c r="V2945" i="14"/>
  <c r="Y2945" i="14" s="1"/>
  <c r="V1958" i="14"/>
  <c r="V1995" i="14"/>
  <c r="V2715" i="14"/>
  <c r="Y2715" i="14" s="1"/>
  <c r="V2969" i="14"/>
  <c r="V2872" i="14"/>
  <c r="V2917" i="14"/>
  <c r="Y2917" i="14" s="1"/>
  <c r="V2476" i="14"/>
  <c r="V1854" i="14"/>
  <c r="V2550" i="14"/>
  <c r="V2614" i="14"/>
  <c r="Y2614" i="14" s="1"/>
  <c r="V2065" i="14"/>
  <c r="V2791" i="14"/>
  <c r="Y2791" i="14" s="1"/>
  <c r="V729" i="14"/>
  <c r="V857" i="14"/>
  <c r="Y857" i="14" s="1"/>
  <c r="V81" i="14"/>
  <c r="V545" i="14"/>
  <c r="V870" i="14"/>
  <c r="Y870" i="14" s="1"/>
  <c r="V1148" i="14"/>
  <c r="Y1148" i="14" s="1"/>
  <c r="V2303" i="14"/>
  <c r="V2260" i="14"/>
  <c r="Y2260" i="14" s="1"/>
  <c r="V789" i="14"/>
  <c r="Y789" i="14" s="1"/>
  <c r="V2370" i="14"/>
  <c r="V2229" i="14"/>
  <c r="V818" i="14"/>
  <c r="Y818" i="14" s="1"/>
  <c r="V607" i="14"/>
  <c r="V844" i="14"/>
  <c r="Y844" i="14" s="1"/>
  <c r="V152" i="14"/>
  <c r="V133" i="14"/>
  <c r="V1334" i="14"/>
  <c r="V1099" i="14"/>
  <c r="Y1099" i="14" s="1"/>
  <c r="V2237" i="14"/>
  <c r="Y2237" i="14" s="1"/>
  <c r="V1988" i="14"/>
  <c r="V1369" i="14"/>
  <c r="Y1369" i="14" s="1"/>
  <c r="V518" i="14"/>
  <c r="V684" i="14"/>
  <c r="V2067" i="14"/>
  <c r="V1875" i="14"/>
  <c r="V2527" i="14"/>
  <c r="V3135" i="14"/>
  <c r="Y3135" i="14" s="1"/>
  <c r="V3052" i="14"/>
  <c r="Y3052" i="14" s="1"/>
  <c r="V2898" i="14"/>
  <c r="Y2898" i="14" s="1"/>
  <c r="V2564" i="14"/>
  <c r="V2354" i="14"/>
  <c r="V2291" i="14"/>
  <c r="V1864" i="14"/>
  <c r="V2688" i="14"/>
  <c r="Y2688" i="14" s="1"/>
  <c r="V2328" i="14"/>
  <c r="V1965" i="14"/>
  <c r="V1248" i="14"/>
  <c r="V225" i="14"/>
  <c r="V2472" i="14"/>
  <c r="V2560" i="14"/>
  <c r="V2099" i="14"/>
  <c r="V1199" i="14"/>
  <c r="Y1199" i="14" s="1"/>
  <c r="V2517" i="14"/>
  <c r="V2176" i="14"/>
  <c r="V1108" i="14"/>
  <c r="Y1108" i="14" s="1"/>
  <c r="V2618" i="14"/>
  <c r="Y2618" i="14" s="1"/>
  <c r="V2327" i="14"/>
  <c r="V1900" i="14"/>
  <c r="V968" i="14"/>
  <c r="V111" i="14"/>
  <c r="V2902" i="14"/>
  <c r="Y2902" i="14" s="1"/>
  <c r="V2569" i="14"/>
  <c r="V1318" i="14"/>
  <c r="V235" i="14"/>
  <c r="V3144" i="14"/>
  <c r="Y3144" i="14" s="1"/>
  <c r="V1865" i="14"/>
  <c r="V2319" i="14"/>
  <c r="V3069" i="14"/>
  <c r="Y3069" i="14" s="1"/>
  <c r="V2865" i="14"/>
  <c r="V3089" i="14"/>
  <c r="Y3089" i="14" s="1"/>
  <c r="V2962" i="14"/>
  <c r="V3072" i="14"/>
  <c r="Y3072" i="14" s="1"/>
  <c r="V2980" i="14"/>
  <c r="V2906" i="14"/>
  <c r="Y2906" i="14" s="1"/>
  <c r="V1160" i="14"/>
  <c r="Y1160" i="14" s="1"/>
  <c r="V2659" i="14"/>
  <c r="Y2659" i="14" s="1"/>
  <c r="V2723" i="14"/>
  <c r="Y2723" i="14" s="1"/>
  <c r="V2299" i="14"/>
  <c r="V1928" i="14"/>
  <c r="V2086" i="14"/>
  <c r="V1909" i="14"/>
  <c r="V1162" i="14"/>
  <c r="Y1162" i="14" s="1"/>
  <c r="V2568" i="14"/>
  <c r="V2461" i="14"/>
  <c r="V1943" i="14"/>
  <c r="V2420" i="14"/>
  <c r="V2228" i="14"/>
  <c r="V1078" i="14"/>
  <c r="Y1078" i="14" s="1"/>
  <c r="V1018" i="14"/>
  <c r="V864" i="14"/>
  <c r="Y864" i="14" s="1"/>
  <c r="V1971" i="14"/>
  <c r="V2386" i="14"/>
  <c r="Y2386" i="14" s="1"/>
  <c r="V2245" i="14"/>
  <c r="Y2245" i="14" s="1"/>
  <c r="V2911" i="14"/>
  <c r="Y2911" i="14" s="1"/>
  <c r="V2983" i="14"/>
  <c r="V1025" i="14"/>
  <c r="V334" i="14"/>
  <c r="Y334" i="14" s="1"/>
  <c r="V1290" i="14"/>
  <c r="V13" i="14"/>
  <c r="V3152" i="14"/>
  <c r="Y3152" i="14" s="1"/>
  <c r="V3116" i="14"/>
  <c r="Y3116" i="14" s="1"/>
  <c r="V1985" i="14"/>
  <c r="V1371" i="14"/>
  <c r="Y1371" i="14" s="1"/>
  <c r="V1187" i="14"/>
  <c r="Y1187" i="14" s="1"/>
  <c r="V3122" i="14"/>
  <c r="Y3122" i="14" s="1"/>
  <c r="V2379" i="14"/>
  <c r="V2108" i="14"/>
  <c r="V2786" i="14"/>
  <c r="Y2786" i="14" s="1"/>
  <c r="V2667" i="14"/>
  <c r="Y2667" i="14" s="1"/>
  <c r="V2057" i="14"/>
  <c r="V1880" i="14"/>
  <c r="V1141" i="14"/>
  <c r="Y1141" i="14" s="1"/>
  <c r="V2365" i="14"/>
  <c r="V2216" i="14"/>
  <c r="V1170" i="14"/>
  <c r="Y1170" i="14" s="1"/>
  <c r="V1011" i="14"/>
  <c r="V1309" i="14"/>
  <c r="V2442" i="14"/>
  <c r="V2236" i="14"/>
  <c r="Y2236" i="14" s="1"/>
  <c r="V1858" i="14"/>
  <c r="V3115" i="14"/>
  <c r="Y3115" i="14" s="1"/>
  <c r="V832" i="14"/>
  <c r="Y832" i="14" s="1"/>
  <c r="V1939" i="14"/>
  <c r="V1306" i="14"/>
  <c r="V1881" i="14"/>
  <c r="V1272" i="14"/>
  <c r="V1298" i="14"/>
  <c r="V2828" i="14"/>
  <c r="Y2828" i="14" s="1"/>
  <c r="V2187" i="14"/>
  <c r="V1159" i="14"/>
  <c r="Y1159" i="14" s="1"/>
  <c r="V2322" i="14"/>
  <c r="V1240" i="14"/>
  <c r="V1196" i="14"/>
  <c r="V2165" i="14"/>
  <c r="V2708" i="14"/>
  <c r="Y2708" i="14" s="1"/>
  <c r="V2479" i="14"/>
  <c r="V2098" i="14"/>
  <c r="V2950" i="14"/>
  <c r="Y2950" i="14" s="1"/>
  <c r="V2313" i="14"/>
  <c r="V752" i="14"/>
  <c r="V605" i="14"/>
  <c r="V1947" i="14"/>
  <c r="V552" i="14"/>
  <c r="V189" i="14"/>
  <c r="V585" i="14"/>
  <c r="V2936" i="14"/>
  <c r="Y2936" i="14" s="1"/>
  <c r="V2770" i="14"/>
  <c r="Y2770" i="14" s="1"/>
  <c r="V1203" i="14"/>
  <c r="V3179" i="14"/>
  <c r="Y3179" i="14" s="1"/>
  <c r="V2137" i="14"/>
  <c r="V1157" i="14"/>
  <c r="Y1157" i="14" s="1"/>
  <c r="V1008" i="14"/>
  <c r="V2458" i="14"/>
  <c r="V2380" i="14"/>
  <c r="Y2380" i="14" s="1"/>
  <c r="V2487" i="14"/>
  <c r="V2217" i="14"/>
  <c r="V2742" i="14"/>
  <c r="Y2742" i="14" s="1"/>
  <c r="V2880" i="14"/>
  <c r="Y2880" i="14" s="1"/>
  <c r="V2559" i="14"/>
  <c r="V826" i="14"/>
  <c r="Y826" i="14" s="1"/>
  <c r="V2523" i="14"/>
  <c r="V2381" i="14"/>
  <c r="Y2381" i="14" s="1"/>
  <c r="V2110" i="14"/>
  <c r="V2195" i="14"/>
  <c r="V3016" i="14"/>
  <c r="Y3016" i="14" s="1"/>
  <c r="V2782" i="14"/>
  <c r="Y2782" i="14" s="1"/>
  <c r="V3102" i="14"/>
  <c r="Y3102" i="14" s="1"/>
  <c r="V2938" i="14"/>
  <c r="Y2938" i="14" s="1"/>
  <c r="V2318" i="14"/>
  <c r="V1987" i="14"/>
  <c r="V1192" i="14"/>
  <c r="Y1192" i="14" s="1"/>
  <c r="V2331" i="14"/>
  <c r="V2081" i="14"/>
  <c r="V2145" i="14"/>
  <c r="V1904" i="14"/>
  <c r="V1001" i="14"/>
  <c r="V2728" i="14"/>
  <c r="Y2728" i="14" s="1"/>
  <c r="V2005" i="14"/>
  <c r="V1287" i="14"/>
  <c r="V1130" i="14"/>
  <c r="Y1130" i="14" s="1"/>
  <c r="V30" i="14"/>
  <c r="V1016" i="14"/>
  <c r="V1314" i="14"/>
  <c r="V2719" i="14"/>
  <c r="Y2719" i="14" s="1"/>
  <c r="V1876" i="14"/>
  <c r="V1295" i="14"/>
  <c r="V382" i="14"/>
  <c r="Y382" i="14" s="1"/>
  <c r="V3055" i="14"/>
  <c r="Y3055" i="14" s="1"/>
  <c r="V1145" i="14"/>
  <c r="Y1145" i="14" s="1"/>
  <c r="V2943" i="14"/>
  <c r="Y2943" i="14" s="1"/>
  <c r="V261" i="14"/>
  <c r="V660" i="14"/>
  <c r="V852" i="14"/>
  <c r="Y852" i="14" s="1"/>
  <c r="V2609" i="14"/>
  <c r="V2888" i="14"/>
  <c r="Y2888" i="14" s="1"/>
  <c r="V1897" i="14"/>
  <c r="V1358" i="14"/>
  <c r="V2734" i="14"/>
  <c r="Y2734" i="14" s="1"/>
  <c r="V1353" i="14"/>
  <c r="E5" i="13"/>
</calcChain>
</file>

<file path=xl/comments1.xml><?xml version="1.0" encoding="utf-8"?>
<comments xmlns="http://schemas.openxmlformats.org/spreadsheetml/2006/main">
  <authors>
    <author>HomeUser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</commentList>
</comments>
</file>

<file path=xl/sharedStrings.xml><?xml version="1.0" encoding="utf-8"?>
<sst xmlns="http://schemas.openxmlformats.org/spreadsheetml/2006/main" count="12120" uniqueCount="2922">
  <si>
    <t xml:space="preserve"> ภ.ด.ส. 3</t>
  </si>
  <si>
    <t xml:space="preserve">  แบบบัญชีรายการที่ดินและสิ่งปลูกสร้าง</t>
  </si>
  <si>
    <t>ชื่อ - สกุล</t>
  </si>
  <si>
    <t>รายการที่ดิน</t>
  </si>
  <si>
    <t>รายการสิ่งปลูกสร้าง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</si>
  <si>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</si>
  <si>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</si>
  <si>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</si>
  <si>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</si>
  <si>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</si>
  <si>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</si>
  <si>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 xml:space="preserve">                  ลักษณะการทำประโยชน์ (ตร.ว.)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</si>
  <si>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</si>
  <si>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</si>
  <si>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</si>
  <si>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</si>
  <si>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</si>
  <si>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</si>
  <si>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</si>
  <si>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</si>
  <si>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</si>
  <si>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</si>
  <si>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</si>
  <si>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</si>
  <si>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</si>
  <si>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</si>
  <si>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</si>
  <si>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</si>
  <si>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ว่างเปล่า/
ไม่ทำประโยชน์</t>
  </si>
  <si>
    <t>นางสาวอุทัย  ช่วยรักษา</t>
  </si>
  <si>
    <t>โฉนด</t>
  </si>
  <si>
    <t>บ้านเดี่ยว</t>
  </si>
  <si>
    <t>ครึ่งตึกครึ่งไม้</t>
  </si>
  <si>
    <t>ชั้นที่1</t>
  </si>
  <si>
    <t>ชั้นที่2</t>
  </si>
  <si>
    <t>นางสาวศศิกานต์  โพธิ์ศรี</t>
  </si>
  <si>
    <t>75.0</t>
  </si>
  <si>
    <t>นางสมปอง  แขกวันวงค์</t>
  </si>
  <si>
    <t>นางสาวบุญโฮม  ทึงอวน</t>
  </si>
  <si>
    <t>นางถวีวรรณ์  ธุระนนท์</t>
  </si>
  <si>
    <t>82.0</t>
  </si>
  <si>
    <t>นายประพาส  ธุระนนท์</t>
  </si>
  <si>
    <t>นายชัยวัติ  ธุระนนท์</t>
  </si>
  <si>
    <t>33.0</t>
  </si>
  <si>
    <t>นางวิทยนัย  สีพั่ว</t>
  </si>
  <si>
    <t>นางสาวอุไรวรรณ  สุทธิวงศ์</t>
  </si>
  <si>
    <t>นายสมพิษ  ศรีพั้ว</t>
  </si>
  <si>
    <t>นายอิสระ  เพชรกันหา</t>
  </si>
  <si>
    <t>66.0</t>
  </si>
  <si>
    <t>25.0</t>
  </si>
  <si>
    <t>นายประไพ  แขกวันวงค์</t>
  </si>
  <si>
    <t>นายสมพงษ์  บุญศิริ</t>
  </si>
  <si>
    <t>นางอัจรี  อุ่นฤทธิ์</t>
  </si>
  <si>
    <t>3.0</t>
  </si>
  <si>
    <t>นางสาวสมสวรรค์  เพชรกันหา</t>
  </si>
  <si>
    <t>60.0</t>
  </si>
  <si>
    <t>นายขวัญชัย  วงศ์กิ่ง</t>
  </si>
  <si>
    <t>85.0</t>
  </si>
  <si>
    <t>นายดาวัล  เพชรกันหา</t>
  </si>
  <si>
    <t>นางทรงศรี  บุตรแสนคม</t>
  </si>
  <si>
    <t>นายปิติพงษ์  วงศ์กิ่ง</t>
  </si>
  <si>
    <t>4.0</t>
  </si>
  <si>
    <t>20.0</t>
  </si>
  <si>
    <t>นางสมาน  สุขใจ</t>
  </si>
  <si>
    <t>68.0</t>
  </si>
  <si>
    <t>นายขจรศักดิ์  สุขใจ</t>
  </si>
  <si>
    <t>2.0</t>
  </si>
  <si>
    <t>35.0</t>
  </si>
  <si>
    <t>นายกำจัด  ธุระนนท์</t>
  </si>
  <si>
    <t>ไม้</t>
  </si>
  <si>
    <t>นางทองใบ  แขกวันวงค์</t>
  </si>
  <si>
    <t>นายดลศักดิ์  แขกวันวงค์</t>
  </si>
  <si>
    <t>41.0</t>
  </si>
  <si>
    <t>ตึก</t>
  </si>
  <si>
    <t>นางนิตยา  เพ็ชรกัณหา</t>
  </si>
  <si>
    <t>46.0</t>
  </si>
  <si>
    <t>56.0</t>
  </si>
  <si>
    <t>นางนิตยา  เพ็ชรกันหา</t>
  </si>
  <si>
    <t>นางสาวเจษฎาพร  หอมสมบัติ</t>
  </si>
  <si>
    <t>นายวิชัย  สุขะหา</t>
  </si>
  <si>
    <t>นางนวลออง  สุขะหา</t>
  </si>
  <si>
    <t>36.0</t>
  </si>
  <si>
    <t>นายไชยรัตน์  วงค์วันดี</t>
  </si>
  <si>
    <t>64.0</t>
  </si>
  <si>
    <t>นายทองใบ  วงค์วันดี</t>
  </si>
  <si>
    <t>นางสมปอง  บุตรแสนคม</t>
  </si>
  <si>
    <t>นางสาวมัลลิกา  เพชรกัณหา</t>
  </si>
  <si>
    <t>นายไมล์  ฝอยลามโลก</t>
  </si>
  <si>
    <t>77.0</t>
  </si>
  <si>
    <t>นางสมใจ  ธุระนนท์</t>
  </si>
  <si>
    <t>นางสอาด  ธุระนนท์</t>
  </si>
  <si>
    <t>นางอุดมพร  ร่วมใจ</t>
  </si>
  <si>
    <t>65.0</t>
  </si>
  <si>
    <t>ร้านค้า</t>
  </si>
  <si>
    <t>นางมวล  ธุระนนท์</t>
  </si>
  <si>
    <t>10.0</t>
  </si>
  <si>
    <t>79.0</t>
  </si>
  <si>
    <t>59.0</t>
  </si>
  <si>
    <t>นายบุญลม  ทึงอวน</t>
  </si>
  <si>
    <t>54.0</t>
  </si>
  <si>
    <t>นายอุดร  ทัศพงษ์</t>
  </si>
  <si>
    <t>นางสัญญา  สีพั้ว</t>
  </si>
  <si>
    <t>นางขวัญชัย  กลางเมืองพล</t>
  </si>
  <si>
    <t>บ้าน เลขที่</t>
  </si>
  <si>
    <t>ประกอบเกษตร กรรม</t>
  </si>
  <si>
    <t>อยู่ อาศัย</t>
  </si>
  <si>
    <t>นางคำแปลง  วงค์ไชยสิทธิ์</t>
  </si>
  <si>
    <t>29.0</t>
  </si>
  <si>
    <t>นายณัฐพงษ์  วงค์ไชยสิทธิ์</t>
  </si>
  <si>
    <t>15.0</t>
  </si>
  <si>
    <t>นางวิมลจันทร์  แก้วบัวสา</t>
  </si>
  <si>
    <t>91.0</t>
  </si>
  <si>
    <t>27.0</t>
  </si>
  <si>
    <t>69.0</t>
  </si>
  <si>
    <t>นายนวลจันทร์  กวานปัดชา</t>
  </si>
  <si>
    <t>23.0</t>
  </si>
  <si>
    <t>นางสมเพศ  ศรีหา</t>
  </si>
  <si>
    <t>นายบรรทม  เพชรกันหา</t>
  </si>
  <si>
    <t>88.0</t>
  </si>
  <si>
    <t>นายประดิษ  เพชรกันหา</t>
  </si>
  <si>
    <t>นางแก้วไสว  เพชรกันหา</t>
  </si>
  <si>
    <t>13.0</t>
  </si>
  <si>
    <t>นายครรชิต  เพชรกันหา</t>
  </si>
  <si>
    <t>80.0</t>
  </si>
  <si>
    <t>นายสายัน  เพชรกันหา</t>
  </si>
  <si>
    <t>นางบัณดิษ  ยะคำสี</t>
  </si>
  <si>
    <t>86.0</t>
  </si>
  <si>
    <t>นางอำคา  ฮาบเมืองซอง</t>
  </si>
  <si>
    <t>นายวงค์  บุดตะ</t>
  </si>
  <si>
    <t>58.0</t>
  </si>
  <si>
    <t>นายสุเวช  บุตตะ</t>
  </si>
  <si>
    <t>นายวงศ์  บุตตะ</t>
  </si>
  <si>
    <t>นางสี  ทึงอวน</t>
  </si>
  <si>
    <t>63.0</t>
  </si>
  <si>
    <t>นายโอ้  บุตตะ</t>
  </si>
  <si>
    <t>นางสาวบุญหนา  บุตรตะ</t>
  </si>
  <si>
    <t>นางแพงสี  ไชยเทพ</t>
  </si>
  <si>
    <t>นายนิยม  เพชรกันหา</t>
  </si>
  <si>
    <t>นางนิยม  เพชรกันหา</t>
  </si>
  <si>
    <t>96.0</t>
  </si>
  <si>
    <t>7.0</t>
  </si>
  <si>
    <t>นางเสอื้อ  เพชรกันหา</t>
  </si>
  <si>
    <t>83.0</t>
  </si>
  <si>
    <t>นางเสอื้อ  รูปเหมาะ</t>
  </si>
  <si>
    <t>นางปัญญา  เพชรกันหา</t>
  </si>
  <si>
    <t>19.0</t>
  </si>
  <si>
    <t>นายจันทร์เพ็ง  เพชรกัณหา</t>
  </si>
  <si>
    <t>นางเยาวมาลย์  จันทร์โคตร</t>
  </si>
  <si>
    <t>นายบรรพจน์  เพชรกันหา</t>
  </si>
  <si>
    <t>นางรุณี  ศรีสอน</t>
  </si>
  <si>
    <t>12.0</t>
  </si>
  <si>
    <t>นางอิ้ม  ศรีสอน</t>
  </si>
  <si>
    <t>นายสว่าง  อรรคฮาด</t>
  </si>
  <si>
    <t>นายดวง  สุขะหา</t>
  </si>
  <si>
    <t>นางจีน  สุขะหา</t>
  </si>
  <si>
    <t>95.0</t>
  </si>
  <si>
    <t>นายสงเคราะห์  สุขะหา</t>
  </si>
  <si>
    <t>นางอรทัย  สุขะหา</t>
  </si>
  <si>
    <t>นางแก่นแก้ว  บัวขันธ์</t>
  </si>
  <si>
    <t>61.0</t>
  </si>
  <si>
    <t>นายสมหวัง  ช่วยรักษา</t>
  </si>
  <si>
    <t>32.0</t>
  </si>
  <si>
    <t>นางสาวบำเพ็ญ  สุขะหา</t>
  </si>
  <si>
    <t>นายพรหมมา  สุขหา</t>
  </si>
  <si>
    <t>นายพรมมา  สุขะหา</t>
  </si>
  <si>
    <t>93.0</t>
  </si>
  <si>
    <t>นางสีคาน  ธุระนนท์</t>
  </si>
  <si>
    <t>98.0</t>
  </si>
  <si>
    <t>นายเดช  แขกวันวงค์</t>
  </si>
  <si>
    <t>17.0</t>
  </si>
  <si>
    <t>นางคำปุ่น  พรหมสาขาฯ</t>
  </si>
  <si>
    <t>นายอรุโณทัย  พรหมสาขา ณ สกลนคร</t>
  </si>
  <si>
    <t>62.0</t>
  </si>
  <si>
    <t>นางพันมหา  โพธิ์คำพก</t>
  </si>
  <si>
    <t>นายก้อน  ถึงอวน</t>
  </si>
  <si>
    <t>50.0</t>
  </si>
  <si>
    <t>นายทรงศักดิ์  ฮาบเมืองซอง</t>
  </si>
  <si>
    <t>นางเสอื้อน  จรบุรมย์</t>
  </si>
  <si>
    <t>นายทองพันธ์  กวานปัดชา</t>
  </si>
  <si>
    <t>นางมัสยา  จัดตาดี</t>
  </si>
  <si>
    <t>นางพิน  กลางเมืองพล</t>
  </si>
  <si>
    <t>71.0</t>
  </si>
  <si>
    <t>นายวีระพงษ์  เพชรกันหา</t>
  </si>
  <si>
    <t>84.0</t>
  </si>
  <si>
    <t>9.0</t>
  </si>
  <si>
    <t>40.0</t>
  </si>
  <si>
    <t>นายวอน  เพ็ชรกันหา</t>
  </si>
  <si>
    <t>นางครองสวรรณ์  วงศ์สีชา</t>
  </si>
  <si>
    <t>38.0</t>
  </si>
  <si>
    <t>นายสมร  บุตรพันธ์</t>
  </si>
  <si>
    <t>นายเสถียร  กางเมืองพล</t>
  </si>
  <si>
    <t>นางสงัด  กางเมืองพล</t>
  </si>
  <si>
    <t>นางสมฤทธิ์  ทัศพงษ์</t>
  </si>
  <si>
    <t>นายสุริพล  แขกวันวงศ์</t>
  </si>
  <si>
    <t>นางคำดี  ทึงอวน</t>
  </si>
  <si>
    <t>73.0</t>
  </si>
  <si>
    <t>นายประวัติ  ธุรนนท์</t>
  </si>
  <si>
    <t>76.0</t>
  </si>
  <si>
    <t>นายประวัติ  ธุระนนท์</t>
  </si>
  <si>
    <t>นายวิไล  สวยวงค์</t>
  </si>
  <si>
    <t>นายประสิทธิ์  สวยวงค์</t>
  </si>
  <si>
    <t>นายดอน  หอมสมบัติ</t>
  </si>
  <si>
    <t>นายสนั่น  หอมสมบัติ</t>
  </si>
  <si>
    <t>นางบุญเรียบ  ปัญจันทร์สิงห์</t>
  </si>
  <si>
    <t>นายประจักษ์  ธุระนนท์</t>
  </si>
  <si>
    <t>90.0</t>
  </si>
  <si>
    <t>นางสาลี  วงค์วันดี</t>
  </si>
  <si>
    <t>นางสาวอารมณ์รื่น  สุขะหา</t>
  </si>
  <si>
    <t>นายจันทา  ธุระนนท์</t>
  </si>
  <si>
    <t>นายกองเพชร  พรมดวง</t>
  </si>
  <si>
    <t>8.0</t>
  </si>
  <si>
    <t>นางบุญทา  พวงพั่ว</t>
  </si>
  <si>
    <t>นายบุญมี  พวงพั้ว</t>
  </si>
  <si>
    <t>นายกอ  ทึงอวน</t>
  </si>
  <si>
    <t>นางถิ่น  แขกวันวงค์</t>
  </si>
  <si>
    <t>นายกอง  แขกวันวงค์</t>
  </si>
  <si>
    <t>49.0</t>
  </si>
  <si>
    <t>นางบุญมี  บุตตะ</t>
  </si>
  <si>
    <t>นางบุญมา  งามชมภู</t>
  </si>
  <si>
    <t>นางบุญมา  งามชมภุ</t>
  </si>
  <si>
    <t>นายเด่นชัย  คำตะลา</t>
  </si>
  <si>
    <t>นายทองตา  คำสี</t>
  </si>
  <si>
    <t>นายวิชิต  ยะคำสี</t>
  </si>
  <si>
    <t>นายคำตา  พรมดวง</t>
  </si>
  <si>
    <t>นายสำรี  พรมดวง</t>
  </si>
  <si>
    <t>นางสุภาพ  บุญไพโรจน์</t>
  </si>
  <si>
    <t>นางพัฒนา  นามวงษา</t>
  </si>
  <si>
    <t>นายจันสา  แขกวันวงค์</t>
  </si>
  <si>
    <t>นางอุทัย  พิมพะบุตร</t>
  </si>
  <si>
    <t>นางรสสา  แก้วบัวสา</t>
  </si>
  <si>
    <t>นายบุญตา  บุตตะ</t>
  </si>
  <si>
    <t>นายบุญตา  บุญตะ</t>
  </si>
  <si>
    <t>44.0</t>
  </si>
  <si>
    <t>นายพล  ฝอยลามโลก</t>
  </si>
  <si>
    <t>นายวิสุทธิ์  บุตรแสนคม</t>
  </si>
  <si>
    <t>5.0</t>
  </si>
  <si>
    <t>นางสาวบุญกอง  ฝอยลามโลก</t>
  </si>
  <si>
    <t>0.0</t>
  </si>
  <si>
    <t>นางบุญกอง  บุตรแสนคม</t>
  </si>
  <si>
    <t>นางทุม  บุตตะ</t>
  </si>
  <si>
    <t>นางสาวคำลือ  บุตตะ</t>
  </si>
  <si>
    <t>นายจิ้มไป่  อินธิบาล</t>
  </si>
  <si>
    <t>48.0</t>
  </si>
  <si>
    <t>นายวัน  บุตรตะ</t>
  </si>
  <si>
    <t>นายสมบัติ  บุตตะ</t>
  </si>
  <si>
    <t>นางสาวพัชรินทร์  เพ็ญริยะ</t>
  </si>
  <si>
    <t>นายวรจัก  สุขะหา</t>
  </si>
  <si>
    <t>นางสาวสุดใจ  ฝอยลามโลก</t>
  </si>
  <si>
    <t>นายสุนีย์  สุขหา</t>
  </si>
  <si>
    <t>31.0</t>
  </si>
  <si>
    <t>นายวิเชียร  ศรีพั้ว</t>
  </si>
  <si>
    <t>นางสีนวล  ทึงอวน</t>
  </si>
  <si>
    <t>นายสมเกียรติ  ทึงอวน</t>
  </si>
  <si>
    <t>นางถาวร  สุขะหา</t>
  </si>
  <si>
    <t>57.0</t>
  </si>
  <si>
    <t>นายทองสิทธิ์  แขกวันวงค์</t>
  </si>
  <si>
    <t>นายประภัยพัน  แขกวันวงค์</t>
  </si>
  <si>
    <t>นายดอน  ทึงอวน</t>
  </si>
  <si>
    <t>นายเกตุแก้ว  ฝอยลามโลก</t>
  </si>
  <si>
    <t>30.0</t>
  </si>
  <si>
    <t>นายเกตุชัย  อุดมภัทรวงศ์</t>
  </si>
  <si>
    <t>นางสาวอุลัยวรรณ  เยือกเย็น</t>
  </si>
  <si>
    <t>นายทวี  ทึงอวน</t>
  </si>
  <si>
    <t>นางเทวี  ทึงอวน</t>
  </si>
  <si>
    <t>นายสวัสดิ์  แขกวันวงค์</t>
  </si>
  <si>
    <t>นายเอกลักษณ์  บุตตะ</t>
  </si>
  <si>
    <t>นายจันทา  วงค์วันดี</t>
  </si>
  <si>
    <t>นางทอนศรี  กางเมืองพล</t>
  </si>
  <si>
    <t>นายสามารถ  กางเมืองพล</t>
  </si>
  <si>
    <t>นางสาวสุชาดา  กางเมืองพล</t>
  </si>
  <si>
    <t>นายบุญวิน  วงค์วันดี</t>
  </si>
  <si>
    <t>นางรดสา  แก้วบัวษา</t>
  </si>
  <si>
    <t>นางสาววาสนา  กางเมืองพล</t>
  </si>
  <si>
    <t>นายศรีธาตุ  กางเมืองพล</t>
  </si>
  <si>
    <t>นายสมปราถส์  กางเมืองพล</t>
  </si>
  <si>
    <t>นายพิกุล  ไกลสกุลวงศ์</t>
  </si>
  <si>
    <t>34.0</t>
  </si>
  <si>
    <t>นายอภิวัฒน์  สุขะหา</t>
  </si>
  <si>
    <t>นางสาววังศรี  พรมดวง</t>
  </si>
  <si>
    <t>78.0</t>
  </si>
  <si>
    <t>นายโย  พรมดวง</t>
  </si>
  <si>
    <t>นางสาววรรณิศา  เพชรกันหา</t>
  </si>
  <si>
    <t>89.0</t>
  </si>
  <si>
    <t>นายถวิล  เพชรกันหา</t>
  </si>
  <si>
    <t>นางวัฒนา  เพชรกันหา</t>
  </si>
  <si>
    <t>นายลือไชย  ทึงอวน</t>
  </si>
  <si>
    <t>นางสาวพิศมัย  สุขะหา</t>
  </si>
  <si>
    <t>นายคาวี  สุขะหา</t>
  </si>
  <si>
    <t>นายเสงี่ยม  วงค์กิ่ง</t>
  </si>
  <si>
    <t>นายบรรชา  เพชรกันหา</t>
  </si>
  <si>
    <t>นายมิน  เพชรกันหา</t>
  </si>
  <si>
    <t>นายประดิษฐ์  แขกวันวงค์</t>
  </si>
  <si>
    <t>นางประเทียร  แขกวันวงค์</t>
  </si>
  <si>
    <t>นายประยงค์  แขกวันวงค์</t>
  </si>
  <si>
    <t>นางสาวสมพาน  พรมดวง</t>
  </si>
  <si>
    <t>47.0</t>
  </si>
  <si>
    <t>นายกัณหา  พรมดวง</t>
  </si>
  <si>
    <t>นางสมบูรณ์  โคตรแสง</t>
  </si>
  <si>
    <t>นางชม  ทึงอวน</t>
  </si>
  <si>
    <t>นายสมพิศ  แขกวันวงค์</t>
  </si>
  <si>
    <t>นายประหยัด  คำโพธิ์ชา</t>
  </si>
  <si>
    <t>นายสารี  พรมดวง</t>
  </si>
  <si>
    <t>37.0</t>
  </si>
  <si>
    <t>นายนิรัตน์  ไชยเทพ</t>
  </si>
  <si>
    <t>24.0</t>
  </si>
  <si>
    <t>นางสำเรือง  ไชยเทพ</t>
  </si>
  <si>
    <t>นางทวีป  แขกวันวงค์</t>
  </si>
  <si>
    <t>นางสาวจีรภา  วงค์สีชา</t>
  </si>
  <si>
    <t>นางสาววารุณีย์  วงค์สีชา</t>
  </si>
  <si>
    <t>นายอำมอญ  บุตตะ</t>
  </si>
  <si>
    <t>นายศรีณรงค์  วงค์วันดี</t>
  </si>
  <si>
    <t>นายเพชรมณี  วงค์วันดี</t>
  </si>
  <si>
    <t>นายเพชรมณี  วงศ์วันดี</t>
  </si>
  <si>
    <t>97.0</t>
  </si>
  <si>
    <t>นางนิตพร  ศรีเมือง</t>
  </si>
  <si>
    <t>นางธงชัย  แสงนนท์</t>
  </si>
  <si>
    <t>นางเนตรนุต  นาคสิงห์</t>
  </si>
  <si>
    <t>นางวารุณี  เรือรินรักษ์</t>
  </si>
  <si>
    <t>67.0</t>
  </si>
  <si>
    <t>นางสาวนงพลัด  วงค์วันดี</t>
  </si>
  <si>
    <t>นายสุเทพ  ศรีพั้ว</t>
  </si>
  <si>
    <t>นางคำขอ  โพธิ์ศรี</t>
  </si>
  <si>
    <t>72.0</t>
  </si>
  <si>
    <t>นางผ่องศรี  อินธิบาล</t>
  </si>
  <si>
    <t>นายปริญญา  อินธิบาล</t>
  </si>
  <si>
    <t>นายแสวง  ยะคำสี</t>
  </si>
  <si>
    <t>นายอดิศร  ไชยเทพ</t>
  </si>
  <si>
    <t>น.ส.3</t>
  </si>
  <si>
    <t>นายวีระพงษ์  เพชรกันา</t>
  </si>
  <si>
    <t>นายสวย  ธุระนนท์</t>
  </si>
  <si>
    <t>นางเพ็ญศรี  นามเสาร์</t>
  </si>
  <si>
    <t>นายบุญมา  อินธิบาล</t>
  </si>
  <si>
    <t>นายโสมศิลป์  สีพั้ว</t>
  </si>
  <si>
    <t>นายบุญมา  ทึงอวน</t>
  </si>
  <si>
    <t>นางทรงศรี  ทึงอวน</t>
  </si>
  <si>
    <t>นายสุริยงค์  บุตรแสนคม</t>
  </si>
  <si>
    <t>นายสอน  กางเมืองพล</t>
  </si>
  <si>
    <t>นายคมจิตร  พวงพั้ว</t>
  </si>
  <si>
    <t>นายเขียน  บุตตะ</t>
  </si>
  <si>
    <t>นายสมร  บุตพันธ์</t>
  </si>
  <si>
    <t>นายสม  เพชรกันหา</t>
  </si>
  <si>
    <t>นายวอน  เพชรกันหา</t>
  </si>
  <si>
    <t>นายประหยัด  โพธิ์คำพก</t>
  </si>
  <si>
    <t>นายอรรถพล  วงค์กิ่ง</t>
  </si>
  <si>
    <t>นายพิกุล  ฝอยลามโลก</t>
  </si>
  <si>
    <t>นายสีบาล  กางเมืองพล</t>
  </si>
  <si>
    <t>นางบุญหนา  บุตตะ</t>
  </si>
  <si>
    <t>นายสมหมาย  สิงห์วงศ์</t>
  </si>
  <si>
    <t>นายพรหมา  สุขะหา</t>
  </si>
  <si>
    <t>นางสาวธีราภรณ์  แขกวันวงค์</t>
  </si>
  <si>
    <t>นายลำดวน  ยะคำสี</t>
  </si>
  <si>
    <t>นายหมื่น  เพชรกันหา</t>
  </si>
  <si>
    <t>นางสาวอัญรัตน์  พิมพ์จัตุรัส</t>
  </si>
  <si>
    <t>นางสาวนิราช  อินทรพุฒ</t>
  </si>
  <si>
    <t>นายสวาท  อินทรพุฒ</t>
  </si>
  <si>
    <t>นางดารัตนี   นาครัตน์</t>
  </si>
  <si>
    <t>นางสาววิไล  จุลขันธ์</t>
  </si>
  <si>
    <t>นายประวัติ   หมั่นสิงห์</t>
  </si>
  <si>
    <t>นายประวัติ  หมั่นสิงห์</t>
  </si>
  <si>
    <t>นางจร  อวนชะนะ</t>
  </si>
  <si>
    <t>นางนัยตา   จินะวงค์</t>
  </si>
  <si>
    <t>นายสมบูรณ์  ดาบน้อยอุ่น</t>
  </si>
  <si>
    <t>นางบุษบา  อินทะพุฒ</t>
  </si>
  <si>
    <t>นายสงัด  อินทะพุฒ</t>
  </si>
  <si>
    <t>นางบุษบา   อินทะพุฒ</t>
  </si>
  <si>
    <t>นายสมฤทธิ์  จันทะวงค์</t>
  </si>
  <si>
    <t>นายไพบูรณ์  จันทะวงศ์</t>
  </si>
  <si>
    <t>นางสาวนัด  จันทะวงศ์</t>
  </si>
  <si>
    <t>นางมะลิสด  จันทวงค์</t>
  </si>
  <si>
    <t>45.0</t>
  </si>
  <si>
    <t>นายชูชาติ  จันทวงค์</t>
  </si>
  <si>
    <t>18.0</t>
  </si>
  <si>
    <t>นางสมเพช  ปาทวาท</t>
  </si>
  <si>
    <t>นายธรรมนอง   จันทะวงค์</t>
  </si>
  <si>
    <t>นายประยงค์  ปินะนัน</t>
  </si>
  <si>
    <t>นางเตียงแก้ว  ปืนะนันท์</t>
  </si>
  <si>
    <t>นางบัวจันทร์   บัวพินธุ์</t>
  </si>
  <si>
    <t>นางไสว  ดอบุตร์</t>
  </si>
  <si>
    <t>นายเขียน  กงตาล</t>
  </si>
  <si>
    <t>43.0</t>
  </si>
  <si>
    <t>นายสุข  โพคำพก</t>
  </si>
  <si>
    <t>นายสีฝอง  อินธิบาล</t>
  </si>
  <si>
    <t>22.0</t>
  </si>
  <si>
    <t>นางสาวพิมใจ  บุตรศรี</t>
  </si>
  <si>
    <t>นางลิวัตสัย  พิมพะบุตร</t>
  </si>
  <si>
    <t>28.0</t>
  </si>
  <si>
    <t>นายสุริยงค์  หนูโม</t>
  </si>
  <si>
    <t>นางสาววัลย์ทอง  พิมพบุตร</t>
  </si>
  <si>
    <t>52.0</t>
  </si>
  <si>
    <t>นางประมวลศิลป์  ทึงอวน</t>
  </si>
  <si>
    <t>นางวิจิตร  แขกวันวงค์</t>
  </si>
  <si>
    <t>นางสุภาวดี  ศรีนุกูล</t>
  </si>
  <si>
    <t>55.0</t>
  </si>
  <si>
    <t>นางสุภาวดี   ศรีนุกูล</t>
  </si>
  <si>
    <t>นายนิพนธ์  โต่งจันทร์</t>
  </si>
  <si>
    <t>นางโอลัย  บงบุตร</t>
  </si>
  <si>
    <t>นางบุญไตร  โคตรแสง</t>
  </si>
  <si>
    <t>14.0</t>
  </si>
  <si>
    <t>นางบุชราภรณ์  ขันทะชา</t>
  </si>
  <si>
    <t>นายกะสัน  พรมมืด</t>
  </si>
  <si>
    <t>ชันที่ 1</t>
  </si>
  <si>
    <t>ชันที่ 2</t>
  </si>
  <si>
    <t>นายเชี่ยวชาญ   จันทาวงค์</t>
  </si>
  <si>
    <t>นายหลวง  แสนพัน</t>
  </si>
  <si>
    <t>นายสีหา  พิมพบุตร</t>
  </si>
  <si>
    <t>นายชัยประสิทธิ์  ไชยเชษฐ</t>
  </si>
  <si>
    <t>นางพิสมัย  แสนทัน</t>
  </si>
  <si>
    <t>นายชัยประสิทธิ์   ไชยเชษฐ</t>
  </si>
  <si>
    <t>นางยุวภา  โคตรแสง</t>
  </si>
  <si>
    <t>นางยุวภา  บุตรแสนคม</t>
  </si>
  <si>
    <t>นางพรพรรณ  ไชยเชษฐ์</t>
  </si>
  <si>
    <t>นายอภิชาติ  อินทะพุฒ</t>
  </si>
  <si>
    <t>นางสมศรี  แสนสุริยวงศ์</t>
  </si>
  <si>
    <t>99.0</t>
  </si>
  <si>
    <t>นายเขียว  ไชยเชษฐ</t>
  </si>
  <si>
    <t>ชั้นที่  1</t>
  </si>
  <si>
    <t>ชั้นที่  2</t>
  </si>
  <si>
    <t>นายทองสา   อินทะพุฒ</t>
  </si>
  <si>
    <t>นายทวีชัย  อินทะพุฒ</t>
  </si>
  <si>
    <t>นายพงษ์พิทธิ์  พิมพบุตร</t>
  </si>
  <si>
    <t>นางใข่ฟ้า  อินทะพุฒ</t>
  </si>
  <si>
    <t>70.0</t>
  </si>
  <si>
    <t>นางคำหล้า   บุตรศรี</t>
  </si>
  <si>
    <t>นายสังข์  ทัศพงษ์</t>
  </si>
  <si>
    <t>นายสมชาย  บุตรศรี</t>
  </si>
  <si>
    <t>นายสัญญา  กงตาล</t>
  </si>
  <si>
    <t>นายสายัน   กงตาล</t>
  </si>
  <si>
    <t>นายครรชิต   กงตาล</t>
  </si>
  <si>
    <t>นางกินรี  จันทร์เสนา</t>
  </si>
  <si>
    <t>53.0</t>
  </si>
  <si>
    <t>นายประครอง  โคตรแสง</t>
  </si>
  <si>
    <t>นายวิจิตร  แก้วฝ่าย</t>
  </si>
  <si>
    <t>นางสนาม  ไชยเชษฐ์</t>
  </si>
  <si>
    <t>นางสุติม  กงตาล</t>
  </si>
  <si>
    <t>นางพจนาถ  ดาบน้อยอุ่น</t>
  </si>
  <si>
    <t>16.0</t>
  </si>
  <si>
    <t>นายวุฒิชัย   ดาบน้อยอุ่น</t>
  </si>
  <si>
    <t>นางดำเนิน  ดาบอุ่นน้อย</t>
  </si>
  <si>
    <t>นายวาริน  ไชญเชษฐ์</t>
  </si>
  <si>
    <t>นายสมฤทธิ์  อินทรพุฒ</t>
  </si>
  <si>
    <t>นายนึก   พรมมืด</t>
  </si>
  <si>
    <t>นายนึก  พรมมืด</t>
  </si>
  <si>
    <t>นายไพรสาร  พรมมืด</t>
  </si>
  <si>
    <t>นางพันณุพิษ  ดาบน้อยอุ่น</t>
  </si>
  <si>
    <t>นางกินรี  แสนทัน</t>
  </si>
  <si>
    <t>นายสมพงษ์  หนูโม</t>
  </si>
  <si>
    <t>นายทองสวรรค์  ปินะนัน</t>
  </si>
  <si>
    <t>นายทองสวรรค์   ปินะนัน</t>
  </si>
  <si>
    <t>นางวารี  โคตรแสง</t>
  </si>
  <si>
    <t>นางวิจิตร  จันเสนา</t>
  </si>
  <si>
    <t>นางจันที  ไชยเชษฐ์</t>
  </si>
  <si>
    <t>นางเพ็ญทอง  สีระโครต</t>
  </si>
  <si>
    <t>นายสนั่น  ไชยเชษฐ์</t>
  </si>
  <si>
    <t>94.0</t>
  </si>
  <si>
    <t>นายคำใส  พิมพะบุตร</t>
  </si>
  <si>
    <t>นางเต็มใจ  วงศ์แสนศรี</t>
  </si>
  <si>
    <t>นายวันนา  อินทะพุฒ</t>
  </si>
  <si>
    <t>นายนิยม  บุตรศรี</t>
  </si>
  <si>
    <t>นางอิดถี  ไชยเทพ</t>
  </si>
  <si>
    <t>42.0</t>
  </si>
  <si>
    <t>นางสาวพรทิพย์    หนูโน</t>
  </si>
  <si>
    <t>นางสาววิภาดา  หนูโม</t>
  </si>
  <si>
    <t>นายชัยรัตน์   ไชยเชษฐ</t>
  </si>
  <si>
    <t>นายชัยรัตน์  ไชยเชษฐ</t>
  </si>
  <si>
    <t>นายวัยไชย  บุตรศรี</t>
  </si>
  <si>
    <t>คลังสินค้า พื้นที่ไม่เกิน 300 ตร.ม.</t>
  </si>
  <si>
    <t>นายนิไส   จันทะวงศ์</t>
  </si>
  <si>
    <t>นายสง่า  อินทะพุฒ</t>
  </si>
  <si>
    <t>108/</t>
  </si>
  <si>
    <t>นางสาวถาวรีย์   เถาตาจันทร์</t>
  </si>
  <si>
    <t>81.0</t>
  </si>
  <si>
    <t>นางสาวอำนวย  พรมมืด</t>
  </si>
  <si>
    <t>นายบุญเพียง  โต่งจันทร์</t>
  </si>
  <si>
    <t>นางรุ่งนภา  โต่งจันทร์</t>
  </si>
  <si>
    <t>นางจีระวรรณ์   สุขสอาด</t>
  </si>
  <si>
    <t>นางจีระวรรณ์  สุขสอาด</t>
  </si>
  <si>
    <t>นางนิรันดร  แขมคำภา</t>
  </si>
  <si>
    <t>นายทวีศิลป์  ไชยเชษฐ์</t>
  </si>
  <si>
    <t>ชั้นที่ 1</t>
  </si>
  <si>
    <t>ชั้นที่ 2</t>
  </si>
  <si>
    <t>นางสาวรัตนาพร  สุวรรณสาร</t>
  </si>
  <si>
    <t>นางบุญมี  อุ่นมะดี</t>
  </si>
  <si>
    <t>นางบุญมี   อุ่นมะดี</t>
  </si>
  <si>
    <t>นายบุญไทย  ปินะนัน</t>
  </si>
  <si>
    <t>นายบุญไทย   ปินะนัน</t>
  </si>
  <si>
    <t>นายบุญตา   อินธิราช</t>
  </si>
  <si>
    <t>นางราษี  ดอบุตร</t>
  </si>
  <si>
    <t>นางอุดมพร  ศรีจันทะเนตร</t>
  </si>
  <si>
    <t>นางรัศมี  พรมดวง</t>
  </si>
  <si>
    <t>นายสมบัติ  จุลขันธ์</t>
  </si>
  <si>
    <t>นายไสว  ปิละนันท์</t>
  </si>
  <si>
    <t>นายประยูร   ปินะนัน</t>
  </si>
  <si>
    <t>นายนิยม  ปินะนัน</t>
  </si>
  <si>
    <t>นายราชิน   ปินะนัน</t>
  </si>
  <si>
    <t>นางบุญเรือง  สุวรรณสาร</t>
  </si>
  <si>
    <t>นางสาวศศิธร  อินทะพุฒ</t>
  </si>
  <si>
    <t>นายดาบชัย  อินทรพุฒ</t>
  </si>
  <si>
    <t>นายประวัติ  จุลขันธ์</t>
  </si>
  <si>
    <t>นายทนงชัย  ดาบน้อยอุ่น</t>
  </si>
  <si>
    <t>นายทองบิน  กิ้วราชแยง</t>
  </si>
  <si>
    <t>นายบัวครอง  ศรีวงศ์แสง</t>
  </si>
  <si>
    <t>นายศักดิ์สยาม  ผิวใบคำ</t>
  </si>
  <si>
    <t>นางดอกไม้  ผิวใบคำ</t>
  </si>
  <si>
    <t>นางสาวรัตนา  ไชยเชษฐ</t>
  </si>
  <si>
    <t>ชั้นทีท 1</t>
  </si>
  <si>
    <t>ชั้นทีท 2</t>
  </si>
  <si>
    <t>นางดารุณี  วิวาห์</t>
  </si>
  <si>
    <t>นายนพรัตน์  บุญพันธ์</t>
  </si>
  <si>
    <t>นางนิตยา  จรูญชีพ</t>
  </si>
  <si>
    <t>นายเทพประทัย  ไชยเชษฐ</t>
  </si>
  <si>
    <t>นางวิภารัตน์  พลบุตร</t>
  </si>
  <si>
    <t>นายกันหา  ปินะนัน</t>
  </si>
  <si>
    <t>นางสาววรรวิภา  หนูโม</t>
  </si>
  <si>
    <t>นางสาวแพงจันทร์  มาคล้าย</t>
  </si>
  <si>
    <t>นายคำฟอง  กิ้วราชแยง</t>
  </si>
  <si>
    <t>นายเจริญจิตร  ไชยเขษฐ</t>
  </si>
  <si>
    <t>นายจอมศักดิ์  พิมพะบุตร</t>
  </si>
  <si>
    <t>นายอำนาจ  ก่ำจำปา</t>
  </si>
  <si>
    <t>นายวัลชัย  จุลขันธ์</t>
  </si>
  <si>
    <t>นางสาวเตือนใจ  จุลขันธ์</t>
  </si>
  <si>
    <t>74.0</t>
  </si>
  <si>
    <t>นายไกรษร  ซองงาม</t>
  </si>
  <si>
    <t>นางสีดา  ซองงาม</t>
  </si>
  <si>
    <t>นางพรพนา  เกษร</t>
  </si>
  <si>
    <t>นางจินตนา  ซองงาม</t>
  </si>
  <si>
    <t>นางวาสนา  บุตรศรี</t>
  </si>
  <si>
    <t>นางสมใจ  ไชยเชษฐ</t>
  </si>
  <si>
    <t>นายบัวสี  แก้วฝ่าย</t>
  </si>
  <si>
    <t>นายบาล   พรมมืด</t>
  </si>
  <si>
    <t>นางบุญทิพา  ทิพย์สุริย์</t>
  </si>
  <si>
    <t>นางถนอม   ดกเอียร์</t>
  </si>
  <si>
    <t>นายบัญญัติ   ไชยเชษฐ์</t>
  </si>
  <si>
    <t>นางธาตุ   บุตรศรี</t>
  </si>
  <si>
    <t>นายบุญลั่น  อวนชนะ</t>
  </si>
  <si>
    <t>นายวาริน   ไชยเชษฐ์</t>
  </si>
  <si>
    <t>โรงสีข้าว</t>
  </si>
  <si>
    <t>นางพจนาถ   ดาบน้อยอุ่น</t>
  </si>
  <si>
    <t>นายถนอม   พิมพะบุตร</t>
  </si>
  <si>
    <t>นายบุญรักษ์   ใยพันธ์</t>
  </si>
  <si>
    <t>นายสีนวน  อินทพุฒ</t>
  </si>
  <si>
    <t>นายสมพร   โคตรแสง</t>
  </si>
  <si>
    <t>นางมาลี   ศรีระวงค์</t>
  </si>
  <si>
    <t>นายบัวงา   ศรีประทุม</t>
  </si>
  <si>
    <t>นางคำตา   ศรีเทพ</t>
  </si>
  <si>
    <t>นายสนัด   บงบุตร</t>
  </si>
  <si>
    <t>นายหลวง   แสนพัน</t>
  </si>
  <si>
    <t>นางประเพียร   พิมพะบุตร</t>
  </si>
  <si>
    <t>นางนุชราภรณ์   ขันทะชา</t>
  </si>
  <si>
    <t>นายเชียง  โต่งจันทร์</t>
  </si>
  <si>
    <t>นายคำ   อุปทุม</t>
  </si>
  <si>
    <t>สถานีบริการน้ำมันเชื้อเพลิง</t>
  </si>
  <si>
    <t>นางวิจิตร   แขกวันวงค์</t>
  </si>
  <si>
    <t>นายฝ้าย   ใยพันธ์</t>
  </si>
  <si>
    <t>นายเขียน   กงตาล</t>
  </si>
  <si>
    <t>นายเปลื่อง   ดอบุตร</t>
  </si>
  <si>
    <t>นายชัยรัตน์   ไชยเชษฐ์</t>
  </si>
  <si>
    <t>นางนันทิยา   อินทะพุฒ</t>
  </si>
  <si>
    <t>นายสนั่น   ไชยเชษฐ์</t>
  </si>
  <si>
    <t>นางประนอม   ปินะนัน</t>
  </si>
  <si>
    <t>นางวาสนา   บุตรศรี</t>
  </si>
  <si>
    <t>นางน้อย   จันทะไหล</t>
  </si>
  <si>
    <t>นางบุญเรือง   สุวรรณสาร</t>
  </si>
  <si>
    <t>นายสารี   ปินะนัน</t>
  </si>
  <si>
    <t>นายขวัญชัย   จันทิมา</t>
  </si>
  <si>
    <t>นางสีดา   ซองาม</t>
  </si>
  <si>
    <t>นางบุษบา   ผ่องใสสี</t>
  </si>
  <si>
    <t>นายสมจิตร   พรมภาพ</t>
  </si>
  <si>
    <t>นายเสาร์   บุตรศรี</t>
  </si>
  <si>
    <t>นายสุบรรณ   จุลขันธุ์</t>
  </si>
  <si>
    <t>นายเถา   บุตรษรี</t>
  </si>
  <si>
    <t>นางธิดาพร   ไชยเทศ</t>
  </si>
  <si>
    <t>นายพุด   บัวปัดชา</t>
  </si>
  <si>
    <t>นางสาวฤทัยรัตน์   ศรีแจ่ม</t>
  </si>
  <si>
    <t>นายเภา   บุตรศรี</t>
  </si>
  <si>
    <t>นางประนอม   บุญห้อม</t>
  </si>
  <si>
    <t>นายคำมี   ใต้ราชโพธิ์</t>
  </si>
  <si>
    <t>นายสมัย   อินทะพุฒ</t>
  </si>
  <si>
    <t>ส.ป.ก.</t>
  </si>
  <si>
    <t>นางดำเนิน   ดาบน้อยอุ่น</t>
  </si>
  <si>
    <t>นายพิชาติ   บัวปัดชา</t>
  </si>
  <si>
    <t>นางสาวอรอุมา   ไชยเทศ</t>
  </si>
  <si>
    <t>นางวาสนา   ไชยเทศ</t>
  </si>
  <si>
    <t>นายจอมศักดิ์   พิมพะบุตร</t>
  </si>
  <si>
    <t>นายบุญชวน   ผ่องใสสี</t>
  </si>
  <si>
    <t>นายบัวศรี   แก้วฝ่าย</t>
  </si>
  <si>
    <t xml:space="preserve">นางประนอม   บุญห้อม   </t>
  </si>
  <si>
    <t>นางไครศรี   ไชยเชษฐ์</t>
  </si>
  <si>
    <t>นางสมภาร   ไชยเชษฐ์</t>
  </si>
  <si>
    <t>นายวันไชย   บุตรศรี</t>
  </si>
  <si>
    <t>นายสง่า   อินทะพุฒ</t>
  </si>
  <si>
    <t>นางสาวอำนวย   พรมมืด</t>
  </si>
  <si>
    <t>นายนิยม   ปินะนัน</t>
  </si>
  <si>
    <t>นายไพรฑูรย์   บุตรศรี</t>
  </si>
  <si>
    <t>นายกิตติพงษ์   กิ้วราชแยง</t>
  </si>
  <si>
    <t>นางสาวจีระวรรณ์   ปินะนัน</t>
  </si>
  <si>
    <t>นายทวีศิลป์   ไชยเชษฐ์</t>
  </si>
  <si>
    <t>นายเทพประทัย   ไชยเชษฐ์</t>
  </si>
  <si>
    <t>นายสุภี   แสนสุริวงค์</t>
  </si>
  <si>
    <t>นายประมูล   บุตรศรี</t>
  </si>
  <si>
    <t>นางทองคำ   ปินะนัน</t>
  </si>
  <si>
    <t>นางถาวร   นินเขียว</t>
  </si>
  <si>
    <t>นายไชยยา   อินทพุฒ</t>
  </si>
  <si>
    <t>นายฉลองชัย   จันทสาร</t>
  </si>
  <si>
    <t>นายบัวครอง   ศรีวงศ์แสง</t>
  </si>
  <si>
    <t>นางนิตยา   จรูญชีพ</t>
  </si>
  <si>
    <t>นางจันทร์   โพคำพก</t>
  </si>
  <si>
    <t>นางลิวัตรใส  พิมพะบุตร</t>
  </si>
  <si>
    <t>นางโอลัย   บงบุตร</t>
  </si>
  <si>
    <t>นางแสงจันทร์   คำสอน</t>
  </si>
  <si>
    <t>นางละม้าย   เถาตาจันทร์</t>
  </si>
  <si>
    <t>นางยุวภา   โคตรแสง</t>
  </si>
  <si>
    <t>นายประภาส   บุตรศรี</t>
  </si>
  <si>
    <t>นางสาวดาวเรือง   แสนสุริวงค์</t>
  </si>
  <si>
    <t>นางบัววรรณ   ขอดอนุ</t>
  </si>
  <si>
    <t>นายนิยม   ศรีเทพ</t>
  </si>
  <si>
    <t>นายที   แสนสุริวงค์</t>
  </si>
  <si>
    <t>นางสาวมะณีวรรณ์   ไชยเชษฐ์</t>
  </si>
  <si>
    <t>นางไข่ฟ้า   อินทะพุฒ</t>
  </si>
  <si>
    <t>นางคำหล้า  บุตรศรี</t>
  </si>
  <si>
    <t>นายสมชาย   บุตรศรี</t>
  </si>
  <si>
    <t>นายเดชา   ปินะนัน</t>
  </si>
  <si>
    <t>นายนินทา   อินทะพุฒ</t>
  </si>
  <si>
    <t>นายคำภีร์   อินทะพุฒ</t>
  </si>
  <si>
    <t xml:space="preserve">นายสำลี ศรีวงศ์แสง         </t>
  </si>
  <si>
    <t>นางสาวทองพรรณ แสนสุริวงค์</t>
  </si>
  <si>
    <t xml:space="preserve">นางชลิตา   ไชยบูรณ์         </t>
  </si>
  <si>
    <t xml:space="preserve">นายอนุชา  พิมพะบุตร   </t>
  </si>
  <si>
    <t>นายบัวริด   พิมพะบุตร</t>
  </si>
  <si>
    <t>นางสาววัลย์ทอง  พิมพะบุตร</t>
  </si>
  <si>
    <t>สถานที่ตั้ง 
(หมู่ที่/ชุมชน,
ตำบล)</t>
  </si>
  <si>
    <t>นางสาวสุรวิทย์  ปุ้ยไชยสอน</t>
  </si>
  <si>
    <t>นางดารา  ฤาคำหาร</t>
  </si>
  <si>
    <t>นายแท่ง  ปังอุทา</t>
  </si>
  <si>
    <t>นายสมจิตร  ปังอุทา</t>
  </si>
  <si>
    <t>นางประเพียร  ชนะพล</t>
  </si>
  <si>
    <t>นายถาวร  ขอดอนุ</t>
  </si>
  <si>
    <t>นายสี  โพธิ์คำพก</t>
  </si>
  <si>
    <t>นางสมนิด  เดชโฮม</t>
  </si>
  <si>
    <t>นายแสวง  ดกเอียร์</t>
  </si>
  <si>
    <t>นางจันทา  ดกเอียร์</t>
  </si>
  <si>
    <t>นางสาวสัมฤทธิ์  ยืนยง</t>
  </si>
  <si>
    <t>นายจันทร  บุตรแสนคม</t>
  </si>
  <si>
    <t>นายบู่  โพคำพก</t>
  </si>
  <si>
    <t>92.0</t>
  </si>
  <si>
    <t>นางใบอ่อน  แจ้งสีใส</t>
  </si>
  <si>
    <t>นายบู่  โพธิ์คำพก</t>
  </si>
  <si>
    <t>นายไชยยนต์  บงบุตร</t>
  </si>
  <si>
    <t>นายลอน  โพธิ์คำพก</t>
  </si>
  <si>
    <t>นายพร  ปัญจันทร์สิงห์</t>
  </si>
  <si>
    <t>นายเสน่ห์  ปัญจันทร์สิงห์</t>
  </si>
  <si>
    <t>นายอำพล  อินทรสิทธิ์</t>
  </si>
  <si>
    <t>39.0</t>
  </si>
  <si>
    <t>นายประยงค์  ปัญจันทร์สิงห์</t>
  </si>
  <si>
    <t>นายปราถนา  ภูพาดทอง</t>
  </si>
  <si>
    <t>นายวิมล  ใบธรรม</t>
  </si>
  <si>
    <t>นางเหรียญ  สุวรัตน์</t>
  </si>
  <si>
    <t>นายเชียงบัว  สุวรัตน์</t>
  </si>
  <si>
    <t>นางศรีไพร  สุวรัตน์</t>
  </si>
  <si>
    <t>นางสวรรค์  แสงมี</t>
  </si>
  <si>
    <t>นายสาคร  คุณบุราณ</t>
  </si>
  <si>
    <t>นางสาวณธชล  โพธิ์คำพก</t>
  </si>
  <si>
    <t>นายกฤษฎา  โพธิ์คำพก</t>
  </si>
  <si>
    <t>นายกฤษฏา  โพธิ์คำพก</t>
  </si>
  <si>
    <t>นายถนอม   โพธิ์คำพก</t>
  </si>
  <si>
    <t>นายถนอม  โพธิ์คำพก</t>
  </si>
  <si>
    <t>นางบัง  เดชโอม</t>
  </si>
  <si>
    <t>นายถนอม  กุลโสภา</t>
  </si>
  <si>
    <t xml:space="preserve"> </t>
  </si>
  <si>
    <t>นางมลีวรรณ  กุลโสภา</t>
  </si>
  <si>
    <t>นายกงมา  คุณบุราณ</t>
  </si>
  <si>
    <t>นายประมวลชัย  ศรีสร้อย</t>
  </si>
  <si>
    <t>นางวันไลย  โพธิ์คำพก</t>
  </si>
  <si>
    <t>นางสาวรัชดาภรณ์   ฌพธ์คำพก</t>
  </si>
  <si>
    <t>นายสนิท  โพธิ์คำพก</t>
  </si>
  <si>
    <t>นายเฉลิมพล  พงศ์อัมพรศักดิ์</t>
  </si>
  <si>
    <t>นางคำบง  ดอบุตร</t>
  </si>
  <si>
    <t>นายเพ็ญ  ปุริวงค์</t>
  </si>
  <si>
    <t>นางวรรณหงษ์  พลศรีดา</t>
  </si>
  <si>
    <t>นายพัฒนพงษ์  พลศรีดา</t>
  </si>
  <si>
    <t>นายสมเพชร  คุณบุราน</t>
  </si>
  <si>
    <t>นางสาวเยาวเรศ   คุณบุราน</t>
  </si>
  <si>
    <t>นางศรีประภา  ผิวใบคำ</t>
  </si>
  <si>
    <t>นางอัมพร   ผิวใบคำ</t>
  </si>
  <si>
    <t>นางสุภารัตน์  แสดคง</t>
  </si>
  <si>
    <t>นางสำนวน  โพธิ์คำพก</t>
  </si>
  <si>
    <t>นายปิยะณัฐ  แสงนนท์</t>
  </si>
  <si>
    <t>นายธิลา  ปัญจันทร์สิงห์</t>
  </si>
  <si>
    <t>นายไชยณรงค์  ปุ้ยชัยสอน</t>
  </si>
  <si>
    <t>นางสุภารัตน์   แสดคง</t>
  </si>
  <si>
    <t>นายสมจิตร  ปุ้ยชัยสอน</t>
  </si>
  <si>
    <t>นางสาวดาลวัลย์  ปุ้ยชัยสอน</t>
  </si>
  <si>
    <t>นางอินทน  โพธิ์คำพก</t>
  </si>
  <si>
    <t>นางนิระพร  ปัญจันทร์สิงห์</t>
  </si>
  <si>
    <t>นายทิศ  แสนภูวา</t>
  </si>
  <si>
    <t>นายวาลิตร์  คกเอียร์</t>
  </si>
  <si>
    <t>นายเชษฐา  ดกเอียร์</t>
  </si>
  <si>
    <t>นางสาวสายฝน  โสภา</t>
  </si>
  <si>
    <t>นางอัมพร  โสภา</t>
  </si>
  <si>
    <t>นางคำพิน  ศรีเทพ</t>
  </si>
  <si>
    <t>นางคำผิน  ศรีเทพ</t>
  </si>
  <si>
    <t>นายกังวานไทร   ศรีเทพ</t>
  </si>
  <si>
    <t>นายสุชัย  ทัศพงษ์</t>
  </si>
  <si>
    <t>นางสาวละม้าย  ปุริวงค์</t>
  </si>
  <si>
    <t>นายปาน  ผาสุวรรณ์</t>
  </si>
  <si>
    <t>นายสุเทพ  ปัญจันสิงห์</t>
  </si>
  <si>
    <t>นายไกรสิทธิ์  ปัญจันสิงห์</t>
  </si>
  <si>
    <t>นางพวงเพชร  ปัญจันทร์สิงห์</t>
  </si>
  <si>
    <t>นางแสงมณี  เคนทวาย</t>
  </si>
  <si>
    <t>นายไพฑูรย์  ธงอาษา</t>
  </si>
  <si>
    <t>นางพัฒนา  ชัยสุข</t>
  </si>
  <si>
    <t>นายทองดำ  ใบธรรม</t>
  </si>
  <si>
    <t>นายพินิจ  ใบธรรม</t>
  </si>
  <si>
    <t>นางไกล  แสงนนท์</t>
  </si>
  <si>
    <t>นางประภัยพร  ฝั่งซ้าย</t>
  </si>
  <si>
    <t>นางบำเพ็ญ  ประฮาดไชย</t>
  </si>
  <si>
    <t>นายสมัย  ปัญจันทร์สิงห์</t>
  </si>
  <si>
    <t>นายสมบัติ  ธงอาษา</t>
  </si>
  <si>
    <t>นางสมาน  ศรีพั้ว</t>
  </si>
  <si>
    <t>นางจันทน  นนทศิลป์</t>
  </si>
  <si>
    <t>นายทองพันธ์  ปัญจันทร์สิงห์</t>
  </si>
  <si>
    <t>นายวีระยุทธ  นันทา</t>
  </si>
  <si>
    <t>นายสมศิลป์  ปุ้ยไชยสอน</t>
  </si>
  <si>
    <t>นายคำสี  ปัญจันทร์สิงค์</t>
  </si>
  <si>
    <t>นางสาวจารุวรรณ  วุฒิสาร</t>
  </si>
  <si>
    <t>นายยศ  ประสี</t>
  </si>
  <si>
    <t>นางทิพย์วิภา  อุ้มบุญ</t>
  </si>
  <si>
    <t>นางทิพย์วิภา   อุ้มบุญ</t>
  </si>
  <si>
    <t>นายแหวน  ไปยะพรม</t>
  </si>
  <si>
    <t>นางแหวน  ไปยะพรม</t>
  </si>
  <si>
    <t>นางสาวเกษ  ปันจันสิงห์</t>
  </si>
  <si>
    <t>นายอุทัย  ใบธรรม</t>
  </si>
  <si>
    <t>นายไทยวัฒน์  ปังอุทา</t>
  </si>
  <si>
    <t>นายชัยยา  ผิวใบคำ</t>
  </si>
  <si>
    <t>นางสมจิตร  ปัชชาชัย</t>
  </si>
  <si>
    <t>นายบุญส่ง  กุลโสภา</t>
  </si>
  <si>
    <t>51.0</t>
  </si>
  <si>
    <t>นายอาภรณ์  กุลโสภา</t>
  </si>
  <si>
    <t>นายบู่  กุลโสภา</t>
  </si>
  <si>
    <t>นายทศพร  กุลโสภา</t>
  </si>
  <si>
    <t>นายใจเพชร  ศรีเทพ</t>
  </si>
  <si>
    <t>นายศิลาเพชร  ปุริวงค์</t>
  </si>
  <si>
    <t>นายธงชัย  ปันจันสิงห์</t>
  </si>
  <si>
    <t>นางบาลแยะ  ปันจันสิงห์</t>
  </si>
  <si>
    <t>นางสาวขนิษฐา  ปัตพี</t>
  </si>
  <si>
    <t>นางสาวนฤมล   ปัตพี</t>
  </si>
  <si>
    <t>นางวันทา  ปัตพี</t>
  </si>
  <si>
    <t>นางสาวทิพวัลย์  ปัญจันทร์สิงห์</t>
  </si>
  <si>
    <t>นางจันทร์เพ็ง  ปังอุทา</t>
  </si>
  <si>
    <t>1.0</t>
  </si>
  <si>
    <t>นางสาวปรียานุช  ศิริมาศ</t>
  </si>
  <si>
    <t>นางสาวปรียานุช   ศิริมาศ</t>
  </si>
  <si>
    <t>นายนิมิต  อุฒิสาร</t>
  </si>
  <si>
    <t>นายนิมิตร  อุฒิสาร</t>
  </si>
  <si>
    <t>นางสาวสุดารัตน์  โพธิ์คำพก</t>
  </si>
  <si>
    <t>นายจตุพล  โพธิ์คำพก</t>
  </si>
  <si>
    <t>นางสมนึก  โพสาราช</t>
  </si>
  <si>
    <t>นายวีรพงษ์  ศรีเทพ</t>
  </si>
  <si>
    <t>นายวิทยา  ไปยะพรม</t>
  </si>
  <si>
    <t>นางชวนพิศ  ไปยะพรม</t>
  </si>
  <si>
    <t>นางสาวรุ้งทิพย์  ภูพาดทอง</t>
  </si>
  <si>
    <t>นายทนงศักดิ์  ภูพาดทอง</t>
  </si>
  <si>
    <t>นายแปลง  ภูพาดทอง</t>
  </si>
  <si>
    <t>นางบุญเวิน  ใบธรรม</t>
  </si>
  <si>
    <t>นายประสาท  ใบธรรม</t>
  </si>
  <si>
    <t>นายจิระพงษ์   ปัชชาชัย</t>
  </si>
  <si>
    <t>นางนิราวัน  แก้วมงคล</t>
  </si>
  <si>
    <t>นางพิมสวรรค์  ใบธรรม</t>
  </si>
  <si>
    <t>นายเดช  ใบธรรม</t>
  </si>
  <si>
    <t>นางคำเกิด  ประศรี</t>
  </si>
  <si>
    <t>นายคำบ่อ  โพธิ์คำพก</t>
  </si>
  <si>
    <t>นางเพชรรัตน์ดา  อุฒิสาร</t>
  </si>
  <si>
    <t>นายดาบชัย  ปัญจันทร์สิงห์</t>
  </si>
  <si>
    <t>นายทองปาน  นุประทุม</t>
  </si>
  <si>
    <t>บริษัทบุญพูนคูนคลังออโต้ลิส จำกัด  โดยนายพรศักดิ์ คอมแพงจันทร์</t>
  </si>
  <si>
    <t>นายขัน  ใบธรรม</t>
  </si>
  <si>
    <t>นายสุมอญ  นุประทุม</t>
  </si>
  <si>
    <t>นายไพศาล  นุประทุม</t>
  </si>
  <si>
    <t>นางนุ้ม  ผิวใบคำ</t>
  </si>
  <si>
    <t>นางอุไร  พิมพบุตร</t>
  </si>
  <si>
    <t>นางหวานใจ  ศรีสมพร</t>
  </si>
  <si>
    <t>นายสมจิตร  ศรีสมพร</t>
  </si>
  <si>
    <t>นายสมจันทร์  ศรีสมพร</t>
  </si>
  <si>
    <t>นางมณธิรา  บุญมานัด</t>
  </si>
  <si>
    <t>นางมนธิรา   บุญมานัด</t>
  </si>
  <si>
    <t>นางมัณธิรา  บุญมานัด</t>
  </si>
  <si>
    <t>นางสมร  ทึงสุข</t>
  </si>
  <si>
    <t>นางพรพิศ  ปัญจันทร์สิงห์</t>
  </si>
  <si>
    <t>นางศรีวิไล  แสงมี</t>
  </si>
  <si>
    <t>นางสำเนียง  ถวิลคำ</t>
  </si>
  <si>
    <t>นายสุริพล  วงศ์กิ่ง</t>
  </si>
  <si>
    <t>นางอนนท์  วงศ์กิ่ง</t>
  </si>
  <si>
    <t>นายไพจิตร  ไตรวงค์ย้อย</t>
  </si>
  <si>
    <t>นายกดแก้ว  ปุริวงค์</t>
  </si>
  <si>
    <t>นายเทพพร   ดกเอียร์</t>
  </si>
  <si>
    <t>นายคัญสิทธิ์   ดกเอียร์</t>
  </si>
  <si>
    <t>นางพิศมัย   อินทะพุฒ</t>
  </si>
  <si>
    <t>นางทองสิทธิ์  ดกเอียร์</t>
  </si>
  <si>
    <t>นายอรุณ   ดกเอียร์</t>
  </si>
  <si>
    <t>นายสมใจ  ศรีสมพร</t>
  </si>
  <si>
    <t>นายกอง   ศรีสมพร</t>
  </si>
  <si>
    <t>นายทนงค์ชัย  ศรีสมพร</t>
  </si>
  <si>
    <t>นางสาวสงัด  พิพัฒนคร</t>
  </si>
  <si>
    <t>นายจุมพล  แสงนนท์</t>
  </si>
  <si>
    <t>นายวิเชษฐ์  ดกเอีย</t>
  </si>
  <si>
    <t>นางสาวหวานใจ  แสงนนท์</t>
  </si>
  <si>
    <t>นายสุริยันต์  แสดคง</t>
  </si>
  <si>
    <t>นายพันมหา   แสงมี</t>
  </si>
  <si>
    <t>นางสาววรรภา   แสงมี</t>
  </si>
  <si>
    <t>นายกด   ประสี</t>
  </si>
  <si>
    <t>นายเกษร   ภูพาดทอง</t>
  </si>
  <si>
    <t>นายขัน   ใบธรรม</t>
  </si>
  <si>
    <t>นางสาวสอาด   ใบธรรม</t>
  </si>
  <si>
    <t>นางบุญหนา   คุณบุราณ</t>
  </si>
  <si>
    <t>นางวาด   บุญมาลี</t>
  </si>
  <si>
    <t>นายก้าน   ปังอุทา</t>
  </si>
  <si>
    <t>นางสวรรค์   ผิวใบคำ</t>
  </si>
  <si>
    <t>นายวิทยา   ไปยะพรม</t>
  </si>
  <si>
    <t>นายวาน   โพธิษาราช</t>
  </si>
  <si>
    <t>นางสำนวน   สวยวงศ์</t>
  </si>
  <si>
    <t>นายสุรินทร์   ศรีเทพ</t>
  </si>
  <si>
    <t>นายวาด   บุญมาลี</t>
  </si>
  <si>
    <t>นายระยับ   ใบธรรม</t>
  </si>
  <si>
    <t>นายบุญชู   ผิวใบคำ</t>
  </si>
  <si>
    <t>นางนิระพร   ปัญจันทร์สิงห์</t>
  </si>
  <si>
    <t>นางวีระพงษ์   พอพระ</t>
  </si>
  <si>
    <t>นายสวย   ดกเอียร์</t>
  </si>
  <si>
    <t>นายใส   ใบธรรม</t>
  </si>
  <si>
    <t>นายจันไทย   โพธิ์คำพก</t>
  </si>
  <si>
    <t>นางก้านก่อง   แสนภูวา</t>
  </si>
  <si>
    <t>นายวาลิตร์   ดกเอียร์</t>
  </si>
  <si>
    <t>นายบุญสงค์   ทัศพงษ์</t>
  </si>
  <si>
    <t>นายสนั่น   สีเทพ</t>
  </si>
  <si>
    <t>นางกระสันต์   สุชัยสิทธิ์</t>
  </si>
  <si>
    <t>นายวีระพงษ์   พอพระ</t>
  </si>
  <si>
    <t>นางไป่   ใบธรรม</t>
  </si>
  <si>
    <t>นางประภัยพร   ฝั่งซ้าย</t>
  </si>
  <si>
    <t>นางบำเพ็ญ   ประฮาดไชย</t>
  </si>
  <si>
    <t>นางยุวภา   ปัญจันทร์สิงห์</t>
  </si>
  <si>
    <t>นายสมบัติ   ธงอาษา</t>
  </si>
  <si>
    <t>นางสาวสมาน   ธงอาษา</t>
  </si>
  <si>
    <t>นายนิยม   วุฒิสาร</t>
  </si>
  <si>
    <t>นางวันเพ็ญ   ไปยะพรม</t>
  </si>
  <si>
    <t>นายสุผา   ไปยะพรม</t>
  </si>
  <si>
    <t>นายยงยุด   ไปยะพรม</t>
  </si>
  <si>
    <t>นายกฤษฎา   โพธิ์คำพก</t>
  </si>
  <si>
    <t>นางณธชล   โพธิ์คำพก</t>
  </si>
  <si>
    <t>นายสาคร   คุณบุราน</t>
  </si>
  <si>
    <t>นายเชียงบัว   สุวรัตน์</t>
  </si>
  <si>
    <t>นายวิมล   ใบธรรม</t>
  </si>
  <si>
    <t>นายวิรัตน์   ขอดอะนุ</t>
  </si>
  <si>
    <t>นายคำไพ   โพคำพก</t>
  </si>
  <si>
    <t>นายทนงศักดิ์   บุตรแสนคม</t>
  </si>
  <si>
    <t>นางไชยรัตน์   แก่นท้าว</t>
  </si>
  <si>
    <t>นางสมนิด   เดชโฮม</t>
  </si>
  <si>
    <t>นางทองจันทร์   โพธิ์คำพก</t>
  </si>
  <si>
    <t>นายสมจิตร   ปังอุทา</t>
  </si>
  <si>
    <t>นายแท่ง   ปังอุทา</t>
  </si>
  <si>
    <t>นายทรงธรรม   โพธิ์คำพก</t>
  </si>
  <si>
    <t>นางเดือนเด่น   ปังอุทา</t>
  </si>
  <si>
    <t>นางดารา   ฤาคำหาร</t>
  </si>
  <si>
    <t>นายสุพัฒน์พงษ์   บุตรแสนคม</t>
  </si>
  <si>
    <t>นายบุญธรรม   โสภาภาค</t>
  </si>
  <si>
    <t>นายประเสริฐ   อินธิราช</t>
  </si>
  <si>
    <t>นายวิชัย   ประไทเทพ</t>
  </si>
  <si>
    <t>นายทองพูล   หูตาชัย</t>
  </si>
  <si>
    <t>นายเพียร   พลเขต</t>
  </si>
  <si>
    <t>นายเสถียร   โพธิ์ศรีแก้ว</t>
  </si>
  <si>
    <t>นางกลิ่นแก้ว   ปัญจันทร์สิงห์</t>
  </si>
  <si>
    <t>นางหวาด   ภูพาดทอง</t>
  </si>
  <si>
    <t>นางสาวสำราญ   ปุ้ยไชยสอน</t>
  </si>
  <si>
    <t>นางบุญหลาย   ใบธรรม</t>
  </si>
  <si>
    <t>นางจันมา   ไฝทาคำ</t>
  </si>
  <si>
    <t>นายสรายุทธ   ประสี</t>
  </si>
  <si>
    <t>นายสมเพชร   คุณบุราน</t>
  </si>
  <si>
    <t>นายสวรรค์   ปังอุทา</t>
  </si>
  <si>
    <t>นายประมวลชัย   ศรีสร้อย</t>
  </si>
  <si>
    <t>นางสาวอุมประชา   ผิวใบคำ</t>
  </si>
  <si>
    <t>นายพรทวี   ใบธรรม</t>
  </si>
  <si>
    <t>นางสมญา   สาริศรี</t>
  </si>
  <si>
    <t>นางสมพร   ผิวใบคำ</t>
  </si>
  <si>
    <t>นายวิระพงค์   ผิวใบคำ</t>
  </si>
  <si>
    <t>นายลำไชย   แสดคง</t>
  </si>
  <si>
    <t>นางกลิ่นละออง   ปุริวงค์</t>
  </si>
  <si>
    <t>นางหนูเพียร   คิดโสดา</t>
  </si>
  <si>
    <t>นางเทียมทอง   โพคำพก</t>
  </si>
  <si>
    <t>นางแจ่ม   เบ็ญจวงษ์</t>
  </si>
  <si>
    <t>นายวิรัตน์    โพคำพก</t>
  </si>
  <si>
    <t>นางสัญญา   โพคำพก</t>
  </si>
  <si>
    <t>นางสุพันธ์   โพคำพก</t>
  </si>
  <si>
    <t>นางสาวอุไรวรรณ   ดอบุตร</t>
  </si>
  <si>
    <t>นายสมัย   แสดคง</t>
  </si>
  <si>
    <t>นางสมพร    โพคำพก</t>
  </si>
  <si>
    <t>นางสาวพรพิมล  ปุริวงค์</t>
  </si>
  <si>
    <t>นางรัตน์   ปุริวงค์</t>
  </si>
  <si>
    <t>นางขวัญรักษณ์   ปุริวงค์</t>
  </si>
  <si>
    <t>นางสมใจ   อินธิราช</t>
  </si>
  <si>
    <t>นายเวทย์   อินธิราช</t>
  </si>
  <si>
    <t>นางเทพพิทักษ์   สุวรัตน์</t>
  </si>
  <si>
    <t>นางบุญโฮม   แสดคง</t>
  </si>
  <si>
    <t>นายสมบัติ   โพคำพก</t>
  </si>
  <si>
    <t>นางอำนวย   เจริญราช</t>
  </si>
  <si>
    <t>นางที   โพคำพก</t>
  </si>
  <si>
    <t>นายศิริพงษ์   นันทะวงค์</t>
  </si>
  <si>
    <t>นายทรงไชย   ใบธรรม</t>
  </si>
  <si>
    <t>นายสมรส   ประศรี</t>
  </si>
  <si>
    <t xml:space="preserve">         ลักษณะการทำประโยชน์ (ตร.ว.)</t>
  </si>
  <si>
    <t>นายเฮือง  ปัญจันทร์สิงห์</t>
  </si>
  <si>
    <t>นายเชี่ยวชาญ  จวงโคตร</t>
  </si>
  <si>
    <t>นางสมบูรณ์  สุไชยสิทธิ์</t>
  </si>
  <si>
    <t>นายสังวาล  ศรีสมัย</t>
  </si>
  <si>
    <t>นางวิวรรณ  บุตรดา</t>
  </si>
  <si>
    <t>นายวินลอง  ประศรี</t>
  </si>
  <si>
    <t>87.0</t>
  </si>
  <si>
    <t>นายทรงฤทธิ์  อัคจันทร์</t>
  </si>
  <si>
    <t>นางสาวสังวาลย์  จิมไกรษร</t>
  </si>
  <si>
    <t>นายลือไทย  อัคจันทร์</t>
  </si>
  <si>
    <t>นายนครศักดิ์  อัคจันทร์</t>
  </si>
  <si>
    <t>นายจูมพล  ศรีกล่อม</t>
  </si>
  <si>
    <t>นางสาวนุชจรี  ศรีกล่อม</t>
  </si>
  <si>
    <t>นายบุษบา  ประฮาดไชย</t>
  </si>
  <si>
    <t>นายบุษบา  ประฮาดชัย</t>
  </si>
  <si>
    <t>นางแท่ง  ประฮาดไชย</t>
  </si>
  <si>
    <t>นายสอนชัย  ป่งกวาน</t>
  </si>
  <si>
    <t>นางสาวจีรนุช  ทัศบุตร</t>
  </si>
  <si>
    <t>นายดนัย  ป่งกวาน</t>
  </si>
  <si>
    <t>นายชินกร  ป่งกวาน</t>
  </si>
  <si>
    <t>นางศิลธรรม  จวงโคตร</t>
  </si>
  <si>
    <t>ลักษณะ
สิ่งปลูกสร้าง
(ตึก/ไม้/
ครึ่งตึก ครึ่งไม้)</t>
  </si>
  <si>
    <t>นายวิสุทธิ์  ป่งกวาน</t>
  </si>
  <si>
    <t>นางสาวอัจฉริยา  อัคจันทร์</t>
  </si>
  <si>
    <t>นายไพศาล  อัคจันทร์</t>
  </si>
  <si>
    <t>นายเทียม  ประฮาดไชย</t>
  </si>
  <si>
    <t>นายพรศักดิ์  ประฮาดไชย</t>
  </si>
  <si>
    <t>นายสลัด  สุไชยสิทธิ์</t>
  </si>
  <si>
    <t>นางละคร  สุไชยสิทธิ์</t>
  </si>
  <si>
    <t>นายรุ่งฟ้า  ป่งกวาน</t>
  </si>
  <si>
    <t>นายสุริยัน  โต่งจันทร์</t>
  </si>
  <si>
    <t>นางศิลปะ  อิโนอุเอะ</t>
  </si>
  <si>
    <t>นางกาสี  สุไชยสิทธิ์</t>
  </si>
  <si>
    <t>นายสัมพันธ์  ประฮาดไชย</t>
  </si>
  <si>
    <t>นางลำใย  ว่องไว</t>
  </si>
  <si>
    <t>นายไพรัตน์  สุไชยสิทธิ์</t>
  </si>
  <si>
    <t>นายอำพร  ปิ่นทะวงค์</t>
  </si>
  <si>
    <t>นายเติม  ปังอุทา</t>
  </si>
  <si>
    <t>นางอุไรวรรณ  ป่งกวาน</t>
  </si>
  <si>
    <t>นางมะณีวรรณ  บัวศรี</t>
  </si>
  <si>
    <t>นายธนกร  อัคจันทร์</t>
  </si>
  <si>
    <t>นายทองตา  ป่งกวาน</t>
  </si>
  <si>
    <t>นางคำมอญ  ประฮาดไชย</t>
  </si>
  <si>
    <t>นายสังกา  ประฮาดไชย</t>
  </si>
  <si>
    <t>นายบุญเลิศ  ประฮาดไชย</t>
  </si>
  <si>
    <t>นายวิทยุ  ปัชชาชัย</t>
  </si>
  <si>
    <t>นายสุจิตต์  ปัชชาชัย</t>
  </si>
  <si>
    <t>นางสาวมะลัยทิพย์  อินธิราช</t>
  </si>
  <si>
    <t>นางบุญมี  อินธิราช</t>
  </si>
  <si>
    <t>นางสาวอภัยจิตร  อินธิราช</t>
  </si>
  <si>
    <t>นางมลฤดี  โพธิ์คำพก</t>
  </si>
  <si>
    <t>นายมาณพ  แจ้งสีใส</t>
  </si>
  <si>
    <t>นางไสว  กำสี</t>
  </si>
  <si>
    <t>นายณรงค์ศักดิ์   เขื่อนแก้ว  และ นายอนุพงค์   เขื่อนแก้ว</t>
  </si>
  <si>
    <t>นางสาวยูนิต  ปัชชาชัย</t>
  </si>
  <si>
    <t>นางรัศมี  โพธิ</t>
  </si>
  <si>
    <t>นางวิมานทอง  อามาตร์</t>
  </si>
  <si>
    <t>นายอินตา  ศรีสมัย</t>
  </si>
  <si>
    <t>นางสาวสุดารัตน์   พรมเทพ</t>
  </si>
  <si>
    <t>นางสาวรัชดา   ปินทะวงค์</t>
  </si>
  <si>
    <t>นายรำไพ  เดชโฮม</t>
  </si>
  <si>
    <t>นายพุฒินนท์  อัคจันทร์</t>
  </si>
  <si>
    <t>นายธนกร   อัคจันทร์</t>
  </si>
  <si>
    <t>ชั้นที 1</t>
  </si>
  <si>
    <t>ชั้นที 2</t>
  </si>
  <si>
    <t>นางวิจิตร  แป้นไชยวงศ์</t>
  </si>
  <si>
    <t>นางสมพล  ผุดผ่อง</t>
  </si>
  <si>
    <t>นายโสภิต  ป่งกวาน</t>
  </si>
  <si>
    <t>นายคำเปื่อง  ป่งกวาน</t>
  </si>
  <si>
    <t>นางสาวนันทนา  บ่งกวาน</t>
  </si>
  <si>
    <t>นางสาวนันทนา   ป่งกวาน</t>
  </si>
  <si>
    <t>นายบุญถม  ป่งกวาน</t>
  </si>
  <si>
    <t>นางสุขรักษ์  ประศรี</t>
  </si>
  <si>
    <t>นางสาวดวงใจ  ปังอุทา</t>
  </si>
  <si>
    <t>นายธวัชชัย  อินธิราช</t>
  </si>
  <si>
    <t>นางบุญช่วย  ทองปาน</t>
  </si>
  <si>
    <t>นางยินดี  ปัชชาชัย</t>
  </si>
  <si>
    <t>นางสาวพิศนา  ปังอุทา</t>
  </si>
  <si>
    <t>นางเยาวเรศ  นาโสก</t>
  </si>
  <si>
    <t>นางรักเล่ห์  โป๊ไธสง</t>
  </si>
  <si>
    <t>นางอุดม  ปัชชาชัย</t>
  </si>
  <si>
    <t>นางสาวณัฎฐาพร  โป๊ะไธสง</t>
  </si>
  <si>
    <t>นางน้อมจิตร  ปิ่นทะวงศ์</t>
  </si>
  <si>
    <t>นายธนนชัย  ปุ้ยชัยสอน</t>
  </si>
  <si>
    <t>นางประเนตร  ปิ่นทะวงค์</t>
  </si>
  <si>
    <t>นางศิริวรรณ  ปุ้ยชัยสอน</t>
  </si>
  <si>
    <t>นางสาววงค์พระจันทร์   ปิ่นทะวงค์</t>
  </si>
  <si>
    <t>นายวิไล  ปิ่นทะวงค์</t>
  </si>
  <si>
    <t>นางสุกันยา  สุไชยสิทธิ์</t>
  </si>
  <si>
    <t>นายปวีณา  ประฮาดไชย</t>
  </si>
  <si>
    <t>นางแก้วใจ  ประดับสุข</t>
  </si>
  <si>
    <t>นายเดชชัย  สุไชยสิทธิ์</t>
  </si>
  <si>
    <t>นายอะนงค์  ประฮาดไชย์</t>
  </si>
  <si>
    <t>นายเพชร  พลศรีดา</t>
  </si>
  <si>
    <t>6.0</t>
  </si>
  <si>
    <t>นางสาวจินาพร  แป้นไชยวงค์</t>
  </si>
  <si>
    <t>นางสาวอ้อย  คำอุเทน</t>
  </si>
  <si>
    <t>นางแสงจันทร์  ป่งกวาน</t>
  </si>
  <si>
    <t>นายทัศพร  สุไชยสิทธิ์</t>
  </si>
  <si>
    <t>นายศรีนคร  สุไชยสิทธิ์</t>
  </si>
  <si>
    <t>นางเทียนสว่าง  ปิสุวรรณ</t>
  </si>
  <si>
    <t>นางเทียนสว่าง  มีสุวรรณ</t>
  </si>
  <si>
    <t>นายชูชาติ  แป้นไชยวงศ์</t>
  </si>
  <si>
    <t>นายเลิ่ม  ปังอุทา</t>
  </si>
  <si>
    <t>นางกุหลาบ  ดอบุตร</t>
  </si>
  <si>
    <t>นายเทียมชัย  ปังอุทา</t>
  </si>
  <si>
    <t>นายนเรศ   อินทรสิทธิ์</t>
  </si>
  <si>
    <t>นายนเรศ  อินทรสิทธิ์</t>
  </si>
  <si>
    <t>นางมะลิจันทร์  ลีพรหม</t>
  </si>
  <si>
    <t>นายทอง  ปังอุทา</t>
  </si>
  <si>
    <t>นายเกษม  ปังอุทา</t>
  </si>
  <si>
    <t>นายจำรัส  เดชโฮม</t>
  </si>
  <si>
    <t>นางสาวเสาวรัตน์  อินทรสิทธิ์</t>
  </si>
  <si>
    <t>นางเยาวมาน   พรมหมสาขา ณ สกลนคร</t>
  </si>
  <si>
    <t>นางไมตรี  สุชัยสิทธิ์</t>
  </si>
  <si>
    <t>44/1</t>
  </si>
  <si>
    <t>นายกาสี  สุชัยสิทธิ์</t>
  </si>
  <si>
    <t>นางสาวจินตหรา  ศรีลาวงค์</t>
  </si>
  <si>
    <t>นางเกษมะนี  ศีรี</t>
  </si>
  <si>
    <t>นายชัยยุทธ์   อัคจันทร์</t>
  </si>
  <si>
    <t>นายสุวรรณสิทธิ์  ปัชชาชัย</t>
  </si>
  <si>
    <t>นางสาววราพร  ปัชชาชัย</t>
  </si>
  <si>
    <t>นายบัณฑิต   ปัชชาชัย</t>
  </si>
  <si>
    <t>นางพิชตะพัน   ศรีหล้า</t>
  </si>
  <si>
    <t>นายโสดา  ปังอุทา</t>
  </si>
  <si>
    <t>นายธงชัย  ปิ่นทะวงค์</t>
  </si>
  <si>
    <t>นายธงชัย   ปิ่นทะวงศ์</t>
  </si>
  <si>
    <t>นายนวลมมณี  ปิ่นทะวงค์</t>
  </si>
  <si>
    <t>นายนาวิน  ประศรี</t>
  </si>
  <si>
    <t>นางเหรียญไทย  ประศรี</t>
  </si>
  <si>
    <t>นางเหรียญไทย   ประศร๊</t>
  </si>
  <si>
    <t>นางนิสสัน  ปิ่นทะวงศ์</t>
  </si>
  <si>
    <t>นางภัทราพร   ปิ่นทะวงศ์</t>
  </si>
  <si>
    <t>นางบุญถัน  ประฮาดไชย</t>
  </si>
  <si>
    <t>นายสมฤทธิ์  ประศรี</t>
  </si>
  <si>
    <t>นายพรชัย   จองโคตร</t>
  </si>
  <si>
    <t>นายเลื่อน  ปิ่นทะวงค์</t>
  </si>
  <si>
    <t>นายเลื่อน   ปิ่นทะวงค์</t>
  </si>
  <si>
    <t>นางสาวฐิตาภรณ์   ป่งกวาน</t>
  </si>
  <si>
    <t>นายเดือนเพ็ง  ปงกวาน</t>
  </si>
  <si>
    <t>นายเดือนเพ็ง  ป่งกวาน</t>
  </si>
  <si>
    <t>นางเกษรา  ป่งกวาน</t>
  </si>
  <si>
    <t>นางสุทวาส  ประศรี</t>
  </si>
  <si>
    <t>นายเตียง  ปังอุทา</t>
  </si>
  <si>
    <t>นางอลิษา  เล็กสมฤทธิ์</t>
  </si>
  <si>
    <t>นายปรียะ  สุไชยสิทธิ์</t>
  </si>
  <si>
    <t>นางพิษมัย  สุไชยสิทธิ์</t>
  </si>
  <si>
    <t>นางบุญเรือง  สุนารักษ์</t>
  </si>
  <si>
    <t>นางบุญเรือง   สุนารักษ์</t>
  </si>
  <si>
    <t>นายประวัติ   แก้วบัวสา</t>
  </si>
  <si>
    <t>นางบุญรัตน์  แก้วบัวสา</t>
  </si>
  <si>
    <t>นางยงค์ใจ  แจ้งสีใส</t>
  </si>
  <si>
    <t>นางลำใย   ว่องไว</t>
  </si>
  <si>
    <t>นายสุริยัน   โต่งจันทร์</t>
  </si>
  <si>
    <t>นายรุ่งฟ้า   ป่งกวาน</t>
  </si>
  <si>
    <t>นางสาวอัจฉริยา   อัคจันทร์</t>
  </si>
  <si>
    <t>นางอุไรลักษณ์  แป้นไชยวงค์</t>
  </si>
  <si>
    <t>นางอุไร  ป่งกวาน</t>
  </si>
  <si>
    <t>นางสาวพรมมา  ภูมาตทอง</t>
  </si>
  <si>
    <t>นายอมรศิลป์  ปังอุทา</t>
  </si>
  <si>
    <t>นายอภัย   ปังอุทา</t>
  </si>
  <si>
    <t>นายคำไพ   แก้วฝ่าย</t>
  </si>
  <si>
    <t>นายเสด็จ   เขื่อนพงษ์</t>
  </si>
  <si>
    <t>นายสุวัฒน์   ป่งกวาน</t>
  </si>
  <si>
    <t>นายกาไทย   ป่งกวาน</t>
  </si>
  <si>
    <t>นางลา   ประทัยเทพ</t>
  </si>
  <si>
    <t>นายจารุบุตร   อัคจันทร์</t>
  </si>
  <si>
    <t>นางสมพงษ์   บาลนาคม</t>
  </si>
  <si>
    <t>นางสาวพิศนา   ปังอุทา</t>
  </si>
  <si>
    <t>นายกาสี   ปิ่นทวงค์</t>
  </si>
  <si>
    <t>นายสนั่น   ประฮาดไชย</t>
  </si>
  <si>
    <t>นายปรารถนา   ประฮาดไชย</t>
  </si>
  <si>
    <t>นายเวส   ปังอุทา</t>
  </si>
  <si>
    <t>นายเดชา   ปึสุวรรณ</t>
  </si>
  <si>
    <t>นายทองตา   ป่งกวาน</t>
  </si>
  <si>
    <t>นางคำมอญ   ประฮาดไชย</t>
  </si>
  <si>
    <t>นายปรีชา   ประฮาดไชย</t>
  </si>
  <si>
    <t>นายสิงห์ไคร   อัครจันทร์</t>
  </si>
  <si>
    <t>นางสาวสังวาลย์   จิมไกรษร</t>
  </si>
  <si>
    <t>นายธนวัฒน์   รัตนะ</t>
  </si>
  <si>
    <t>นางยงค์ใจ   แจ้งสีใส</t>
  </si>
  <si>
    <t>นางธัญญาพร   ปิ่นทะวงค์</t>
  </si>
  <si>
    <t>นางบุญรัตน์   แก้วบัวสา</t>
  </si>
  <si>
    <t>นางอลิษา   เล็กสมฤทธิ์</t>
  </si>
  <si>
    <t>นายรณวุฒิ   เล็กสมฤทธิ์</t>
  </si>
  <si>
    <t>นายกาสี   สุชัยสิทธ์</t>
  </si>
  <si>
    <t>นายไว   อัคจันทร์</t>
  </si>
  <si>
    <t>นางรึทอง   บาลนาคม</t>
  </si>
  <si>
    <t>นายสงวน   โสมสิทธิ์</t>
  </si>
  <si>
    <t>นายคำใบ   ปิ่นทะวงศ์</t>
  </si>
  <si>
    <t>นายสุภี   ปิ่นทะวงศ์</t>
  </si>
  <si>
    <t>นางเจียมจันทร์   ปึสุวรรณ์</t>
  </si>
  <si>
    <t>นายเทียม   สุไชยสิทธิ์</t>
  </si>
  <si>
    <t>นางปรานี   ปูคะสินทร์</t>
  </si>
  <si>
    <t>นางสุวรรณี   ประฮาดไชย</t>
  </si>
  <si>
    <t>นายบุญตา   ประฮาดไชย</t>
  </si>
  <si>
    <t>นายสว่าน   ประทัยเทพ</t>
  </si>
  <si>
    <t xml:space="preserve">1.นายเชี่ยวชาญ   จวงโคตร     </t>
  </si>
  <si>
    <t>นางประทิตย์ตา   พรมวงษา</t>
  </si>
  <si>
    <t>นายบุญจันทร์   สุไชยสิทธิ์</t>
  </si>
  <si>
    <t>นางเวฬุวัลย์   บุญสุนีย์</t>
  </si>
  <si>
    <t>นายคันธนู   ประทัยเทพ</t>
  </si>
  <si>
    <t>นางสมบูรณ์   สุไชยสิทธิ์</t>
  </si>
  <si>
    <t>นายนครศักดิ์   อัคจันทร์</t>
  </si>
  <si>
    <t>นางอรัญญา   ประทัยเทพ</t>
  </si>
  <si>
    <t>นายประมาณ   สุไชยสิทธิ์</t>
  </si>
  <si>
    <t>นางพรศักดิ์   ปังอุทา</t>
  </si>
  <si>
    <t>นายปราณีต   สุไชยสิทธิ์</t>
  </si>
  <si>
    <t>นายยิ่งยศ   สุไชยสิทธิ์</t>
  </si>
  <si>
    <t>นางไสว   ก่ำสี</t>
  </si>
  <si>
    <t>นางประภาส   กวานปัดชา</t>
  </si>
  <si>
    <t>นายเด่นชัย   ปึสุวรรณ</t>
  </si>
  <si>
    <t>นางเนรมิตร   อัคจันทร์</t>
  </si>
  <si>
    <t>นายไพศาล   อัจันทร์</t>
  </si>
  <si>
    <t>นางกาสี   สุไชยสิทธิ์</t>
  </si>
  <si>
    <t>นายเติม   ปังอุทา</t>
  </si>
  <si>
    <t>นางอุไรวรรณ   ป่งกวาน</t>
  </si>
  <si>
    <t>นางจำลอง   สุไชยสิทธ์</t>
  </si>
  <si>
    <t>นางวิมานทอง   อามาตร์</t>
  </si>
  <si>
    <t>นายทองปาน   ประศรี</t>
  </si>
  <si>
    <t>นายสุเมธ   แป้นไชยวงค์</t>
  </si>
  <si>
    <t>นางจำปี   พลสีดา</t>
  </si>
  <si>
    <t>นางเกิดแก้ว   ปิ่นทะวงค์</t>
  </si>
  <si>
    <t>นางสวัสดิ์   แป้นไชยวงค์</t>
  </si>
  <si>
    <t>นางระดม   สีสมัย</t>
  </si>
  <si>
    <t>นางสาวบุญรัตน์   ผาคุยคำ</t>
  </si>
  <si>
    <t>นายวิโรจน์   แป้นไชยวงค์</t>
  </si>
  <si>
    <t>นายคำสอน   แจ้งสีใส</t>
  </si>
  <si>
    <t>นายมาย   โพธิ์ศรี</t>
  </si>
  <si>
    <t>นางนวนมะณี   เคนไชยวงค์</t>
  </si>
  <si>
    <t>นายไสว   สุนารักษ์</t>
  </si>
  <si>
    <t>นายหนูเจียม   แก้วฝ่าย</t>
  </si>
  <si>
    <t>นางแพงศรื   เข็มอุทา</t>
  </si>
  <si>
    <t>นางบรรจงจิตร   ทองปาน</t>
  </si>
  <si>
    <t>นางบุญช่วย   ทองปาน</t>
  </si>
  <si>
    <t>นายสมฤทธิ์   ประศรี</t>
  </si>
  <si>
    <t>นายทองสุข   ไฝทาคำ</t>
  </si>
  <si>
    <t>นางจันเพ็ง   ไตรสุ</t>
  </si>
  <si>
    <t>นายวันทา   ไตรสุ</t>
  </si>
  <si>
    <t>นางอลิษา   ประศรี</t>
  </si>
  <si>
    <t>นางสาวนัยนา   โสมสิทธิ์</t>
  </si>
  <si>
    <t>นางยุพภรณ์   สีสร้อย</t>
  </si>
  <si>
    <t>นายสีสมัย   บุตรสุวรรณ์</t>
  </si>
  <si>
    <t>นางสมพล   ผุดผ่อง</t>
  </si>
  <si>
    <t>นางสาวพรประสิทธิ์  ทองปาน</t>
  </si>
  <si>
    <t xml:space="preserve">นางบุญเจริญ   ป่งกวาน       </t>
  </si>
  <si>
    <t>นายสิงห์ไคร  อัคจันทร์</t>
  </si>
  <si>
    <t>นางคำเซี่ยม  มืดอินทร์</t>
  </si>
  <si>
    <t>นายสนั่น  ประฮาดไชย</t>
  </si>
  <si>
    <t>นายปรีชา  ประฮาดไชย</t>
  </si>
  <si>
    <t>นายบุญตา  ประฮาดไชย</t>
  </si>
  <si>
    <t>นายเดชา  ปึสุวรรณ</t>
  </si>
  <si>
    <t>นายเวส  ปังอุทา</t>
  </si>
  <si>
    <t>นายปรารถนา  ประฮาดไชย</t>
  </si>
  <si>
    <t>นางสุวรรณี  ประฮาดไชย</t>
  </si>
  <si>
    <t>นายกาสี  ปิ่นทะวงค์</t>
  </si>
  <si>
    <t>นายสว่าน  ประทัยเทพ</t>
  </si>
  <si>
    <t>นางรัตนะ  รัตนะ</t>
  </si>
  <si>
    <t>นายพูนทรัพย์  ศรีมี</t>
  </si>
  <si>
    <t>นางสาวไอระดา  ประทัยเทพ</t>
  </si>
  <si>
    <t>นางเทียนทอง  โสดาปัดชา</t>
  </si>
  <si>
    <t>นายกอง  อินทรสิทธิ์</t>
  </si>
  <si>
    <t>นางสาวมะลิจันทร์  อินทรสิทธิ์</t>
  </si>
  <si>
    <t>นายคำสอน  แจ้งสีใส</t>
  </si>
  <si>
    <t>นายวิโรจน์  แป้นไชยวงค์</t>
  </si>
  <si>
    <t>นางสว่าง  ปึสุวรรณ</t>
  </si>
  <si>
    <t>นางสมหมาย  โต่งจันทร์</t>
  </si>
  <si>
    <t>นางเกิดแก้ว  ปิ่นทะวงค์</t>
  </si>
  <si>
    <t>นางจำปี  พลสีดา</t>
  </si>
  <si>
    <t>นายไว  อัคจันทร์</t>
  </si>
  <si>
    <t>นางสุบิน  ฝอยลามโลก</t>
  </si>
  <si>
    <t>นายติ่ง  แป้นไชยวงค์</t>
  </si>
  <si>
    <t>นายธนะพัฒน์  โพธิ</t>
  </si>
  <si>
    <t>นางปิยะรัตน์  ฤาคำหาร</t>
  </si>
  <si>
    <t>นายทวีศักดิ์  อินภูมี</t>
  </si>
  <si>
    <t>นางสังข์ทอง  ประทัยเทพ</t>
  </si>
  <si>
    <t>นางไพวรรณ์  ปิ่นทะวงค์</t>
  </si>
  <si>
    <t>นายธีรภัทร์   แป้นชัยวงค์</t>
  </si>
  <si>
    <t>นายวิมล  ประฮาดไชย</t>
  </si>
  <si>
    <t>นางมะลิวัลย์  ประฮาดไชย</t>
  </si>
  <si>
    <t>นายมงคล  สุไชยสิทธิ์</t>
  </si>
  <si>
    <t>นางพิกุลทอง  ภาเฮือง</t>
  </si>
  <si>
    <t>นายปิยะกุล   ดกเอียร์</t>
  </si>
  <si>
    <t>นางสาวทัศวรรณ  อัคจันทร์</t>
  </si>
  <si>
    <t>นายเจษฎา  ป่งกวาน</t>
  </si>
  <si>
    <t>นายฉลามแดง  ป่งกวาน</t>
  </si>
  <si>
    <t>นายจัดตุรี  ตุ่ยไชย</t>
  </si>
  <si>
    <t>นางทรี  สุชัยสิทธิ์</t>
  </si>
  <si>
    <t>นางสาววัฒนา  ผิวใบคำ</t>
  </si>
  <si>
    <t>นายทนงศิลป์  ผิวใบคำ</t>
  </si>
  <si>
    <t>นางจารุวรรณ  ปัชชาชัย</t>
  </si>
  <si>
    <t>นางจารุรัตน์  ตุนีย์</t>
  </si>
  <si>
    <t>นางเยาวเรศ  ปัชชาชัย</t>
  </si>
  <si>
    <t>นางสาวหรรษา  ปัชชาชัย</t>
  </si>
  <si>
    <t>นายสมพร  ประฮาดไชย</t>
  </si>
  <si>
    <t>นายศิษย์  วงค์กิ่ง</t>
  </si>
  <si>
    <t>นายบุญไทย  ตุ่ยไชย</t>
  </si>
  <si>
    <t>นางมยุรี  แขกวันวงค์</t>
  </si>
  <si>
    <t>นางมยุรี   แขกวันวงศ์</t>
  </si>
  <si>
    <t>นางท่อนจันทร์  นามเขียว</t>
  </si>
  <si>
    <t>นางสงค์  แป้นไชยวงค์</t>
  </si>
  <si>
    <t>นายไพวัลย์  ประฮาดไชย</t>
  </si>
  <si>
    <t>นางสาวประภาพร  ประฮาดไชย</t>
  </si>
  <si>
    <t>นายสายันต์  ประฮาดไชย</t>
  </si>
  <si>
    <t>นายสมศักดิ์  เหง้าน้อย</t>
  </si>
  <si>
    <t>นายทรงสมัย   อินภูมี</t>
  </si>
  <si>
    <t>นายสันติ  อัคจันทร์</t>
  </si>
  <si>
    <t>นายไว  ผุดผ่อง</t>
  </si>
  <si>
    <t>นายพรสวรรค์  สุไชสิทธิ์</t>
  </si>
  <si>
    <t>นายลำมูล  ประฮาดไชย</t>
  </si>
  <si>
    <t>134/1</t>
  </si>
  <si>
    <t>นายศรีชมภู  วงค์กิ่ง</t>
  </si>
  <si>
    <t>นางจารุพรรณ  วังนรา</t>
  </si>
  <si>
    <t>นางสาวจุฑามาศ  ปัชชาชัย</t>
  </si>
  <si>
    <t xml:space="preserve"> นายคำผอง   ป่งกวาน</t>
  </si>
  <si>
    <t>นายทองแดง   อินธิเสน</t>
  </si>
  <si>
    <t>นางทรงศรี   บุญสุนีย์</t>
  </si>
  <si>
    <t>นายลำมูล   ประฮาดไชย</t>
  </si>
  <si>
    <t>นายพรสวรรค์   สุไชสิทธิ์</t>
  </si>
  <si>
    <t>นางคำภี   แก่นท้าว</t>
  </si>
  <si>
    <t>นางสาวภาวนา   ประฮาดไชย</t>
  </si>
  <si>
    <t>นายสุวรรณ   สุชัยสิทธิ์</t>
  </si>
  <si>
    <t>นายประจักรษ์เนตร   ประฮาดไชย</t>
  </si>
  <si>
    <t>นางใบ   กลางเมืองพล</t>
  </si>
  <si>
    <t>นายหนูปาน   ประฮาดไชย</t>
  </si>
  <si>
    <t>นายคำบู่   ประฮาดชัย</t>
  </si>
  <si>
    <t>นางประหยัด   ป่งกวาน</t>
  </si>
  <si>
    <t>นายสุริวงศ์   ป่งกวาน</t>
  </si>
  <si>
    <t>นายบัญญัติ   อินภูมี</t>
  </si>
  <si>
    <t>นายประศักดิ์  สุผาคุยคำ</t>
  </si>
  <si>
    <t xml:space="preserve"> นางจันทร์สด  บันดิษตา</t>
  </si>
  <si>
    <t>นายหย่า   โพธิ์คำพก</t>
  </si>
  <si>
    <t>นางบังอร   ประฮาดไชย</t>
  </si>
  <si>
    <t>นายยงค์ชัย   อินภูมี</t>
  </si>
  <si>
    <t>นายนิวรรณ   ประทัยเทพ</t>
  </si>
  <si>
    <t>นางทัศนวรรณ   ประฮาดไชย</t>
  </si>
  <si>
    <t>นายสมพงษ์   แขกวันวงศ์</t>
  </si>
  <si>
    <t>นายปราโมท   ประฮาดไชย</t>
  </si>
  <si>
    <t>นางวราภรณ์   สีสร้อย</t>
  </si>
  <si>
    <t>นายมนตรี   วงค์ศรีชา</t>
  </si>
  <si>
    <t>นางพัฒนาพร   เขื่อนพงษ์</t>
  </si>
  <si>
    <t>นางรัศมี   เขื่อนพงษ์</t>
  </si>
  <si>
    <t>นางคำบุ่น   แป้นชัยวงค์</t>
  </si>
  <si>
    <t>นายวิมล   ประฮาดไชย</t>
  </si>
  <si>
    <t>นางวารี   แก่นท้าว</t>
  </si>
  <si>
    <t>นายวีระพันธ์   ประฮาดไชย</t>
  </si>
  <si>
    <t>นายกาวน   อินภูมี</t>
  </si>
  <si>
    <t>นายจัตุรงค์   อินภูมี</t>
  </si>
  <si>
    <t>นายทองไสย   บัณฑิตตา</t>
  </si>
  <si>
    <t>นายมานิต   สุไชยสิทธิ์</t>
  </si>
  <si>
    <t>นายพลศักดิ์   ผุดผ่อง</t>
  </si>
  <si>
    <t>นางวิรภรณ์   ผุดผ่อง</t>
  </si>
  <si>
    <t>นายสำเนียง   สุไชยสิทธิ์</t>
  </si>
  <si>
    <t>นายสมัยศักดิ์   ประไทเทพ</t>
  </si>
  <si>
    <t>นายสมานจิตร   ประฮาดไชย</t>
  </si>
  <si>
    <t>นางซ้อน   เพียลาด</t>
  </si>
  <si>
    <t>นางจันทจร   พรมจันทร์</t>
  </si>
  <si>
    <t>นายมงคล   สุไชยสิทธิ์</t>
  </si>
  <si>
    <t>นางแจ่มพระจันทร์   สุไชยสิทธิ์</t>
  </si>
  <si>
    <t xml:space="preserve">นางประจักษ์   สุชัยสิทธิ์  </t>
  </si>
  <si>
    <t>นายวิมาน   สุชัยสิทธิ์</t>
  </si>
  <si>
    <t>นายชูศักดิ์   ประฮาดไชย</t>
  </si>
  <si>
    <t>นายหนูจันทร์   สีสร้อย</t>
  </si>
  <si>
    <t>นางจิราพร   สีสร้อย</t>
  </si>
  <si>
    <t>นางอรพิน   ดกเอียร์</t>
  </si>
  <si>
    <t>นายสุริยน   อัครจันทร์</t>
  </si>
  <si>
    <t>นายประเชิญ   อัครจันทร์</t>
  </si>
  <si>
    <t>นายสุระชัย   ดอบุตร</t>
  </si>
  <si>
    <t>นางอ่อนทอง   สีนาด</t>
  </si>
  <si>
    <t>นางสนม   ป่งกวาน</t>
  </si>
  <si>
    <t>นางสาวปนัดดา   ผาคุยคำ</t>
  </si>
  <si>
    <t>นางกองมณี   ผาคุยคำ</t>
  </si>
  <si>
    <t>นางประกายแก้ว   แก่นท้าว</t>
  </si>
  <si>
    <t>นายประสิทธื   ประฮาดไชย</t>
  </si>
  <si>
    <t>นายประสิทธิ์   ประฮาดไชย</t>
  </si>
  <si>
    <t>นายจัตตุรี   ตุ่ยไชย</t>
  </si>
  <si>
    <t>นายวิริยะ   ประฮาดชัย</t>
  </si>
  <si>
    <t>นายศรีชมภู   วงค์กิ่ง</t>
  </si>
  <si>
    <t>นายสมศักดิ์   ประฮาดไชย</t>
  </si>
  <si>
    <t>นายทเวช   ประฮาดไชย</t>
  </si>
  <si>
    <t>นายสุบิน   สาริศรี</t>
  </si>
  <si>
    <t>นางสาวอมร   ประฮาดไชย</t>
  </si>
  <si>
    <t>นางวิระพร   วงศ์กิ่ง</t>
  </si>
  <si>
    <t>นายสีทน   อัคจันทร์</t>
  </si>
  <si>
    <t>นายธะนะกิจ   ประฮาดไชย</t>
  </si>
  <si>
    <t>นายบัวศรี   ตุ่ยไชย</t>
  </si>
  <si>
    <t>นางแวววิมล   แขกวันวงค์</t>
  </si>
  <si>
    <t>นางมยุรี   แขกวันวงค์</t>
  </si>
  <si>
    <t>นางนงเยาว์   ภูพาดทอง</t>
  </si>
  <si>
    <t>นางสงค์   แป้นไชยวงค์</t>
  </si>
  <si>
    <t>นางดอกเทพ   ประฮาดไชย</t>
  </si>
  <si>
    <t>นายวีระชัย   ดอนธิเสน</t>
  </si>
  <si>
    <t>นางสวรรค์   โพสาราช</t>
  </si>
  <si>
    <t>นายสกลไกร   ประฮาดไชย</t>
  </si>
  <si>
    <t>นายบรรยาย   ประฮาดชัย</t>
  </si>
  <si>
    <t>นางดาวทวี   โกพลรัตน์</t>
  </si>
  <si>
    <t>นายสุดตา   หมั่นเรียน</t>
  </si>
  <si>
    <t>นายประจักษ์เนตร   ประฮาดไชย</t>
  </si>
  <si>
    <t>นางพิกุลทอง   ประฮาดไชย</t>
  </si>
  <si>
    <t>นายไชยา   ประไทเทพ</t>
  </si>
  <si>
    <t>นายสนธยา   แขกวันวงค์</t>
  </si>
  <si>
    <t>นายสุรศักดิ์   ประฮาดไชย</t>
  </si>
  <si>
    <t>นายคำรี   คีรี</t>
  </si>
  <si>
    <t>นางพิศมัย   มาชะนะ</t>
  </si>
  <si>
    <t>นายอำนวย   ประฮาดไชย</t>
  </si>
  <si>
    <t>นางทิพกลิ่น   สุไชสิทธิ์</t>
  </si>
  <si>
    <t>นายนพดน   วงค์ศรีชา</t>
  </si>
  <si>
    <t>นายไพรยนต์   ผุดผ่อง</t>
  </si>
  <si>
    <t>นายประจักษ์ศิลป์   ผุดผ่อง</t>
  </si>
  <si>
    <t>นายลำพูล   ประฮาดไชย</t>
  </si>
  <si>
    <t>นายสมบัติ   ประฮาดไชย</t>
  </si>
  <si>
    <t>นายนิรัตน์   ประฮาดไชย</t>
  </si>
  <si>
    <t>นางบัวทอง   ปัญจันสิง</t>
  </si>
  <si>
    <t>นายบาลจบ   ดอบุตร</t>
  </si>
  <si>
    <t>นางบุญมี   พอพระ</t>
  </si>
  <si>
    <t xml:space="preserve">       ลักษณะการทำประโยชน์ (ตร.ว.)</t>
  </si>
  <si>
    <t>นายโต  หล้าจันทะ</t>
  </si>
  <si>
    <t>นายสาย  หล้าจันทะ</t>
  </si>
  <si>
    <t>นางซ่อนกลิ่น  ห้งเขียบ</t>
  </si>
  <si>
    <t>นางทองใบ  แก้วคำจันทร์</t>
  </si>
  <si>
    <t>นางสีดา  วงษาราช</t>
  </si>
  <si>
    <t>นายบุญมา  วงษาราช</t>
  </si>
  <si>
    <t>นายพชร  โพธิ์คำพก</t>
  </si>
  <si>
    <t>นายอนุวัตร  โพธิ์คำพก</t>
  </si>
  <si>
    <t>นายหวัน  หล้าจันตะ</t>
  </si>
  <si>
    <t>นางนงรักษ์  หล้าจันทะ</t>
  </si>
  <si>
    <t>นางสาวพิศวาส  หล้าจันทะ</t>
  </si>
  <si>
    <t>นางสาวเบญจมาศ  หล้าจันทะ</t>
  </si>
  <si>
    <t>นางพิศวาส  ปัญจันทร์สิงห์</t>
  </si>
  <si>
    <t>นางยนต์  หล้าจันทะ</t>
  </si>
  <si>
    <t>นายกองหล้า  หล้าจันทะ</t>
  </si>
  <si>
    <t>นางมองรัก  พิรักษา</t>
  </si>
  <si>
    <t>นายภัทรพงษ์  พิรักษา</t>
  </si>
  <si>
    <t>นายจันทร์  หล้าจันทะ</t>
  </si>
  <si>
    <t>นายศากยะฆเนศ  ศรีหะ</t>
  </si>
  <si>
    <t xml:space="preserve">    ลักษณะการทำประโยชน์ (ตร.ว.)</t>
  </si>
  <si>
    <t>นางแดง  เห็นหลอด</t>
  </si>
  <si>
    <t>นางอัมพวัน  พันธุรา</t>
  </si>
  <si>
    <t>นายคำแผง  คำตะลา</t>
  </si>
  <si>
    <t>นายแสงจันทร์  คำตะลา</t>
  </si>
  <si>
    <t>นางสาววัลภา  แสงนนท์</t>
  </si>
  <si>
    <t>นางแหวง  แสงนนท์</t>
  </si>
  <si>
    <t>นายทรงสมัย  แสงนนท์</t>
  </si>
  <si>
    <t>นางสียา  แสงนนท์</t>
  </si>
  <si>
    <t>นางวันดี  อิ่มระงับ</t>
  </si>
  <si>
    <t>นายสำเรียง  แสงนนท์</t>
  </si>
  <si>
    <t>นางสาวพิมพ์ใจ  แสงนนท์</t>
  </si>
  <si>
    <t>นางสงบ  แสงนนท์</t>
  </si>
  <si>
    <t>นายวิสัย  แสงนนท์</t>
  </si>
  <si>
    <t>นายประยูร  หล้าจันทะ</t>
  </si>
  <si>
    <t>นายวัฒนา  หล้าจันทะ</t>
  </si>
  <si>
    <t>นายอนุวัติ  หล้าจันตะ</t>
  </si>
  <si>
    <t>นางอมรรัตน์  คำพิชชู</t>
  </si>
  <si>
    <t>นายเตรียม  สุพิมล</t>
  </si>
  <si>
    <t>นางแดง  สุพิมล</t>
  </si>
  <si>
    <t>นางคำนาง  วรรณศิลป์</t>
  </si>
  <si>
    <t>นายโลม  วงค์ธรรม</t>
  </si>
  <si>
    <t>นางประมัย  วงค์ธรรม</t>
  </si>
  <si>
    <t>นายคำรณ  สวยวงค์</t>
  </si>
  <si>
    <t>นายสุรศักดิ์  หล้าจันตะ</t>
  </si>
  <si>
    <t>นางอรพินท์  คุณสุข</t>
  </si>
  <si>
    <t>นางสมใจปอง  โพธิ์ศรี</t>
  </si>
  <si>
    <t>นายวราวุฒิ  โพธิ์ศรี</t>
  </si>
  <si>
    <t>นายโสวัด  หล้าจันทะ</t>
  </si>
  <si>
    <t>นายสิทธิชัย  หล้าจันตะ</t>
  </si>
  <si>
    <t>นายสิทธิชัย  หล้าจันทะ</t>
  </si>
  <si>
    <t>นางวราภรณ์  วราหะ</t>
  </si>
  <si>
    <t>นางพูนทรัพย์  ไชนพิคุณ</t>
  </si>
  <si>
    <t>นางแสงอรุณ  หล้าจันทะ</t>
  </si>
  <si>
    <t>นายสมชัย  หล้าจันทะ</t>
  </si>
  <si>
    <t>21.0</t>
  </si>
  <si>
    <t>นางสุกัน  เห็นหลอด</t>
  </si>
  <si>
    <t>นายวิชิต  เห็นหลอด</t>
  </si>
  <si>
    <t>นางจำปี  พันธเสน</t>
  </si>
  <si>
    <t>นายสาย  โปแอ</t>
  </si>
  <si>
    <t>นางสีกา  โปแอ</t>
  </si>
  <si>
    <t>นายสุพจน์  หล้าจันทะ</t>
  </si>
  <si>
    <t>นางอังคะนา  ฤทธิ์มหา</t>
  </si>
  <si>
    <t>นายสุพจน์  วรรณศิลป์</t>
  </si>
  <si>
    <t>นางคำนวน  ผิวใบคำ</t>
  </si>
  <si>
    <t>นายสมควร  เคนทวาย</t>
  </si>
  <si>
    <t>นายยม  เคนทวาย</t>
  </si>
  <si>
    <t>นายวงค์สง่า  คำตะลา</t>
  </si>
  <si>
    <t>นางกาสินธ์  คำตะลา</t>
  </si>
  <si>
    <t>นายคาย  สุขหา</t>
  </si>
  <si>
    <t>นางบุญมา  คำตะลา</t>
  </si>
  <si>
    <t>นางสาวรักคนา  วงษาราช</t>
  </si>
  <si>
    <t>นายเพียน  แสงนนท์</t>
  </si>
  <si>
    <t>นางสมพันธ์  คำพิชชู</t>
  </si>
  <si>
    <t>นายคำมี  แสงนนท์</t>
  </si>
  <si>
    <t>นายสีไทย  แสงนนท์</t>
  </si>
  <si>
    <t>นายเทิดศักดิ์  จันทิมา</t>
  </si>
  <si>
    <t>นายไมตรี  ไชยเชษฐ์</t>
  </si>
  <si>
    <t>นางสาวยุพิน  พิมพบุตร</t>
  </si>
  <si>
    <t>นางไสว  พิมพ์บุตร</t>
  </si>
  <si>
    <t>นายเกรียงศักดิ์  ไชยเชษฐ์</t>
  </si>
  <si>
    <t>นายสมฤทธิ์  พิมพบุตร</t>
  </si>
  <si>
    <t>นางสฤษดิ์  พรมมืด</t>
  </si>
  <si>
    <t>นางทรงศรี  สีพั้ว</t>
  </si>
  <si>
    <t>นางสาวจรัญ  ชันบรรจง</t>
  </si>
  <si>
    <t>นายสรรเสริญ  ขันบรรจง</t>
  </si>
  <si>
    <t>นายประไพร  พิมพาเลีย</t>
  </si>
  <si>
    <t>นางสาวยุพลี  นับทอง</t>
  </si>
  <si>
    <t>นายเชียง  บุตรศรี</t>
  </si>
  <si>
    <t>นางสาวท่อนจันทร์  บุตรศรี</t>
  </si>
  <si>
    <t>นางวารินทร์   ไชยฮัง</t>
  </si>
  <si>
    <t>นายเปรมชัย  พิมพบุตร</t>
  </si>
  <si>
    <t>นายประศิลป์  ไชยเชษฐ์</t>
  </si>
  <si>
    <t>นางเข็มพร  ไชยเชษฐ์</t>
  </si>
  <si>
    <t>นางทัศนี   หมั่นสิงห์</t>
  </si>
  <si>
    <t>นายสมัย  ปุ้ยชัยสอน</t>
  </si>
  <si>
    <t>11.0</t>
  </si>
  <si>
    <t>นางสาวบุญจันทร์  บุงบุตร</t>
  </si>
  <si>
    <t>นายสมยศ  หมั่นสิงห์</t>
  </si>
  <si>
    <t>นางอุ่นจิต  กำทองดี</t>
  </si>
  <si>
    <t>นายโสม   พรหมสาขา</t>
  </si>
  <si>
    <t>นางสาวจรัญ   ขันบรรจง</t>
  </si>
  <si>
    <t>นายพันธ์แสง  จันทะวงค์</t>
  </si>
  <si>
    <t>นางแต้   บงบุตร</t>
  </si>
  <si>
    <t>นางกุมพลี   แก่นท้าว</t>
  </si>
  <si>
    <t>นางเฉลียว  พิมพบุตร</t>
  </si>
  <si>
    <t>นางแตงอ่อน   พรมมืด</t>
  </si>
  <si>
    <t>นายเสริม   บุตรศรี</t>
  </si>
  <si>
    <t>นายขีน   พรหมสาขา</t>
  </si>
  <si>
    <t>นายทินกร   สีพั่ว</t>
  </si>
  <si>
    <t>นางผุสดี   จันทะวงศ์</t>
  </si>
  <si>
    <t>นางอุ่นจิต   กำทองดี</t>
  </si>
  <si>
    <t>นางนิคม   ทึงอวน</t>
  </si>
  <si>
    <t>นายสหพล   ลือไกรษี</t>
  </si>
  <si>
    <t>นายธวัชชัย   ไชยเชษฐ์</t>
  </si>
  <si>
    <t>นางเทวา   โพธิ์ศรี</t>
  </si>
  <si>
    <t>นายประศิลป์   ไชยเชษฐ์</t>
  </si>
  <si>
    <t>นายเปรมชัย   พิมพบุตร</t>
  </si>
  <si>
    <t>นางสมพงษ์   น้อยตะพันธุ์</t>
  </si>
  <si>
    <t>นายบุญไทย   อินทะพุฒ</t>
  </si>
  <si>
    <t>นายคำฝน   พรมสาขา</t>
  </si>
  <si>
    <t>นางหนูพร   บุตรศรี</t>
  </si>
  <si>
    <t>นางศีลธรรม   ขันบรรจง</t>
  </si>
  <si>
    <t>นางบุญอาจ   คำปัญโญ</t>
  </si>
  <si>
    <t>นายไกรสิทธิ์   ฮาบเมืองซอง</t>
  </si>
  <si>
    <t xml:space="preserve">  ลักษณะการทำประโยชน์ (ตร.ว.)</t>
  </si>
  <si>
    <t>ลักษณะ
สิ่งปลูกสร้าง
(ตึก/ไม้/
ครึ่งตึก  ครึ่งไม้)</t>
  </si>
  <si>
    <t>นายส่งเสริม พรหมสาขา ณ สกลนคร</t>
  </si>
  <si>
    <t xml:space="preserve">นางไพริน   ธีระพันธ์  </t>
  </si>
  <si>
    <t>นายสมัย  คำผล</t>
  </si>
  <si>
    <t>นายนา  กลางเมืองพล</t>
  </si>
  <si>
    <t>นายชูชาติ  พิมพาเลีย</t>
  </si>
  <si>
    <t>นายเดชพร  คำตะลา</t>
  </si>
  <si>
    <t>นายเดชพร   คำตะลา</t>
  </si>
  <si>
    <t>นายทองแดง   คำตะลา</t>
  </si>
  <si>
    <t>นายทองแดง  คำตะลา</t>
  </si>
  <si>
    <t>นายก้าน  สุขะหา</t>
  </si>
  <si>
    <t>นางโสภา  สุขะหา</t>
  </si>
  <si>
    <t>นายพงษ์สวัสดิ์   คำตะลา</t>
  </si>
  <si>
    <t>นายพงษ์สวัสดิ์  คำตะลา</t>
  </si>
  <si>
    <t xml:space="preserve">นางลำดวน   สุขะหา   </t>
  </si>
  <si>
    <t>นางทองปอน  สุขะหา</t>
  </si>
  <si>
    <t>นางลำดวน  สุขะหา</t>
  </si>
  <si>
    <t>นางวิวาส  ฝอยลามโลก</t>
  </si>
  <si>
    <t>นายวิชัย  โสภา</t>
  </si>
  <si>
    <t>นางลำไพ  พิมพบุตร</t>
  </si>
  <si>
    <t>นางบุญมี  แฝงนาที</t>
  </si>
  <si>
    <t>นางพรรณา   แสงนนท์</t>
  </si>
  <si>
    <t>นายสุรินทร์   สุขะหา</t>
  </si>
  <si>
    <t>นายศรีสุวรรณ์  อินธิบาล</t>
  </si>
  <si>
    <t>นายทอมสันต์  อิทธิบาล</t>
  </si>
  <si>
    <t>นายทอมสันต์  อินธิบาล</t>
  </si>
  <si>
    <t>นางคำพันธ์  อินธิบาล</t>
  </si>
  <si>
    <t>นางสาวทิพยาภรณ์  อินธิบาล</t>
  </si>
  <si>
    <t>นางประไพรศรี  อินธิบาล</t>
  </si>
  <si>
    <t>นางประไพรศรี   อินธิบาล</t>
  </si>
  <si>
    <t>นางสาวระพีพร  อินธิบาล</t>
  </si>
  <si>
    <t>นางสาวระพีพร   อินธิบาล</t>
  </si>
  <si>
    <t>นางสาวทิพยาภรณ์   อินธิบาล</t>
  </si>
  <si>
    <t>นางวงค์สวัสดิ์  จันทะพันธ์</t>
  </si>
  <si>
    <t>นายบุญส่ง  อินธิบาล</t>
  </si>
  <si>
    <t>นายบัว  อิ่มระงับ</t>
  </si>
  <si>
    <t>นางสาวพรรณา   อิ่มระงับ</t>
  </si>
  <si>
    <t>นางสีแก้ว  ขอดอนุ</t>
  </si>
  <si>
    <t>นางสาวเทียมใจ  ยนต์คำแสน</t>
  </si>
  <si>
    <t>นางสาวบุญจันทร์  ยนต์คำแสน</t>
  </si>
  <si>
    <t>นางวิไส  อินธิบาล</t>
  </si>
  <si>
    <t>นายจันทร์  อิ่มระงับ</t>
  </si>
  <si>
    <t>นายบุญรัตน์  อิ่มระงับ</t>
  </si>
  <si>
    <t>นายวิระวัด  อิ่มระงับ</t>
  </si>
  <si>
    <t>นางพา   คำตะลา</t>
  </si>
  <si>
    <t>นางสุภาณี  สุขพงค์</t>
  </si>
  <si>
    <t>นายคำไสย  ยนต์คำแสน</t>
  </si>
  <si>
    <t>นายลำไพ  คำตะลา</t>
  </si>
  <si>
    <t>นางวิไลวรรณ   แซ่เจียม</t>
  </si>
  <si>
    <t>นางวิไลวรรณ  แซ่เจียม</t>
  </si>
  <si>
    <t>นางสาวจำปีทอง  แป้นไชยวงค์</t>
  </si>
  <si>
    <t>นางลำเพ็ญ  ดกเอียร์</t>
  </si>
  <si>
    <t>นายคำภีร์  อิ่มระงับ</t>
  </si>
  <si>
    <t>นางสาวนิตยา  ผอยลามโลก</t>
  </si>
  <si>
    <t>นางอนงค์  ชิดเชื้อ</t>
  </si>
  <si>
    <t>นางสาวชนิดา  วาปี</t>
  </si>
  <si>
    <t>นายวินัย  ฝอยลามโลก</t>
  </si>
  <si>
    <t>นางปิ่นเพชร  โอ่งกลาง</t>
  </si>
  <si>
    <t>นายพิพัฒน์  ฝอยลามโลก</t>
  </si>
  <si>
    <t>นางาสาวดวงชีวัน   มานันที</t>
  </si>
  <si>
    <t>นายทองถิน  นานันที</t>
  </si>
  <si>
    <t>นายทองถิน  นามันที</t>
  </si>
  <si>
    <t>นายศักดิ์ชัย  มานันที่</t>
  </si>
  <si>
    <t>นางฉลาด  มานันที</t>
  </si>
  <si>
    <t>นายนิพล  มานันที</t>
  </si>
  <si>
    <t>นางสาวจอมขวัญ   บุตรแสนคม</t>
  </si>
  <si>
    <t>นายธีระวุฒิ   บุตรแสนคม</t>
  </si>
  <si>
    <t>นายทองจันทร์  บุตรแสนคม</t>
  </si>
  <si>
    <t>นางซ้อน  แสงนนท์</t>
  </si>
  <si>
    <t>26.0</t>
  </si>
  <si>
    <t>นายจิรายุ  บุตรแสนคม</t>
  </si>
  <si>
    <t>นางประมวน  บุตรแสนคม</t>
  </si>
  <si>
    <t>นางประมวน   บุตรแสนคม</t>
  </si>
  <si>
    <t>นายวินลอง  บุตรแสนคม</t>
  </si>
  <si>
    <t>นายพรชัย  สุขะหา</t>
  </si>
  <si>
    <t>นายถวิล  วงค์คำคูณ</t>
  </si>
  <si>
    <t>นางอุไร  วงษ์คำคูณ</t>
  </si>
  <si>
    <t>นายประชา   เบ้าทอง</t>
  </si>
  <si>
    <t>นายวีระศักดิ์  ฝอยลามโลก</t>
  </si>
  <si>
    <t>นางลำใย  ฝอยลามโลก</t>
  </si>
  <si>
    <t>นายอุดม  ฝอยลามโลก</t>
  </si>
  <si>
    <t>นายสง่า  ฝอยลามโลก</t>
  </si>
  <si>
    <t>นายพนม  ฝอยลามโลก</t>
  </si>
  <si>
    <t>นายปัญญา  อินธิบาล</t>
  </si>
  <si>
    <t>นายบุญเลิศ  บุตรแสนคม</t>
  </si>
  <si>
    <t>นางพัฒนา  อินธิบาล</t>
  </si>
  <si>
    <t>นายอาภรณ์  ฝอยลามโลก</t>
  </si>
  <si>
    <t>นายอาภรณ์   ฝอยลามโลก</t>
  </si>
  <si>
    <t>นางสาวรักษ์  ฝอยลามโลก</t>
  </si>
  <si>
    <t>นางสุจิรา  หล้าจันทะ</t>
  </si>
  <si>
    <t>นางรุจิรา  หล้าจันทะ</t>
  </si>
  <si>
    <t>นางรุจิรา  หล้าจันตะ</t>
  </si>
  <si>
    <t>นางรุจิรา   หล้าจันทะ</t>
  </si>
  <si>
    <t>นางมะยุรี  ไกรสกุลวงศ์</t>
  </si>
  <si>
    <t>นางอรชอน  แสงนนท์</t>
  </si>
  <si>
    <t>นางสาวนันธิดา  แสงนนท์</t>
  </si>
  <si>
    <t>นางสมหมาย  อิ่มระงับ</t>
  </si>
  <si>
    <t>นางสมหมาย   อิ่มระงับ</t>
  </si>
  <si>
    <t>นายทวี  โสภา</t>
  </si>
  <si>
    <t>นางสาวอรทัย  ฝอยลามโลก</t>
  </si>
  <si>
    <t>นางสาวละมัยศรี  อิ่มระงับ</t>
  </si>
  <si>
    <t>นายคาย   สุขะหา</t>
  </si>
  <si>
    <t>นายบัว   อิ่มระงับ</t>
  </si>
  <si>
    <t>นายสีลา   ฝอยลามโลก</t>
  </si>
  <si>
    <t>นายธวัฒน์   มานันที่</t>
  </si>
  <si>
    <t>นายทองจันทร์   บุตรแสนคม</t>
  </si>
  <si>
    <t>นายปัญญา   อินธิบาล</t>
  </si>
  <si>
    <t>นายโหงษ์   ยะลี</t>
  </si>
  <si>
    <t>นายประยูร   เกษสมจิต</t>
  </si>
  <si>
    <t>นางสาวเกษแก้ว   สวัสดิ์พันธิ์</t>
  </si>
  <si>
    <t>นางสดคำ   บัวศรี</t>
  </si>
  <si>
    <t>นางสาวกาญจนา   สุยุญพงษ์</t>
  </si>
  <si>
    <t>นายเฉลียว   สุบุญพงษ์</t>
  </si>
  <si>
    <t>นางกาญจนา   สุบุญพงษ์</t>
  </si>
  <si>
    <t>นายเอื้ออารี   สุบุญพงษ์</t>
  </si>
  <si>
    <t>นายไพรัช   สุทาศิริ</t>
  </si>
  <si>
    <t>นางพวงแก้ว   สุทาศิริ</t>
  </si>
  <si>
    <t>นายสมัย   สุทาศิริ</t>
  </si>
  <si>
    <t>นายวิลัด   พรมทันใจ</t>
  </si>
  <si>
    <t>นางบัวลา   พรมทันใจ</t>
  </si>
  <si>
    <t>นางมณีวัน   ชานันโฮ</t>
  </si>
  <si>
    <t>นางสมเฉลา   การะกี</t>
  </si>
  <si>
    <t>นางหนูจันทร์   เลพล</t>
  </si>
  <si>
    <t>นางสาวอรณี   เลพล</t>
  </si>
  <si>
    <t>นางสาวมะลิวัลย์   พลเขต</t>
  </si>
  <si>
    <t>นายวิชัย   พลเขต</t>
  </si>
  <si>
    <t>นายสำเนียง   หงษ์เพชร</t>
  </si>
  <si>
    <t>นางสุบัน   หงษ์เพชร</t>
  </si>
  <si>
    <t>นางเปรี้ยง   หงษ์เพชร</t>
  </si>
  <si>
    <t>นางมลิ   โคตรปัญญา</t>
  </si>
  <si>
    <t>นายยนต์   ทองแสง</t>
  </si>
  <si>
    <t>นางบัวลอง   พรมทันใจ</t>
  </si>
  <si>
    <t>นายชูกิจ   ไชยคำจันทร์</t>
  </si>
  <si>
    <t>นางนิประภา   ไชยคำจันทร์</t>
  </si>
  <si>
    <t>นางบัว   มุทาพร</t>
  </si>
  <si>
    <t>นายสมเพชร   สวัสดิ์พันธุ์</t>
  </si>
  <si>
    <t>นางสาวเกษแก้ว   สวัสดิ์พันธุ์</t>
  </si>
  <si>
    <t>นางติง   จันทรเนตร</t>
  </si>
  <si>
    <t>นางนิตยา   น้อยเขียว</t>
  </si>
  <si>
    <t>นายบุญสุข   จำปาชัย</t>
  </si>
  <si>
    <t>นางนารัตน์   จำปาชัย</t>
  </si>
  <si>
    <t>นางนาง   บุตรวงค์</t>
  </si>
  <si>
    <t>นางแดง   กุลภา</t>
  </si>
  <si>
    <t>นางสัญจร   ยศธิสุทธิ์</t>
  </si>
  <si>
    <t>นายจิระ   สีหาคุณ</t>
  </si>
  <si>
    <t>นางสาวปิยา   สีหาคุณ</t>
  </si>
  <si>
    <t>นายอำพร   แสงทอง</t>
  </si>
  <si>
    <t>นายประกาศ   จามรี</t>
  </si>
  <si>
    <t>นางบุญศรี   แสงนารายณ์</t>
  </si>
  <si>
    <t>นางหลอด   ปาปักโข</t>
  </si>
  <si>
    <t>นางตรี   ศรีตาแสน</t>
  </si>
  <si>
    <t>นายสำลี   ศรีตาแสน</t>
  </si>
  <si>
    <t>นางสาวนิภาพร   นิลนะมะ</t>
  </si>
  <si>
    <t>นางสมพาน   อินธิราช</t>
  </si>
  <si>
    <t>นางเบ็ง   เลพล</t>
  </si>
  <si>
    <t>นางวิลัย   ชัยแสนฤทธิ์</t>
  </si>
  <si>
    <t>นางเพ็ง   อาจมุงคุณ</t>
  </si>
  <si>
    <t>นายบุญถม   โพธิ์ศรี</t>
  </si>
  <si>
    <t>นางคำพอง    สิงห์สาทร</t>
  </si>
  <si>
    <t>นายศักดิ์ดา   หงษ์เพชร</t>
  </si>
  <si>
    <t>นายหนูนิจ   พรมทันใจ</t>
  </si>
  <si>
    <t>นางโพธิ์ศรี   พรมทันใจ</t>
  </si>
  <si>
    <t>นายเกียงคำ   รูปคม</t>
  </si>
  <si>
    <t>นายพิทักษ์   อินลี</t>
  </si>
  <si>
    <t>นางไพรวรรณ   อินลี</t>
  </si>
  <si>
    <t>นางมยุรี   พิลาทอง</t>
  </si>
  <si>
    <t>นายสมศักดิ์   นิลนะมะ</t>
  </si>
  <si>
    <t>นางวิรัตน์   สิทธิคุณ</t>
  </si>
  <si>
    <t>นายประกาย   ยะลี</t>
  </si>
  <si>
    <t>นางคำกอง   ศรีชัย</t>
  </si>
  <si>
    <t>นายทองดำ   ถานันดร</t>
  </si>
  <si>
    <t>นายบุญทิพย์   อินลี</t>
  </si>
  <si>
    <t>นายสำรอง   แนบชิด</t>
  </si>
  <si>
    <t>นางแดง   ดอนโบราณ</t>
  </si>
  <si>
    <t>นายแก้ว   ดอนโบราณ</t>
  </si>
  <si>
    <t>นางอภิวาท   ถานันดร</t>
  </si>
  <si>
    <t>นายคำเบ้า   เลพล</t>
  </si>
  <si>
    <t>นางลำไพ   เลพล</t>
  </si>
  <si>
    <t>นายบัญญัติ   แพงพลภา</t>
  </si>
  <si>
    <t>นายดวงเดียว  สุบุญพงษ์</t>
  </si>
  <si>
    <t>นางหนูอ่อน  สีหาคุณ</t>
  </si>
  <si>
    <t>นายศุภชัย  สุทาศิริ</t>
  </si>
  <si>
    <t>นายสมเกียรติ  พรมทันใจ</t>
  </si>
  <si>
    <t>นางสาวมุน  โพธิ์หล้า</t>
  </si>
  <si>
    <t>นายกร  โพธิ์หล้า</t>
  </si>
  <si>
    <t>นางบัวบาน  ดิษเจริญ</t>
  </si>
  <si>
    <t>นางสมัย  ยะสี</t>
  </si>
  <si>
    <t>นางมะลิวรรณ์  ทองดอนคำ</t>
  </si>
  <si>
    <t>นายบุญโฮม  คำภา</t>
  </si>
  <si>
    <t>นางฉวีวรรณ์  อินทรวรรณ์</t>
  </si>
  <si>
    <t>นายประยุทธ  เสริมสุข</t>
  </si>
  <si>
    <t>นางเดือนพอย  เลพล</t>
  </si>
  <si>
    <t>นางภัชนี  คำสิงห์</t>
  </si>
  <si>
    <t>นายสุพัฒน์  พรมทันใจ</t>
  </si>
  <si>
    <t>นายสมัย  วัยพัน</t>
  </si>
  <si>
    <t>นายสมหวัง  โพธิ์คำพก</t>
  </si>
  <si>
    <t>นายหงษ์ทอง  ผิวใบคำ</t>
  </si>
  <si>
    <t>นางหงษ์ทอง  ผิวใบคำ</t>
  </si>
  <si>
    <t>นายเทวี  ปัญจันทร์สิงห์</t>
  </si>
  <si>
    <t>นายเล็น  ปัญจันทร์สิงห์</t>
  </si>
  <si>
    <t>นายกองมณี  ปันจันทร์สิงห์</t>
  </si>
  <si>
    <t>นางแก้ว  ดอบุตร</t>
  </si>
  <si>
    <t>นายเด่นชัย  ดอบุตร</t>
  </si>
  <si>
    <t>นายสิทธิ  ปัญจันทร์สิงห์</t>
  </si>
  <si>
    <t>นายพรรณชิต  ปัญจันทร์สิงห์</t>
  </si>
  <si>
    <t>นายวิโรจน์  ปัญจันทร์สิงห์</t>
  </si>
  <si>
    <t>นายอภิชัย  ปัญจันทร์สิงห์</t>
  </si>
  <si>
    <t>นายกองมณี  ปัญจันทร์สิงห์</t>
  </si>
  <si>
    <t>นายคำดี  นามสุโพ</t>
  </si>
  <si>
    <t>นายสีทัด  กุนอัก</t>
  </si>
  <si>
    <t>นายบด  ประศรี</t>
  </si>
  <si>
    <t>นายจันทร์  บุตรแสนคม</t>
  </si>
  <si>
    <t>นายโท  ปัญจันสิงห์</t>
  </si>
  <si>
    <t>นายคำสี  ปัญจันทร์สิงห์</t>
  </si>
  <si>
    <t>นายเชียง  ไปยพรหม</t>
  </si>
  <si>
    <t>นายพัด  คุณบุราณ</t>
  </si>
  <si>
    <t>นายทรงไชย  ใบธรรม</t>
  </si>
  <si>
    <t>นางเบ็ญจมาศ  สายงาม</t>
  </si>
  <si>
    <t>นางบรรจง  ศิริมาศ</t>
  </si>
  <si>
    <t>นายวันนา  นันทะวงค์</t>
  </si>
  <si>
    <t>นายวันที  ขอบไชยแสง</t>
  </si>
  <si>
    <t>นายเสวย  พระสุพรรณ</t>
  </si>
  <si>
    <t>นายไสย  พระสุพรรณ์</t>
  </si>
  <si>
    <t>นายสอน  ปัญจันทร์สิงห์</t>
  </si>
  <si>
    <t>นางคำไอ่  ปังอุทา</t>
  </si>
  <si>
    <t>นางสีใคร  ปัญจันทร์สิงห์</t>
  </si>
  <si>
    <t>นายเลียบ  โพธิ์คำพก</t>
  </si>
  <si>
    <t>นางนิละบน  วงศ์อุดมศิลป์</t>
  </si>
  <si>
    <t>นายมอน  ปัญจันทร์สิงห์</t>
  </si>
  <si>
    <t>นายพรรษา  ปัญจันทร์สิงห์</t>
  </si>
  <si>
    <t>นางสาวปริศนา   ใบธรรม</t>
  </si>
  <si>
    <t>นายปรีชา   ขอดอะนุ</t>
  </si>
  <si>
    <t>นางยันตรา   ศรีสิงห์</t>
  </si>
  <si>
    <t>นางนิดา   แสงนนท์</t>
  </si>
  <si>
    <t>นางวิสรรณ์   โพคำพก</t>
  </si>
  <si>
    <t>นางสาวแต้ม   ปัญจันทร์สิงห์</t>
  </si>
  <si>
    <t>นางอินทรา   ปัญจันทร์สิงห์</t>
  </si>
  <si>
    <t>นายไวยวร   ปัยจันทร์สิงห์</t>
  </si>
  <si>
    <t>นายอนุชิต   ขอบไชยแสง</t>
  </si>
  <si>
    <t>นางสมนึก   ปัญจันทร์สิงห์</t>
  </si>
  <si>
    <t>นายวงค์เดือน   ประสี</t>
  </si>
  <si>
    <t>นางเสาร์   โพสาราช</t>
  </si>
  <si>
    <t>นายเฉลา   โพธิ์ษาเวช</t>
  </si>
  <si>
    <t>นางเสถียร   บุญชาญ</t>
  </si>
  <si>
    <t>นางวรรณรัตน์    สิงห์เสนา</t>
  </si>
  <si>
    <t>นางวรรณรัตน์    สิงหืเสนา</t>
  </si>
  <si>
    <t>นางเบ็ญจมาศ   สายงาม</t>
  </si>
  <si>
    <t>นางสาวจุฬารัตน์   ปุริวงค์</t>
  </si>
  <si>
    <t>นางสามา   ปุริวงค์</t>
  </si>
  <si>
    <t>นายศักรินทร์   ศิริมาศ</t>
  </si>
  <si>
    <t>นายครวญคำนึง   โพคำพก</t>
  </si>
  <si>
    <t>นางไพวรรร   แสงสุวรรณ</t>
  </si>
  <si>
    <t>นางบรรทม   คิดโสดา</t>
  </si>
  <si>
    <t>นายโกด   ปัญจันทร์สิงห์</t>
  </si>
  <si>
    <t>นางดอกเทพ   ปัญจันทร์สิงห์</t>
  </si>
  <si>
    <t>นายไพรเพชร   ปัญจันทร์สิงห์</t>
  </si>
  <si>
    <t>นายนิเวช   โพคำพก</t>
  </si>
  <si>
    <t>นายประกิต   บุตรแสนคม</t>
  </si>
  <si>
    <t>นายเจษฎา   โพธิ์คำพก</t>
  </si>
  <si>
    <t>นางเสมียน   ใบธรรม</t>
  </si>
  <si>
    <t>นายชาญณรงค์   บุทธิจักษ์</t>
  </si>
  <si>
    <t>นางอบมา   ปัญจันทร์สิงห์</t>
  </si>
  <si>
    <t>นายครรชิต   โพธิ์ษาราช</t>
  </si>
  <si>
    <t>นายสมพงษ์   อุฒิสาร</t>
  </si>
  <si>
    <t>นายเสวย   พระสุพรรณ์</t>
  </si>
  <si>
    <t>นายสมพจน์   ปัญจันทร์สิงห์</t>
  </si>
  <si>
    <t>นางบุญรักษ์   ปัญจันทร์สิงห์</t>
  </si>
  <si>
    <t>นางลด   สุวรรณรัตน์</t>
  </si>
  <si>
    <t>นายอำนาจ   วงค์เกตุ</t>
  </si>
  <si>
    <t>นายสินธุวัฒน์   ปัญจันทร์สิงห์</t>
  </si>
  <si>
    <t>นางเทวา   ปัญจันทร์สิงห์</t>
  </si>
  <si>
    <t>นายสีลา   ประสี</t>
  </si>
  <si>
    <t>นายบด   ประสี</t>
  </si>
  <si>
    <t>นางใบอ่อน   ปุริวงค์</t>
  </si>
  <si>
    <t>นายวะสันต์   ประสี</t>
  </si>
  <si>
    <t>นายมานะ   ประสี</t>
  </si>
  <si>
    <t>นางวนิดา   สุไชยสิทธิ์</t>
  </si>
  <si>
    <t>นางธันวา   วงค์ศรีชา</t>
  </si>
  <si>
    <t>นายกาวัน   ศรีเทพ</t>
  </si>
  <si>
    <t>นางสมคิด   ศรีเทพ</t>
  </si>
  <si>
    <t>นายวิลัย   โพธิ์ศรีแก้ว</t>
  </si>
  <si>
    <t>นางเจริญ   โพธิ์ศรีแก้ว</t>
  </si>
  <si>
    <t>นายสงัด   กางเมืองพล</t>
  </si>
  <si>
    <t>นายหวด   โพธิ์หล้า</t>
  </si>
  <si>
    <t>นายสุภาพ   สุริยจันทร์</t>
  </si>
  <si>
    <t>นางหนูแดง   ถัตถานาลัย</t>
  </si>
  <si>
    <t>นางภัทราพร   แมกเน่ เจนส์เซ่น</t>
  </si>
  <si>
    <t>นางบุญโฮม   อันทะปัญญา</t>
  </si>
  <si>
    <t>นางหลง   สีเหลืองงาม</t>
  </si>
  <si>
    <t>นางกองพันธ์   บุตรศรี</t>
  </si>
  <si>
    <t>นางลาวัน   คำสิงห์</t>
  </si>
  <si>
    <t>นางสาวยุพาภรณ์   คำสิงห์</t>
  </si>
  <si>
    <t>นางเสาร์   แสนเมือง</t>
  </si>
  <si>
    <t>นางจร   อมคิ้ม</t>
  </si>
  <si>
    <t>นายบุญหลั่น   อมคิ้ม</t>
  </si>
  <si>
    <t>นางหนูผาด   ศรีบุญลาด</t>
  </si>
  <si>
    <t>โรงสี</t>
  </si>
  <si>
    <t>นางสาวมารศรี   บุญทอง</t>
  </si>
  <si>
    <t>นายสายฝน   ลุสุข</t>
  </si>
  <si>
    <t>นายทองอินทร์   เกษสวนจิต</t>
  </si>
  <si>
    <t>นางสาวธนัสถา   เกษสวนจิต</t>
  </si>
  <si>
    <t>นางสาวมลิวรรณ์   ไชยเทพ</t>
  </si>
  <si>
    <t>นายอุทัย   สุริยจันทร์</t>
  </si>
  <si>
    <t>นายประวัติ   ช่วยรักษา</t>
  </si>
  <si>
    <t>นางหนูพิตร  อุสาหะพันธ์</t>
  </si>
  <si>
    <t>นายสมพร  โพนดงนอก</t>
  </si>
  <si>
    <t>นางศิริประภา  สุวรรณสาร</t>
  </si>
  <si>
    <t>นายแก่น  น้อยสาระบัญ</t>
  </si>
  <si>
    <t>นายองอาจ  ทองแกม</t>
  </si>
  <si>
    <t>นายก้อนคำ  รูปคม</t>
  </si>
  <si>
    <t>นายสาคร  อมคิ้ม</t>
  </si>
  <si>
    <t>นางนวนละออง  เกษสวนจิต</t>
  </si>
  <si>
    <t>นางสมร  อุสาหะพันธ์</t>
  </si>
  <si>
    <t>นายบุญหลั่น  อมคิ้ม</t>
  </si>
  <si>
    <t>นางพันธ์นา  ยะฝั้น</t>
  </si>
  <si>
    <t>นางสาวนาง  โหละเวช</t>
  </si>
  <si>
    <t>นายอัมพร  วันทอง</t>
  </si>
  <si>
    <t>นางอุดร  วันทอง</t>
  </si>
  <si>
    <t>นางสุพรรณ์  สารีพวง</t>
  </si>
  <si>
    <t>นายจันเพ็ง  ฤทธิ์มูลชา</t>
  </si>
  <si>
    <t>นายพยงค์แสง  ฤทธิ์มูลชา</t>
  </si>
  <si>
    <t>นางทองดี  ศรีพั้ว</t>
  </si>
  <si>
    <t>นายไพพนา  อินทร์สิทธิ์</t>
  </si>
  <si>
    <t>นางลำไพ  พลศิริ</t>
  </si>
  <si>
    <t>นางสาวประดับ  แสนเมือง</t>
  </si>
  <si>
    <t>นายจันทะคาน  ลุสุข</t>
  </si>
  <si>
    <t>นายลวงทอง  อัคจันทร์</t>
  </si>
  <si>
    <t>นายทองสา  ขอร่วมกลาง</t>
  </si>
  <si>
    <t>นายคง  ละถาวานิย์</t>
  </si>
  <si>
    <t>นายฤทธิ์  ทอนแสง</t>
  </si>
  <si>
    <t>นางรจนา  ทอนแสง</t>
  </si>
  <si>
    <t>นายหมุน  คำไล่</t>
  </si>
  <si>
    <t>นางพล  พรมทันใจ</t>
  </si>
  <si>
    <t>นายปัชชา  ไชยเชษฐ์</t>
  </si>
  <si>
    <t>นายสาคร  วงษ์หาทับ</t>
  </si>
  <si>
    <t>นางบุญเพ็ง  พร้อมสุข</t>
  </si>
  <si>
    <t>นายยาน  พร้อมสุข</t>
  </si>
  <si>
    <t>นางลำดวน  เกษสวนจิต</t>
  </si>
  <si>
    <t>นายประวัติ  ช่วยรักษา</t>
  </si>
  <si>
    <t>นางสาวหวานเย็น  ไชยเชษฐ์</t>
  </si>
  <si>
    <t>นายคำพา  พระคุณละ</t>
  </si>
  <si>
    <t>นายดำรงศักดิ์  รูปคม</t>
  </si>
  <si>
    <t>นางเพียงใจ  พระคุณละ</t>
  </si>
  <si>
    <t>นางมะณี  พิษคำ</t>
  </si>
  <si>
    <t>นางมะณี  น้อยสาระบัญ</t>
  </si>
  <si>
    <t>นายบุญจันทร์  โหละเวช</t>
  </si>
  <si>
    <t>นางกาง  จะรุขัน</t>
  </si>
  <si>
    <t>นายยิ่ง  บุตรพรม</t>
  </si>
  <si>
    <t>นายประหยัด  พรมทันใจ</t>
  </si>
  <si>
    <t>นายสุวิทย์  สีจูมพล</t>
  </si>
  <si>
    <t>นายฝอย  สีจูมพล</t>
  </si>
  <si>
    <t>นายประเทือง  นิ่มนวล</t>
  </si>
  <si>
    <t>นายจตุพล  นิ่มนวล</t>
  </si>
  <si>
    <t>นายประสิทธิ์  นิ่มนวล</t>
  </si>
  <si>
    <t>นางสมร  การะพันธ์</t>
  </si>
  <si>
    <t>นายทองสา  แสนเมือง</t>
  </si>
  <si>
    <t>นางมาลินี  สุขภาค</t>
  </si>
  <si>
    <t>นายบุญยัง  บุตรพรม</t>
  </si>
  <si>
    <t>นางบุญมี  คำอ่อน</t>
  </si>
  <si>
    <t>นายประเสริฐ  มูลอาษา</t>
  </si>
  <si>
    <t>นายสมจิตร  พรมมืด</t>
  </si>
  <si>
    <t>นางสมพร  พรมมืด</t>
  </si>
  <si>
    <t>นางกองเกิน  ชอว์</t>
  </si>
  <si>
    <t>นายทองล้วน  บุญเทพ</t>
  </si>
  <si>
    <t>นางศรีประภา  บุญเทพ</t>
  </si>
  <si>
    <t>นางพัด  ซาจันทร์</t>
  </si>
  <si>
    <t>นางทองมา  นาคเสน</t>
  </si>
  <si>
    <t>นางสาวทองเพ็ชร  นาคเสน</t>
  </si>
  <si>
    <t>นายกงไกร  สุวรรณสาร</t>
  </si>
  <si>
    <t>นายอรุณ  พรมมืด</t>
  </si>
  <si>
    <t>นายบุญมี  สีหาคุณ</t>
  </si>
  <si>
    <t>นางประหยัด  บุญพัด</t>
  </si>
  <si>
    <t>นายเดชา  บุญพัด</t>
  </si>
  <si>
    <t>นางวันนา  โพธิ์ศรีแก้ว</t>
  </si>
  <si>
    <t>นายสมัย  โพธิ์ศรีแก้ว</t>
  </si>
  <si>
    <t>นายสา  การะพันธ์</t>
  </si>
  <si>
    <t>นางรัศมี  ชี</t>
  </si>
  <si>
    <t>นางจันที  ลุสุข</t>
  </si>
  <si>
    <t>นางนงเยาว์  พรมมืด</t>
  </si>
  <si>
    <t>นางกุล  รูปคม</t>
  </si>
  <si>
    <t>นายสุพิษ  วิลาวัลย์</t>
  </si>
  <si>
    <t>นางจันทร์  วิลาวัลย์</t>
  </si>
  <si>
    <t>นายอุดม  แสนเมือง</t>
  </si>
  <si>
    <t>นางแต๋ว  แสนเมือง</t>
  </si>
  <si>
    <t>นางทอง  ก้อนสิน</t>
  </si>
  <si>
    <t>นางถนอม  ศรีจันทะเนตร</t>
  </si>
  <si>
    <t>นายสมบูรณ์  จะรุขัน</t>
  </si>
  <si>
    <t>นางวันนา  จะรุขัน</t>
  </si>
  <si>
    <t>นางบัวเรียน  นครนายก</t>
  </si>
  <si>
    <t>นางคำปั่น  กวดแก้ว</t>
  </si>
  <si>
    <t>นางหนูศิลป์  อุสาหะพันธ์</t>
  </si>
  <si>
    <t>นายวิลัย  โพนดงนอก</t>
  </si>
  <si>
    <t xml:space="preserve"> ชื่อองค์กรปกครองส่วนท้องถิ่น เทศบาลตำบลนาซอ</t>
  </si>
  <si>
    <t xml:space="preserve">     ชื่อองค์กรปกครองส่วนท้องถิ่น เทศบาลตำบลนาซอ</t>
  </si>
  <si>
    <t>รายละเอียดลูกหนี้ค้างชำระ</t>
  </si>
  <si>
    <t>ปีที่ค้างชำระ</t>
  </si>
  <si>
    <t>ประเภทลูกหนี้ค้างชำระ</t>
  </si>
  <si>
    <t>ลูกหนี้ภาษีค้างชำระ</t>
  </si>
  <si>
    <t>บำรุงท้องที่</t>
  </si>
  <si>
    <t xml:space="preserve">ราย </t>
  </si>
  <si>
    <t>เงิน</t>
  </si>
  <si>
    <t>โรงเรือนและที่ดิน</t>
  </si>
  <si>
    <t>ป้าย</t>
  </si>
  <si>
    <t>รวม</t>
  </si>
  <si>
    <t>ค่าน้ำประปา</t>
  </si>
  <si>
    <t>ค่าขยะมูลฝอย</t>
  </si>
  <si>
    <t>รวมทั้งสิ้น</t>
  </si>
  <si>
    <t>ลูกหนี้อื่นๆ ค้างชำระ</t>
  </si>
  <si>
    <t>แบบ ๑</t>
  </si>
  <si>
    <t>๒๕๔๕ ขึ้นไป</t>
  </si>
  <si>
    <t>เทศบาลตำบลนาซอ อำเภอวานรนิวาส จังหวัสสกลนคร</t>
  </si>
  <si>
    <t>วันที่  ๑๐  เดือน มีนาคม พ.ศ. ๒๕๖๓</t>
  </si>
  <si>
    <t>(ลงชื่อ) ส.อ.</t>
  </si>
  <si>
    <t>ผู้รายงาน</t>
  </si>
  <si>
    <t xml:space="preserve">   ( วุฒิชัย  จันทรเสนา )</t>
  </si>
  <si>
    <t>-</t>
  </si>
  <si>
    <t xml:space="preserve">           เจ้าพนักงานจักเก็บรายได้ชำนาญงาน</t>
  </si>
  <si>
    <t>17⁄1</t>
  </si>
  <si>
    <t>.</t>
  </si>
  <si>
    <t>อยู่บ้านเลขที่.......................หมู่ที่........................ถนน................................................</t>
  </si>
  <si>
    <t>จังหวัด..........................................................................โทร......................................................</t>
  </si>
  <si>
    <t>ชื่อเจ้าของสิ่งปลูกสร้าง............................................................เลขบัตรประชาชน................................................</t>
  </si>
  <si>
    <t>ตรอก/ซอย.........................................ตำบล............................................อำเภอ.......................................................</t>
  </si>
  <si>
    <t>ชื่อเจ้าของที่ดินและสิ่งปลูกสร้าง/เจ้าของที่ดิน....................................................................................</t>
  </si>
  <si>
    <t>เลขบัตรประชาชน.........................................</t>
  </si>
  <si>
    <t>.ถนน.....................................</t>
  </si>
  <si>
    <t>อยู่บ้านเลขที่......</t>
  </si>
  <si>
    <t>หมู่ที่.....</t>
  </si>
  <si>
    <t>ตำบล..........นาซอ.................................อำเภอ.........วานรนิวาส.........................................</t>
  </si>
  <si>
    <t>จังหวัด....สกลนคร........................................โทร......................................................</t>
  </si>
  <si>
    <t>อยู่บ้านเลขที่……………………....</t>
  </si>
  <si>
    <t>หมู่ที่………………...</t>
  </si>
  <si>
    <t>นางลำดวน   สุขะหา</t>
  </si>
  <si>
    <t xml:space="preserve"> นางสาวจอมขวัญ   บุตรแสนคม  </t>
  </si>
  <si>
    <t>นายทวีวัฒน์   ประฮาดไชย</t>
  </si>
  <si>
    <t>นายเชาวนัฐ   ประฮาดไชย</t>
  </si>
  <si>
    <t>นางสุภาวิณี   ประฮาดไชย</t>
  </si>
  <si>
    <t>นางเจียมจันทร์  ปึสุวรรณ</t>
  </si>
  <si>
    <t>นางอรทัย  ประฮาดไชย</t>
  </si>
  <si>
    <t>นายนิคม  ประฮาดไชย</t>
  </si>
  <si>
    <t>นางพัฒนา  พลเยี่ยม</t>
  </si>
  <si>
    <t>นางสาวนิสสัน  ปึสุวรรณ</t>
  </si>
  <si>
    <t>นางอรพิน  ปึสุวรรณ</t>
  </si>
  <si>
    <t>นายทองปาน  ประศรี</t>
  </si>
  <si>
    <t>นางวาสนา  โพธิ์ษาราช</t>
  </si>
  <si>
    <t>นางสาวสุจริต  ปัชชาชัย</t>
  </si>
  <si>
    <t>นางสาวอริฤษลา  ประชุมชัย</t>
  </si>
  <si>
    <t>นางนพรัตน์  พลศรีดา</t>
  </si>
  <si>
    <t>นางรัตติยา  ศรีสร้อย</t>
  </si>
  <si>
    <t>นางภัศรา  สุไชยสิทธิ์</t>
  </si>
  <si>
    <t>นางคำเหลา  ปัญจันทร์สิงห์</t>
  </si>
  <si>
    <t>นายสมศักดิ์  ไตรวงค์ย้อย</t>
  </si>
  <si>
    <t>สปก.</t>
  </si>
  <si>
    <t>นายกรมถัน  ศรีสร้อย</t>
  </si>
  <si>
    <t>นายเทพบัญชา  ประฮาดไชย</t>
  </si>
  <si>
    <t>นายสยามโยธิน  ประฮาดไชย</t>
  </si>
  <si>
    <t>นายพยัคเมฆิน  ประฮาดไชย</t>
  </si>
  <si>
    <t>นายพันจิตร  ฤาคำหาร</t>
  </si>
  <si>
    <t>นางไฉน  มิ่งแสง</t>
  </si>
  <si>
    <t>นางนิตรยา  ไตรวงค์ย้อย</t>
  </si>
  <si>
    <t>นายยุธยา  ไตรวงค์ย้อย</t>
  </si>
  <si>
    <t>นางปราศรัย  มงคลสกุณี</t>
  </si>
  <si>
    <t>นางวรรณรัตน์  สิงห์เสนา</t>
  </si>
  <si>
    <t>นางนงค์นิจ  อุบลบาล</t>
  </si>
  <si>
    <t>นางสาวฉลอง  แก้วฝ่าย</t>
  </si>
  <si>
    <t>นายเสนอ  ไปยะพรม</t>
  </si>
  <si>
    <t>นางสาวนภัสวรรณ  พรมภักดี</t>
  </si>
  <si>
    <t>นายดำ  คีรี</t>
  </si>
  <si>
    <t>นางเกษมะณี  คีรี</t>
  </si>
  <si>
    <t>นายไชยา  พันธ์เสนา</t>
  </si>
  <si>
    <t>นางสาววนิดา  กลางโคตร</t>
  </si>
  <si>
    <t>นายจันไทย  ทึงอวน</t>
  </si>
  <si>
    <t>นางพิสมัย  แขกวันวงค์</t>
  </si>
  <si>
    <t>นายกัมพล  ประสี</t>
  </si>
  <si>
    <t>นายคำบู่  ประฮาดไชย</t>
  </si>
  <si>
    <t>นายสงวน  โพธิ์คำพก</t>
  </si>
  <si>
    <t>นายสุทิน  อัคจันทร์</t>
  </si>
  <si>
    <t xml:space="preserve">นางบุญตา  ฝอยลามโลก  </t>
  </si>
  <si>
    <t>นายเจษฎา  โพธิ์คำพก</t>
  </si>
  <si>
    <t>นายนิเวช  โพคำพก</t>
  </si>
  <si>
    <t>นางยุพาพร  กุลภา</t>
  </si>
  <si>
    <t>นายเทียม  แก่นท้าว</t>
  </si>
  <si>
    <t>นางคณิถา  กายราช</t>
  </si>
  <si>
    <t>นายวีระศักดิ์  แก่นท้าว</t>
  </si>
  <si>
    <t>นางสาวมาลาศรี  แก่นท้าว</t>
  </si>
  <si>
    <t>นางสาวพัชริดา  บงบุตร</t>
  </si>
  <si>
    <t>นางบุญทน  บงบุตร</t>
  </si>
  <si>
    <t>นายประชัยชิต  โพธิ์ศรี</t>
  </si>
  <si>
    <t>นายนเรศ  อินทร์สิทธิ์</t>
  </si>
  <si>
    <t>นายสมโภช   ป่งกวาน</t>
  </si>
  <si>
    <t>นายกาสิน  ป่งกวาน</t>
  </si>
  <si>
    <t>นายดาบตำรวจเกษตร  คำโพธิ์ชา</t>
  </si>
  <si>
    <t>นางรีกา  โพคำพก</t>
  </si>
  <si>
    <t>นางแจ่ม  สุชัยสิทธิ์</t>
  </si>
  <si>
    <t>นางสาวแจ่ม  สุชัยสิทธิ์</t>
  </si>
  <si>
    <t>นายฤทธิชัย  สุชัยสิทธิ์</t>
  </si>
  <si>
    <t>นายมิตร  ผิวใบคำ</t>
  </si>
  <si>
    <t>นางจำเริญ  พระคุณละ</t>
  </si>
  <si>
    <t>นายพลระวัฒน์  ปัตพี</t>
  </si>
  <si>
    <t>นางจำเนียร  ชุมภูสาร</t>
  </si>
  <si>
    <t>นายทรงศักด์  ขอดอนุ</t>
  </si>
  <si>
    <t>นายอวยชัย  บุตรแสนคม</t>
  </si>
  <si>
    <t>นายไวยวร  ปัญจันทร์สิงห์</t>
  </si>
  <si>
    <t>นางสาวสุกานดา  กัลยาแก้ว</t>
  </si>
  <si>
    <t>นายณัฐกร  เพชรกันหา</t>
  </si>
  <si>
    <t>นางสาววงศ์พระจันทร์  ปิ่นทะวงค์</t>
  </si>
  <si>
    <t>นายวิชากร  อัคจันทร์</t>
  </si>
  <si>
    <t>นางสุภัสษา  เขตตุกลาง</t>
  </si>
  <si>
    <t>นางไพเราะ  แป้นไชยวงค์</t>
  </si>
  <si>
    <t>นายอึ้ม  ประทัยเทพ</t>
  </si>
  <si>
    <t>นางเพรชรา  ชูชัย</t>
  </si>
  <si>
    <t>นางวัชรินทร์  คะลีล้วน</t>
  </si>
  <si>
    <t>สำรวย  แก้วฝ่าย</t>
  </si>
  <si>
    <t>นางสาวกันต์กมล  ภูพาดทอง</t>
  </si>
  <si>
    <t>นายหงษ์  แสดคง</t>
  </si>
  <si>
    <t>นางดารา  แสดคง</t>
  </si>
  <si>
    <t>นางสาวโชติกา  แป้นไชยวงค์</t>
  </si>
  <si>
    <t>นายพายชับ   ปัญจันทร์สิงห์</t>
  </si>
  <si>
    <t>นางบานเย็น  ฝอยลามโลก</t>
  </si>
  <si>
    <t>นางยินดี  ยอดสง่า</t>
  </si>
  <si>
    <t>นายชัยณรงค์  สุขะหา</t>
  </si>
  <si>
    <t>นายสง่า  ป่งกวาน</t>
  </si>
  <si>
    <t>นางพิศมัย  คงแก้ว</t>
  </si>
  <si>
    <t>นางส่วง  รูปคม</t>
  </si>
  <si>
    <t>นางขันธ์แก้ว  ดอบุตร</t>
  </si>
  <si>
    <t>นางวันสิน  ประเคนคะชา</t>
  </si>
  <si>
    <t>นายทองสวรรค์  คิดโสดา</t>
  </si>
  <si>
    <t>นายขันตี  แป้นไชยวงค์</t>
  </si>
  <si>
    <t>สค.1</t>
  </si>
  <si>
    <t>นางสาวจันเพ็ง  ไตรสุ</t>
  </si>
  <si>
    <t>สทก.1</t>
  </si>
  <si>
    <t>นางปริญญา  ปันจันสิงห์</t>
  </si>
  <si>
    <t>นางกลิ่นแก้ว  ปัญจันทร์สิงห์</t>
  </si>
  <si>
    <t>นายจันทร์ทอน  ไชยเทพ</t>
  </si>
  <si>
    <t>นางรีทอง  บาลนาคม</t>
  </si>
  <si>
    <t>นางอัมพร  ใบธรรม</t>
  </si>
  <si>
    <t>นางแจ่ม  เบ็ญจวงษ์</t>
  </si>
  <si>
    <t>นางบุญชื่น  ปัญจันทร์สิงห์</t>
  </si>
  <si>
    <t>นายคำดี  ปัญจันทร์สิงห์</t>
  </si>
  <si>
    <t>นายประเสริฐ  ปิละนันท์</t>
  </si>
  <si>
    <t>นายอดุล  ปิละนันท์</t>
  </si>
  <si>
    <t>นายปยุต  บุตรศรี</t>
  </si>
  <si>
    <t>นายปยุต   บุตรศรี</t>
  </si>
  <si>
    <t>นางสาวรัตติกาล  พิมพะบุตร</t>
  </si>
  <si>
    <t>นายเภา  บุตรศรี</t>
  </si>
  <si>
    <t>นายคำภีร์  อินทะพุฒ</t>
  </si>
  <si>
    <t>นายสมัย  โกสิงห์</t>
  </si>
  <si>
    <t>นางเพ็ญฤดี  บุตรศรี</t>
  </si>
  <si>
    <t>นายกาไสย  ดวงแก้ว</t>
  </si>
  <si>
    <t>นายลำไพ  บุตรศรี</t>
  </si>
  <si>
    <t>นายสงัด  บุตรศรี</t>
  </si>
  <si>
    <t>นายบรรพต   จันทร์พรม</t>
  </si>
  <si>
    <t>นางหัด  กงตาล</t>
  </si>
  <si>
    <t>นายทวี  กงตาล</t>
  </si>
  <si>
    <t>นางสาวขวัญตา  กิ้วราชแยง</t>
  </si>
  <si>
    <t>นางภู  ไชยเชษฐ</t>
  </si>
  <si>
    <t>นายทองใคร  ไชยเชษฐ</t>
  </si>
  <si>
    <t>นางสุกันยา  กงตาล</t>
  </si>
  <si>
    <t>นางสาววารุภรณ์  อินทรพุฒ</t>
  </si>
  <si>
    <t>นางบุญทิพา  ทิพย์สุรีย์</t>
  </si>
  <si>
    <t>นายเบี้ยว  โคตรแสง</t>
  </si>
  <si>
    <t>นายเถิง  กิ้วราชแยง</t>
  </si>
  <si>
    <t>นายสกลรัตน์  ใต้ราชโพธิ์</t>
  </si>
  <si>
    <t>นางก้านก่อง  ศรีสมัย</t>
  </si>
  <si>
    <t>นายวินัย  ดาบน้อยอุ่น</t>
  </si>
  <si>
    <t>นางสาวอุบล  กงตาล</t>
  </si>
  <si>
    <t>นางบุญตา  กงตาล</t>
  </si>
  <si>
    <t>นางสาวนวนศรี  ดาบน้อยอุ่น</t>
  </si>
  <si>
    <t>นางประทาน  มั่นแก่น</t>
  </si>
  <si>
    <t>นายบุญไลย์  หมั่นสิงห์</t>
  </si>
  <si>
    <t>นายเดชา  ปินะนัน</t>
  </si>
  <si>
    <t>นางอรัญญา  สกุลทิพย์</t>
  </si>
  <si>
    <t>นายกอย  พรมมืด</t>
  </si>
  <si>
    <t>นางสาวอรพิน  สุวรรณสาร</t>
  </si>
  <si>
    <t>นายประยูร  ปินะนัน</t>
  </si>
  <si>
    <t>นายธเนส  ดาบน้อยอุ่น</t>
  </si>
  <si>
    <t>นางสาวปรียานุช  ผิวใบคำ</t>
  </si>
  <si>
    <t>นายประวิทย์  ผิวใบคำ</t>
  </si>
  <si>
    <t>นางปัจจิม  ผิวใบคำ</t>
  </si>
  <si>
    <t>นางธัญญาพร  ปิ่นทะวงค์</t>
  </si>
  <si>
    <t>นายสีสะวาด  ประฮาดไชย</t>
  </si>
  <si>
    <t>นางกองสี  จวงโคตร</t>
  </si>
  <si>
    <t>นายชัยยงค์  บุญสุนีย์</t>
  </si>
  <si>
    <t>59/1</t>
  </si>
  <si>
    <t>นางอินทร์  โสมสิทธิ์</t>
  </si>
  <si>
    <t>นายวีระพงศ์  ปิ่นทะวงศ์</t>
  </si>
  <si>
    <t>นายทนงชัย  ทิพย์สุริย์</t>
  </si>
  <si>
    <t>นายเรียน  บุญศิริ</t>
  </si>
  <si>
    <t>นายพิทักสันติ์  ปุ้ยไชยสอน</t>
  </si>
  <si>
    <t>นางกันหา  สาขาหลอน</t>
  </si>
  <si>
    <t>นางอรัญ  สวยวงค์</t>
  </si>
  <si>
    <t>นางรัตนา  คุณแก้ว</t>
  </si>
  <si>
    <t>นางบานเย็น  คุณแก้ว</t>
  </si>
  <si>
    <t>นายเกษา  อรรถสาร</t>
  </si>
  <si>
    <t>03A308</t>
  </si>
  <si>
    <t>17.6609489832815,103.8046767358</t>
  </si>
  <si>
    <t>03A212</t>
  </si>
  <si>
    <t> 17.6646856793922,103.8141635341</t>
  </si>
  <si>
    <t>03A115</t>
  </si>
  <si>
    <t>17.6549349470473,103.8052926240</t>
  </si>
  <si>
    <t>นอกเขต</t>
  </si>
  <si>
    <t>03A121</t>
  </si>
  <si>
    <t>17.6586276728756,103.8041367086</t>
  </si>
  <si>
    <t>03A293</t>
  </si>
  <si>
    <t>17.6609557020659,103.8048622295</t>
  </si>
  <si>
    <t>02H108</t>
  </si>
  <si>
    <t>17.6661268614009,103.8219836831</t>
  </si>
  <si>
    <t>17.6756958973787,103.8135980123</t>
  </si>
  <si>
    <t>17.6805554543445,103.8101170180</t>
  </si>
  <si>
    <t>17.6776317563546,103.7981466432</t>
  </si>
  <si>
    <t>17.6811629623137,103.8072212628</t>
  </si>
  <si>
    <t>17.6828216741168,103.8056010898</t>
  </si>
  <si>
    <t>17.6629078727271,103.7957128705</t>
  </si>
  <si>
    <t>17.6813229694146,103.8046111275</t>
  </si>
  <si>
    <t>17.6805319211952,103.8037305343</t>
  </si>
  <si>
    <t>03A103</t>
  </si>
  <si>
    <t>17.6531453070712,103.8022325767</t>
  </si>
  <si>
    <t>03A179</t>
  </si>
  <si>
    <t>17.6662130550153,103.8199742573</t>
  </si>
  <si>
    <t>17.6804162062625,103.8064540159</t>
  </si>
  <si>
    <t>17.6750696420916,103.8108677186</t>
  </si>
  <si>
    <t>03A270</t>
  </si>
  <si>
    <t> 17.6589654014785,103.8127783709</t>
  </si>
  <si>
    <t>17.6778594712881,103.8206635695</t>
  </si>
  <si>
    <t>03A268</t>
  </si>
  <si>
    <t>17.6597487862168,103.8121768206</t>
  </si>
  <si>
    <t>03A031</t>
  </si>
  <si>
    <t>17.6640146422025,103.8001870154</t>
  </si>
  <si>
    <t>03A136</t>
  </si>
  <si>
    <t>17.655398901179,103.8106511440</t>
  </si>
  <si>
    <t>17.6555269368548,103.8114633347</t>
  </si>
  <si>
    <t>03A045</t>
  </si>
  <si>
    <t>17.6626131509904,103.7998043284</t>
  </si>
  <si>
    <t>03A037</t>
  </si>
  <si>
    <t>17.6656933847562,103.8017577745</t>
  </si>
  <si>
    <t>03A029</t>
  </si>
  <si>
    <t>17.6641688006352,103.7991715445</t>
  </si>
  <si>
    <t>03A062</t>
  </si>
  <si>
    <t>17.6627017590746,103.8043326626</t>
  </si>
  <si>
    <t>03A091</t>
  </si>
  <si>
    <t>: 17.6579126917064,103.8022866353</t>
  </si>
  <si>
    <t>03A048</t>
  </si>
  <si>
    <t>17.6619632637735,103.8001149670</t>
  </si>
  <si>
    <t>03A054</t>
  </si>
  <si>
    <t>17.6639330673908,103.8042945624</t>
  </si>
  <si>
    <t>03B065</t>
  </si>
  <si>
    <t> 17.6495749994819,103.8145906280</t>
  </si>
  <si>
    <t>03A092</t>
  </si>
  <si>
    <t>17.6573469826126,103.8019686112</t>
  </si>
  <si>
    <t>17.6833563800074,103.8056788032</t>
  </si>
  <si>
    <t>03A199</t>
  </si>
  <si>
    <t>17.6672351093809,103.8148279219</t>
  </si>
  <si>
    <t>02H078</t>
  </si>
  <si>
    <t>17.6711113338534,103.8249127264</t>
  </si>
  <si>
    <t>17.6703914300232,103.8250520349</t>
  </si>
  <si>
    <t>02H058</t>
  </si>
  <si>
    <t>17.6723111866036,103.8287265540</t>
  </si>
  <si>
    <t>17.6787740510975,103.8041504806</t>
  </si>
  <si>
    <t>03C017</t>
  </si>
  <si>
    <t>17.6598312806888,103.8255859181</t>
  </si>
  <si>
    <t>02H171</t>
  </si>
  <si>
    <t>17.6598661274502,103.8232037213</t>
  </si>
  <si>
    <t>03A224</t>
  </si>
  <si>
    <t>17.6644750219343,103.8086077829</t>
  </si>
  <si>
    <t>03B030</t>
  </si>
  <si>
    <t>17.6481686775714,103.8049961682</t>
  </si>
  <si>
    <t>03B034</t>
  </si>
  <si>
    <t>17.6491583414003,103.8068004955</t>
  </si>
  <si>
    <t>03A164</t>
  </si>
  <si>
    <t>17.6606679799024,103.8142564287</t>
  </si>
  <si>
    <t>17.6612761457232,103.8143228517</t>
  </si>
  <si>
    <t>03A126</t>
  </si>
  <si>
    <t> 17.6573482831919,103.8059097535</t>
  </si>
  <si>
    <t>03B023</t>
  </si>
  <si>
    <t>17.6527118008869,103.8098468278</t>
  </si>
  <si>
    <t>17.6542697050832,103.8318818388</t>
  </si>
  <si>
    <t>17.682050224222,103.8063672005</t>
  </si>
  <si>
    <t>17.6768416689889,103.7978882172</t>
  </si>
  <si>
    <t>03A301</t>
  </si>
  <si>
    <t>17.6616402924502,103.8044898076</t>
  </si>
  <si>
    <t>03A025</t>
  </si>
  <si>
    <t>17.6661438944156,103.8010248986</t>
  </si>
  <si>
    <t>03A024</t>
  </si>
  <si>
    <t>17.6646121646442,103.7987008549</t>
  </si>
  <si>
    <t>03A023</t>
  </si>
  <si>
    <t> 17.6636209047662,103.7967210813</t>
  </si>
  <si>
    <t>03A013</t>
  </si>
  <si>
    <t>17.6674712417206,103.7979890667</t>
  </si>
  <si>
    <t>03A012</t>
  </si>
  <si>
    <t>17.6675849623626,103.7956376506</t>
  </si>
  <si>
    <t>03A170</t>
  </si>
  <si>
    <t>17.6649079670823,103.8173142155</t>
  </si>
  <si>
    <t>17.660477046014,103.7962273081</t>
  </si>
  <si>
    <t>03A258</t>
  </si>
  <si>
    <t>17.6599015631983,103.8078617146</t>
  </si>
  <si>
    <t>03A070</t>
  </si>
  <si>
    <t>17.6612295145975,103.8040706127</t>
  </si>
  <si>
    <t>17.6847425350977,103.8092137596</t>
  </si>
  <si>
    <t>03A087</t>
  </si>
  <si>
    <t>17.658272700509,103.8011302761</t>
  </si>
  <si>
    <t>03A307</t>
  </si>
  <si>
    <t>17.6609977747568,103.8043977499</t>
  </si>
  <si>
    <t>17.6602189152553,103.8031391159</t>
  </si>
  <si>
    <t>03A053</t>
  </si>
  <si>
    <t>17.6641988047015,103.8043242343</t>
  </si>
  <si>
    <t>03A075</t>
  </si>
  <si>
    <t>17.659813806717,103.8013579374</t>
  </si>
  <si>
    <t>03A005</t>
  </si>
  <si>
    <t>17.6700092619859,103.8099627120</t>
  </si>
  <si>
    <t>03A220</t>
  </si>
  <si>
    <t> 17.6622835640857,103.8099725576</t>
  </si>
  <si>
    <t>17.6618858687975,103.7958085899</t>
  </si>
  <si>
    <t>03A264</t>
  </si>
  <si>
    <t>17.6598868711138,103.8110572609</t>
  </si>
  <si>
    <t>03A246</t>
  </si>
  <si>
    <t>17.6616742308279,103.8063073581</t>
  </si>
  <si>
    <t>03A263</t>
  </si>
  <si>
    <t>17.6599215410573,103.8107751519</t>
  </si>
  <si>
    <t>03A265</t>
  </si>
  <si>
    <t>17.6600822954141,103.8113397530</t>
  </si>
  <si>
    <t>03A266</t>
  </si>
  <si>
    <t>17.6601115944381,103.8116172672</t>
  </si>
  <si>
    <t>02A066</t>
  </si>
  <si>
    <t>17.6855672504607,103.8256911085</t>
  </si>
  <si>
    <t>17.6726946855844,103.8014211336</t>
  </si>
  <si>
    <t>03A322</t>
  </si>
  <si>
    <t>17.6603241791484,103.8042825982</t>
  </si>
  <si>
    <t>17.6753970494766,103.8160489169</t>
  </si>
  <si>
    <t>17.6765419077212,103.8164630459</t>
  </si>
  <si>
    <t>03B041</t>
  </si>
  <si>
    <t>17.6477509701323,103.8071903647</t>
  </si>
  <si>
    <t>17.6865587470917,103.8095373761</t>
  </si>
  <si>
    <t>17.685973441171,103.8075392035</t>
  </si>
  <si>
    <t>03B040</t>
  </si>
  <si>
    <t> 17.6489865648235,103.8083582227</t>
  </si>
  <si>
    <t>17.6598524642694,103.7970231427</t>
  </si>
  <si>
    <t>02H103</t>
  </si>
  <si>
    <t>17.6676565858171,103.8218712409</t>
  </si>
  <si>
    <t>03A319</t>
  </si>
  <si>
    <t>17.66042976274,103.8063574057</t>
  </si>
  <si>
    <t>03A320</t>
  </si>
  <si>
    <t>17.6604018262096,103.8064562666</t>
  </si>
  <si>
    <t>03A321</t>
  </si>
  <si>
    <t>17.6603719101933,103.8065568769</t>
  </si>
  <si>
    <t>ระวาง</t>
  </si>
  <si>
    <t>กลุ่มที่ 1947</t>
  </si>
  <si>
    <t>กลุ่มที่ 1357</t>
  </si>
  <si>
    <t>5744 II 7858-3</t>
  </si>
  <si>
    <t>5744 II 7858-2</t>
  </si>
  <si>
    <t>5744 II 7860-15</t>
  </si>
  <si>
    <t>5744 II 7858</t>
  </si>
  <si>
    <t>5744 II 8060</t>
  </si>
  <si>
    <t>กลุ่มที่ 1936</t>
  </si>
  <si>
    <t>กลุ่มที่ 1948</t>
  </si>
  <si>
    <t>5744 II 7860-14</t>
  </si>
  <si>
    <t>กลุ่มที่ 1940</t>
  </si>
  <si>
    <t>นางบุญหนา  พรมทันใจ</t>
  </si>
  <si>
    <t>กลุ่มที่ 1370</t>
  </si>
  <si>
    <t>กลุ่มที่ 1371</t>
  </si>
  <si>
    <t>กลุ่มที่ 1961</t>
  </si>
  <si>
    <t>นางมณี  สิงห์ชา</t>
  </si>
  <si>
    <t>กลุ่มที่ 1941</t>
  </si>
  <si>
    <t>5744 II 7858-6</t>
  </si>
  <si>
    <t>5744 II 7660</t>
  </si>
  <si>
    <t>5744 II 7860</t>
  </si>
  <si>
    <t>กลุ่มที่ 1964</t>
  </si>
  <si>
    <t>นางสังข์ทอง  แนบชิด</t>
  </si>
  <si>
    <t>กลุ่มที่ 1937</t>
  </si>
  <si>
    <t>นางเงิน  วันทอง</t>
  </si>
  <si>
    <t>5744 II7858-3</t>
  </si>
  <si>
    <t>ตึกสองชั้น</t>
  </si>
  <si>
    <t>นางสาวพัชรี  ชะบารัมย์</t>
  </si>
  <si>
    <t xml:space="preserve">ตึก </t>
  </si>
  <si>
    <t>นางอารี  ชินพร</t>
  </si>
  <si>
    <r>
      <t>20∕</t>
    </r>
    <r>
      <rPr>
        <b/>
        <sz val="11.2"/>
        <rFont val="TH SarabunPSK"/>
        <family val="2"/>
      </rPr>
      <t>1</t>
    </r>
  </si>
  <si>
    <t>กลุ่มที่ 1911</t>
  </si>
  <si>
    <t>กลุ่มที่ 1922</t>
  </si>
  <si>
    <t>นางสาววนิดา   บุษราคัม</t>
  </si>
  <si>
    <t xml:space="preserve"> กลุ่มที่ 1937</t>
  </si>
  <si>
    <t>กลุ่มที่ 1372</t>
  </si>
  <si>
    <t>นางสวาท  มานันที</t>
  </si>
  <si>
    <t>นางแนม   รอดแพง</t>
  </si>
  <si>
    <t>กลุ่มที่ 1939</t>
  </si>
  <si>
    <t>กลุ่มที่ 1373</t>
  </si>
  <si>
    <t>นางบัวลอง  พรมทันใจ</t>
  </si>
  <si>
    <t>กลุ่มที่ 1963</t>
  </si>
  <si>
    <t xml:space="preserve"> กลุ่มที่ 1371</t>
  </si>
  <si>
    <t xml:space="preserve"> กลุ่มที่ 1940</t>
  </si>
  <si>
    <t>5744 II 7860-11</t>
  </si>
  <si>
    <t>นางทองใบ  ปาปักโข</t>
  </si>
  <si>
    <t>นางคำพอง    โพธิ์ศรี</t>
  </si>
  <si>
    <t>นายบุญสอน   จามรี</t>
  </si>
  <si>
    <t xml:space="preserve">5744 II 7860 </t>
  </si>
  <si>
    <t>กลุ่มที่ 1924</t>
  </si>
  <si>
    <t>กลุ่มที่ 1921</t>
  </si>
  <si>
    <t>นายเสถียร  โพธิ์ศรีแก้ว</t>
  </si>
  <si>
    <t>กลุ่มที่ 1981</t>
  </si>
  <si>
    <t>กลุ่มที่ 1263</t>
  </si>
  <si>
    <t>5744 II 7658</t>
  </si>
  <si>
    <t xml:space="preserve">5744 II 7858 </t>
  </si>
  <si>
    <t>5744 II 8056</t>
  </si>
  <si>
    <t>5744 II 8058</t>
  </si>
  <si>
    <t>กลุ่มที่ 1337</t>
  </si>
  <si>
    <t>5744 II 7656</t>
  </si>
  <si>
    <t>กลุ่มที่ 4090</t>
  </si>
  <si>
    <t>5744 II 7856</t>
  </si>
  <si>
    <t>5744 II 7654</t>
  </si>
  <si>
    <t>กลุ่มที่ 1925</t>
  </si>
  <si>
    <t>นายณัฐพงศ์  เพชรกันหา</t>
  </si>
  <si>
    <t xml:space="preserve">น.ส.3 </t>
  </si>
  <si>
    <t>นางอภิวรรณ์  ธุระนนท์</t>
  </si>
  <si>
    <t>นายจันทร์ทา  ธุระนนท์</t>
  </si>
  <si>
    <t>5744 II 8260</t>
  </si>
  <si>
    <t>นางสาวอนงเยาว์  บุญจู</t>
  </si>
  <si>
    <t>กลุ่มที่ 1375</t>
  </si>
  <si>
    <t>นางศศิประภา  ถิ่นบุญชู</t>
  </si>
  <si>
    <t>นายถนอม  แสงทอง</t>
  </si>
  <si>
    <t>นางภัทรีญา  สุริยจันทร์</t>
  </si>
  <si>
    <t>นายส่วง  รูปคม</t>
  </si>
  <si>
    <t>นายบัณฑิต  ธุระนนท์</t>
  </si>
  <si>
    <t>03A184</t>
  </si>
  <si>
    <t>17.6675789197845,103.8180263841</t>
  </si>
  <si>
    <t>03A186</t>
  </si>
  <si>
    <t>17.6680187987339,103.8182781236</t>
  </si>
  <si>
    <t>02H101</t>
  </si>
  <si>
    <t> 17.6682369094094,103.8206685547</t>
  </si>
  <si>
    <t>03D018</t>
  </si>
  <si>
    <t>17.6414608119219,103.8303618251</t>
  </si>
  <si>
    <t>03A202</t>
  </si>
  <si>
    <t> 17.6665944572868,103.8116346490</t>
  </si>
  <si>
    <t>03A189</t>
  </si>
  <si>
    <t>17.6687658666454,103.8184594099</t>
  </si>
  <si>
    <t>03A188</t>
  </si>
  <si>
    <t>17.6685031942634,103.8184781089</t>
  </si>
  <si>
    <t>03A187</t>
  </si>
  <si>
    <t>17.6682547318996,103.8184420678</t>
  </si>
  <si>
    <t>03A300</t>
  </si>
  <si>
    <t>17.6617310526239,103.8046730366</t>
  </si>
  <si>
    <t>17.6751384779088,103.8015679114</t>
  </si>
  <si>
    <t>03B055</t>
  </si>
  <si>
    <t> 17.6505411642278,103.8132997854</t>
  </si>
  <si>
    <t>03B053</t>
  </si>
  <si>
    <t>17.6490285561359,103.8099281406</t>
  </si>
  <si>
    <t>03A283</t>
  </si>
  <si>
    <t>17.6621637218489,103.8057899767</t>
  </si>
  <si>
    <t>02H077</t>
  </si>
  <si>
    <t>17.669432384552,103.8223230269</t>
  </si>
  <si>
    <t>03A193</t>
  </si>
  <si>
    <t>17.6702137777228,103.8190129059</t>
  </si>
  <si>
    <t>17.679956867265,103.8016695180</t>
  </si>
  <si>
    <t>03A008</t>
  </si>
  <si>
    <t>17.66981179291,103.8040192824</t>
  </si>
  <si>
    <t>03A222</t>
  </si>
  <si>
    <t>17.663561413717,103.8088523873</t>
  </si>
  <si>
    <t>17.6610308258169,103.8045739744</t>
  </si>
  <si>
    <t>03A197</t>
  </si>
  <si>
    <t> 17.6670350895904,103.8138881076</t>
  </si>
  <si>
    <t>17.6544315054945,103.8049848745</t>
  </si>
  <si>
    <t>17.6536938284926,103.8024825205</t>
  </si>
  <si>
    <t>02H170</t>
  </si>
  <si>
    <t>17.6614330538696,103.8233547496</t>
  </si>
  <si>
    <t>02H158</t>
  </si>
  <si>
    <t>17.6634568957375,103.8243792394</t>
  </si>
  <si>
    <t>03A006</t>
  </si>
  <si>
    <t> 17.6678839732623,103.8105747699</t>
  </si>
  <si>
    <t>17.6754603117284,103.8018298744</t>
  </si>
  <si>
    <t>17.6768813974498,103.7990518652</t>
  </si>
  <si>
    <t>03A313</t>
  </si>
  <si>
    <t>17.6605500455741,103.8054039796</t>
  </si>
  <si>
    <t>03A074</t>
  </si>
  <si>
    <t>17.6602126597293,103.8011978536</t>
  </si>
  <si>
    <t>03A347</t>
  </si>
  <si>
    <t>17.6591735867415,103.8053926132</t>
  </si>
  <si>
    <t>17.6705964535139,103.8002750288</t>
  </si>
  <si>
    <t>17.670131792068,103.8007294276</t>
  </si>
  <si>
    <t>03A020</t>
  </si>
  <si>
    <t>17.6669862588408,103.8006679853</t>
  </si>
  <si>
    <t>03A021</t>
  </si>
  <si>
    <t>17.6640392251124,103.7965274397</t>
  </si>
  <si>
    <t>03A022</t>
  </si>
  <si>
    <t> 17.6652048986451,103.7981962317</t>
  </si>
  <si>
    <t>03A069</t>
  </si>
  <si>
    <t>17.6614257367378,103.8040835188</t>
  </si>
  <si>
    <t>03A079</t>
  </si>
  <si>
    <t>17.660841389585,103.8040642024</t>
  </si>
  <si>
    <t>03A073</t>
  </si>
  <si>
    <t> 17.6606011489996,103.8010654701</t>
  </si>
  <si>
    <t>03A064</t>
  </si>
  <si>
    <t>17.6622544425862,103.8039729838</t>
  </si>
  <si>
    <t>03A058</t>
  </si>
  <si>
    <t>17.6632592387136,103.8043555188</t>
  </si>
  <si>
    <t>17.6743226281622,103.7982782241</t>
  </si>
  <si>
    <t>17.6814749768055,103.8072583889</t>
  </si>
  <si>
    <t>03A081</t>
  </si>
  <si>
    <t>17.6606820903988,103.8040585608</t>
  </si>
  <si>
    <t>03A027</t>
  </si>
  <si>
    <t>17.6627642516926,103.7970731179</t>
  </si>
  <si>
    <t>03A172</t>
  </si>
  <si>
    <t>17.6641535186461,103.8183134297</t>
  </si>
  <si>
    <t>03A090</t>
  </si>
  <si>
    <t>17.6583107907761,103.8021519094</t>
  </si>
  <si>
    <t>03A242</t>
  </si>
  <si>
    <t>17.6623959047566,103.8063749737</t>
  </si>
  <si>
    <t>17.6525956119811,103.8019104801</t>
  </si>
  <si>
    <t>03A175</t>
  </si>
  <si>
    <t>17.6640149764623,103.8197748851</t>
  </si>
  <si>
    <t>03A211</t>
  </si>
  <si>
    <t>17.6644700371541,103.8128374934</t>
  </si>
  <si>
    <t>03A076</t>
  </si>
  <si>
    <t> 17.6593744051003,103.8012131754</t>
  </si>
  <si>
    <t>03A234</t>
  </si>
  <si>
    <t>17.6635970315039,103.8071292898</t>
  </si>
  <si>
    <t>17.6754037122691,103.8182413914</t>
  </si>
  <si>
    <t>17.6822188983861,103.7971395637</t>
  </si>
  <si>
    <t>17.6718799616179,103.8042130619</t>
  </si>
  <si>
    <t>03C005</t>
  </si>
  <si>
    <t>17.658085849365,103.8204344316</t>
  </si>
  <si>
    <t>03C006</t>
  </si>
  <si>
    <t>17.6581512764361,103.8225656051</t>
  </si>
  <si>
    <t>02H159</t>
  </si>
  <si>
    <t>17.6648301218476,103.8260100450</t>
  </si>
  <si>
    <t>03A085</t>
  </si>
  <si>
    <t> 17.6602175780978,103.8037347384</t>
  </si>
  <si>
    <t>03A093</t>
  </si>
  <si>
    <t>17.6571483225917,103.8021448401</t>
  </si>
  <si>
    <t>17.6830957708663,103.8049702438</t>
  </si>
  <si>
    <t>03A323</t>
  </si>
  <si>
    <t>17.6603056460345,103.8044963895</t>
  </si>
  <si>
    <t>03A292</t>
  </si>
  <si>
    <t>17.660944074281,103.8050813096</t>
  </si>
  <si>
    <t>03A219</t>
  </si>
  <si>
    <t>17.6610101387064,103.8102999644</t>
  </si>
  <si>
    <t>03A262</t>
  </si>
  <si>
    <t>17.6587775933845,103.8100485014</t>
  </si>
  <si>
    <t>03A284</t>
  </si>
  <si>
    <t>17.6619841392524,103.8055288963</t>
  </si>
  <si>
    <t>17.6706880691246,103.8051583165</t>
  </si>
  <si>
    <t>17.6764517692768,103.8013005483</t>
  </si>
  <si>
    <t>03A341</t>
  </si>
  <si>
    <t>17.6597312931877,103.8042934706</t>
  </si>
  <si>
    <t>03A049</t>
  </si>
  <si>
    <t>17.6641645744401,103.8034039933</t>
  </si>
  <si>
    <t>17.675778498738,103.8085095926</t>
  </si>
  <si>
    <t>17.6627321162329,103.8114605567</t>
  </si>
  <si>
    <t>03A276</t>
  </si>
  <si>
    <t>17.6625495537786,103.8058022843</t>
  </si>
  <si>
    <t>17.6776964595222,103.8092073107</t>
  </si>
  <si>
    <t>03A249</t>
  </si>
  <si>
    <t>17.6616359342045,103.8068231845</t>
  </si>
  <si>
    <t>17.6609661750579,103.8123747245</t>
  </si>
  <si>
    <t>03A174</t>
  </si>
  <si>
    <t>17.6628497879308,103.8196224734</t>
  </si>
  <si>
    <t>02H161</t>
  </si>
  <si>
    <t>17.6632425325949,103.8217380770</t>
  </si>
  <si>
    <t>17.6778316405178,103.8046313039</t>
  </si>
  <si>
    <t>03A133</t>
  </si>
  <si>
    <t>17.6564825880578,103.8101441279</t>
  </si>
  <si>
    <t>03A259</t>
  </si>
  <si>
    <t>17.6589831889277,103.8078090881</t>
  </si>
  <si>
    <t>17.6556124892308,103.8117876915</t>
  </si>
  <si>
    <t>03A295</t>
  </si>
  <si>
    <t>17.6615606138139,103.8051963105</t>
  </si>
  <si>
    <t>17.6773178116643,103.8023092680</t>
  </si>
  <si>
    <t>02H097</t>
  </si>
  <si>
    <t>17.6679402436461,103.8251655991</t>
  </si>
  <si>
    <t>03C093</t>
  </si>
  <si>
    <t>17.6528604213517,103.8196759931</t>
  </si>
  <si>
    <t>03C097</t>
  </si>
  <si>
    <t>17.652623777001,103.8210724836</t>
  </si>
  <si>
    <t>17.6872360220654,103.8060305197</t>
  </si>
  <si>
    <t>17.6874571826429,103.8067976021</t>
  </si>
  <si>
    <t>03A077</t>
  </si>
  <si>
    <t>17.6609208778083,103.8035558179</t>
  </si>
  <si>
    <t>03A009</t>
  </si>
  <si>
    <t>17.668105411457,103.8047413269</t>
  </si>
  <si>
    <t>17.6708651787915,103.8052280981</t>
  </si>
  <si>
    <t>03A132</t>
  </si>
  <si>
    <t>17.6560109075826,103.8087249226</t>
  </si>
  <si>
    <t>03A083</t>
  </si>
  <si>
    <t>17.6603773306362,103.8037267844</t>
  </si>
  <si>
    <t>03A051</t>
  </si>
  <si>
    <t> 17.6635986877762,103.8036805123</t>
  </si>
  <si>
    <t>03A050</t>
  </si>
  <si>
    <t>17.6618304176571,103.8012567465</t>
  </si>
  <si>
    <t>17.6841615826264,103.8056087038</t>
  </si>
  <si>
    <t>03A095</t>
  </si>
  <si>
    <t>17.656376234459,103.8020058532</t>
  </si>
  <si>
    <t>03A120</t>
  </si>
  <si>
    <t>17.657948712112,103.8040826792</t>
  </si>
  <si>
    <t>17.672976058346,103.7987477958</t>
  </si>
  <si>
    <t>03A302</t>
  </si>
  <si>
    <t>17.6614968919997,103.8044308881</t>
  </si>
  <si>
    <t>03A256</t>
  </si>
  <si>
    <t>17.6607472316875,103.8065362112</t>
  </si>
  <si>
    <t>03B326</t>
  </si>
  <si>
    <t>17.6359037393638,103.8207129946</t>
  </si>
  <si>
    <t>03B039</t>
  </si>
  <si>
    <t>17.6533812034748,103.8126957705</t>
  </si>
  <si>
    <t>03B027</t>
  </si>
  <si>
    <t>17.6537540882238,103.8133794789</t>
  </si>
  <si>
    <t>03A111</t>
  </si>
  <si>
    <t>17.6536391972588,103.8089660254</t>
  </si>
  <si>
    <t>03A061</t>
  </si>
  <si>
    <t>17.6628826788738,103.8043383869</t>
  </si>
  <si>
    <t>17.6870820146664,103.8077098890</t>
  </si>
  <si>
    <t>17.6876089833231,103.8089182207</t>
  </si>
  <si>
    <t>03B043</t>
  </si>
  <si>
    <t>17.6457460872045,103.8061700517</t>
  </si>
  <si>
    <t>03B045</t>
  </si>
  <si>
    <t>17.646816621543,103.8076314373</t>
  </si>
  <si>
    <t>03A329</t>
  </si>
  <si>
    <t>17.6601332883743,103.8062357077</t>
  </si>
  <si>
    <t>03B031</t>
  </si>
  <si>
    <t>17.6477129735532,103.8051119298</t>
  </si>
  <si>
    <t>03B035</t>
  </si>
  <si>
    <t>17.648626382512,103.8068300244</t>
  </si>
  <si>
    <t>17.6701907983641,103.7978334094</t>
  </si>
  <si>
    <t>17.6695564556285,103.8006372224</t>
  </si>
  <si>
    <t>17.6552071130286,103.8110680504</t>
  </si>
  <si>
    <t>03A277</t>
  </si>
  <si>
    <t> 17.6624852011444,103.8060445091</t>
  </si>
  <si>
    <t>02H109</t>
  </si>
  <si>
    <t>17.6660180085302,103.8253582328</t>
  </si>
  <si>
    <t>03B022</t>
  </si>
  <si>
    <t>17.6505730436297,103.8068472109</t>
  </si>
  <si>
    <t>03B024</t>
  </si>
  <si>
    <t>17.6545754134714,103.8120569789</t>
  </si>
  <si>
    <t>03A236</t>
  </si>
  <si>
    <t>17.6630979049522,103.8070007409</t>
  </si>
  <si>
    <t>03A324</t>
  </si>
  <si>
    <t>17.660332868632,103.8046903156</t>
  </si>
  <si>
    <t>17.6596017999885,103.8023439929</t>
  </si>
  <si>
    <t>นางผ่องศรี  ปัญจันทร์สิงห์</t>
  </si>
  <si>
    <t>กลุ่มที่ 1933</t>
  </si>
  <si>
    <t>นางรสรินทร์  ชัยสุข</t>
  </si>
  <si>
    <t>5744II7860-15</t>
  </si>
  <si>
    <t>5744II8058</t>
  </si>
  <si>
    <t>นางสาวสุภาพร  ชัยสุข</t>
  </si>
  <si>
    <t>03D141</t>
  </si>
  <si>
    <t>17.6423194338479,103.8394655789</t>
  </si>
  <si>
    <t>03D035</t>
  </si>
  <si>
    <t>17.6388381565788,103.8318708571</t>
  </si>
  <si>
    <t>03D142</t>
  </si>
  <si>
    <t>17.6422774936247,103.8396480084</t>
  </si>
  <si>
    <t>03D115</t>
  </si>
  <si>
    <t>17.6436740397279,103.8404696338</t>
  </si>
  <si>
    <t>03D304</t>
  </si>
  <si>
    <t>17.6288973761031,103.8362144779</t>
  </si>
  <si>
    <t>03D303</t>
  </si>
  <si>
    <t>17.6293066849607,103.8369149272</t>
  </si>
  <si>
    <t>03D111</t>
  </si>
  <si>
    <t>17.6437820127357,103.8405030158</t>
  </si>
  <si>
    <t>03D114</t>
  </si>
  <si>
    <t>17.6436217120987,103.8401802415</t>
  </si>
  <si>
    <t>03D025</t>
  </si>
  <si>
    <t>17.6391442322151,103.8303172496</t>
  </si>
  <si>
    <t>03D113</t>
  </si>
  <si>
    <t>17.643644761898,103.8400554513</t>
  </si>
  <si>
    <t>03D109</t>
  </si>
  <si>
    <t>17.6438223174063,103.8401633436</t>
  </si>
  <si>
    <t>03D023</t>
  </si>
  <si>
    <t>17.6397584047266,103.8299370756</t>
  </si>
  <si>
    <t>02A091</t>
  </si>
  <si>
    <t>17.6811230534758,103.8243157669</t>
  </si>
  <si>
    <t>03C024</t>
  </si>
  <si>
    <t>17.6580812434815,103.8266323956</t>
  </si>
  <si>
    <t>03C031</t>
  </si>
  <si>
    <t>17.6583502278323,103.8295829775</t>
  </si>
  <si>
    <t>03D130</t>
  </si>
  <si>
    <t>17.6427384520611,103.8396452524</t>
  </si>
  <si>
    <t>03D131</t>
  </si>
  <si>
    <t>17.6425927130918,103.8395314191</t>
  </si>
  <si>
    <t>03D121</t>
  </si>
  <si>
    <t> 17.642971480821,103.8396362858</t>
  </si>
  <si>
    <t>03G054</t>
  </si>
  <si>
    <t>17.6259279678142,103.8602661460</t>
  </si>
  <si>
    <t>03D289</t>
  </si>
  <si>
    <t>17.6340483810894,103.8397643301</t>
  </si>
  <si>
    <t>03D292</t>
  </si>
  <si>
    <t>17.6368320221355,103.8375251986</t>
  </si>
  <si>
    <t>03D294</t>
  </si>
  <si>
    <t>17.6362130937042,103.8375817679</t>
  </si>
  <si>
    <t>03D132</t>
  </si>
  <si>
    <t>17.6425488456297,103.8397578554</t>
  </si>
  <si>
    <t>03D135</t>
  </si>
  <si>
    <t>17.6424976109845,103.8400309111</t>
  </si>
  <si>
    <t>02H057</t>
  </si>
  <si>
    <t>17.6733673802632,103.8290950644</t>
  </si>
  <si>
    <t>03A110</t>
  </si>
  <si>
    <t> 17.6527638247073,103.8091926492</t>
  </si>
  <si>
    <t>17.6449617126726,103.8414943934</t>
  </si>
  <si>
    <t>03E146</t>
  </si>
  <si>
    <t>03D206</t>
  </si>
  <si>
    <t>17.6381301967562,103.8350288977</t>
  </si>
  <si>
    <t>03D199</t>
  </si>
  <si>
    <t>17.6413924991773,103.8370898943</t>
  </si>
  <si>
    <t>03D134</t>
  </si>
  <si>
    <t>17.6426499175674,103.8400822781</t>
  </si>
  <si>
    <t>03D197</t>
  </si>
  <si>
    <t>17.6413020439415,103.8362880304</t>
  </si>
  <si>
    <t>03D123</t>
  </si>
  <si>
    <t>17.6431651952005,103.8400539000</t>
  </si>
  <si>
    <t>03D277</t>
  </si>
  <si>
    <t>17.629443142191,103.8404036729</t>
  </si>
  <si>
    <t>02H037</t>
  </si>
  <si>
    <t>17.6765426878559,103.8324892212</t>
  </si>
  <si>
    <t>03D127</t>
  </si>
  <si>
    <t>17.6429970277292,103.8402241888</t>
  </si>
  <si>
    <t>03D124</t>
  </si>
  <si>
    <t> 17.6432268929491,103.8402755189</t>
  </si>
  <si>
    <t>03D062</t>
  </si>
  <si>
    <t>17.6295259342907,103.8326643751</t>
  </si>
  <si>
    <t>03D055</t>
  </si>
  <si>
    <t>17.6296757869994,103.8306895381</t>
  </si>
  <si>
    <t>03D056</t>
  </si>
  <si>
    <t>17.6289577880582,103.8306757037</t>
  </si>
  <si>
    <t>17.6433433734411,103.8401575003</t>
  </si>
  <si>
    <t>03D057</t>
  </si>
  <si>
    <t> 17.6274252105244,103.8313435224</t>
  </si>
  <si>
    <t>03D118</t>
  </si>
  <si>
    <t>17.643539425347,103.8403763736</t>
  </si>
  <si>
    <t>03D108</t>
  </si>
  <si>
    <t>17.6438594331379,103.8399313443</t>
  </si>
  <si>
    <t>03E152</t>
  </si>
  <si>
    <t>17.6453881308537,103.8410316169</t>
  </si>
  <si>
    <t>03D061</t>
  </si>
  <si>
    <t> 17.6302839227792,103.8331299680</t>
  </si>
  <si>
    <t>02H141</t>
  </si>
  <si>
    <t>17.6614072504528,103.8306429229</t>
  </si>
  <si>
    <t>03D066</t>
  </si>
  <si>
    <t>17.6280410207722,103.8329740830</t>
  </si>
  <si>
    <t>03D065</t>
  </si>
  <si>
    <t>17.6281958624708,103.8327987896</t>
  </si>
  <si>
    <t>03D070</t>
  </si>
  <si>
    <t>17.6276716014162,103.8333050521</t>
  </si>
  <si>
    <t>03C161</t>
  </si>
  <si>
    <t>17.6450373767968,103.8408392144</t>
  </si>
  <si>
    <t>03B184</t>
  </si>
  <si>
    <t>17.6465695828042,103.8221185989</t>
  </si>
  <si>
    <t>17.62606377918,103.7243946879</t>
  </si>
  <si>
    <t>17.6468830157879,103.8278054543</t>
  </si>
  <si>
    <t>03B203</t>
  </si>
  <si>
    <t>17.6442053462025,103.8214947077</t>
  </si>
  <si>
    <t>03C234</t>
  </si>
  <si>
    <t>17.6495691717081,103.8307096336</t>
  </si>
  <si>
    <t>03B190</t>
  </si>
  <si>
    <t>17.6449787727061,103.8250607010</t>
  </si>
  <si>
    <t>03C154</t>
  </si>
  <si>
    <t>17.6449622111135,103.8404355344</t>
  </si>
  <si>
    <t>03C153</t>
  </si>
  <si>
    <t>17.6451836788324,103.8404951949</t>
  </si>
  <si>
    <t>02F147</t>
  </si>
  <si>
    <t>17.6651426938442,103.8444854442</t>
  </si>
  <si>
    <t>03B068</t>
  </si>
  <si>
    <t>17.6488015768934,103.8153366441</t>
  </si>
  <si>
    <t>03B069</t>
  </si>
  <si>
    <t>17.6486580025329,103.8157669874</t>
  </si>
  <si>
    <t>17.6317055770353,103.8328678742</t>
  </si>
  <si>
    <t>03D064</t>
  </si>
  <si>
    <t>17.628232049175,103.8326157391</t>
  </si>
  <si>
    <t>03D313</t>
  </si>
  <si>
    <t>17.6320205623647,103.8357937048</t>
  </si>
  <si>
    <t>03D059</t>
  </si>
  <si>
    <t>17.6305424116379,103.8328310612</t>
  </si>
  <si>
    <t>03C240</t>
  </si>
  <si>
    <t>17.6479372253754,103.8308846364</t>
  </si>
  <si>
    <t>17.6207652439982,103.8218703946</t>
  </si>
  <si>
    <t>03D271</t>
  </si>
  <si>
    <t> 17.6314660766586,103.8394390702</t>
  </si>
  <si>
    <t>02F056</t>
  </si>
  <si>
    <t>17.6744540234203,103.8497853561</t>
  </si>
  <si>
    <t>03C174</t>
  </si>
  <si>
    <t>17.6443339502607,103.8387290793</t>
  </si>
  <si>
    <t>02H138</t>
  </si>
  <si>
    <t>17.6620969332222,103.8283795385</t>
  </si>
  <si>
    <t>03C186</t>
  </si>
  <si>
    <t>17.6435897560946,103.8393440227</t>
  </si>
  <si>
    <t>03D327</t>
  </si>
  <si>
    <t> 17.6330315811204,103.8326071086</t>
  </si>
  <si>
    <t>03D013</t>
  </si>
  <si>
    <t>17.6423793463825,103.8306996348</t>
  </si>
  <si>
    <t>03C183</t>
  </si>
  <si>
    <t>17.6439871328915,103.8395790641</t>
  </si>
  <si>
    <t>03C148</t>
  </si>
  <si>
    <t>17.6444936932783,103.8398657130</t>
  </si>
  <si>
    <t>03C169</t>
  </si>
  <si>
    <t>17.6444275358367,103.8384849479</t>
  </si>
  <si>
    <t>03D015</t>
  </si>
  <si>
    <t>17.6419558715595,103.8303518486</t>
  </si>
  <si>
    <t>03C184</t>
  </si>
  <si>
    <t>17.643956983988,103.8396870370</t>
  </si>
  <si>
    <t>03C185</t>
  </si>
  <si>
    <t>17.6438278146563,103.8395924463</t>
  </si>
  <si>
    <t>03C025</t>
  </si>
  <si>
    <t>17.6578672348048,103.8269664043</t>
  </si>
  <si>
    <t>03C190</t>
  </si>
  <si>
    <t>17.6432936622365,103.8394251935</t>
  </si>
  <si>
    <t>03C189</t>
  </si>
  <si>
    <t>17.64329626008,103.8392178817</t>
  </si>
  <si>
    <t>03C104</t>
  </si>
  <si>
    <t>17.6527248035618,103.8274455884</t>
  </si>
  <si>
    <t>03C109</t>
  </si>
  <si>
    <t>17.6526615879459,103.8298667621</t>
  </si>
  <si>
    <t>03C105</t>
  </si>
  <si>
    <t>17.6527675072033,103.8287102149</t>
  </si>
  <si>
    <t>03C179</t>
  </si>
  <si>
    <t>17.643385281516,103.8391037398</t>
  </si>
  <si>
    <t>03C015</t>
  </si>
  <si>
    <t>17.6602363358385,103.8252634792</t>
  </si>
  <si>
    <t>17.6331818599568,103.8329965486</t>
  </si>
  <si>
    <t>03C180</t>
  </si>
  <si>
    <t>17.6436665539798,103.8391981928</t>
  </si>
  <si>
    <t>03C250</t>
  </si>
  <si>
    <t>17.646009041377,103.8329557622</t>
  </si>
  <si>
    <t>17.6454278429671,103.8324829038</t>
  </si>
  <si>
    <t>03C022</t>
  </si>
  <si>
    <t>17.6590260044541,103.8280784807</t>
  </si>
  <si>
    <t>03D212</t>
  </si>
  <si>
    <t>17.6394691424887,103.8379542657</t>
  </si>
  <si>
    <t>03C175</t>
  </si>
  <si>
    <t> 17.6441249008599,103.8388704675</t>
  </si>
  <si>
    <t>03C173</t>
  </si>
  <si>
    <t>17.6440996286206,103.8385658032</t>
  </si>
  <si>
    <t>03C170</t>
  </si>
  <si>
    <t>17.644203282642,103.8383552544</t>
  </si>
  <si>
    <t>03C172</t>
  </si>
  <si>
    <t>17.6441440613031,103.8384573276</t>
  </si>
  <si>
    <t>03D011</t>
  </si>
  <si>
    <t>17.6435092362101,103.8318428161</t>
  </si>
  <si>
    <t>03D159</t>
  </si>
  <si>
    <t>17.6413270585081,103.8392370572</t>
  </si>
  <si>
    <t>03D213</t>
  </si>
  <si>
    <t>17.6406558965307,103.8383340310</t>
  </si>
  <si>
    <t>03D218</t>
  </si>
  <si>
    <t>17.6385620724323,103.8386293828</t>
  </si>
  <si>
    <t>03D214</t>
  </si>
  <si>
    <t> 17.6410314181782,103.8387627348</t>
  </si>
  <si>
    <t>03D069</t>
  </si>
  <si>
    <t>17.6293524802616,103.8341343052</t>
  </si>
  <si>
    <t>03D093</t>
  </si>
  <si>
    <t>17.6430699724063,103.8382646514</t>
  </si>
  <si>
    <t>03D136</t>
  </si>
  <si>
    <t>17.6422139245624,103.8388012390</t>
  </si>
  <si>
    <t>02H133</t>
  </si>
  <si>
    <t>17.6628952325874,103.8278046044</t>
  </si>
  <si>
    <t>02H136</t>
  </si>
  <si>
    <t>17.6620076983341,103.8303498091</t>
  </si>
  <si>
    <t>03D160</t>
  </si>
  <si>
    <t>17.6413171347432,103.8393788111</t>
  </si>
  <si>
    <t>03C187</t>
  </si>
  <si>
    <t> 17.6437029217175,103.8395455857</t>
  </si>
  <si>
    <t>03D219</t>
  </si>
  <si>
    <t>17.6396221415662,103.8390899188</t>
  </si>
  <si>
    <t>03D215</t>
  </si>
  <si>
    <t>17.6405352018956,103.8386700585</t>
  </si>
  <si>
    <t>03D158</t>
  </si>
  <si>
    <t>17.6414472135366,103.8397294266</t>
  </si>
  <si>
    <t>03C207</t>
  </si>
  <si>
    <t>17.6493706501419,103.8254175431</t>
  </si>
  <si>
    <t>03D153</t>
  </si>
  <si>
    <t>17.6417161068436,103.8397533427</t>
  </si>
  <si>
    <t>03C208</t>
  </si>
  <si>
    <t>17.6490962140142,103.8253477326</t>
  </si>
  <si>
    <t>03D151</t>
  </si>
  <si>
    <t>17.6418584867815,103.8398388198</t>
  </si>
  <si>
    <t>03D150</t>
  </si>
  <si>
    <t>17.6419181990315,103.8397570626</t>
  </si>
  <si>
    <t>03D037</t>
  </si>
  <si>
    <t>17.636243811495,103.8281536012</t>
  </si>
  <si>
    <t>03D146</t>
  </si>
  <si>
    <t>17.6420996093259,103.8398193683</t>
  </si>
  <si>
    <t>03D036</t>
  </si>
  <si>
    <t>17.6358803603896,103.8299678747</t>
  </si>
  <si>
    <t>03D032</t>
  </si>
  <si>
    <t>17.6369565274092,103.8304761140</t>
  </si>
  <si>
    <t>03D144</t>
  </si>
  <si>
    <t>17.6422505440287,103.8399386184</t>
  </si>
  <si>
    <t>03D138</t>
  </si>
  <si>
    <t>17.6423917465156,103.8392482017</t>
  </si>
  <si>
    <t>แบบบัญชีราคาประเมินทุนทรัพย์ของที่ดินและสิ่งปลูกสร้าง</t>
  </si>
  <si>
    <t>เทศบาลตำบลนาซอ อำเภอวานรนิวาส จังหวัดสกลนคร</t>
  </si>
  <si>
    <t>ราคาประเมินทุนทรัพย์ของที่ดิน</t>
  </si>
  <si>
    <t>ประเภท</t>
  </si>
  <si>
    <t>ที่ดิน</t>
  </si>
  <si>
    <t>เลขที่</t>
  </si>
  <si>
    <t>เอกสาร</t>
  </si>
  <si>
    <t>สิทธิ์</t>
  </si>
  <si>
    <t xml:space="preserve">งาน </t>
  </si>
  <si>
    <t>ตร.ว</t>
  </si>
  <si>
    <t>ลักษณะ</t>
  </si>
  <si>
    <t>การ</t>
  </si>
  <si>
    <t>ทำ</t>
  </si>
  <si>
    <t>ประโยชน์</t>
  </si>
  <si>
    <t>คำนวณ</t>
  </si>
  <si>
    <t>เป็น ตร.ว.</t>
  </si>
  <si>
    <t>รวมราคา</t>
  </si>
  <si>
    <t>ประเมินที่ดิน</t>
  </si>
  <si>
    <t>(บาท)</t>
  </si>
  <si>
    <t>ราคาประเมินทุนทรัพย์ของสิ่งปลูกสร้าง</t>
  </si>
  <si>
    <t>ประเภทของ</t>
  </si>
  <si>
    <t>สิ่งปลูกสร้าง</t>
  </si>
  <si>
    <t>ตามบัญชี</t>
  </si>
  <si>
    <t>กรมธนารักษ์</t>
  </si>
  <si>
    <t>สิ่งปลูก</t>
  </si>
  <si>
    <t>สร้าง(ตึก/</t>
  </si>
  <si>
    <t>ไม้/ครึ่ง ตึก</t>
  </si>
  <si>
    <t>ครึ่งไม้)</t>
  </si>
  <si>
    <t>(ตร.ม.)</t>
  </si>
  <si>
    <t>คิดเป็น</t>
  </si>
  <si>
    <t>สัดส่วน</t>
  </si>
  <si>
    <t>(ร้อยละ)</t>
  </si>
  <si>
    <t>ราคาประเมิน</t>
  </si>
  <si>
    <t>ต่อ ตร.ม.</t>
  </si>
  <si>
    <t>ค่าเสื่อม</t>
  </si>
  <si>
    <t>อายุ</t>
  </si>
  <si>
    <t>สร้าง</t>
  </si>
  <si>
    <t>(ปี)</t>
  </si>
  <si>
    <t>หลังหักค่าเสื่อม</t>
  </si>
  <si>
    <t>ประเมิน</t>
  </si>
  <si>
    <t>ของที่ดินและ</t>
  </si>
  <si>
    <t>ตามสัดส่วน</t>
  </si>
  <si>
    <t>การใช้</t>
  </si>
  <si>
    <t>หักมูลค่าฐาน</t>
  </si>
  <si>
    <t>ภาษีที่ได้รับ</t>
  </si>
  <si>
    <t>ยกเว้น</t>
  </si>
  <si>
    <t>(ล้านบาท)</t>
  </si>
  <si>
    <t>คงเหลือราคา</t>
  </si>
  <si>
    <t>ประเมินทุนทรัพย์</t>
  </si>
  <si>
    <t>ที่ต้องชำระภาษี</t>
  </si>
  <si>
    <t>อัตราภาษี</t>
  </si>
  <si>
    <t>ราคาประเมิน ต่อ ตร.ว. (บาท)</t>
  </si>
  <si>
    <t>ภ.ด.ส.1</t>
  </si>
  <si>
    <t>03D280</t>
  </si>
  <si>
    <t>17.6311040275331,103.8404073612</t>
  </si>
  <si>
    <t>03C087</t>
  </si>
  <si>
    <t>17.6530188878449,103.8351059923</t>
  </si>
  <si>
    <t>03C090</t>
  </si>
  <si>
    <t>17.6514668825241,103.8348964551</t>
  </si>
  <si>
    <t>03D200</t>
  </si>
  <si>
    <t>17.6418225624198,103.8379510046</t>
  </si>
  <si>
    <t>17.6412423537633,103.8378357239</t>
  </si>
  <si>
    <t>03D229</t>
  </si>
  <si>
    <t> 17.6382112429973,103.8417147128</t>
  </si>
  <si>
    <t>03D139</t>
  </si>
  <si>
    <t>17.6422101330449,103.8391256262</t>
  </si>
  <si>
    <t>03C037</t>
  </si>
  <si>
    <t>17.6565557562051,103.8297027579</t>
  </si>
  <si>
    <t>03C030</t>
  </si>
  <si>
    <t>17.6567452239463,103.8254548249</t>
  </si>
  <si>
    <t>03D155</t>
  </si>
  <si>
    <t>17.6416416827288,103.8396646754</t>
  </si>
  <si>
    <t>03D072</t>
  </si>
  <si>
    <t>17.6422171861235,103.8322746829</t>
  </si>
  <si>
    <t>03D071</t>
  </si>
  <si>
    <t>17.6424348049926,103.8319693997</t>
  </si>
  <si>
    <t>03D010</t>
  </si>
  <si>
    <t>17.6437576192609,103.8312253841</t>
  </si>
  <si>
    <t>03F243</t>
  </si>
  <si>
    <t>17.6428504669901,103.8468045658</t>
  </si>
  <si>
    <t>03D006</t>
  </si>
  <si>
    <t>17.6435336371544,103.8295037199</t>
  </si>
  <si>
    <t>03D007</t>
  </si>
  <si>
    <t>17.6435986217982,103.8298736403</t>
  </si>
  <si>
    <t>03D008</t>
  </si>
  <si>
    <t>17.6436259399841,103.8302000992</t>
  </si>
  <si>
    <t>03D009</t>
  </si>
  <si>
    <t>17.6436893020718,103.8305331584</t>
  </si>
  <si>
    <t>17.6454690008639,103.8327562869</t>
  </si>
  <si>
    <t>03D310</t>
  </si>
  <si>
    <t>17.6312836357143,103.8360887935</t>
  </si>
  <si>
    <t>03E145</t>
  </si>
  <si>
    <t>17.64487193998,103.8414666262</t>
  </si>
  <si>
    <t>02H143</t>
  </si>
  <si>
    <t>17.6607156370642,103.8306877696</t>
  </si>
  <si>
    <t>03D074</t>
  </si>
  <si>
    <t>17.6445000443094,103.8335725697</t>
  </si>
  <si>
    <t>17.6444444637475,103.8333434647</t>
  </si>
  <si>
    <t>03C252</t>
  </si>
  <si>
    <t>17.645339000875,103.8337742440</t>
  </si>
  <si>
    <t>03C254</t>
  </si>
  <si>
    <t>17.6452008636423,103.8346948125</t>
  </si>
  <si>
    <t>03C199</t>
  </si>
  <si>
    <t>17.6446528468927,103.8354495359</t>
  </si>
  <si>
    <t>03C198</t>
  </si>
  <si>
    <t>17.6446926709922,103.8352704734</t>
  </si>
  <si>
    <t> 17.6359964933297,103.8277873112</t>
  </si>
  <si>
    <t>03D082</t>
  </si>
  <si>
    <t>17.6417737629872,103.8352942649</t>
  </si>
  <si>
    <t>03C197</t>
  </si>
  <si>
    <t>17.6449404249019,103.8355104054</t>
  </si>
  <si>
    <t>02H145</t>
  </si>
  <si>
    <t>17.6590134945288,103.8309990506</t>
  </si>
  <si>
    <t>02H146</t>
  </si>
  <si>
    <t>17.6591177042387,103.8303044242</t>
  </si>
  <si>
    <t>03D096</t>
  </si>
  <si>
    <t>17.6432135206195,103.8388042324</t>
  </si>
  <si>
    <t>03C209</t>
  </si>
  <si>
    <t>17.6486234644968,103.8258428871</t>
  </si>
  <si>
    <t>03C239</t>
  </si>
  <si>
    <t>17.6480889013474,103.8306805097</t>
  </si>
  <si>
    <t>03D101</t>
  </si>
  <si>
    <t>17.6427732191125,103.8387365225</t>
  </si>
  <si>
    <t>03C244</t>
  </si>
  <si>
    <t>17.6464884948089,103.8311429576</t>
  </si>
  <si>
    <t>03C242</t>
  </si>
  <si>
    <t> 17.6475169984803,103.8314586029</t>
  </si>
  <si>
    <t>03D100</t>
  </si>
  <si>
    <t>17.6428883936143,103.8387588873</t>
  </si>
  <si>
    <t>03C241</t>
  </si>
  <si>
    <t>17.647694082843,103.8310756718</t>
  </si>
  <si>
    <t>03C258</t>
  </si>
  <si>
    <t>17.6460012326136,103.8306922448</t>
  </si>
  <si>
    <t>03D098</t>
  </si>
  <si>
    <t>17.6429726551261,103.8386308493</t>
  </si>
  <si>
    <t>03D307</t>
  </si>
  <si>
    <t>17.6292926155763,103.8344369404</t>
  </si>
  <si>
    <t>03D099</t>
  </si>
  <si>
    <t>17.6428108600729,103.8385508462</t>
  </si>
  <si>
    <t>17.6299300178643,103.8333962478</t>
  </si>
  <si>
    <t>17.6423136977115,103.8394482231</t>
  </si>
  <si>
    <t>03F125</t>
  </si>
  <si>
    <t>17.641571531972,103.8546941104</t>
  </si>
  <si>
    <t>03D088</t>
  </si>
  <si>
    <t>17.6433134920627,103.8374503779</t>
  </si>
  <si>
    <t>03D105</t>
  </si>
  <si>
    <t>17.6426972502619,103.8391610599</t>
  </si>
  <si>
    <t>02F168</t>
  </si>
  <si>
    <t>17.6751554367672,103.8497766745</t>
  </si>
  <si>
    <t>03D087</t>
  </si>
  <si>
    <t>17.6427853193469,103.8369837556</t>
  </si>
  <si>
    <t>ขนาดพื้นที่</t>
  </si>
  <si>
    <t>นายณัฐพล  ลุนะหา</t>
  </si>
  <si>
    <t>5744II7650</t>
  </si>
  <si>
    <t>50 ล้าน</t>
  </si>
  <si>
    <t>ภ.ด.ส.7</t>
  </si>
  <si>
    <t>รายการคำนวณภาษีที่ดินและสิ่งปลูกสร้าง</t>
  </si>
  <si>
    <t>รวมราคาประเมินของที่ดินและ
สิ่งปลูกสร้าง</t>
  </si>
  <si>
    <t>ราคาประเมิน
ของที่ดินและ
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</si>
  <si>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</si>
  <si>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</si>
  <si>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</si>
  <si>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จำนวนภาษีรวมทั้งสิ้น ก่อนลดตามมาตรา55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</si>
  <si>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</si>
  <si>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</si>
  <si>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</si>
  <si>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</si>
  <si>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</si>
  <si>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</si>
  <si>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</si>
  <si>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</si>
  <si>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</t>
  </si>
  <si>
    <t>รวมราคา
สิ่งปลูกสร้าง 
(บาท)</t>
  </si>
  <si>
    <t>คิดเป็นค่าเสื่อม(บาท)</t>
  </si>
  <si>
    <t>ราคาประเมิน
สิ่งปลูกสร้าง
หลังหัก
ค่าเสื่อม (บาท)</t>
  </si>
  <si>
    <t>อายุ
สิ่งปลูกสร้าง 
(ปี)</t>
  </si>
  <si>
    <t xml:space="preserve">
ค่าเสื่อม 
(ร้อยละ)</t>
  </si>
  <si>
    <t>วา</t>
  </si>
  <si>
    <t>ลักษณะการทำประโยชน์ที่ดิน</t>
  </si>
  <si>
    <t>1. ประกอบเกษตรกรรม</t>
  </si>
  <si>
    <t>2. อยู่อาศัย</t>
  </si>
  <si>
    <t>จำนวนภาษีก่อนลดตามมาตรา 55</t>
  </si>
  <si>
    <t>บาท</t>
  </si>
  <si>
    <t>3. อื่นๆ</t>
  </si>
  <si>
    <t>ลดหย่อน 90% ตามาตรา 55</t>
  </si>
  <si>
    <t>4. ทิ้งไว้ว่างเปล่าหรือไม่ได้ทำประโยชน์ตามควรแก่สภาพ</t>
  </si>
  <si>
    <t xml:space="preserve">ภาษีที่ต้องชำระ ปี 2363 </t>
  </si>
  <si>
    <t>5. ใช้ประโยชน์หลายประเภท</t>
  </si>
  <si>
    <t>สิ่งปลูกสร้างมีชื่อในทะเบียนบ้านได้รับการยกเว้นกรณีอยู่อาศัย 50 ลบ.</t>
  </si>
  <si>
    <t>นายประยงค์   ปัญจันทร์สิงห์</t>
  </si>
  <si>
    <t>นายธงชัย   ปันจันสิงห์</t>
  </si>
  <si>
    <t>นายเจริญ  บัตพี</t>
  </si>
  <si>
    <t>5744 ll 6240</t>
  </si>
  <si>
    <t>นางบัวเรียน</t>
  </si>
  <si>
    <t>5744ll6240</t>
  </si>
  <si>
    <t>นางวันชัยรัตน์   พิมยะวงค์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</si>
</sst>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_-* #,##0.0_-;\-* #,##0.0_-;_-* &quot;-&quot;??_-;_-@_-"/>
    <numFmt numFmtId="188" formatCode="#,##0.00;\(#,##0.00\);"/>
    <numFmt numFmtId="189" formatCode="#,##0;\(#,##0\);"/>
    <numFmt numFmtId="190" formatCode="_-* #,##0_-;\-* #,##0_-;_-* &quot;-&quot;??_-;_-@_-"/>
  </numFmts>
  <fonts count="57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8"/>
      <name val="TH SarabunPSK"/>
      <family val="2"/>
    </font>
    <font>
      <u/>
      <sz val="10"/>
      <color theme="10"/>
      <name val="Arial"/>
      <family val="2"/>
      <charset val="161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sz val="10"/>
      <color theme="1"/>
      <name val="Arial"/>
      <family val="2"/>
      <charset val="161"/>
    </font>
    <font>
      <sz val="14"/>
      <color theme="1"/>
      <name val="TH SarabunPSK"/>
      <family val="2"/>
      <charset val="222"/>
    </font>
    <font>
      <sz val="14"/>
      <color theme="1"/>
      <name val="Tahoma"/>
      <family val="2"/>
      <charset val="222"/>
      <scheme val="minor"/>
    </font>
    <font>
      <sz val="16"/>
      <color theme="1"/>
      <name val="Tahoma"/>
      <family val="2"/>
      <charset val="222"/>
      <scheme val="minor"/>
    </font>
    <font>
      <b/>
      <u/>
      <sz val="16"/>
      <color theme="10"/>
      <name val="TH SarabunPSK"/>
      <family val="2"/>
    </font>
    <font>
      <sz val="14"/>
      <name val="Tahoma"/>
      <family val="2"/>
      <scheme val="major"/>
    </font>
    <font>
      <b/>
      <sz val="20"/>
      <name val="TH SarabunPSK"/>
      <family val="2"/>
    </font>
    <font>
      <sz val="16"/>
      <color theme="1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sz val="12"/>
      <name val="TH SarabunPSK"/>
      <family val="2"/>
    </font>
    <font>
      <b/>
      <sz val="14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b/>
      <sz val="16"/>
      <color theme="1"/>
      <name val="Tahoma"/>
      <family val="2"/>
      <charset val="222"/>
      <scheme val="minor"/>
    </font>
    <font>
      <b/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1.2"/>
      <name val="TH SarabunPSK"/>
      <family val="2"/>
    </font>
    <font>
      <b/>
      <sz val="14"/>
      <name val="Tahoma"/>
      <family val="2"/>
      <scheme val="major"/>
    </font>
    <font>
      <sz val="10"/>
      <color theme="1"/>
      <name val="TH SarabunPSK"/>
      <family val="2"/>
    </font>
    <font>
      <sz val="8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b/>
      <sz val="10"/>
      <color theme="1"/>
      <name val="TH SarabunPSK"/>
      <family val="2"/>
    </font>
    <font>
      <sz val="10"/>
      <name val="TH SarabunPSK"/>
      <family val="2"/>
    </font>
    <font>
      <b/>
      <sz val="10"/>
      <name val="TH SarabunPSK"/>
      <family val="2"/>
    </font>
    <font>
      <sz val="8"/>
      <name val="TH SarabunPSK"/>
      <family val="2"/>
    </font>
    <font>
      <sz val="8"/>
      <color theme="1"/>
      <name val="Tahoma"/>
      <family val="2"/>
      <charset val="222"/>
      <scheme val="minor"/>
    </font>
    <font>
      <b/>
      <sz val="8"/>
      <color theme="1"/>
      <name val="TH SarabunPSK"/>
      <family val="2"/>
    </font>
    <font>
      <b/>
      <sz val="8"/>
      <color theme="1"/>
      <name val="Tahoma"/>
      <family val="2"/>
      <charset val="222"/>
      <scheme val="minor"/>
    </font>
    <font>
      <b/>
      <sz val="13"/>
      <color theme="1"/>
      <name val="TH SarabunPSK"/>
      <family val="2"/>
    </font>
    <font>
      <sz val="13"/>
      <name val="TH SarabunPSK"/>
      <family val="2"/>
    </font>
    <font>
      <sz val="13"/>
      <color theme="1"/>
      <name val="TH SarabunPSK"/>
      <family val="2"/>
    </font>
    <font>
      <sz val="13"/>
      <color rgb="FFFF0000"/>
      <name val="TH SarabunPSK"/>
      <family val="2"/>
    </font>
    <font>
      <sz val="14"/>
      <color rgb="FFFF0000"/>
      <name val="TH SarabunPSK"/>
      <family val="2"/>
    </font>
    <font>
      <b/>
      <sz val="13"/>
      <color rgb="FFFF0000"/>
      <name val="TH SarabunPSK"/>
      <family val="2"/>
    </font>
    <font>
      <b/>
      <sz val="13"/>
      <color rgb="FFC00000"/>
      <name val="TH SarabunPSK"/>
      <family val="2"/>
    </font>
    <font>
      <sz val="18"/>
      <color theme="1"/>
      <name val="TH SarabunPSK"/>
      <family val="2"/>
    </font>
    <font>
      <sz val="18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TH SarabunPSK"/>
      <family val="2"/>
    </font>
    <font>
      <b/>
      <sz val="14"/>
      <color rgb="FF7030A0"/>
      <name val="TH SarabunPSK"/>
      <family val="2"/>
    </font>
    <font>
      <sz val="14"/>
      <color rgb="FF7030A0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1" fillId="0" borderId="0"/>
    <xf numFmtId="0" fontId="12" fillId="0" borderId="0"/>
    <xf numFmtId="0" fontId="1" fillId="0" borderId="0"/>
    <xf numFmtId="43" fontId="33" fillId="0" borderId="0" applyFont="0" applyFill="0" applyBorder="0" applyAlignment="0" applyProtection="0"/>
  </cellStyleXfs>
  <cellXfs count="662">
    <xf numFmtId="0" fontId="0" fillId="0" borderId="0" xfId="0"/>
    <xf numFmtId="0" fontId="2" fillId="0" borderId="0" xfId="1" applyFont="1"/>
    <xf numFmtId="0" fontId="4" fillId="0" borderId="0" xfId="1" applyFont="1" applyAlignment="1">
      <alignment horizontal="center"/>
    </xf>
    <xf numFmtId="0" fontId="5" fillId="0" borderId="0" xfId="1" applyFont="1"/>
    <xf numFmtId="0" fontId="4" fillId="0" borderId="0" xfId="1" applyFont="1" applyAlignment="1"/>
    <xf numFmtId="0" fontId="4" fillId="0" borderId="0" xfId="1" applyFont="1" applyAlignment="1">
      <alignment wrapText="1"/>
    </xf>
    <xf numFmtId="0" fontId="4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5" borderId="7" xfId="1" applyFont="1" applyFill="1" applyBorder="1" applyAlignment="1">
      <alignment vertical="center"/>
    </xf>
    <xf numFmtId="0" fontId="7" fillId="5" borderId="9" xfId="1" applyFont="1" applyFill="1" applyBorder="1" applyAlignment="1"/>
    <xf numFmtId="0" fontId="6" fillId="0" borderId="8" xfId="1" applyFont="1" applyBorder="1" applyAlignment="1">
      <alignment horizontal="center" vertical="center"/>
    </xf>
    <xf numFmtId="0" fontId="13" fillId="0" borderId="0" xfId="0" applyFont="1"/>
    <xf numFmtId="0" fontId="5" fillId="0" borderId="0" xfId="1" applyFont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0" xfId="1" applyFont="1" applyAlignment="1">
      <alignment horizontal="center" vertical="center"/>
    </xf>
    <xf numFmtId="0" fontId="14" fillId="0" borderId="0" xfId="0" applyFont="1"/>
    <xf numFmtId="0" fontId="6" fillId="7" borderId="0" xfId="1" applyFont="1" applyFill="1" applyAlignment="1">
      <alignment horizontal="center"/>
    </xf>
    <xf numFmtId="0" fontId="6" fillId="7" borderId="0" xfId="1" applyFont="1" applyFill="1"/>
    <xf numFmtId="0" fontId="6" fillId="0" borderId="0" xfId="1" applyFont="1" applyFill="1"/>
    <xf numFmtId="0" fontId="6" fillId="0" borderId="0" xfId="1" applyFont="1" applyFill="1" applyAlignment="1">
      <alignment horizontal="center"/>
    </xf>
    <xf numFmtId="0" fontId="16" fillId="0" borderId="0" xfId="1" applyFont="1"/>
    <xf numFmtId="0" fontId="0" fillId="7" borderId="0" xfId="0" applyFill="1"/>
    <xf numFmtId="0" fontId="17" fillId="0" borderId="0" xfId="1" applyFont="1" applyAlignment="1"/>
    <xf numFmtId="0" fontId="18" fillId="0" borderId="0" xfId="0" applyFont="1"/>
    <xf numFmtId="0" fontId="18" fillId="0" borderId="8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right"/>
    </xf>
    <xf numFmtId="0" fontId="19" fillId="0" borderId="8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15" xfId="0" applyFont="1" applyBorder="1" applyAlignment="1">
      <alignment horizontal="center"/>
    </xf>
    <xf numFmtId="59" fontId="19" fillId="0" borderId="16" xfId="0" applyNumberFormat="1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59" fontId="19" fillId="0" borderId="17" xfId="0" applyNumberFormat="1" applyFont="1" applyBorder="1" applyAlignment="1">
      <alignment horizontal="center"/>
    </xf>
    <xf numFmtId="0" fontId="20" fillId="0" borderId="0" xfId="0" applyFont="1"/>
    <xf numFmtId="0" fontId="6" fillId="0" borderId="7" xfId="1" applyFont="1" applyBorder="1" applyAlignment="1"/>
    <xf numFmtId="0" fontId="6" fillId="0" borderId="9" xfId="1" applyFont="1" applyBorder="1" applyAlignment="1"/>
    <xf numFmtId="0" fontId="10" fillId="0" borderId="9" xfId="0" applyFont="1" applyBorder="1"/>
    <xf numFmtId="0" fontId="6" fillId="0" borderId="6" xfId="1" applyFont="1" applyBorder="1" applyAlignment="1"/>
    <xf numFmtId="0" fontId="6" fillId="0" borderId="11" xfId="1" applyFont="1" applyBorder="1" applyAlignment="1"/>
    <xf numFmtId="0" fontId="6" fillId="0" borderId="0" xfId="1" applyFont="1" applyBorder="1" applyAlignment="1"/>
    <xf numFmtId="0" fontId="10" fillId="0" borderId="0" xfId="0" applyFont="1" applyBorder="1"/>
    <xf numFmtId="0" fontId="6" fillId="0" borderId="10" xfId="1" applyFont="1" applyBorder="1" applyAlignment="1"/>
    <xf numFmtId="0" fontId="10" fillId="0" borderId="14" xfId="0" applyFont="1" applyBorder="1"/>
    <xf numFmtId="0" fontId="10" fillId="0" borderId="18" xfId="0" applyFont="1" applyBorder="1"/>
    <xf numFmtId="0" fontId="10" fillId="0" borderId="13" xfId="0" applyFont="1" applyBorder="1"/>
    <xf numFmtId="0" fontId="0" fillId="0" borderId="8" xfId="0" applyBorder="1"/>
    <xf numFmtId="0" fontId="21" fillId="7" borderId="7" xfId="1" applyFont="1" applyFill="1" applyBorder="1" applyAlignment="1">
      <alignment vertical="center"/>
    </xf>
    <xf numFmtId="0" fontId="21" fillId="7" borderId="9" xfId="1" applyFont="1" applyFill="1" applyBorder="1" applyAlignment="1"/>
    <xf numFmtId="0" fontId="7" fillId="0" borderId="9" xfId="1" applyFont="1" applyBorder="1" applyAlignment="1"/>
    <xf numFmtId="0" fontId="20" fillId="0" borderId="8" xfId="0" applyFont="1" applyBorder="1"/>
    <xf numFmtId="0" fontId="10" fillId="0" borderId="8" xfId="0" applyFont="1" applyBorder="1"/>
    <xf numFmtId="0" fontId="13" fillId="0" borderId="8" xfId="0" applyFont="1" applyBorder="1"/>
    <xf numFmtId="0" fontId="6" fillId="8" borderId="0" xfId="1" applyFont="1" applyFill="1" applyAlignment="1">
      <alignment horizontal="center" vertical="center"/>
    </xf>
    <xf numFmtId="0" fontId="6" fillId="8" borderId="0" xfId="1" applyFont="1" applyFill="1"/>
    <xf numFmtId="0" fontId="6" fillId="8" borderId="0" xfId="1" applyFont="1" applyFill="1" applyAlignment="1">
      <alignment horizontal="center"/>
    </xf>
    <xf numFmtId="0" fontId="22" fillId="0" borderId="8" xfId="0" applyFont="1" applyBorder="1"/>
    <xf numFmtId="0" fontId="4" fillId="0" borderId="0" xfId="1" applyFont="1" applyAlignment="1">
      <alignment horizontal="left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right"/>
    </xf>
    <xf numFmtId="0" fontId="7" fillId="5" borderId="7" xfId="1" applyFont="1" applyFill="1" applyBorder="1" applyAlignment="1">
      <alignment horizontal="right" vertical="center"/>
    </xf>
    <xf numFmtId="0" fontId="6" fillId="8" borderId="0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horizontal="center" vertical="center" wrapText="1"/>
    </xf>
    <xf numFmtId="0" fontId="7" fillId="5" borderId="12" xfId="1" applyFont="1" applyFill="1" applyBorder="1" applyAlignment="1">
      <alignment horizontal="center" vertical="center" wrapText="1"/>
    </xf>
    <xf numFmtId="0" fontId="24" fillId="0" borderId="8" xfId="0" applyFont="1" applyBorder="1"/>
    <xf numFmtId="0" fontId="25" fillId="0" borderId="0" xfId="0" applyFont="1"/>
    <xf numFmtId="0" fontId="7" fillId="0" borderId="0" xfId="1" applyFont="1"/>
    <xf numFmtId="0" fontId="7" fillId="0" borderId="8" xfId="1" applyFont="1" applyBorder="1" applyAlignment="1">
      <alignment horizontal="center" vertical="center"/>
    </xf>
    <xf numFmtId="0" fontId="7" fillId="0" borderId="8" xfId="1" applyFont="1" applyBorder="1" applyAlignment="1">
      <alignment horizontal="center"/>
    </xf>
    <xf numFmtId="0" fontId="23" fillId="0" borderId="0" xfId="0" applyFont="1"/>
    <xf numFmtId="0" fontId="24" fillId="0" borderId="0" xfId="0" applyFont="1"/>
    <xf numFmtId="0" fontId="26" fillId="0" borderId="0" xfId="0" applyFont="1"/>
    <xf numFmtId="0" fontId="7" fillId="8" borderId="8" xfId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87" fontId="7" fillId="7" borderId="8" xfId="1" applyNumberFormat="1" applyFont="1" applyFill="1" applyBorder="1" applyAlignment="1">
      <alignment horizontal="center" vertical="center"/>
    </xf>
    <xf numFmtId="0" fontId="7" fillId="7" borderId="8" xfId="1" applyFont="1" applyFill="1" applyBorder="1" applyAlignment="1">
      <alignment horizontal="center" vertical="center"/>
    </xf>
    <xf numFmtId="187" fontId="7" fillId="8" borderId="8" xfId="1" applyNumberFormat="1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24" fillId="0" borderId="8" xfId="0" applyFont="1" applyBorder="1" applyAlignment="1">
      <alignment horizontal="center"/>
    </xf>
    <xf numFmtId="0" fontId="7" fillId="0" borderId="8" xfId="1" applyFont="1" applyBorder="1" applyAlignment="1">
      <alignment horizontal="left" vertical="center"/>
    </xf>
    <xf numFmtId="3" fontId="24" fillId="0" borderId="8" xfId="0" applyNumberFormat="1" applyFont="1" applyBorder="1"/>
    <xf numFmtId="0" fontId="22" fillId="0" borderId="8" xfId="0" applyFont="1" applyBorder="1" applyAlignment="1">
      <alignment horizontal="center"/>
    </xf>
    <xf numFmtId="0" fontId="24" fillId="0" borderId="8" xfId="0" applyFont="1" applyBorder="1" applyAlignment="1">
      <alignment horizontal="right"/>
    </xf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87" fontId="7" fillId="0" borderId="8" xfId="1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3" applyFont="1" applyBorder="1" applyAlignment="1">
      <alignment horizontal="center" vertical="center"/>
    </xf>
    <xf numFmtId="0" fontId="24" fillId="0" borderId="8" xfId="4" applyFont="1" applyBorder="1" applyAlignment="1">
      <alignment horizontal="center" vertical="center"/>
    </xf>
    <xf numFmtId="0" fontId="7" fillId="7" borderId="8" xfId="1" applyFont="1" applyFill="1" applyBorder="1" applyAlignment="1">
      <alignment horizontal="center"/>
    </xf>
    <xf numFmtId="4" fontId="24" fillId="0" borderId="8" xfId="0" applyNumberFormat="1" applyFont="1" applyBorder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8" borderId="0" xfId="1" applyFont="1" applyFill="1" applyAlignment="1">
      <alignment horizontal="center" vertical="center"/>
    </xf>
    <xf numFmtId="0" fontId="24" fillId="7" borderId="8" xfId="0" applyFont="1" applyFill="1" applyBorder="1" applyAlignment="1">
      <alignment horizontal="center" vertical="center"/>
    </xf>
    <xf numFmtId="0" fontId="7" fillId="7" borderId="8" xfId="5" applyFont="1" applyFill="1" applyBorder="1" applyAlignment="1">
      <alignment horizontal="center" vertical="center"/>
    </xf>
    <xf numFmtId="187" fontId="7" fillId="7" borderId="8" xfId="5" applyNumberFormat="1" applyFont="1" applyFill="1" applyBorder="1" applyAlignment="1">
      <alignment horizontal="center" vertical="center"/>
    </xf>
    <xf numFmtId="0" fontId="23" fillId="7" borderId="8" xfId="0" applyFont="1" applyFill="1" applyBorder="1"/>
    <xf numFmtId="0" fontId="23" fillId="7" borderId="0" xfId="0" applyFont="1" applyFill="1"/>
    <xf numFmtId="0" fontId="24" fillId="0" borderId="8" xfId="0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7" fillId="8" borderId="0" xfId="1" applyFont="1" applyFill="1"/>
    <xf numFmtId="0" fontId="22" fillId="0" borderId="0" xfId="0" applyFont="1"/>
    <xf numFmtId="0" fontId="7" fillId="0" borderId="1" xfId="1" applyFont="1" applyBorder="1" applyAlignment="1">
      <alignment horizontal="center" vertical="center"/>
    </xf>
    <xf numFmtId="187" fontId="7" fillId="7" borderId="1" xfId="1" applyNumberFormat="1" applyFont="1" applyFill="1" applyBorder="1" applyAlignment="1">
      <alignment horizontal="center" vertical="center"/>
    </xf>
    <xf numFmtId="0" fontId="7" fillId="7" borderId="1" xfId="1" applyFont="1" applyFill="1" applyBorder="1" applyAlignment="1">
      <alignment horizontal="center" vertical="center"/>
    </xf>
    <xf numFmtId="0" fontId="7" fillId="0" borderId="8" xfId="1" applyFont="1" applyBorder="1" applyAlignment="1">
      <alignment horizontal="right" vertical="center"/>
    </xf>
    <xf numFmtId="0" fontId="27" fillId="0" borderId="0" xfId="0" applyFont="1"/>
    <xf numFmtId="0" fontId="27" fillId="0" borderId="0" xfId="0" applyFont="1" applyAlignment="1">
      <alignment horizontal="center"/>
    </xf>
    <xf numFmtId="187" fontId="28" fillId="0" borderId="8" xfId="1" applyNumberFormat="1" applyFont="1" applyBorder="1" applyAlignment="1">
      <alignment horizontal="center" vertical="center"/>
    </xf>
    <xf numFmtId="187" fontId="7" fillId="0" borderId="8" xfId="1" applyNumberFormat="1" applyFont="1" applyFill="1" applyBorder="1" applyAlignment="1">
      <alignment horizontal="center" vertical="center"/>
    </xf>
    <xf numFmtId="0" fontId="7" fillId="0" borderId="0" xfId="1" applyFont="1" applyFill="1"/>
    <xf numFmtId="16" fontId="7" fillId="0" borderId="8" xfId="1" applyNumberFormat="1" applyFont="1" applyBorder="1" applyAlignment="1">
      <alignment horizontal="center" vertical="center"/>
    </xf>
    <xf numFmtId="0" fontId="7" fillId="8" borderId="0" xfId="1" applyFont="1" applyFill="1" applyAlignment="1">
      <alignment horizontal="center"/>
    </xf>
    <xf numFmtId="0" fontId="7" fillId="7" borderId="0" xfId="1" applyFont="1" applyFill="1"/>
    <xf numFmtId="0" fontId="7" fillId="0" borderId="0" xfId="1" applyFont="1" applyFill="1" applyAlignment="1">
      <alignment horizontal="center"/>
    </xf>
    <xf numFmtId="0" fontId="7" fillId="7" borderId="0" xfId="1" applyFont="1" applyFill="1" applyAlignment="1">
      <alignment horizontal="center"/>
    </xf>
    <xf numFmtId="0" fontId="24" fillId="0" borderId="8" xfId="0" applyFont="1" applyBorder="1" applyAlignment="1">
      <alignment horizontal="left" vertical="center"/>
    </xf>
    <xf numFmtId="0" fontId="30" fillId="0" borderId="0" xfId="1" applyFont="1"/>
    <xf numFmtId="0" fontId="7" fillId="0" borderId="8" xfId="1" applyFont="1" applyBorder="1"/>
    <xf numFmtId="0" fontId="30" fillId="0" borderId="8" xfId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4" fillId="0" borderId="8" xfId="3" applyFont="1" applyBorder="1" applyAlignment="1">
      <alignment horizontal="left" vertical="center"/>
    </xf>
    <xf numFmtId="187" fontId="7" fillId="0" borderId="8" xfId="1" applyNumberFormat="1" applyFont="1" applyBorder="1" applyAlignment="1">
      <alignment horizontal="right" vertical="center"/>
    </xf>
    <xf numFmtId="0" fontId="7" fillId="0" borderId="1" xfId="1" applyFont="1" applyBorder="1" applyAlignment="1">
      <alignment horizontal="left" vertical="center"/>
    </xf>
    <xf numFmtId="0" fontId="24" fillId="0" borderId="1" xfId="4" applyFont="1" applyBorder="1" applyAlignment="1">
      <alignment horizontal="center" vertical="center"/>
    </xf>
    <xf numFmtId="187" fontId="7" fillId="0" borderId="1" xfId="1" applyNumberFormat="1" applyFont="1" applyBorder="1" applyAlignment="1">
      <alignment horizontal="right" vertical="center"/>
    </xf>
    <xf numFmtId="0" fontId="7" fillId="0" borderId="8" xfId="1" applyFont="1" applyBorder="1" applyAlignment="1">
      <alignment horizontal="left"/>
    </xf>
    <xf numFmtId="0" fontId="7" fillId="0" borderId="8" xfId="1" applyFont="1" applyBorder="1" applyAlignment="1">
      <alignment horizontal="right"/>
    </xf>
    <xf numFmtId="0" fontId="7" fillId="8" borderId="8" xfId="1" applyFont="1" applyFill="1" applyBorder="1" applyAlignment="1">
      <alignment horizontal="left" vertical="center"/>
    </xf>
    <xf numFmtId="0" fontId="24" fillId="8" borderId="8" xfId="4" applyFont="1" applyFill="1" applyBorder="1" applyAlignment="1">
      <alignment horizontal="center" vertical="center"/>
    </xf>
    <xf numFmtId="187" fontId="7" fillId="8" borderId="8" xfId="1" applyNumberFormat="1" applyFont="1" applyFill="1" applyBorder="1" applyAlignment="1">
      <alignment horizontal="right" vertical="center"/>
    </xf>
    <xf numFmtId="0" fontId="7" fillId="0" borderId="0" xfId="1" applyFont="1" applyBorder="1" applyAlignment="1">
      <alignment horizontal="center"/>
    </xf>
    <xf numFmtId="0" fontId="24" fillId="8" borderId="8" xfId="0" applyFont="1" applyFill="1" applyBorder="1" applyAlignment="1">
      <alignment horizontal="left" vertical="center"/>
    </xf>
    <xf numFmtId="187" fontId="7" fillId="7" borderId="8" xfId="1" applyNumberFormat="1" applyFont="1" applyFill="1" applyBorder="1" applyAlignment="1">
      <alignment horizontal="right" vertical="center"/>
    </xf>
    <xf numFmtId="0" fontId="7" fillId="7" borderId="8" xfId="1" applyFont="1" applyFill="1" applyBorder="1" applyAlignment="1">
      <alignment horizontal="right"/>
    </xf>
    <xf numFmtId="0" fontId="7" fillId="7" borderId="8" xfId="1" applyFont="1" applyFill="1" applyBorder="1" applyAlignment="1">
      <alignment horizontal="right" vertical="center"/>
    </xf>
    <xf numFmtId="3" fontId="7" fillId="7" borderId="8" xfId="1" applyNumberFormat="1" applyFont="1" applyFill="1" applyBorder="1" applyAlignment="1">
      <alignment horizontal="right"/>
    </xf>
    <xf numFmtId="3" fontId="7" fillId="7" borderId="8" xfId="1" applyNumberFormat="1" applyFont="1" applyFill="1" applyBorder="1" applyAlignment="1">
      <alignment horizontal="right" vertical="center"/>
    </xf>
    <xf numFmtId="0" fontId="8" fillId="5" borderId="1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horizontal="center" vertical="center" wrapText="1"/>
    </xf>
    <xf numFmtId="0" fontId="7" fillId="5" borderId="12" xfId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horizontal="center" vertical="center" wrapText="1"/>
    </xf>
    <xf numFmtId="0" fontId="7" fillId="5" borderId="12" xfId="1" applyFont="1" applyFill="1" applyBorder="1" applyAlignment="1">
      <alignment horizontal="center" vertical="center" wrapText="1"/>
    </xf>
    <xf numFmtId="49" fontId="4" fillId="0" borderId="0" xfId="1" applyNumberFormat="1" applyFont="1" applyAlignment="1">
      <alignment horizontal="center"/>
    </xf>
    <xf numFmtId="49" fontId="4" fillId="0" borderId="0" xfId="1" applyNumberFormat="1" applyFont="1" applyAlignment="1"/>
    <xf numFmtId="49" fontId="25" fillId="0" borderId="0" xfId="0" applyNumberFormat="1" applyFont="1"/>
    <xf numFmtId="49" fontId="7" fillId="0" borderId="8" xfId="1" applyNumberFormat="1" applyFont="1" applyBorder="1" applyAlignment="1">
      <alignment horizontal="center" vertical="center"/>
    </xf>
    <xf numFmtId="49" fontId="7" fillId="8" borderId="8" xfId="1" applyNumberFormat="1" applyFont="1" applyFill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49" fontId="24" fillId="0" borderId="8" xfId="0" applyNumberFormat="1" applyFont="1" applyBorder="1"/>
    <xf numFmtId="49" fontId="26" fillId="0" borderId="0" xfId="0" applyNumberFormat="1" applyFont="1"/>
    <xf numFmtId="49" fontId="23" fillId="0" borderId="0" xfId="0" applyNumberFormat="1" applyFont="1"/>
    <xf numFmtId="0" fontId="7" fillId="0" borderId="11" xfId="1" applyFont="1" applyBorder="1" applyAlignment="1"/>
    <xf numFmtId="0" fontId="7" fillId="0" borderId="0" xfId="1" applyFont="1" applyBorder="1" applyAlignment="1"/>
    <xf numFmtId="0" fontId="7" fillId="0" borderId="10" xfId="1" applyFont="1" applyBorder="1" applyAlignment="1"/>
    <xf numFmtId="0" fontId="7" fillId="0" borderId="14" xfId="1" applyFont="1" applyBorder="1" applyAlignment="1"/>
    <xf numFmtId="0" fontId="7" fillId="0" borderId="18" xfId="1" applyFont="1" applyBorder="1" applyAlignment="1"/>
    <xf numFmtId="0" fontId="7" fillId="0" borderId="13" xfId="1" applyFont="1" applyBorder="1" applyAlignment="1"/>
    <xf numFmtId="0" fontId="25" fillId="0" borderId="0" xfId="0" applyFont="1" applyAlignment="1">
      <alignment horizontal="left"/>
    </xf>
    <xf numFmtId="0" fontId="24" fillId="0" borderId="8" xfId="0" applyFont="1" applyFill="1" applyBorder="1" applyAlignment="1">
      <alignment horizontal="left" vertical="center"/>
    </xf>
    <xf numFmtId="0" fontId="24" fillId="0" borderId="8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8" fillId="0" borderId="8" xfId="0" applyFont="1" applyBorder="1" applyAlignment="1">
      <alignment horizontal="left" vertical="center"/>
    </xf>
    <xf numFmtId="0" fontId="28" fillId="0" borderId="8" xfId="1" applyFont="1" applyBorder="1" applyAlignment="1">
      <alignment horizontal="left" vertical="center"/>
    </xf>
    <xf numFmtId="0" fontId="24" fillId="7" borderId="8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7" borderId="8" xfId="1" applyFont="1" applyFill="1" applyBorder="1" applyAlignment="1">
      <alignment horizontal="left" vertical="center"/>
    </xf>
    <xf numFmtId="0" fontId="26" fillId="0" borderId="0" xfId="0" applyFont="1" applyAlignment="1">
      <alignment horizontal="left"/>
    </xf>
    <xf numFmtId="0" fontId="7" fillId="8" borderId="8" xfId="1" applyFont="1" applyFill="1" applyBorder="1" applyAlignment="1">
      <alignment horizontal="center"/>
    </xf>
    <xf numFmtId="0" fontId="4" fillId="7" borderId="0" xfId="1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0" fontId="24" fillId="7" borderId="8" xfId="0" applyFont="1" applyFill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88" fontId="19" fillId="0" borderId="0" xfId="0" applyNumberFormat="1" applyFont="1" applyProtection="1"/>
    <xf numFmtId="188" fontId="19" fillId="0" borderId="0" xfId="6" applyNumberFormat="1" applyFont="1" applyProtection="1"/>
    <xf numFmtId="188" fontId="32" fillId="0" borderId="1" xfId="0" applyNumberFormat="1" applyFont="1" applyBorder="1" applyAlignment="1" applyProtection="1">
      <alignment horizontal="center"/>
    </xf>
    <xf numFmtId="188" fontId="32" fillId="0" borderId="5" xfId="0" applyNumberFormat="1" applyFont="1" applyBorder="1" applyAlignment="1" applyProtection="1">
      <alignment horizontal="center"/>
    </xf>
    <xf numFmtId="188" fontId="31" fillId="0" borderId="15" xfId="0" applyNumberFormat="1" applyFont="1" applyBorder="1" applyProtection="1"/>
    <xf numFmtId="188" fontId="31" fillId="0" borderId="0" xfId="0" applyNumberFormat="1" applyFont="1" applyProtection="1"/>
    <xf numFmtId="188" fontId="31" fillId="0" borderId="16" xfId="0" applyNumberFormat="1" applyFont="1" applyBorder="1" applyProtection="1"/>
    <xf numFmtId="188" fontId="31" fillId="0" borderId="16" xfId="6" applyNumberFormat="1" applyFont="1" applyBorder="1" applyProtection="1"/>
    <xf numFmtId="188" fontId="31" fillId="7" borderId="16" xfId="0" applyNumberFormat="1" applyFont="1" applyFill="1" applyBorder="1" applyProtection="1"/>
    <xf numFmtId="188" fontId="31" fillId="7" borderId="0" xfId="0" applyNumberFormat="1" applyFont="1" applyFill="1" applyProtection="1"/>
    <xf numFmtId="188" fontId="31" fillId="0" borderId="1" xfId="6" applyNumberFormat="1" applyFont="1" applyBorder="1" applyProtection="1"/>
    <xf numFmtId="189" fontId="19" fillId="0" borderId="0" xfId="0" applyNumberFormat="1" applyFont="1" applyProtection="1"/>
    <xf numFmtId="189" fontId="31" fillId="0" borderId="15" xfId="0" applyNumberFormat="1" applyFont="1" applyBorder="1" applyProtection="1"/>
    <xf numFmtId="189" fontId="31" fillId="0" borderId="16" xfId="0" applyNumberFormat="1" applyFont="1" applyBorder="1" applyProtection="1"/>
    <xf numFmtId="189" fontId="31" fillId="7" borderId="16" xfId="0" applyNumberFormat="1" applyFont="1" applyFill="1" applyBorder="1" applyProtection="1"/>
    <xf numFmtId="189" fontId="19" fillId="0" borderId="0" xfId="6" applyNumberFormat="1" applyFont="1" applyProtection="1"/>
    <xf numFmtId="189" fontId="31" fillId="0" borderId="15" xfId="6" applyNumberFormat="1" applyFont="1" applyBorder="1" applyProtection="1"/>
    <xf numFmtId="189" fontId="31" fillId="0" borderId="16" xfId="6" applyNumberFormat="1" applyFont="1" applyBorder="1" applyProtection="1"/>
    <xf numFmtId="189" fontId="31" fillId="7" borderId="16" xfId="6" applyNumberFormat="1" applyFont="1" applyFill="1" applyBorder="1" applyProtection="1"/>
    <xf numFmtId="188" fontId="32" fillId="0" borderId="0" xfId="0" applyNumberFormat="1" applyFont="1" applyBorder="1" applyAlignment="1" applyProtection="1">
      <alignment horizontal="center"/>
    </xf>
    <xf numFmtId="188" fontId="32" fillId="0" borderId="9" xfId="0" applyNumberFormat="1" applyFont="1" applyBorder="1" applyAlignment="1" applyProtection="1">
      <alignment horizontal="center"/>
    </xf>
    <xf numFmtId="188" fontId="32" fillId="0" borderId="0" xfId="0" applyNumberFormat="1" applyFont="1" applyAlignment="1" applyProtection="1">
      <alignment horizontal="center"/>
    </xf>
    <xf numFmtId="1" fontId="32" fillId="0" borderId="0" xfId="0" applyNumberFormat="1" applyFont="1" applyBorder="1" applyAlignment="1" applyProtection="1">
      <alignment horizontal="center"/>
    </xf>
    <xf numFmtId="188" fontId="32" fillId="0" borderId="0" xfId="6" applyNumberFormat="1" applyFont="1" applyBorder="1" applyAlignment="1" applyProtection="1">
      <alignment horizontal="center"/>
    </xf>
    <xf numFmtId="189" fontId="32" fillId="0" borderId="7" xfId="0" applyNumberFormat="1" applyFont="1" applyBorder="1" applyAlignment="1" applyProtection="1">
      <alignment horizontal="center"/>
    </xf>
    <xf numFmtId="189" fontId="32" fillId="0" borderId="1" xfId="0" applyNumberFormat="1" applyFont="1" applyBorder="1" applyAlignment="1" applyProtection="1">
      <alignment horizontal="center"/>
    </xf>
    <xf numFmtId="189" fontId="32" fillId="0" borderId="11" xfId="0" applyNumberFormat="1" applyFont="1" applyBorder="1" applyAlignment="1" applyProtection="1">
      <alignment horizontal="center"/>
    </xf>
    <xf numFmtId="189" fontId="32" fillId="0" borderId="5" xfId="0" applyNumberFormat="1" applyFont="1" applyBorder="1" applyAlignment="1" applyProtection="1">
      <alignment horizontal="center"/>
    </xf>
    <xf numFmtId="189" fontId="32" fillId="0" borderId="0" xfId="0" applyNumberFormat="1" applyFont="1" applyBorder="1" applyAlignment="1" applyProtection="1">
      <alignment horizontal="center"/>
    </xf>
    <xf numFmtId="189" fontId="32" fillId="0" borderId="1" xfId="6" applyNumberFormat="1" applyFont="1" applyBorder="1" applyAlignment="1" applyProtection="1">
      <alignment horizontal="center"/>
    </xf>
    <xf numFmtId="189" fontId="32" fillId="0" borderId="5" xfId="6" applyNumberFormat="1" applyFont="1" applyBorder="1" applyAlignment="1" applyProtection="1">
      <alignment horizontal="center"/>
    </xf>
    <xf numFmtId="188" fontId="19" fillId="0" borderId="0" xfId="0" applyNumberFormat="1" applyFont="1" applyAlignment="1" applyProtection="1">
      <alignment horizontal="center"/>
    </xf>
    <xf numFmtId="188" fontId="31" fillId="0" borderId="15" xfId="0" applyNumberFormat="1" applyFont="1" applyBorder="1" applyAlignment="1" applyProtection="1">
      <alignment horizontal="center"/>
    </xf>
    <xf numFmtId="188" fontId="31" fillId="0" borderId="16" xfId="0" applyNumberFormat="1" applyFont="1" applyBorder="1" applyAlignment="1" applyProtection="1">
      <alignment horizontal="center"/>
    </xf>
    <xf numFmtId="188" fontId="31" fillId="7" borderId="16" xfId="0" applyNumberFormat="1" applyFont="1" applyFill="1" applyBorder="1" applyAlignment="1" applyProtection="1">
      <alignment horizontal="center"/>
    </xf>
    <xf numFmtId="189" fontId="19" fillId="0" borderId="0" xfId="0" applyNumberFormat="1" applyFont="1" applyAlignment="1" applyProtection="1">
      <alignment horizontal="center"/>
    </xf>
    <xf numFmtId="189" fontId="31" fillId="0" borderId="15" xfId="0" applyNumberFormat="1" applyFont="1" applyBorder="1" applyAlignment="1" applyProtection="1">
      <alignment horizontal="center"/>
    </xf>
    <xf numFmtId="189" fontId="31" fillId="0" borderId="16" xfId="0" applyNumberFormat="1" applyFont="1" applyBorder="1" applyAlignment="1" applyProtection="1">
      <alignment horizontal="center"/>
    </xf>
    <xf numFmtId="189" fontId="31" fillId="7" borderId="16" xfId="0" applyNumberFormat="1" applyFont="1" applyFill="1" applyBorder="1" applyAlignment="1" applyProtection="1">
      <alignment horizontal="center"/>
    </xf>
    <xf numFmtId="189" fontId="34" fillId="0" borderId="0" xfId="0" applyNumberFormat="1" applyFont="1" applyAlignment="1" applyProtection="1">
      <alignment horizontal="center"/>
    </xf>
    <xf numFmtId="189" fontId="35" fillId="0" borderId="15" xfId="0" applyNumberFormat="1" applyFont="1" applyBorder="1" applyAlignment="1" applyProtection="1">
      <alignment horizontal="center"/>
    </xf>
    <xf numFmtId="189" fontId="35" fillId="0" borderId="19" xfId="0" applyNumberFormat="1" applyFont="1" applyBorder="1" applyAlignment="1" applyProtection="1">
      <alignment horizontal="center"/>
    </xf>
    <xf numFmtId="189" fontId="35" fillId="0" borderId="16" xfId="0" applyNumberFormat="1" applyFont="1" applyBorder="1" applyAlignment="1" applyProtection="1">
      <alignment horizontal="center"/>
    </xf>
    <xf numFmtId="189" fontId="35" fillId="7" borderId="16" xfId="0" applyNumberFormat="1" applyFont="1" applyFill="1" applyBorder="1" applyAlignment="1" applyProtection="1">
      <alignment horizontal="center"/>
    </xf>
    <xf numFmtId="1" fontId="19" fillId="0" borderId="0" xfId="0" applyNumberFormat="1" applyFont="1" applyAlignment="1" applyProtection="1">
      <alignment horizontal="center" vertical="center"/>
    </xf>
    <xf numFmtId="1" fontId="31" fillId="0" borderId="15" xfId="0" applyNumberFormat="1" applyFont="1" applyBorder="1" applyAlignment="1" applyProtection="1">
      <alignment horizontal="center" vertical="center"/>
    </xf>
    <xf numFmtId="1" fontId="31" fillId="0" borderId="16" xfId="0" applyNumberFormat="1" applyFont="1" applyBorder="1" applyAlignment="1" applyProtection="1">
      <alignment horizontal="center" vertical="center"/>
    </xf>
    <xf numFmtId="1" fontId="31" fillId="7" borderId="16" xfId="0" applyNumberFormat="1" applyFont="1" applyFill="1" applyBorder="1" applyAlignment="1" applyProtection="1">
      <alignment horizontal="center" vertical="center"/>
    </xf>
    <xf numFmtId="1" fontId="19" fillId="0" borderId="0" xfId="0" applyNumberFormat="1" applyFont="1" applyAlignment="1" applyProtection="1">
      <alignment horizontal="center"/>
    </xf>
    <xf numFmtId="1" fontId="31" fillId="0" borderId="15" xfId="0" applyNumberFormat="1" applyFont="1" applyBorder="1" applyAlignment="1" applyProtection="1">
      <alignment horizontal="center"/>
    </xf>
    <xf numFmtId="1" fontId="31" fillId="0" borderId="16" xfId="0" applyNumberFormat="1" applyFont="1" applyBorder="1" applyAlignment="1" applyProtection="1">
      <alignment horizontal="center"/>
    </xf>
    <xf numFmtId="1" fontId="31" fillId="7" borderId="16" xfId="0" applyNumberFormat="1" applyFont="1" applyFill="1" applyBorder="1" applyAlignment="1" applyProtection="1">
      <alignment horizontal="center"/>
    </xf>
    <xf numFmtId="189" fontId="31" fillId="0" borderId="20" xfId="0" applyNumberFormat="1" applyFont="1" applyBorder="1" applyAlignment="1" applyProtection="1">
      <alignment horizontal="center"/>
    </xf>
    <xf numFmtId="188" fontId="32" fillId="0" borderId="15" xfId="0" applyNumberFormat="1" applyFont="1" applyBorder="1" applyAlignment="1" applyProtection="1">
      <alignment horizontal="center"/>
    </xf>
    <xf numFmtId="188" fontId="32" fillId="0" borderId="16" xfId="0" applyNumberFormat="1" applyFont="1" applyBorder="1" applyAlignment="1" applyProtection="1">
      <alignment horizontal="center"/>
    </xf>
    <xf numFmtId="188" fontId="32" fillId="7" borderId="16" xfId="0" applyNumberFormat="1" applyFont="1" applyFill="1" applyBorder="1" applyAlignment="1" applyProtection="1">
      <alignment horizontal="center"/>
    </xf>
    <xf numFmtId="189" fontId="34" fillId="0" borderId="0" xfId="6" applyNumberFormat="1" applyFont="1" applyAlignment="1" applyProtection="1">
      <alignment horizontal="center"/>
    </xf>
    <xf numFmtId="189" fontId="40" fillId="0" borderId="9" xfId="6" applyNumberFormat="1" applyFont="1" applyBorder="1" applyAlignment="1" applyProtection="1">
      <alignment horizontal="center"/>
    </xf>
    <xf numFmtId="189" fontId="40" fillId="0" borderId="0" xfId="6" applyNumberFormat="1" applyFont="1" applyBorder="1" applyAlignment="1" applyProtection="1">
      <alignment horizontal="center"/>
    </xf>
    <xf numFmtId="189" fontId="35" fillId="0" borderId="15" xfId="6" applyNumberFormat="1" applyFont="1" applyBorder="1" applyAlignment="1" applyProtection="1">
      <alignment horizontal="center"/>
    </xf>
    <xf numFmtId="189" fontId="35" fillId="0" borderId="16" xfId="6" applyNumberFormat="1" applyFont="1" applyBorder="1" applyAlignment="1" applyProtection="1">
      <alignment horizontal="center"/>
    </xf>
    <xf numFmtId="189" fontId="35" fillId="7" borderId="16" xfId="6" applyNumberFormat="1" applyFont="1" applyFill="1" applyBorder="1" applyAlignment="1" applyProtection="1">
      <alignment horizontal="center"/>
    </xf>
    <xf numFmtId="188" fontId="31" fillId="7" borderId="16" xfId="6" applyNumberFormat="1" applyFont="1" applyFill="1" applyBorder="1" applyProtection="1"/>
    <xf numFmtId="188" fontId="34" fillId="0" borderId="0" xfId="0" applyNumberFormat="1" applyFont="1" applyProtection="1"/>
    <xf numFmtId="188" fontId="40" fillId="0" borderId="1" xfId="0" applyNumberFormat="1" applyFont="1" applyBorder="1" applyAlignment="1" applyProtection="1">
      <alignment horizontal="center"/>
    </xf>
    <xf numFmtId="188" fontId="40" fillId="0" borderId="5" xfId="0" applyNumberFormat="1" applyFont="1" applyBorder="1" applyAlignment="1" applyProtection="1">
      <alignment horizontal="center"/>
    </xf>
    <xf numFmtId="188" fontId="35" fillId="0" borderId="15" xfId="0" applyNumberFormat="1" applyFont="1" applyBorder="1" applyProtection="1"/>
    <xf numFmtId="188" fontId="35" fillId="0" borderId="16" xfId="0" applyNumberFormat="1" applyFont="1" applyBorder="1" applyProtection="1"/>
    <xf numFmtId="188" fontId="35" fillId="7" borderId="16" xfId="0" applyNumberFormat="1" applyFont="1" applyFill="1" applyBorder="1" applyProtection="1"/>
    <xf numFmtId="0" fontId="10" fillId="0" borderId="0" xfId="0" applyFont="1" applyAlignment="1">
      <alignment horizontal="center"/>
    </xf>
    <xf numFmtId="188" fontId="34" fillId="0" borderId="0" xfId="0" applyNumberFormat="1" applyFont="1" applyAlignment="1" applyProtection="1">
      <alignment horizontal="center"/>
    </xf>
    <xf numFmtId="188" fontId="40" fillId="0" borderId="9" xfId="0" applyNumberFormat="1" applyFont="1" applyBorder="1" applyAlignment="1" applyProtection="1">
      <alignment horizontal="center"/>
    </xf>
    <xf numFmtId="188" fontId="40" fillId="0" borderId="0" xfId="0" applyNumberFormat="1" applyFont="1" applyBorder="1" applyAlignment="1" applyProtection="1">
      <alignment horizontal="center"/>
    </xf>
    <xf numFmtId="188" fontId="35" fillId="0" borderId="15" xfId="0" applyNumberFormat="1" applyFont="1" applyBorder="1" applyAlignment="1" applyProtection="1">
      <alignment horizontal="center"/>
    </xf>
    <xf numFmtId="188" fontId="35" fillId="0" borderId="16" xfId="0" applyNumberFormat="1" applyFont="1" applyBorder="1" applyAlignment="1" applyProtection="1">
      <alignment horizontal="center"/>
    </xf>
    <xf numFmtId="188" fontId="35" fillId="7" borderId="16" xfId="0" applyNumberFormat="1" applyFont="1" applyFill="1" applyBorder="1" applyAlignment="1" applyProtection="1">
      <alignment horizontal="center"/>
    </xf>
    <xf numFmtId="188" fontId="27" fillId="0" borderId="0" xfId="0" applyNumberFormat="1" applyFont="1" applyProtection="1"/>
    <xf numFmtId="189" fontId="31" fillId="0" borderId="21" xfId="0" applyNumberFormat="1" applyFont="1" applyBorder="1" applyAlignment="1" applyProtection="1">
      <alignment horizontal="center"/>
    </xf>
    <xf numFmtId="188" fontId="31" fillId="0" borderId="21" xfId="0" applyNumberFormat="1" applyFont="1" applyBorder="1" applyAlignment="1" applyProtection="1">
      <alignment horizontal="center"/>
    </xf>
    <xf numFmtId="1" fontId="31" fillId="0" borderId="21" xfId="0" applyNumberFormat="1" applyFont="1" applyBorder="1" applyAlignment="1" applyProtection="1">
      <alignment horizontal="center"/>
    </xf>
    <xf numFmtId="1" fontId="31" fillId="0" borderId="21" xfId="0" applyNumberFormat="1" applyFont="1" applyBorder="1" applyAlignment="1" applyProtection="1">
      <alignment horizontal="center" vertical="center"/>
    </xf>
    <xf numFmtId="188" fontId="31" fillId="0" borderId="21" xfId="0" applyNumberFormat="1" applyFont="1" applyBorder="1" applyProtection="1"/>
    <xf numFmtId="189" fontId="35" fillId="0" borderId="21" xfId="0" applyNumberFormat="1" applyFont="1" applyBorder="1" applyAlignment="1" applyProtection="1">
      <alignment horizontal="center"/>
    </xf>
    <xf numFmtId="188" fontId="31" fillId="0" borderId="21" xfId="6" applyNumberFormat="1" applyFont="1" applyBorder="1" applyProtection="1"/>
    <xf numFmtId="188" fontId="32" fillId="0" borderId="21" xfId="0" applyNumberFormat="1" applyFont="1" applyBorder="1" applyAlignment="1" applyProtection="1">
      <alignment horizontal="center"/>
    </xf>
    <xf numFmtId="189" fontId="31" fillId="0" borderId="21" xfId="0" applyNumberFormat="1" applyFont="1" applyBorder="1" applyProtection="1"/>
    <xf numFmtId="189" fontId="35" fillId="0" borderId="21" xfId="6" applyNumberFormat="1" applyFont="1" applyBorder="1" applyAlignment="1" applyProtection="1">
      <alignment horizontal="center"/>
    </xf>
    <xf numFmtId="189" fontId="31" fillId="0" borderId="21" xfId="6" applyNumberFormat="1" applyFont="1" applyBorder="1" applyProtection="1"/>
    <xf numFmtId="188" fontId="35" fillId="0" borderId="21" xfId="0" applyNumberFormat="1" applyFont="1" applyBorder="1" applyAlignment="1" applyProtection="1">
      <alignment horizontal="center"/>
    </xf>
    <xf numFmtId="188" fontId="35" fillId="0" borderId="21" xfId="0" applyNumberFormat="1" applyFont="1" applyBorder="1" applyProtection="1"/>
    <xf numFmtId="189" fontId="31" fillId="0" borderId="0" xfId="0" applyNumberFormat="1" applyFont="1" applyBorder="1" applyAlignment="1" applyProtection="1">
      <alignment horizontal="center"/>
    </xf>
    <xf numFmtId="188" fontId="31" fillId="0" borderId="0" xfId="0" applyNumberFormat="1" applyFont="1" applyBorder="1" applyAlignment="1" applyProtection="1">
      <alignment horizontal="center"/>
    </xf>
    <xf numFmtId="1" fontId="31" fillId="0" borderId="0" xfId="0" applyNumberFormat="1" applyFont="1" applyBorder="1" applyAlignment="1" applyProtection="1">
      <alignment horizontal="center"/>
    </xf>
    <xf numFmtId="1" fontId="31" fillId="0" borderId="0" xfId="0" applyNumberFormat="1" applyFont="1" applyBorder="1" applyAlignment="1" applyProtection="1">
      <alignment horizontal="center" vertical="center"/>
    </xf>
    <xf numFmtId="188" fontId="31" fillId="0" borderId="0" xfId="0" applyNumberFormat="1" applyFont="1" applyBorder="1" applyProtection="1"/>
    <xf numFmtId="189" fontId="35" fillId="0" borderId="0" xfId="0" applyNumberFormat="1" applyFont="1" applyBorder="1" applyAlignment="1" applyProtection="1">
      <alignment horizontal="center"/>
    </xf>
    <xf numFmtId="188" fontId="31" fillId="0" borderId="0" xfId="6" applyNumberFormat="1" applyFont="1" applyBorder="1" applyProtection="1"/>
    <xf numFmtId="189" fontId="31" fillId="0" borderId="0" xfId="0" applyNumberFormat="1" applyFont="1" applyBorder="1" applyProtection="1"/>
    <xf numFmtId="189" fontId="35" fillId="0" borderId="0" xfId="6" applyNumberFormat="1" applyFont="1" applyBorder="1" applyAlignment="1" applyProtection="1">
      <alignment horizontal="center"/>
    </xf>
    <xf numFmtId="189" fontId="19" fillId="0" borderId="0" xfId="6" applyNumberFormat="1" applyFont="1" applyBorder="1" applyProtection="1"/>
    <xf numFmtId="188" fontId="19" fillId="0" borderId="0" xfId="0" applyNumberFormat="1" applyFont="1" applyBorder="1" applyProtection="1"/>
    <xf numFmtId="188" fontId="34" fillId="0" borderId="0" xfId="0" applyNumberFormat="1" applyFont="1" applyBorder="1" applyAlignment="1" applyProtection="1">
      <alignment horizontal="center"/>
    </xf>
    <xf numFmtId="188" fontId="34" fillId="0" borderId="0" xfId="0" applyNumberFormat="1" applyFont="1" applyBorder="1" applyProtection="1"/>
    <xf numFmtId="189" fontId="19" fillId="0" borderId="0" xfId="0" applyNumberFormat="1" applyFont="1" applyBorder="1" applyAlignment="1" applyProtection="1">
      <alignment horizontal="center"/>
    </xf>
    <xf numFmtId="188" fontId="19" fillId="0" borderId="0" xfId="0" applyNumberFormat="1" applyFont="1" applyBorder="1" applyAlignment="1" applyProtection="1">
      <alignment horizontal="center"/>
    </xf>
    <xf numFmtId="1" fontId="19" fillId="0" borderId="0" xfId="0" applyNumberFormat="1" applyFont="1" applyBorder="1" applyAlignment="1" applyProtection="1">
      <alignment horizontal="center"/>
    </xf>
    <xf numFmtId="1" fontId="19" fillId="0" borderId="0" xfId="0" applyNumberFormat="1" applyFont="1" applyBorder="1" applyAlignment="1" applyProtection="1">
      <alignment horizontal="center" vertical="center"/>
    </xf>
    <xf numFmtId="189" fontId="34" fillId="0" borderId="0" xfId="0" applyNumberFormat="1" applyFont="1" applyBorder="1" applyAlignment="1" applyProtection="1">
      <alignment horizontal="center"/>
    </xf>
    <xf numFmtId="188" fontId="19" fillId="0" borderId="0" xfId="6" applyNumberFormat="1" applyFont="1" applyBorder="1" applyProtection="1"/>
    <xf numFmtId="189" fontId="19" fillId="0" borderId="0" xfId="0" applyNumberFormat="1" applyFont="1" applyBorder="1" applyProtection="1"/>
    <xf numFmtId="189" fontId="34" fillId="0" borderId="0" xfId="6" applyNumberFormat="1" applyFont="1" applyBorder="1" applyAlignment="1" applyProtection="1">
      <alignment horizontal="center"/>
    </xf>
    <xf numFmtId="189" fontId="31" fillId="0" borderId="9" xfId="0" applyNumberFormat="1" applyFont="1" applyBorder="1" applyAlignment="1" applyProtection="1">
      <alignment horizontal="center"/>
    </xf>
    <xf numFmtId="188" fontId="31" fillId="0" borderId="9" xfId="0" applyNumberFormat="1" applyFont="1" applyBorder="1" applyAlignment="1" applyProtection="1">
      <alignment horizontal="center"/>
    </xf>
    <xf numFmtId="1" fontId="31" fillId="0" borderId="9" xfId="0" applyNumberFormat="1" applyFont="1" applyBorder="1" applyAlignment="1" applyProtection="1">
      <alignment horizontal="center"/>
    </xf>
    <xf numFmtId="1" fontId="31" fillId="0" borderId="9" xfId="0" applyNumberFormat="1" applyFont="1" applyBorder="1" applyAlignment="1" applyProtection="1">
      <alignment horizontal="center" vertical="center"/>
    </xf>
    <xf numFmtId="188" fontId="31" fillId="0" borderId="9" xfId="0" applyNumberFormat="1" applyFont="1" applyBorder="1" applyProtection="1"/>
    <xf numFmtId="189" fontId="35" fillId="0" borderId="9" xfId="0" applyNumberFormat="1" applyFont="1" applyBorder="1" applyAlignment="1" applyProtection="1">
      <alignment horizontal="center"/>
    </xf>
    <xf numFmtId="188" fontId="31" fillId="0" borderId="9" xfId="6" applyNumberFormat="1" applyFont="1" applyBorder="1" applyProtection="1"/>
    <xf numFmtId="189" fontId="31" fillId="0" borderId="9" xfId="0" applyNumberFormat="1" applyFont="1" applyBorder="1" applyProtection="1"/>
    <xf numFmtId="189" fontId="35" fillId="0" borderId="9" xfId="6" applyNumberFormat="1" applyFont="1" applyBorder="1" applyAlignment="1" applyProtection="1">
      <alignment horizontal="center"/>
    </xf>
    <xf numFmtId="189" fontId="19" fillId="0" borderId="9" xfId="6" applyNumberFormat="1" applyFont="1" applyBorder="1" applyProtection="1"/>
    <xf numFmtId="188" fontId="19" fillId="0" borderId="9" xfId="0" applyNumberFormat="1" applyFont="1" applyBorder="1" applyProtection="1"/>
    <xf numFmtId="188" fontId="34" fillId="0" borderId="9" xfId="0" applyNumberFormat="1" applyFont="1" applyBorder="1" applyAlignment="1" applyProtection="1">
      <alignment horizontal="center"/>
    </xf>
    <xf numFmtId="188" fontId="34" fillId="0" borderId="9" xfId="0" applyNumberFormat="1" applyFont="1" applyBorder="1" applyProtection="1"/>
    <xf numFmtId="189" fontId="31" fillId="0" borderId="0" xfId="6" applyNumberFormat="1" applyFont="1" applyBorder="1" applyProtection="1"/>
    <xf numFmtId="188" fontId="35" fillId="0" borderId="0" xfId="0" applyNumberFormat="1" applyFont="1" applyBorder="1" applyAlignment="1" applyProtection="1">
      <alignment horizontal="center"/>
    </xf>
    <xf numFmtId="188" fontId="35" fillId="0" borderId="0" xfId="0" applyNumberFormat="1" applyFont="1" applyBorder="1" applyProtection="1"/>
    <xf numFmtId="188" fontId="27" fillId="0" borderId="0" xfId="0" applyNumberFormat="1" applyFont="1" applyBorder="1" applyProtection="1"/>
    <xf numFmtId="43" fontId="18" fillId="0" borderId="0" xfId="6" applyFont="1"/>
    <xf numFmtId="0" fontId="6" fillId="0" borderId="0" xfId="0" applyFont="1"/>
    <xf numFmtId="0" fontId="36" fillId="0" borderId="0" xfId="0" applyFont="1"/>
    <xf numFmtId="43" fontId="27" fillId="0" borderId="0" xfId="6" applyFont="1"/>
    <xf numFmtId="43" fontId="43" fillId="7" borderId="22" xfId="6" applyFont="1" applyFill="1" applyBorder="1" applyAlignment="1">
      <alignment horizontal="center"/>
    </xf>
    <xf numFmtId="190" fontId="6" fillId="0" borderId="16" xfId="6" applyNumberFormat="1" applyFont="1" applyBorder="1" applyAlignment="1">
      <alignment horizontal="center"/>
    </xf>
    <xf numFmtId="43" fontId="6" fillId="0" borderId="16" xfId="6" applyFont="1" applyBorder="1" applyAlignment="1">
      <alignment horizontal="center"/>
    </xf>
    <xf numFmtId="190" fontId="43" fillId="0" borderId="21" xfId="6" applyNumberFormat="1" applyFont="1" applyBorder="1" applyAlignment="1">
      <alignment horizontal="center"/>
    </xf>
    <xf numFmtId="43" fontId="43" fillId="7" borderId="16" xfId="6" applyFont="1" applyFill="1" applyBorder="1" applyAlignment="1">
      <alignment horizontal="center"/>
    </xf>
    <xf numFmtId="43" fontId="43" fillId="0" borderId="22" xfId="6" applyFont="1" applyBorder="1" applyAlignment="1">
      <alignment horizontal="center"/>
    </xf>
    <xf numFmtId="190" fontId="7" fillId="0" borderId="16" xfId="6" applyNumberFormat="1" applyFont="1" applyBorder="1" applyAlignment="1">
      <alignment horizontal="center"/>
    </xf>
    <xf numFmtId="59" fontId="43" fillId="0" borderId="21" xfId="0" applyNumberFormat="1" applyFont="1" applyBorder="1" applyAlignment="1">
      <alignment horizontal="center"/>
    </xf>
    <xf numFmtId="0" fontId="43" fillId="0" borderId="21" xfId="0" applyFont="1" applyBorder="1" applyAlignment="1">
      <alignment horizontal="center"/>
    </xf>
    <xf numFmtId="59" fontId="43" fillId="0" borderId="21" xfId="0" applyNumberFormat="1" applyFont="1" applyBorder="1" applyAlignment="1">
      <alignment horizontal="center" vertical="center"/>
    </xf>
    <xf numFmtId="43" fontId="45" fillId="0" borderId="16" xfId="6" applyFont="1" applyBorder="1" applyAlignment="1">
      <alignment horizontal="center"/>
    </xf>
    <xf numFmtId="43" fontId="46" fillId="0" borderId="16" xfId="0" applyNumberFormat="1" applyFont="1" applyBorder="1"/>
    <xf numFmtId="0" fontId="6" fillId="0" borderId="16" xfId="6" applyNumberFormat="1" applyFont="1" applyBorder="1" applyAlignment="1">
      <alignment horizontal="center"/>
    </xf>
    <xf numFmtId="59" fontId="8" fillId="0" borderId="16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59" fontId="8" fillId="0" borderId="16" xfId="0" applyNumberFormat="1" applyFont="1" applyBorder="1" applyAlignment="1">
      <alignment horizontal="center" vertical="center"/>
    </xf>
    <xf numFmtId="0" fontId="7" fillId="0" borderId="16" xfId="6" applyNumberFormat="1" applyFont="1" applyBorder="1" applyAlignment="1">
      <alignment horizontal="center"/>
    </xf>
    <xf numFmtId="190" fontId="8" fillId="0" borderId="21" xfId="6" applyNumberFormat="1" applyFont="1" applyBorder="1" applyAlignment="1">
      <alignment horizontal="center"/>
    </xf>
    <xf numFmtId="43" fontId="8" fillId="7" borderId="16" xfId="6" applyFont="1" applyFill="1" applyBorder="1" applyAlignment="1">
      <alignment horizontal="center"/>
    </xf>
    <xf numFmtId="43" fontId="47" fillId="0" borderId="16" xfId="6" applyFont="1" applyBorder="1" applyAlignment="1">
      <alignment horizontal="center"/>
    </xf>
    <xf numFmtId="190" fontId="7" fillId="0" borderId="22" xfId="6" applyNumberFormat="1" applyFont="1" applyBorder="1" applyAlignment="1">
      <alignment horizontal="center"/>
    </xf>
    <xf numFmtId="43" fontId="7" fillId="0" borderId="16" xfId="6" applyFont="1" applyBorder="1" applyAlignment="1">
      <alignment horizontal="center"/>
    </xf>
    <xf numFmtId="187" fontId="7" fillId="0" borderId="16" xfId="0" applyNumberFormat="1" applyFont="1" applyBorder="1" applyAlignment="1">
      <alignment horizontal="center"/>
    </xf>
    <xf numFmtId="43" fontId="8" fillId="7" borderId="22" xfId="6" applyFont="1" applyFill="1" applyBorder="1" applyAlignment="1">
      <alignment horizontal="center"/>
    </xf>
    <xf numFmtId="43" fontId="8" fillId="0" borderId="22" xfId="6" applyFont="1" applyBorder="1" applyAlignment="1">
      <alignment horizontal="center"/>
    </xf>
    <xf numFmtId="190" fontId="7" fillId="0" borderId="16" xfId="0" applyNumberFormat="1" applyFont="1" applyBorder="1" applyAlignment="1">
      <alignment horizontal="center"/>
    </xf>
    <xf numFmtId="0" fontId="43" fillId="0" borderId="17" xfId="0" applyFont="1" applyBorder="1"/>
    <xf numFmtId="190" fontId="43" fillId="0" borderId="17" xfId="6" applyNumberFormat="1" applyFont="1" applyBorder="1"/>
    <xf numFmtId="43" fontId="43" fillId="7" borderId="17" xfId="6" applyFont="1" applyFill="1" applyBorder="1"/>
    <xf numFmtId="43" fontId="48" fillId="0" borderId="17" xfId="6" applyFont="1" applyBorder="1"/>
    <xf numFmtId="190" fontId="6" fillId="0" borderId="17" xfId="6" applyNumberFormat="1" applyFont="1" applyBorder="1"/>
    <xf numFmtId="190" fontId="6" fillId="0" borderId="17" xfId="6" applyNumberFormat="1" applyFont="1" applyBorder="1" applyAlignment="1">
      <alignment horizontal="center"/>
    </xf>
    <xf numFmtId="187" fontId="6" fillId="0" borderId="17" xfId="0" applyNumberFormat="1" applyFont="1" applyBorder="1"/>
    <xf numFmtId="0" fontId="44" fillId="0" borderId="0" xfId="0" applyFont="1"/>
    <xf numFmtId="43" fontId="44" fillId="7" borderId="0" xfId="6" applyFont="1" applyFill="1"/>
    <xf numFmtId="43" fontId="44" fillId="0" borderId="0" xfId="6" applyFont="1"/>
    <xf numFmtId="0" fontId="42" fillId="0" borderId="0" xfId="0" applyFont="1"/>
    <xf numFmtId="0" fontId="34" fillId="0" borderId="0" xfId="0" applyFont="1"/>
    <xf numFmtId="59" fontId="24" fillId="0" borderId="0" xfId="0" applyNumberFormat="1" applyFont="1"/>
    <xf numFmtId="0" fontId="7" fillId="0" borderId="0" xfId="0" applyFont="1"/>
    <xf numFmtId="43" fontId="24" fillId="7" borderId="0" xfId="6" applyFont="1" applyFill="1"/>
    <xf numFmtId="43" fontId="24" fillId="0" borderId="0" xfId="6" applyFont="1"/>
    <xf numFmtId="0" fontId="49" fillId="0" borderId="0" xfId="0" applyFont="1"/>
    <xf numFmtId="43" fontId="49" fillId="0" borderId="0" xfId="0" applyNumberFormat="1" applyFont="1"/>
    <xf numFmtId="0" fontId="4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51" fillId="0" borderId="0" xfId="0" applyFont="1"/>
    <xf numFmtId="43" fontId="7" fillId="7" borderId="0" xfId="6" applyFont="1" applyFill="1"/>
    <xf numFmtId="43" fontId="7" fillId="0" borderId="0" xfId="6" applyFont="1"/>
    <xf numFmtId="0" fontId="50" fillId="0" borderId="0" xfId="0" applyFont="1" applyAlignment="1">
      <alignment wrapText="1"/>
    </xf>
    <xf numFmtId="43" fontId="51" fillId="15" borderId="0" xfId="0" applyNumberFormat="1" applyFont="1" applyFill="1"/>
    <xf numFmtId="0" fontId="37" fillId="0" borderId="0" xfId="0" applyFont="1"/>
    <xf numFmtId="43" fontId="37" fillId="7" borderId="0" xfId="6" applyFont="1" applyFill="1"/>
    <xf numFmtId="43" fontId="37" fillId="0" borderId="0" xfId="6" applyFont="1"/>
    <xf numFmtId="43" fontId="36" fillId="7" borderId="0" xfId="6" applyFont="1" applyFill="1"/>
    <xf numFmtId="43" fontId="36" fillId="0" borderId="0" xfId="6" applyFont="1"/>
    <xf numFmtId="0" fontId="21" fillId="0" borderId="0" xfId="0" applyFont="1"/>
    <xf numFmtId="43" fontId="21" fillId="7" borderId="22" xfId="6" applyFont="1" applyFill="1" applyBorder="1" applyAlignment="1">
      <alignment horizontal="center"/>
    </xf>
    <xf numFmtId="43" fontId="19" fillId="0" borderId="22" xfId="6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90" fontId="21" fillId="0" borderId="16" xfId="6" applyNumberFormat="1" applyFont="1" applyBorder="1" applyAlignment="1">
      <alignment horizontal="center"/>
    </xf>
    <xf numFmtId="43" fontId="21" fillId="0" borderId="16" xfId="0" applyNumberFormat="1" applyFont="1" applyBorder="1" applyAlignment="1"/>
    <xf numFmtId="2" fontId="21" fillId="0" borderId="22" xfId="0" applyNumberFormat="1" applyFont="1" applyBorder="1"/>
    <xf numFmtId="43" fontId="21" fillId="0" borderId="22" xfId="0" applyNumberFormat="1" applyFont="1" applyBorder="1"/>
    <xf numFmtId="43" fontId="21" fillId="0" borderId="16" xfId="6" applyNumberFormat="1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43" fontId="21" fillId="0" borderId="16" xfId="6" applyFont="1" applyBorder="1" applyAlignment="1">
      <alignment horizontal="center"/>
    </xf>
    <xf numFmtId="190" fontId="9" fillId="0" borderId="16" xfId="6" applyNumberFormat="1" applyFont="1" applyBorder="1" applyAlignment="1">
      <alignment horizontal="center"/>
    </xf>
    <xf numFmtId="59" fontId="21" fillId="0" borderId="16" xfId="0" applyNumberFormat="1" applyFont="1" applyBorder="1" applyAlignment="1">
      <alignment horizontal="center"/>
    </xf>
    <xf numFmtId="59" fontId="21" fillId="0" borderId="16" xfId="0" applyNumberFormat="1" applyFont="1" applyBorder="1" applyAlignment="1">
      <alignment horizontal="center" vertical="center"/>
    </xf>
    <xf numFmtId="190" fontId="21" fillId="0" borderId="21" xfId="6" applyNumberFormat="1" applyFont="1" applyBorder="1" applyAlignment="1">
      <alignment horizontal="center"/>
    </xf>
    <xf numFmtId="43" fontId="21" fillId="7" borderId="16" xfId="6" applyFont="1" applyFill="1" applyBorder="1" applyAlignment="1">
      <alignment horizontal="center"/>
    </xf>
    <xf numFmtId="43" fontId="21" fillId="0" borderId="22" xfId="6" applyNumberFormat="1" applyFont="1" applyBorder="1" applyAlignment="1"/>
    <xf numFmtId="43" fontId="21" fillId="0" borderId="16" xfId="6" applyFont="1" applyBorder="1"/>
    <xf numFmtId="43" fontId="21" fillId="0" borderId="22" xfId="6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1" fontId="18" fillId="0" borderId="0" xfId="0" applyNumberFormat="1" applyFont="1"/>
    <xf numFmtId="0" fontId="38" fillId="0" borderId="0" xfId="0" applyFont="1"/>
    <xf numFmtId="0" fontId="38" fillId="0" borderId="22" xfId="6" applyNumberFormat="1" applyFont="1" applyBorder="1" applyAlignment="1">
      <alignment horizontal="center"/>
    </xf>
    <xf numFmtId="0" fontId="38" fillId="7" borderId="22" xfId="0" applyFont="1" applyFill="1" applyBorder="1" applyAlignment="1">
      <alignment horizontal="center"/>
    </xf>
    <xf numFmtId="1" fontId="38" fillId="7" borderId="22" xfId="0" applyNumberFormat="1" applyFont="1" applyFill="1" applyBorder="1" applyAlignment="1">
      <alignment horizontal="center" vertical="center"/>
    </xf>
    <xf numFmtId="43" fontId="38" fillId="0" borderId="22" xfId="6" applyNumberFormat="1" applyFont="1" applyBorder="1" applyAlignment="1">
      <alignment horizontal="center"/>
    </xf>
    <xf numFmtId="43" fontId="32" fillId="0" borderId="22" xfId="6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43" fontId="38" fillId="0" borderId="16" xfId="0" applyNumberFormat="1" applyFont="1" applyBorder="1" applyAlignment="1"/>
    <xf numFmtId="2" fontId="38" fillId="0" borderId="22" xfId="0" applyNumberFormat="1" applyFont="1" applyBorder="1"/>
    <xf numFmtId="190" fontId="38" fillId="0" borderId="16" xfId="6" applyNumberFormat="1" applyFont="1" applyBorder="1" applyAlignment="1">
      <alignment horizontal="center"/>
    </xf>
    <xf numFmtId="43" fontId="38" fillId="0" borderId="22" xfId="0" applyNumberFormat="1" applyFont="1" applyBorder="1"/>
    <xf numFmtId="43" fontId="38" fillId="0" borderId="16" xfId="6" applyNumberFormat="1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43" fontId="38" fillId="0" borderId="16" xfId="6" applyFont="1" applyBorder="1" applyAlignment="1">
      <alignment horizontal="center"/>
    </xf>
    <xf numFmtId="1" fontId="38" fillId="0" borderId="16" xfId="0" applyNumberFormat="1" applyFont="1" applyBorder="1" applyAlignment="1">
      <alignment horizontal="center"/>
    </xf>
    <xf numFmtId="1" fontId="38" fillId="0" borderId="22" xfId="6" applyNumberFormat="1" applyFont="1" applyBorder="1" applyAlignment="1">
      <alignment horizontal="center"/>
    </xf>
    <xf numFmtId="2" fontId="38" fillId="0" borderId="22" xfId="6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6" xfId="6" applyNumberFormat="1" applyFont="1" applyBorder="1" applyAlignment="1"/>
    <xf numFmtId="2" fontId="38" fillId="0" borderId="16" xfId="6" applyNumberFormat="1" applyFont="1" applyBorder="1" applyAlignment="1">
      <alignment horizontal="center"/>
    </xf>
    <xf numFmtId="2" fontId="32" fillId="0" borderId="22" xfId="6" applyNumberFormat="1" applyFont="1" applyBorder="1" applyAlignment="1">
      <alignment horizontal="center"/>
    </xf>
    <xf numFmtId="1" fontId="38" fillId="0" borderId="16" xfId="6" applyNumberFormat="1" applyFont="1" applyBorder="1" applyAlignment="1">
      <alignment horizontal="center"/>
    </xf>
    <xf numFmtId="43" fontId="38" fillId="0" borderId="22" xfId="6" applyFont="1" applyBorder="1"/>
    <xf numFmtId="190" fontId="54" fillId="0" borderId="16" xfId="6" applyNumberFormat="1" applyFont="1" applyBorder="1" applyAlignment="1">
      <alignment horizontal="center"/>
    </xf>
    <xf numFmtId="2" fontId="38" fillId="0" borderId="22" xfId="0" applyNumberFormat="1" applyFont="1" applyBorder="1" applyAlignment="1">
      <alignment horizontal="center"/>
    </xf>
    <xf numFmtId="2" fontId="38" fillId="0" borderId="0" xfId="0" applyNumberFormat="1" applyFont="1"/>
    <xf numFmtId="2" fontId="38" fillId="0" borderId="22" xfId="6" applyNumberFormat="1" applyFont="1" applyBorder="1" applyAlignment="1">
      <alignment horizontal="right"/>
    </xf>
    <xf numFmtId="190" fontId="38" fillId="7" borderId="22" xfId="6" applyNumberFormat="1" applyFont="1" applyFill="1" applyBorder="1" applyAlignment="1">
      <alignment horizontal="center"/>
    </xf>
    <xf numFmtId="189" fontId="31" fillId="15" borderId="16" xfId="0" applyNumberFormat="1" applyFont="1" applyFill="1" applyBorder="1" applyAlignment="1" applyProtection="1">
      <alignment horizontal="center"/>
    </xf>
    <xf numFmtId="0" fontId="24" fillId="15" borderId="8" xfId="0" applyFont="1" applyFill="1" applyBorder="1" applyAlignment="1">
      <alignment horizontal="left" vertical="center"/>
    </xf>
    <xf numFmtId="188" fontId="31" fillId="15" borderId="16" xfId="0" applyNumberFormat="1" applyFont="1" applyFill="1" applyBorder="1" applyAlignment="1" applyProtection="1">
      <alignment horizontal="center"/>
    </xf>
    <xf numFmtId="1" fontId="31" fillId="15" borderId="16" xfId="0" applyNumberFormat="1" applyFont="1" applyFill="1" applyBorder="1" applyAlignment="1" applyProtection="1">
      <alignment horizontal="center"/>
    </xf>
    <xf numFmtId="1" fontId="31" fillId="15" borderId="16" xfId="0" applyNumberFormat="1" applyFont="1" applyFill="1" applyBorder="1" applyAlignment="1" applyProtection="1">
      <alignment horizontal="center" vertical="center"/>
    </xf>
    <xf numFmtId="188" fontId="31" fillId="15" borderId="16" xfId="0" applyNumberFormat="1" applyFont="1" applyFill="1" applyBorder="1" applyProtection="1"/>
    <xf numFmtId="189" fontId="35" fillId="15" borderId="16" xfId="0" applyNumberFormat="1" applyFont="1" applyFill="1" applyBorder="1" applyAlignment="1" applyProtection="1">
      <alignment horizontal="center"/>
    </xf>
    <xf numFmtId="188" fontId="31" fillId="15" borderId="16" xfId="6" applyNumberFormat="1" applyFont="1" applyFill="1" applyBorder="1" applyProtection="1"/>
    <xf numFmtId="188" fontId="32" fillId="15" borderId="16" xfId="0" applyNumberFormat="1" applyFont="1" applyFill="1" applyBorder="1" applyAlignment="1" applyProtection="1">
      <alignment horizontal="center"/>
    </xf>
    <xf numFmtId="189" fontId="31" fillId="15" borderId="16" xfId="0" applyNumberFormat="1" applyFont="1" applyFill="1" applyBorder="1" applyProtection="1"/>
    <xf numFmtId="189" fontId="35" fillId="15" borderId="16" xfId="6" applyNumberFormat="1" applyFont="1" applyFill="1" applyBorder="1" applyAlignment="1" applyProtection="1">
      <alignment horizontal="center"/>
    </xf>
    <xf numFmtId="189" fontId="31" fillId="15" borderId="16" xfId="6" applyNumberFormat="1" applyFont="1" applyFill="1" applyBorder="1" applyProtection="1"/>
    <xf numFmtId="188" fontId="35" fillId="15" borderId="16" xfId="0" applyNumberFormat="1" applyFont="1" applyFill="1" applyBorder="1" applyAlignment="1" applyProtection="1">
      <alignment horizontal="center"/>
    </xf>
    <xf numFmtId="188" fontId="35" fillId="15" borderId="16" xfId="0" applyNumberFormat="1" applyFont="1" applyFill="1" applyBorder="1" applyProtection="1"/>
    <xf numFmtId="188" fontId="31" fillId="15" borderId="0" xfId="0" applyNumberFormat="1" applyFont="1" applyFill="1" applyProtection="1"/>
    <xf numFmtId="0" fontId="7" fillId="15" borderId="8" xfId="1" applyFont="1" applyFill="1" applyBorder="1" applyAlignment="1">
      <alignment horizontal="left" vertical="center"/>
    </xf>
    <xf numFmtId="0" fontId="55" fillId="0" borderId="8" xfId="1" applyFont="1" applyBorder="1" applyAlignment="1">
      <alignment horizontal="left" vertical="center"/>
    </xf>
    <xf numFmtId="0" fontId="55" fillId="0" borderId="8" xfId="1" applyFont="1" applyBorder="1" applyAlignment="1">
      <alignment horizontal="center" vertical="center"/>
    </xf>
    <xf numFmtId="187" fontId="55" fillId="7" borderId="8" xfId="1" applyNumberFormat="1" applyFont="1" applyFill="1" applyBorder="1" applyAlignment="1">
      <alignment horizontal="center" vertical="center"/>
    </xf>
    <xf numFmtId="0" fontId="55" fillId="7" borderId="8" xfId="1" applyFont="1" applyFill="1" applyBorder="1" applyAlignment="1">
      <alignment horizontal="center" vertical="center"/>
    </xf>
    <xf numFmtId="49" fontId="55" fillId="0" borderId="8" xfId="1" applyNumberFormat="1" applyFont="1" applyBorder="1" applyAlignment="1">
      <alignment horizontal="center" vertical="center"/>
    </xf>
    <xf numFmtId="0" fontId="55" fillId="0" borderId="11" xfId="1" applyFont="1" applyBorder="1" applyAlignment="1"/>
    <xf numFmtId="0" fontId="55" fillId="0" borderId="0" xfId="1" applyFont="1" applyBorder="1" applyAlignment="1"/>
    <xf numFmtId="0" fontId="56" fillId="0" borderId="0" xfId="1" applyFont="1" applyAlignment="1">
      <alignment horizontal="center" vertical="center"/>
    </xf>
    <xf numFmtId="0" fontId="7" fillId="16" borderId="8" xfId="1" applyFont="1" applyFill="1" applyBorder="1" applyAlignment="1">
      <alignment horizontal="left" vertical="center"/>
    </xf>
    <xf numFmtId="0" fontId="24" fillId="15" borderId="8" xfId="0" applyFont="1" applyFill="1" applyBorder="1" applyAlignment="1">
      <alignment horizontal="left"/>
    </xf>
    <xf numFmtId="0" fontId="7" fillId="15" borderId="8" xfId="1" applyFont="1" applyFill="1" applyBorder="1" applyAlignment="1">
      <alignment horizontal="center" vertical="center"/>
    </xf>
    <xf numFmtId="187" fontId="7" fillId="15" borderId="8" xfId="1" applyNumberFormat="1" applyFont="1" applyFill="1" applyBorder="1" applyAlignment="1">
      <alignment horizontal="center" vertical="center"/>
    </xf>
    <xf numFmtId="49" fontId="7" fillId="15" borderId="8" xfId="1" applyNumberFormat="1" applyFont="1" applyFill="1" applyBorder="1" applyAlignment="1">
      <alignment horizontal="center" vertical="center"/>
    </xf>
    <xf numFmtId="0" fontId="7" fillId="15" borderId="11" xfId="1" applyFont="1" applyFill="1" applyBorder="1" applyAlignment="1"/>
    <xf numFmtId="0" fontId="7" fillId="15" borderId="0" xfId="1" applyFont="1" applyFill="1" applyBorder="1" applyAlignment="1"/>
    <xf numFmtId="0" fontId="6" fillId="15" borderId="0" xfId="1" applyFont="1" applyFill="1" applyAlignment="1">
      <alignment horizontal="center" vertical="center"/>
    </xf>
    <xf numFmtId="189" fontId="31" fillId="16" borderId="16" xfId="0" applyNumberFormat="1" applyFont="1" applyFill="1" applyBorder="1" applyAlignment="1" applyProtection="1">
      <alignment horizontal="center"/>
    </xf>
    <xf numFmtId="188" fontId="31" fillId="16" borderId="16" xfId="0" applyNumberFormat="1" applyFont="1" applyFill="1" applyBorder="1" applyAlignment="1" applyProtection="1">
      <alignment horizontal="center"/>
    </xf>
    <xf numFmtId="1" fontId="31" fillId="16" borderId="16" xfId="0" applyNumberFormat="1" applyFont="1" applyFill="1" applyBorder="1" applyAlignment="1" applyProtection="1">
      <alignment horizontal="center"/>
    </xf>
    <xf numFmtId="1" fontId="31" fillId="16" borderId="16" xfId="0" applyNumberFormat="1" applyFont="1" applyFill="1" applyBorder="1" applyAlignment="1" applyProtection="1">
      <alignment horizontal="center" vertical="center"/>
    </xf>
    <xf numFmtId="188" fontId="31" fillId="16" borderId="16" xfId="0" applyNumberFormat="1" applyFont="1" applyFill="1" applyBorder="1" applyProtection="1"/>
    <xf numFmtId="189" fontId="35" fillId="16" borderId="16" xfId="0" applyNumberFormat="1" applyFont="1" applyFill="1" applyBorder="1" applyAlignment="1" applyProtection="1">
      <alignment horizontal="center"/>
    </xf>
    <xf numFmtId="188" fontId="31" fillId="16" borderId="16" xfId="6" applyNumberFormat="1" applyFont="1" applyFill="1" applyBorder="1" applyProtection="1"/>
    <xf numFmtId="188" fontId="32" fillId="16" borderId="16" xfId="0" applyNumberFormat="1" applyFont="1" applyFill="1" applyBorder="1" applyAlignment="1" applyProtection="1">
      <alignment horizontal="center"/>
    </xf>
    <xf numFmtId="189" fontId="31" fillId="16" borderId="16" xfId="0" applyNumberFormat="1" applyFont="1" applyFill="1" applyBorder="1" applyProtection="1"/>
    <xf numFmtId="189" fontId="35" fillId="16" borderId="16" xfId="6" applyNumberFormat="1" applyFont="1" applyFill="1" applyBorder="1" applyAlignment="1" applyProtection="1">
      <alignment horizontal="center"/>
    </xf>
    <xf numFmtId="189" fontId="31" fillId="16" borderId="16" xfId="6" applyNumberFormat="1" applyFont="1" applyFill="1" applyBorder="1" applyProtection="1"/>
    <xf numFmtId="188" fontId="35" fillId="16" borderId="16" xfId="0" applyNumberFormat="1" applyFont="1" applyFill="1" applyBorder="1" applyAlignment="1" applyProtection="1">
      <alignment horizontal="center"/>
    </xf>
    <xf numFmtId="188" fontId="35" fillId="16" borderId="16" xfId="0" applyNumberFormat="1" applyFont="1" applyFill="1" applyBorder="1" applyProtection="1"/>
    <xf numFmtId="188" fontId="31" fillId="16" borderId="0" xfId="0" applyNumberFormat="1" applyFont="1" applyFill="1" applyProtection="1"/>
    <xf numFmtId="0" fontId="7" fillId="15" borderId="1" xfId="1" applyFont="1" applyFill="1" applyBorder="1" applyAlignment="1">
      <alignment horizontal="left" vertical="center"/>
    </xf>
    <xf numFmtId="0" fontId="24" fillId="16" borderId="8" xfId="0" applyFont="1" applyFill="1" applyBorder="1" applyAlignment="1">
      <alignment horizontal="left" vertical="center"/>
    </xf>
    <xf numFmtId="0" fontId="24" fillId="16" borderId="8" xfId="0" applyFont="1" applyFill="1" applyBorder="1" applyAlignment="1">
      <alignment horizontal="left"/>
    </xf>
    <xf numFmtId="188" fontId="36" fillId="15" borderId="16" xfId="0" applyNumberFormat="1" applyFont="1" applyFill="1" applyBorder="1" applyAlignment="1" applyProtection="1">
      <alignment horizontal="center"/>
    </xf>
    <xf numFmtId="1" fontId="36" fillId="15" borderId="16" xfId="0" applyNumberFormat="1" applyFont="1" applyFill="1" applyBorder="1" applyAlignment="1" applyProtection="1">
      <alignment horizontal="center"/>
    </xf>
    <xf numFmtId="189" fontId="36" fillId="15" borderId="16" xfId="0" applyNumberFormat="1" applyFont="1" applyFill="1" applyBorder="1" applyAlignment="1" applyProtection="1">
      <alignment horizontal="center"/>
    </xf>
    <xf numFmtId="1" fontId="36" fillId="15" borderId="16" xfId="0" applyNumberFormat="1" applyFont="1" applyFill="1" applyBorder="1" applyAlignment="1" applyProtection="1">
      <alignment horizontal="center" vertical="center"/>
    </xf>
    <xf numFmtId="188" fontId="36" fillId="15" borderId="16" xfId="0" applyNumberFormat="1" applyFont="1" applyFill="1" applyBorder="1" applyProtection="1"/>
    <xf numFmtId="189" fontId="37" fillId="15" borderId="16" xfId="0" applyNumberFormat="1" applyFont="1" applyFill="1" applyBorder="1" applyAlignment="1" applyProtection="1">
      <alignment horizontal="center"/>
    </xf>
    <xf numFmtId="188" fontId="38" fillId="15" borderId="16" xfId="0" applyNumberFormat="1" applyFont="1" applyFill="1" applyBorder="1" applyAlignment="1" applyProtection="1">
      <alignment horizontal="center"/>
    </xf>
    <xf numFmtId="189" fontId="36" fillId="15" borderId="16" xfId="0" applyNumberFormat="1" applyFont="1" applyFill="1" applyBorder="1" applyProtection="1"/>
    <xf numFmtId="189" fontId="37" fillId="15" borderId="16" xfId="6" applyNumberFormat="1" applyFont="1" applyFill="1" applyBorder="1" applyAlignment="1" applyProtection="1">
      <alignment horizontal="center"/>
    </xf>
    <xf numFmtId="189" fontId="36" fillId="15" borderId="16" xfId="6" applyNumberFormat="1" applyFont="1" applyFill="1" applyBorder="1" applyProtection="1"/>
    <xf numFmtId="188" fontId="37" fillId="15" borderId="16" xfId="0" applyNumberFormat="1" applyFont="1" applyFill="1" applyBorder="1" applyProtection="1"/>
    <xf numFmtId="188" fontId="36" fillId="15" borderId="0" xfId="0" applyNumberFormat="1" applyFont="1" applyFill="1" applyProtection="1"/>
    <xf numFmtId="0" fontId="7" fillId="15" borderId="0" xfId="1" applyFont="1" applyFill="1" applyAlignment="1">
      <alignment horizontal="center" vertical="center"/>
    </xf>
    <xf numFmtId="190" fontId="24" fillId="0" borderId="8" xfId="6" applyNumberFormat="1" applyFont="1" applyBorder="1"/>
    <xf numFmtId="0" fontId="24" fillId="15" borderId="8" xfId="0" applyFont="1" applyFill="1" applyBorder="1" applyAlignment="1">
      <alignment horizontal="center" vertical="center"/>
    </xf>
    <xf numFmtId="0" fontId="24" fillId="15" borderId="8" xfId="0" applyFont="1" applyFill="1" applyBorder="1"/>
    <xf numFmtId="0" fontId="7" fillId="16" borderId="8" xfId="1" applyFont="1" applyFill="1" applyBorder="1" applyAlignment="1">
      <alignment horizontal="center" vertical="center"/>
    </xf>
    <xf numFmtId="0" fontId="7" fillId="15" borderId="0" xfId="1" applyFont="1" applyFill="1"/>
    <xf numFmtId="0" fontId="6" fillId="15" borderId="0" xfId="1" applyFont="1" applyFill="1"/>
    <xf numFmtId="0" fontId="7" fillId="15" borderId="0" xfId="1" applyFont="1" applyFill="1" applyAlignment="1">
      <alignment horizontal="center"/>
    </xf>
    <xf numFmtId="0" fontId="6" fillId="15" borderId="0" xfId="1" applyFont="1" applyFill="1" applyAlignment="1">
      <alignment horizontal="center"/>
    </xf>
    <xf numFmtId="0" fontId="24" fillId="15" borderId="8" xfId="0" applyFont="1" applyFill="1" applyBorder="1" applyAlignment="1">
      <alignment horizontal="center"/>
    </xf>
    <xf numFmtId="3" fontId="24" fillId="15" borderId="8" xfId="0" applyNumberFormat="1" applyFont="1" applyFill="1" applyBorder="1"/>
    <xf numFmtId="0" fontId="24" fillId="15" borderId="0" xfId="0" applyFont="1" applyFill="1"/>
    <xf numFmtId="0" fontId="10" fillId="15" borderId="0" xfId="0" applyFont="1" applyFill="1"/>
    <xf numFmtId="0" fontId="26" fillId="15" borderId="0" xfId="0" applyFont="1" applyFill="1"/>
    <xf numFmtId="0" fontId="20" fillId="15" borderId="0" xfId="0" applyFont="1" applyFill="1"/>
    <xf numFmtId="187" fontId="7" fillId="15" borderId="8" xfId="1" applyNumberFormat="1" applyFont="1" applyFill="1" applyBorder="1" applyAlignment="1">
      <alignment horizontal="right" vertical="center"/>
    </xf>
    <xf numFmtId="0" fontId="23" fillId="15" borderId="0" xfId="0" applyFont="1" applyFill="1"/>
    <xf numFmtId="0" fontId="0" fillId="15" borderId="0" xfId="0" applyFill="1"/>
    <xf numFmtId="0" fontId="7" fillId="15" borderId="1" xfId="1" applyFont="1" applyFill="1" applyBorder="1" applyAlignment="1">
      <alignment horizontal="center" vertical="center"/>
    </xf>
    <xf numFmtId="0" fontId="7" fillId="15" borderId="12" xfId="1" applyFont="1" applyFill="1" applyBorder="1" applyAlignment="1">
      <alignment horizontal="left" vertical="center"/>
    </xf>
    <xf numFmtId="0" fontId="7" fillId="15" borderId="12" xfId="1" applyFont="1" applyFill="1" applyBorder="1" applyAlignment="1">
      <alignment horizontal="center" vertical="center"/>
    </xf>
    <xf numFmtId="0" fontId="7" fillId="15" borderId="12" xfId="1" applyFont="1" applyFill="1" applyBorder="1" applyAlignment="1">
      <alignment horizontal="right" vertical="center"/>
    </xf>
    <xf numFmtId="0" fontId="7" fillId="15" borderId="8" xfId="1" applyFont="1" applyFill="1" applyBorder="1" applyAlignment="1">
      <alignment horizontal="right" vertical="center"/>
    </xf>
    <xf numFmtId="0" fontId="7" fillId="15" borderId="8" xfId="1" applyFont="1" applyFill="1" applyBorder="1" applyAlignment="1">
      <alignment horizontal="left"/>
    </xf>
    <xf numFmtId="0" fontId="7" fillId="15" borderId="8" xfId="1" applyFont="1" applyFill="1" applyBorder="1" applyAlignment="1">
      <alignment horizontal="center"/>
    </xf>
    <xf numFmtId="0" fontId="7" fillId="15" borderId="8" xfId="1" applyFont="1" applyFill="1" applyBorder="1"/>
    <xf numFmtId="3" fontId="7" fillId="15" borderId="8" xfId="1" applyNumberFormat="1" applyFont="1" applyFill="1" applyBorder="1" applyAlignment="1">
      <alignment horizontal="right"/>
    </xf>
    <xf numFmtId="3" fontId="7" fillId="15" borderId="8" xfId="1" applyNumberFormat="1" applyFont="1" applyFill="1" applyBorder="1" applyAlignment="1">
      <alignment horizontal="right" vertical="center"/>
    </xf>
    <xf numFmtId="0" fontId="7" fillId="5" borderId="1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horizontal="center" vertical="center" wrapText="1"/>
    </xf>
    <xf numFmtId="0" fontId="7" fillId="5" borderId="12" xfId="1" applyFont="1" applyFill="1" applyBorder="1" applyAlignment="1">
      <alignment horizontal="center" vertical="center" wrapText="1"/>
    </xf>
    <xf numFmtId="0" fontId="7" fillId="5" borderId="7" xfId="1" applyFont="1" applyFill="1" applyBorder="1" applyAlignment="1">
      <alignment horizontal="center" vertical="center" wrapText="1"/>
    </xf>
    <xf numFmtId="0" fontId="7" fillId="5" borderId="11" xfId="1" applyFont="1" applyFill="1" applyBorder="1" applyAlignment="1">
      <alignment horizontal="center" vertical="center" wrapText="1"/>
    </xf>
    <xf numFmtId="0" fontId="7" fillId="5" borderId="14" xfId="1" applyFont="1" applyFill="1" applyBorder="1" applyAlignment="1">
      <alignment horizontal="center" vertical="center" wrapText="1"/>
    </xf>
    <xf numFmtId="0" fontId="7" fillId="6" borderId="1" xfId="1" applyFont="1" applyFill="1" applyBorder="1" applyAlignment="1">
      <alignment horizontal="center" vertical="center" wrapText="1"/>
    </xf>
    <xf numFmtId="0" fontId="7" fillId="6" borderId="5" xfId="1" applyFont="1" applyFill="1" applyBorder="1" applyAlignment="1">
      <alignment horizontal="center" vertical="center" wrapText="1"/>
    </xf>
    <xf numFmtId="0" fontId="7" fillId="6" borderId="12" xfId="1" applyFont="1" applyFill="1" applyBorder="1" applyAlignment="1">
      <alignment horizontal="center" vertical="center" wrapText="1"/>
    </xf>
    <xf numFmtId="0" fontId="7" fillId="6" borderId="4" xfId="1" applyFont="1" applyFill="1" applyBorder="1" applyAlignment="1">
      <alignment horizontal="center"/>
    </xf>
    <xf numFmtId="0" fontId="7" fillId="6" borderId="2" xfId="1" applyFont="1" applyFill="1" applyBorder="1" applyAlignment="1">
      <alignment horizontal="center"/>
    </xf>
    <xf numFmtId="0" fontId="7" fillId="6" borderId="3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 vertical="center"/>
    </xf>
    <xf numFmtId="0" fontId="7" fillId="5" borderId="5" xfId="1" applyFont="1" applyFill="1" applyBorder="1" applyAlignment="1">
      <alignment horizontal="center" vertical="center"/>
    </xf>
    <xf numFmtId="0" fontId="7" fillId="5" borderId="12" xfId="1" applyFont="1" applyFill="1" applyBorder="1" applyAlignment="1">
      <alignment horizontal="center" vertical="center"/>
    </xf>
    <xf numFmtId="0" fontId="15" fillId="0" borderId="0" xfId="2" applyFont="1" applyAlignment="1">
      <alignment horizontal="left"/>
    </xf>
    <xf numFmtId="0" fontId="7" fillId="2" borderId="1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/>
    </xf>
    <xf numFmtId="0" fontId="7" fillId="3" borderId="3" xfId="1" applyFont="1" applyFill="1" applyBorder="1" applyAlignment="1">
      <alignment horizontal="center"/>
    </xf>
    <xf numFmtId="0" fontId="7" fillId="4" borderId="4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4" borderId="3" xfId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 vertical="center" wrapText="1"/>
    </xf>
    <xf numFmtId="0" fontId="7" fillId="5" borderId="10" xfId="1" applyFont="1" applyFill="1" applyBorder="1" applyAlignment="1">
      <alignment horizontal="center" vertical="center" wrapText="1"/>
    </xf>
    <xf numFmtId="0" fontId="7" fillId="5" borderId="13" xfId="1" applyFont="1" applyFill="1" applyBorder="1" applyAlignment="1">
      <alignment horizontal="center" vertical="center" wrapText="1"/>
    </xf>
    <xf numFmtId="0" fontId="7" fillId="5" borderId="8" xfId="1" applyFont="1" applyFill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/>
    </xf>
    <xf numFmtId="0" fontId="7" fillId="5" borderId="3" xfId="1" applyFont="1" applyFill="1" applyBorder="1" applyAlignment="1">
      <alignment horizontal="center"/>
    </xf>
    <xf numFmtId="49" fontId="7" fillId="6" borderId="1" xfId="1" applyNumberFormat="1" applyFont="1" applyFill="1" applyBorder="1" applyAlignment="1">
      <alignment horizontal="center" vertical="center" wrapText="1"/>
    </xf>
    <xf numFmtId="49" fontId="7" fillId="6" borderId="5" xfId="1" applyNumberFormat="1" applyFont="1" applyFill="1" applyBorder="1" applyAlignment="1">
      <alignment horizontal="center" vertical="center" wrapText="1"/>
    </xf>
    <xf numFmtId="49" fontId="7" fillId="6" borderId="12" xfId="1" applyNumberFormat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8" fillId="5" borderId="7" xfId="1" applyFont="1" applyFill="1" applyBorder="1" applyAlignment="1">
      <alignment horizontal="center" vertical="center" wrapText="1"/>
    </xf>
    <xf numFmtId="0" fontId="8" fillId="5" borderId="11" xfId="1" applyFont="1" applyFill="1" applyBorder="1" applyAlignment="1">
      <alignment horizontal="center" vertical="center" wrapText="1"/>
    </xf>
    <xf numFmtId="0" fontId="8" fillId="5" borderId="14" xfId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9" fillId="6" borderId="5" xfId="1" applyFont="1" applyFill="1" applyBorder="1" applyAlignment="1">
      <alignment horizontal="center" vertical="center" wrapText="1"/>
    </xf>
    <xf numFmtId="0" fontId="9" fillId="6" borderId="12" xfId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8" fillId="6" borderId="12" xfId="1" applyFont="1" applyFill="1" applyBorder="1" applyAlignment="1">
      <alignment horizontal="center" vertical="center" wrapText="1"/>
    </xf>
    <xf numFmtId="0" fontId="8" fillId="6" borderId="4" xfId="1" applyFont="1" applyFill="1" applyBorder="1" applyAlignment="1">
      <alignment horizontal="center"/>
    </xf>
    <xf numFmtId="0" fontId="8" fillId="6" borderId="2" xfId="1" applyFont="1" applyFill="1" applyBorder="1" applyAlignment="1">
      <alignment horizontal="center"/>
    </xf>
    <xf numFmtId="0" fontId="8" fillId="6" borderId="3" xfId="1" applyFont="1" applyFill="1" applyBorder="1" applyAlignment="1">
      <alignment horizontal="center"/>
    </xf>
    <xf numFmtId="0" fontId="8" fillId="5" borderId="1" xfId="1" applyFont="1" applyFill="1" applyBorder="1" applyAlignment="1">
      <alignment horizontal="center" vertical="center"/>
    </xf>
    <xf numFmtId="0" fontId="8" fillId="5" borderId="5" xfId="1" applyFont="1" applyFill="1" applyBorder="1" applyAlignment="1">
      <alignment horizontal="center" vertical="center"/>
    </xf>
    <xf numFmtId="0" fontId="8" fillId="5" borderId="12" xfId="1" applyFont="1" applyFill="1" applyBorder="1" applyAlignment="1">
      <alignment horizontal="center" vertical="center"/>
    </xf>
    <xf numFmtId="0" fontId="30" fillId="2" borderId="1" xfId="1" applyFont="1" applyFill="1" applyBorder="1" applyAlignment="1">
      <alignment horizontal="center" vertical="center"/>
    </xf>
    <xf numFmtId="0" fontId="30" fillId="2" borderId="5" xfId="1" applyFont="1" applyFill="1" applyBorder="1" applyAlignment="1">
      <alignment horizontal="center" vertical="center"/>
    </xf>
    <xf numFmtId="0" fontId="30" fillId="2" borderId="12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 wrapText="1"/>
    </xf>
    <xf numFmtId="0" fontId="8" fillId="5" borderId="10" xfId="1" applyFont="1" applyFill="1" applyBorder="1" applyAlignment="1">
      <alignment horizontal="center" vertical="center" wrapText="1"/>
    </xf>
    <xf numFmtId="0" fontId="8" fillId="5" borderId="13" xfId="1" applyFont="1" applyFill="1" applyBorder="1" applyAlignment="1">
      <alignment horizontal="center" vertical="center" wrapText="1"/>
    </xf>
    <xf numFmtId="0" fontId="8" fillId="5" borderId="8" xfId="1" applyFont="1" applyFill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/>
    </xf>
    <xf numFmtId="0" fontId="8" fillId="5" borderId="2" xfId="1" applyFont="1" applyFill="1" applyBorder="1" applyAlignment="1">
      <alignment horizontal="center"/>
    </xf>
    <xf numFmtId="0" fontId="8" fillId="5" borderId="3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right" vertical="center" wrapText="1"/>
    </xf>
    <xf numFmtId="0" fontId="7" fillId="5" borderId="5" xfId="1" applyFont="1" applyFill="1" applyBorder="1" applyAlignment="1">
      <alignment horizontal="right" vertical="center" wrapText="1"/>
    </xf>
    <xf numFmtId="0" fontId="7" fillId="5" borderId="12" xfId="1" applyFont="1" applyFill="1" applyBorder="1" applyAlignment="1">
      <alignment horizontal="right" vertical="center" wrapText="1"/>
    </xf>
    <xf numFmtId="189" fontId="32" fillId="0" borderId="1" xfId="0" applyNumberFormat="1" applyFont="1" applyBorder="1" applyAlignment="1" applyProtection="1">
      <alignment horizontal="center" vertical="center"/>
    </xf>
    <xf numFmtId="189" fontId="39" fillId="0" borderId="5" xfId="0" applyNumberFormat="1" applyFont="1" applyBorder="1" applyAlignment="1" applyProtection="1">
      <alignment horizontal="center" vertical="center"/>
    </xf>
    <xf numFmtId="1" fontId="18" fillId="0" borderId="0" xfId="0" applyNumberFormat="1" applyFont="1" applyAlignment="1" applyProtection="1">
      <alignment horizontal="center"/>
    </xf>
    <xf numFmtId="188" fontId="18" fillId="0" borderId="0" xfId="0" applyNumberFormat="1" applyFont="1" applyAlignment="1" applyProtection="1">
      <alignment horizontal="center"/>
    </xf>
    <xf numFmtId="188" fontId="32" fillId="0" borderId="4" xfId="0" applyNumberFormat="1" applyFont="1" applyBorder="1" applyAlignment="1" applyProtection="1">
      <alignment horizontal="center"/>
    </xf>
    <xf numFmtId="188" fontId="32" fillId="0" borderId="3" xfId="0" applyNumberFormat="1" applyFont="1" applyBorder="1" applyAlignment="1" applyProtection="1">
      <alignment horizontal="center"/>
    </xf>
    <xf numFmtId="188" fontId="32" fillId="0" borderId="8" xfId="0" applyNumberFormat="1" applyFont="1" applyBorder="1" applyAlignment="1" applyProtection="1">
      <alignment horizontal="center"/>
    </xf>
    <xf numFmtId="189" fontId="32" fillId="0" borderId="8" xfId="0" applyNumberFormat="1" applyFont="1" applyBorder="1" applyAlignment="1" applyProtection="1">
      <alignment horizontal="center" vertical="center"/>
    </xf>
    <xf numFmtId="189" fontId="39" fillId="0" borderId="8" xfId="0" applyNumberFormat="1" applyFont="1" applyBorder="1" applyAlignment="1" applyProtection="1">
      <alignment horizontal="center" vertical="center"/>
    </xf>
    <xf numFmtId="189" fontId="39" fillId="0" borderId="1" xfId="0" applyNumberFormat="1" applyFont="1" applyBorder="1" applyAlignment="1" applyProtection="1">
      <alignment horizontal="center" vertical="center"/>
    </xf>
    <xf numFmtId="1" fontId="32" fillId="0" borderId="8" xfId="0" applyNumberFormat="1" applyFont="1" applyBorder="1" applyAlignment="1" applyProtection="1">
      <alignment horizontal="center" vertical="center"/>
    </xf>
    <xf numFmtId="1" fontId="39" fillId="0" borderId="8" xfId="0" applyNumberFormat="1" applyFont="1" applyBorder="1" applyAlignment="1" applyProtection="1">
      <alignment horizontal="center" vertical="center"/>
    </xf>
    <xf numFmtId="1" fontId="39" fillId="0" borderId="1" xfId="0" applyNumberFormat="1" applyFont="1" applyBorder="1" applyAlignment="1" applyProtection="1">
      <alignment horizontal="center" vertical="center"/>
    </xf>
    <xf numFmtId="189" fontId="32" fillId="0" borderId="11" xfId="0" applyNumberFormat="1" applyFont="1" applyBorder="1" applyAlignment="1" applyProtection="1">
      <alignment horizontal="center" vertical="center"/>
    </xf>
    <xf numFmtId="189" fontId="39" fillId="0" borderId="11" xfId="0" applyNumberFormat="1" applyFont="1" applyBorder="1" applyAlignment="1" applyProtection="1">
      <alignment horizontal="center" vertical="center"/>
    </xf>
    <xf numFmtId="189" fontId="40" fillId="0" borderId="8" xfId="0" applyNumberFormat="1" applyFont="1" applyBorder="1" applyAlignment="1" applyProtection="1">
      <alignment horizontal="center" vertical="center" wrapText="1"/>
    </xf>
    <xf numFmtId="189" fontId="41" fillId="0" borderId="8" xfId="0" applyNumberFormat="1" applyFont="1" applyBorder="1" applyAlignment="1" applyProtection="1">
      <alignment horizontal="center" vertical="center" wrapText="1"/>
    </xf>
    <xf numFmtId="189" fontId="41" fillId="0" borderId="1" xfId="0" applyNumberFormat="1" applyFont="1" applyBorder="1" applyAlignment="1" applyProtection="1">
      <alignment horizontal="center" vertical="center" wrapText="1"/>
    </xf>
    <xf numFmtId="0" fontId="7" fillId="7" borderId="6" xfId="1" applyFont="1" applyFill="1" applyBorder="1" applyAlignment="1">
      <alignment horizontal="center" vertical="center" wrapText="1"/>
    </xf>
    <xf numFmtId="0" fontId="7" fillId="7" borderId="10" xfId="1" applyFont="1" applyFill="1" applyBorder="1" applyAlignment="1">
      <alignment horizontal="center" vertical="center" wrapText="1"/>
    </xf>
    <xf numFmtId="0" fontId="7" fillId="7" borderId="13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9" borderId="4" xfId="0" applyFont="1" applyFill="1" applyBorder="1" applyAlignment="1">
      <alignment horizontal="center"/>
    </xf>
    <xf numFmtId="0" fontId="40" fillId="9" borderId="2" xfId="0" applyFont="1" applyFill="1" applyBorder="1" applyAlignment="1">
      <alignment horizontal="center"/>
    </xf>
    <xf numFmtId="0" fontId="40" fillId="9" borderId="3" xfId="0" applyFont="1" applyFill="1" applyBorder="1" applyAlignment="1">
      <alignment horizontal="center"/>
    </xf>
    <xf numFmtId="0" fontId="40" fillId="10" borderId="7" xfId="0" applyFont="1" applyFill="1" applyBorder="1" applyAlignment="1">
      <alignment horizontal="center" wrapText="1"/>
    </xf>
    <xf numFmtId="0" fontId="40" fillId="10" borderId="9" xfId="0" applyFont="1" applyFill="1" applyBorder="1" applyAlignment="1">
      <alignment horizontal="center" wrapText="1"/>
    </xf>
    <xf numFmtId="0" fontId="39" fillId="0" borderId="6" xfId="0" applyFont="1" applyBorder="1" applyAlignment="1">
      <alignment horizontal="center" wrapText="1"/>
    </xf>
    <xf numFmtId="0" fontId="40" fillId="11" borderId="1" xfId="0" applyFont="1" applyFill="1" applyBorder="1" applyAlignment="1">
      <alignment horizontal="center" vertical="center" wrapText="1"/>
    </xf>
    <xf numFmtId="0" fontId="40" fillId="11" borderId="5" xfId="0" applyFont="1" applyFill="1" applyBorder="1" applyAlignment="1">
      <alignment horizontal="center" vertical="center" wrapText="1"/>
    </xf>
    <xf numFmtId="0" fontId="40" fillId="11" borderId="12" xfId="0" applyFont="1" applyFill="1" applyBorder="1" applyAlignment="1">
      <alignment horizontal="center" vertical="center" wrapText="1"/>
    </xf>
    <xf numFmtId="0" fontId="40" fillId="12" borderId="1" xfId="0" applyFont="1" applyFill="1" applyBorder="1" applyAlignment="1">
      <alignment horizontal="center" vertical="center" wrapText="1"/>
    </xf>
    <xf numFmtId="0" fontId="40" fillId="12" borderId="5" xfId="0" applyFont="1" applyFill="1" applyBorder="1" applyAlignment="1">
      <alignment horizontal="center" vertical="center" wrapText="1"/>
    </xf>
    <xf numFmtId="0" fontId="40" fillId="12" borderId="12" xfId="0" applyFont="1" applyFill="1" applyBorder="1" applyAlignment="1">
      <alignment horizontal="center" vertical="center" wrapText="1"/>
    </xf>
    <xf numFmtId="0" fontId="40" fillId="13" borderId="1" xfId="0" applyFont="1" applyFill="1" applyBorder="1" applyAlignment="1">
      <alignment horizontal="center" vertical="center"/>
    </xf>
    <xf numFmtId="0" fontId="40" fillId="13" borderId="5" xfId="0" applyFont="1" applyFill="1" applyBorder="1" applyAlignment="1">
      <alignment horizontal="center" vertical="center"/>
    </xf>
    <xf numFmtId="0" fontId="40" fillId="13" borderId="12" xfId="0" applyFont="1" applyFill="1" applyBorder="1" applyAlignment="1">
      <alignment horizontal="center" vertical="center"/>
    </xf>
    <xf numFmtId="0" fontId="40" fillId="13" borderId="1" xfId="0" applyFont="1" applyFill="1" applyBorder="1" applyAlignment="1">
      <alignment horizontal="center" vertical="center" wrapText="1"/>
    </xf>
    <xf numFmtId="0" fontId="40" fillId="13" borderId="5" xfId="0" applyFont="1" applyFill="1" applyBorder="1" applyAlignment="1">
      <alignment horizontal="center" vertical="center" wrapText="1"/>
    </xf>
    <xf numFmtId="0" fontId="40" fillId="13" borderId="12" xfId="0" applyFont="1" applyFill="1" applyBorder="1" applyAlignment="1">
      <alignment horizontal="center" vertical="center" wrapText="1"/>
    </xf>
    <xf numFmtId="0" fontId="40" fillId="13" borderId="7" xfId="0" applyFont="1" applyFill="1" applyBorder="1" applyAlignment="1">
      <alignment horizontal="center" vertical="center"/>
    </xf>
    <xf numFmtId="0" fontId="40" fillId="13" borderId="9" xfId="0" applyFont="1" applyFill="1" applyBorder="1" applyAlignment="1">
      <alignment horizontal="center" vertical="center"/>
    </xf>
    <xf numFmtId="0" fontId="40" fillId="13" borderId="6" xfId="0" applyFont="1" applyFill="1" applyBorder="1" applyAlignment="1">
      <alignment horizontal="center" vertical="center"/>
    </xf>
    <xf numFmtId="0" fontId="40" fillId="13" borderId="14" xfId="0" applyFont="1" applyFill="1" applyBorder="1" applyAlignment="1">
      <alignment horizontal="center" vertical="center"/>
    </xf>
    <xf numFmtId="0" fontId="40" fillId="13" borderId="18" xfId="0" applyFont="1" applyFill="1" applyBorder="1" applyAlignment="1">
      <alignment horizontal="center" vertical="center"/>
    </xf>
    <xf numFmtId="0" fontId="40" fillId="13" borderId="13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 wrapText="1"/>
    </xf>
    <xf numFmtId="0" fontId="40" fillId="6" borderId="5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40" fillId="6" borderId="4" xfId="0" applyFont="1" applyFill="1" applyBorder="1" applyAlignment="1">
      <alignment horizontal="center"/>
    </xf>
    <xf numFmtId="0" fontId="40" fillId="6" borderId="3" xfId="0" applyFont="1" applyFill="1" applyBorder="1" applyAlignment="1">
      <alignment horizontal="center"/>
    </xf>
    <xf numFmtId="43" fontId="40" fillId="14" borderId="1" xfId="6" applyFont="1" applyFill="1" applyBorder="1" applyAlignment="1">
      <alignment horizontal="center" vertical="center" wrapText="1"/>
    </xf>
    <xf numFmtId="43" fontId="40" fillId="14" borderId="5" xfId="6" applyFont="1" applyFill="1" applyBorder="1" applyAlignment="1">
      <alignment horizontal="center" vertical="center" wrapText="1"/>
    </xf>
    <xf numFmtId="43" fontId="40" fillId="14" borderId="12" xfId="6" applyFont="1" applyFill="1" applyBorder="1" applyAlignment="1">
      <alignment horizontal="center" vertical="center" wrapText="1"/>
    </xf>
    <xf numFmtId="43" fontId="40" fillId="13" borderId="1" xfId="6" applyFont="1" applyFill="1" applyBorder="1" applyAlignment="1">
      <alignment horizontal="center" vertical="center" wrapText="1"/>
    </xf>
    <xf numFmtId="43" fontId="40" fillId="13" borderId="5" xfId="6" applyFont="1" applyFill="1" applyBorder="1" applyAlignment="1">
      <alignment horizontal="center" vertical="center" wrapText="1"/>
    </xf>
    <xf numFmtId="43" fontId="40" fillId="13" borderId="12" xfId="6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center"/>
    </xf>
    <xf numFmtId="0" fontId="40" fillId="6" borderId="12" xfId="0" applyFont="1" applyFill="1" applyBorder="1" applyAlignment="1">
      <alignment horizontal="center" vertical="center"/>
    </xf>
    <xf numFmtId="0" fontId="49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9" fillId="0" borderId="0" xfId="0" applyFont="1" applyAlignment="1"/>
    <xf numFmtId="0" fontId="50" fillId="0" borderId="0" xfId="0" applyFont="1" applyAlignment="1"/>
    <xf numFmtId="0" fontId="40" fillId="6" borderId="1" xfId="0" applyFont="1" applyFill="1" applyBorder="1" applyAlignment="1">
      <alignment horizontal="center" vertical="top" wrapText="1"/>
    </xf>
    <xf numFmtId="0" fontId="40" fillId="6" borderId="5" xfId="0" applyFont="1" applyFill="1" applyBorder="1" applyAlignment="1">
      <alignment horizontal="center" vertical="top" wrapText="1"/>
    </xf>
    <xf numFmtId="0" fontId="40" fillId="6" borderId="12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1" fillId="7" borderId="4" xfId="1" applyFont="1" applyFill="1" applyBorder="1" applyAlignment="1">
      <alignment horizontal="center"/>
    </xf>
    <xf numFmtId="0" fontId="21" fillId="7" borderId="2" xfId="1" applyFont="1" applyFill="1" applyBorder="1" applyAlignment="1">
      <alignment horizontal="center"/>
    </xf>
    <xf numFmtId="0" fontId="21" fillId="7" borderId="3" xfId="1" applyFont="1" applyFill="1" applyBorder="1" applyAlignment="1">
      <alignment horizontal="center"/>
    </xf>
    <xf numFmtId="0" fontId="21" fillId="7" borderId="1" xfId="1" applyFont="1" applyFill="1" applyBorder="1" applyAlignment="1">
      <alignment horizontal="center" vertical="center" wrapText="1"/>
    </xf>
    <xf numFmtId="0" fontId="21" fillId="7" borderId="5" xfId="1" applyFont="1" applyFill="1" applyBorder="1" applyAlignment="1">
      <alignment horizontal="center" vertical="center" wrapText="1"/>
    </xf>
    <xf numFmtId="0" fontId="21" fillId="7" borderId="12" xfId="1" applyFont="1" applyFill="1" applyBorder="1" applyAlignment="1">
      <alignment horizontal="center" vertical="center" wrapText="1"/>
    </xf>
    <xf numFmtId="0" fontId="21" fillId="7" borderId="7" xfId="1" applyFont="1" applyFill="1" applyBorder="1" applyAlignment="1">
      <alignment horizontal="center" vertical="center" wrapText="1"/>
    </xf>
    <xf numFmtId="0" fontId="21" fillId="7" borderId="11" xfId="1" applyFont="1" applyFill="1" applyBorder="1" applyAlignment="1">
      <alignment horizontal="center" vertical="center" wrapText="1"/>
    </xf>
    <xf numFmtId="0" fontId="21" fillId="7" borderId="14" xfId="1" applyFont="1" applyFill="1" applyBorder="1" applyAlignment="1">
      <alignment horizontal="center" vertical="center" wrapText="1"/>
    </xf>
    <xf numFmtId="0" fontId="21" fillId="7" borderId="8" xfId="1" applyFont="1" applyFill="1" applyBorder="1" applyAlignment="1">
      <alignment horizontal="center" vertical="center" wrapText="1"/>
    </xf>
    <xf numFmtId="0" fontId="21" fillId="7" borderId="1" xfId="1" applyFont="1" applyFill="1" applyBorder="1" applyAlignment="1">
      <alignment horizontal="center" vertical="center"/>
    </xf>
    <xf numFmtId="0" fontId="21" fillId="7" borderId="5" xfId="1" applyFont="1" applyFill="1" applyBorder="1" applyAlignment="1">
      <alignment horizontal="center" vertical="center"/>
    </xf>
    <xf numFmtId="0" fontId="21" fillId="7" borderId="12" xfId="1" applyFont="1" applyFill="1" applyBorder="1" applyAlignment="1">
      <alignment horizontal="center" vertical="center"/>
    </xf>
  </cellXfs>
  <cellStyles count="7">
    <cellStyle name="Hyperlink" xfId="2" builtinId="8"/>
    <cellStyle name="Normal 6" xfId="3"/>
    <cellStyle name="เครื่องหมายจุลภาค" xfId="6" builtinId="3"/>
    <cellStyle name="ปกติ" xfId="0" builtinId="0"/>
    <cellStyle name="ปกติ 2 2" xfId="1"/>
    <cellStyle name="ปกติ 2 2 2" xfId="5"/>
    <cellStyle name="ปกติ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616;&#3604;&#3626;3-AutoInput%20(&#3610;&#3633;&#3609;&#3607;&#3638;&#3585;&#3629;&#3633;&#3605;&#3650;&#3609;&#3617;&#3633;&#3605;&#3636;)%2024016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616;&#3604;&#3626;3-AutoInput%20(&#3610;&#3633;&#3609;&#3607;&#3638;&#3585;&#3629;&#3633;&#3605;&#3650;&#3609;&#3617;&#3633;&#3605;&#3636;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616;&#3604;&#3626;3-AutoInput%20(&#3610;&#3633;&#3609;&#3607;&#3638;&#3585;&#3629;&#3633;&#3605;&#3650;&#3609;&#3617;&#3633;&#3605;&#3636;)%20po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esktop\&#3616;&#3604;&#3626;3-AutoInput%20(&#3610;&#3633;&#3609;&#3607;&#3638;&#3585;&#3629;&#3633;&#3605;&#3650;&#3609;&#3617;&#3633;&#3605;&#3636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"/>
      <sheetName val="Input"/>
      <sheetName val="List"/>
      <sheetName val="Lish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"/>
      <sheetName val="Input"/>
      <sheetName val="List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"/>
      <sheetName val="Input"/>
      <sheetName val="List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"/>
      <sheetName val="Input"/>
      <sheetName val="List"/>
    </sheetNames>
    <sheetDataSet>
      <sheetData sheetId="0" refreshError="1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rive.google.com/open?id=1UqvedrKlLxYR0J9cMLimV3GRe-YsPAg4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drive.google.com/open?id=1UqvedrKlLxYR0J9cMLimV3GRe-YsPAg4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drive.google.com/open?id=1UqvedrKlLxYR0J9cMLimV3GRe-YsPAg4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rive.google.com/open?id=1UqvedrKlLxYR0J9cMLimV3GRe-YsPAg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rive.google.com/open?id=1UqvedrKlLxYR0J9cMLimV3GRe-YsPAg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rive.google.com/open?id=1UqvedrKlLxYR0J9cMLimV3GRe-YsPAg4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rive.google.com/open?id=1UqvedrKlLxYR0J9cMLimV3GRe-YsPAg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rive.google.com/open?id=1UqvedrKlLxYR0J9cMLimV3GRe-YsPAg4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drive.google.com/open?id=1UqvedrKlLxYR0J9cMLimV3GRe-YsPAg4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drive.google.com/open?id=1UqvedrKlLxYR0J9cMLimV3GRe-YsPAg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8"/>
  <sheetViews>
    <sheetView tabSelected="1" topLeftCell="A464" zoomScale="85" zoomScaleNormal="85" zoomScaleSheetLayoutView="100" workbookViewId="0">
      <selection activeCell="M481" sqref="M481"/>
    </sheetView>
  </sheetViews>
  <sheetFormatPr defaultRowHeight="14.25" x14ac:dyDescent="0.2"/>
  <cols>
    <col min="1" max="1" width="0.75" customWidth="1"/>
    <col min="2" max="2" width="30.375" style="125" customWidth="1"/>
    <col min="3" max="3" width="5.5" style="72" customWidth="1"/>
    <col min="4" max="4" width="7.875" style="76" customWidth="1"/>
    <col min="5" max="5" width="7.5" style="72" customWidth="1"/>
    <col min="6" max="6" width="5.625" style="72" customWidth="1"/>
    <col min="7" max="7" width="6.125" style="72" customWidth="1"/>
    <col min="8" max="8" width="15.125" style="76" customWidth="1"/>
    <col min="9" max="9" width="5.25" style="72" customWidth="1"/>
    <col min="10" max="10" width="4.5" style="72" customWidth="1"/>
    <col min="11" max="11" width="4" style="72" customWidth="1"/>
    <col min="12" max="12" width="5.875" style="72" customWidth="1"/>
    <col min="13" max="13" width="11.75" style="72" customWidth="1"/>
    <col min="14" max="14" width="7.375" style="72" customWidth="1"/>
    <col min="15" max="15" width="5" style="72" customWidth="1"/>
    <col min="16" max="16" width="8.25" style="72" customWidth="1"/>
    <col min="17" max="17" width="7.5" style="72" customWidth="1"/>
    <col min="18" max="18" width="3.5" style="72" customWidth="1"/>
    <col min="19" max="19" width="5" style="72" customWidth="1"/>
    <col min="20" max="20" width="9.75" style="72" customWidth="1"/>
    <col min="21" max="21" width="18.75" style="76" customWidth="1"/>
    <col min="22" max="22" width="7.25" style="72" customWidth="1"/>
    <col min="23" max="23" width="6.625" style="72" customWidth="1"/>
    <col min="24" max="24" width="6.125" style="72" customWidth="1"/>
    <col min="25" max="25" width="4.375" style="72" customWidth="1"/>
    <col min="26" max="26" width="7.125" style="72" customWidth="1"/>
    <col min="27" max="27" width="6.625" style="72" customWidth="1"/>
    <col min="28" max="28" width="10.125" style="161" customWidth="1"/>
    <col min="29" max="32" width="9" style="72"/>
  </cols>
  <sheetData>
    <row r="1" spans="2:32" s="16" customFormat="1" ht="24.75" customHeight="1" x14ac:dyDescent="0.55000000000000004">
      <c r="B1" s="59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6"/>
      <c r="P1" s="6"/>
      <c r="Q1" s="6"/>
      <c r="R1" s="6"/>
      <c r="S1" s="6"/>
      <c r="T1" s="6"/>
      <c r="U1" s="2"/>
      <c r="V1" s="6"/>
      <c r="W1" s="6"/>
      <c r="X1" s="6"/>
      <c r="Y1" s="6"/>
      <c r="Z1" s="6"/>
      <c r="AA1" s="2" t="s">
        <v>0</v>
      </c>
      <c r="AB1" s="153"/>
      <c r="AC1" s="68"/>
      <c r="AD1" s="68"/>
      <c r="AE1" s="68"/>
      <c r="AF1" s="68"/>
    </row>
    <row r="2" spans="2:32" s="16" customFormat="1" ht="32.25" customHeight="1" x14ac:dyDescent="0.7">
      <c r="B2" s="59"/>
      <c r="C2" s="4"/>
      <c r="D2" s="2"/>
      <c r="E2" s="4"/>
      <c r="F2" s="4"/>
      <c r="G2" s="4"/>
      <c r="H2" s="2"/>
      <c r="I2" s="4"/>
      <c r="J2" s="4"/>
      <c r="K2" s="4"/>
      <c r="L2" s="4"/>
      <c r="M2" s="4"/>
      <c r="N2" s="4"/>
      <c r="O2" s="23" t="s">
        <v>1</v>
      </c>
      <c r="P2" s="68"/>
      <c r="Q2" s="68"/>
      <c r="R2" s="4"/>
      <c r="S2" s="4"/>
      <c r="T2" s="4"/>
      <c r="U2" s="2"/>
      <c r="V2" s="4"/>
      <c r="W2" s="4"/>
      <c r="X2" s="4"/>
      <c r="Y2" s="4"/>
      <c r="Z2" s="4"/>
      <c r="AA2" s="4"/>
      <c r="AB2" s="154"/>
      <c r="AC2" s="68"/>
      <c r="AD2" s="68"/>
      <c r="AE2" s="68"/>
      <c r="AF2" s="68"/>
    </row>
    <row r="3" spans="2:32" s="16" customFormat="1" ht="32.25" customHeight="1" x14ac:dyDescent="0.7">
      <c r="B3" s="60"/>
      <c r="C3" s="4"/>
      <c r="D3" s="2"/>
      <c r="E3" s="4"/>
      <c r="F3" s="4"/>
      <c r="G3" s="4"/>
      <c r="H3" s="2"/>
      <c r="I3" s="4"/>
      <c r="J3" s="4"/>
      <c r="K3" s="4"/>
      <c r="L3" s="4"/>
      <c r="M3" s="4"/>
      <c r="N3" s="23" t="s">
        <v>1840</v>
      </c>
      <c r="O3" s="68"/>
      <c r="P3" s="68"/>
      <c r="Q3" s="23"/>
      <c r="R3" s="4"/>
      <c r="S3" s="4"/>
      <c r="T3" s="4"/>
      <c r="U3" s="2"/>
      <c r="V3" s="4"/>
      <c r="W3" s="4"/>
      <c r="X3" s="4"/>
      <c r="Y3" s="4"/>
      <c r="Z3" s="4"/>
      <c r="AA3" s="4"/>
      <c r="AB3" s="154"/>
      <c r="AC3" s="68"/>
      <c r="AD3" s="68"/>
      <c r="AE3" s="68"/>
      <c r="AF3" s="68"/>
    </row>
    <row r="4" spans="2:32" s="16" customFormat="1" ht="24.75" customHeight="1" x14ac:dyDescent="0.25">
      <c r="B4" s="168"/>
      <c r="C4" s="68"/>
      <c r="D4" s="87"/>
      <c r="E4" s="68"/>
      <c r="F4" s="68"/>
      <c r="G4" s="68"/>
      <c r="H4" s="87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87"/>
      <c r="V4" s="68"/>
      <c r="W4" s="68"/>
      <c r="X4" s="68"/>
      <c r="Y4" s="68"/>
      <c r="Z4" s="68"/>
      <c r="AA4" s="68"/>
      <c r="AB4" s="155"/>
      <c r="AC4" s="68"/>
      <c r="AD4" s="68"/>
      <c r="AE4" s="68"/>
      <c r="AF4" s="68"/>
    </row>
    <row r="5" spans="2:32" s="12" customFormat="1" ht="24.7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30"/>
      <c r="R5" s="531" t="s">
        <v>4</v>
      </c>
      <c r="S5" s="532"/>
      <c r="T5" s="532"/>
      <c r="U5" s="532"/>
      <c r="V5" s="532"/>
      <c r="W5" s="532"/>
      <c r="X5" s="532"/>
      <c r="Y5" s="532"/>
      <c r="Z5" s="532"/>
      <c r="AA5" s="532"/>
      <c r="AB5" s="533"/>
      <c r="AC5" s="106"/>
      <c r="AD5" s="106"/>
      <c r="AE5" s="106"/>
      <c r="AF5" s="106"/>
    </row>
    <row r="6" spans="2:32" s="12" customFormat="1" ht="30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150"/>
      <c r="I6" s="510" t="s">
        <v>629</v>
      </c>
      <c r="J6" s="538" t="s">
        <v>10</v>
      </c>
      <c r="K6" s="539"/>
      <c r="L6" s="540"/>
      <c r="M6" s="9" t="s">
        <v>905</v>
      </c>
      <c r="N6" s="10"/>
      <c r="O6" s="10"/>
      <c r="P6" s="10"/>
      <c r="Q6" s="10"/>
      <c r="R6" s="516" t="s">
        <v>5</v>
      </c>
      <c r="S6" s="516" t="s">
        <v>103</v>
      </c>
      <c r="T6" s="516" t="s">
        <v>12</v>
      </c>
      <c r="U6" s="516" t="s">
        <v>13</v>
      </c>
      <c r="V6" s="516" t="s">
        <v>14</v>
      </c>
      <c r="W6" s="519" t="s">
        <v>15</v>
      </c>
      <c r="X6" s="520"/>
      <c r="Y6" s="520"/>
      <c r="Z6" s="521"/>
      <c r="AA6" s="516" t="s">
        <v>16</v>
      </c>
      <c r="AB6" s="541" t="s">
        <v>17</v>
      </c>
      <c r="AC6" s="106"/>
      <c r="AD6" s="106"/>
      <c r="AE6" s="106"/>
      <c r="AF6" s="106"/>
    </row>
    <row r="7" spans="2:32" s="12" customFormat="1" ht="24.75" customHeight="1" x14ac:dyDescent="0.25">
      <c r="B7" s="527"/>
      <c r="C7" s="535"/>
      <c r="D7" s="511"/>
      <c r="E7" s="514"/>
      <c r="F7" s="511" t="s">
        <v>18</v>
      </c>
      <c r="G7" s="511" t="s">
        <v>19</v>
      </c>
      <c r="H7" s="151"/>
      <c r="I7" s="511"/>
      <c r="J7" s="522" t="s">
        <v>20</v>
      </c>
      <c r="K7" s="522" t="s">
        <v>21</v>
      </c>
      <c r="L7" s="522" t="s">
        <v>22</v>
      </c>
      <c r="M7" s="510" t="s">
        <v>23</v>
      </c>
      <c r="N7" s="510" t="s">
        <v>24</v>
      </c>
      <c r="O7" s="510" t="s">
        <v>25</v>
      </c>
      <c r="P7" s="510" t="s">
        <v>26</v>
      </c>
      <c r="Q7" s="513" t="s">
        <v>27</v>
      </c>
      <c r="R7" s="517"/>
      <c r="S7" s="517"/>
      <c r="T7" s="517"/>
      <c r="U7" s="517"/>
      <c r="V7" s="517"/>
      <c r="W7" s="516" t="s">
        <v>104</v>
      </c>
      <c r="X7" s="516" t="s">
        <v>105</v>
      </c>
      <c r="Y7" s="516" t="s">
        <v>25</v>
      </c>
      <c r="Z7" s="516" t="s">
        <v>28</v>
      </c>
      <c r="AA7" s="517"/>
      <c r="AB7" s="542"/>
      <c r="AC7" s="106"/>
      <c r="AD7" s="106"/>
      <c r="AE7" s="106"/>
      <c r="AF7" s="106"/>
    </row>
    <row r="8" spans="2:32" s="12" customFormat="1" ht="24.75" customHeight="1" x14ac:dyDescent="0.25">
      <c r="B8" s="527"/>
      <c r="C8" s="535"/>
      <c r="D8" s="511"/>
      <c r="E8" s="514"/>
      <c r="F8" s="511"/>
      <c r="G8" s="511"/>
      <c r="H8" s="151" t="s">
        <v>2191</v>
      </c>
      <c r="I8" s="511"/>
      <c r="J8" s="523"/>
      <c r="K8" s="523"/>
      <c r="L8" s="523"/>
      <c r="M8" s="511"/>
      <c r="N8" s="511"/>
      <c r="O8" s="511"/>
      <c r="P8" s="511"/>
      <c r="Q8" s="514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42"/>
      <c r="AC8" s="106"/>
      <c r="AD8" s="106"/>
      <c r="AE8" s="106"/>
      <c r="AF8" s="106"/>
    </row>
    <row r="9" spans="2:32" s="12" customFormat="1" ht="66.75" customHeight="1" x14ac:dyDescent="0.25">
      <c r="B9" s="528"/>
      <c r="C9" s="536"/>
      <c r="D9" s="512"/>
      <c r="E9" s="515"/>
      <c r="F9" s="512"/>
      <c r="G9" s="512"/>
      <c r="H9" s="152"/>
      <c r="I9" s="512"/>
      <c r="J9" s="524"/>
      <c r="K9" s="524"/>
      <c r="L9" s="524"/>
      <c r="M9" s="512"/>
      <c r="N9" s="512"/>
      <c r="O9" s="512"/>
      <c r="P9" s="512"/>
      <c r="Q9" s="515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43"/>
      <c r="AC9" s="106"/>
      <c r="AD9" s="106"/>
      <c r="AE9" s="106"/>
      <c r="AF9" s="106"/>
    </row>
    <row r="10" spans="2:32" s="7" customFormat="1" ht="24.75" customHeight="1" x14ac:dyDescent="0.5">
      <c r="B10" s="121" t="s">
        <v>630</v>
      </c>
      <c r="C10" s="70">
        <v>1</v>
      </c>
      <c r="D10" s="89" t="s">
        <v>30</v>
      </c>
      <c r="E10" s="89">
        <v>4102</v>
      </c>
      <c r="F10" s="89">
        <v>65</v>
      </c>
      <c r="G10" s="89">
        <v>28</v>
      </c>
      <c r="H10" s="89"/>
      <c r="I10" s="70">
        <v>1</v>
      </c>
      <c r="J10" s="89">
        <v>0</v>
      </c>
      <c r="K10" s="89">
        <v>1</v>
      </c>
      <c r="L10" s="89" t="s">
        <v>115</v>
      </c>
      <c r="M10" s="88">
        <v>109.5</v>
      </c>
      <c r="N10" s="70">
        <v>13.5</v>
      </c>
      <c r="O10" s="70"/>
      <c r="P10" s="70"/>
      <c r="Q10" s="70"/>
      <c r="R10" s="70">
        <v>1</v>
      </c>
      <c r="S10" s="70">
        <v>81</v>
      </c>
      <c r="T10" s="70" t="s">
        <v>31</v>
      </c>
      <c r="U10" s="70" t="s">
        <v>32</v>
      </c>
      <c r="V10" s="70">
        <v>108</v>
      </c>
      <c r="W10" s="70"/>
      <c r="X10" s="70">
        <v>54</v>
      </c>
      <c r="Y10" s="70"/>
      <c r="Z10" s="70"/>
      <c r="AA10" s="70">
        <v>20</v>
      </c>
      <c r="AB10" s="156" t="s">
        <v>2485</v>
      </c>
      <c r="AC10" s="69" t="s">
        <v>2486</v>
      </c>
      <c r="AD10" s="69"/>
      <c r="AE10" s="69"/>
      <c r="AF10" s="69"/>
    </row>
    <row r="11" spans="2:32" s="7" customFormat="1" ht="24.75" customHeight="1" x14ac:dyDescent="0.5">
      <c r="B11" s="121" t="s">
        <v>630</v>
      </c>
      <c r="C11" s="70">
        <v>2</v>
      </c>
      <c r="D11" s="89" t="s">
        <v>30</v>
      </c>
      <c r="E11" s="89">
        <v>14934</v>
      </c>
      <c r="F11" s="89">
        <v>39</v>
      </c>
      <c r="G11" s="89">
        <v>1460</v>
      </c>
      <c r="H11" s="89"/>
      <c r="I11" s="70">
        <v>1</v>
      </c>
      <c r="J11" s="89">
        <v>8</v>
      </c>
      <c r="K11" s="89">
        <v>1</v>
      </c>
      <c r="L11" s="89" t="s">
        <v>435</v>
      </c>
      <c r="M11" s="88">
        <v>3316</v>
      </c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156" t="s">
        <v>2487</v>
      </c>
      <c r="AC11" s="69" t="s">
        <v>2488</v>
      </c>
      <c r="AD11" s="69"/>
      <c r="AE11" s="69"/>
      <c r="AF11" s="69"/>
    </row>
    <row r="12" spans="2:32" s="56" customFormat="1" ht="24.75" customHeight="1" x14ac:dyDescent="0.5">
      <c r="B12" s="138" t="s">
        <v>2035</v>
      </c>
      <c r="C12" s="75">
        <v>3</v>
      </c>
      <c r="D12" s="104" t="s">
        <v>30</v>
      </c>
      <c r="E12" s="104">
        <v>43931</v>
      </c>
      <c r="F12" s="104">
        <v>115</v>
      </c>
      <c r="G12" s="104">
        <v>1274</v>
      </c>
      <c r="H12" s="104"/>
      <c r="I12" s="75">
        <v>1</v>
      </c>
      <c r="J12" s="104">
        <v>0</v>
      </c>
      <c r="K12" s="104">
        <v>1</v>
      </c>
      <c r="L12" s="104" t="s">
        <v>429</v>
      </c>
      <c r="M12" s="79">
        <v>117</v>
      </c>
      <c r="N12" s="75">
        <v>36</v>
      </c>
      <c r="O12" s="75"/>
      <c r="P12" s="75"/>
      <c r="Q12" s="75"/>
      <c r="R12" s="75">
        <v>1</v>
      </c>
      <c r="S12" s="75">
        <v>234</v>
      </c>
      <c r="T12" s="75" t="s">
        <v>31</v>
      </c>
      <c r="U12" s="75" t="s">
        <v>32</v>
      </c>
      <c r="V12" s="75">
        <v>288</v>
      </c>
      <c r="W12" s="75"/>
      <c r="X12" s="75"/>
      <c r="Y12" s="75"/>
      <c r="Z12" s="75"/>
      <c r="AA12" s="75"/>
      <c r="AB12" s="157" t="s">
        <v>2489</v>
      </c>
      <c r="AC12" s="105" t="s">
        <v>2490</v>
      </c>
      <c r="AD12" s="105"/>
      <c r="AE12" s="105"/>
      <c r="AF12" s="105"/>
    </row>
    <row r="13" spans="2:32" s="7" customFormat="1" ht="24.75" customHeight="1" x14ac:dyDescent="0.5">
      <c r="B13" s="121"/>
      <c r="C13" s="70"/>
      <c r="D13" s="89"/>
      <c r="E13" s="89"/>
      <c r="F13" s="89"/>
      <c r="G13" s="89"/>
      <c r="H13" s="89"/>
      <c r="I13" s="70"/>
      <c r="J13" s="89"/>
      <c r="K13" s="89"/>
      <c r="L13" s="89"/>
      <c r="M13" s="88"/>
      <c r="N13" s="70"/>
      <c r="O13" s="70"/>
      <c r="P13" s="70"/>
      <c r="Q13" s="70"/>
      <c r="R13" s="70"/>
      <c r="S13" s="70"/>
      <c r="T13" s="70" t="s">
        <v>478</v>
      </c>
      <c r="U13" s="70"/>
      <c r="V13" s="70"/>
      <c r="W13" s="70"/>
      <c r="X13" s="70">
        <v>144</v>
      </c>
      <c r="Y13" s="70"/>
      <c r="Z13" s="70"/>
      <c r="AA13" s="70">
        <v>7</v>
      </c>
      <c r="AB13" s="156"/>
      <c r="AC13" s="69"/>
      <c r="AD13" s="69"/>
      <c r="AE13" s="69"/>
      <c r="AF13" s="69"/>
    </row>
    <row r="14" spans="2:32" s="7" customFormat="1" ht="24.75" customHeight="1" x14ac:dyDescent="0.5">
      <c r="B14" s="121"/>
      <c r="C14" s="70"/>
      <c r="D14" s="89"/>
      <c r="E14" s="89"/>
      <c r="F14" s="89"/>
      <c r="G14" s="89"/>
      <c r="H14" s="89"/>
      <c r="I14" s="70"/>
      <c r="J14" s="89"/>
      <c r="K14" s="89"/>
      <c r="L14" s="89"/>
      <c r="M14" s="88"/>
      <c r="N14" s="70"/>
      <c r="O14" s="70"/>
      <c r="P14" s="70"/>
      <c r="Q14" s="70"/>
      <c r="R14" s="70"/>
      <c r="S14" s="70"/>
      <c r="T14" s="70" t="s">
        <v>479</v>
      </c>
      <c r="U14" s="70"/>
      <c r="V14" s="70"/>
      <c r="W14" s="70"/>
      <c r="X14" s="70">
        <v>144</v>
      </c>
      <c r="Y14" s="70"/>
      <c r="Z14" s="70"/>
      <c r="AA14" s="70"/>
      <c r="AB14" s="156"/>
      <c r="AC14" s="69"/>
      <c r="AD14" s="69"/>
      <c r="AE14" s="69"/>
      <c r="AF14" s="69"/>
    </row>
    <row r="15" spans="2:32" s="7" customFormat="1" ht="24.75" customHeight="1" x14ac:dyDescent="0.5">
      <c r="B15" s="422" t="s">
        <v>631</v>
      </c>
      <c r="C15" s="70">
        <v>4</v>
      </c>
      <c r="D15" s="89" t="s">
        <v>30</v>
      </c>
      <c r="E15" s="89">
        <v>54119</v>
      </c>
      <c r="F15" s="89">
        <v>160</v>
      </c>
      <c r="G15" s="89">
        <v>1762</v>
      </c>
      <c r="H15" s="89"/>
      <c r="I15" s="70">
        <v>1</v>
      </c>
      <c r="J15" s="89">
        <v>0</v>
      </c>
      <c r="K15" s="89">
        <v>0</v>
      </c>
      <c r="L15" s="89" t="s">
        <v>64</v>
      </c>
      <c r="M15" s="88">
        <v>44</v>
      </c>
      <c r="N15" s="70">
        <v>24</v>
      </c>
      <c r="O15" s="70"/>
      <c r="P15" s="70"/>
      <c r="Q15" s="70"/>
      <c r="R15" s="70">
        <v>1</v>
      </c>
      <c r="S15" s="70">
        <v>165</v>
      </c>
      <c r="T15" s="70" t="s">
        <v>31</v>
      </c>
      <c r="U15" s="70" t="s">
        <v>69</v>
      </c>
      <c r="V15" s="70">
        <v>96</v>
      </c>
      <c r="W15" s="70"/>
      <c r="X15" s="70">
        <v>96</v>
      </c>
      <c r="Y15" s="70"/>
      <c r="Z15" s="70"/>
      <c r="AA15" s="70">
        <v>25</v>
      </c>
      <c r="AB15" s="156" t="s">
        <v>2491</v>
      </c>
      <c r="AC15" s="69" t="s">
        <v>2492</v>
      </c>
      <c r="AD15" s="69"/>
      <c r="AE15" s="69"/>
      <c r="AF15" s="69"/>
    </row>
    <row r="16" spans="2:32" s="7" customFormat="1" ht="24.75" customHeight="1" x14ac:dyDescent="0.5">
      <c r="B16" s="121"/>
      <c r="C16" s="70"/>
      <c r="D16" s="89"/>
      <c r="E16" s="89"/>
      <c r="F16" s="89"/>
      <c r="G16" s="89"/>
      <c r="H16" s="89"/>
      <c r="I16" s="70"/>
      <c r="J16" s="89"/>
      <c r="K16" s="89"/>
      <c r="L16" s="89"/>
      <c r="M16" s="88"/>
      <c r="N16" s="70"/>
      <c r="O16" s="70"/>
      <c r="P16" s="70"/>
      <c r="Q16" s="70"/>
      <c r="R16" s="70">
        <v>2</v>
      </c>
      <c r="S16" s="70">
        <v>181</v>
      </c>
      <c r="T16" s="70" t="s">
        <v>31</v>
      </c>
      <c r="U16" s="70" t="s">
        <v>73</v>
      </c>
      <c r="V16" s="70">
        <v>54</v>
      </c>
      <c r="W16" s="70"/>
      <c r="X16" s="70">
        <v>54</v>
      </c>
      <c r="Y16" s="70"/>
      <c r="Z16" s="70"/>
      <c r="AA16" s="70">
        <v>10</v>
      </c>
      <c r="AB16" s="156"/>
      <c r="AC16" s="69"/>
      <c r="AD16" s="69"/>
      <c r="AE16" s="69"/>
      <c r="AF16" s="69"/>
    </row>
    <row r="17" spans="2:32" s="7" customFormat="1" ht="24.75" customHeight="1" x14ac:dyDescent="0.5">
      <c r="B17" s="422" t="s">
        <v>632</v>
      </c>
      <c r="C17" s="70">
        <v>5</v>
      </c>
      <c r="D17" s="89" t="s">
        <v>30</v>
      </c>
      <c r="E17" s="89">
        <v>12978</v>
      </c>
      <c r="F17" s="89">
        <v>45</v>
      </c>
      <c r="G17" s="89">
        <v>230</v>
      </c>
      <c r="H17" s="89"/>
      <c r="I17" s="70">
        <v>1</v>
      </c>
      <c r="J17" s="89">
        <v>12</v>
      </c>
      <c r="K17" s="89">
        <v>0</v>
      </c>
      <c r="L17" s="89" t="s">
        <v>123</v>
      </c>
      <c r="M17" s="88">
        <v>4880</v>
      </c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156" t="s">
        <v>2493</v>
      </c>
      <c r="AC17" s="69" t="s">
        <v>2494</v>
      </c>
      <c r="AD17" s="69"/>
      <c r="AE17" s="69"/>
      <c r="AF17" s="69"/>
    </row>
    <row r="18" spans="2:32" s="7" customFormat="1" ht="24.75" customHeight="1" x14ac:dyDescent="0.5">
      <c r="B18" s="422" t="s">
        <v>633</v>
      </c>
      <c r="C18" s="70">
        <v>6</v>
      </c>
      <c r="D18" s="89" t="s">
        <v>30</v>
      </c>
      <c r="E18" s="89">
        <v>12979</v>
      </c>
      <c r="F18" s="89">
        <v>46</v>
      </c>
      <c r="G18" s="89">
        <v>231</v>
      </c>
      <c r="H18" s="89"/>
      <c r="I18" s="70">
        <v>1</v>
      </c>
      <c r="J18" s="89">
        <v>11</v>
      </c>
      <c r="K18" s="89">
        <v>2</v>
      </c>
      <c r="L18" s="89" t="s">
        <v>185</v>
      </c>
      <c r="M18" s="88">
        <v>4640</v>
      </c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156" t="s">
        <v>2495</v>
      </c>
      <c r="AC18" s="69" t="s">
        <v>2496</v>
      </c>
      <c r="AD18" s="69"/>
      <c r="AE18" s="69"/>
      <c r="AF18" s="69"/>
    </row>
    <row r="19" spans="2:32" s="7" customFormat="1" ht="24.75" customHeight="1" x14ac:dyDescent="0.5">
      <c r="B19" s="422" t="s">
        <v>633</v>
      </c>
      <c r="C19" s="70">
        <v>7</v>
      </c>
      <c r="D19" s="89" t="s">
        <v>30</v>
      </c>
      <c r="E19" s="89">
        <v>4110</v>
      </c>
      <c r="F19" s="89">
        <v>41</v>
      </c>
      <c r="G19" s="89">
        <v>40</v>
      </c>
      <c r="H19" s="89"/>
      <c r="I19" s="70">
        <v>1</v>
      </c>
      <c r="J19" s="89">
        <v>0</v>
      </c>
      <c r="K19" s="89">
        <v>1</v>
      </c>
      <c r="L19" s="89" t="s">
        <v>369</v>
      </c>
      <c r="M19" s="88">
        <v>111</v>
      </c>
      <c r="N19" s="70">
        <v>34</v>
      </c>
      <c r="O19" s="70"/>
      <c r="P19" s="70"/>
      <c r="Q19" s="70"/>
      <c r="R19" s="70">
        <v>1</v>
      </c>
      <c r="S19" s="70">
        <v>52</v>
      </c>
      <c r="T19" s="70" t="s">
        <v>31</v>
      </c>
      <c r="U19" s="70" t="s">
        <v>32</v>
      </c>
      <c r="V19" s="70">
        <v>272</v>
      </c>
      <c r="W19" s="70"/>
      <c r="X19" s="70"/>
      <c r="Y19" s="70"/>
      <c r="Z19" s="70"/>
      <c r="AA19" s="70"/>
      <c r="AB19" s="156" t="s">
        <v>2497</v>
      </c>
      <c r="AC19" s="69" t="s">
        <v>2498</v>
      </c>
      <c r="AD19" s="69"/>
      <c r="AE19" s="69"/>
      <c r="AF19" s="69"/>
    </row>
    <row r="20" spans="2:32" s="7" customFormat="1" ht="24.75" customHeight="1" x14ac:dyDescent="0.5">
      <c r="B20" s="121"/>
      <c r="C20" s="70"/>
      <c r="D20" s="89"/>
      <c r="E20" s="89"/>
      <c r="F20" s="89"/>
      <c r="G20" s="89"/>
      <c r="H20" s="89"/>
      <c r="I20" s="70"/>
      <c r="J20" s="89"/>
      <c r="K20" s="89"/>
      <c r="L20" s="89"/>
      <c r="M20" s="88"/>
      <c r="N20" s="70"/>
      <c r="O20" s="70"/>
      <c r="P20" s="70"/>
      <c r="Q20" s="70"/>
      <c r="R20" s="70"/>
      <c r="S20" s="70"/>
      <c r="T20" s="70" t="s">
        <v>478</v>
      </c>
      <c r="U20" s="70"/>
      <c r="V20" s="70"/>
      <c r="W20" s="70"/>
      <c r="X20" s="70">
        <v>136</v>
      </c>
      <c r="Y20" s="70"/>
      <c r="Z20" s="70"/>
      <c r="AA20" s="70">
        <v>30</v>
      </c>
      <c r="AB20" s="156"/>
      <c r="AC20" s="69"/>
      <c r="AD20" s="69"/>
      <c r="AE20" s="69"/>
      <c r="AF20" s="69"/>
    </row>
    <row r="21" spans="2:32" s="7" customFormat="1" ht="24.75" customHeight="1" x14ac:dyDescent="0.5">
      <c r="B21" s="121"/>
      <c r="C21" s="70"/>
      <c r="D21" s="89"/>
      <c r="E21" s="89"/>
      <c r="F21" s="89"/>
      <c r="G21" s="89"/>
      <c r="H21" s="89"/>
      <c r="I21" s="70"/>
      <c r="J21" s="89"/>
      <c r="K21" s="89"/>
      <c r="L21" s="89"/>
      <c r="M21" s="88"/>
      <c r="N21" s="70"/>
      <c r="O21" s="70"/>
      <c r="P21" s="70"/>
      <c r="Q21" s="70"/>
      <c r="R21" s="70"/>
      <c r="S21" s="70"/>
      <c r="T21" s="70" t="s">
        <v>479</v>
      </c>
      <c r="U21" s="70"/>
      <c r="V21" s="70"/>
      <c r="W21" s="70"/>
      <c r="X21" s="70">
        <v>136</v>
      </c>
      <c r="Y21" s="70"/>
      <c r="Z21" s="70"/>
      <c r="AA21" s="70"/>
      <c r="AB21" s="156"/>
      <c r="AC21" s="69"/>
      <c r="AD21" s="69"/>
      <c r="AE21" s="69"/>
      <c r="AF21" s="69"/>
    </row>
    <row r="22" spans="2:32" s="7" customFormat="1" ht="24.75" customHeight="1" x14ac:dyDescent="0.5">
      <c r="B22" s="121"/>
      <c r="C22" s="70"/>
      <c r="D22" s="89"/>
      <c r="E22" s="89"/>
      <c r="F22" s="89"/>
      <c r="G22" s="89"/>
      <c r="H22" s="89"/>
      <c r="I22" s="70"/>
      <c r="J22" s="89"/>
      <c r="K22" s="89"/>
      <c r="L22" s="89"/>
      <c r="M22" s="88"/>
      <c r="N22" s="70"/>
      <c r="O22" s="70"/>
      <c r="P22" s="70"/>
      <c r="Q22" s="70"/>
      <c r="R22" s="70">
        <v>2</v>
      </c>
      <c r="S22" s="70">
        <v>52</v>
      </c>
      <c r="T22" s="70" t="s">
        <v>93</v>
      </c>
      <c r="U22" s="70" t="s">
        <v>73</v>
      </c>
      <c r="V22" s="70">
        <v>9</v>
      </c>
      <c r="W22" s="70"/>
      <c r="X22" s="70">
        <v>9</v>
      </c>
      <c r="Y22" s="70"/>
      <c r="Z22" s="70"/>
      <c r="AA22" s="70"/>
      <c r="AB22" s="156"/>
      <c r="AC22" s="69"/>
      <c r="AD22" s="69"/>
      <c r="AE22" s="69"/>
      <c r="AF22" s="69"/>
    </row>
    <row r="23" spans="2:32" s="7" customFormat="1" ht="24.75" customHeight="1" x14ac:dyDescent="0.5">
      <c r="B23" s="422" t="s">
        <v>634</v>
      </c>
      <c r="C23" s="70">
        <v>8</v>
      </c>
      <c r="D23" s="89" t="s">
        <v>30</v>
      </c>
      <c r="E23" s="89">
        <v>4112</v>
      </c>
      <c r="F23" s="89">
        <v>39</v>
      </c>
      <c r="G23" s="89">
        <v>42</v>
      </c>
      <c r="H23" s="89"/>
      <c r="I23" s="70">
        <v>1</v>
      </c>
      <c r="J23" s="89">
        <v>0</v>
      </c>
      <c r="K23" s="89">
        <v>0</v>
      </c>
      <c r="L23" s="89" t="s">
        <v>421</v>
      </c>
      <c r="M23" s="88">
        <v>27.75</v>
      </c>
      <c r="N23" s="70">
        <v>42.25</v>
      </c>
      <c r="O23" s="70"/>
      <c r="P23" s="70"/>
      <c r="Q23" s="70"/>
      <c r="R23" s="70">
        <v>1</v>
      </c>
      <c r="S23" s="70">
        <v>115</v>
      </c>
      <c r="T23" s="70" t="s">
        <v>31</v>
      </c>
      <c r="U23" s="70" t="s">
        <v>69</v>
      </c>
      <c r="V23" s="70">
        <v>338</v>
      </c>
      <c r="W23" s="70"/>
      <c r="X23" s="70">
        <v>338</v>
      </c>
      <c r="Y23" s="70"/>
      <c r="Z23" s="70"/>
      <c r="AA23" s="70">
        <v>30</v>
      </c>
      <c r="AB23" s="156" t="s">
        <v>2499</v>
      </c>
      <c r="AC23" s="69" t="s">
        <v>2500</v>
      </c>
      <c r="AD23" s="69"/>
      <c r="AE23" s="69"/>
      <c r="AF23" s="69"/>
    </row>
    <row r="24" spans="2:32" s="7" customFormat="1" ht="24.75" customHeight="1" x14ac:dyDescent="0.5">
      <c r="B24" s="422" t="s">
        <v>634</v>
      </c>
      <c r="C24" s="70">
        <v>9</v>
      </c>
      <c r="D24" s="89" t="s">
        <v>30</v>
      </c>
      <c r="E24" s="89">
        <v>15011</v>
      </c>
      <c r="F24" s="89">
        <v>37</v>
      </c>
      <c r="G24" s="89">
        <v>243</v>
      </c>
      <c r="H24" s="89"/>
      <c r="I24" s="70">
        <v>1</v>
      </c>
      <c r="J24" s="89">
        <v>11</v>
      </c>
      <c r="K24" s="89">
        <v>3</v>
      </c>
      <c r="L24" s="89" t="s">
        <v>53</v>
      </c>
      <c r="M24" s="88">
        <v>4703</v>
      </c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156" t="s">
        <v>2501</v>
      </c>
      <c r="AC24" s="69" t="s">
        <v>2502</v>
      </c>
      <c r="AD24" s="69"/>
      <c r="AE24" s="69"/>
      <c r="AF24" s="69"/>
    </row>
    <row r="25" spans="2:32" s="7" customFormat="1" ht="24.75" customHeight="1" x14ac:dyDescent="0.5">
      <c r="B25" s="422" t="s">
        <v>635</v>
      </c>
      <c r="C25" s="70">
        <v>10</v>
      </c>
      <c r="D25" s="89" t="s">
        <v>30</v>
      </c>
      <c r="E25" s="89">
        <v>4111</v>
      </c>
      <c r="F25" s="89">
        <v>38</v>
      </c>
      <c r="G25" s="89">
        <v>41</v>
      </c>
      <c r="H25" s="89"/>
      <c r="I25" s="70">
        <v>1</v>
      </c>
      <c r="J25" s="89">
        <v>0</v>
      </c>
      <c r="K25" s="89">
        <v>0</v>
      </c>
      <c r="L25" s="89" t="s">
        <v>318</v>
      </c>
      <c r="M25" s="88">
        <v>53.5</v>
      </c>
      <c r="N25" s="70">
        <v>13.5</v>
      </c>
      <c r="O25" s="70"/>
      <c r="P25" s="70"/>
      <c r="Q25" s="70"/>
      <c r="R25" s="70">
        <v>1</v>
      </c>
      <c r="S25" s="70">
        <v>175</v>
      </c>
      <c r="T25" s="70" t="s">
        <v>31</v>
      </c>
      <c r="U25" s="70" t="s">
        <v>73</v>
      </c>
      <c r="V25" s="70">
        <v>54</v>
      </c>
      <c r="W25" s="70"/>
      <c r="X25" s="70">
        <v>54</v>
      </c>
      <c r="Y25" s="70"/>
      <c r="Z25" s="70"/>
      <c r="AA25" s="70">
        <v>20</v>
      </c>
      <c r="AB25" s="156" t="s">
        <v>2503</v>
      </c>
      <c r="AC25" s="69" t="s">
        <v>2504</v>
      </c>
      <c r="AD25" s="69"/>
      <c r="AE25" s="69"/>
      <c r="AF25" s="69"/>
    </row>
    <row r="26" spans="2:32" s="7" customFormat="1" ht="24.75" customHeight="1" x14ac:dyDescent="0.5">
      <c r="B26" s="422" t="s">
        <v>636</v>
      </c>
      <c r="C26" s="70">
        <v>11</v>
      </c>
      <c r="D26" s="89" t="s">
        <v>30</v>
      </c>
      <c r="E26" s="89">
        <v>31210</v>
      </c>
      <c r="F26" s="89">
        <v>43</v>
      </c>
      <c r="G26" s="89">
        <v>38</v>
      </c>
      <c r="H26" s="89"/>
      <c r="I26" s="70">
        <v>1</v>
      </c>
      <c r="J26" s="89">
        <v>0</v>
      </c>
      <c r="K26" s="89">
        <v>1</v>
      </c>
      <c r="L26" s="89" t="s">
        <v>67</v>
      </c>
      <c r="M26" s="88">
        <v>91</v>
      </c>
      <c r="N26" s="70">
        <v>44</v>
      </c>
      <c r="O26" s="70"/>
      <c r="P26" s="70"/>
      <c r="Q26" s="70"/>
      <c r="R26" s="70">
        <v>1</v>
      </c>
      <c r="S26" s="70">
        <v>51</v>
      </c>
      <c r="T26" s="70" t="s">
        <v>31</v>
      </c>
      <c r="U26" s="70" t="s">
        <v>69</v>
      </c>
      <c r="V26" s="70">
        <v>176</v>
      </c>
      <c r="W26" s="70"/>
      <c r="X26" s="70">
        <v>176</v>
      </c>
      <c r="Y26" s="70"/>
      <c r="Z26" s="70"/>
      <c r="AA26" s="70">
        <v>25</v>
      </c>
      <c r="AB26" s="156" t="s">
        <v>2505</v>
      </c>
      <c r="AC26" s="69" t="s">
        <v>2506</v>
      </c>
      <c r="AD26" s="69"/>
      <c r="AE26" s="69"/>
      <c r="AF26" s="69"/>
    </row>
    <row r="27" spans="2:32" s="7" customFormat="1" ht="24.75" customHeight="1" x14ac:dyDescent="0.5">
      <c r="B27" s="422" t="s">
        <v>636</v>
      </c>
      <c r="C27" s="70">
        <v>12</v>
      </c>
      <c r="D27" s="89" t="s">
        <v>30</v>
      </c>
      <c r="E27" s="89">
        <v>15010</v>
      </c>
      <c r="F27" s="89">
        <v>36</v>
      </c>
      <c r="G27" s="89">
        <v>242</v>
      </c>
      <c r="H27" s="89"/>
      <c r="I27" s="70">
        <v>1</v>
      </c>
      <c r="J27" s="89">
        <v>15</v>
      </c>
      <c r="K27" s="89">
        <v>0</v>
      </c>
      <c r="L27" s="89" t="s">
        <v>175</v>
      </c>
      <c r="M27" s="88">
        <v>6050</v>
      </c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156" t="s">
        <v>2507</v>
      </c>
      <c r="AC27" s="69" t="s">
        <v>2508</v>
      </c>
      <c r="AD27" s="69"/>
      <c r="AE27" s="69"/>
      <c r="AF27" s="69"/>
    </row>
    <row r="28" spans="2:32" s="7" customFormat="1" ht="24.75" customHeight="1" x14ac:dyDescent="0.5">
      <c r="B28" s="422" t="s">
        <v>637</v>
      </c>
      <c r="C28" s="70">
        <v>13</v>
      </c>
      <c r="D28" s="89" t="s">
        <v>30</v>
      </c>
      <c r="E28" s="89">
        <v>17794</v>
      </c>
      <c r="F28" s="89">
        <v>112</v>
      </c>
      <c r="G28" s="89">
        <v>464</v>
      </c>
      <c r="H28" s="89"/>
      <c r="I28" s="70">
        <v>1</v>
      </c>
      <c r="J28" s="89">
        <v>5</v>
      </c>
      <c r="K28" s="89">
        <v>0</v>
      </c>
      <c r="L28" s="89" t="s">
        <v>237</v>
      </c>
      <c r="M28" s="88">
        <v>2000</v>
      </c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156" t="s">
        <v>2509</v>
      </c>
      <c r="AC28" s="69" t="s">
        <v>2510</v>
      </c>
      <c r="AD28" s="69"/>
      <c r="AE28" s="69"/>
      <c r="AF28" s="69"/>
    </row>
    <row r="29" spans="2:32" s="7" customFormat="1" ht="24.75" customHeight="1" x14ac:dyDescent="0.5">
      <c r="B29" s="422" t="s">
        <v>638</v>
      </c>
      <c r="C29" s="70">
        <v>14</v>
      </c>
      <c r="D29" s="89" t="s">
        <v>30</v>
      </c>
      <c r="E29" s="89">
        <v>15733</v>
      </c>
      <c r="F29" s="89">
        <v>61</v>
      </c>
      <c r="G29" s="89">
        <v>373</v>
      </c>
      <c r="H29" s="89"/>
      <c r="I29" s="70">
        <v>1</v>
      </c>
      <c r="J29" s="89">
        <v>6</v>
      </c>
      <c r="K29" s="89">
        <v>2</v>
      </c>
      <c r="L29" s="89" t="s">
        <v>142</v>
      </c>
      <c r="M29" s="88">
        <v>2683</v>
      </c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156" t="s">
        <v>2511</v>
      </c>
      <c r="AC29" s="69" t="s">
        <v>2512</v>
      </c>
      <c r="AD29" s="69"/>
      <c r="AE29" s="69"/>
      <c r="AF29" s="69"/>
    </row>
    <row r="30" spans="2:32" s="7" customFormat="1" ht="24.75" customHeight="1" x14ac:dyDescent="0.5">
      <c r="B30" s="422" t="s">
        <v>639</v>
      </c>
      <c r="C30" s="70">
        <v>15</v>
      </c>
      <c r="D30" s="89" t="s">
        <v>30</v>
      </c>
      <c r="E30" s="89">
        <v>39639</v>
      </c>
      <c r="F30" s="89">
        <v>36</v>
      </c>
      <c r="G30" s="89">
        <v>652</v>
      </c>
      <c r="H30" s="89"/>
      <c r="I30" s="70">
        <v>1</v>
      </c>
      <c r="J30" s="89">
        <v>3</v>
      </c>
      <c r="K30" s="89">
        <v>1</v>
      </c>
      <c r="L30" s="89" t="s">
        <v>92</v>
      </c>
      <c r="M30" s="88">
        <v>1365</v>
      </c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156" t="s">
        <v>2513</v>
      </c>
      <c r="AC30" s="69" t="s">
        <v>2514</v>
      </c>
      <c r="AD30" s="69"/>
      <c r="AE30" s="69"/>
      <c r="AF30" s="69"/>
    </row>
    <row r="31" spans="2:32" s="7" customFormat="1" ht="24.75" customHeight="1" x14ac:dyDescent="0.5">
      <c r="B31" s="422" t="s">
        <v>640</v>
      </c>
      <c r="C31" s="70">
        <v>16</v>
      </c>
      <c r="D31" s="89" t="s">
        <v>30</v>
      </c>
      <c r="E31" s="89">
        <v>4118</v>
      </c>
      <c r="F31" s="89">
        <v>30</v>
      </c>
      <c r="G31" s="89">
        <v>50</v>
      </c>
      <c r="H31" s="89"/>
      <c r="I31" s="70">
        <v>1</v>
      </c>
      <c r="J31" s="89">
        <v>0</v>
      </c>
      <c r="K31" s="89">
        <v>1</v>
      </c>
      <c r="L31" s="89" t="s">
        <v>185</v>
      </c>
      <c r="M31" s="88">
        <v>110</v>
      </c>
      <c r="N31" s="70">
        <v>30</v>
      </c>
      <c r="O31" s="70"/>
      <c r="P31" s="70"/>
      <c r="Q31" s="70"/>
      <c r="R31" s="70">
        <v>1</v>
      </c>
      <c r="S31" s="70">
        <v>96</v>
      </c>
      <c r="T31" s="70" t="s">
        <v>31</v>
      </c>
      <c r="U31" s="70" t="s">
        <v>32</v>
      </c>
      <c r="V31" s="70">
        <v>240</v>
      </c>
      <c r="W31" s="70"/>
      <c r="X31" s="70"/>
      <c r="Y31" s="70"/>
      <c r="Z31" s="70"/>
      <c r="AA31" s="70"/>
      <c r="AB31" s="156" t="s">
        <v>2515</v>
      </c>
      <c r="AC31" s="69" t="s">
        <v>2516</v>
      </c>
      <c r="AD31" s="69"/>
      <c r="AE31" s="69"/>
      <c r="AF31" s="69"/>
    </row>
    <row r="32" spans="2:32" s="7" customFormat="1" ht="24.75" customHeight="1" x14ac:dyDescent="0.5">
      <c r="B32" s="121"/>
      <c r="C32" s="70"/>
      <c r="D32" s="89"/>
      <c r="E32" s="89"/>
      <c r="F32" s="89"/>
      <c r="G32" s="89"/>
      <c r="H32" s="89"/>
      <c r="I32" s="70"/>
      <c r="J32" s="89"/>
      <c r="K32" s="89"/>
      <c r="L32" s="89"/>
      <c r="M32" s="88"/>
      <c r="N32" s="70"/>
      <c r="O32" s="70"/>
      <c r="P32" s="70"/>
      <c r="Q32" s="70"/>
      <c r="R32" s="70"/>
      <c r="S32" s="70"/>
      <c r="T32" s="70" t="s">
        <v>478</v>
      </c>
      <c r="U32" s="70"/>
      <c r="V32" s="70"/>
      <c r="W32" s="70"/>
      <c r="X32" s="70">
        <v>120</v>
      </c>
      <c r="Y32" s="70"/>
      <c r="Z32" s="70"/>
      <c r="AA32" s="70">
        <v>20</v>
      </c>
      <c r="AB32" s="156"/>
      <c r="AC32" s="69"/>
      <c r="AD32" s="69"/>
      <c r="AE32" s="69"/>
      <c r="AF32" s="69"/>
    </row>
    <row r="33" spans="2:32" s="7" customFormat="1" ht="24.75" customHeight="1" x14ac:dyDescent="0.5">
      <c r="B33" s="121"/>
      <c r="C33" s="70"/>
      <c r="D33" s="89"/>
      <c r="E33" s="89"/>
      <c r="F33" s="89"/>
      <c r="G33" s="89"/>
      <c r="H33" s="89"/>
      <c r="I33" s="70"/>
      <c r="J33" s="89"/>
      <c r="K33" s="89"/>
      <c r="L33" s="89"/>
      <c r="M33" s="88"/>
      <c r="N33" s="70"/>
      <c r="O33" s="70"/>
      <c r="P33" s="70"/>
      <c r="Q33" s="70"/>
      <c r="R33" s="70"/>
      <c r="S33" s="70"/>
      <c r="T33" s="70" t="s">
        <v>479</v>
      </c>
      <c r="U33" s="70"/>
      <c r="V33" s="70"/>
      <c r="W33" s="70"/>
      <c r="X33" s="70">
        <v>120</v>
      </c>
      <c r="Y33" s="70"/>
      <c r="Z33" s="70"/>
      <c r="AA33" s="70"/>
      <c r="AB33" s="156"/>
      <c r="AC33" s="69"/>
      <c r="AD33" s="69"/>
      <c r="AE33" s="69"/>
      <c r="AF33" s="69"/>
    </row>
    <row r="34" spans="2:32" s="7" customFormat="1" ht="24.75" customHeight="1" x14ac:dyDescent="0.5">
      <c r="B34" s="422" t="s">
        <v>641</v>
      </c>
      <c r="C34" s="70">
        <v>17</v>
      </c>
      <c r="D34" s="89" t="s">
        <v>30</v>
      </c>
      <c r="E34" s="89">
        <v>4119</v>
      </c>
      <c r="F34" s="89">
        <v>29</v>
      </c>
      <c r="G34" s="89">
        <v>51</v>
      </c>
      <c r="H34" s="89"/>
      <c r="I34" s="70">
        <v>1</v>
      </c>
      <c r="J34" s="89">
        <v>0</v>
      </c>
      <c r="K34" s="89">
        <v>0</v>
      </c>
      <c r="L34" s="89" t="s">
        <v>123</v>
      </c>
      <c r="M34" s="88">
        <v>65</v>
      </c>
      <c r="N34" s="70">
        <v>15</v>
      </c>
      <c r="O34" s="70"/>
      <c r="P34" s="70"/>
      <c r="Q34" s="70"/>
      <c r="R34" s="70">
        <v>1</v>
      </c>
      <c r="S34" s="70">
        <v>140</v>
      </c>
      <c r="T34" s="70" t="s">
        <v>31</v>
      </c>
      <c r="U34" s="70" t="s">
        <v>69</v>
      </c>
      <c r="V34" s="70">
        <v>60</v>
      </c>
      <c r="W34" s="70"/>
      <c r="X34" s="70">
        <v>60</v>
      </c>
      <c r="Y34" s="70"/>
      <c r="Z34" s="70"/>
      <c r="AA34" s="70">
        <v>28</v>
      </c>
      <c r="AB34" s="156" t="s">
        <v>2517</v>
      </c>
      <c r="AC34" s="69" t="s">
        <v>2518</v>
      </c>
      <c r="AD34" s="69"/>
      <c r="AE34" s="69"/>
      <c r="AF34" s="69"/>
    </row>
    <row r="35" spans="2:32" s="7" customFormat="1" ht="24.75" customHeight="1" x14ac:dyDescent="0.5">
      <c r="B35" s="121" t="s">
        <v>642</v>
      </c>
      <c r="C35" s="70">
        <v>18</v>
      </c>
      <c r="D35" s="89" t="s">
        <v>30</v>
      </c>
      <c r="E35" s="89">
        <v>31211</v>
      </c>
      <c r="F35" s="89">
        <v>32</v>
      </c>
      <c r="G35" s="89">
        <v>47</v>
      </c>
      <c r="H35" s="89"/>
      <c r="I35" s="70">
        <v>1</v>
      </c>
      <c r="J35" s="89">
        <v>0</v>
      </c>
      <c r="K35" s="89">
        <v>0</v>
      </c>
      <c r="L35" s="89" t="s">
        <v>643</v>
      </c>
      <c r="M35" s="88">
        <v>75.75</v>
      </c>
      <c r="N35" s="70">
        <v>16.25</v>
      </c>
      <c r="O35" s="70"/>
      <c r="P35" s="70"/>
      <c r="Q35" s="70"/>
      <c r="R35" s="70">
        <v>1</v>
      </c>
      <c r="S35" s="70">
        <v>196</v>
      </c>
      <c r="T35" s="70" t="s">
        <v>31</v>
      </c>
      <c r="U35" s="70" t="s">
        <v>32</v>
      </c>
      <c r="V35" s="70">
        <v>130</v>
      </c>
      <c r="W35" s="70"/>
      <c r="X35" s="70"/>
      <c r="Y35" s="70"/>
      <c r="Z35" s="70"/>
      <c r="AA35" s="70"/>
      <c r="AB35" s="156" t="s">
        <v>2519</v>
      </c>
      <c r="AC35" s="69" t="s">
        <v>2520</v>
      </c>
      <c r="AD35" s="69"/>
      <c r="AE35" s="69"/>
      <c r="AF35" s="69"/>
    </row>
    <row r="36" spans="2:32" s="7" customFormat="1" ht="24.75" customHeight="1" x14ac:dyDescent="0.5">
      <c r="B36" s="121"/>
      <c r="C36" s="70"/>
      <c r="D36" s="89"/>
      <c r="E36" s="89"/>
      <c r="F36" s="89"/>
      <c r="G36" s="89"/>
      <c r="H36" s="89"/>
      <c r="I36" s="70"/>
      <c r="J36" s="89"/>
      <c r="K36" s="89"/>
      <c r="L36" s="89"/>
      <c r="M36" s="88"/>
      <c r="N36" s="70"/>
      <c r="O36" s="70"/>
      <c r="P36" s="70"/>
      <c r="Q36" s="70"/>
      <c r="R36" s="70"/>
      <c r="S36" s="70"/>
      <c r="T36" s="70" t="s">
        <v>478</v>
      </c>
      <c r="U36" s="70"/>
      <c r="V36" s="70"/>
      <c r="W36" s="70"/>
      <c r="X36" s="70">
        <v>75</v>
      </c>
      <c r="Y36" s="70"/>
      <c r="Z36" s="70"/>
      <c r="AA36" s="70">
        <v>30</v>
      </c>
      <c r="AB36" s="156"/>
      <c r="AC36" s="69"/>
      <c r="AD36" s="69"/>
      <c r="AE36" s="69"/>
      <c r="AF36" s="69"/>
    </row>
    <row r="37" spans="2:32" s="7" customFormat="1" ht="24.75" customHeight="1" x14ac:dyDescent="0.5">
      <c r="B37" s="121"/>
      <c r="C37" s="70"/>
      <c r="D37" s="89"/>
      <c r="E37" s="89"/>
      <c r="F37" s="89"/>
      <c r="G37" s="89"/>
      <c r="H37" s="89"/>
      <c r="I37" s="70"/>
      <c r="J37" s="89"/>
      <c r="K37" s="89"/>
      <c r="L37" s="89"/>
      <c r="M37" s="88"/>
      <c r="N37" s="70"/>
      <c r="O37" s="70"/>
      <c r="P37" s="70"/>
      <c r="Q37" s="70"/>
      <c r="R37" s="70"/>
      <c r="S37" s="70"/>
      <c r="T37" s="70" t="s">
        <v>479</v>
      </c>
      <c r="U37" s="70"/>
      <c r="V37" s="70"/>
      <c r="W37" s="70"/>
      <c r="X37" s="70">
        <v>75</v>
      </c>
      <c r="Y37" s="70"/>
      <c r="Z37" s="70"/>
      <c r="AA37" s="70"/>
      <c r="AB37" s="156"/>
      <c r="AC37" s="69"/>
      <c r="AD37" s="69"/>
      <c r="AE37" s="69"/>
      <c r="AF37" s="69"/>
    </row>
    <row r="38" spans="2:32" s="7" customFormat="1" ht="24.75" customHeight="1" x14ac:dyDescent="0.5">
      <c r="B38" s="121" t="s">
        <v>644</v>
      </c>
      <c r="C38" s="70">
        <v>19</v>
      </c>
      <c r="D38" s="89" t="s">
        <v>30</v>
      </c>
      <c r="E38" s="89">
        <v>12875</v>
      </c>
      <c r="F38" s="89">
        <v>40</v>
      </c>
      <c r="G38" s="89">
        <v>1364</v>
      </c>
      <c r="H38" s="89"/>
      <c r="I38" s="70">
        <v>1</v>
      </c>
      <c r="J38" s="89">
        <v>7</v>
      </c>
      <c r="K38" s="89">
        <v>0</v>
      </c>
      <c r="L38" s="89" t="s">
        <v>67</v>
      </c>
      <c r="M38" s="88">
        <v>2835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156" t="s">
        <v>2521</v>
      </c>
      <c r="AC38" s="69" t="s">
        <v>2522</v>
      </c>
      <c r="AD38" s="69"/>
      <c r="AE38" s="69"/>
      <c r="AF38" s="69"/>
    </row>
    <row r="39" spans="2:32" s="7" customFormat="1" ht="24.75" customHeight="1" x14ac:dyDescent="0.5">
      <c r="B39" s="121" t="s">
        <v>645</v>
      </c>
      <c r="C39" s="70">
        <v>20</v>
      </c>
      <c r="D39" s="89" t="s">
        <v>30</v>
      </c>
      <c r="E39" s="89">
        <v>12884</v>
      </c>
      <c r="F39" s="89">
        <v>8</v>
      </c>
      <c r="G39" s="89">
        <v>1373</v>
      </c>
      <c r="H39" s="89"/>
      <c r="I39" s="70">
        <v>1</v>
      </c>
      <c r="J39" s="89">
        <v>21</v>
      </c>
      <c r="K39" s="89">
        <v>0</v>
      </c>
      <c r="L39" s="89" t="s">
        <v>150</v>
      </c>
      <c r="M39" s="88">
        <v>8412</v>
      </c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156" t="s">
        <v>2523</v>
      </c>
      <c r="AC39" s="69" t="s">
        <v>2524</v>
      </c>
      <c r="AD39" s="69"/>
      <c r="AE39" s="69"/>
      <c r="AF39" s="69"/>
    </row>
    <row r="40" spans="2:32" s="7" customFormat="1" ht="24.75" customHeight="1" x14ac:dyDescent="0.5">
      <c r="B40" s="121" t="s">
        <v>646</v>
      </c>
      <c r="C40" s="70">
        <v>21</v>
      </c>
      <c r="D40" s="89" t="s">
        <v>30</v>
      </c>
      <c r="E40" s="89">
        <v>14940</v>
      </c>
      <c r="F40" s="89">
        <v>46</v>
      </c>
      <c r="G40" s="89">
        <v>1466</v>
      </c>
      <c r="H40" s="89"/>
      <c r="I40" s="70">
        <v>1</v>
      </c>
      <c r="J40" s="89">
        <v>8</v>
      </c>
      <c r="K40" s="89">
        <v>1</v>
      </c>
      <c r="L40" s="89" t="s">
        <v>470</v>
      </c>
      <c r="M40" s="88">
        <v>3381</v>
      </c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156" t="s">
        <v>2525</v>
      </c>
      <c r="AC40" s="69" t="s">
        <v>2526</v>
      </c>
      <c r="AD40" s="69"/>
      <c r="AE40" s="69"/>
      <c r="AF40" s="69"/>
    </row>
    <row r="41" spans="2:32" s="7" customFormat="1" ht="24.75" customHeight="1" x14ac:dyDescent="0.5">
      <c r="B41" s="121" t="s">
        <v>646</v>
      </c>
      <c r="C41" s="70">
        <v>22</v>
      </c>
      <c r="D41" s="89" t="s">
        <v>30</v>
      </c>
      <c r="E41" s="89">
        <v>43451</v>
      </c>
      <c r="F41" s="89">
        <v>129</v>
      </c>
      <c r="G41" s="89">
        <v>1202</v>
      </c>
      <c r="H41" s="89"/>
      <c r="I41" s="70">
        <v>1</v>
      </c>
      <c r="J41" s="89">
        <v>2</v>
      </c>
      <c r="K41" s="89">
        <v>1</v>
      </c>
      <c r="L41" s="89" t="s">
        <v>133</v>
      </c>
      <c r="M41" s="88">
        <v>963</v>
      </c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156" t="s">
        <v>2527</v>
      </c>
      <c r="AC41" s="69" t="s">
        <v>2528</v>
      </c>
      <c r="AD41" s="69"/>
      <c r="AE41" s="69"/>
      <c r="AF41" s="69"/>
    </row>
    <row r="42" spans="2:32" s="7" customFormat="1" ht="24.75" customHeight="1" x14ac:dyDescent="0.5">
      <c r="B42" s="121" t="s">
        <v>647</v>
      </c>
      <c r="C42" s="70">
        <v>23</v>
      </c>
      <c r="D42" s="89" t="s">
        <v>30</v>
      </c>
      <c r="E42" s="89">
        <v>4121</v>
      </c>
      <c r="F42" s="89">
        <v>28</v>
      </c>
      <c r="G42" s="89">
        <v>53</v>
      </c>
      <c r="H42" s="89"/>
      <c r="I42" s="70">
        <v>1</v>
      </c>
      <c r="J42" s="89">
        <v>0</v>
      </c>
      <c r="K42" s="89">
        <v>1</v>
      </c>
      <c r="L42" s="89" t="s">
        <v>421</v>
      </c>
      <c r="M42" s="88">
        <v>148.75</v>
      </c>
      <c r="N42" s="70">
        <v>21.25</v>
      </c>
      <c r="O42" s="70"/>
      <c r="P42" s="70"/>
      <c r="Q42" s="70"/>
      <c r="R42" s="70">
        <v>1</v>
      </c>
      <c r="S42" s="70">
        <v>37</v>
      </c>
      <c r="T42" s="70" t="s">
        <v>31</v>
      </c>
      <c r="U42" s="70" t="s">
        <v>32</v>
      </c>
      <c r="V42" s="70">
        <v>170</v>
      </c>
      <c r="W42" s="70"/>
      <c r="X42" s="70"/>
      <c r="Y42" s="70"/>
      <c r="Z42" s="70"/>
      <c r="AA42" s="70"/>
      <c r="AB42" s="156" t="s">
        <v>2529</v>
      </c>
      <c r="AC42" s="69" t="s">
        <v>2530</v>
      </c>
      <c r="AD42" s="69"/>
      <c r="AE42" s="69"/>
      <c r="AF42" s="69"/>
    </row>
    <row r="43" spans="2:32" s="7" customFormat="1" ht="24.75" customHeight="1" x14ac:dyDescent="0.5">
      <c r="B43" s="121"/>
      <c r="C43" s="70"/>
      <c r="D43" s="89"/>
      <c r="E43" s="89"/>
      <c r="F43" s="89"/>
      <c r="G43" s="89"/>
      <c r="H43" s="89"/>
      <c r="I43" s="70"/>
      <c r="J43" s="89"/>
      <c r="K43" s="89"/>
      <c r="L43" s="89"/>
      <c r="M43" s="88"/>
      <c r="N43" s="70"/>
      <c r="O43" s="70"/>
      <c r="P43" s="70"/>
      <c r="Q43" s="70"/>
      <c r="R43" s="70"/>
      <c r="S43" s="70"/>
      <c r="T43" s="70" t="s">
        <v>478</v>
      </c>
      <c r="U43" s="70"/>
      <c r="V43" s="70"/>
      <c r="W43" s="70"/>
      <c r="X43" s="70">
        <v>85</v>
      </c>
      <c r="Y43" s="70"/>
      <c r="Z43" s="70"/>
      <c r="AA43" s="70">
        <v>20</v>
      </c>
      <c r="AB43" s="156"/>
      <c r="AC43" s="69"/>
      <c r="AD43" s="69"/>
      <c r="AE43" s="69"/>
      <c r="AF43" s="69"/>
    </row>
    <row r="44" spans="2:32" s="7" customFormat="1" ht="24.75" customHeight="1" x14ac:dyDescent="0.5">
      <c r="B44" s="121"/>
      <c r="C44" s="70"/>
      <c r="D44" s="89"/>
      <c r="E44" s="89"/>
      <c r="F44" s="89"/>
      <c r="G44" s="89"/>
      <c r="H44" s="89"/>
      <c r="I44" s="70"/>
      <c r="J44" s="89"/>
      <c r="K44" s="89"/>
      <c r="L44" s="89"/>
      <c r="M44" s="88"/>
      <c r="N44" s="70"/>
      <c r="O44" s="70"/>
      <c r="P44" s="70"/>
      <c r="Q44" s="70"/>
      <c r="R44" s="70"/>
      <c r="S44" s="70"/>
      <c r="T44" s="70" t="s">
        <v>479</v>
      </c>
      <c r="U44" s="70"/>
      <c r="V44" s="70"/>
      <c r="W44" s="70"/>
      <c r="X44" s="70">
        <v>85</v>
      </c>
      <c r="Y44" s="70"/>
      <c r="Z44" s="70"/>
      <c r="AA44" s="70"/>
      <c r="AB44" s="156"/>
      <c r="AC44" s="69"/>
      <c r="AD44" s="69"/>
      <c r="AE44" s="69"/>
      <c r="AF44" s="69"/>
    </row>
    <row r="45" spans="2:32" s="7" customFormat="1" ht="24.75" customHeight="1" x14ac:dyDescent="0.5">
      <c r="B45" s="121" t="s">
        <v>648</v>
      </c>
      <c r="C45" s="70">
        <v>24</v>
      </c>
      <c r="D45" s="89" t="s">
        <v>30</v>
      </c>
      <c r="E45" s="89">
        <v>4122</v>
      </c>
      <c r="F45" s="89">
        <v>27</v>
      </c>
      <c r="G45" s="89">
        <v>54</v>
      </c>
      <c r="H45" s="89"/>
      <c r="I45" s="70">
        <v>1</v>
      </c>
      <c r="J45" s="89">
        <v>0</v>
      </c>
      <c r="K45" s="89">
        <v>1</v>
      </c>
      <c r="L45" s="89" t="s">
        <v>205</v>
      </c>
      <c r="M45" s="88">
        <v>173.75</v>
      </c>
      <c r="N45" s="70">
        <v>16.25</v>
      </c>
      <c r="O45" s="70"/>
      <c r="P45" s="70"/>
      <c r="Q45" s="70"/>
      <c r="R45" s="70">
        <v>1</v>
      </c>
      <c r="S45" s="70">
        <v>109</v>
      </c>
      <c r="T45" s="70" t="s">
        <v>31</v>
      </c>
      <c r="U45" s="70" t="s">
        <v>69</v>
      </c>
      <c r="V45" s="70">
        <v>65</v>
      </c>
      <c r="W45" s="70"/>
      <c r="X45" s="70">
        <v>65</v>
      </c>
      <c r="Y45" s="70"/>
      <c r="Z45" s="70"/>
      <c r="AA45" s="70">
        <v>30</v>
      </c>
      <c r="AB45" s="156" t="s">
        <v>2531</v>
      </c>
      <c r="AC45" s="69" t="s">
        <v>2532</v>
      </c>
      <c r="AD45" s="69"/>
      <c r="AE45" s="69"/>
      <c r="AF45" s="69"/>
    </row>
    <row r="46" spans="2:32" s="7" customFormat="1" ht="24.75" customHeight="1" x14ac:dyDescent="0.5">
      <c r="B46" s="121"/>
      <c r="C46" s="70"/>
      <c r="D46" s="89"/>
      <c r="E46" s="89"/>
      <c r="F46" s="89"/>
      <c r="G46" s="89"/>
      <c r="H46" s="89"/>
      <c r="I46" s="70"/>
      <c r="J46" s="89"/>
      <c r="K46" s="89"/>
      <c r="L46" s="89"/>
      <c r="M46" s="88"/>
      <c r="N46" s="70"/>
      <c r="O46" s="70"/>
      <c r="P46" s="70"/>
      <c r="Q46" s="70"/>
      <c r="R46" s="70">
        <v>2</v>
      </c>
      <c r="S46" s="70">
        <v>191</v>
      </c>
      <c r="T46" s="70" t="s">
        <v>31</v>
      </c>
      <c r="U46" s="70" t="s">
        <v>73</v>
      </c>
      <c r="V46" s="70">
        <v>135</v>
      </c>
      <c r="W46" s="70"/>
      <c r="X46" s="70">
        <v>135</v>
      </c>
      <c r="Y46" s="70"/>
      <c r="Z46" s="70"/>
      <c r="AA46" s="70">
        <v>25</v>
      </c>
      <c r="AB46" s="156"/>
      <c r="AC46" s="69"/>
      <c r="AD46" s="69"/>
      <c r="AE46" s="69"/>
      <c r="AF46" s="69"/>
    </row>
    <row r="47" spans="2:32" s="7" customFormat="1" ht="24.75" customHeight="1" x14ac:dyDescent="0.5">
      <c r="B47" s="121"/>
      <c r="C47" s="70"/>
      <c r="D47" s="89"/>
      <c r="E47" s="89"/>
      <c r="F47" s="89"/>
      <c r="G47" s="89"/>
      <c r="H47" s="89"/>
      <c r="I47" s="70"/>
      <c r="J47" s="89"/>
      <c r="K47" s="89"/>
      <c r="L47" s="89"/>
      <c r="M47" s="88"/>
      <c r="N47" s="70"/>
      <c r="O47" s="70"/>
      <c r="P47" s="70"/>
      <c r="Q47" s="70"/>
      <c r="R47" s="70">
        <v>3</v>
      </c>
      <c r="S47" s="70">
        <v>221</v>
      </c>
      <c r="T47" s="70" t="s">
        <v>31</v>
      </c>
      <c r="U47" s="70" t="s">
        <v>32</v>
      </c>
      <c r="V47" s="70">
        <v>80</v>
      </c>
      <c r="W47" s="70"/>
      <c r="X47" s="70"/>
      <c r="Y47" s="70"/>
      <c r="Z47" s="70"/>
      <c r="AA47" s="70"/>
      <c r="AB47" s="156"/>
      <c r="AC47" s="69"/>
      <c r="AD47" s="69"/>
      <c r="AE47" s="69"/>
      <c r="AF47" s="69"/>
    </row>
    <row r="48" spans="2:32" s="7" customFormat="1" ht="24.75" customHeight="1" x14ac:dyDescent="0.5">
      <c r="B48" s="121"/>
      <c r="C48" s="70"/>
      <c r="D48" s="89"/>
      <c r="E48" s="89"/>
      <c r="F48" s="89"/>
      <c r="G48" s="89"/>
      <c r="H48" s="89"/>
      <c r="I48" s="70"/>
      <c r="J48" s="89"/>
      <c r="K48" s="89"/>
      <c r="L48" s="89"/>
      <c r="M48" s="88"/>
      <c r="N48" s="70"/>
      <c r="O48" s="70"/>
      <c r="P48" s="70"/>
      <c r="Q48" s="70"/>
      <c r="R48" s="70"/>
      <c r="S48" s="70"/>
      <c r="T48" s="70" t="s">
        <v>478</v>
      </c>
      <c r="U48" s="70"/>
      <c r="V48" s="70"/>
      <c r="W48" s="70"/>
      <c r="X48" s="70">
        <v>40</v>
      </c>
      <c r="Y48" s="70"/>
      <c r="Z48" s="70"/>
      <c r="AA48" s="70">
        <v>25</v>
      </c>
      <c r="AB48" s="156"/>
      <c r="AC48" s="69"/>
      <c r="AD48" s="69"/>
      <c r="AE48" s="69"/>
      <c r="AF48" s="69"/>
    </row>
    <row r="49" spans="2:32" s="7" customFormat="1" ht="24.75" customHeight="1" x14ac:dyDescent="0.5">
      <c r="B49" s="121"/>
      <c r="C49" s="70"/>
      <c r="D49" s="89"/>
      <c r="E49" s="89"/>
      <c r="F49" s="89"/>
      <c r="G49" s="89"/>
      <c r="H49" s="89"/>
      <c r="I49" s="70"/>
      <c r="J49" s="89"/>
      <c r="K49" s="89"/>
      <c r="L49" s="89"/>
      <c r="M49" s="88"/>
      <c r="N49" s="70"/>
      <c r="O49" s="70"/>
      <c r="P49" s="70"/>
      <c r="Q49" s="70"/>
      <c r="R49" s="70"/>
      <c r="S49" s="70"/>
      <c r="T49" s="70" t="s">
        <v>479</v>
      </c>
      <c r="U49" s="70"/>
      <c r="V49" s="70"/>
      <c r="W49" s="70"/>
      <c r="X49" s="70">
        <v>40</v>
      </c>
      <c r="Y49" s="70"/>
      <c r="Z49" s="70"/>
      <c r="AA49" s="70"/>
      <c r="AB49" s="156"/>
      <c r="AC49" s="69"/>
      <c r="AD49" s="69"/>
      <c r="AE49" s="69"/>
      <c r="AF49" s="69"/>
    </row>
    <row r="50" spans="2:32" s="7" customFormat="1" ht="24.75" customHeight="1" x14ac:dyDescent="0.5">
      <c r="B50" s="121"/>
      <c r="C50" s="70"/>
      <c r="D50" s="89"/>
      <c r="E50" s="89"/>
      <c r="F50" s="89"/>
      <c r="G50" s="89"/>
      <c r="H50" s="89"/>
      <c r="I50" s="70"/>
      <c r="J50" s="89"/>
      <c r="K50" s="89"/>
      <c r="L50" s="89"/>
      <c r="M50" s="88"/>
      <c r="N50" s="70"/>
      <c r="O50" s="70"/>
      <c r="P50" s="70"/>
      <c r="Q50" s="70"/>
      <c r="R50" s="70">
        <v>4</v>
      </c>
      <c r="S50" s="70">
        <v>111</v>
      </c>
      <c r="T50" s="70" t="s">
        <v>31</v>
      </c>
      <c r="U50" s="70" t="s">
        <v>32</v>
      </c>
      <c r="V50" s="70">
        <v>154</v>
      </c>
      <c r="W50" s="70"/>
      <c r="X50" s="70"/>
      <c r="Y50" s="70"/>
      <c r="Z50" s="70"/>
      <c r="AA50" s="70"/>
      <c r="AB50" s="156"/>
      <c r="AC50" s="69"/>
      <c r="AD50" s="69"/>
      <c r="AE50" s="69"/>
      <c r="AF50" s="69"/>
    </row>
    <row r="51" spans="2:32" s="7" customFormat="1" ht="24.75" customHeight="1" x14ac:dyDescent="0.5">
      <c r="B51" s="121"/>
      <c r="C51" s="70"/>
      <c r="D51" s="89"/>
      <c r="E51" s="89"/>
      <c r="F51" s="89"/>
      <c r="G51" s="89"/>
      <c r="H51" s="89"/>
      <c r="I51" s="70"/>
      <c r="J51" s="89"/>
      <c r="K51" s="89"/>
      <c r="L51" s="89"/>
      <c r="M51" s="88"/>
      <c r="N51" s="70"/>
      <c r="O51" s="70"/>
      <c r="P51" s="70"/>
      <c r="Q51" s="70"/>
      <c r="R51" s="70"/>
      <c r="S51" s="70"/>
      <c r="T51" s="70" t="s">
        <v>478</v>
      </c>
      <c r="U51" s="70"/>
      <c r="V51" s="70"/>
      <c r="W51" s="70"/>
      <c r="X51" s="70">
        <v>72</v>
      </c>
      <c r="Y51" s="70"/>
      <c r="Z51" s="70"/>
      <c r="AA51" s="70">
        <v>25</v>
      </c>
      <c r="AB51" s="156"/>
      <c r="AC51" s="69"/>
      <c r="AD51" s="69"/>
      <c r="AE51" s="69"/>
      <c r="AF51" s="69"/>
    </row>
    <row r="52" spans="2:32" s="7" customFormat="1" ht="24.75" customHeight="1" x14ac:dyDescent="0.5">
      <c r="B52" s="121"/>
      <c r="C52" s="70"/>
      <c r="D52" s="89"/>
      <c r="E52" s="89"/>
      <c r="F52" s="89"/>
      <c r="G52" s="89"/>
      <c r="H52" s="89"/>
      <c r="I52" s="70"/>
      <c r="J52" s="89"/>
      <c r="K52" s="89"/>
      <c r="L52" s="89"/>
      <c r="M52" s="88"/>
      <c r="N52" s="70"/>
      <c r="O52" s="70"/>
      <c r="P52" s="70"/>
      <c r="Q52" s="70"/>
      <c r="R52" s="70"/>
      <c r="S52" s="70"/>
      <c r="T52" s="70" t="s">
        <v>479</v>
      </c>
      <c r="U52" s="70"/>
      <c r="V52" s="70"/>
      <c r="W52" s="70"/>
      <c r="X52" s="70">
        <v>72</v>
      </c>
      <c r="Y52" s="70"/>
      <c r="Z52" s="70"/>
      <c r="AA52" s="70"/>
      <c r="AB52" s="156"/>
      <c r="AC52" s="69"/>
      <c r="AD52" s="69"/>
      <c r="AE52" s="69"/>
      <c r="AF52" s="69"/>
    </row>
    <row r="53" spans="2:32" s="7" customFormat="1" ht="24.75" customHeight="1" x14ac:dyDescent="0.5">
      <c r="B53" s="121" t="s">
        <v>649</v>
      </c>
      <c r="C53" s="70">
        <v>25</v>
      </c>
      <c r="D53" s="89" t="s">
        <v>30</v>
      </c>
      <c r="E53" s="89">
        <v>40469</v>
      </c>
      <c r="F53" s="89">
        <v>105</v>
      </c>
      <c r="G53" s="89">
        <v>1068</v>
      </c>
      <c r="H53" s="89"/>
      <c r="I53" s="70">
        <v>1</v>
      </c>
      <c r="J53" s="89">
        <v>12</v>
      </c>
      <c r="K53" s="89">
        <v>2</v>
      </c>
      <c r="L53" s="89" t="s">
        <v>49</v>
      </c>
      <c r="M53" s="88">
        <v>5025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156" t="s">
        <v>2533</v>
      </c>
      <c r="AC53" s="69" t="s">
        <v>2534</v>
      </c>
      <c r="AD53" s="69"/>
      <c r="AE53" s="69"/>
      <c r="AF53" s="69"/>
    </row>
    <row r="54" spans="2:32" s="7" customFormat="1" ht="24.75" customHeight="1" x14ac:dyDescent="0.5">
      <c r="B54" s="121" t="s">
        <v>650</v>
      </c>
      <c r="C54" s="70">
        <v>26</v>
      </c>
      <c r="D54" s="89" t="s">
        <v>30</v>
      </c>
      <c r="E54" s="89">
        <v>44621</v>
      </c>
      <c r="F54" s="89">
        <v>243</v>
      </c>
      <c r="G54" s="89">
        <v>1258</v>
      </c>
      <c r="H54" s="89"/>
      <c r="I54" s="70">
        <v>1</v>
      </c>
      <c r="J54" s="89">
        <v>10</v>
      </c>
      <c r="K54" s="89">
        <v>0</v>
      </c>
      <c r="L54" s="89" t="s">
        <v>651</v>
      </c>
      <c r="M54" s="88">
        <v>4039</v>
      </c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156" t="s">
        <v>2535</v>
      </c>
      <c r="AC54" s="69" t="s">
        <v>2536</v>
      </c>
      <c r="AD54" s="69"/>
      <c r="AE54" s="69"/>
      <c r="AF54" s="69"/>
    </row>
    <row r="55" spans="2:32" s="7" customFormat="1" ht="24.75" customHeight="1" x14ac:dyDescent="0.5">
      <c r="B55" s="422" t="s">
        <v>652</v>
      </c>
      <c r="C55" s="70">
        <v>27</v>
      </c>
      <c r="D55" s="89" t="s">
        <v>30</v>
      </c>
      <c r="E55" s="89">
        <v>47019</v>
      </c>
      <c r="F55" s="89">
        <v>4</v>
      </c>
      <c r="G55" s="89">
        <v>1347</v>
      </c>
      <c r="H55" s="89"/>
      <c r="I55" s="70">
        <v>1</v>
      </c>
      <c r="J55" s="89">
        <v>0</v>
      </c>
      <c r="K55" s="89">
        <v>0</v>
      </c>
      <c r="L55" s="89" t="s">
        <v>279</v>
      </c>
      <c r="M55" s="88">
        <v>78</v>
      </c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156" t="s">
        <v>2538</v>
      </c>
      <c r="AC55" s="69" t="s">
        <v>2537</v>
      </c>
      <c r="AD55" s="69"/>
      <c r="AE55" s="69"/>
      <c r="AF55" s="69"/>
    </row>
    <row r="56" spans="2:32" s="7" customFormat="1" ht="24.75" customHeight="1" x14ac:dyDescent="0.5">
      <c r="B56" s="121" t="s">
        <v>648</v>
      </c>
      <c r="C56" s="70">
        <v>28</v>
      </c>
      <c r="D56" s="89" t="s">
        <v>30</v>
      </c>
      <c r="E56" s="89">
        <v>14938</v>
      </c>
      <c r="F56" s="89">
        <v>43</v>
      </c>
      <c r="G56" s="89">
        <v>1464</v>
      </c>
      <c r="H56" s="89"/>
      <c r="I56" s="70">
        <v>1</v>
      </c>
      <c r="J56" s="89">
        <v>23</v>
      </c>
      <c r="K56" s="89">
        <v>1</v>
      </c>
      <c r="L56" s="89" t="s">
        <v>159</v>
      </c>
      <c r="M56" s="88">
        <v>9361</v>
      </c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156" t="s">
        <v>2539</v>
      </c>
      <c r="AC56" s="69" t="s">
        <v>2540</v>
      </c>
      <c r="AD56" s="69"/>
      <c r="AE56" s="69"/>
      <c r="AF56" s="69"/>
    </row>
    <row r="57" spans="2:32" s="7" customFormat="1" ht="24.75" customHeight="1" x14ac:dyDescent="0.5">
      <c r="B57" s="121" t="s">
        <v>653</v>
      </c>
      <c r="C57" s="70">
        <v>29</v>
      </c>
      <c r="D57" s="89" t="s">
        <v>30</v>
      </c>
      <c r="E57" s="89">
        <v>14929</v>
      </c>
      <c r="F57" s="89">
        <v>27</v>
      </c>
      <c r="G57" s="89">
        <v>1455</v>
      </c>
      <c r="H57" s="89"/>
      <c r="I57" s="70">
        <v>1</v>
      </c>
      <c r="J57" s="89">
        <v>4</v>
      </c>
      <c r="K57" s="89">
        <v>1</v>
      </c>
      <c r="L57" s="89" t="s">
        <v>123</v>
      </c>
      <c r="M57" s="88">
        <v>1780</v>
      </c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156" t="s">
        <v>2541</v>
      </c>
      <c r="AC57" s="69" t="s">
        <v>2542</v>
      </c>
      <c r="AD57" s="69"/>
      <c r="AE57" s="69"/>
      <c r="AF57" s="69"/>
    </row>
    <row r="58" spans="2:32" s="7" customFormat="1" ht="24.75" customHeight="1" x14ac:dyDescent="0.5">
      <c r="B58" s="121" t="s">
        <v>653</v>
      </c>
      <c r="C58" s="70">
        <v>30</v>
      </c>
      <c r="D58" s="89" t="s">
        <v>30</v>
      </c>
      <c r="E58" s="89">
        <v>43958</v>
      </c>
      <c r="F58" s="89">
        <v>132</v>
      </c>
      <c r="G58" s="89">
        <v>1301</v>
      </c>
      <c r="H58" s="89"/>
      <c r="I58" s="70">
        <v>1</v>
      </c>
      <c r="J58" s="89">
        <v>0</v>
      </c>
      <c r="K58" s="89">
        <v>0</v>
      </c>
      <c r="L58" s="89" t="s">
        <v>113</v>
      </c>
      <c r="M58" s="88">
        <v>69</v>
      </c>
      <c r="N58" s="70">
        <v>13.75</v>
      </c>
      <c r="O58" s="70"/>
      <c r="P58" s="70"/>
      <c r="Q58" s="70"/>
      <c r="R58" s="70">
        <v>1</v>
      </c>
      <c r="S58" s="70">
        <v>176</v>
      </c>
      <c r="T58" s="70" t="s">
        <v>31</v>
      </c>
      <c r="U58" s="70" t="s">
        <v>32</v>
      </c>
      <c r="V58" s="70">
        <v>110</v>
      </c>
      <c r="W58" s="70"/>
      <c r="X58" s="70"/>
      <c r="Y58" s="70"/>
      <c r="Z58" s="70"/>
      <c r="AA58" s="70"/>
      <c r="AB58" s="156" t="s">
        <v>2543</v>
      </c>
      <c r="AC58" s="69" t="s">
        <v>2544</v>
      </c>
      <c r="AD58" s="69"/>
      <c r="AE58" s="69"/>
      <c r="AF58" s="69"/>
    </row>
    <row r="59" spans="2:32" s="7" customFormat="1" ht="24.75" customHeight="1" x14ac:dyDescent="0.5">
      <c r="B59" s="121"/>
      <c r="C59" s="70"/>
      <c r="D59" s="89"/>
      <c r="E59" s="89"/>
      <c r="F59" s="89"/>
      <c r="G59" s="89"/>
      <c r="H59" s="89"/>
      <c r="I59" s="70"/>
      <c r="J59" s="89"/>
      <c r="K59" s="89"/>
      <c r="L59" s="89"/>
      <c r="M59" s="88"/>
      <c r="N59" s="70"/>
      <c r="O59" s="70"/>
      <c r="P59" s="70"/>
      <c r="Q59" s="70"/>
      <c r="R59" s="70"/>
      <c r="S59" s="70"/>
      <c r="T59" s="70" t="s">
        <v>478</v>
      </c>
      <c r="U59" s="70"/>
      <c r="V59" s="70"/>
      <c r="W59" s="70"/>
      <c r="X59" s="70">
        <v>55</v>
      </c>
      <c r="Y59" s="70"/>
      <c r="Z59" s="70"/>
      <c r="AA59" s="70">
        <v>25</v>
      </c>
      <c r="AB59" s="156"/>
      <c r="AC59" s="69"/>
      <c r="AD59" s="69"/>
      <c r="AE59" s="69"/>
      <c r="AF59" s="69"/>
    </row>
    <row r="60" spans="2:32" s="7" customFormat="1" ht="24.75" customHeight="1" x14ac:dyDescent="0.5">
      <c r="B60" s="121"/>
      <c r="C60" s="70"/>
      <c r="D60" s="89"/>
      <c r="E60" s="89"/>
      <c r="F60" s="89"/>
      <c r="G60" s="89"/>
      <c r="H60" s="89"/>
      <c r="I60" s="70"/>
      <c r="J60" s="89"/>
      <c r="K60" s="89"/>
      <c r="L60" s="89"/>
      <c r="M60" s="88"/>
      <c r="N60" s="70"/>
      <c r="O60" s="70"/>
      <c r="P60" s="70"/>
      <c r="Q60" s="70"/>
      <c r="R60" s="70"/>
      <c r="S60" s="70"/>
      <c r="T60" s="70" t="s">
        <v>479</v>
      </c>
      <c r="U60" s="70"/>
      <c r="V60" s="70"/>
      <c r="W60" s="70"/>
      <c r="X60" s="70">
        <v>55</v>
      </c>
      <c r="Y60" s="70"/>
      <c r="Z60" s="70"/>
      <c r="AA60" s="70"/>
      <c r="AB60" s="156"/>
      <c r="AC60" s="69"/>
      <c r="AD60" s="69"/>
      <c r="AE60" s="69"/>
      <c r="AF60" s="69"/>
    </row>
    <row r="61" spans="2:32" s="7" customFormat="1" ht="24.75" customHeight="1" x14ac:dyDescent="0.5">
      <c r="B61" s="422" t="s">
        <v>654</v>
      </c>
      <c r="C61" s="70">
        <v>31</v>
      </c>
      <c r="D61" s="89" t="s">
        <v>30</v>
      </c>
      <c r="E61" s="89">
        <v>14928</v>
      </c>
      <c r="F61" s="89">
        <v>26</v>
      </c>
      <c r="G61" s="89">
        <v>1454</v>
      </c>
      <c r="H61" s="89"/>
      <c r="I61" s="70">
        <v>1</v>
      </c>
      <c r="J61" s="89">
        <v>6</v>
      </c>
      <c r="K61" s="89">
        <v>0</v>
      </c>
      <c r="L61" s="89" t="s">
        <v>97</v>
      </c>
      <c r="M61" s="88">
        <v>2459</v>
      </c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156" t="s">
        <v>2545</v>
      </c>
      <c r="AC61" s="69" t="s">
        <v>2546</v>
      </c>
      <c r="AD61" s="69"/>
      <c r="AE61" s="69"/>
      <c r="AF61" s="69"/>
    </row>
    <row r="62" spans="2:32" s="7" customFormat="1" ht="24.75" customHeight="1" x14ac:dyDescent="0.5">
      <c r="B62" s="121" t="s">
        <v>655</v>
      </c>
      <c r="C62" s="70">
        <v>32</v>
      </c>
      <c r="D62" s="89" t="s">
        <v>30</v>
      </c>
      <c r="E62" s="89">
        <v>4117</v>
      </c>
      <c r="F62" s="89">
        <v>35</v>
      </c>
      <c r="G62" s="89">
        <v>49</v>
      </c>
      <c r="H62" s="89"/>
      <c r="I62" s="70">
        <v>1</v>
      </c>
      <c r="J62" s="89">
        <v>0</v>
      </c>
      <c r="K62" s="89">
        <v>1</v>
      </c>
      <c r="L62" s="89" t="s">
        <v>161</v>
      </c>
      <c r="M62" s="88">
        <v>132</v>
      </c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156" t="s">
        <v>2547</v>
      </c>
      <c r="AC62" s="69" t="s">
        <v>2548</v>
      </c>
      <c r="AD62" s="69"/>
      <c r="AE62" s="69"/>
      <c r="AF62" s="69"/>
    </row>
    <row r="63" spans="2:32" s="7" customFormat="1" ht="24.75" customHeight="1" x14ac:dyDescent="0.5">
      <c r="B63" s="422" t="s">
        <v>656</v>
      </c>
      <c r="C63" s="70">
        <v>33</v>
      </c>
      <c r="D63" s="89" t="s">
        <v>30</v>
      </c>
      <c r="E63" s="89">
        <v>58620</v>
      </c>
      <c r="F63" s="89">
        <v>179</v>
      </c>
      <c r="G63" s="89">
        <v>2028</v>
      </c>
      <c r="H63" s="89"/>
      <c r="I63" s="70">
        <v>1</v>
      </c>
      <c r="J63" s="89">
        <v>0</v>
      </c>
      <c r="K63" s="89">
        <v>3</v>
      </c>
      <c r="L63" s="89" t="s">
        <v>161</v>
      </c>
      <c r="M63" s="88">
        <v>332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156" t="s">
        <v>2549</v>
      </c>
      <c r="AC63" s="69" t="s">
        <v>2550</v>
      </c>
      <c r="AD63" s="69"/>
      <c r="AE63" s="69"/>
      <c r="AF63" s="69"/>
    </row>
    <row r="64" spans="2:32" s="7" customFormat="1" ht="24.75" customHeight="1" x14ac:dyDescent="0.5">
      <c r="B64" s="121" t="s">
        <v>657</v>
      </c>
      <c r="C64" s="70">
        <v>34</v>
      </c>
      <c r="D64" s="89" t="s">
        <v>30</v>
      </c>
      <c r="E64" s="89">
        <v>54197</v>
      </c>
      <c r="F64" s="89">
        <v>138</v>
      </c>
      <c r="G64" s="89">
        <v>1725</v>
      </c>
      <c r="H64" s="89"/>
      <c r="I64" s="70">
        <v>1</v>
      </c>
      <c r="J64" s="89">
        <v>1</v>
      </c>
      <c r="K64" s="89">
        <v>3</v>
      </c>
      <c r="L64" s="89" t="s">
        <v>96</v>
      </c>
      <c r="M64" s="88">
        <v>779</v>
      </c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156" t="s">
        <v>2551</v>
      </c>
      <c r="AC64" s="69" t="s">
        <v>2552</v>
      </c>
      <c r="AD64" s="69"/>
      <c r="AE64" s="69"/>
      <c r="AF64" s="69"/>
    </row>
    <row r="65" spans="1:32" s="7" customFormat="1" ht="24.75" customHeight="1" x14ac:dyDescent="0.5">
      <c r="B65" s="121" t="s">
        <v>658</v>
      </c>
      <c r="C65" s="70">
        <v>35</v>
      </c>
      <c r="D65" s="89" t="s">
        <v>30</v>
      </c>
      <c r="E65" s="89">
        <v>43930</v>
      </c>
      <c r="F65" s="89">
        <v>131</v>
      </c>
      <c r="G65" s="89">
        <v>1273</v>
      </c>
      <c r="H65" s="89"/>
      <c r="I65" s="70">
        <v>1</v>
      </c>
      <c r="J65" s="89">
        <v>0</v>
      </c>
      <c r="K65" s="89">
        <v>1</v>
      </c>
      <c r="L65" s="89" t="s">
        <v>83</v>
      </c>
      <c r="M65" s="88">
        <v>164</v>
      </c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156" t="s">
        <v>2553</v>
      </c>
      <c r="AC65" s="69" t="s">
        <v>2554</v>
      </c>
      <c r="AD65" s="69"/>
      <c r="AE65" s="69"/>
      <c r="AF65" s="69"/>
    </row>
    <row r="66" spans="1:32" s="7" customFormat="1" ht="24.75" customHeight="1" x14ac:dyDescent="0.5">
      <c r="B66" s="422" t="s">
        <v>659</v>
      </c>
      <c r="C66" s="70">
        <v>36</v>
      </c>
      <c r="D66" s="89" t="s">
        <v>30</v>
      </c>
      <c r="E66" s="89">
        <v>4114</v>
      </c>
      <c r="F66" s="89">
        <v>36</v>
      </c>
      <c r="G66" s="89">
        <v>44</v>
      </c>
      <c r="H66" s="89"/>
      <c r="I66" s="70">
        <v>1</v>
      </c>
      <c r="J66" s="89">
        <v>0</v>
      </c>
      <c r="K66" s="89">
        <v>1</v>
      </c>
      <c r="L66" s="89" t="s">
        <v>259</v>
      </c>
      <c r="M66" s="88">
        <v>130</v>
      </c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156" t="s">
        <v>2555</v>
      </c>
      <c r="AC66" s="69" t="s">
        <v>2556</v>
      </c>
      <c r="AD66" s="69"/>
      <c r="AE66" s="69"/>
      <c r="AF66" s="69"/>
    </row>
    <row r="67" spans="1:32" s="7" customFormat="1" ht="24.75" customHeight="1" x14ac:dyDescent="0.5">
      <c r="B67" s="422" t="s">
        <v>659</v>
      </c>
      <c r="C67" s="70">
        <v>37</v>
      </c>
      <c r="D67" s="89" t="s">
        <v>30</v>
      </c>
      <c r="E67" s="89">
        <v>44663</v>
      </c>
      <c r="F67" s="89">
        <v>113</v>
      </c>
      <c r="G67" s="89">
        <v>1253</v>
      </c>
      <c r="H67" s="89"/>
      <c r="I67" s="70">
        <v>1</v>
      </c>
      <c r="J67" s="89">
        <v>7</v>
      </c>
      <c r="K67" s="89">
        <v>3</v>
      </c>
      <c r="L67" s="89" t="s">
        <v>72</v>
      </c>
      <c r="M67" s="88">
        <v>3141</v>
      </c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156" t="s">
        <v>2557</v>
      </c>
      <c r="AC67" s="69" t="s">
        <v>2558</v>
      </c>
      <c r="AD67" s="69"/>
      <c r="AE67" s="69"/>
      <c r="AF67" s="69"/>
    </row>
    <row r="68" spans="1:32" s="7" customFormat="1" ht="24.75" customHeight="1" x14ac:dyDescent="0.5">
      <c r="B68" s="422" t="s">
        <v>660</v>
      </c>
      <c r="C68" s="70">
        <v>38</v>
      </c>
      <c r="D68" s="89" t="s">
        <v>30</v>
      </c>
      <c r="E68" s="89">
        <v>43380</v>
      </c>
      <c r="F68" s="89">
        <v>106</v>
      </c>
      <c r="G68" s="89">
        <v>1198</v>
      </c>
      <c r="H68" s="89"/>
      <c r="I68" s="70">
        <v>1</v>
      </c>
      <c r="J68" s="89">
        <v>7</v>
      </c>
      <c r="K68" s="89">
        <v>0</v>
      </c>
      <c r="L68" s="89" t="s">
        <v>118</v>
      </c>
      <c r="M68" s="88">
        <v>2888</v>
      </c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156" t="s">
        <v>2559</v>
      </c>
      <c r="AC68" s="69" t="s">
        <v>2560</v>
      </c>
      <c r="AD68" s="69"/>
      <c r="AE68" s="69"/>
      <c r="AF68" s="69"/>
    </row>
    <row r="69" spans="1:32" s="7" customFormat="1" ht="24.75" customHeight="1" x14ac:dyDescent="0.5">
      <c r="B69" s="422" t="s">
        <v>661</v>
      </c>
      <c r="C69" s="70">
        <v>39</v>
      </c>
      <c r="D69" s="89" t="s">
        <v>30</v>
      </c>
      <c r="E69" s="89">
        <v>39697</v>
      </c>
      <c r="F69" s="89">
        <v>95</v>
      </c>
      <c r="G69" s="89">
        <v>715</v>
      </c>
      <c r="H69" s="89"/>
      <c r="I69" s="70">
        <v>1</v>
      </c>
      <c r="J69" s="89">
        <v>11</v>
      </c>
      <c r="K69" s="89">
        <v>3</v>
      </c>
      <c r="L69" s="89" t="s">
        <v>88</v>
      </c>
      <c r="M69" s="88">
        <v>4777</v>
      </c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156" t="s">
        <v>2561</v>
      </c>
      <c r="AC69" s="69" t="s">
        <v>2562</v>
      </c>
      <c r="AD69" s="69"/>
      <c r="AE69" s="69"/>
      <c r="AF69" s="69"/>
    </row>
    <row r="70" spans="1:32" s="7" customFormat="1" ht="24.75" customHeight="1" x14ac:dyDescent="0.5">
      <c r="B70" s="422" t="s">
        <v>662</v>
      </c>
      <c r="C70" s="70">
        <v>40</v>
      </c>
      <c r="D70" s="89" t="s">
        <v>30</v>
      </c>
      <c r="E70" s="89">
        <v>43465</v>
      </c>
      <c r="F70" s="89">
        <v>104</v>
      </c>
      <c r="G70" s="89">
        <v>1200</v>
      </c>
      <c r="H70" s="89"/>
      <c r="I70" s="70">
        <v>1</v>
      </c>
      <c r="J70" s="89">
        <v>0</v>
      </c>
      <c r="K70" s="89">
        <v>1</v>
      </c>
      <c r="L70" s="89" t="s">
        <v>520</v>
      </c>
      <c r="M70" s="88">
        <v>174</v>
      </c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156" t="s">
        <v>2555</v>
      </c>
      <c r="AC70" s="69" t="s">
        <v>2563</v>
      </c>
      <c r="AD70" s="69"/>
      <c r="AE70" s="69"/>
      <c r="AF70" s="69"/>
    </row>
    <row r="71" spans="1:32" s="8" customFormat="1" ht="24.75" customHeight="1" x14ac:dyDescent="0.5">
      <c r="B71" s="436" t="s">
        <v>663</v>
      </c>
      <c r="C71" s="70">
        <v>41</v>
      </c>
      <c r="D71" s="70" t="s">
        <v>30</v>
      </c>
      <c r="E71" s="70">
        <v>64485</v>
      </c>
      <c r="F71" s="70">
        <v>200</v>
      </c>
      <c r="G71" s="70">
        <v>2288</v>
      </c>
      <c r="H71" s="70"/>
      <c r="I71" s="70">
        <v>1</v>
      </c>
      <c r="J71" s="70">
        <v>7</v>
      </c>
      <c r="K71" s="70">
        <v>3</v>
      </c>
      <c r="L71" s="70">
        <v>93.2</v>
      </c>
      <c r="M71" s="88">
        <v>3193.2</v>
      </c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156" t="s">
        <v>2564</v>
      </c>
      <c r="AC71" s="94" t="s">
        <v>2565</v>
      </c>
      <c r="AD71" s="94"/>
      <c r="AE71" s="94"/>
      <c r="AF71" s="94"/>
    </row>
    <row r="72" spans="1:32" s="7" customFormat="1" ht="24.75" customHeight="1" x14ac:dyDescent="0.5">
      <c r="B72" s="422" t="s">
        <v>664</v>
      </c>
      <c r="C72" s="70">
        <v>42</v>
      </c>
      <c r="D72" s="89" t="s">
        <v>30</v>
      </c>
      <c r="E72" s="89">
        <v>4113</v>
      </c>
      <c r="F72" s="89">
        <v>40</v>
      </c>
      <c r="G72" s="89">
        <v>43</v>
      </c>
      <c r="H72" s="89"/>
      <c r="I72" s="70">
        <v>1</v>
      </c>
      <c r="J72" s="89">
        <v>0</v>
      </c>
      <c r="K72" s="89">
        <v>1</v>
      </c>
      <c r="L72" s="89" t="s">
        <v>55</v>
      </c>
      <c r="M72" s="88">
        <v>108.75</v>
      </c>
      <c r="N72" s="70">
        <v>51.25</v>
      </c>
      <c r="O72" s="70"/>
      <c r="P72" s="70"/>
      <c r="Q72" s="70"/>
      <c r="R72" s="70">
        <v>1</v>
      </c>
      <c r="S72" s="70">
        <v>117</v>
      </c>
      <c r="T72" s="70" t="s">
        <v>31</v>
      </c>
      <c r="U72" s="70" t="s">
        <v>73</v>
      </c>
      <c r="V72" s="70">
        <v>105</v>
      </c>
      <c r="W72" s="70"/>
      <c r="X72" s="70">
        <v>105</v>
      </c>
      <c r="Y72" s="70"/>
      <c r="Z72" s="70"/>
      <c r="AA72" s="70">
        <v>20</v>
      </c>
      <c r="AB72" s="156" t="s">
        <v>2566</v>
      </c>
      <c r="AC72" s="69" t="s">
        <v>2567</v>
      </c>
      <c r="AD72" s="69"/>
      <c r="AE72" s="69"/>
      <c r="AF72" s="69"/>
    </row>
    <row r="73" spans="1:32" s="7" customFormat="1" ht="24.75" customHeight="1" x14ac:dyDescent="0.5">
      <c r="B73" s="121"/>
      <c r="C73" s="70"/>
      <c r="D73" s="89"/>
      <c r="E73" s="89"/>
      <c r="F73" s="89"/>
      <c r="G73" s="89"/>
      <c r="H73" s="89"/>
      <c r="I73" s="70"/>
      <c r="J73" s="89"/>
      <c r="K73" s="89"/>
      <c r="L73" s="89"/>
      <c r="M73" s="88"/>
      <c r="N73" s="70"/>
      <c r="O73" s="70"/>
      <c r="P73" s="70"/>
      <c r="Q73" s="70"/>
      <c r="R73" s="70">
        <v>2</v>
      </c>
      <c r="S73" s="70"/>
      <c r="T73" s="70" t="s">
        <v>31</v>
      </c>
      <c r="U73" s="70" t="s">
        <v>73</v>
      </c>
      <c r="V73" s="70">
        <v>100</v>
      </c>
      <c r="W73" s="70"/>
      <c r="X73" s="70">
        <v>100</v>
      </c>
      <c r="Y73" s="70"/>
      <c r="Z73" s="70"/>
      <c r="AA73" s="70">
        <v>15</v>
      </c>
      <c r="AB73" s="156"/>
      <c r="AC73" s="69"/>
      <c r="AD73" s="69"/>
      <c r="AE73" s="69"/>
      <c r="AF73" s="69"/>
    </row>
    <row r="74" spans="1:32" s="7" customFormat="1" ht="24.75" customHeight="1" x14ac:dyDescent="0.5">
      <c r="B74" s="121" t="s">
        <v>665</v>
      </c>
      <c r="C74" s="70">
        <v>43</v>
      </c>
      <c r="D74" s="89" t="s">
        <v>30</v>
      </c>
      <c r="E74" s="89">
        <v>4108</v>
      </c>
      <c r="F74" s="89">
        <v>44</v>
      </c>
      <c r="G74" s="89">
        <v>37</v>
      </c>
      <c r="H74" s="89"/>
      <c r="I74" s="70">
        <v>1</v>
      </c>
      <c r="J74" s="89">
        <v>0</v>
      </c>
      <c r="K74" s="89">
        <v>1</v>
      </c>
      <c r="L74" s="89" t="s">
        <v>96</v>
      </c>
      <c r="M74" s="88">
        <v>163.25</v>
      </c>
      <c r="N74" s="70">
        <v>15.75</v>
      </c>
      <c r="O74" s="70"/>
      <c r="P74" s="70"/>
      <c r="Q74" s="70"/>
      <c r="R74" s="70">
        <v>1</v>
      </c>
      <c r="S74" s="70">
        <v>50</v>
      </c>
      <c r="T74" s="70" t="s">
        <v>31</v>
      </c>
      <c r="U74" s="70" t="s">
        <v>32</v>
      </c>
      <c r="V74" s="70">
        <v>126</v>
      </c>
      <c r="W74" s="70"/>
      <c r="X74" s="70"/>
      <c r="Y74" s="70"/>
      <c r="Z74" s="70"/>
      <c r="AA74" s="70"/>
      <c r="AB74" s="156" t="s">
        <v>2568</v>
      </c>
      <c r="AC74" s="69" t="s">
        <v>2569</v>
      </c>
      <c r="AD74" s="69"/>
      <c r="AE74" s="69"/>
      <c r="AF74" s="69"/>
    </row>
    <row r="75" spans="1:32" s="7" customFormat="1" ht="24.75" customHeight="1" x14ac:dyDescent="0.5">
      <c r="B75" s="121"/>
      <c r="C75" s="70"/>
      <c r="D75" s="89"/>
      <c r="E75" s="89"/>
      <c r="F75" s="89"/>
      <c r="G75" s="89"/>
      <c r="H75" s="89"/>
      <c r="I75" s="70"/>
      <c r="J75" s="89"/>
      <c r="K75" s="89"/>
      <c r="L75" s="89"/>
      <c r="M75" s="88"/>
      <c r="N75" s="70"/>
      <c r="O75" s="70"/>
      <c r="P75" s="70"/>
      <c r="Q75" s="70"/>
      <c r="R75" s="70"/>
      <c r="S75" s="70"/>
      <c r="T75" s="70" t="s">
        <v>478</v>
      </c>
      <c r="U75" s="70"/>
      <c r="V75" s="70"/>
      <c r="W75" s="70"/>
      <c r="X75" s="70">
        <v>113</v>
      </c>
      <c r="Y75" s="70"/>
      <c r="Z75" s="70"/>
      <c r="AA75" s="70">
        <v>25</v>
      </c>
      <c r="AB75" s="156"/>
      <c r="AC75" s="69"/>
      <c r="AD75" s="69"/>
      <c r="AE75" s="69"/>
      <c r="AF75" s="69"/>
    </row>
    <row r="76" spans="1:32" s="7" customFormat="1" ht="24.75" customHeight="1" x14ac:dyDescent="0.5">
      <c r="B76" s="121"/>
      <c r="C76" s="70"/>
      <c r="D76" s="89"/>
      <c r="E76" s="89"/>
      <c r="F76" s="89"/>
      <c r="G76" s="89"/>
      <c r="H76" s="89"/>
      <c r="I76" s="70"/>
      <c r="J76" s="89"/>
      <c r="K76" s="89"/>
      <c r="L76" s="89"/>
      <c r="M76" s="88"/>
      <c r="N76" s="70"/>
      <c r="O76" s="70"/>
      <c r="P76" s="70"/>
      <c r="Q76" s="70"/>
      <c r="R76" s="70"/>
      <c r="S76" s="70"/>
      <c r="T76" s="70" t="s">
        <v>479</v>
      </c>
      <c r="U76" s="70"/>
      <c r="V76" s="70"/>
      <c r="W76" s="70"/>
      <c r="X76" s="70">
        <v>113</v>
      </c>
      <c r="Y76" s="70"/>
      <c r="Z76" s="70"/>
      <c r="AA76" s="70">
        <v>15</v>
      </c>
      <c r="AB76" s="156"/>
      <c r="AC76" s="69"/>
      <c r="AD76" s="69"/>
      <c r="AE76" s="69"/>
      <c r="AF76" s="69"/>
    </row>
    <row r="77" spans="1:32" s="7" customFormat="1" ht="24.75" customHeight="1" x14ac:dyDescent="0.5">
      <c r="B77" s="121" t="s">
        <v>666</v>
      </c>
      <c r="C77" s="70">
        <v>44</v>
      </c>
      <c r="D77" s="89" t="s">
        <v>30</v>
      </c>
      <c r="E77" s="89">
        <v>4507</v>
      </c>
      <c r="F77" s="89">
        <v>3</v>
      </c>
      <c r="G77" s="89">
        <v>59</v>
      </c>
      <c r="H77" s="89"/>
      <c r="I77" s="70">
        <v>1</v>
      </c>
      <c r="J77" s="89">
        <v>0</v>
      </c>
      <c r="K77" s="89">
        <v>1</v>
      </c>
      <c r="L77" s="89" t="s">
        <v>62</v>
      </c>
      <c r="M77" s="88">
        <v>120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156" t="s">
        <v>2570</v>
      </c>
      <c r="AC77" s="69" t="s">
        <v>2571</v>
      </c>
      <c r="AD77" s="69"/>
      <c r="AE77" s="69"/>
      <c r="AF77" s="69"/>
    </row>
    <row r="78" spans="1:32" s="7" customFormat="1" ht="24.75" customHeight="1" x14ac:dyDescent="0.5">
      <c r="A78" s="7" t="s">
        <v>667</v>
      </c>
      <c r="B78" s="121" t="s">
        <v>668</v>
      </c>
      <c r="C78" s="70">
        <v>45</v>
      </c>
      <c r="D78" s="89" t="s">
        <v>30</v>
      </c>
      <c r="E78" s="89">
        <v>44662</v>
      </c>
      <c r="F78" s="89">
        <v>112</v>
      </c>
      <c r="G78" s="89">
        <v>1252</v>
      </c>
      <c r="H78" s="89"/>
      <c r="I78" s="70">
        <v>1</v>
      </c>
      <c r="J78" s="89">
        <v>3</v>
      </c>
      <c r="K78" s="89">
        <v>2</v>
      </c>
      <c r="L78" s="89" t="s">
        <v>99</v>
      </c>
      <c r="M78" s="88">
        <v>1454</v>
      </c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156" t="s">
        <v>2572</v>
      </c>
      <c r="AC78" s="69" t="s">
        <v>2573</v>
      </c>
      <c r="AD78" s="69"/>
      <c r="AE78" s="69"/>
      <c r="AF78" s="69"/>
    </row>
    <row r="79" spans="1:32" s="7" customFormat="1" ht="24.75" customHeight="1" x14ac:dyDescent="0.5">
      <c r="B79" s="121" t="s">
        <v>666</v>
      </c>
      <c r="C79" s="70">
        <v>46</v>
      </c>
      <c r="D79" s="89" t="s">
        <v>30</v>
      </c>
      <c r="E79" s="89">
        <v>39615</v>
      </c>
      <c r="F79" s="89">
        <v>14</v>
      </c>
      <c r="G79" s="89">
        <v>628</v>
      </c>
      <c r="H79" s="89"/>
      <c r="I79" s="70">
        <v>1</v>
      </c>
      <c r="J79" s="89">
        <v>4</v>
      </c>
      <c r="K79" s="89">
        <v>0</v>
      </c>
      <c r="L79" s="89" t="s">
        <v>279</v>
      </c>
      <c r="M79" s="88">
        <v>1678</v>
      </c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156" t="s">
        <v>2574</v>
      </c>
      <c r="AC79" s="69" t="s">
        <v>2575</v>
      </c>
      <c r="AD79" s="69"/>
      <c r="AE79" s="69"/>
      <c r="AF79" s="69"/>
    </row>
    <row r="80" spans="1:32" s="7" customFormat="1" ht="24.75" customHeight="1" x14ac:dyDescent="0.5">
      <c r="B80" s="121" t="s">
        <v>668</v>
      </c>
      <c r="C80" s="70">
        <v>47</v>
      </c>
      <c r="D80" s="89" t="s">
        <v>30</v>
      </c>
      <c r="E80" s="89">
        <v>44666</v>
      </c>
      <c r="F80" s="89">
        <v>116</v>
      </c>
      <c r="G80" s="89">
        <v>1256</v>
      </c>
      <c r="H80" s="89"/>
      <c r="I80" s="70">
        <v>1</v>
      </c>
      <c r="J80" s="89">
        <v>1</v>
      </c>
      <c r="K80" s="89">
        <v>0</v>
      </c>
      <c r="L80" s="89" t="s">
        <v>123</v>
      </c>
      <c r="M80" s="88">
        <v>480</v>
      </c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156" t="s">
        <v>2576</v>
      </c>
      <c r="AC80" s="69" t="s">
        <v>2577</v>
      </c>
      <c r="AD80" s="69"/>
      <c r="AE80" s="69"/>
      <c r="AF80" s="69"/>
    </row>
    <row r="81" spans="2:32" s="7" customFormat="1" ht="24.75" customHeight="1" x14ac:dyDescent="0.5">
      <c r="B81" s="121" t="s">
        <v>668</v>
      </c>
      <c r="C81" s="70">
        <v>48</v>
      </c>
      <c r="D81" s="89" t="s">
        <v>30</v>
      </c>
      <c r="E81" s="89">
        <v>44665</v>
      </c>
      <c r="F81" s="89">
        <v>115</v>
      </c>
      <c r="G81" s="89">
        <v>1255</v>
      </c>
      <c r="H81" s="89"/>
      <c r="I81" s="70">
        <v>1</v>
      </c>
      <c r="J81" s="89">
        <v>1</v>
      </c>
      <c r="K81" s="89">
        <v>0</v>
      </c>
      <c r="L81" s="89" t="s">
        <v>155</v>
      </c>
      <c r="M81" s="88">
        <v>495</v>
      </c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156" t="s">
        <v>2578</v>
      </c>
      <c r="AC81" s="69" t="s">
        <v>2579</v>
      </c>
      <c r="AD81" s="69"/>
      <c r="AE81" s="69"/>
      <c r="AF81" s="69"/>
    </row>
    <row r="82" spans="2:32" s="7" customFormat="1" ht="24.75" customHeight="1" x14ac:dyDescent="0.5">
      <c r="B82" s="121" t="s">
        <v>669</v>
      </c>
      <c r="C82" s="70">
        <v>49</v>
      </c>
      <c r="D82" s="89" t="s">
        <v>30</v>
      </c>
      <c r="E82" s="89">
        <v>12975</v>
      </c>
      <c r="F82" s="89">
        <v>42</v>
      </c>
      <c r="G82" s="89">
        <v>227</v>
      </c>
      <c r="H82" s="89"/>
      <c r="I82" s="70">
        <v>1</v>
      </c>
      <c r="J82" s="89">
        <v>5</v>
      </c>
      <c r="K82" s="89">
        <v>1</v>
      </c>
      <c r="L82" s="89" t="s">
        <v>429</v>
      </c>
      <c r="M82" s="88">
        <v>2153</v>
      </c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156" t="s">
        <v>2580</v>
      </c>
      <c r="AC82" s="69" t="s">
        <v>2581</v>
      </c>
      <c r="AD82" s="69"/>
      <c r="AE82" s="69"/>
      <c r="AF82" s="69"/>
    </row>
    <row r="83" spans="2:32" s="7" customFormat="1" ht="24.75" customHeight="1" x14ac:dyDescent="0.5">
      <c r="B83" s="422" t="s">
        <v>670</v>
      </c>
      <c r="C83" s="70">
        <v>50</v>
      </c>
      <c r="D83" s="89" t="s">
        <v>30</v>
      </c>
      <c r="E83" s="89">
        <v>46002</v>
      </c>
      <c r="F83" s="89">
        <v>151</v>
      </c>
      <c r="G83" s="89">
        <v>1351</v>
      </c>
      <c r="H83" s="89"/>
      <c r="I83" s="70">
        <v>1</v>
      </c>
      <c r="J83" s="89">
        <v>0</v>
      </c>
      <c r="K83" s="89">
        <v>1</v>
      </c>
      <c r="L83" s="89" t="s">
        <v>429</v>
      </c>
      <c r="M83" s="88">
        <v>153</v>
      </c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156" t="s">
        <v>2582</v>
      </c>
      <c r="AC83" s="69" t="s">
        <v>2583</v>
      </c>
      <c r="AD83" s="69"/>
      <c r="AE83" s="69"/>
      <c r="AF83" s="69"/>
    </row>
    <row r="84" spans="2:32" s="7" customFormat="1" ht="24.75" customHeight="1" x14ac:dyDescent="0.5">
      <c r="B84" s="121" t="s">
        <v>671</v>
      </c>
      <c r="C84" s="70">
        <v>51</v>
      </c>
      <c r="D84" s="89" t="s">
        <v>30</v>
      </c>
      <c r="E84" s="89">
        <v>45106</v>
      </c>
      <c r="F84" s="89">
        <v>246</v>
      </c>
      <c r="G84" s="89">
        <v>1318</v>
      </c>
      <c r="H84" s="89"/>
      <c r="I84" s="70">
        <v>1</v>
      </c>
      <c r="J84" s="89">
        <v>1</v>
      </c>
      <c r="K84" s="89">
        <v>1</v>
      </c>
      <c r="L84" s="89" t="s">
        <v>99</v>
      </c>
      <c r="M84" s="88">
        <v>554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156" t="s">
        <v>2584</v>
      </c>
      <c r="AC84" s="69" t="s">
        <v>2585</v>
      </c>
      <c r="AD84" s="69"/>
      <c r="AE84" s="69"/>
      <c r="AF84" s="69"/>
    </row>
    <row r="85" spans="2:32" s="8" customFormat="1" ht="24.75" customHeight="1" x14ac:dyDescent="0.5">
      <c r="B85" s="82" t="s">
        <v>672</v>
      </c>
      <c r="C85" s="70">
        <v>52</v>
      </c>
      <c r="D85" s="70" t="s">
        <v>30</v>
      </c>
      <c r="E85" s="70">
        <v>28438</v>
      </c>
      <c r="F85" s="70">
        <v>148</v>
      </c>
      <c r="G85" s="70">
        <v>4740</v>
      </c>
      <c r="H85" s="70"/>
      <c r="I85" s="70">
        <v>1</v>
      </c>
      <c r="J85" s="70">
        <v>6</v>
      </c>
      <c r="K85" s="70">
        <v>1</v>
      </c>
      <c r="L85" s="70">
        <v>84</v>
      </c>
      <c r="M85" s="88">
        <v>2584</v>
      </c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156"/>
      <c r="AC85" s="94"/>
      <c r="AD85" s="94" t="s">
        <v>2586</v>
      </c>
      <c r="AE85" s="94"/>
      <c r="AF85" s="94"/>
    </row>
    <row r="86" spans="2:32" s="7" customFormat="1" ht="24.75" customHeight="1" x14ac:dyDescent="0.5">
      <c r="B86" s="121" t="s">
        <v>671</v>
      </c>
      <c r="C86" s="70">
        <v>53</v>
      </c>
      <c r="D86" s="89" t="s">
        <v>30</v>
      </c>
      <c r="E86" s="89">
        <v>4128</v>
      </c>
      <c r="F86" s="89">
        <v>11</v>
      </c>
      <c r="G86" s="89">
        <v>60</v>
      </c>
      <c r="H86" s="89"/>
      <c r="I86" s="70">
        <v>1</v>
      </c>
      <c r="J86" s="89">
        <v>0</v>
      </c>
      <c r="K86" s="89">
        <v>1</v>
      </c>
      <c r="L86" s="89" t="s">
        <v>322</v>
      </c>
      <c r="M86" s="88">
        <v>172</v>
      </c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156"/>
      <c r="AC86" s="162" t="s">
        <v>2586</v>
      </c>
      <c r="AD86" s="163"/>
      <c r="AE86" s="163"/>
      <c r="AF86" s="163"/>
    </row>
    <row r="87" spans="2:32" s="7" customFormat="1" ht="24.75" customHeight="1" x14ac:dyDescent="0.5">
      <c r="B87" s="121" t="s">
        <v>671</v>
      </c>
      <c r="C87" s="70">
        <v>54</v>
      </c>
      <c r="D87" s="89" t="s">
        <v>30</v>
      </c>
      <c r="E87" s="89">
        <v>39679</v>
      </c>
      <c r="F87" s="89">
        <v>111</v>
      </c>
      <c r="G87" s="89">
        <v>692</v>
      </c>
      <c r="H87" s="89"/>
      <c r="I87" s="70">
        <v>1</v>
      </c>
      <c r="J87" s="89">
        <v>3</v>
      </c>
      <c r="K87" s="89">
        <v>0</v>
      </c>
      <c r="L87" s="89" t="s">
        <v>95</v>
      </c>
      <c r="M87" s="88">
        <v>1210</v>
      </c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156"/>
      <c r="AC87" s="162" t="s">
        <v>2587</v>
      </c>
      <c r="AD87" s="163"/>
      <c r="AE87" s="163"/>
      <c r="AF87" s="163"/>
    </row>
    <row r="88" spans="2:32" s="7" customFormat="1" ht="24.75" customHeight="1" x14ac:dyDescent="0.5">
      <c r="B88" s="121" t="s">
        <v>671</v>
      </c>
      <c r="C88" s="70">
        <v>55</v>
      </c>
      <c r="D88" s="89" t="s">
        <v>30</v>
      </c>
      <c r="E88" s="89">
        <v>32651</v>
      </c>
      <c r="F88" s="89">
        <v>86</v>
      </c>
      <c r="G88" s="89">
        <v>527</v>
      </c>
      <c r="H88" s="89"/>
      <c r="I88" s="70">
        <v>1</v>
      </c>
      <c r="J88" s="89">
        <v>3</v>
      </c>
      <c r="K88" s="89">
        <v>1</v>
      </c>
      <c r="L88" s="89" t="s">
        <v>322</v>
      </c>
      <c r="M88" s="88">
        <v>1372</v>
      </c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156" t="s">
        <v>2588</v>
      </c>
      <c r="AC88" s="162" t="s">
        <v>2589</v>
      </c>
      <c r="AD88" s="163"/>
      <c r="AE88" s="163"/>
      <c r="AF88" s="163"/>
    </row>
    <row r="89" spans="2:32" s="7" customFormat="1" ht="24.75" customHeight="1" x14ac:dyDescent="0.5">
      <c r="B89" s="121" t="s">
        <v>673</v>
      </c>
      <c r="C89" s="70">
        <v>56</v>
      </c>
      <c r="D89" s="89" t="s">
        <v>30</v>
      </c>
      <c r="E89" s="89">
        <v>39669</v>
      </c>
      <c r="F89" s="89">
        <v>110</v>
      </c>
      <c r="G89" s="89">
        <v>682</v>
      </c>
      <c r="H89" s="89"/>
      <c r="I89" s="70">
        <v>1</v>
      </c>
      <c r="J89" s="89">
        <v>3</v>
      </c>
      <c r="K89" s="89">
        <v>2</v>
      </c>
      <c r="L89" s="89" t="s">
        <v>175</v>
      </c>
      <c r="M89" s="88">
        <v>1450</v>
      </c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156" t="s">
        <v>2590</v>
      </c>
      <c r="AC89" s="162" t="s">
        <v>2591</v>
      </c>
      <c r="AD89" s="163"/>
      <c r="AE89" s="163"/>
      <c r="AF89" s="163"/>
    </row>
    <row r="90" spans="2:32" s="7" customFormat="1" ht="24.75" customHeight="1" x14ac:dyDescent="0.5">
      <c r="B90" s="121" t="s">
        <v>674</v>
      </c>
      <c r="C90" s="70">
        <v>57</v>
      </c>
      <c r="D90" s="89" t="s">
        <v>30</v>
      </c>
      <c r="E90" s="89">
        <v>14990</v>
      </c>
      <c r="F90" s="89">
        <v>42</v>
      </c>
      <c r="G90" s="89">
        <v>1516</v>
      </c>
      <c r="H90" s="89"/>
      <c r="I90" s="70">
        <v>1</v>
      </c>
      <c r="J90" s="89">
        <v>3</v>
      </c>
      <c r="K90" s="89">
        <v>3</v>
      </c>
      <c r="L90" s="89" t="s">
        <v>459</v>
      </c>
      <c r="M90" s="88">
        <v>1542</v>
      </c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156" t="s">
        <v>2592</v>
      </c>
      <c r="AC90" s="162" t="s">
        <v>2593</v>
      </c>
      <c r="AD90" s="163"/>
      <c r="AE90" s="163"/>
      <c r="AF90" s="163"/>
    </row>
    <row r="91" spans="2:32" s="7" customFormat="1" ht="24.75" customHeight="1" x14ac:dyDescent="0.5">
      <c r="B91" s="121" t="s">
        <v>674</v>
      </c>
      <c r="C91" s="70">
        <v>58</v>
      </c>
      <c r="D91" s="89" t="s">
        <v>30</v>
      </c>
      <c r="E91" s="89">
        <v>4125</v>
      </c>
      <c r="F91" s="89">
        <v>10</v>
      </c>
      <c r="G91" s="89">
        <v>57</v>
      </c>
      <c r="H91" s="89"/>
      <c r="I91" s="70">
        <v>1</v>
      </c>
      <c r="J91" s="89">
        <v>0</v>
      </c>
      <c r="K91" s="89">
        <v>3</v>
      </c>
      <c r="L91" s="89" t="s">
        <v>161</v>
      </c>
      <c r="M91" s="88">
        <v>318.5</v>
      </c>
      <c r="N91" s="70">
        <v>13.5</v>
      </c>
      <c r="O91" s="70"/>
      <c r="P91" s="70"/>
      <c r="Q91" s="70"/>
      <c r="R91" s="70">
        <v>1</v>
      </c>
      <c r="S91" s="70">
        <v>20</v>
      </c>
      <c r="T91" s="70" t="s">
        <v>31</v>
      </c>
      <c r="U91" s="70" t="s">
        <v>69</v>
      </c>
      <c r="V91" s="70">
        <v>20</v>
      </c>
      <c r="W91" s="70"/>
      <c r="X91" s="70">
        <v>20</v>
      </c>
      <c r="Y91" s="70"/>
      <c r="Z91" s="70"/>
      <c r="AA91" s="70">
        <v>30</v>
      </c>
      <c r="AB91" s="156" t="s">
        <v>2594</v>
      </c>
      <c r="AC91" s="162" t="s">
        <v>2595</v>
      </c>
      <c r="AD91" s="163"/>
      <c r="AE91" s="163"/>
      <c r="AF91" s="163"/>
    </row>
    <row r="92" spans="2:32" s="7" customFormat="1" ht="24.75" customHeight="1" x14ac:dyDescent="0.5">
      <c r="B92" s="121" t="s">
        <v>675</v>
      </c>
      <c r="C92" s="70">
        <v>59</v>
      </c>
      <c r="D92" s="89" t="s">
        <v>30</v>
      </c>
      <c r="E92" s="89">
        <v>4124</v>
      </c>
      <c r="F92" s="89">
        <v>9</v>
      </c>
      <c r="G92" s="89">
        <v>56</v>
      </c>
      <c r="H92" s="89"/>
      <c r="I92" s="70">
        <v>1</v>
      </c>
      <c r="J92" s="89">
        <v>0</v>
      </c>
      <c r="K92" s="89">
        <v>1</v>
      </c>
      <c r="L92" s="89" t="s">
        <v>61</v>
      </c>
      <c r="M92" s="88">
        <v>72</v>
      </c>
      <c r="N92" s="70">
        <v>32</v>
      </c>
      <c r="O92" s="70"/>
      <c r="P92" s="70"/>
      <c r="Q92" s="70"/>
      <c r="R92" s="70">
        <v>1</v>
      </c>
      <c r="S92" s="70">
        <v>150</v>
      </c>
      <c r="T92" s="70" t="s">
        <v>31</v>
      </c>
      <c r="U92" s="70" t="s">
        <v>73</v>
      </c>
      <c r="V92" s="70">
        <v>128</v>
      </c>
      <c r="W92" s="70"/>
      <c r="X92" s="70">
        <v>128</v>
      </c>
      <c r="Y92" s="70"/>
      <c r="Z92" s="70"/>
      <c r="AA92" s="70">
        <v>20</v>
      </c>
      <c r="AB92" s="156" t="s">
        <v>2596</v>
      </c>
      <c r="AC92" s="162" t="s">
        <v>2597</v>
      </c>
      <c r="AD92" s="163"/>
      <c r="AE92" s="163"/>
      <c r="AF92" s="163"/>
    </row>
    <row r="93" spans="2:32" s="7" customFormat="1" ht="24.75" customHeight="1" x14ac:dyDescent="0.5">
      <c r="B93" s="121" t="s">
        <v>645</v>
      </c>
      <c r="C93" s="70">
        <v>60</v>
      </c>
      <c r="D93" s="89" t="s">
        <v>30</v>
      </c>
      <c r="E93" s="89">
        <v>12884</v>
      </c>
      <c r="F93" s="89">
        <v>8</v>
      </c>
      <c r="G93" s="89">
        <v>1373</v>
      </c>
      <c r="H93" s="89"/>
      <c r="I93" s="70">
        <v>1</v>
      </c>
      <c r="J93" s="89">
        <v>21</v>
      </c>
      <c r="K93" s="89">
        <v>0</v>
      </c>
      <c r="L93" s="89" t="s">
        <v>150</v>
      </c>
      <c r="M93" s="88">
        <v>8412</v>
      </c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156" t="s">
        <v>2523</v>
      </c>
      <c r="AC93" s="162" t="s">
        <v>2524</v>
      </c>
      <c r="AD93" s="163"/>
      <c r="AE93" s="163"/>
      <c r="AF93" s="163"/>
    </row>
    <row r="94" spans="2:32" s="7" customFormat="1" ht="24.75" customHeight="1" x14ac:dyDescent="0.5">
      <c r="B94" s="121" t="s">
        <v>676</v>
      </c>
      <c r="C94" s="70">
        <v>61</v>
      </c>
      <c r="D94" s="89" t="s">
        <v>30</v>
      </c>
      <c r="E94" s="89">
        <v>43912</v>
      </c>
      <c r="F94" s="89">
        <v>69</v>
      </c>
      <c r="G94" s="89">
        <v>1234</v>
      </c>
      <c r="H94" s="89"/>
      <c r="I94" s="70">
        <v>1</v>
      </c>
      <c r="J94" s="89">
        <v>12</v>
      </c>
      <c r="K94" s="89">
        <v>3</v>
      </c>
      <c r="L94" s="89" t="s">
        <v>115</v>
      </c>
      <c r="M94" s="88">
        <v>5123</v>
      </c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156" t="s">
        <v>2598</v>
      </c>
      <c r="AC94" s="162" t="s">
        <v>2599</v>
      </c>
      <c r="AD94" s="163"/>
      <c r="AE94" s="163"/>
      <c r="AF94" s="163"/>
    </row>
    <row r="95" spans="2:32" s="7" customFormat="1" ht="24.75" customHeight="1" x14ac:dyDescent="0.5">
      <c r="B95" s="121" t="s">
        <v>677</v>
      </c>
      <c r="C95" s="70">
        <v>62</v>
      </c>
      <c r="D95" s="89" t="s">
        <v>30</v>
      </c>
      <c r="E95" s="89">
        <v>15040</v>
      </c>
      <c r="F95" s="89">
        <v>24</v>
      </c>
      <c r="G95" s="89">
        <v>272</v>
      </c>
      <c r="H95" s="89"/>
      <c r="I95" s="70">
        <v>1</v>
      </c>
      <c r="J95" s="89">
        <v>8</v>
      </c>
      <c r="K95" s="89">
        <v>0</v>
      </c>
      <c r="L95" s="89" t="s">
        <v>185</v>
      </c>
      <c r="M95" s="88">
        <v>3240</v>
      </c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156" t="s">
        <v>2600</v>
      </c>
      <c r="AC95" s="162" t="s">
        <v>2601</v>
      </c>
      <c r="AD95" s="163"/>
      <c r="AE95" s="163"/>
      <c r="AF95" s="163"/>
    </row>
    <row r="96" spans="2:32" s="7" customFormat="1" ht="24.75" customHeight="1" x14ac:dyDescent="0.5">
      <c r="B96" s="121" t="s">
        <v>677</v>
      </c>
      <c r="C96" s="70">
        <v>63</v>
      </c>
      <c r="D96" s="89" t="s">
        <v>30</v>
      </c>
      <c r="E96" s="89">
        <v>15041</v>
      </c>
      <c r="F96" s="89">
        <v>25</v>
      </c>
      <c r="G96" s="89">
        <v>273</v>
      </c>
      <c r="H96" s="89"/>
      <c r="I96" s="70">
        <v>1</v>
      </c>
      <c r="J96" s="89">
        <v>7</v>
      </c>
      <c r="K96" s="89">
        <v>1</v>
      </c>
      <c r="L96" s="89" t="s">
        <v>62</v>
      </c>
      <c r="M96" s="88">
        <v>2920</v>
      </c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156" t="s">
        <v>2602</v>
      </c>
      <c r="AC96" s="162" t="s">
        <v>2603</v>
      </c>
      <c r="AD96" s="163"/>
      <c r="AE96" s="163"/>
      <c r="AF96" s="163"/>
    </row>
    <row r="97" spans="2:32" s="8" customFormat="1" ht="24.75" customHeight="1" x14ac:dyDescent="0.5">
      <c r="B97" s="82" t="s">
        <v>678</v>
      </c>
      <c r="C97" s="70">
        <v>64</v>
      </c>
      <c r="D97" s="70" t="s">
        <v>30</v>
      </c>
      <c r="E97" s="70">
        <v>64487</v>
      </c>
      <c r="F97" s="70">
        <v>202</v>
      </c>
      <c r="G97" s="70">
        <v>2290</v>
      </c>
      <c r="H97" s="70"/>
      <c r="I97" s="70">
        <v>1</v>
      </c>
      <c r="J97" s="70">
        <v>7</v>
      </c>
      <c r="K97" s="70">
        <v>1</v>
      </c>
      <c r="L97" s="70">
        <v>27.2</v>
      </c>
      <c r="M97" s="88">
        <v>2927.2</v>
      </c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156" t="s">
        <v>2564</v>
      </c>
      <c r="AC97" s="162" t="s">
        <v>2604</v>
      </c>
      <c r="AD97" s="163"/>
      <c r="AE97" s="163"/>
      <c r="AF97" s="163"/>
    </row>
    <row r="98" spans="2:32" s="7" customFormat="1" ht="24.75" customHeight="1" x14ac:dyDescent="0.5">
      <c r="B98" s="422" t="s">
        <v>679</v>
      </c>
      <c r="C98" s="70">
        <v>65</v>
      </c>
      <c r="D98" s="89" t="s">
        <v>30</v>
      </c>
      <c r="E98" s="89">
        <v>44664</v>
      </c>
      <c r="F98" s="89">
        <v>114</v>
      </c>
      <c r="G98" s="89">
        <v>1254</v>
      </c>
      <c r="H98" s="89"/>
      <c r="I98" s="70">
        <v>1</v>
      </c>
      <c r="J98" s="89">
        <v>1</v>
      </c>
      <c r="K98" s="89">
        <v>1</v>
      </c>
      <c r="L98" s="89" t="s">
        <v>107</v>
      </c>
      <c r="M98" s="88">
        <v>529</v>
      </c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156" t="s">
        <v>2605</v>
      </c>
      <c r="AC98" s="162" t="s">
        <v>2606</v>
      </c>
      <c r="AD98" s="163"/>
      <c r="AE98" s="163"/>
      <c r="AF98" s="163"/>
    </row>
    <row r="99" spans="2:32" s="8" customFormat="1" ht="24.75" customHeight="1" x14ac:dyDescent="0.5">
      <c r="B99" s="82" t="s">
        <v>680</v>
      </c>
      <c r="C99" s="70">
        <v>66</v>
      </c>
      <c r="D99" s="70" t="s">
        <v>30</v>
      </c>
      <c r="E99" s="70">
        <v>58105</v>
      </c>
      <c r="F99" s="70">
        <v>177</v>
      </c>
      <c r="G99" s="70">
        <v>1977</v>
      </c>
      <c r="H99" s="70"/>
      <c r="I99" s="70">
        <v>1</v>
      </c>
      <c r="J99" s="70">
        <v>2</v>
      </c>
      <c r="K99" s="70">
        <v>2</v>
      </c>
      <c r="L99" s="70">
        <v>20.100000000000001</v>
      </c>
      <c r="M99" s="88">
        <v>1020.1</v>
      </c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156" t="s">
        <v>2607</v>
      </c>
      <c r="AC99" s="162" t="s">
        <v>2608</v>
      </c>
      <c r="AD99" s="163"/>
      <c r="AE99" s="163"/>
      <c r="AF99" s="163"/>
    </row>
    <row r="100" spans="2:32" s="7" customFormat="1" ht="24.75" customHeight="1" x14ac:dyDescent="0.5">
      <c r="B100" s="422" t="s">
        <v>679</v>
      </c>
      <c r="C100" s="70">
        <v>67</v>
      </c>
      <c r="D100" s="89" t="s">
        <v>30</v>
      </c>
      <c r="E100" s="89">
        <v>44661</v>
      </c>
      <c r="F100" s="89">
        <v>111</v>
      </c>
      <c r="G100" s="89">
        <v>1251</v>
      </c>
      <c r="H100" s="89"/>
      <c r="I100" s="70">
        <v>1</v>
      </c>
      <c r="J100" s="89">
        <v>4</v>
      </c>
      <c r="K100" s="89">
        <v>1</v>
      </c>
      <c r="L100" s="89" t="s">
        <v>95</v>
      </c>
      <c r="M100" s="88">
        <v>1710</v>
      </c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156" t="s">
        <v>2609</v>
      </c>
      <c r="AC100" s="162" t="s">
        <v>2610</v>
      </c>
      <c r="AD100" s="163"/>
      <c r="AE100" s="163"/>
      <c r="AF100" s="163"/>
    </row>
    <row r="101" spans="2:32" s="7" customFormat="1" ht="24.75" customHeight="1" x14ac:dyDescent="0.5">
      <c r="B101" s="121" t="s">
        <v>681</v>
      </c>
      <c r="C101" s="70">
        <v>68</v>
      </c>
      <c r="D101" s="89" t="s">
        <v>30</v>
      </c>
      <c r="E101" s="89">
        <v>58075</v>
      </c>
      <c r="F101" s="89">
        <v>188</v>
      </c>
      <c r="G101" s="89">
        <v>1982</v>
      </c>
      <c r="H101" s="89"/>
      <c r="I101" s="70">
        <v>1</v>
      </c>
      <c r="J101" s="89">
        <v>3</v>
      </c>
      <c r="K101" s="89">
        <v>2</v>
      </c>
      <c r="L101" s="89" t="s">
        <v>205</v>
      </c>
      <c r="M101" s="88">
        <v>1490</v>
      </c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156" t="s">
        <v>2611</v>
      </c>
      <c r="AC101" s="162" t="s">
        <v>2612</v>
      </c>
      <c r="AD101" s="163"/>
      <c r="AE101" s="163"/>
      <c r="AF101" s="163"/>
    </row>
    <row r="102" spans="2:32" s="8" customFormat="1" ht="24.75" customHeight="1" x14ac:dyDescent="0.5">
      <c r="B102" s="82" t="s">
        <v>682</v>
      </c>
      <c r="C102" s="70">
        <v>69</v>
      </c>
      <c r="D102" s="70" t="s">
        <v>30</v>
      </c>
      <c r="E102" s="70">
        <v>12835</v>
      </c>
      <c r="F102" s="70">
        <v>105</v>
      </c>
      <c r="G102" s="70">
        <v>1324</v>
      </c>
      <c r="H102" s="70"/>
      <c r="I102" s="70">
        <v>1</v>
      </c>
      <c r="J102" s="70">
        <v>4</v>
      </c>
      <c r="K102" s="70">
        <v>1</v>
      </c>
      <c r="L102" s="70">
        <v>67</v>
      </c>
      <c r="M102" s="88">
        <v>1767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156"/>
      <c r="AC102" s="162" t="s">
        <v>2613</v>
      </c>
      <c r="AD102" s="163"/>
      <c r="AE102" s="163"/>
      <c r="AF102" s="163"/>
    </row>
    <row r="103" spans="2:32" s="7" customFormat="1" ht="24.75" customHeight="1" x14ac:dyDescent="0.5">
      <c r="B103" s="422" t="s">
        <v>683</v>
      </c>
      <c r="C103" s="70">
        <v>70</v>
      </c>
      <c r="D103" s="89" t="s">
        <v>30</v>
      </c>
      <c r="E103" s="89">
        <v>58623</v>
      </c>
      <c r="F103" s="89">
        <v>182</v>
      </c>
      <c r="G103" s="89">
        <v>2031</v>
      </c>
      <c r="H103" s="89"/>
      <c r="I103" s="70">
        <v>1</v>
      </c>
      <c r="J103" s="89">
        <v>2</v>
      </c>
      <c r="K103" s="89">
        <v>0</v>
      </c>
      <c r="L103" s="89" t="s">
        <v>66</v>
      </c>
      <c r="M103" s="88">
        <v>802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156" t="s">
        <v>2614</v>
      </c>
      <c r="AC103" s="162" t="s">
        <v>2615</v>
      </c>
      <c r="AD103" s="163"/>
      <c r="AE103" s="163"/>
      <c r="AF103" s="163"/>
    </row>
    <row r="104" spans="2:32" s="7" customFormat="1" ht="24.75" customHeight="1" x14ac:dyDescent="0.5">
      <c r="B104" s="422" t="s">
        <v>683</v>
      </c>
      <c r="C104" s="70">
        <v>71</v>
      </c>
      <c r="D104" s="89" t="s">
        <v>30</v>
      </c>
      <c r="E104" s="89">
        <v>44293</v>
      </c>
      <c r="F104" s="89">
        <v>1</v>
      </c>
      <c r="G104" s="89">
        <v>1238</v>
      </c>
      <c r="H104" s="89"/>
      <c r="I104" s="70">
        <v>1</v>
      </c>
      <c r="J104" s="89">
        <v>16</v>
      </c>
      <c r="K104" s="89">
        <v>0</v>
      </c>
      <c r="L104" s="89" t="s">
        <v>133</v>
      </c>
      <c r="M104" s="88">
        <v>6463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156" t="s">
        <v>2616</v>
      </c>
      <c r="AC104" s="162" t="s">
        <v>2617</v>
      </c>
      <c r="AD104" s="163"/>
      <c r="AE104" s="163"/>
      <c r="AF104" s="163"/>
    </row>
    <row r="105" spans="2:32" s="7" customFormat="1" ht="24.75" customHeight="1" x14ac:dyDescent="0.5">
      <c r="B105" s="121" t="s">
        <v>684</v>
      </c>
      <c r="C105" s="70">
        <v>72</v>
      </c>
      <c r="D105" s="89" t="s">
        <v>30</v>
      </c>
      <c r="E105" s="89">
        <v>59896</v>
      </c>
      <c r="F105" s="89">
        <v>172</v>
      </c>
      <c r="G105" s="89">
        <v>2007</v>
      </c>
      <c r="H105" s="89"/>
      <c r="I105" s="70">
        <v>1</v>
      </c>
      <c r="J105" s="89">
        <v>0</v>
      </c>
      <c r="K105" s="89">
        <v>0</v>
      </c>
      <c r="L105" s="89" t="s">
        <v>520</v>
      </c>
      <c r="M105" s="88">
        <v>60.5</v>
      </c>
      <c r="N105" s="70">
        <v>13.5</v>
      </c>
      <c r="O105" s="70"/>
      <c r="P105" s="70"/>
      <c r="Q105" s="70"/>
      <c r="R105" s="70">
        <v>1</v>
      </c>
      <c r="S105" s="70">
        <v>215</v>
      </c>
      <c r="T105" s="70" t="s">
        <v>31</v>
      </c>
      <c r="U105" s="70" t="s">
        <v>32</v>
      </c>
      <c r="V105" s="70">
        <v>162</v>
      </c>
      <c r="W105" s="70"/>
      <c r="X105" s="70"/>
      <c r="Y105" s="70"/>
      <c r="Z105" s="70"/>
      <c r="AA105" s="70"/>
      <c r="AB105" s="156" t="s">
        <v>2618</v>
      </c>
      <c r="AC105" s="162" t="s">
        <v>2619</v>
      </c>
      <c r="AD105" s="163"/>
      <c r="AE105" s="163"/>
      <c r="AF105" s="163"/>
    </row>
    <row r="106" spans="2:32" s="7" customFormat="1" ht="24.75" customHeight="1" x14ac:dyDescent="0.5">
      <c r="B106" s="121"/>
      <c r="C106" s="70"/>
      <c r="D106" s="89"/>
      <c r="E106" s="89"/>
      <c r="F106" s="89"/>
      <c r="G106" s="89"/>
      <c r="H106" s="89"/>
      <c r="I106" s="70"/>
      <c r="J106" s="89"/>
      <c r="K106" s="89"/>
      <c r="L106" s="89"/>
      <c r="M106" s="88"/>
      <c r="N106" s="70"/>
      <c r="O106" s="70"/>
      <c r="P106" s="70"/>
      <c r="Q106" s="70"/>
      <c r="R106" s="70"/>
      <c r="S106" s="70"/>
      <c r="T106" s="70" t="s">
        <v>478</v>
      </c>
      <c r="U106" s="70"/>
      <c r="V106" s="70"/>
      <c r="W106" s="70"/>
      <c r="X106" s="70">
        <v>81</v>
      </c>
      <c r="Y106" s="70"/>
      <c r="Z106" s="70">
        <v>25</v>
      </c>
      <c r="AA106" s="70"/>
      <c r="AB106" s="156"/>
      <c r="AC106" s="162"/>
      <c r="AD106" s="163"/>
      <c r="AE106" s="163"/>
      <c r="AF106" s="163"/>
    </row>
    <row r="107" spans="2:32" s="7" customFormat="1" ht="24.75" customHeight="1" x14ac:dyDescent="0.5">
      <c r="B107" s="121"/>
      <c r="C107" s="70"/>
      <c r="D107" s="89"/>
      <c r="E107" s="89"/>
      <c r="F107" s="89"/>
      <c r="G107" s="89"/>
      <c r="H107" s="89"/>
      <c r="I107" s="70"/>
      <c r="J107" s="89"/>
      <c r="K107" s="89"/>
      <c r="L107" s="89"/>
      <c r="M107" s="88"/>
      <c r="N107" s="70"/>
      <c r="O107" s="70"/>
      <c r="P107" s="70"/>
      <c r="Q107" s="70"/>
      <c r="R107" s="70"/>
      <c r="S107" s="70"/>
      <c r="T107" s="70" t="s">
        <v>479</v>
      </c>
      <c r="U107" s="70"/>
      <c r="V107" s="70"/>
      <c r="W107" s="70"/>
      <c r="X107" s="70">
        <v>81</v>
      </c>
      <c r="Y107" s="70"/>
      <c r="Z107" s="70"/>
      <c r="AA107" s="70"/>
      <c r="AB107" s="156"/>
      <c r="AC107" s="162"/>
      <c r="AD107" s="163"/>
      <c r="AE107" s="163"/>
      <c r="AF107" s="163"/>
    </row>
    <row r="108" spans="2:32" s="7" customFormat="1" ht="24.75" customHeight="1" x14ac:dyDescent="0.5">
      <c r="B108" s="121" t="s">
        <v>685</v>
      </c>
      <c r="C108" s="70">
        <v>73</v>
      </c>
      <c r="D108" s="89" t="s">
        <v>30</v>
      </c>
      <c r="E108" s="89">
        <v>39622</v>
      </c>
      <c r="F108" s="89">
        <v>23</v>
      </c>
      <c r="G108" s="89">
        <v>635</v>
      </c>
      <c r="H108" s="89"/>
      <c r="I108" s="70">
        <v>1</v>
      </c>
      <c r="J108" s="89">
        <v>5</v>
      </c>
      <c r="K108" s="89">
        <v>2</v>
      </c>
      <c r="L108" s="89" t="s">
        <v>175</v>
      </c>
      <c r="M108" s="88">
        <v>2250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156" t="s">
        <v>2620</v>
      </c>
      <c r="AC108" s="162" t="s">
        <v>2621</v>
      </c>
      <c r="AD108" s="163"/>
      <c r="AE108" s="163"/>
      <c r="AF108" s="163"/>
    </row>
    <row r="109" spans="2:32" s="7" customFormat="1" ht="24.75" customHeight="1" x14ac:dyDescent="0.5">
      <c r="B109" s="121" t="s">
        <v>686</v>
      </c>
      <c r="C109" s="70">
        <v>74</v>
      </c>
      <c r="D109" s="89" t="s">
        <v>30</v>
      </c>
      <c r="E109" s="89">
        <v>31202</v>
      </c>
      <c r="F109" s="89">
        <v>47</v>
      </c>
      <c r="G109" s="89">
        <v>11</v>
      </c>
      <c r="H109" s="89"/>
      <c r="I109" s="70">
        <v>1</v>
      </c>
      <c r="J109" s="89">
        <v>0</v>
      </c>
      <c r="K109" s="89">
        <v>1</v>
      </c>
      <c r="L109" s="89" t="s">
        <v>155</v>
      </c>
      <c r="M109" s="88">
        <v>195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156" t="s">
        <v>2622</v>
      </c>
      <c r="AC109" s="162" t="s">
        <v>2623</v>
      </c>
      <c r="AD109" s="163"/>
      <c r="AE109" s="163"/>
      <c r="AF109" s="163"/>
    </row>
    <row r="110" spans="2:32" s="7" customFormat="1" ht="24.75" customHeight="1" x14ac:dyDescent="0.5">
      <c r="B110" s="121" t="s">
        <v>686</v>
      </c>
      <c r="C110" s="70">
        <v>75</v>
      </c>
      <c r="D110" s="89" t="s">
        <v>30</v>
      </c>
      <c r="E110" s="89">
        <v>52269</v>
      </c>
      <c r="F110" s="89">
        <v>167</v>
      </c>
      <c r="G110" s="89">
        <v>1698</v>
      </c>
      <c r="H110" s="89"/>
      <c r="I110" s="70">
        <v>1</v>
      </c>
      <c r="J110" s="89">
        <v>9</v>
      </c>
      <c r="K110" s="89">
        <v>1</v>
      </c>
      <c r="L110" s="89" t="s">
        <v>429</v>
      </c>
      <c r="M110" s="88">
        <v>3753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156" t="s">
        <v>2624</v>
      </c>
      <c r="AC110" s="162" t="s">
        <v>2625</v>
      </c>
      <c r="AD110" s="163"/>
      <c r="AE110" s="163"/>
      <c r="AF110" s="163"/>
    </row>
    <row r="111" spans="2:32" s="7" customFormat="1" ht="24.75" customHeight="1" x14ac:dyDescent="0.5">
      <c r="B111" s="121" t="s">
        <v>687</v>
      </c>
      <c r="C111" s="70">
        <v>76</v>
      </c>
      <c r="D111" s="89" t="s">
        <v>30</v>
      </c>
      <c r="E111" s="89">
        <v>14922</v>
      </c>
      <c r="F111" s="89">
        <v>28</v>
      </c>
      <c r="G111" s="89">
        <v>1859</v>
      </c>
      <c r="H111" s="89"/>
      <c r="I111" s="70">
        <v>1</v>
      </c>
      <c r="J111" s="89">
        <v>5</v>
      </c>
      <c r="K111" s="89">
        <v>0</v>
      </c>
      <c r="L111" s="89" t="s">
        <v>651</v>
      </c>
      <c r="M111" s="88">
        <v>2039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156" t="s">
        <v>2626</v>
      </c>
      <c r="AC111" s="162" t="s">
        <v>2627</v>
      </c>
      <c r="AD111" s="163"/>
      <c r="AE111" s="163"/>
      <c r="AF111" s="163"/>
    </row>
    <row r="112" spans="2:32" s="7" customFormat="1" ht="24.75" customHeight="1" x14ac:dyDescent="0.5">
      <c r="B112" s="121" t="s">
        <v>687</v>
      </c>
      <c r="C112" s="70">
        <v>77</v>
      </c>
      <c r="D112" s="89" t="s">
        <v>30</v>
      </c>
      <c r="E112" s="89">
        <v>54327</v>
      </c>
      <c r="F112" s="89">
        <v>162</v>
      </c>
      <c r="G112" s="89">
        <v>1793</v>
      </c>
      <c r="H112" s="89"/>
      <c r="I112" s="70">
        <v>1</v>
      </c>
      <c r="J112" s="89">
        <v>0</v>
      </c>
      <c r="K112" s="89">
        <v>0</v>
      </c>
      <c r="L112" s="89" t="s">
        <v>48</v>
      </c>
      <c r="M112" s="88">
        <v>44</v>
      </c>
      <c r="N112" s="70">
        <v>22</v>
      </c>
      <c r="O112" s="70"/>
      <c r="P112" s="70"/>
      <c r="Q112" s="70"/>
      <c r="R112" s="70">
        <v>1</v>
      </c>
      <c r="S112" s="70">
        <v>159</v>
      </c>
      <c r="T112" s="70" t="s">
        <v>31</v>
      </c>
      <c r="U112" s="70" t="s">
        <v>32</v>
      </c>
      <c r="V112" s="70">
        <v>176</v>
      </c>
      <c r="W112" s="70"/>
      <c r="X112" s="70"/>
      <c r="Y112" s="70"/>
      <c r="Z112" s="70"/>
      <c r="AA112" s="70"/>
      <c r="AB112" s="156" t="s">
        <v>2628</v>
      </c>
      <c r="AC112" s="162" t="s">
        <v>2629</v>
      </c>
      <c r="AD112" s="163"/>
      <c r="AE112" s="163"/>
      <c r="AF112" s="163"/>
    </row>
    <row r="113" spans="2:32" s="7" customFormat="1" ht="24.75" customHeight="1" x14ac:dyDescent="0.5">
      <c r="B113" s="121"/>
      <c r="C113" s="70"/>
      <c r="D113" s="89"/>
      <c r="E113" s="89"/>
      <c r="F113" s="89"/>
      <c r="G113" s="89"/>
      <c r="H113" s="89"/>
      <c r="I113" s="70"/>
      <c r="J113" s="89"/>
      <c r="K113" s="89"/>
      <c r="L113" s="89"/>
      <c r="M113" s="88"/>
      <c r="N113" s="70"/>
      <c r="O113" s="70"/>
      <c r="P113" s="70"/>
      <c r="Q113" s="70"/>
      <c r="R113" s="70"/>
      <c r="S113" s="70"/>
      <c r="T113" s="70" t="s">
        <v>478</v>
      </c>
      <c r="U113" s="70"/>
      <c r="V113" s="70"/>
      <c r="W113" s="70"/>
      <c r="X113" s="70">
        <v>88</v>
      </c>
      <c r="Y113" s="70"/>
      <c r="Z113" s="70"/>
      <c r="AA113" s="70">
        <v>25</v>
      </c>
      <c r="AB113" s="156"/>
      <c r="AC113" s="162"/>
      <c r="AD113" s="163"/>
      <c r="AE113" s="163"/>
      <c r="AF113" s="163"/>
    </row>
    <row r="114" spans="2:32" s="7" customFormat="1" ht="24.75" customHeight="1" x14ac:dyDescent="0.5">
      <c r="B114" s="121"/>
      <c r="C114" s="70"/>
      <c r="D114" s="89"/>
      <c r="E114" s="89"/>
      <c r="F114" s="89"/>
      <c r="G114" s="89"/>
      <c r="H114" s="89"/>
      <c r="I114" s="70"/>
      <c r="J114" s="89"/>
      <c r="K114" s="89"/>
      <c r="L114" s="89"/>
      <c r="M114" s="88"/>
      <c r="N114" s="70"/>
      <c r="O114" s="70"/>
      <c r="P114" s="70"/>
      <c r="Q114" s="70"/>
      <c r="R114" s="70"/>
      <c r="S114" s="70"/>
      <c r="T114" s="70" t="s">
        <v>479</v>
      </c>
      <c r="U114" s="70"/>
      <c r="V114" s="70"/>
      <c r="W114" s="70"/>
      <c r="X114" s="70">
        <v>88</v>
      </c>
      <c r="Y114" s="70"/>
      <c r="Z114" s="70"/>
      <c r="AA114" s="70"/>
      <c r="AB114" s="156"/>
      <c r="AC114" s="162"/>
      <c r="AD114" s="163"/>
      <c r="AE114" s="163"/>
      <c r="AF114" s="163"/>
    </row>
    <row r="115" spans="2:32" s="8" customFormat="1" ht="24.75" customHeight="1" x14ac:dyDescent="0.5">
      <c r="B115" s="82" t="s">
        <v>687</v>
      </c>
      <c r="C115" s="70">
        <v>78</v>
      </c>
      <c r="D115" s="70" t="s">
        <v>30</v>
      </c>
      <c r="E115" s="70">
        <v>4087</v>
      </c>
      <c r="F115" s="70">
        <v>7</v>
      </c>
      <c r="G115" s="70">
        <v>6</v>
      </c>
      <c r="H115" s="70"/>
      <c r="I115" s="70">
        <v>1</v>
      </c>
      <c r="J115" s="70">
        <v>0</v>
      </c>
      <c r="K115" s="70">
        <v>0</v>
      </c>
      <c r="L115" s="70">
        <v>80</v>
      </c>
      <c r="M115" s="88">
        <v>80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156" t="s">
        <v>2630</v>
      </c>
      <c r="AC115" s="162" t="s">
        <v>2631</v>
      </c>
      <c r="AD115" s="163"/>
      <c r="AE115" s="163"/>
      <c r="AF115" s="163"/>
    </row>
    <row r="116" spans="2:32" s="7" customFormat="1" ht="24.75" customHeight="1" x14ac:dyDescent="0.5">
      <c r="B116" s="422" t="s">
        <v>688</v>
      </c>
      <c r="C116" s="70">
        <v>79</v>
      </c>
      <c r="D116" s="89" t="s">
        <v>30</v>
      </c>
      <c r="E116" s="89">
        <v>59898</v>
      </c>
      <c r="F116" s="89">
        <v>174</v>
      </c>
      <c r="G116" s="89">
        <v>2009</v>
      </c>
      <c r="H116" s="89"/>
      <c r="I116" s="70">
        <v>1</v>
      </c>
      <c r="J116" s="89">
        <v>0</v>
      </c>
      <c r="K116" s="89">
        <v>1</v>
      </c>
      <c r="L116" s="89" t="s">
        <v>123</v>
      </c>
      <c r="M116" s="88">
        <v>166.5</v>
      </c>
      <c r="N116" s="70">
        <v>13.5</v>
      </c>
      <c r="O116" s="70"/>
      <c r="P116" s="70"/>
      <c r="Q116" s="70"/>
      <c r="R116" s="70">
        <v>1</v>
      </c>
      <c r="S116" s="70">
        <v>201</v>
      </c>
      <c r="T116" s="70" t="s">
        <v>31</v>
      </c>
      <c r="U116" s="70" t="s">
        <v>73</v>
      </c>
      <c r="V116" s="70">
        <v>54</v>
      </c>
      <c r="W116" s="70"/>
      <c r="X116" s="70">
        <v>54</v>
      </c>
      <c r="Y116" s="70"/>
      <c r="Z116" s="70"/>
      <c r="AA116" s="70">
        <v>30</v>
      </c>
      <c r="AB116" s="156" t="s">
        <v>2632</v>
      </c>
      <c r="AC116" s="162" t="s">
        <v>2633</v>
      </c>
      <c r="AD116" s="163"/>
      <c r="AE116" s="163"/>
      <c r="AF116" s="163"/>
    </row>
    <row r="117" spans="2:32" s="7" customFormat="1" ht="24.75" customHeight="1" x14ac:dyDescent="0.5">
      <c r="B117" s="121" t="s">
        <v>689</v>
      </c>
      <c r="C117" s="70">
        <v>80</v>
      </c>
      <c r="D117" s="89" t="s">
        <v>30</v>
      </c>
      <c r="E117" s="89">
        <v>55106</v>
      </c>
      <c r="F117" s="89">
        <v>201</v>
      </c>
      <c r="G117" s="89">
        <v>3810</v>
      </c>
      <c r="H117" s="89"/>
      <c r="I117" s="70">
        <v>1</v>
      </c>
      <c r="J117" s="89">
        <v>3</v>
      </c>
      <c r="K117" s="89">
        <v>3</v>
      </c>
      <c r="L117" s="89" t="s">
        <v>95</v>
      </c>
      <c r="M117" s="88">
        <v>1510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56" t="s">
        <v>2634</v>
      </c>
      <c r="AC117" s="162" t="s">
        <v>2635</v>
      </c>
      <c r="AD117" s="163"/>
      <c r="AE117" s="163"/>
      <c r="AF117" s="163"/>
    </row>
    <row r="118" spans="2:32" s="7" customFormat="1" ht="24.75" customHeight="1" x14ac:dyDescent="0.5">
      <c r="B118" s="121" t="s">
        <v>690</v>
      </c>
      <c r="C118" s="70">
        <v>81</v>
      </c>
      <c r="D118" s="89" t="s">
        <v>30</v>
      </c>
      <c r="E118" s="89">
        <v>31200</v>
      </c>
      <c r="F118" s="89">
        <v>45</v>
      </c>
      <c r="G118" s="89">
        <v>8</v>
      </c>
      <c r="H118" s="89"/>
      <c r="I118" s="70">
        <v>1</v>
      </c>
      <c r="J118" s="89">
        <v>0</v>
      </c>
      <c r="K118" s="89">
        <v>0</v>
      </c>
      <c r="L118" s="89" t="s">
        <v>55</v>
      </c>
      <c r="M118" s="88">
        <v>46.25</v>
      </c>
      <c r="N118" s="70">
        <v>13.75</v>
      </c>
      <c r="O118" s="70"/>
      <c r="P118" s="70"/>
      <c r="Q118" s="70"/>
      <c r="R118" s="70">
        <v>1</v>
      </c>
      <c r="S118" s="70">
        <v>99</v>
      </c>
      <c r="T118" s="70" t="s">
        <v>31</v>
      </c>
      <c r="U118" s="70" t="s">
        <v>69</v>
      </c>
      <c r="V118" s="70">
        <v>55</v>
      </c>
      <c r="W118" s="70"/>
      <c r="X118" s="70">
        <v>55</v>
      </c>
      <c r="Y118" s="70"/>
      <c r="Z118" s="70"/>
      <c r="AA118" s="70">
        <v>20</v>
      </c>
      <c r="AB118" s="156" t="s">
        <v>2636</v>
      </c>
      <c r="AC118" s="162" t="s">
        <v>2637</v>
      </c>
      <c r="AD118" s="163"/>
      <c r="AE118" s="163"/>
      <c r="AF118" s="163"/>
    </row>
    <row r="119" spans="2:32" s="7" customFormat="1" ht="24.75" customHeight="1" x14ac:dyDescent="0.5">
      <c r="B119" s="121"/>
      <c r="C119" s="70"/>
      <c r="D119" s="89"/>
      <c r="E119" s="89"/>
      <c r="F119" s="89"/>
      <c r="G119" s="89"/>
      <c r="H119" s="89"/>
      <c r="I119" s="70"/>
      <c r="J119" s="89"/>
      <c r="K119" s="89"/>
      <c r="L119" s="89"/>
      <c r="M119" s="88"/>
      <c r="N119" s="70"/>
      <c r="O119" s="70"/>
      <c r="P119" s="70"/>
      <c r="Q119" s="70"/>
      <c r="R119" s="70">
        <v>2</v>
      </c>
      <c r="S119" s="70"/>
      <c r="T119" s="70" t="s">
        <v>31</v>
      </c>
      <c r="U119" s="70" t="s">
        <v>73</v>
      </c>
      <c r="V119" s="70">
        <v>55</v>
      </c>
      <c r="W119" s="70"/>
      <c r="X119" s="70">
        <v>55</v>
      </c>
      <c r="Y119" s="70"/>
      <c r="Z119" s="70"/>
      <c r="AA119" s="70">
        <v>15</v>
      </c>
      <c r="AB119" s="156"/>
      <c r="AC119" s="162"/>
      <c r="AD119" s="163"/>
      <c r="AE119" s="163"/>
      <c r="AF119" s="163"/>
    </row>
    <row r="120" spans="2:32" s="7" customFormat="1" ht="24.75" customHeight="1" x14ac:dyDescent="0.5">
      <c r="B120" s="121" t="s">
        <v>691</v>
      </c>
      <c r="C120" s="70">
        <v>82</v>
      </c>
      <c r="D120" s="89" t="s">
        <v>30</v>
      </c>
      <c r="E120" s="89">
        <v>54328</v>
      </c>
      <c r="F120" s="89">
        <v>163</v>
      </c>
      <c r="G120" s="89">
        <v>1794</v>
      </c>
      <c r="H120" s="89"/>
      <c r="I120" s="70">
        <v>1</v>
      </c>
      <c r="J120" s="89">
        <v>0</v>
      </c>
      <c r="K120" s="89">
        <v>0</v>
      </c>
      <c r="L120" s="89" t="s">
        <v>92</v>
      </c>
      <c r="M120" s="88">
        <v>47</v>
      </c>
      <c r="N120" s="70">
        <v>18</v>
      </c>
      <c r="O120" s="70"/>
      <c r="P120" s="70"/>
      <c r="Q120" s="70"/>
      <c r="R120" s="70">
        <v>1</v>
      </c>
      <c r="S120" s="70">
        <v>160</v>
      </c>
      <c r="T120" s="70" t="s">
        <v>31</v>
      </c>
      <c r="U120" s="70" t="s">
        <v>73</v>
      </c>
      <c r="V120" s="70">
        <v>72</v>
      </c>
      <c r="W120" s="70"/>
      <c r="X120" s="70">
        <v>72</v>
      </c>
      <c r="Y120" s="70"/>
      <c r="Z120" s="70"/>
      <c r="AA120" s="70">
        <v>2</v>
      </c>
      <c r="AB120" s="156" t="s">
        <v>2638</v>
      </c>
      <c r="AC120" s="162" t="s">
        <v>2639</v>
      </c>
      <c r="AD120" s="163"/>
      <c r="AE120" s="163"/>
      <c r="AF120" s="163"/>
    </row>
    <row r="121" spans="2:32" s="7" customFormat="1" ht="24.75" customHeight="1" x14ac:dyDescent="0.5">
      <c r="B121" s="422" t="s">
        <v>692</v>
      </c>
      <c r="C121" s="70">
        <v>83</v>
      </c>
      <c r="D121" s="89" t="s">
        <v>30</v>
      </c>
      <c r="E121" s="89">
        <v>15735</v>
      </c>
      <c r="F121" s="89">
        <v>63</v>
      </c>
      <c r="G121" s="89">
        <v>375</v>
      </c>
      <c r="H121" s="89"/>
      <c r="I121" s="70">
        <v>1</v>
      </c>
      <c r="J121" s="89">
        <v>5</v>
      </c>
      <c r="K121" s="89">
        <v>2</v>
      </c>
      <c r="L121" s="89" t="s">
        <v>155</v>
      </c>
      <c r="M121" s="88">
        <v>2295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156" t="s">
        <v>2640</v>
      </c>
      <c r="AC121" s="162" t="s">
        <v>2641</v>
      </c>
      <c r="AD121" s="163"/>
      <c r="AE121" s="163"/>
      <c r="AF121" s="163"/>
    </row>
    <row r="122" spans="2:32" s="7" customFormat="1" ht="24.75" customHeight="1" x14ac:dyDescent="0.5">
      <c r="B122" s="121" t="s">
        <v>693</v>
      </c>
      <c r="C122" s="70">
        <v>84</v>
      </c>
      <c r="D122" s="89" t="s">
        <v>30</v>
      </c>
      <c r="E122" s="89">
        <v>4091</v>
      </c>
      <c r="F122" s="89">
        <v>49</v>
      </c>
      <c r="G122" s="89">
        <v>13</v>
      </c>
      <c r="H122" s="89"/>
      <c r="I122" s="70">
        <v>1</v>
      </c>
      <c r="J122" s="89">
        <v>0</v>
      </c>
      <c r="K122" s="89">
        <v>1</v>
      </c>
      <c r="L122" s="89" t="s">
        <v>62</v>
      </c>
      <c r="M122" s="88">
        <v>100</v>
      </c>
      <c r="N122" s="70">
        <v>20</v>
      </c>
      <c r="O122" s="70"/>
      <c r="P122" s="70"/>
      <c r="Q122" s="70"/>
      <c r="R122" s="70">
        <v>1</v>
      </c>
      <c r="S122" s="70">
        <v>63</v>
      </c>
      <c r="T122" s="70" t="s">
        <v>31</v>
      </c>
      <c r="U122" s="70" t="s">
        <v>73</v>
      </c>
      <c r="V122" s="70">
        <v>80</v>
      </c>
      <c r="W122" s="70"/>
      <c r="X122" s="70">
        <v>80</v>
      </c>
      <c r="Y122" s="70"/>
      <c r="Z122" s="70"/>
      <c r="AA122" s="70">
        <v>7</v>
      </c>
      <c r="AB122" s="156" t="s">
        <v>2642</v>
      </c>
      <c r="AC122" s="162" t="s">
        <v>2643</v>
      </c>
      <c r="AD122" s="163"/>
      <c r="AE122" s="163"/>
      <c r="AF122" s="163"/>
    </row>
    <row r="123" spans="2:32" s="7" customFormat="1" ht="24.75" customHeight="1" x14ac:dyDescent="0.5">
      <c r="B123" s="121"/>
      <c r="C123" s="70"/>
      <c r="D123" s="89"/>
      <c r="E123" s="89"/>
      <c r="F123" s="89"/>
      <c r="G123" s="89"/>
      <c r="H123" s="89"/>
      <c r="I123" s="70"/>
      <c r="J123" s="89"/>
      <c r="K123" s="89"/>
      <c r="L123" s="89"/>
      <c r="M123" s="88"/>
      <c r="N123" s="70"/>
      <c r="O123" s="70"/>
      <c r="P123" s="70"/>
      <c r="Q123" s="70"/>
      <c r="R123" s="70"/>
      <c r="S123" s="70"/>
      <c r="T123" s="70" t="s">
        <v>93</v>
      </c>
      <c r="U123" s="70" t="s">
        <v>73</v>
      </c>
      <c r="V123" s="70">
        <v>15</v>
      </c>
      <c r="W123" s="70"/>
      <c r="X123" s="70">
        <v>15</v>
      </c>
      <c r="Y123" s="70"/>
      <c r="Z123" s="70"/>
      <c r="AA123" s="70"/>
      <c r="AB123" s="156"/>
      <c r="AC123" s="162"/>
      <c r="AD123" s="163"/>
      <c r="AE123" s="163"/>
      <c r="AF123" s="163"/>
    </row>
    <row r="124" spans="2:32" s="7" customFormat="1" ht="24.75" customHeight="1" x14ac:dyDescent="0.5">
      <c r="B124" s="422" t="s">
        <v>694</v>
      </c>
      <c r="C124" s="70">
        <v>85</v>
      </c>
      <c r="D124" s="89" t="s">
        <v>30</v>
      </c>
      <c r="E124" s="89">
        <v>4094</v>
      </c>
      <c r="F124" s="89">
        <v>52</v>
      </c>
      <c r="G124" s="89">
        <v>16</v>
      </c>
      <c r="H124" s="89"/>
      <c r="I124" s="70">
        <v>1</v>
      </c>
      <c r="J124" s="89">
        <v>0</v>
      </c>
      <c r="K124" s="89">
        <v>0</v>
      </c>
      <c r="L124" s="89" t="s">
        <v>453</v>
      </c>
      <c r="M124" s="88">
        <v>79</v>
      </c>
      <c r="N124" s="70">
        <v>15</v>
      </c>
      <c r="O124" s="70"/>
      <c r="P124" s="70"/>
      <c r="Q124" s="70"/>
      <c r="R124" s="70">
        <v>1</v>
      </c>
      <c r="S124" s="70">
        <v>212</v>
      </c>
      <c r="T124" s="70" t="s">
        <v>31</v>
      </c>
      <c r="U124" s="70" t="s">
        <v>32</v>
      </c>
      <c r="V124" s="70">
        <v>120</v>
      </c>
      <c r="W124" s="70"/>
      <c r="X124" s="70"/>
      <c r="Y124" s="70"/>
      <c r="Z124" s="70"/>
      <c r="AA124" s="70"/>
      <c r="AB124" s="156" t="s">
        <v>2644</v>
      </c>
      <c r="AC124" s="162" t="s">
        <v>2645</v>
      </c>
      <c r="AD124" s="163"/>
      <c r="AE124" s="163"/>
      <c r="AF124" s="163"/>
    </row>
    <row r="125" spans="2:32" s="7" customFormat="1" ht="24.75" customHeight="1" x14ac:dyDescent="0.5">
      <c r="B125" s="121"/>
      <c r="C125" s="70"/>
      <c r="D125" s="89"/>
      <c r="E125" s="89"/>
      <c r="F125" s="89"/>
      <c r="G125" s="89"/>
      <c r="H125" s="89"/>
      <c r="I125" s="70"/>
      <c r="J125" s="89"/>
      <c r="K125" s="89"/>
      <c r="L125" s="89"/>
      <c r="M125" s="88"/>
      <c r="N125" s="70"/>
      <c r="O125" s="70"/>
      <c r="P125" s="70"/>
      <c r="Q125" s="70"/>
      <c r="R125" s="70"/>
      <c r="S125" s="70"/>
      <c r="T125" s="70" t="s">
        <v>478</v>
      </c>
      <c r="U125" s="70"/>
      <c r="V125" s="70"/>
      <c r="W125" s="70"/>
      <c r="X125" s="70">
        <v>60</v>
      </c>
      <c r="Y125" s="70"/>
      <c r="Z125" s="70"/>
      <c r="AA125" s="70">
        <v>15</v>
      </c>
      <c r="AB125" s="156"/>
      <c r="AC125" s="162"/>
      <c r="AD125" s="163"/>
      <c r="AE125" s="163"/>
      <c r="AF125" s="163"/>
    </row>
    <row r="126" spans="2:32" s="7" customFormat="1" ht="24.75" customHeight="1" x14ac:dyDescent="0.5">
      <c r="B126" s="121"/>
      <c r="C126" s="70"/>
      <c r="D126" s="89"/>
      <c r="E126" s="89"/>
      <c r="F126" s="89"/>
      <c r="G126" s="89"/>
      <c r="H126" s="89"/>
      <c r="I126" s="70"/>
      <c r="J126" s="89"/>
      <c r="K126" s="89"/>
      <c r="L126" s="89"/>
      <c r="M126" s="88"/>
      <c r="N126" s="70"/>
      <c r="O126" s="70"/>
      <c r="P126" s="70"/>
      <c r="Q126" s="70"/>
      <c r="R126" s="70"/>
      <c r="S126" s="70"/>
      <c r="T126" s="70" t="s">
        <v>479</v>
      </c>
      <c r="U126" s="70"/>
      <c r="V126" s="70"/>
      <c r="W126" s="70"/>
      <c r="X126" s="70">
        <v>60</v>
      </c>
      <c r="Y126" s="70"/>
      <c r="Z126" s="70"/>
      <c r="AA126" s="70"/>
      <c r="AB126" s="156"/>
      <c r="AC126" s="162"/>
      <c r="AD126" s="163"/>
      <c r="AE126" s="163"/>
      <c r="AF126" s="163"/>
    </row>
    <row r="127" spans="2:32" s="7" customFormat="1" ht="24.75" customHeight="1" x14ac:dyDescent="0.5">
      <c r="B127" s="121" t="s">
        <v>695</v>
      </c>
      <c r="C127" s="70">
        <v>86</v>
      </c>
      <c r="D127" s="89" t="s">
        <v>30</v>
      </c>
      <c r="E127" s="89">
        <v>58703</v>
      </c>
      <c r="F127" s="89">
        <v>195</v>
      </c>
      <c r="G127" s="89">
        <v>2040</v>
      </c>
      <c r="H127" s="89"/>
      <c r="I127" s="70">
        <v>1</v>
      </c>
      <c r="J127" s="89">
        <v>3</v>
      </c>
      <c r="K127" s="89">
        <v>2</v>
      </c>
      <c r="L127" s="89" t="s">
        <v>643</v>
      </c>
      <c r="M127" s="88">
        <v>1492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156" t="s">
        <v>2646</v>
      </c>
      <c r="AC127" s="162" t="s">
        <v>2647</v>
      </c>
      <c r="AD127" s="163"/>
      <c r="AE127" s="163"/>
      <c r="AF127" s="163"/>
    </row>
    <row r="128" spans="2:32" s="7" customFormat="1" ht="24.75" customHeight="1" x14ac:dyDescent="0.5">
      <c r="B128" s="121" t="s">
        <v>695</v>
      </c>
      <c r="C128" s="70">
        <v>87</v>
      </c>
      <c r="D128" s="89" t="s">
        <v>30</v>
      </c>
      <c r="E128" s="89">
        <v>58596</v>
      </c>
      <c r="F128" s="89">
        <v>194</v>
      </c>
      <c r="G128" s="89">
        <v>2039</v>
      </c>
      <c r="H128" s="89"/>
      <c r="I128" s="70">
        <v>1</v>
      </c>
      <c r="J128" s="89">
        <v>2</v>
      </c>
      <c r="K128" s="89">
        <v>0</v>
      </c>
      <c r="L128" s="89" t="s">
        <v>459</v>
      </c>
      <c r="M128" s="88">
        <v>842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156" t="s">
        <v>2648</v>
      </c>
      <c r="AC128" s="162" t="s">
        <v>2649</v>
      </c>
      <c r="AD128" s="163"/>
      <c r="AE128" s="163"/>
      <c r="AF128" s="163"/>
    </row>
    <row r="129" spans="2:32" s="7" customFormat="1" ht="24.75" customHeight="1" x14ac:dyDescent="0.5">
      <c r="B129" s="121" t="s">
        <v>695</v>
      </c>
      <c r="C129" s="70">
        <v>88</v>
      </c>
      <c r="D129" s="89" t="s">
        <v>30</v>
      </c>
      <c r="E129" s="89">
        <v>58413</v>
      </c>
      <c r="F129" s="89">
        <v>196</v>
      </c>
      <c r="G129" s="89">
        <v>2041</v>
      </c>
      <c r="H129" s="89"/>
      <c r="I129" s="70"/>
      <c r="J129" s="89">
        <v>1</v>
      </c>
      <c r="K129" s="89">
        <v>3</v>
      </c>
      <c r="L129" s="89" t="s">
        <v>96</v>
      </c>
      <c r="M129" s="88">
        <v>779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156" t="s">
        <v>2650</v>
      </c>
      <c r="AC129" s="162" t="s">
        <v>2651</v>
      </c>
      <c r="AD129" s="163"/>
      <c r="AE129" s="163"/>
      <c r="AF129" s="163"/>
    </row>
    <row r="130" spans="2:32" s="7" customFormat="1" ht="24.75" customHeight="1" x14ac:dyDescent="0.5">
      <c r="B130" s="121" t="s">
        <v>696</v>
      </c>
      <c r="C130" s="70">
        <v>89</v>
      </c>
      <c r="D130" s="89" t="s">
        <v>30</v>
      </c>
      <c r="E130" s="89">
        <v>43957</v>
      </c>
      <c r="F130" s="89">
        <v>130</v>
      </c>
      <c r="G130" s="89">
        <v>1300</v>
      </c>
      <c r="H130" s="89"/>
      <c r="I130" s="70">
        <v>1</v>
      </c>
      <c r="J130" s="89">
        <v>0</v>
      </c>
      <c r="K130" s="89">
        <v>1</v>
      </c>
      <c r="L130" s="89" t="s">
        <v>53</v>
      </c>
      <c r="M130" s="88">
        <v>103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156" t="s">
        <v>2652</v>
      </c>
      <c r="AC130" s="162" t="s">
        <v>2653</v>
      </c>
      <c r="AD130" s="163"/>
      <c r="AE130" s="163"/>
      <c r="AF130" s="163"/>
    </row>
    <row r="131" spans="2:32" s="7" customFormat="1" ht="24.75" customHeight="1" x14ac:dyDescent="0.5">
      <c r="B131" s="121" t="s">
        <v>697</v>
      </c>
      <c r="C131" s="70">
        <v>90</v>
      </c>
      <c r="D131" s="89" t="s">
        <v>30</v>
      </c>
      <c r="E131" s="89">
        <v>15846</v>
      </c>
      <c r="F131" s="89">
        <v>58</v>
      </c>
      <c r="G131" s="89">
        <v>1565</v>
      </c>
      <c r="H131" s="89"/>
      <c r="I131" s="70">
        <v>1</v>
      </c>
      <c r="J131" s="89">
        <v>11</v>
      </c>
      <c r="K131" s="89">
        <v>2</v>
      </c>
      <c r="L131" s="89" t="s">
        <v>76</v>
      </c>
      <c r="M131" s="88">
        <v>4656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156" t="s">
        <v>2654</v>
      </c>
      <c r="AC131" s="162" t="s">
        <v>2655</v>
      </c>
      <c r="AD131" s="163"/>
      <c r="AE131" s="163"/>
      <c r="AF131" s="163"/>
    </row>
    <row r="132" spans="2:32" s="7" customFormat="1" ht="24.75" customHeight="1" x14ac:dyDescent="0.5">
      <c r="B132" s="121" t="s">
        <v>698</v>
      </c>
      <c r="C132" s="70">
        <v>91</v>
      </c>
      <c r="D132" s="89" t="s">
        <v>30</v>
      </c>
      <c r="E132" s="89">
        <v>12880</v>
      </c>
      <c r="F132" s="89">
        <v>1</v>
      </c>
      <c r="G132" s="89">
        <v>1369</v>
      </c>
      <c r="H132" s="89"/>
      <c r="I132" s="70">
        <v>1</v>
      </c>
      <c r="J132" s="89">
        <v>3</v>
      </c>
      <c r="K132" s="89">
        <v>1</v>
      </c>
      <c r="L132" s="89" t="s">
        <v>254</v>
      </c>
      <c r="M132" s="88">
        <v>1357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156"/>
      <c r="AC132" s="162" t="s">
        <v>2656</v>
      </c>
      <c r="AD132" s="163"/>
      <c r="AE132" s="163"/>
      <c r="AF132" s="163"/>
    </row>
    <row r="133" spans="2:32" s="7" customFormat="1" ht="24.75" customHeight="1" x14ac:dyDescent="0.5">
      <c r="B133" s="121" t="s">
        <v>699</v>
      </c>
      <c r="C133" s="70">
        <v>92</v>
      </c>
      <c r="D133" s="89" t="s">
        <v>30</v>
      </c>
      <c r="E133" s="89">
        <v>43956</v>
      </c>
      <c r="F133" s="89">
        <v>129</v>
      </c>
      <c r="G133" s="89">
        <v>1299</v>
      </c>
      <c r="H133" s="89"/>
      <c r="I133" s="70">
        <v>1</v>
      </c>
      <c r="J133" s="89">
        <v>0</v>
      </c>
      <c r="K133" s="89">
        <v>1</v>
      </c>
      <c r="L133" s="89" t="s">
        <v>64</v>
      </c>
      <c r="M133" s="88">
        <v>154.5</v>
      </c>
      <c r="N133" s="70">
        <v>13.5</v>
      </c>
      <c r="O133" s="70"/>
      <c r="P133" s="70"/>
      <c r="Q133" s="70"/>
      <c r="R133" s="70">
        <v>1</v>
      </c>
      <c r="S133" s="70">
        <v>169</v>
      </c>
      <c r="T133" s="70" t="s">
        <v>31</v>
      </c>
      <c r="U133" s="70" t="s">
        <v>73</v>
      </c>
      <c r="V133" s="70">
        <v>54</v>
      </c>
      <c r="W133" s="70"/>
      <c r="X133" s="70">
        <v>54</v>
      </c>
      <c r="Y133" s="70"/>
      <c r="Z133" s="70"/>
      <c r="AA133" s="70">
        <v>20</v>
      </c>
      <c r="AB133" s="156" t="s">
        <v>2657</v>
      </c>
      <c r="AC133" s="162" t="s">
        <v>2658</v>
      </c>
      <c r="AD133" s="163"/>
      <c r="AE133" s="163"/>
      <c r="AF133" s="163"/>
    </row>
    <row r="134" spans="2:32" s="8" customFormat="1" ht="24.75" customHeight="1" x14ac:dyDescent="0.5">
      <c r="B134" s="82" t="s">
        <v>700</v>
      </c>
      <c r="C134" s="70">
        <v>93</v>
      </c>
      <c r="D134" s="70" t="s">
        <v>30</v>
      </c>
      <c r="E134" s="70">
        <v>61413</v>
      </c>
      <c r="F134" s="70">
        <v>218</v>
      </c>
      <c r="G134" s="70">
        <v>2162</v>
      </c>
      <c r="H134" s="70"/>
      <c r="I134" s="70">
        <v>1</v>
      </c>
      <c r="J134" s="70">
        <v>1</v>
      </c>
      <c r="K134" s="70">
        <v>3</v>
      </c>
      <c r="L134" s="70">
        <v>97</v>
      </c>
      <c r="M134" s="88">
        <v>797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156" t="s">
        <v>2659</v>
      </c>
      <c r="AC134" s="162" t="s">
        <v>2660</v>
      </c>
      <c r="AD134" s="163"/>
      <c r="AE134" s="163"/>
      <c r="AF134" s="163"/>
    </row>
    <row r="135" spans="2:32" s="7" customFormat="1" ht="24.75" customHeight="1" x14ac:dyDescent="0.5">
      <c r="B135" s="121" t="s">
        <v>701</v>
      </c>
      <c r="C135" s="70">
        <v>94</v>
      </c>
      <c r="D135" s="89" t="s">
        <v>30</v>
      </c>
      <c r="E135" s="89">
        <v>14916</v>
      </c>
      <c r="F135" s="89">
        <v>12</v>
      </c>
      <c r="G135" s="89">
        <v>2161</v>
      </c>
      <c r="H135" s="89"/>
      <c r="I135" s="70">
        <v>1</v>
      </c>
      <c r="J135" s="89">
        <v>2</v>
      </c>
      <c r="K135" s="89">
        <v>0</v>
      </c>
      <c r="L135" s="89" t="s">
        <v>429</v>
      </c>
      <c r="M135" s="88">
        <v>853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156" t="s">
        <v>2659</v>
      </c>
      <c r="AC135" s="162" t="s">
        <v>2661</v>
      </c>
      <c r="AD135" s="163"/>
      <c r="AE135" s="163"/>
      <c r="AF135" s="163"/>
    </row>
    <row r="136" spans="2:32" s="7" customFormat="1" ht="24.75" customHeight="1" x14ac:dyDescent="0.5">
      <c r="B136" s="121" t="s">
        <v>702</v>
      </c>
      <c r="C136" s="70">
        <v>95</v>
      </c>
      <c r="D136" s="89" t="s">
        <v>30</v>
      </c>
      <c r="E136" s="89">
        <v>39633</v>
      </c>
      <c r="F136" s="89">
        <v>31</v>
      </c>
      <c r="G136" s="89">
        <v>646</v>
      </c>
      <c r="H136" s="89"/>
      <c r="I136" s="70">
        <v>1</v>
      </c>
      <c r="J136" s="89">
        <v>8</v>
      </c>
      <c r="K136" s="89">
        <v>0</v>
      </c>
      <c r="L136" s="89" t="s">
        <v>188</v>
      </c>
      <c r="M136" s="88">
        <v>3238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156" t="s">
        <v>2662</v>
      </c>
      <c r="AC136" s="162" t="s">
        <v>2663</v>
      </c>
      <c r="AD136" s="163"/>
      <c r="AE136" s="163"/>
      <c r="AF136" s="163"/>
    </row>
    <row r="137" spans="2:32" s="7" customFormat="1" ht="24.75" customHeight="1" x14ac:dyDescent="0.5">
      <c r="B137" s="121" t="s">
        <v>703</v>
      </c>
      <c r="C137" s="70">
        <v>96</v>
      </c>
      <c r="D137" s="89" t="s">
        <v>30</v>
      </c>
      <c r="E137" s="89">
        <v>15012</v>
      </c>
      <c r="F137" s="89">
        <v>45</v>
      </c>
      <c r="G137" s="89">
        <v>244</v>
      </c>
      <c r="H137" s="89"/>
      <c r="I137" s="70">
        <v>1</v>
      </c>
      <c r="J137" s="89">
        <v>19</v>
      </c>
      <c r="K137" s="89">
        <v>2</v>
      </c>
      <c r="L137" s="89" t="s">
        <v>112</v>
      </c>
      <c r="M137" s="88">
        <v>7827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156" t="s">
        <v>2664</v>
      </c>
      <c r="AC137" s="162" t="s">
        <v>2665</v>
      </c>
      <c r="AD137" s="163"/>
      <c r="AE137" s="163"/>
      <c r="AF137" s="163"/>
    </row>
    <row r="138" spans="2:32" s="7" customFormat="1" ht="24.75" customHeight="1" x14ac:dyDescent="0.5">
      <c r="B138" s="121" t="s">
        <v>703</v>
      </c>
      <c r="C138" s="70">
        <v>97</v>
      </c>
      <c r="D138" s="89" t="s">
        <v>30</v>
      </c>
      <c r="E138" s="89">
        <v>31201</v>
      </c>
      <c r="F138" s="89">
        <v>53</v>
      </c>
      <c r="G138" s="89">
        <v>10</v>
      </c>
      <c r="H138" s="89"/>
      <c r="I138" s="70">
        <v>1</v>
      </c>
      <c r="J138" s="89">
        <v>1</v>
      </c>
      <c r="K138" s="89">
        <v>1</v>
      </c>
      <c r="L138" s="89" t="s">
        <v>92</v>
      </c>
      <c r="M138" s="88">
        <v>554.5</v>
      </c>
      <c r="N138" s="70">
        <v>10.5</v>
      </c>
      <c r="O138" s="70"/>
      <c r="P138" s="70"/>
      <c r="Q138" s="70"/>
      <c r="R138" s="70">
        <v>1</v>
      </c>
      <c r="S138" s="70">
        <v>66</v>
      </c>
      <c r="T138" s="70" t="s">
        <v>31</v>
      </c>
      <c r="U138" s="70" t="s">
        <v>73</v>
      </c>
      <c r="V138" s="70">
        <v>42</v>
      </c>
      <c r="W138" s="70"/>
      <c r="X138" s="70">
        <v>42</v>
      </c>
      <c r="Y138" s="70"/>
      <c r="Z138" s="70"/>
      <c r="AA138" s="70">
        <v>20</v>
      </c>
      <c r="AB138" s="156" t="s">
        <v>2666</v>
      </c>
      <c r="AC138" s="162" t="s">
        <v>2667</v>
      </c>
      <c r="AD138" s="163"/>
      <c r="AE138" s="163"/>
      <c r="AF138" s="163"/>
    </row>
    <row r="139" spans="2:32" s="7" customFormat="1" ht="24.75" customHeight="1" x14ac:dyDescent="0.5">
      <c r="B139" s="121" t="s">
        <v>704</v>
      </c>
      <c r="C139" s="70">
        <v>98</v>
      </c>
      <c r="D139" s="89" t="s">
        <v>30</v>
      </c>
      <c r="E139" s="89">
        <v>43806</v>
      </c>
      <c r="F139" s="89">
        <v>107</v>
      </c>
      <c r="G139" s="89">
        <v>1227</v>
      </c>
      <c r="H139" s="89"/>
      <c r="I139" s="70">
        <v>1</v>
      </c>
      <c r="J139" s="89">
        <v>0</v>
      </c>
      <c r="K139" s="89">
        <v>0</v>
      </c>
      <c r="L139" s="89" t="s">
        <v>205</v>
      </c>
      <c r="M139" s="88">
        <v>69.75</v>
      </c>
      <c r="N139" s="70">
        <v>20.25</v>
      </c>
      <c r="O139" s="70"/>
      <c r="P139" s="70"/>
      <c r="Q139" s="70"/>
      <c r="R139" s="70">
        <v>1</v>
      </c>
      <c r="S139" s="70">
        <v>74</v>
      </c>
      <c r="T139" s="70" t="s">
        <v>31</v>
      </c>
      <c r="U139" s="70" t="s">
        <v>69</v>
      </c>
      <c r="V139" s="70">
        <v>81</v>
      </c>
      <c r="W139" s="70"/>
      <c r="X139" s="70">
        <v>81</v>
      </c>
      <c r="Y139" s="70"/>
      <c r="Z139" s="70"/>
      <c r="AA139" s="70">
        <v>30</v>
      </c>
      <c r="AB139" s="156" t="s">
        <v>2668</v>
      </c>
      <c r="AC139" s="162" t="s">
        <v>2669</v>
      </c>
      <c r="AD139" s="163"/>
      <c r="AE139" s="163"/>
      <c r="AF139" s="163"/>
    </row>
    <row r="140" spans="2:32" s="7" customFormat="1" ht="24.75" customHeight="1" x14ac:dyDescent="0.5">
      <c r="B140" s="121" t="s">
        <v>705</v>
      </c>
      <c r="C140" s="70">
        <v>99</v>
      </c>
      <c r="D140" s="89" t="s">
        <v>30</v>
      </c>
      <c r="E140" s="89">
        <v>59560</v>
      </c>
      <c r="F140" s="89">
        <v>171</v>
      </c>
      <c r="G140" s="89">
        <v>2006</v>
      </c>
      <c r="H140" s="89"/>
      <c r="I140" s="70">
        <v>1</v>
      </c>
      <c r="J140" s="89">
        <v>0</v>
      </c>
      <c r="K140" s="89">
        <v>1</v>
      </c>
      <c r="L140" s="89" t="s">
        <v>397</v>
      </c>
      <c r="M140" s="88">
        <v>75.75</v>
      </c>
      <c r="N140" s="70">
        <v>38.25</v>
      </c>
      <c r="O140" s="70"/>
      <c r="P140" s="70"/>
      <c r="Q140" s="70"/>
      <c r="R140" s="70">
        <v>1</v>
      </c>
      <c r="S140" s="70">
        <v>138</v>
      </c>
      <c r="T140" s="70" t="s">
        <v>31</v>
      </c>
      <c r="U140" s="70" t="s">
        <v>73</v>
      </c>
      <c r="V140" s="70">
        <v>153</v>
      </c>
      <c r="W140" s="70"/>
      <c r="X140" s="70">
        <v>153</v>
      </c>
      <c r="Y140" s="70"/>
      <c r="Z140" s="70"/>
      <c r="AA140" s="70">
        <v>5</v>
      </c>
      <c r="AB140" s="156" t="s">
        <v>2670</v>
      </c>
      <c r="AC140" s="162" t="s">
        <v>2671</v>
      </c>
      <c r="AD140" s="163"/>
      <c r="AE140" s="163"/>
      <c r="AF140" s="163"/>
    </row>
    <row r="141" spans="2:32" s="7" customFormat="1" ht="24.75" customHeight="1" x14ac:dyDescent="0.5">
      <c r="B141" s="121" t="s">
        <v>705</v>
      </c>
      <c r="C141" s="70">
        <v>100</v>
      </c>
      <c r="D141" s="89" t="s">
        <v>30</v>
      </c>
      <c r="E141" s="89">
        <v>43805</v>
      </c>
      <c r="F141" s="89">
        <v>106</v>
      </c>
      <c r="G141" s="89">
        <v>1226</v>
      </c>
      <c r="H141" s="89"/>
      <c r="I141" s="70">
        <v>1</v>
      </c>
      <c r="J141" s="89">
        <v>0</v>
      </c>
      <c r="K141" s="89">
        <v>0</v>
      </c>
      <c r="L141" s="89" t="s">
        <v>183</v>
      </c>
      <c r="M141" s="88">
        <v>84</v>
      </c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156" t="s">
        <v>2672</v>
      </c>
      <c r="AC141" s="162" t="s">
        <v>2673</v>
      </c>
      <c r="AD141" s="163"/>
      <c r="AE141" s="163"/>
      <c r="AF141" s="163"/>
    </row>
    <row r="142" spans="2:32" s="7" customFormat="1" ht="24.75" customHeight="1" x14ac:dyDescent="0.5">
      <c r="B142" s="121" t="s">
        <v>705</v>
      </c>
      <c r="C142" s="70">
        <v>101</v>
      </c>
      <c r="D142" s="89" t="s">
        <v>30</v>
      </c>
      <c r="E142" s="89">
        <v>14924</v>
      </c>
      <c r="F142" s="89">
        <v>20</v>
      </c>
      <c r="G142" s="89">
        <v>2282</v>
      </c>
      <c r="H142" s="89"/>
      <c r="I142" s="70">
        <v>1</v>
      </c>
      <c r="J142" s="89">
        <v>3</v>
      </c>
      <c r="K142" s="89">
        <v>0</v>
      </c>
      <c r="L142" s="89" t="s">
        <v>175</v>
      </c>
      <c r="M142" s="88">
        <v>1250</v>
      </c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156" t="s">
        <v>2674</v>
      </c>
      <c r="AC142" s="162" t="s">
        <v>2675</v>
      </c>
      <c r="AD142" s="163"/>
      <c r="AE142" s="163"/>
      <c r="AF142" s="163"/>
    </row>
    <row r="143" spans="2:32" s="7" customFormat="1" ht="24.75" customHeight="1" x14ac:dyDescent="0.5">
      <c r="B143" s="422" t="s">
        <v>706</v>
      </c>
      <c r="C143" s="70">
        <v>102</v>
      </c>
      <c r="D143" s="89" t="s">
        <v>30</v>
      </c>
      <c r="E143" s="89">
        <v>46143</v>
      </c>
      <c r="F143" s="89">
        <v>146</v>
      </c>
      <c r="G143" s="89">
        <v>1340</v>
      </c>
      <c r="H143" s="89"/>
      <c r="I143" s="70">
        <v>1</v>
      </c>
      <c r="J143" s="89">
        <v>0</v>
      </c>
      <c r="K143" s="89">
        <v>0</v>
      </c>
      <c r="L143" s="89" t="s">
        <v>421</v>
      </c>
      <c r="M143" s="88">
        <v>70</v>
      </c>
      <c r="N143" s="70">
        <v>22.5</v>
      </c>
      <c r="O143" s="70"/>
      <c r="P143" s="70"/>
      <c r="Q143" s="70"/>
      <c r="R143" s="70"/>
      <c r="S143" s="70">
        <v>139</v>
      </c>
      <c r="T143" s="70" t="s">
        <v>31</v>
      </c>
      <c r="U143" s="70" t="s">
        <v>73</v>
      </c>
      <c r="V143" s="70">
        <v>90</v>
      </c>
      <c r="W143" s="70"/>
      <c r="X143" s="70">
        <v>90</v>
      </c>
      <c r="Y143" s="70"/>
      <c r="Z143" s="70"/>
      <c r="AA143" s="70">
        <v>5</v>
      </c>
      <c r="AB143" s="156" t="s">
        <v>2676</v>
      </c>
      <c r="AC143" s="162" t="s">
        <v>2677</v>
      </c>
      <c r="AD143" s="163"/>
      <c r="AE143" s="163"/>
      <c r="AF143" s="163"/>
    </row>
    <row r="144" spans="2:32" s="7" customFormat="1" ht="24.75" customHeight="1" x14ac:dyDescent="0.5">
      <c r="B144" s="121" t="s">
        <v>707</v>
      </c>
      <c r="C144" s="70">
        <v>103</v>
      </c>
      <c r="D144" s="89" t="s">
        <v>30</v>
      </c>
      <c r="E144" s="89">
        <v>54502</v>
      </c>
      <c r="F144" s="89">
        <v>172</v>
      </c>
      <c r="G144" s="89">
        <v>1774</v>
      </c>
      <c r="H144" s="89"/>
      <c r="I144" s="70">
        <v>1</v>
      </c>
      <c r="J144" s="89">
        <v>2</v>
      </c>
      <c r="K144" s="89">
        <v>3</v>
      </c>
      <c r="L144" s="89" t="s">
        <v>302</v>
      </c>
      <c r="M144" s="88">
        <v>1128.25</v>
      </c>
      <c r="N144" s="70">
        <v>8.75</v>
      </c>
      <c r="O144" s="70"/>
      <c r="P144" s="70"/>
      <c r="Q144" s="70"/>
      <c r="R144" s="70">
        <v>1</v>
      </c>
      <c r="S144" s="70">
        <v>145</v>
      </c>
      <c r="T144" s="70" t="s">
        <v>31</v>
      </c>
      <c r="U144" s="70" t="s">
        <v>32</v>
      </c>
      <c r="V144" s="70">
        <v>70</v>
      </c>
      <c r="W144" s="70"/>
      <c r="X144" s="70"/>
      <c r="Y144" s="70"/>
      <c r="Z144" s="70"/>
      <c r="AA144" s="70"/>
      <c r="AB144" s="156" t="s">
        <v>2678</v>
      </c>
      <c r="AC144" s="162" t="s">
        <v>2679</v>
      </c>
      <c r="AD144" s="163"/>
      <c r="AE144" s="163"/>
      <c r="AF144" s="163"/>
    </row>
    <row r="145" spans="2:32" s="7" customFormat="1" ht="24.75" customHeight="1" x14ac:dyDescent="0.5">
      <c r="B145" s="121"/>
      <c r="C145" s="70"/>
      <c r="D145" s="89"/>
      <c r="E145" s="89"/>
      <c r="F145" s="89"/>
      <c r="G145" s="89"/>
      <c r="H145" s="89"/>
      <c r="I145" s="70"/>
      <c r="J145" s="89"/>
      <c r="K145" s="89"/>
      <c r="L145" s="89"/>
      <c r="M145" s="88"/>
      <c r="N145" s="70"/>
      <c r="O145" s="70"/>
      <c r="P145" s="70"/>
      <c r="Q145" s="70"/>
      <c r="R145" s="70"/>
      <c r="S145" s="70"/>
      <c r="T145" s="70" t="s">
        <v>478</v>
      </c>
      <c r="U145" s="70"/>
      <c r="V145" s="70"/>
      <c r="W145" s="70"/>
      <c r="X145" s="70">
        <v>35</v>
      </c>
      <c r="Y145" s="70"/>
      <c r="Z145" s="70"/>
      <c r="AA145" s="70">
        <v>15</v>
      </c>
      <c r="AB145" s="156"/>
      <c r="AC145" s="162"/>
      <c r="AD145" s="163"/>
      <c r="AE145" s="163"/>
      <c r="AF145" s="163"/>
    </row>
    <row r="146" spans="2:32" s="7" customFormat="1" ht="24.75" customHeight="1" x14ac:dyDescent="0.5">
      <c r="B146" s="121"/>
      <c r="C146" s="70"/>
      <c r="D146" s="89"/>
      <c r="E146" s="89"/>
      <c r="F146" s="89"/>
      <c r="G146" s="89"/>
      <c r="H146" s="89"/>
      <c r="I146" s="70"/>
      <c r="J146" s="89"/>
      <c r="K146" s="89"/>
      <c r="L146" s="89"/>
      <c r="M146" s="88"/>
      <c r="N146" s="70"/>
      <c r="O146" s="70"/>
      <c r="P146" s="70"/>
      <c r="Q146" s="70"/>
      <c r="R146" s="70"/>
      <c r="S146" s="70"/>
      <c r="T146" s="70" t="s">
        <v>479</v>
      </c>
      <c r="U146" s="70"/>
      <c r="V146" s="70"/>
      <c r="W146" s="70"/>
      <c r="X146" s="70">
        <v>35</v>
      </c>
      <c r="Y146" s="70"/>
      <c r="Z146" s="70"/>
      <c r="AA146" s="70"/>
      <c r="AB146" s="156"/>
      <c r="AC146" s="162"/>
      <c r="AD146" s="163"/>
      <c r="AE146" s="163"/>
      <c r="AF146" s="163"/>
    </row>
    <row r="147" spans="2:32" s="7" customFormat="1" ht="24.75" customHeight="1" x14ac:dyDescent="0.5">
      <c r="B147" s="121"/>
      <c r="C147" s="70"/>
      <c r="D147" s="89"/>
      <c r="E147" s="89"/>
      <c r="F147" s="89"/>
      <c r="G147" s="89"/>
      <c r="H147" s="89"/>
      <c r="I147" s="70"/>
      <c r="J147" s="89"/>
      <c r="K147" s="89"/>
      <c r="L147" s="89"/>
      <c r="M147" s="88"/>
      <c r="N147" s="70"/>
      <c r="O147" s="70"/>
      <c r="P147" s="70"/>
      <c r="Q147" s="70"/>
      <c r="R147" s="70"/>
      <c r="S147" s="70"/>
      <c r="T147" s="70" t="s">
        <v>535</v>
      </c>
      <c r="U147" s="70"/>
      <c r="V147" s="70">
        <v>10</v>
      </c>
      <c r="W147" s="70"/>
      <c r="X147" s="70">
        <v>10</v>
      </c>
      <c r="Y147" s="70"/>
      <c r="Z147" s="70"/>
      <c r="AA147" s="70"/>
      <c r="AB147" s="156"/>
      <c r="AC147" s="162"/>
      <c r="AD147" s="163"/>
      <c r="AE147" s="163"/>
      <c r="AF147" s="163"/>
    </row>
    <row r="148" spans="2:32" s="7" customFormat="1" ht="24.75" customHeight="1" x14ac:dyDescent="0.5">
      <c r="B148" s="121" t="s">
        <v>708</v>
      </c>
      <c r="C148" s="70">
        <v>104</v>
      </c>
      <c r="D148" s="89" t="s">
        <v>30</v>
      </c>
      <c r="E148" s="89">
        <v>39694</v>
      </c>
      <c r="F148" s="89">
        <v>118</v>
      </c>
      <c r="G148" s="89">
        <v>712</v>
      </c>
      <c r="H148" s="89"/>
      <c r="I148" s="70">
        <v>1</v>
      </c>
      <c r="J148" s="89">
        <v>7</v>
      </c>
      <c r="K148" s="89">
        <v>2</v>
      </c>
      <c r="L148" s="89" t="s">
        <v>66</v>
      </c>
      <c r="M148" s="88">
        <v>3002</v>
      </c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156" t="s">
        <v>2680</v>
      </c>
      <c r="AC148" s="162" t="s">
        <v>2681</v>
      </c>
      <c r="AD148" s="163"/>
      <c r="AE148" s="163"/>
      <c r="AF148" s="163"/>
    </row>
    <row r="149" spans="2:32" s="7" customFormat="1" ht="24.75" customHeight="1" x14ac:dyDescent="0.5">
      <c r="B149" s="121" t="s">
        <v>708</v>
      </c>
      <c r="C149" s="70">
        <v>105</v>
      </c>
      <c r="D149" s="89" t="s">
        <v>30</v>
      </c>
      <c r="E149" s="89">
        <v>54501</v>
      </c>
      <c r="F149" s="89">
        <v>171</v>
      </c>
      <c r="G149" s="89">
        <v>1773</v>
      </c>
      <c r="H149" s="89"/>
      <c r="I149" s="70">
        <v>1</v>
      </c>
      <c r="J149" s="89">
        <v>0</v>
      </c>
      <c r="K149" s="89">
        <v>0</v>
      </c>
      <c r="L149" s="89" t="s">
        <v>279</v>
      </c>
      <c r="M149" s="88">
        <v>71.75</v>
      </c>
      <c r="N149" s="70">
        <v>6.25</v>
      </c>
      <c r="O149" s="70"/>
      <c r="P149" s="70"/>
      <c r="Q149" s="70"/>
      <c r="R149" s="70">
        <v>1</v>
      </c>
      <c r="S149" s="70">
        <v>70</v>
      </c>
      <c r="T149" s="70" t="s">
        <v>31</v>
      </c>
      <c r="U149" s="70" t="s">
        <v>69</v>
      </c>
      <c r="V149" s="70">
        <v>25</v>
      </c>
      <c r="W149" s="70"/>
      <c r="X149" s="70">
        <v>25</v>
      </c>
      <c r="Y149" s="70"/>
      <c r="Z149" s="70"/>
      <c r="AA149" s="70">
        <v>35</v>
      </c>
      <c r="AB149" s="156" t="s">
        <v>2682</v>
      </c>
      <c r="AC149" s="162" t="s">
        <v>2683</v>
      </c>
      <c r="AD149" s="163"/>
      <c r="AE149" s="163"/>
      <c r="AF149" s="163"/>
    </row>
    <row r="150" spans="2:32" s="7" customFormat="1" ht="24.75" customHeight="1" x14ac:dyDescent="0.5">
      <c r="B150" s="121" t="s">
        <v>709</v>
      </c>
      <c r="C150" s="70">
        <v>106</v>
      </c>
      <c r="D150" s="89" t="s">
        <v>30</v>
      </c>
      <c r="E150" s="89">
        <v>46032</v>
      </c>
      <c r="F150" s="89">
        <v>119</v>
      </c>
      <c r="G150" s="89">
        <v>1926</v>
      </c>
      <c r="H150" s="89"/>
      <c r="I150" s="70">
        <v>1</v>
      </c>
      <c r="J150" s="89">
        <v>6</v>
      </c>
      <c r="K150" s="89">
        <v>1</v>
      </c>
      <c r="L150" s="89" t="s">
        <v>145</v>
      </c>
      <c r="M150" s="88">
        <v>2519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156" t="s">
        <v>2684</v>
      </c>
      <c r="AC150" s="162" t="s">
        <v>2685</v>
      </c>
      <c r="AD150" s="163"/>
      <c r="AE150" s="163"/>
      <c r="AF150" s="163"/>
    </row>
    <row r="151" spans="2:32" s="7" customFormat="1" ht="24.75" customHeight="1" x14ac:dyDescent="0.5">
      <c r="B151" s="121" t="s">
        <v>710</v>
      </c>
      <c r="C151" s="70">
        <v>107</v>
      </c>
      <c r="D151" s="89" t="s">
        <v>30</v>
      </c>
      <c r="E151" s="89">
        <v>31204</v>
      </c>
      <c r="F151" s="89">
        <v>54</v>
      </c>
      <c r="G151" s="89">
        <v>25</v>
      </c>
      <c r="H151" s="89"/>
      <c r="I151" s="70">
        <v>1</v>
      </c>
      <c r="J151" s="89">
        <v>0</v>
      </c>
      <c r="K151" s="89">
        <v>1</v>
      </c>
      <c r="L151" s="89" t="s">
        <v>369</v>
      </c>
      <c r="M151" s="88">
        <v>131.5</v>
      </c>
      <c r="N151" s="70">
        <v>13.5</v>
      </c>
      <c r="O151" s="70"/>
      <c r="P151" s="70"/>
      <c r="Q151" s="70"/>
      <c r="R151" s="70">
        <v>1</v>
      </c>
      <c r="S151" s="70">
        <v>85</v>
      </c>
      <c r="T151" s="70" t="s">
        <v>31</v>
      </c>
      <c r="U151" s="70" t="s">
        <v>32</v>
      </c>
      <c r="V151" s="70">
        <v>108</v>
      </c>
      <c r="W151" s="70"/>
      <c r="X151" s="70"/>
      <c r="Y151" s="70"/>
      <c r="Z151" s="70"/>
      <c r="AA151" s="70"/>
      <c r="AB151" s="156" t="s">
        <v>2686</v>
      </c>
      <c r="AC151" s="162" t="s">
        <v>2687</v>
      </c>
      <c r="AD151" s="163"/>
      <c r="AE151" s="163"/>
      <c r="AF151" s="163"/>
    </row>
    <row r="152" spans="2:32" s="7" customFormat="1" ht="24.75" customHeight="1" x14ac:dyDescent="0.5">
      <c r="B152" s="121"/>
      <c r="C152" s="70"/>
      <c r="D152" s="89"/>
      <c r="E152" s="89"/>
      <c r="F152" s="89"/>
      <c r="G152" s="89"/>
      <c r="H152" s="89"/>
      <c r="I152" s="70"/>
      <c r="J152" s="89"/>
      <c r="K152" s="89"/>
      <c r="L152" s="89"/>
      <c r="M152" s="88"/>
      <c r="N152" s="70"/>
      <c r="O152" s="70"/>
      <c r="P152" s="70"/>
      <c r="Q152" s="70"/>
      <c r="R152" s="70"/>
      <c r="S152" s="70"/>
      <c r="T152" s="70" t="s">
        <v>478</v>
      </c>
      <c r="U152" s="70"/>
      <c r="V152" s="70"/>
      <c r="W152" s="70"/>
      <c r="X152" s="70">
        <v>54</v>
      </c>
      <c r="Y152" s="70"/>
      <c r="Z152" s="70"/>
      <c r="AA152" s="70">
        <v>14</v>
      </c>
      <c r="AB152" s="156"/>
      <c r="AC152" s="162"/>
      <c r="AD152" s="163"/>
      <c r="AE152" s="163"/>
      <c r="AF152" s="163"/>
    </row>
    <row r="153" spans="2:32" s="7" customFormat="1" ht="24.75" customHeight="1" x14ac:dyDescent="0.5">
      <c r="B153" s="121"/>
      <c r="C153" s="70"/>
      <c r="D153" s="89"/>
      <c r="E153" s="89"/>
      <c r="F153" s="89"/>
      <c r="G153" s="89"/>
      <c r="H153" s="89"/>
      <c r="I153" s="70"/>
      <c r="J153" s="89"/>
      <c r="K153" s="89"/>
      <c r="L153" s="89"/>
      <c r="M153" s="88"/>
      <c r="N153" s="70"/>
      <c r="O153" s="70"/>
      <c r="P153" s="70"/>
      <c r="Q153" s="70"/>
      <c r="R153" s="70"/>
      <c r="S153" s="70"/>
      <c r="T153" s="70" t="s">
        <v>479</v>
      </c>
      <c r="U153" s="70"/>
      <c r="V153" s="70"/>
      <c r="W153" s="70"/>
      <c r="X153" s="70">
        <v>54</v>
      </c>
      <c r="Y153" s="70"/>
      <c r="Z153" s="70"/>
      <c r="AA153" s="70"/>
      <c r="AB153" s="156"/>
      <c r="AC153" s="162"/>
      <c r="AD153" s="163"/>
      <c r="AE153" s="163"/>
      <c r="AF153" s="163"/>
    </row>
    <row r="154" spans="2:32" s="7" customFormat="1" ht="24.75" customHeight="1" x14ac:dyDescent="0.5">
      <c r="B154" s="121" t="s">
        <v>711</v>
      </c>
      <c r="C154" s="70">
        <v>108</v>
      </c>
      <c r="D154" s="89" t="s">
        <v>30</v>
      </c>
      <c r="E154" s="89">
        <v>43938</v>
      </c>
      <c r="F154" s="89">
        <v>122</v>
      </c>
      <c r="G154" s="89">
        <v>1281</v>
      </c>
      <c r="H154" s="89"/>
      <c r="I154" s="70">
        <v>1</v>
      </c>
      <c r="J154" s="89">
        <v>0</v>
      </c>
      <c r="K154" s="89">
        <v>2</v>
      </c>
      <c r="L154" s="89" t="s">
        <v>96</v>
      </c>
      <c r="M154" s="88">
        <v>279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156" t="s">
        <v>2688</v>
      </c>
      <c r="AC154" s="162" t="s">
        <v>2689</v>
      </c>
      <c r="AD154" s="163"/>
      <c r="AE154" s="163"/>
      <c r="AF154" s="163"/>
    </row>
    <row r="155" spans="2:32" s="7" customFormat="1" ht="24.75" customHeight="1" x14ac:dyDescent="0.5">
      <c r="B155" s="121" t="s">
        <v>712</v>
      </c>
      <c r="C155" s="70">
        <v>109</v>
      </c>
      <c r="D155" s="89" t="s">
        <v>30</v>
      </c>
      <c r="E155" s="89">
        <v>39620</v>
      </c>
      <c r="F155" s="89">
        <v>21</v>
      </c>
      <c r="G155" s="89">
        <v>633</v>
      </c>
      <c r="H155" s="89"/>
      <c r="I155" s="70">
        <v>1</v>
      </c>
      <c r="J155" s="89">
        <v>8</v>
      </c>
      <c r="K155" s="89">
        <v>1</v>
      </c>
      <c r="L155" s="89" t="s">
        <v>92</v>
      </c>
      <c r="M155" s="88">
        <v>3365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156" t="s">
        <v>2690</v>
      </c>
      <c r="AC155" s="162" t="s">
        <v>2691</v>
      </c>
      <c r="AD155" s="163"/>
      <c r="AE155" s="163"/>
      <c r="AF155" s="163"/>
    </row>
    <row r="156" spans="2:32" s="7" customFormat="1" ht="24.75" customHeight="1" x14ac:dyDescent="0.5">
      <c r="B156" s="121" t="s">
        <v>712</v>
      </c>
      <c r="C156" s="70">
        <v>110</v>
      </c>
      <c r="D156" s="89" t="s">
        <v>30</v>
      </c>
      <c r="E156" s="89">
        <v>39613</v>
      </c>
      <c r="F156" s="89">
        <v>11</v>
      </c>
      <c r="G156" s="89">
        <v>626</v>
      </c>
      <c r="H156" s="89"/>
      <c r="I156" s="70">
        <v>1</v>
      </c>
      <c r="J156" s="89">
        <v>2</v>
      </c>
      <c r="K156" s="89">
        <v>0</v>
      </c>
      <c r="L156" s="89" t="s">
        <v>67</v>
      </c>
      <c r="M156" s="88">
        <v>835</v>
      </c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156" t="s">
        <v>2692</v>
      </c>
      <c r="AC156" s="162" t="s">
        <v>2693</v>
      </c>
      <c r="AD156" s="163"/>
      <c r="AE156" s="163"/>
      <c r="AF156" s="163"/>
    </row>
    <row r="157" spans="2:32" s="7" customFormat="1" ht="24.75" customHeight="1" x14ac:dyDescent="0.5">
      <c r="B157" s="422" t="s">
        <v>713</v>
      </c>
      <c r="C157" s="70">
        <v>111</v>
      </c>
      <c r="D157" s="89" t="s">
        <v>30</v>
      </c>
      <c r="E157" s="89">
        <v>46144</v>
      </c>
      <c r="F157" s="89">
        <v>147</v>
      </c>
      <c r="G157" s="89">
        <v>1341</v>
      </c>
      <c r="H157" s="89"/>
      <c r="I157" s="70">
        <v>1</v>
      </c>
      <c r="J157" s="89">
        <v>0</v>
      </c>
      <c r="K157" s="89">
        <v>0</v>
      </c>
      <c r="L157" s="89" t="s">
        <v>139</v>
      </c>
      <c r="M157" s="88">
        <v>82.5</v>
      </c>
      <c r="N157" s="70">
        <v>13.5</v>
      </c>
      <c r="O157" s="70"/>
      <c r="P157" s="70"/>
      <c r="Q157" s="70"/>
      <c r="R157" s="70">
        <v>1</v>
      </c>
      <c r="S157" s="70">
        <v>134</v>
      </c>
      <c r="T157" s="70" t="s">
        <v>31</v>
      </c>
      <c r="U157" s="70" t="s">
        <v>73</v>
      </c>
      <c r="V157" s="70">
        <v>54</v>
      </c>
      <c r="W157" s="70"/>
      <c r="X157" s="70">
        <v>54</v>
      </c>
      <c r="Y157" s="70"/>
      <c r="Z157" s="70"/>
      <c r="AA157" s="70">
        <v>22</v>
      </c>
      <c r="AB157" s="156" t="s">
        <v>2694</v>
      </c>
      <c r="AC157" s="162" t="s">
        <v>2695</v>
      </c>
      <c r="AD157" s="163"/>
      <c r="AE157" s="163"/>
      <c r="AF157" s="163"/>
    </row>
    <row r="158" spans="2:32" s="7" customFormat="1" ht="24.75" customHeight="1" x14ac:dyDescent="0.5">
      <c r="B158" s="422" t="s">
        <v>714</v>
      </c>
      <c r="C158" s="70">
        <v>112</v>
      </c>
      <c r="D158" s="89" t="s">
        <v>30</v>
      </c>
      <c r="E158" s="89">
        <v>46145</v>
      </c>
      <c r="F158" s="89">
        <v>148</v>
      </c>
      <c r="G158" s="89">
        <v>1342</v>
      </c>
      <c r="H158" s="89"/>
      <c r="I158" s="70">
        <v>1</v>
      </c>
      <c r="J158" s="89">
        <v>0</v>
      </c>
      <c r="K158" s="89">
        <v>1</v>
      </c>
      <c r="L158" s="89" t="s">
        <v>169</v>
      </c>
      <c r="M158" s="88">
        <v>107</v>
      </c>
      <c r="N158" s="70">
        <v>10</v>
      </c>
      <c r="O158" s="70"/>
      <c r="P158" s="70"/>
      <c r="Q158" s="70"/>
      <c r="R158" s="70">
        <v>1</v>
      </c>
      <c r="S158" s="70">
        <v>132</v>
      </c>
      <c r="T158" s="70" t="s">
        <v>31</v>
      </c>
      <c r="U158" s="70" t="s">
        <v>69</v>
      </c>
      <c r="V158" s="70">
        <v>40</v>
      </c>
      <c r="W158" s="70"/>
      <c r="X158" s="70">
        <v>40</v>
      </c>
      <c r="Y158" s="70"/>
      <c r="Z158" s="70"/>
      <c r="AA158" s="70">
        <v>22</v>
      </c>
      <c r="AB158" s="156" t="s">
        <v>2696</v>
      </c>
      <c r="AC158" s="162" t="s">
        <v>2697</v>
      </c>
      <c r="AD158" s="163"/>
      <c r="AE158" s="163"/>
      <c r="AF158" s="163"/>
    </row>
    <row r="159" spans="2:32" s="7" customFormat="1" ht="24.75" customHeight="1" x14ac:dyDescent="0.5">
      <c r="B159" s="121" t="s">
        <v>715</v>
      </c>
      <c r="C159" s="70">
        <v>113</v>
      </c>
      <c r="D159" s="89" t="s">
        <v>30</v>
      </c>
      <c r="E159" s="89">
        <v>39693</v>
      </c>
      <c r="F159" s="89">
        <v>119</v>
      </c>
      <c r="G159" s="89">
        <v>711</v>
      </c>
      <c r="H159" s="89"/>
      <c r="I159" s="70">
        <v>1</v>
      </c>
      <c r="J159" s="89">
        <v>13</v>
      </c>
      <c r="K159" s="89">
        <v>0</v>
      </c>
      <c r="L159" s="89" t="s">
        <v>62</v>
      </c>
      <c r="M159" s="88">
        <v>5220</v>
      </c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156" t="s">
        <v>2698</v>
      </c>
      <c r="AC159" s="162" t="s">
        <v>2699</v>
      </c>
      <c r="AD159" s="163"/>
      <c r="AE159" s="163"/>
      <c r="AF159" s="163"/>
    </row>
    <row r="160" spans="2:32" s="7" customFormat="1" ht="24.75" customHeight="1" x14ac:dyDescent="0.5">
      <c r="B160" s="422" t="s">
        <v>716</v>
      </c>
      <c r="C160" s="70">
        <v>114</v>
      </c>
      <c r="D160" s="89" t="s">
        <v>30</v>
      </c>
      <c r="E160" s="89">
        <v>54503</v>
      </c>
      <c r="F160" s="89">
        <v>173</v>
      </c>
      <c r="G160" s="89">
        <v>1775</v>
      </c>
      <c r="H160" s="89"/>
      <c r="I160" s="70">
        <v>1</v>
      </c>
      <c r="J160" s="89">
        <v>2</v>
      </c>
      <c r="K160" s="89">
        <v>0</v>
      </c>
      <c r="L160" s="89" t="s">
        <v>107</v>
      </c>
      <c r="M160" s="88">
        <v>829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156" t="s">
        <v>2700</v>
      </c>
      <c r="AC160" s="162" t="s">
        <v>2701</v>
      </c>
      <c r="AD160" s="163"/>
      <c r="AE160" s="163"/>
      <c r="AF160" s="163"/>
    </row>
    <row r="161" spans="2:32" s="7" customFormat="1" ht="24.75" customHeight="1" x14ac:dyDescent="0.5">
      <c r="B161" s="121" t="s">
        <v>717</v>
      </c>
      <c r="C161" s="70">
        <v>115</v>
      </c>
      <c r="D161" s="89" t="s">
        <v>30</v>
      </c>
      <c r="E161" s="89">
        <v>43934</v>
      </c>
      <c r="F161" s="89">
        <v>119</v>
      </c>
      <c r="G161" s="89">
        <v>1277</v>
      </c>
      <c r="H161" s="89"/>
      <c r="I161" s="70">
        <v>1</v>
      </c>
      <c r="J161" s="89">
        <v>0</v>
      </c>
      <c r="K161" s="89">
        <v>0</v>
      </c>
      <c r="L161" s="89" t="s">
        <v>181</v>
      </c>
      <c r="M161" s="88">
        <v>50.75</v>
      </c>
      <c r="N161" s="70">
        <v>20.25</v>
      </c>
      <c r="O161" s="70"/>
      <c r="P161" s="70"/>
      <c r="Q161" s="70"/>
      <c r="R161" s="70">
        <v>1</v>
      </c>
      <c r="S161" s="70">
        <v>78</v>
      </c>
      <c r="T161" s="70" t="s">
        <v>31</v>
      </c>
      <c r="U161" s="70" t="s">
        <v>32</v>
      </c>
      <c r="V161" s="70">
        <v>162</v>
      </c>
      <c r="W161" s="70"/>
      <c r="X161" s="70"/>
      <c r="Y161" s="70"/>
      <c r="Z161" s="70"/>
      <c r="AA161" s="70">
        <v>19</v>
      </c>
      <c r="AB161" s="156" t="s">
        <v>2702</v>
      </c>
      <c r="AC161" s="162" t="s">
        <v>2703</v>
      </c>
      <c r="AD161" s="163"/>
      <c r="AE161" s="163"/>
      <c r="AF161" s="163"/>
    </row>
    <row r="162" spans="2:32" s="7" customFormat="1" ht="24.75" customHeight="1" x14ac:dyDescent="0.5">
      <c r="B162" s="121"/>
      <c r="C162" s="70"/>
      <c r="D162" s="89"/>
      <c r="E162" s="89"/>
      <c r="F162" s="89"/>
      <c r="G162" s="89"/>
      <c r="H162" s="89"/>
      <c r="I162" s="70"/>
      <c r="J162" s="89"/>
      <c r="K162" s="89"/>
      <c r="L162" s="89"/>
      <c r="M162" s="88"/>
      <c r="N162" s="70"/>
      <c r="O162" s="70"/>
      <c r="P162" s="70"/>
      <c r="Q162" s="70"/>
      <c r="R162" s="70"/>
      <c r="S162" s="70"/>
      <c r="T162" s="70" t="s">
        <v>478</v>
      </c>
      <c r="U162" s="70"/>
      <c r="V162" s="70"/>
      <c r="W162" s="70"/>
      <c r="X162" s="70">
        <v>81</v>
      </c>
      <c r="Y162" s="70"/>
      <c r="Z162" s="70"/>
      <c r="AA162" s="70"/>
      <c r="AB162" s="156"/>
      <c r="AC162" s="162"/>
      <c r="AD162" s="163"/>
      <c r="AE162" s="163"/>
      <c r="AF162" s="163"/>
    </row>
    <row r="163" spans="2:32" s="7" customFormat="1" ht="24.75" customHeight="1" x14ac:dyDescent="0.5">
      <c r="B163" s="121"/>
      <c r="C163" s="70"/>
      <c r="D163" s="89"/>
      <c r="E163" s="89"/>
      <c r="F163" s="89"/>
      <c r="G163" s="89"/>
      <c r="H163" s="89"/>
      <c r="I163" s="70"/>
      <c r="J163" s="89"/>
      <c r="K163" s="89"/>
      <c r="L163" s="89"/>
      <c r="M163" s="88"/>
      <c r="N163" s="70"/>
      <c r="O163" s="70"/>
      <c r="P163" s="70"/>
      <c r="Q163" s="70"/>
      <c r="R163" s="70"/>
      <c r="S163" s="70"/>
      <c r="T163" s="70" t="s">
        <v>479</v>
      </c>
      <c r="U163" s="70"/>
      <c r="V163" s="70"/>
      <c r="W163" s="70"/>
      <c r="X163" s="70">
        <v>81</v>
      </c>
      <c r="Y163" s="70"/>
      <c r="Z163" s="70"/>
      <c r="AA163" s="70"/>
      <c r="AB163" s="156"/>
      <c r="AC163" s="162"/>
      <c r="AD163" s="163"/>
      <c r="AE163" s="163"/>
      <c r="AF163" s="163"/>
    </row>
    <row r="164" spans="2:32" s="7" customFormat="1" ht="24.75" customHeight="1" x14ac:dyDescent="0.5">
      <c r="B164" s="121" t="s">
        <v>718</v>
      </c>
      <c r="C164" s="70">
        <v>116</v>
      </c>
      <c r="D164" s="89" t="s">
        <v>30</v>
      </c>
      <c r="E164" s="89">
        <v>52276</v>
      </c>
      <c r="F164" s="89">
        <v>270</v>
      </c>
      <c r="G164" s="89">
        <v>1704</v>
      </c>
      <c r="H164" s="89"/>
      <c r="I164" s="70">
        <v>1</v>
      </c>
      <c r="J164" s="89">
        <v>10</v>
      </c>
      <c r="K164" s="89">
        <v>2</v>
      </c>
      <c r="L164" s="89" t="s">
        <v>150</v>
      </c>
      <c r="M164" s="88">
        <v>4212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156" t="s">
        <v>2704</v>
      </c>
      <c r="AC164" s="162" t="s">
        <v>2705</v>
      </c>
      <c r="AD164" s="163"/>
      <c r="AE164" s="163"/>
      <c r="AF164" s="163"/>
    </row>
    <row r="165" spans="2:32" s="7" customFormat="1" ht="24.75" customHeight="1" x14ac:dyDescent="0.5">
      <c r="B165" s="121" t="s">
        <v>718</v>
      </c>
      <c r="C165" s="70">
        <v>117</v>
      </c>
      <c r="D165" s="89" t="s">
        <v>30</v>
      </c>
      <c r="E165" s="89">
        <v>52271</v>
      </c>
      <c r="F165" s="89">
        <v>158</v>
      </c>
      <c r="G165" s="89">
        <v>1696</v>
      </c>
      <c r="H165" s="89"/>
      <c r="I165" s="70">
        <v>1</v>
      </c>
      <c r="J165" s="89">
        <v>0</v>
      </c>
      <c r="K165" s="89">
        <v>0</v>
      </c>
      <c r="L165" s="89">
        <v>63</v>
      </c>
      <c r="M165" s="88">
        <v>55.5</v>
      </c>
      <c r="N165" s="70">
        <v>7.5</v>
      </c>
      <c r="O165" s="70"/>
      <c r="P165" s="70"/>
      <c r="Q165" s="70"/>
      <c r="R165" s="70">
        <v>1</v>
      </c>
      <c r="S165" s="70">
        <v>158</v>
      </c>
      <c r="T165" s="70" t="s">
        <v>31</v>
      </c>
      <c r="U165" s="70" t="s">
        <v>69</v>
      </c>
      <c r="V165" s="70">
        <v>30</v>
      </c>
      <c r="W165" s="70"/>
      <c r="X165" s="70">
        <v>30</v>
      </c>
      <c r="Y165" s="70"/>
      <c r="Z165" s="70"/>
      <c r="AA165" s="70">
        <v>40</v>
      </c>
      <c r="AB165" s="156" t="s">
        <v>2706</v>
      </c>
      <c r="AC165" s="162" t="s">
        <v>2707</v>
      </c>
      <c r="AD165" s="163"/>
      <c r="AE165" s="163"/>
      <c r="AF165" s="163"/>
    </row>
    <row r="166" spans="2:32" s="7" customFormat="1" ht="24.75" customHeight="1" x14ac:dyDescent="0.5">
      <c r="B166" s="121" t="s">
        <v>719</v>
      </c>
      <c r="C166" s="70">
        <v>118</v>
      </c>
      <c r="D166" s="89" t="s">
        <v>30</v>
      </c>
      <c r="E166" s="89">
        <v>14986</v>
      </c>
      <c r="F166" s="89">
        <v>35</v>
      </c>
      <c r="G166" s="89">
        <v>1512</v>
      </c>
      <c r="H166" s="89"/>
      <c r="I166" s="70">
        <v>1</v>
      </c>
      <c r="J166" s="89">
        <v>8</v>
      </c>
      <c r="K166" s="89">
        <v>0</v>
      </c>
      <c r="L166" s="89" t="s">
        <v>184</v>
      </c>
      <c r="M166" s="88">
        <v>3209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156" t="s">
        <v>2708</v>
      </c>
      <c r="AC166" s="162" t="s">
        <v>2709</v>
      </c>
      <c r="AD166" s="163"/>
      <c r="AE166" s="163"/>
      <c r="AF166" s="163"/>
    </row>
    <row r="167" spans="2:32" s="7" customFormat="1" ht="24.75" customHeight="1" x14ac:dyDescent="0.5">
      <c r="B167" s="121" t="s">
        <v>719</v>
      </c>
      <c r="C167" s="70">
        <v>119</v>
      </c>
      <c r="D167" s="89" t="s">
        <v>30</v>
      </c>
      <c r="E167" s="89">
        <v>31208</v>
      </c>
      <c r="F167" s="89">
        <v>73</v>
      </c>
      <c r="G167" s="89">
        <v>32</v>
      </c>
      <c r="H167" s="89"/>
      <c r="I167" s="70">
        <v>1</v>
      </c>
      <c r="J167" s="89">
        <v>0</v>
      </c>
      <c r="K167" s="89">
        <v>0</v>
      </c>
      <c r="L167" s="89" t="s">
        <v>388</v>
      </c>
      <c r="M167" s="88">
        <v>30.5</v>
      </c>
      <c r="N167" s="70">
        <v>21.5</v>
      </c>
      <c r="O167" s="70"/>
      <c r="P167" s="70"/>
      <c r="Q167" s="70"/>
      <c r="R167" s="70">
        <v>1</v>
      </c>
      <c r="S167" s="70">
        <v>64</v>
      </c>
      <c r="T167" s="70" t="s">
        <v>31</v>
      </c>
      <c r="U167" s="70" t="s">
        <v>69</v>
      </c>
      <c r="V167" s="70">
        <v>56</v>
      </c>
      <c r="W167" s="70"/>
      <c r="X167" s="70">
        <v>56</v>
      </c>
      <c r="Y167" s="70"/>
      <c r="Z167" s="70"/>
      <c r="AA167" s="70">
        <v>14</v>
      </c>
      <c r="AB167" s="156" t="s">
        <v>2710</v>
      </c>
      <c r="AC167" s="162" t="s">
        <v>2711</v>
      </c>
      <c r="AD167" s="163"/>
      <c r="AE167" s="163"/>
      <c r="AF167" s="163"/>
    </row>
    <row r="168" spans="2:32" s="7" customFormat="1" ht="24.75" customHeight="1" x14ac:dyDescent="0.5">
      <c r="B168" s="121"/>
      <c r="C168" s="70"/>
      <c r="D168" s="89"/>
      <c r="E168" s="89"/>
      <c r="F168" s="89"/>
      <c r="G168" s="89"/>
      <c r="H168" s="89"/>
      <c r="I168" s="70"/>
      <c r="J168" s="89"/>
      <c r="K168" s="89"/>
      <c r="L168" s="89"/>
      <c r="M168" s="88"/>
      <c r="N168" s="70"/>
      <c r="O168" s="70"/>
      <c r="P168" s="70"/>
      <c r="Q168" s="70"/>
      <c r="R168" s="70"/>
      <c r="S168" s="70"/>
      <c r="T168" s="70" t="s">
        <v>31</v>
      </c>
      <c r="U168" s="70" t="s">
        <v>73</v>
      </c>
      <c r="V168" s="70">
        <v>30</v>
      </c>
      <c r="W168" s="70"/>
      <c r="X168" s="70">
        <v>30</v>
      </c>
      <c r="Y168" s="70"/>
      <c r="Z168" s="70"/>
      <c r="AA168" s="70">
        <v>3</v>
      </c>
      <c r="AB168" s="156"/>
      <c r="AC168" s="162"/>
      <c r="AD168" s="163"/>
      <c r="AE168" s="163"/>
      <c r="AF168" s="163"/>
    </row>
    <row r="169" spans="2:32" s="7" customFormat="1" ht="24.75" customHeight="1" x14ac:dyDescent="0.5">
      <c r="B169" s="121" t="s">
        <v>720</v>
      </c>
      <c r="C169" s="70">
        <v>120</v>
      </c>
      <c r="D169" s="89" t="s">
        <v>30</v>
      </c>
      <c r="E169" s="89">
        <v>57467</v>
      </c>
      <c r="F169" s="89">
        <v>168</v>
      </c>
      <c r="G169" s="89">
        <v>1956</v>
      </c>
      <c r="H169" s="89"/>
      <c r="I169" s="70">
        <v>1</v>
      </c>
      <c r="J169" s="89">
        <v>0</v>
      </c>
      <c r="K169" s="89">
        <v>1</v>
      </c>
      <c r="L169" s="89" t="s">
        <v>429</v>
      </c>
      <c r="M169" s="88">
        <v>141.75</v>
      </c>
      <c r="N169" s="70">
        <v>11.25</v>
      </c>
      <c r="O169" s="70"/>
      <c r="P169" s="70"/>
      <c r="Q169" s="70"/>
      <c r="R169" s="70">
        <v>1</v>
      </c>
      <c r="S169" s="70">
        <v>69</v>
      </c>
      <c r="T169" s="70" t="s">
        <v>31</v>
      </c>
      <c r="U169" s="70" t="s">
        <v>32</v>
      </c>
      <c r="V169" s="70">
        <v>90</v>
      </c>
      <c r="W169" s="70"/>
      <c r="X169" s="70"/>
      <c r="Y169" s="70"/>
      <c r="Z169" s="70"/>
      <c r="AA169" s="70"/>
      <c r="AB169" s="156" t="s">
        <v>2712</v>
      </c>
      <c r="AC169" s="162" t="s">
        <v>2713</v>
      </c>
      <c r="AD169" s="163"/>
      <c r="AE169" s="163"/>
      <c r="AF169" s="163"/>
    </row>
    <row r="170" spans="2:32" s="7" customFormat="1" ht="24.75" customHeight="1" x14ac:dyDescent="0.5">
      <c r="B170" s="121"/>
      <c r="C170" s="70"/>
      <c r="D170" s="89"/>
      <c r="E170" s="89"/>
      <c r="F170" s="89"/>
      <c r="G170" s="89"/>
      <c r="H170" s="89"/>
      <c r="I170" s="70"/>
      <c r="J170" s="89"/>
      <c r="K170" s="89"/>
      <c r="L170" s="89"/>
      <c r="M170" s="88"/>
      <c r="N170" s="70"/>
      <c r="O170" s="70"/>
      <c r="P170" s="70"/>
      <c r="Q170" s="70"/>
      <c r="R170" s="70"/>
      <c r="S170" s="70"/>
      <c r="T170" s="70" t="s">
        <v>478</v>
      </c>
      <c r="U170" s="70"/>
      <c r="V170" s="70"/>
      <c r="W170" s="70"/>
      <c r="X170" s="70">
        <v>45</v>
      </c>
      <c r="Y170" s="70"/>
      <c r="Z170" s="70"/>
      <c r="AA170" s="70">
        <v>40</v>
      </c>
      <c r="AB170" s="156"/>
      <c r="AC170" s="162"/>
      <c r="AD170" s="163"/>
      <c r="AE170" s="163"/>
      <c r="AF170" s="163"/>
    </row>
    <row r="171" spans="2:32" s="7" customFormat="1" ht="24.75" customHeight="1" x14ac:dyDescent="0.5">
      <c r="B171" s="121"/>
      <c r="C171" s="70"/>
      <c r="D171" s="89"/>
      <c r="E171" s="89"/>
      <c r="F171" s="89"/>
      <c r="G171" s="89"/>
      <c r="H171" s="89"/>
      <c r="I171" s="70"/>
      <c r="J171" s="89"/>
      <c r="K171" s="89"/>
      <c r="L171" s="89"/>
      <c r="M171" s="88"/>
      <c r="N171" s="70"/>
      <c r="O171" s="70"/>
      <c r="P171" s="70"/>
      <c r="Q171" s="70"/>
      <c r="R171" s="70"/>
      <c r="S171" s="70"/>
      <c r="T171" s="70" t="s">
        <v>479</v>
      </c>
      <c r="U171" s="70"/>
      <c r="V171" s="70"/>
      <c r="W171" s="70"/>
      <c r="X171" s="70">
        <v>45</v>
      </c>
      <c r="Y171" s="70"/>
      <c r="Z171" s="70"/>
      <c r="AA171" s="70"/>
      <c r="AB171" s="156"/>
      <c r="AC171" s="162"/>
      <c r="AD171" s="163"/>
      <c r="AE171" s="163"/>
      <c r="AF171" s="163"/>
    </row>
    <row r="172" spans="2:32" s="7" customFormat="1" ht="24.75" customHeight="1" x14ac:dyDescent="0.5">
      <c r="B172" s="121" t="s">
        <v>720</v>
      </c>
      <c r="C172" s="70">
        <v>121</v>
      </c>
      <c r="D172" s="89" t="s">
        <v>30</v>
      </c>
      <c r="E172" s="89">
        <v>39700</v>
      </c>
      <c r="F172" s="89">
        <v>86</v>
      </c>
      <c r="G172" s="89">
        <v>718</v>
      </c>
      <c r="H172" s="89"/>
      <c r="I172" s="70">
        <v>1</v>
      </c>
      <c r="J172" s="89">
        <v>8</v>
      </c>
      <c r="K172" s="89">
        <v>0</v>
      </c>
      <c r="L172" s="89" t="s">
        <v>254</v>
      </c>
      <c r="M172" s="88">
        <v>3257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156" t="s">
        <v>2714</v>
      </c>
      <c r="AC172" s="162" t="s">
        <v>2715</v>
      </c>
      <c r="AD172" s="163"/>
      <c r="AE172" s="163"/>
      <c r="AF172" s="163"/>
    </row>
    <row r="173" spans="2:32" s="7" customFormat="1" ht="24.75" customHeight="1" x14ac:dyDescent="0.5">
      <c r="B173" s="121" t="s">
        <v>721</v>
      </c>
      <c r="C173" s="70">
        <v>122</v>
      </c>
      <c r="D173" s="89" t="s">
        <v>30</v>
      </c>
      <c r="E173" s="89">
        <v>4104</v>
      </c>
      <c r="F173" s="89">
        <v>67</v>
      </c>
      <c r="G173" s="89">
        <v>30</v>
      </c>
      <c r="H173" s="89"/>
      <c r="I173" s="70">
        <v>1</v>
      </c>
      <c r="J173" s="89">
        <v>0</v>
      </c>
      <c r="K173" s="89">
        <v>2</v>
      </c>
      <c r="L173" s="89">
        <v>10</v>
      </c>
      <c r="M173" s="88">
        <v>187.5</v>
      </c>
      <c r="N173" s="70">
        <v>22.5</v>
      </c>
      <c r="O173" s="70"/>
      <c r="P173" s="70"/>
      <c r="Q173" s="70"/>
      <c r="R173" s="70">
        <v>1</v>
      </c>
      <c r="S173" s="70">
        <v>68</v>
      </c>
      <c r="T173" s="70" t="s">
        <v>31</v>
      </c>
      <c r="U173" s="70" t="s">
        <v>69</v>
      </c>
      <c r="V173" s="70">
        <v>90</v>
      </c>
      <c r="W173" s="70"/>
      <c r="X173" s="70">
        <v>90</v>
      </c>
      <c r="Y173" s="70"/>
      <c r="Z173" s="70"/>
      <c r="AA173" s="70">
        <v>50</v>
      </c>
      <c r="AB173" s="156" t="s">
        <v>2716</v>
      </c>
      <c r="AC173" s="162" t="s">
        <v>2717</v>
      </c>
      <c r="AD173" s="163"/>
      <c r="AE173" s="163"/>
      <c r="AF173" s="163"/>
    </row>
    <row r="174" spans="2:32" s="7" customFormat="1" ht="24.75" customHeight="1" x14ac:dyDescent="0.5">
      <c r="B174" s="121" t="s">
        <v>721</v>
      </c>
      <c r="C174" s="70">
        <v>123</v>
      </c>
      <c r="D174" s="89" t="s">
        <v>30</v>
      </c>
      <c r="E174" s="89">
        <v>14933</v>
      </c>
      <c r="F174" s="89">
        <v>38</v>
      </c>
      <c r="G174" s="89">
        <v>1459</v>
      </c>
      <c r="H174" s="89"/>
      <c r="I174" s="70">
        <v>1</v>
      </c>
      <c r="J174" s="89">
        <v>20</v>
      </c>
      <c r="K174" s="89">
        <v>3</v>
      </c>
      <c r="L174" s="89" t="s">
        <v>62</v>
      </c>
      <c r="M174" s="88">
        <v>8320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156" t="s">
        <v>2718</v>
      </c>
      <c r="AC174" s="162" t="s">
        <v>2719</v>
      </c>
      <c r="AD174" s="163"/>
      <c r="AE174" s="163"/>
      <c r="AF174" s="163"/>
    </row>
    <row r="175" spans="2:32" s="7" customFormat="1" ht="24.75" customHeight="1" x14ac:dyDescent="0.5">
      <c r="B175" s="121" t="s">
        <v>721</v>
      </c>
      <c r="C175" s="70">
        <v>124</v>
      </c>
      <c r="D175" s="89" t="s">
        <v>30</v>
      </c>
      <c r="E175" s="89">
        <v>23751</v>
      </c>
      <c r="F175" s="89">
        <v>64</v>
      </c>
      <c r="G175" s="89">
        <v>494</v>
      </c>
      <c r="H175" s="89"/>
      <c r="I175" s="70">
        <v>1</v>
      </c>
      <c r="J175" s="89">
        <v>5</v>
      </c>
      <c r="K175" s="89">
        <v>0</v>
      </c>
      <c r="L175" s="89" t="s">
        <v>282</v>
      </c>
      <c r="M175" s="88">
        <v>2089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156" t="s">
        <v>2720</v>
      </c>
      <c r="AC175" s="162" t="s">
        <v>2721</v>
      </c>
      <c r="AD175" s="163"/>
      <c r="AE175" s="163"/>
      <c r="AF175" s="163"/>
    </row>
    <row r="176" spans="2:32" s="7" customFormat="1" ht="24.75" customHeight="1" x14ac:dyDescent="0.5">
      <c r="B176" s="121" t="s">
        <v>722</v>
      </c>
      <c r="C176" s="70">
        <v>126</v>
      </c>
      <c r="D176" s="89" t="s">
        <v>30</v>
      </c>
      <c r="E176" s="89">
        <v>4103</v>
      </c>
      <c r="F176" s="89">
        <v>66</v>
      </c>
      <c r="G176" s="89">
        <v>29</v>
      </c>
      <c r="H176" s="89"/>
      <c r="I176" s="70">
        <v>1</v>
      </c>
      <c r="J176" s="89">
        <v>0</v>
      </c>
      <c r="K176" s="89">
        <v>1</v>
      </c>
      <c r="L176" s="89" t="s">
        <v>121</v>
      </c>
      <c r="M176" s="88">
        <v>99.5</v>
      </c>
      <c r="N176" s="70">
        <v>13.5</v>
      </c>
      <c r="O176" s="70"/>
      <c r="P176" s="70"/>
      <c r="Q176" s="70"/>
      <c r="R176" s="70">
        <v>1</v>
      </c>
      <c r="S176" s="70">
        <v>79</v>
      </c>
      <c r="T176" s="70" t="s">
        <v>31</v>
      </c>
      <c r="U176" s="70" t="s">
        <v>73</v>
      </c>
      <c r="V176" s="70">
        <v>54</v>
      </c>
      <c r="W176" s="70"/>
      <c r="X176" s="70">
        <v>54</v>
      </c>
      <c r="Y176" s="70"/>
      <c r="Z176" s="70"/>
      <c r="AA176" s="70">
        <v>5</v>
      </c>
      <c r="AB176" s="156" t="s">
        <v>2722</v>
      </c>
      <c r="AC176" s="162" t="s">
        <v>2723</v>
      </c>
      <c r="AD176" s="163"/>
      <c r="AE176" s="163"/>
      <c r="AF176" s="163"/>
    </row>
    <row r="177" spans="2:32" s="7" customFormat="1" ht="24.75" customHeight="1" x14ac:dyDescent="0.5">
      <c r="B177" s="121" t="s">
        <v>723</v>
      </c>
      <c r="C177" s="70">
        <v>127</v>
      </c>
      <c r="D177" s="89" t="s">
        <v>30</v>
      </c>
      <c r="E177" s="89">
        <v>43940</v>
      </c>
      <c r="F177" s="89">
        <v>124</v>
      </c>
      <c r="G177" s="89">
        <v>1283</v>
      </c>
      <c r="H177" s="89"/>
      <c r="I177" s="70">
        <v>1</v>
      </c>
      <c r="J177" s="89">
        <v>0</v>
      </c>
      <c r="K177" s="89">
        <v>0</v>
      </c>
      <c r="L177" s="89" t="s">
        <v>183</v>
      </c>
      <c r="M177" s="88">
        <v>72.75</v>
      </c>
      <c r="N177" s="70">
        <v>11.25</v>
      </c>
      <c r="O177" s="70"/>
      <c r="P177" s="70"/>
      <c r="Q177" s="70"/>
      <c r="R177" s="70">
        <v>1</v>
      </c>
      <c r="S177" s="70">
        <v>2</v>
      </c>
      <c r="T177" s="70" t="s">
        <v>31</v>
      </c>
      <c r="U177" s="70" t="s">
        <v>32</v>
      </c>
      <c r="V177" s="70">
        <v>90</v>
      </c>
      <c r="W177" s="70"/>
      <c r="X177" s="70"/>
      <c r="Y177" s="70"/>
      <c r="Z177" s="70"/>
      <c r="AA177" s="70"/>
      <c r="AB177" s="156" t="s">
        <v>2724</v>
      </c>
      <c r="AC177" s="162" t="s">
        <v>2725</v>
      </c>
      <c r="AD177" s="163"/>
      <c r="AE177" s="163"/>
      <c r="AF177" s="163"/>
    </row>
    <row r="178" spans="2:32" s="7" customFormat="1" ht="24.75" customHeight="1" x14ac:dyDescent="0.5">
      <c r="B178" s="121"/>
      <c r="C178" s="70"/>
      <c r="D178" s="89"/>
      <c r="E178" s="89"/>
      <c r="F178" s="89"/>
      <c r="G178" s="89"/>
      <c r="H178" s="89"/>
      <c r="I178" s="70"/>
      <c r="J178" s="89"/>
      <c r="K178" s="89"/>
      <c r="L178" s="89"/>
      <c r="M178" s="88"/>
      <c r="N178" s="70"/>
      <c r="O178" s="70"/>
      <c r="P178" s="70"/>
      <c r="Q178" s="70"/>
      <c r="R178" s="70"/>
      <c r="S178" s="70"/>
      <c r="T178" s="70" t="s">
        <v>478</v>
      </c>
      <c r="U178" s="70"/>
      <c r="V178" s="70"/>
      <c r="W178" s="70"/>
      <c r="X178" s="70">
        <v>45</v>
      </c>
      <c r="Y178" s="70"/>
      <c r="Z178" s="70"/>
      <c r="AA178" s="70">
        <v>20</v>
      </c>
      <c r="AB178" s="156"/>
      <c r="AC178" s="162"/>
      <c r="AD178" s="163"/>
      <c r="AE178" s="163"/>
      <c r="AF178" s="163"/>
    </row>
    <row r="179" spans="2:32" s="7" customFormat="1" ht="24.75" customHeight="1" x14ac:dyDescent="0.5">
      <c r="B179" s="121"/>
      <c r="C179" s="70"/>
      <c r="D179" s="89"/>
      <c r="E179" s="89"/>
      <c r="F179" s="89"/>
      <c r="G179" s="89"/>
      <c r="H179" s="89"/>
      <c r="I179" s="70"/>
      <c r="J179" s="89"/>
      <c r="K179" s="89"/>
      <c r="L179" s="89"/>
      <c r="M179" s="88"/>
      <c r="N179" s="70"/>
      <c r="O179" s="70"/>
      <c r="P179" s="70"/>
      <c r="Q179" s="70"/>
      <c r="R179" s="70"/>
      <c r="S179" s="70"/>
      <c r="T179" s="70" t="s">
        <v>479</v>
      </c>
      <c r="U179" s="70"/>
      <c r="V179" s="70"/>
      <c r="W179" s="70"/>
      <c r="X179" s="70">
        <v>45</v>
      </c>
      <c r="Y179" s="70"/>
      <c r="Z179" s="70"/>
      <c r="AA179" s="70"/>
      <c r="AB179" s="156"/>
      <c r="AC179" s="162"/>
      <c r="AD179" s="163"/>
      <c r="AE179" s="163"/>
      <c r="AF179" s="163"/>
    </row>
    <row r="180" spans="2:32" s="7" customFormat="1" ht="24.75" customHeight="1" x14ac:dyDescent="0.5">
      <c r="B180" s="121" t="s">
        <v>724</v>
      </c>
      <c r="C180" s="70">
        <v>128</v>
      </c>
      <c r="D180" s="89" t="s">
        <v>30</v>
      </c>
      <c r="E180" s="89">
        <v>12898</v>
      </c>
      <c r="F180" s="89">
        <v>39</v>
      </c>
      <c r="G180" s="89">
        <v>1387</v>
      </c>
      <c r="H180" s="89"/>
      <c r="I180" s="70">
        <v>1</v>
      </c>
      <c r="J180" s="89">
        <v>5</v>
      </c>
      <c r="K180" s="89">
        <v>2</v>
      </c>
      <c r="L180" s="89" t="s">
        <v>112</v>
      </c>
      <c r="M180" s="88">
        <v>2227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156" t="s">
        <v>2779</v>
      </c>
      <c r="AC180" s="162" t="s">
        <v>2780</v>
      </c>
      <c r="AD180" s="163"/>
      <c r="AE180" s="163"/>
      <c r="AF180" s="163"/>
    </row>
    <row r="181" spans="2:32" s="7" customFormat="1" ht="24.75" customHeight="1" x14ac:dyDescent="0.5">
      <c r="B181" s="121" t="s">
        <v>725</v>
      </c>
      <c r="C181" s="70">
        <v>129</v>
      </c>
      <c r="D181" s="89" t="s">
        <v>30</v>
      </c>
      <c r="E181" s="89">
        <v>48040</v>
      </c>
      <c r="F181" s="89">
        <v>152</v>
      </c>
      <c r="G181" s="89">
        <v>1401</v>
      </c>
      <c r="H181" s="89"/>
      <c r="I181" s="70">
        <v>1</v>
      </c>
      <c r="J181" s="89">
        <v>5</v>
      </c>
      <c r="K181" s="89">
        <v>3</v>
      </c>
      <c r="L181" s="89" t="s">
        <v>88</v>
      </c>
      <c r="M181" s="88">
        <v>2377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156" t="s">
        <v>2781</v>
      </c>
      <c r="AC181" s="162" t="s">
        <v>2782</v>
      </c>
      <c r="AD181" s="163"/>
      <c r="AE181" s="163"/>
      <c r="AF181" s="163"/>
    </row>
    <row r="182" spans="2:32" s="7" customFormat="1" ht="24.75" customHeight="1" x14ac:dyDescent="0.5">
      <c r="B182" s="121" t="s">
        <v>725</v>
      </c>
      <c r="C182" s="70">
        <v>130</v>
      </c>
      <c r="D182" s="89" t="s">
        <v>30</v>
      </c>
      <c r="E182" s="89">
        <v>41212</v>
      </c>
      <c r="F182" s="89">
        <v>127</v>
      </c>
      <c r="G182" s="89">
        <v>1157</v>
      </c>
      <c r="H182" s="89"/>
      <c r="I182" s="70">
        <v>1</v>
      </c>
      <c r="J182" s="89">
        <v>15</v>
      </c>
      <c r="K182" s="89">
        <v>2</v>
      </c>
      <c r="L182" s="89" t="s">
        <v>183</v>
      </c>
      <c r="M182" s="88">
        <v>6259.5</v>
      </c>
      <c r="N182" s="70">
        <v>24.5</v>
      </c>
      <c r="O182" s="70"/>
      <c r="P182" s="70"/>
      <c r="Q182" s="70"/>
      <c r="R182" s="70">
        <v>1</v>
      </c>
      <c r="S182" s="70">
        <v>143</v>
      </c>
      <c r="T182" s="70" t="s">
        <v>31</v>
      </c>
      <c r="U182" s="70" t="s">
        <v>69</v>
      </c>
      <c r="V182" s="70">
        <v>98</v>
      </c>
      <c r="W182" s="70"/>
      <c r="X182" s="70">
        <v>98</v>
      </c>
      <c r="Y182" s="70"/>
      <c r="Z182" s="70"/>
      <c r="AA182" s="70">
        <v>22</v>
      </c>
      <c r="AB182" s="156" t="s">
        <v>2783</v>
      </c>
      <c r="AC182" s="162" t="s">
        <v>2784</v>
      </c>
      <c r="AD182" s="163"/>
      <c r="AE182" s="163"/>
      <c r="AF182" s="163"/>
    </row>
    <row r="183" spans="2:32" s="8" customFormat="1" ht="24.75" customHeight="1" x14ac:dyDescent="0.5">
      <c r="B183" s="82" t="s">
        <v>726</v>
      </c>
      <c r="C183" s="70">
        <v>131</v>
      </c>
      <c r="D183" s="70" t="s">
        <v>30</v>
      </c>
      <c r="E183" s="70">
        <v>61161</v>
      </c>
      <c r="F183" s="70">
        <v>208</v>
      </c>
      <c r="G183" s="70">
        <v>2103</v>
      </c>
      <c r="H183" s="70"/>
      <c r="I183" s="70">
        <v>1</v>
      </c>
      <c r="J183" s="70">
        <v>3</v>
      </c>
      <c r="K183" s="70">
        <v>1</v>
      </c>
      <c r="L183" s="70">
        <v>91.2</v>
      </c>
      <c r="M183" s="88">
        <v>1391.2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156" t="s">
        <v>2785</v>
      </c>
      <c r="AC183" s="162" t="s">
        <v>2786</v>
      </c>
      <c r="AD183" s="163"/>
      <c r="AE183" s="163"/>
      <c r="AF183" s="163"/>
    </row>
    <row r="184" spans="2:32" s="8" customFormat="1" ht="24.75" customHeight="1" x14ac:dyDescent="0.5">
      <c r="B184" s="82" t="s">
        <v>726</v>
      </c>
      <c r="C184" s="70">
        <v>132</v>
      </c>
      <c r="D184" s="70" t="s">
        <v>30</v>
      </c>
      <c r="E184" s="70">
        <v>61163</v>
      </c>
      <c r="F184" s="70">
        <v>210</v>
      </c>
      <c r="G184" s="70">
        <v>2105</v>
      </c>
      <c r="H184" s="70"/>
      <c r="I184" s="70">
        <v>1</v>
      </c>
      <c r="J184" s="70">
        <v>1</v>
      </c>
      <c r="K184" s="70">
        <v>1</v>
      </c>
      <c r="L184" s="70">
        <v>42.1</v>
      </c>
      <c r="M184" s="88">
        <v>542.1</v>
      </c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156" t="s">
        <v>2785</v>
      </c>
      <c r="AC184" s="162" t="s">
        <v>2787</v>
      </c>
      <c r="AD184" s="163"/>
      <c r="AE184" s="163"/>
      <c r="AF184" s="163"/>
    </row>
    <row r="185" spans="2:32" s="7" customFormat="1" ht="24.75" customHeight="1" x14ac:dyDescent="0.5">
      <c r="B185" s="121" t="s">
        <v>727</v>
      </c>
      <c r="C185" s="70">
        <v>133</v>
      </c>
      <c r="D185" s="89" t="s">
        <v>30</v>
      </c>
      <c r="E185" s="89">
        <v>14943</v>
      </c>
      <c r="F185" s="89">
        <v>52</v>
      </c>
      <c r="G185" s="89">
        <v>1469</v>
      </c>
      <c r="H185" s="89"/>
      <c r="I185" s="70">
        <v>1</v>
      </c>
      <c r="J185" s="89">
        <v>11</v>
      </c>
      <c r="K185" s="89">
        <v>0</v>
      </c>
      <c r="L185" s="89" t="s">
        <v>48</v>
      </c>
      <c r="M185" s="88">
        <v>4466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156" t="s">
        <v>2788</v>
      </c>
      <c r="AC185" s="162" t="s">
        <v>2789</v>
      </c>
      <c r="AD185" s="163"/>
      <c r="AE185" s="163"/>
      <c r="AF185" s="163"/>
    </row>
    <row r="186" spans="2:32" s="7" customFormat="1" ht="24.75" customHeight="1" x14ac:dyDescent="0.5">
      <c r="B186" s="121" t="s">
        <v>728</v>
      </c>
      <c r="C186" s="70">
        <v>134</v>
      </c>
      <c r="D186" s="89" t="s">
        <v>30</v>
      </c>
      <c r="E186" s="89">
        <v>43941</v>
      </c>
      <c r="F186" s="89">
        <v>125</v>
      </c>
      <c r="G186" s="89">
        <v>1284</v>
      </c>
      <c r="H186" s="89"/>
      <c r="I186" s="70">
        <v>1</v>
      </c>
      <c r="J186" s="89">
        <v>0</v>
      </c>
      <c r="K186" s="89">
        <v>1</v>
      </c>
      <c r="L186" s="89" t="s">
        <v>388</v>
      </c>
      <c r="M186" s="88">
        <v>137</v>
      </c>
      <c r="N186" s="70">
        <v>15</v>
      </c>
      <c r="O186" s="70"/>
      <c r="P186" s="70"/>
      <c r="Q186" s="70"/>
      <c r="R186" s="70">
        <v>1</v>
      </c>
      <c r="S186" s="70">
        <v>173</v>
      </c>
      <c r="T186" s="70" t="s">
        <v>31</v>
      </c>
      <c r="U186" s="70" t="s">
        <v>32</v>
      </c>
      <c r="V186" s="70">
        <v>120</v>
      </c>
      <c r="W186" s="70"/>
      <c r="X186" s="70"/>
      <c r="Y186" s="70"/>
      <c r="Z186" s="70"/>
      <c r="AA186" s="70"/>
      <c r="AB186" s="156" t="s">
        <v>2790</v>
      </c>
      <c r="AC186" s="162" t="s">
        <v>2791</v>
      </c>
      <c r="AD186" s="163"/>
      <c r="AE186" s="163"/>
      <c r="AF186" s="163"/>
    </row>
    <row r="187" spans="2:32" s="7" customFormat="1" ht="24.75" customHeight="1" x14ac:dyDescent="0.5">
      <c r="B187" s="121"/>
      <c r="C187" s="70"/>
      <c r="D187" s="89"/>
      <c r="E187" s="89"/>
      <c r="F187" s="89"/>
      <c r="G187" s="89"/>
      <c r="H187" s="89"/>
      <c r="I187" s="70"/>
      <c r="J187" s="89"/>
      <c r="K187" s="89"/>
      <c r="L187" s="89"/>
      <c r="M187" s="88"/>
      <c r="N187" s="70"/>
      <c r="O187" s="70"/>
      <c r="P187" s="70"/>
      <c r="Q187" s="70"/>
      <c r="R187" s="70"/>
      <c r="S187" s="70"/>
      <c r="T187" s="70" t="s">
        <v>478</v>
      </c>
      <c r="U187" s="70"/>
      <c r="V187" s="70"/>
      <c r="W187" s="70"/>
      <c r="X187" s="70">
        <v>60</v>
      </c>
      <c r="Y187" s="70"/>
      <c r="Z187" s="70"/>
      <c r="AA187" s="70">
        <v>18</v>
      </c>
      <c r="AB187" s="156"/>
      <c r="AC187" s="162"/>
      <c r="AD187" s="163"/>
      <c r="AE187" s="163"/>
      <c r="AF187" s="163"/>
    </row>
    <row r="188" spans="2:32" s="7" customFormat="1" ht="24.75" customHeight="1" x14ac:dyDescent="0.5">
      <c r="B188" s="121"/>
      <c r="C188" s="70"/>
      <c r="D188" s="89"/>
      <c r="E188" s="89"/>
      <c r="F188" s="89"/>
      <c r="G188" s="89"/>
      <c r="H188" s="89"/>
      <c r="I188" s="70"/>
      <c r="J188" s="89"/>
      <c r="K188" s="89"/>
      <c r="L188" s="89"/>
      <c r="M188" s="88"/>
      <c r="N188" s="70"/>
      <c r="O188" s="70"/>
      <c r="P188" s="70"/>
      <c r="Q188" s="70"/>
      <c r="R188" s="70"/>
      <c r="S188" s="70"/>
      <c r="T188" s="70" t="s">
        <v>479</v>
      </c>
      <c r="U188" s="70"/>
      <c r="V188" s="70"/>
      <c r="W188" s="70"/>
      <c r="X188" s="70">
        <v>60</v>
      </c>
      <c r="Y188" s="70"/>
      <c r="Z188" s="70"/>
      <c r="AA188" s="70"/>
      <c r="AB188" s="156"/>
      <c r="AC188" s="162"/>
      <c r="AD188" s="163"/>
      <c r="AE188" s="163"/>
      <c r="AF188" s="163"/>
    </row>
    <row r="189" spans="2:32" s="7" customFormat="1" ht="24.75" customHeight="1" x14ac:dyDescent="0.5">
      <c r="B189" s="121" t="s">
        <v>729</v>
      </c>
      <c r="C189" s="70">
        <v>135</v>
      </c>
      <c r="D189" s="89" t="s">
        <v>30</v>
      </c>
      <c r="E189" s="89">
        <v>39645</v>
      </c>
      <c r="F189" s="89">
        <v>42</v>
      </c>
      <c r="G189" s="89">
        <v>658</v>
      </c>
      <c r="H189" s="89"/>
      <c r="I189" s="70">
        <v>1</v>
      </c>
      <c r="J189" s="89">
        <v>2</v>
      </c>
      <c r="K189" s="89">
        <v>1</v>
      </c>
      <c r="L189" s="89" t="s">
        <v>237</v>
      </c>
      <c r="M189" s="88">
        <v>876</v>
      </c>
      <c r="N189" s="70">
        <v>24</v>
      </c>
      <c r="O189" s="70"/>
      <c r="P189" s="70"/>
      <c r="Q189" s="70"/>
      <c r="R189" s="70">
        <v>1</v>
      </c>
      <c r="S189" s="70">
        <v>73</v>
      </c>
      <c r="T189" s="70" t="s">
        <v>31</v>
      </c>
      <c r="U189" s="70" t="s">
        <v>32</v>
      </c>
      <c r="V189" s="70">
        <v>192</v>
      </c>
      <c r="W189" s="70"/>
      <c r="X189" s="70"/>
      <c r="Y189" s="70"/>
      <c r="Z189" s="70"/>
      <c r="AA189" s="70"/>
      <c r="AB189" s="156" t="s">
        <v>2792</v>
      </c>
      <c r="AC189" s="162" t="s">
        <v>2793</v>
      </c>
      <c r="AD189" s="163"/>
      <c r="AE189" s="163"/>
      <c r="AF189" s="163"/>
    </row>
    <row r="190" spans="2:32" s="7" customFormat="1" ht="24.75" customHeight="1" x14ac:dyDescent="0.5">
      <c r="B190" s="121"/>
      <c r="C190" s="70"/>
      <c r="D190" s="89"/>
      <c r="E190" s="89"/>
      <c r="F190" s="89"/>
      <c r="G190" s="89"/>
      <c r="H190" s="89"/>
      <c r="I190" s="70"/>
      <c r="J190" s="89"/>
      <c r="K190" s="89"/>
      <c r="L190" s="89"/>
      <c r="M190" s="88"/>
      <c r="N190" s="70"/>
      <c r="O190" s="70"/>
      <c r="P190" s="70"/>
      <c r="Q190" s="70"/>
      <c r="R190" s="70"/>
      <c r="S190" s="70"/>
      <c r="T190" s="70" t="s">
        <v>478</v>
      </c>
      <c r="U190" s="70"/>
      <c r="V190" s="70"/>
      <c r="W190" s="70"/>
      <c r="X190" s="70">
        <v>96</v>
      </c>
      <c r="Y190" s="70"/>
      <c r="Z190" s="70"/>
      <c r="AA190" s="70">
        <v>20</v>
      </c>
      <c r="AB190" s="156"/>
      <c r="AC190" s="162"/>
      <c r="AD190" s="163"/>
      <c r="AE190" s="163"/>
      <c r="AF190" s="163"/>
    </row>
    <row r="191" spans="2:32" s="7" customFormat="1" ht="24.75" customHeight="1" x14ac:dyDescent="0.5">
      <c r="B191" s="121"/>
      <c r="C191" s="70"/>
      <c r="D191" s="89"/>
      <c r="E191" s="89"/>
      <c r="F191" s="89"/>
      <c r="G191" s="89"/>
      <c r="H191" s="89"/>
      <c r="I191" s="70"/>
      <c r="J191" s="89"/>
      <c r="K191" s="89"/>
      <c r="L191" s="89"/>
      <c r="M191" s="88"/>
      <c r="N191" s="70"/>
      <c r="O191" s="70"/>
      <c r="P191" s="70"/>
      <c r="Q191" s="70"/>
      <c r="R191" s="70"/>
      <c r="S191" s="70"/>
      <c r="T191" s="70" t="s">
        <v>479</v>
      </c>
      <c r="U191" s="70"/>
      <c r="V191" s="70"/>
      <c r="W191" s="70"/>
      <c r="X191" s="70">
        <v>96</v>
      </c>
      <c r="Y191" s="70"/>
      <c r="Z191" s="70"/>
      <c r="AA191" s="70"/>
      <c r="AB191" s="156"/>
      <c r="AC191" s="162"/>
      <c r="AD191" s="163"/>
      <c r="AE191" s="163"/>
      <c r="AF191" s="163"/>
    </row>
    <row r="192" spans="2:32" s="7" customFormat="1" ht="24.75" customHeight="1" x14ac:dyDescent="0.5">
      <c r="B192" s="121" t="s">
        <v>729</v>
      </c>
      <c r="C192" s="70">
        <v>136</v>
      </c>
      <c r="D192" s="89" t="s">
        <v>30</v>
      </c>
      <c r="E192" s="89">
        <v>39650</v>
      </c>
      <c r="F192" s="89">
        <v>145</v>
      </c>
      <c r="G192" s="89">
        <v>663</v>
      </c>
      <c r="H192" s="89"/>
      <c r="I192" s="70">
        <v>1</v>
      </c>
      <c r="J192" s="89">
        <v>12</v>
      </c>
      <c r="K192" s="89">
        <v>1</v>
      </c>
      <c r="L192" s="89" t="s">
        <v>435</v>
      </c>
      <c r="M192" s="88">
        <v>4916</v>
      </c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156" t="s">
        <v>2794</v>
      </c>
      <c r="AC192" s="162" t="s">
        <v>2795</v>
      </c>
      <c r="AD192" s="163"/>
      <c r="AE192" s="163"/>
      <c r="AF192" s="163"/>
    </row>
    <row r="193" spans="2:32" s="7" customFormat="1" ht="24.75" customHeight="1" x14ac:dyDescent="0.5">
      <c r="B193" s="121" t="s">
        <v>906</v>
      </c>
      <c r="C193" s="70">
        <v>137</v>
      </c>
      <c r="D193" s="89" t="s">
        <v>30</v>
      </c>
      <c r="E193" s="89">
        <v>43932</v>
      </c>
      <c r="F193" s="89">
        <v>116</v>
      </c>
      <c r="G193" s="89">
        <v>1275</v>
      </c>
      <c r="H193" s="89"/>
      <c r="I193" s="70">
        <v>1</v>
      </c>
      <c r="J193" s="89">
        <v>0</v>
      </c>
      <c r="K193" s="89">
        <v>1</v>
      </c>
      <c r="L193" s="89" t="s">
        <v>172</v>
      </c>
      <c r="M193" s="88">
        <v>148.25</v>
      </c>
      <c r="N193" s="70">
        <v>13.75</v>
      </c>
      <c r="O193" s="70"/>
      <c r="P193" s="70"/>
      <c r="Q193" s="70"/>
      <c r="R193" s="70">
        <v>1</v>
      </c>
      <c r="S193" s="70">
        <v>73</v>
      </c>
      <c r="T193" s="70" t="s">
        <v>31</v>
      </c>
      <c r="U193" s="70" t="s">
        <v>73</v>
      </c>
      <c r="V193" s="70">
        <v>55</v>
      </c>
      <c r="W193" s="70"/>
      <c r="X193" s="70">
        <v>55</v>
      </c>
      <c r="Y193" s="70"/>
      <c r="Z193" s="70"/>
      <c r="AA193" s="70">
        <v>20</v>
      </c>
      <c r="AB193" s="156" t="s">
        <v>2796</v>
      </c>
      <c r="AC193" s="162" t="s">
        <v>2797</v>
      </c>
      <c r="AD193" s="163"/>
      <c r="AE193" s="163"/>
      <c r="AF193" s="163"/>
    </row>
    <row r="194" spans="2:32" s="7" customFormat="1" ht="24.75" customHeight="1" x14ac:dyDescent="0.5">
      <c r="B194" s="121" t="s">
        <v>730</v>
      </c>
      <c r="C194" s="70">
        <v>138</v>
      </c>
      <c r="D194" s="89" t="s">
        <v>30</v>
      </c>
      <c r="E194" s="89">
        <v>44429</v>
      </c>
      <c r="F194" s="89">
        <v>136</v>
      </c>
      <c r="G194" s="89">
        <v>1232</v>
      </c>
      <c r="H194" s="89"/>
      <c r="I194" s="70">
        <v>1</v>
      </c>
      <c r="J194" s="89">
        <v>10</v>
      </c>
      <c r="K194" s="89">
        <v>3</v>
      </c>
      <c r="L194" s="89" t="s">
        <v>388</v>
      </c>
      <c r="M194" s="88">
        <v>4338.5</v>
      </c>
      <c r="N194" s="70">
        <v>13.5</v>
      </c>
      <c r="O194" s="70"/>
      <c r="P194" s="70"/>
      <c r="Q194" s="70"/>
      <c r="R194" s="70">
        <v>1</v>
      </c>
      <c r="S194" s="70">
        <v>23</v>
      </c>
      <c r="T194" s="70" t="s">
        <v>31</v>
      </c>
      <c r="U194" s="70" t="s">
        <v>73</v>
      </c>
      <c r="V194" s="70">
        <v>54</v>
      </c>
      <c r="W194" s="70"/>
      <c r="X194" s="70">
        <v>54</v>
      </c>
      <c r="Y194" s="70"/>
      <c r="Z194" s="70"/>
      <c r="AA194" s="70">
        <v>15</v>
      </c>
      <c r="AB194" s="156" t="s">
        <v>2798</v>
      </c>
      <c r="AC194" s="162" t="s">
        <v>2799</v>
      </c>
      <c r="AD194" s="163"/>
      <c r="AE194" s="163"/>
      <c r="AF194" s="163"/>
    </row>
    <row r="195" spans="2:32" s="7" customFormat="1" ht="24.75" customHeight="1" x14ac:dyDescent="0.5">
      <c r="B195" s="121" t="s">
        <v>731</v>
      </c>
      <c r="C195" s="70">
        <v>139</v>
      </c>
      <c r="D195" s="89" t="s">
        <v>30</v>
      </c>
      <c r="E195" s="89">
        <v>44428</v>
      </c>
      <c r="F195" s="89">
        <v>135</v>
      </c>
      <c r="G195" s="89">
        <v>1231</v>
      </c>
      <c r="H195" s="89"/>
      <c r="I195" s="70">
        <v>1</v>
      </c>
      <c r="J195" s="89">
        <v>9</v>
      </c>
      <c r="K195" s="89">
        <v>0</v>
      </c>
      <c r="L195" s="89" t="s">
        <v>150</v>
      </c>
      <c r="M195" s="88">
        <v>3612</v>
      </c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156" t="s">
        <v>2800</v>
      </c>
      <c r="AC195" s="162" t="s">
        <v>2801</v>
      </c>
      <c r="AD195" s="163"/>
      <c r="AE195" s="163"/>
      <c r="AF195" s="163"/>
    </row>
    <row r="196" spans="2:32" s="7" customFormat="1" ht="24.75" customHeight="1" x14ac:dyDescent="0.5">
      <c r="B196" s="121" t="s">
        <v>732</v>
      </c>
      <c r="C196" s="70">
        <v>140</v>
      </c>
      <c r="D196" s="89" t="s">
        <v>30</v>
      </c>
      <c r="E196" s="89">
        <v>14923</v>
      </c>
      <c r="F196" s="89">
        <v>19</v>
      </c>
      <c r="G196" s="89">
        <v>1449</v>
      </c>
      <c r="H196" s="89"/>
      <c r="I196" s="70">
        <v>1</v>
      </c>
      <c r="J196" s="89">
        <v>9</v>
      </c>
      <c r="K196" s="89">
        <v>0</v>
      </c>
      <c r="L196" s="89" t="s">
        <v>279</v>
      </c>
      <c r="M196" s="88">
        <v>3664.25</v>
      </c>
      <c r="N196" s="70">
        <v>13.75</v>
      </c>
      <c r="O196" s="70"/>
      <c r="P196" s="70"/>
      <c r="Q196" s="70"/>
      <c r="R196" s="70">
        <v>1</v>
      </c>
      <c r="S196" s="70">
        <v>43</v>
      </c>
      <c r="T196" s="70" t="s">
        <v>31</v>
      </c>
      <c r="U196" s="70" t="s">
        <v>73</v>
      </c>
      <c r="V196" s="70">
        <v>55</v>
      </c>
      <c r="W196" s="70"/>
      <c r="X196" s="70">
        <v>55</v>
      </c>
      <c r="Y196" s="70"/>
      <c r="Z196" s="70"/>
      <c r="AA196" s="70">
        <v>15</v>
      </c>
      <c r="AB196" s="156" t="s">
        <v>2802</v>
      </c>
      <c r="AC196" s="162" t="s">
        <v>2803</v>
      </c>
      <c r="AD196" s="163"/>
      <c r="AE196" s="163"/>
      <c r="AF196" s="163"/>
    </row>
    <row r="197" spans="2:32" s="7" customFormat="1" ht="24.75" customHeight="1" x14ac:dyDescent="0.5">
      <c r="B197" s="121" t="s">
        <v>733</v>
      </c>
      <c r="C197" s="70">
        <v>141</v>
      </c>
      <c r="D197" s="89" t="s">
        <v>30</v>
      </c>
      <c r="E197" s="89">
        <v>52504</v>
      </c>
      <c r="F197" s="89">
        <v>102</v>
      </c>
      <c r="G197" s="89">
        <v>1568</v>
      </c>
      <c r="H197" s="89"/>
      <c r="I197" s="70">
        <v>1</v>
      </c>
      <c r="J197" s="89">
        <v>5</v>
      </c>
      <c r="K197" s="89">
        <v>0</v>
      </c>
      <c r="L197" s="89" t="s">
        <v>435</v>
      </c>
      <c r="M197" s="88">
        <v>2016</v>
      </c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156" t="s">
        <v>2804</v>
      </c>
      <c r="AC197" s="162" t="s">
        <v>2805</v>
      </c>
      <c r="AD197" s="163"/>
      <c r="AE197" s="163"/>
      <c r="AF197" s="163"/>
    </row>
    <row r="198" spans="2:32" s="7" customFormat="1" ht="24.75" customHeight="1" x14ac:dyDescent="0.5">
      <c r="B198" s="121" t="s">
        <v>734</v>
      </c>
      <c r="C198" s="70">
        <v>142</v>
      </c>
      <c r="D198" s="89" t="s">
        <v>30</v>
      </c>
      <c r="E198" s="89">
        <v>30559</v>
      </c>
      <c r="F198" s="89">
        <v>66</v>
      </c>
      <c r="G198" s="89">
        <v>498</v>
      </c>
      <c r="H198" s="89"/>
      <c r="I198" s="70">
        <v>1</v>
      </c>
      <c r="J198" s="89">
        <v>3</v>
      </c>
      <c r="K198" s="89">
        <v>0</v>
      </c>
      <c r="L198" s="89" t="s">
        <v>735</v>
      </c>
      <c r="M198" s="88">
        <v>1251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156" t="s">
        <v>2806</v>
      </c>
      <c r="AC198" s="162" t="s">
        <v>2807</v>
      </c>
      <c r="AD198" s="163"/>
      <c r="AE198" s="163"/>
      <c r="AF198" s="163"/>
    </row>
    <row r="199" spans="2:32" s="7" customFormat="1" ht="24.75" customHeight="1" x14ac:dyDescent="0.5">
      <c r="B199" s="121" t="s">
        <v>736</v>
      </c>
      <c r="C199" s="70">
        <v>143</v>
      </c>
      <c r="D199" s="89" t="s">
        <v>30</v>
      </c>
      <c r="E199" s="89">
        <v>30560</v>
      </c>
      <c r="F199" s="89">
        <v>67</v>
      </c>
      <c r="G199" s="89">
        <v>499</v>
      </c>
      <c r="H199" s="89"/>
      <c r="I199" s="70">
        <v>1</v>
      </c>
      <c r="J199" s="89">
        <v>2</v>
      </c>
      <c r="K199" s="89">
        <v>3</v>
      </c>
      <c r="L199" s="89" t="s">
        <v>382</v>
      </c>
      <c r="M199" s="88">
        <v>1122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156" t="s">
        <v>2808</v>
      </c>
      <c r="AC199" s="162" t="s">
        <v>2809</v>
      </c>
      <c r="AD199" s="163"/>
      <c r="AE199" s="163"/>
      <c r="AF199" s="163"/>
    </row>
    <row r="200" spans="2:32" s="7" customFormat="1" ht="24.75" customHeight="1" x14ac:dyDescent="0.5">
      <c r="B200" s="121" t="s">
        <v>737</v>
      </c>
      <c r="C200" s="70">
        <v>144</v>
      </c>
      <c r="D200" s="89" t="s">
        <v>30</v>
      </c>
      <c r="E200" s="89">
        <v>30561</v>
      </c>
      <c r="F200" s="89">
        <v>68</v>
      </c>
      <c r="G200" s="89">
        <v>500</v>
      </c>
      <c r="H200" s="89"/>
      <c r="I200" s="70">
        <v>1</v>
      </c>
      <c r="J200" s="89">
        <v>2</v>
      </c>
      <c r="K200" s="89">
        <v>3</v>
      </c>
      <c r="L200" s="89" t="s">
        <v>435</v>
      </c>
      <c r="M200" s="88">
        <v>1116</v>
      </c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156" t="s">
        <v>2810</v>
      </c>
      <c r="AC200" s="162" t="s">
        <v>2811</v>
      </c>
      <c r="AD200" s="163"/>
      <c r="AE200" s="163"/>
      <c r="AF200" s="163"/>
    </row>
    <row r="201" spans="2:32" s="7" customFormat="1" ht="24.75" customHeight="1" x14ac:dyDescent="0.5">
      <c r="B201" s="121" t="s">
        <v>738</v>
      </c>
      <c r="C201" s="70">
        <v>145</v>
      </c>
      <c r="D201" s="89" t="s">
        <v>30</v>
      </c>
      <c r="E201" s="89">
        <v>14918</v>
      </c>
      <c r="F201" s="89">
        <v>17</v>
      </c>
      <c r="G201" s="89">
        <v>1444</v>
      </c>
      <c r="H201" s="89"/>
      <c r="I201" s="70">
        <v>1</v>
      </c>
      <c r="J201" s="89">
        <v>2</v>
      </c>
      <c r="K201" s="89">
        <v>2</v>
      </c>
      <c r="L201" s="89" t="s">
        <v>282</v>
      </c>
      <c r="M201" s="88">
        <v>1068</v>
      </c>
      <c r="N201" s="70">
        <v>21</v>
      </c>
      <c r="O201" s="70"/>
      <c r="P201" s="70"/>
      <c r="Q201" s="70"/>
      <c r="R201" s="70">
        <v>1</v>
      </c>
      <c r="S201" s="70">
        <v>107</v>
      </c>
      <c r="T201" s="70" t="s">
        <v>31</v>
      </c>
      <c r="U201" s="70" t="s">
        <v>73</v>
      </c>
      <c r="V201" s="70">
        <v>84</v>
      </c>
      <c r="W201" s="70"/>
      <c r="X201" s="70">
        <v>84</v>
      </c>
      <c r="Y201" s="70"/>
      <c r="Z201" s="70"/>
      <c r="AA201" s="70">
        <v>15</v>
      </c>
      <c r="AB201" s="156" t="s">
        <v>2812</v>
      </c>
      <c r="AC201" s="162" t="s">
        <v>2813</v>
      </c>
      <c r="AD201" s="163"/>
      <c r="AE201" s="163"/>
      <c r="AF201" s="163"/>
    </row>
    <row r="202" spans="2:32" s="8" customFormat="1" ht="24.75" customHeight="1" x14ac:dyDescent="0.5">
      <c r="B202" s="82" t="s">
        <v>739</v>
      </c>
      <c r="C202" s="70">
        <v>146</v>
      </c>
      <c r="D202" s="70" t="s">
        <v>30</v>
      </c>
      <c r="E202" s="70">
        <v>61414</v>
      </c>
      <c r="F202" s="70">
        <v>219</v>
      </c>
      <c r="G202" s="70">
        <v>2136</v>
      </c>
      <c r="H202" s="70"/>
      <c r="I202" s="70">
        <v>1</v>
      </c>
      <c r="J202" s="70">
        <v>1</v>
      </c>
      <c r="K202" s="70">
        <v>3</v>
      </c>
      <c r="L202" s="70">
        <v>43</v>
      </c>
      <c r="M202" s="88">
        <v>743</v>
      </c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156" t="s">
        <v>2659</v>
      </c>
      <c r="AC202" s="162" t="s">
        <v>2814</v>
      </c>
      <c r="AD202" s="163"/>
      <c r="AE202" s="163"/>
      <c r="AF202" s="163"/>
    </row>
    <row r="203" spans="2:32" s="7" customFormat="1" ht="24.75" customHeight="1" x14ac:dyDescent="0.5">
      <c r="B203" s="121" t="s">
        <v>701</v>
      </c>
      <c r="C203" s="70">
        <v>147</v>
      </c>
      <c r="D203" s="89" t="s">
        <v>30</v>
      </c>
      <c r="E203" s="89">
        <v>14916</v>
      </c>
      <c r="F203" s="89">
        <v>12</v>
      </c>
      <c r="G203" s="89">
        <v>2161</v>
      </c>
      <c r="H203" s="89"/>
      <c r="I203" s="70">
        <v>1</v>
      </c>
      <c r="J203" s="89">
        <v>2</v>
      </c>
      <c r="K203" s="89">
        <v>0</v>
      </c>
      <c r="L203" s="89" t="s">
        <v>429</v>
      </c>
      <c r="M203" s="88">
        <v>853</v>
      </c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156" t="s">
        <v>2659</v>
      </c>
      <c r="AC203" s="162" t="s">
        <v>2661</v>
      </c>
      <c r="AD203" s="163"/>
      <c r="AE203" s="163"/>
      <c r="AF203" s="163"/>
    </row>
    <row r="204" spans="2:32" s="7" customFormat="1" ht="24.75" customHeight="1" x14ac:dyDescent="0.5">
      <c r="B204" s="121" t="s">
        <v>740</v>
      </c>
      <c r="C204" s="70">
        <v>148</v>
      </c>
      <c r="D204" s="89" t="s">
        <v>30</v>
      </c>
      <c r="E204" s="89">
        <v>12967</v>
      </c>
      <c r="F204" s="89">
        <v>30</v>
      </c>
      <c r="G204" s="89">
        <v>219</v>
      </c>
      <c r="H204" s="89"/>
      <c r="I204" s="70">
        <v>1</v>
      </c>
      <c r="J204" s="89">
        <v>2</v>
      </c>
      <c r="K204" s="89">
        <v>2</v>
      </c>
      <c r="L204" s="89" t="s">
        <v>48</v>
      </c>
      <c r="M204" s="88">
        <v>1066</v>
      </c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156" t="s">
        <v>2815</v>
      </c>
      <c r="AC204" s="162" t="s">
        <v>2816</v>
      </c>
      <c r="AD204" s="163"/>
      <c r="AE204" s="163"/>
      <c r="AF204" s="163"/>
    </row>
    <row r="205" spans="2:32" s="7" customFormat="1" ht="24.75" customHeight="1" x14ac:dyDescent="0.5">
      <c r="B205" s="422" t="s">
        <v>741</v>
      </c>
      <c r="C205" s="70">
        <v>149</v>
      </c>
      <c r="D205" s="89" t="s">
        <v>30</v>
      </c>
      <c r="E205" s="89">
        <v>47020</v>
      </c>
      <c r="F205" s="89">
        <v>5</v>
      </c>
      <c r="G205" s="89">
        <v>1348</v>
      </c>
      <c r="H205" s="89"/>
      <c r="I205" s="70">
        <v>1</v>
      </c>
      <c r="J205" s="89">
        <v>0</v>
      </c>
      <c r="K205" s="89">
        <v>0</v>
      </c>
      <c r="L205" s="89" t="s">
        <v>279</v>
      </c>
      <c r="M205" s="88">
        <v>64.5</v>
      </c>
      <c r="N205" s="70">
        <v>13.5</v>
      </c>
      <c r="O205" s="70"/>
      <c r="P205" s="70"/>
      <c r="Q205" s="70"/>
      <c r="R205" s="70">
        <v>1</v>
      </c>
      <c r="S205" s="70">
        <v>54</v>
      </c>
      <c r="T205" s="70" t="s">
        <v>31</v>
      </c>
      <c r="U205" s="70" t="s">
        <v>32</v>
      </c>
      <c r="V205" s="70">
        <v>108</v>
      </c>
      <c r="W205" s="70"/>
      <c r="X205" s="70"/>
      <c r="Y205" s="70"/>
      <c r="Z205" s="70"/>
      <c r="AA205" s="70"/>
      <c r="AB205" s="156" t="s">
        <v>2817</v>
      </c>
      <c r="AC205" s="162" t="s">
        <v>2818</v>
      </c>
      <c r="AD205" s="163"/>
      <c r="AE205" s="163"/>
      <c r="AF205" s="163"/>
    </row>
    <row r="206" spans="2:32" s="7" customFormat="1" ht="24.75" customHeight="1" x14ac:dyDescent="0.5">
      <c r="B206" s="121"/>
      <c r="C206" s="70"/>
      <c r="D206" s="89"/>
      <c r="E206" s="89"/>
      <c r="F206" s="89"/>
      <c r="G206" s="89"/>
      <c r="H206" s="89"/>
      <c r="I206" s="70"/>
      <c r="J206" s="89"/>
      <c r="K206" s="89"/>
      <c r="L206" s="89"/>
      <c r="M206" s="88"/>
      <c r="N206" s="70"/>
      <c r="O206" s="70"/>
      <c r="P206" s="70"/>
      <c r="Q206" s="70"/>
      <c r="R206" s="70"/>
      <c r="S206" s="70"/>
      <c r="T206" s="70" t="s">
        <v>478</v>
      </c>
      <c r="U206" s="70"/>
      <c r="V206" s="70"/>
      <c r="W206" s="70"/>
      <c r="X206" s="70">
        <v>54</v>
      </c>
      <c r="Y206" s="70"/>
      <c r="Z206" s="70"/>
      <c r="AA206" s="70">
        <v>30</v>
      </c>
      <c r="AB206" s="156"/>
      <c r="AC206" s="162"/>
      <c r="AD206" s="163"/>
      <c r="AE206" s="163"/>
      <c r="AF206" s="163"/>
    </row>
    <row r="207" spans="2:32" s="7" customFormat="1" ht="24.75" customHeight="1" x14ac:dyDescent="0.5">
      <c r="B207" s="121"/>
      <c r="C207" s="70"/>
      <c r="D207" s="89"/>
      <c r="E207" s="89"/>
      <c r="F207" s="89"/>
      <c r="G207" s="89"/>
      <c r="H207" s="89"/>
      <c r="I207" s="70"/>
      <c r="J207" s="89"/>
      <c r="K207" s="89"/>
      <c r="L207" s="89"/>
      <c r="M207" s="88"/>
      <c r="N207" s="70"/>
      <c r="O207" s="70"/>
      <c r="P207" s="70"/>
      <c r="Q207" s="70"/>
      <c r="R207" s="70"/>
      <c r="S207" s="70"/>
      <c r="T207" s="70" t="s">
        <v>479</v>
      </c>
      <c r="U207" s="70"/>
      <c r="V207" s="70"/>
      <c r="W207" s="70"/>
      <c r="X207" s="70">
        <v>54</v>
      </c>
      <c r="Y207" s="70"/>
      <c r="Z207" s="70"/>
      <c r="AA207" s="70"/>
      <c r="AB207" s="156"/>
      <c r="AC207" s="162"/>
      <c r="AD207" s="163"/>
      <c r="AE207" s="163"/>
      <c r="AF207" s="163"/>
    </row>
    <row r="208" spans="2:32" s="7" customFormat="1" ht="24.75" customHeight="1" x14ac:dyDescent="0.5">
      <c r="B208" s="121" t="s">
        <v>742</v>
      </c>
      <c r="C208" s="70">
        <v>150</v>
      </c>
      <c r="D208" s="89" t="s">
        <v>30</v>
      </c>
      <c r="E208" s="89">
        <v>39626</v>
      </c>
      <c r="F208" s="89">
        <v>16</v>
      </c>
      <c r="G208" s="89">
        <v>639</v>
      </c>
      <c r="H208" s="89"/>
      <c r="I208" s="70">
        <v>1</v>
      </c>
      <c r="J208" s="89">
        <v>4</v>
      </c>
      <c r="K208" s="89">
        <v>1</v>
      </c>
      <c r="L208" s="89" t="s">
        <v>109</v>
      </c>
      <c r="M208" s="88">
        <v>1715</v>
      </c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156" t="s">
        <v>2819</v>
      </c>
      <c r="AC208" s="162" t="s">
        <v>2820</v>
      </c>
      <c r="AD208" s="163"/>
      <c r="AE208" s="163"/>
      <c r="AF208" s="163"/>
    </row>
    <row r="209" spans="2:32" s="7" customFormat="1" ht="24.75" customHeight="1" x14ac:dyDescent="0.5">
      <c r="B209" s="121" t="s">
        <v>743</v>
      </c>
      <c r="C209" s="70">
        <v>151</v>
      </c>
      <c r="D209" s="89" t="s">
        <v>30</v>
      </c>
      <c r="E209" s="89">
        <v>14925</v>
      </c>
      <c r="F209" s="89">
        <v>21</v>
      </c>
      <c r="G209" s="89">
        <v>1451</v>
      </c>
      <c r="H209" s="89"/>
      <c r="I209" s="70">
        <v>1</v>
      </c>
      <c r="J209" s="89">
        <v>4</v>
      </c>
      <c r="K209" s="89">
        <v>3</v>
      </c>
      <c r="L209" s="89" t="s">
        <v>167</v>
      </c>
      <c r="M209" s="88">
        <v>1998</v>
      </c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156" t="s">
        <v>2821</v>
      </c>
      <c r="AC209" s="162" t="s">
        <v>2822</v>
      </c>
      <c r="AD209" s="163"/>
      <c r="AE209" s="163"/>
      <c r="AF209" s="163"/>
    </row>
    <row r="210" spans="2:32" s="8" customFormat="1" ht="24.75" customHeight="1" x14ac:dyDescent="0.5">
      <c r="B210" s="82" t="s">
        <v>744</v>
      </c>
      <c r="C210" s="70">
        <v>152</v>
      </c>
      <c r="D210" s="70" t="s">
        <v>30</v>
      </c>
      <c r="E210" s="70">
        <v>64039</v>
      </c>
      <c r="F210" s="70">
        <v>242</v>
      </c>
      <c r="G210" s="70">
        <v>2259</v>
      </c>
      <c r="H210" s="70"/>
      <c r="I210" s="70">
        <v>1</v>
      </c>
      <c r="J210" s="70">
        <v>4</v>
      </c>
      <c r="K210" s="70">
        <v>3</v>
      </c>
      <c r="L210" s="70">
        <v>55</v>
      </c>
      <c r="M210" s="88">
        <v>1955</v>
      </c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156" t="s">
        <v>2821</v>
      </c>
      <c r="AC210" s="162" t="s">
        <v>2823</v>
      </c>
      <c r="AD210" s="163"/>
      <c r="AE210" s="163"/>
      <c r="AF210" s="163"/>
    </row>
    <row r="211" spans="2:32" s="7" customFormat="1" ht="24.75" customHeight="1" x14ac:dyDescent="0.5">
      <c r="B211" s="121" t="s">
        <v>745</v>
      </c>
      <c r="C211" s="70">
        <v>153</v>
      </c>
      <c r="D211" s="89" t="s">
        <v>30</v>
      </c>
      <c r="E211" s="89">
        <v>14917</v>
      </c>
      <c r="F211" s="89">
        <v>13</v>
      </c>
      <c r="G211" s="89">
        <v>1443</v>
      </c>
      <c r="H211" s="89"/>
      <c r="I211" s="70">
        <v>1</v>
      </c>
      <c r="J211" s="89">
        <v>7</v>
      </c>
      <c r="K211" s="89">
        <v>0</v>
      </c>
      <c r="L211" s="89" t="s">
        <v>237</v>
      </c>
      <c r="M211" s="88">
        <v>2800</v>
      </c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156" t="s">
        <v>2824</v>
      </c>
      <c r="AC211" s="162" t="s">
        <v>2825</v>
      </c>
      <c r="AD211" s="163"/>
      <c r="AE211" s="163"/>
      <c r="AF211" s="163"/>
    </row>
    <row r="212" spans="2:32" s="7" customFormat="1" ht="24.75" customHeight="1" x14ac:dyDescent="0.5">
      <c r="B212" s="422" t="s">
        <v>746</v>
      </c>
      <c r="C212" s="70">
        <v>154</v>
      </c>
      <c r="D212" s="89" t="s">
        <v>30</v>
      </c>
      <c r="E212" s="89">
        <v>57097</v>
      </c>
      <c r="F212" s="89">
        <v>180</v>
      </c>
      <c r="G212" s="89">
        <v>1913</v>
      </c>
      <c r="H212" s="89"/>
      <c r="I212" s="70">
        <v>1</v>
      </c>
      <c r="J212" s="89">
        <v>3</v>
      </c>
      <c r="K212" s="89">
        <v>1</v>
      </c>
      <c r="L212" s="89" t="s">
        <v>112</v>
      </c>
      <c r="M212" s="88">
        <v>1313.5</v>
      </c>
      <c r="N212" s="70">
        <v>13.5</v>
      </c>
      <c r="O212" s="70"/>
      <c r="P212" s="70"/>
      <c r="Q212" s="70"/>
      <c r="R212" s="70">
        <v>1</v>
      </c>
      <c r="S212" s="70">
        <v>242</v>
      </c>
      <c r="T212" s="70" t="s">
        <v>31</v>
      </c>
      <c r="U212" s="70" t="s">
        <v>73</v>
      </c>
      <c r="V212" s="70">
        <v>108</v>
      </c>
      <c r="W212" s="70"/>
      <c r="X212" s="70">
        <v>108</v>
      </c>
      <c r="Y212" s="70"/>
      <c r="Z212" s="70"/>
      <c r="AA212" s="70">
        <v>6</v>
      </c>
      <c r="AB212" s="156" t="s">
        <v>2826</v>
      </c>
      <c r="AC212" s="162" t="s">
        <v>2827</v>
      </c>
      <c r="AD212" s="163"/>
      <c r="AE212" s="163"/>
      <c r="AF212" s="163"/>
    </row>
    <row r="213" spans="2:32" s="7" customFormat="1" ht="24.75" customHeight="1" x14ac:dyDescent="0.5">
      <c r="B213" s="121" t="s">
        <v>747</v>
      </c>
      <c r="C213" s="70">
        <v>155</v>
      </c>
      <c r="D213" s="89" t="s">
        <v>30</v>
      </c>
      <c r="E213" s="89">
        <v>53748</v>
      </c>
      <c r="F213" s="89">
        <v>170</v>
      </c>
      <c r="G213" s="89">
        <v>1764</v>
      </c>
      <c r="H213" s="89"/>
      <c r="I213" s="70">
        <v>1</v>
      </c>
      <c r="J213" s="89">
        <v>0</v>
      </c>
      <c r="K213" s="89">
        <v>2</v>
      </c>
      <c r="L213" s="89" t="s">
        <v>748</v>
      </c>
      <c r="M213" s="88">
        <v>184.75</v>
      </c>
      <c r="N213" s="70">
        <v>16.25</v>
      </c>
      <c r="O213" s="70"/>
      <c r="P213" s="70"/>
      <c r="Q213" s="70"/>
      <c r="R213" s="70">
        <v>1</v>
      </c>
      <c r="S213" s="70">
        <v>257</v>
      </c>
      <c r="T213" s="70" t="s">
        <v>31</v>
      </c>
      <c r="U213" s="70" t="s">
        <v>73</v>
      </c>
      <c r="V213" s="70">
        <v>65</v>
      </c>
      <c r="W213" s="70"/>
      <c r="X213" s="70">
        <v>65</v>
      </c>
      <c r="Y213" s="70"/>
      <c r="Z213" s="70"/>
      <c r="AA213" s="70">
        <v>3</v>
      </c>
      <c r="AB213" s="156" t="s">
        <v>2828</v>
      </c>
      <c r="AC213" s="162" t="s">
        <v>2829</v>
      </c>
      <c r="AD213" s="163"/>
      <c r="AE213" s="163"/>
      <c r="AF213" s="163"/>
    </row>
    <row r="214" spans="2:32" s="7" customFormat="1" ht="24.75" customHeight="1" x14ac:dyDescent="0.5">
      <c r="B214" s="121"/>
      <c r="C214" s="70"/>
      <c r="D214" s="89"/>
      <c r="E214" s="89"/>
      <c r="F214" s="89"/>
      <c r="G214" s="89"/>
      <c r="H214" s="89"/>
      <c r="I214" s="70"/>
      <c r="J214" s="89"/>
      <c r="K214" s="89"/>
      <c r="L214" s="89"/>
      <c r="M214" s="88"/>
      <c r="N214" s="70"/>
      <c r="O214" s="70"/>
      <c r="P214" s="70"/>
      <c r="Q214" s="70"/>
      <c r="R214" s="70"/>
      <c r="S214" s="70"/>
      <c r="T214" s="70" t="s">
        <v>93</v>
      </c>
      <c r="U214" s="70" t="s">
        <v>73</v>
      </c>
      <c r="V214" s="70">
        <v>30</v>
      </c>
      <c r="W214" s="70"/>
      <c r="X214" s="70">
        <v>65</v>
      </c>
      <c r="Y214" s="70"/>
      <c r="Z214" s="70"/>
      <c r="AA214" s="70"/>
      <c r="AB214" s="156"/>
      <c r="AC214" s="162"/>
      <c r="AD214" s="163"/>
      <c r="AE214" s="163"/>
      <c r="AF214" s="163"/>
    </row>
    <row r="215" spans="2:32" s="7" customFormat="1" ht="24.75" customHeight="1" x14ac:dyDescent="0.5">
      <c r="B215" s="121" t="s">
        <v>749</v>
      </c>
      <c r="C215" s="70">
        <v>156</v>
      </c>
      <c r="D215" s="89" t="s">
        <v>30</v>
      </c>
      <c r="E215" s="89">
        <v>32297</v>
      </c>
      <c r="F215" s="89">
        <v>73</v>
      </c>
      <c r="G215" s="89">
        <v>519</v>
      </c>
      <c r="H215" s="89"/>
      <c r="I215" s="70">
        <v>1</v>
      </c>
      <c r="J215" s="89">
        <v>0</v>
      </c>
      <c r="K215" s="89">
        <v>1</v>
      </c>
      <c r="L215" s="89" t="s">
        <v>181</v>
      </c>
      <c r="M215" s="88">
        <v>140.75</v>
      </c>
      <c r="N215" s="70">
        <v>30.25</v>
      </c>
      <c r="O215" s="70"/>
      <c r="P215" s="70"/>
      <c r="Q215" s="70"/>
      <c r="R215" s="70">
        <v>1</v>
      </c>
      <c r="S215" s="70">
        <v>264</v>
      </c>
      <c r="T215" s="70" t="s">
        <v>31</v>
      </c>
      <c r="U215" s="70" t="s">
        <v>73</v>
      </c>
      <c r="V215" s="70">
        <v>121</v>
      </c>
      <c r="W215" s="70"/>
      <c r="X215" s="70">
        <v>121</v>
      </c>
      <c r="Y215" s="70"/>
      <c r="Z215" s="70"/>
      <c r="AA215" s="70">
        <v>2</v>
      </c>
      <c r="AB215" s="156" t="s">
        <v>2830</v>
      </c>
      <c r="AC215" s="162" t="s">
        <v>2831</v>
      </c>
      <c r="AD215" s="163"/>
      <c r="AE215" s="163"/>
      <c r="AF215" s="163"/>
    </row>
    <row r="216" spans="2:32" s="8" customFormat="1" ht="24.75" customHeight="1" x14ac:dyDescent="0.5">
      <c r="B216" s="82" t="s">
        <v>750</v>
      </c>
      <c r="C216" s="70">
        <v>157</v>
      </c>
      <c r="D216" s="70" t="s">
        <v>30</v>
      </c>
      <c r="E216" s="70">
        <v>65359</v>
      </c>
      <c r="F216" s="70">
        <v>213</v>
      </c>
      <c r="G216" s="70">
        <v>2370</v>
      </c>
      <c r="H216" s="70"/>
      <c r="I216" s="70">
        <v>1</v>
      </c>
      <c r="J216" s="70">
        <v>2</v>
      </c>
      <c r="K216" s="70">
        <v>0</v>
      </c>
      <c r="L216" s="70">
        <v>0</v>
      </c>
      <c r="M216" s="88">
        <v>800</v>
      </c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156" t="s">
        <v>2714</v>
      </c>
      <c r="AC216" s="162" t="s">
        <v>2832</v>
      </c>
      <c r="AD216" s="163"/>
      <c r="AE216" s="163"/>
      <c r="AF216" s="163"/>
    </row>
    <row r="217" spans="2:32" s="7" customFormat="1" ht="24.75" customHeight="1" x14ac:dyDescent="0.5">
      <c r="B217" s="121" t="s">
        <v>751</v>
      </c>
      <c r="C217" s="70">
        <v>158</v>
      </c>
      <c r="D217" s="89" t="s">
        <v>30</v>
      </c>
      <c r="E217" s="89">
        <v>36576</v>
      </c>
      <c r="F217" s="89">
        <v>78</v>
      </c>
      <c r="G217" s="89">
        <v>562</v>
      </c>
      <c r="H217" s="89"/>
      <c r="I217" s="70">
        <v>1</v>
      </c>
      <c r="J217" s="89">
        <v>6</v>
      </c>
      <c r="K217" s="89">
        <v>1</v>
      </c>
      <c r="L217" s="89" t="s">
        <v>235</v>
      </c>
      <c r="M217" s="88">
        <v>2505</v>
      </c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156" t="s">
        <v>2833</v>
      </c>
      <c r="AC217" s="162" t="s">
        <v>2834</v>
      </c>
      <c r="AD217" s="163"/>
      <c r="AE217" s="163"/>
      <c r="AF217" s="163"/>
    </row>
    <row r="218" spans="2:32" s="7" customFormat="1" ht="24.75" customHeight="1" x14ac:dyDescent="0.5">
      <c r="B218" s="121" t="s">
        <v>752</v>
      </c>
      <c r="C218" s="70">
        <v>159</v>
      </c>
      <c r="D218" s="89" t="s">
        <v>30</v>
      </c>
      <c r="E218" s="89">
        <v>48148</v>
      </c>
      <c r="F218" s="89">
        <v>193</v>
      </c>
      <c r="G218" s="89">
        <v>1379</v>
      </c>
      <c r="H218" s="89"/>
      <c r="I218" s="70">
        <v>1</v>
      </c>
      <c r="J218" s="89">
        <v>1</v>
      </c>
      <c r="K218" s="89">
        <v>0</v>
      </c>
      <c r="L218" s="89" t="s">
        <v>115</v>
      </c>
      <c r="M218" s="88">
        <v>409</v>
      </c>
      <c r="N218" s="70">
        <v>14</v>
      </c>
      <c r="O218" s="70"/>
      <c r="P218" s="70"/>
      <c r="Q218" s="70"/>
      <c r="R218" s="70">
        <v>1</v>
      </c>
      <c r="S218" s="70">
        <v>7</v>
      </c>
      <c r="T218" s="70" t="s">
        <v>31</v>
      </c>
      <c r="U218" s="70" t="s">
        <v>73</v>
      </c>
      <c r="V218" s="70">
        <v>56</v>
      </c>
      <c r="W218" s="70"/>
      <c r="X218" s="70">
        <v>56</v>
      </c>
      <c r="Y218" s="70"/>
      <c r="Z218" s="70"/>
      <c r="AA218" s="70">
        <v>7</v>
      </c>
      <c r="AB218" s="156" t="s">
        <v>2835</v>
      </c>
      <c r="AC218" s="162" t="s">
        <v>2836</v>
      </c>
      <c r="AD218" s="163"/>
      <c r="AE218" s="163"/>
      <c r="AF218" s="163"/>
    </row>
    <row r="219" spans="2:32" s="7" customFormat="1" ht="24.75" customHeight="1" x14ac:dyDescent="0.5">
      <c r="B219" s="121" t="s">
        <v>753</v>
      </c>
      <c r="C219" s="70">
        <v>160</v>
      </c>
      <c r="D219" s="89" t="s">
        <v>30</v>
      </c>
      <c r="E219" s="89">
        <v>39636</v>
      </c>
      <c r="F219" s="89">
        <v>35</v>
      </c>
      <c r="G219" s="89">
        <v>649</v>
      </c>
      <c r="H219" s="89"/>
      <c r="I219" s="70">
        <v>1</v>
      </c>
      <c r="J219" s="89">
        <v>5</v>
      </c>
      <c r="K219" s="89">
        <v>2</v>
      </c>
      <c r="L219" s="89" t="s">
        <v>185</v>
      </c>
      <c r="M219" s="88">
        <v>2240</v>
      </c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156" t="s">
        <v>2837</v>
      </c>
      <c r="AC219" s="162" t="s">
        <v>2838</v>
      </c>
      <c r="AD219" s="163"/>
      <c r="AE219" s="163"/>
      <c r="AF219" s="163"/>
    </row>
    <row r="220" spans="2:32" s="7" customFormat="1" ht="24.75" customHeight="1" x14ac:dyDescent="0.5">
      <c r="B220" s="121" t="s">
        <v>754</v>
      </c>
      <c r="C220" s="70">
        <v>161</v>
      </c>
      <c r="D220" s="89" t="s">
        <v>30</v>
      </c>
      <c r="E220" s="89">
        <v>39637</v>
      </c>
      <c r="F220" s="89">
        <v>34</v>
      </c>
      <c r="G220" s="89">
        <v>650</v>
      </c>
      <c r="H220" s="89"/>
      <c r="I220" s="70">
        <v>1</v>
      </c>
      <c r="J220" s="89">
        <v>5</v>
      </c>
      <c r="K220" s="89">
        <v>3</v>
      </c>
      <c r="L220" s="89" t="s">
        <v>109</v>
      </c>
      <c r="M220" s="88">
        <v>2315</v>
      </c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156" t="s">
        <v>2839</v>
      </c>
      <c r="AC220" s="162" t="s">
        <v>2840</v>
      </c>
      <c r="AD220" s="163"/>
      <c r="AE220" s="163"/>
      <c r="AF220" s="163"/>
    </row>
    <row r="221" spans="2:32" s="7" customFormat="1" ht="24.75" customHeight="1" x14ac:dyDescent="0.5">
      <c r="B221" s="121" t="s">
        <v>755</v>
      </c>
      <c r="C221" s="70">
        <v>162</v>
      </c>
      <c r="D221" s="89" t="s">
        <v>30</v>
      </c>
      <c r="E221" s="89">
        <v>4096</v>
      </c>
      <c r="F221" s="89">
        <v>57</v>
      </c>
      <c r="G221" s="89">
        <v>18</v>
      </c>
      <c r="H221" s="89"/>
      <c r="I221" s="70">
        <v>1</v>
      </c>
      <c r="J221" s="89">
        <v>0</v>
      </c>
      <c r="K221" s="89">
        <v>1</v>
      </c>
      <c r="L221" s="89" t="s">
        <v>397</v>
      </c>
      <c r="M221" s="88">
        <v>84</v>
      </c>
      <c r="N221" s="70">
        <v>30</v>
      </c>
      <c r="O221" s="70"/>
      <c r="P221" s="70"/>
      <c r="Q221" s="70"/>
      <c r="R221" s="70">
        <v>1</v>
      </c>
      <c r="S221" s="70">
        <v>10</v>
      </c>
      <c r="T221" s="70" t="s">
        <v>31</v>
      </c>
      <c r="U221" s="70" t="s">
        <v>32</v>
      </c>
      <c r="V221" s="70">
        <v>240</v>
      </c>
      <c r="W221" s="70"/>
      <c r="X221" s="70"/>
      <c r="Y221" s="70"/>
      <c r="Z221" s="70"/>
      <c r="AA221" s="70"/>
      <c r="AB221" s="156" t="s">
        <v>2841</v>
      </c>
      <c r="AC221" s="162" t="s">
        <v>2842</v>
      </c>
      <c r="AD221" s="163"/>
      <c r="AE221" s="163"/>
      <c r="AF221" s="163"/>
    </row>
    <row r="222" spans="2:32" s="7" customFormat="1" ht="24.75" customHeight="1" x14ac:dyDescent="0.5">
      <c r="B222" s="121"/>
      <c r="C222" s="70"/>
      <c r="D222" s="89"/>
      <c r="E222" s="89"/>
      <c r="F222" s="89"/>
      <c r="G222" s="89"/>
      <c r="H222" s="89"/>
      <c r="I222" s="70"/>
      <c r="J222" s="89"/>
      <c r="K222" s="89"/>
      <c r="L222" s="89"/>
      <c r="M222" s="88"/>
      <c r="N222" s="70"/>
      <c r="O222" s="70"/>
      <c r="P222" s="70"/>
      <c r="Q222" s="70"/>
      <c r="R222" s="70"/>
      <c r="S222" s="70"/>
      <c r="T222" s="70" t="s">
        <v>478</v>
      </c>
      <c r="U222" s="70"/>
      <c r="V222" s="70"/>
      <c r="W222" s="70"/>
      <c r="X222" s="70">
        <v>120</v>
      </c>
      <c r="Y222" s="70"/>
      <c r="Z222" s="70"/>
      <c r="AA222" s="70">
        <v>40</v>
      </c>
      <c r="AB222" s="156"/>
      <c r="AC222" s="162"/>
      <c r="AD222" s="163"/>
      <c r="AE222" s="163"/>
      <c r="AF222" s="163"/>
    </row>
    <row r="223" spans="2:32" s="7" customFormat="1" ht="24.75" customHeight="1" x14ac:dyDescent="0.5">
      <c r="B223" s="121"/>
      <c r="C223" s="70"/>
      <c r="D223" s="89"/>
      <c r="E223" s="89"/>
      <c r="F223" s="89"/>
      <c r="G223" s="89"/>
      <c r="H223" s="89"/>
      <c r="I223" s="70"/>
      <c r="J223" s="89"/>
      <c r="K223" s="89"/>
      <c r="L223" s="89"/>
      <c r="M223" s="88"/>
      <c r="N223" s="70"/>
      <c r="O223" s="70"/>
      <c r="P223" s="70"/>
      <c r="Q223" s="70"/>
      <c r="R223" s="70"/>
      <c r="S223" s="70"/>
      <c r="T223" s="70" t="s">
        <v>479</v>
      </c>
      <c r="U223" s="70"/>
      <c r="V223" s="70"/>
      <c r="W223" s="70"/>
      <c r="X223" s="70">
        <v>120</v>
      </c>
      <c r="Y223" s="70"/>
      <c r="Z223" s="70"/>
      <c r="AA223" s="70"/>
      <c r="AB223" s="156"/>
      <c r="AC223" s="162"/>
      <c r="AD223" s="163"/>
      <c r="AE223" s="163"/>
      <c r="AF223" s="163"/>
    </row>
    <row r="224" spans="2:32" s="7" customFormat="1" ht="24.75" customHeight="1" x14ac:dyDescent="0.5">
      <c r="B224" s="121" t="s">
        <v>756</v>
      </c>
      <c r="C224" s="70">
        <v>163</v>
      </c>
      <c r="D224" s="89" t="s">
        <v>30</v>
      </c>
      <c r="E224" s="89">
        <v>14987</v>
      </c>
      <c r="F224" s="89">
        <v>36</v>
      </c>
      <c r="G224" s="89">
        <v>1513</v>
      </c>
      <c r="H224" s="89"/>
      <c r="I224" s="70">
        <v>1</v>
      </c>
      <c r="J224" s="89">
        <v>23</v>
      </c>
      <c r="K224" s="89">
        <v>2</v>
      </c>
      <c r="L224" s="89" t="s">
        <v>421</v>
      </c>
      <c r="M224" s="88">
        <v>9470</v>
      </c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156" t="s">
        <v>2843</v>
      </c>
      <c r="AC224" s="162" t="s">
        <v>2844</v>
      </c>
      <c r="AD224" s="163"/>
      <c r="AE224" s="163"/>
      <c r="AF224" s="163"/>
    </row>
    <row r="225" spans="2:32" s="7" customFormat="1" ht="24.75" customHeight="1" x14ac:dyDescent="0.5">
      <c r="B225" s="422" t="s">
        <v>757</v>
      </c>
      <c r="C225" s="70">
        <v>164</v>
      </c>
      <c r="D225" s="89" t="s">
        <v>30</v>
      </c>
      <c r="E225" s="89">
        <v>21306</v>
      </c>
      <c r="F225" s="89">
        <v>61</v>
      </c>
      <c r="G225" s="89">
        <v>491</v>
      </c>
      <c r="H225" s="89"/>
      <c r="I225" s="70">
        <v>1</v>
      </c>
      <c r="J225" s="89">
        <v>6</v>
      </c>
      <c r="K225" s="89">
        <v>2</v>
      </c>
      <c r="L225" s="89" t="s">
        <v>75</v>
      </c>
      <c r="M225" s="88">
        <v>2646</v>
      </c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156" t="s">
        <v>2845</v>
      </c>
      <c r="AC225" s="162" t="s">
        <v>2846</v>
      </c>
      <c r="AD225" s="163"/>
      <c r="AE225" s="163"/>
      <c r="AF225" s="163"/>
    </row>
    <row r="226" spans="2:32" s="7" customFormat="1" ht="24.75" customHeight="1" x14ac:dyDescent="0.5">
      <c r="B226" s="422" t="s">
        <v>757</v>
      </c>
      <c r="C226" s="70">
        <v>165</v>
      </c>
      <c r="D226" s="89" t="s">
        <v>30</v>
      </c>
      <c r="E226" s="89">
        <v>57507</v>
      </c>
      <c r="F226" s="89">
        <v>170</v>
      </c>
      <c r="G226" s="89">
        <v>1958</v>
      </c>
      <c r="H226" s="89"/>
      <c r="I226" s="70">
        <v>1</v>
      </c>
      <c r="J226" s="89">
        <v>0</v>
      </c>
      <c r="K226" s="89">
        <v>0</v>
      </c>
      <c r="L226" s="89" t="s">
        <v>369</v>
      </c>
      <c r="M226" s="88">
        <v>33.75</v>
      </c>
      <c r="N226" s="70">
        <v>11.25</v>
      </c>
      <c r="O226" s="70"/>
      <c r="P226" s="70"/>
      <c r="Q226" s="70"/>
      <c r="R226" s="70">
        <v>1</v>
      </c>
      <c r="S226" s="70">
        <v>135</v>
      </c>
      <c r="T226" s="70" t="s">
        <v>31</v>
      </c>
      <c r="U226" s="70" t="s">
        <v>32</v>
      </c>
      <c r="V226" s="70">
        <v>90</v>
      </c>
      <c r="W226" s="70"/>
      <c r="X226" s="70"/>
      <c r="Y226" s="70"/>
      <c r="Z226" s="70"/>
      <c r="AA226" s="70"/>
      <c r="AB226" s="156" t="s">
        <v>2847</v>
      </c>
      <c r="AC226" s="162" t="s">
        <v>2848</v>
      </c>
      <c r="AD226" s="163"/>
      <c r="AE226" s="163"/>
      <c r="AF226" s="163"/>
    </row>
    <row r="227" spans="2:32" s="7" customFormat="1" ht="24.75" customHeight="1" x14ac:dyDescent="0.5">
      <c r="B227" s="121"/>
      <c r="C227" s="70"/>
      <c r="D227" s="89"/>
      <c r="E227" s="89"/>
      <c r="F227" s="89"/>
      <c r="G227" s="89"/>
      <c r="H227" s="89"/>
      <c r="I227" s="70"/>
      <c r="J227" s="89"/>
      <c r="K227" s="89"/>
      <c r="L227" s="89"/>
      <c r="M227" s="88"/>
      <c r="N227" s="70"/>
      <c r="O227" s="70"/>
      <c r="P227" s="70"/>
      <c r="Q227" s="70"/>
      <c r="R227" s="70"/>
      <c r="S227" s="70"/>
      <c r="T227" s="70" t="s">
        <v>478</v>
      </c>
      <c r="U227" s="70"/>
      <c r="V227" s="70"/>
      <c r="W227" s="70"/>
      <c r="X227" s="70">
        <v>45</v>
      </c>
      <c r="Y227" s="70"/>
      <c r="Z227" s="70"/>
      <c r="AA227" s="70">
        <v>25</v>
      </c>
      <c r="AB227" s="156"/>
      <c r="AC227" s="162"/>
      <c r="AD227" s="163"/>
      <c r="AE227" s="163"/>
      <c r="AF227" s="163"/>
    </row>
    <row r="228" spans="2:32" s="7" customFormat="1" ht="24.75" customHeight="1" x14ac:dyDescent="0.5">
      <c r="B228" s="121"/>
      <c r="C228" s="70"/>
      <c r="D228" s="89"/>
      <c r="E228" s="89"/>
      <c r="F228" s="89"/>
      <c r="G228" s="89"/>
      <c r="H228" s="89"/>
      <c r="I228" s="70"/>
      <c r="J228" s="89"/>
      <c r="K228" s="89"/>
      <c r="L228" s="89"/>
      <c r="M228" s="88"/>
      <c r="N228" s="70"/>
      <c r="O228" s="70"/>
      <c r="P228" s="70"/>
      <c r="Q228" s="70"/>
      <c r="R228" s="70"/>
      <c r="S228" s="70"/>
      <c r="T228" s="70" t="s">
        <v>479</v>
      </c>
      <c r="U228" s="70"/>
      <c r="V228" s="70"/>
      <c r="W228" s="70"/>
      <c r="X228" s="70">
        <v>45</v>
      </c>
      <c r="Y228" s="70"/>
      <c r="Z228" s="70"/>
      <c r="AA228" s="70"/>
      <c r="AB228" s="156"/>
      <c r="AC228" s="162"/>
      <c r="AD228" s="163"/>
      <c r="AE228" s="163"/>
      <c r="AF228" s="163"/>
    </row>
    <row r="229" spans="2:32" s="7" customFormat="1" ht="24.75" customHeight="1" x14ac:dyDescent="0.5">
      <c r="B229" s="121" t="s">
        <v>758</v>
      </c>
      <c r="C229" s="70">
        <v>166</v>
      </c>
      <c r="D229" s="89" t="s">
        <v>30</v>
      </c>
      <c r="E229" s="89">
        <v>33657</v>
      </c>
      <c r="F229" s="89">
        <v>76</v>
      </c>
      <c r="G229" s="89">
        <v>543</v>
      </c>
      <c r="H229" s="89"/>
      <c r="I229" s="70">
        <v>1</v>
      </c>
      <c r="J229" s="89">
        <v>1</v>
      </c>
      <c r="K229" s="89">
        <v>0</v>
      </c>
      <c r="L229" s="89" t="s">
        <v>453</v>
      </c>
      <c r="M229" s="88">
        <v>494</v>
      </c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156" t="s">
        <v>2849</v>
      </c>
      <c r="AC229" s="162" t="s">
        <v>2850</v>
      </c>
      <c r="AD229" s="163"/>
      <c r="AE229" s="163"/>
      <c r="AF229" s="163"/>
    </row>
    <row r="230" spans="2:32" s="7" customFormat="1" ht="24.75" customHeight="1" x14ac:dyDescent="0.5">
      <c r="B230" s="121" t="s">
        <v>759</v>
      </c>
      <c r="C230" s="70">
        <v>167</v>
      </c>
      <c r="D230" s="89" t="s">
        <v>30</v>
      </c>
      <c r="E230" s="89">
        <v>33656</v>
      </c>
      <c r="F230" s="89">
        <v>75</v>
      </c>
      <c r="G230" s="89">
        <v>542</v>
      </c>
      <c r="H230" s="89"/>
      <c r="I230" s="70">
        <v>1</v>
      </c>
      <c r="J230" s="89">
        <v>4</v>
      </c>
      <c r="K230" s="89">
        <v>2</v>
      </c>
      <c r="L230" s="89" t="s">
        <v>183</v>
      </c>
      <c r="M230" s="88">
        <v>1884</v>
      </c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156" t="s">
        <v>2851</v>
      </c>
      <c r="AC230" s="162" t="s">
        <v>2852</v>
      </c>
      <c r="AD230" s="163"/>
      <c r="AE230" s="163"/>
      <c r="AF230" s="163"/>
    </row>
    <row r="231" spans="2:32" s="7" customFormat="1" ht="24.75" customHeight="1" x14ac:dyDescent="0.5">
      <c r="B231" s="121" t="s">
        <v>760</v>
      </c>
      <c r="C231" s="70">
        <v>168</v>
      </c>
      <c r="D231" s="89" t="s">
        <v>30</v>
      </c>
      <c r="E231" s="89">
        <v>4098</v>
      </c>
      <c r="F231" s="89">
        <v>61</v>
      </c>
      <c r="G231" s="89">
        <v>21</v>
      </c>
      <c r="H231" s="89"/>
      <c r="I231" s="70">
        <v>1</v>
      </c>
      <c r="J231" s="89">
        <v>0</v>
      </c>
      <c r="K231" s="89">
        <v>0</v>
      </c>
      <c r="L231" s="89" t="s">
        <v>421</v>
      </c>
      <c r="M231" s="88">
        <v>56.25</v>
      </c>
      <c r="N231" s="70">
        <v>13.75</v>
      </c>
      <c r="O231" s="70"/>
      <c r="P231" s="70"/>
      <c r="Q231" s="70"/>
      <c r="R231" s="70">
        <v>1</v>
      </c>
      <c r="S231" s="70">
        <v>67</v>
      </c>
      <c r="T231" s="70" t="s">
        <v>31</v>
      </c>
      <c r="U231" s="70" t="s">
        <v>32</v>
      </c>
      <c r="V231" s="70">
        <v>110</v>
      </c>
      <c r="W231" s="70"/>
      <c r="X231" s="70"/>
      <c r="Y231" s="70"/>
      <c r="Z231" s="70"/>
      <c r="AA231" s="70"/>
      <c r="AB231" s="156" t="s">
        <v>2853</v>
      </c>
      <c r="AC231" s="162" t="s">
        <v>2854</v>
      </c>
      <c r="AD231" s="163"/>
      <c r="AE231" s="163"/>
      <c r="AF231" s="163"/>
    </row>
    <row r="232" spans="2:32" s="7" customFormat="1" ht="24.75" customHeight="1" x14ac:dyDescent="0.5">
      <c r="B232" s="121"/>
      <c r="C232" s="70"/>
      <c r="D232" s="89"/>
      <c r="E232" s="89"/>
      <c r="F232" s="89"/>
      <c r="G232" s="89"/>
      <c r="H232" s="89"/>
      <c r="I232" s="70"/>
      <c r="J232" s="89"/>
      <c r="K232" s="89"/>
      <c r="L232" s="89"/>
      <c r="M232" s="88"/>
      <c r="N232" s="70"/>
      <c r="O232" s="70"/>
      <c r="P232" s="70"/>
      <c r="Q232" s="70"/>
      <c r="R232" s="70"/>
      <c r="S232" s="70"/>
      <c r="T232" s="70" t="s">
        <v>478</v>
      </c>
      <c r="U232" s="70"/>
      <c r="V232" s="70"/>
      <c r="W232" s="70"/>
      <c r="X232" s="70">
        <v>55</v>
      </c>
      <c r="Y232" s="70"/>
      <c r="Z232" s="70"/>
      <c r="AA232" s="70">
        <v>20</v>
      </c>
      <c r="AB232" s="156"/>
      <c r="AC232" s="162"/>
      <c r="AD232" s="163"/>
      <c r="AE232" s="163"/>
      <c r="AF232" s="163"/>
    </row>
    <row r="233" spans="2:32" s="7" customFormat="1" ht="24.75" customHeight="1" x14ac:dyDescent="0.5">
      <c r="B233" s="121"/>
      <c r="C233" s="70"/>
      <c r="D233" s="89"/>
      <c r="E233" s="89"/>
      <c r="F233" s="89"/>
      <c r="G233" s="89"/>
      <c r="H233" s="89"/>
      <c r="I233" s="70"/>
      <c r="J233" s="89"/>
      <c r="K233" s="89"/>
      <c r="L233" s="89"/>
      <c r="M233" s="88"/>
      <c r="N233" s="70"/>
      <c r="O233" s="70"/>
      <c r="P233" s="70"/>
      <c r="Q233" s="70"/>
      <c r="R233" s="70"/>
      <c r="S233" s="70"/>
      <c r="T233" s="70" t="s">
        <v>479</v>
      </c>
      <c r="U233" s="70"/>
      <c r="V233" s="70"/>
      <c r="W233" s="70"/>
      <c r="X233" s="70">
        <v>55</v>
      </c>
      <c r="Y233" s="70"/>
      <c r="Z233" s="70"/>
      <c r="AA233" s="70"/>
      <c r="AB233" s="156"/>
      <c r="AC233" s="162"/>
      <c r="AD233" s="163"/>
      <c r="AE233" s="163"/>
      <c r="AF233" s="163"/>
    </row>
    <row r="234" spans="2:32" s="7" customFormat="1" ht="24.75" customHeight="1" x14ac:dyDescent="0.5">
      <c r="B234" s="121" t="s">
        <v>760</v>
      </c>
      <c r="C234" s="70">
        <v>169</v>
      </c>
      <c r="D234" s="89" t="s">
        <v>30</v>
      </c>
      <c r="E234" s="89">
        <v>14911</v>
      </c>
      <c r="F234" s="89">
        <v>6</v>
      </c>
      <c r="G234" s="89">
        <v>1437</v>
      </c>
      <c r="H234" s="89"/>
      <c r="I234" s="70">
        <v>1</v>
      </c>
      <c r="J234" s="89">
        <v>9</v>
      </c>
      <c r="K234" s="89">
        <v>3</v>
      </c>
      <c r="L234" s="89" t="s">
        <v>95</v>
      </c>
      <c r="M234" s="88">
        <v>3910</v>
      </c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156" t="s">
        <v>2855</v>
      </c>
      <c r="AC234" s="162" t="s">
        <v>2856</v>
      </c>
      <c r="AD234" s="163"/>
      <c r="AE234" s="163"/>
      <c r="AF234" s="163"/>
    </row>
    <row r="235" spans="2:32" s="7" customFormat="1" ht="24.75" customHeight="1" x14ac:dyDescent="0.5">
      <c r="B235" s="121" t="s">
        <v>761</v>
      </c>
      <c r="C235" s="70">
        <v>170</v>
      </c>
      <c r="D235" s="89" t="s">
        <v>30</v>
      </c>
      <c r="E235" s="89">
        <v>34942</v>
      </c>
      <c r="F235" s="89">
        <v>81</v>
      </c>
      <c r="G235" s="89">
        <v>592</v>
      </c>
      <c r="H235" s="89"/>
      <c r="I235" s="70">
        <v>1</v>
      </c>
      <c r="J235" s="89">
        <v>4</v>
      </c>
      <c r="K235" s="89">
        <v>0</v>
      </c>
      <c r="L235" s="89" t="s">
        <v>185</v>
      </c>
      <c r="M235" s="88">
        <v>1640</v>
      </c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156" t="s">
        <v>2857</v>
      </c>
      <c r="AC235" s="162" t="s">
        <v>2858</v>
      </c>
      <c r="AD235" s="163"/>
      <c r="AE235" s="163"/>
      <c r="AF235" s="163"/>
    </row>
    <row r="236" spans="2:32" s="7" customFormat="1" ht="24.75" customHeight="1" x14ac:dyDescent="0.5">
      <c r="B236" s="121" t="s">
        <v>761</v>
      </c>
      <c r="C236" s="70">
        <v>171</v>
      </c>
      <c r="D236" s="89" t="s">
        <v>30</v>
      </c>
      <c r="E236" s="89">
        <v>4099</v>
      </c>
      <c r="F236" s="89">
        <v>59</v>
      </c>
      <c r="G236" s="89">
        <v>22</v>
      </c>
      <c r="H236" s="89"/>
      <c r="I236" s="70">
        <v>1</v>
      </c>
      <c r="J236" s="89">
        <v>0</v>
      </c>
      <c r="K236" s="89">
        <v>1</v>
      </c>
      <c r="L236" s="89" t="s">
        <v>397</v>
      </c>
      <c r="M236" s="88">
        <v>100.25</v>
      </c>
      <c r="N236" s="70">
        <v>13.75</v>
      </c>
      <c r="O236" s="70"/>
      <c r="P236" s="70"/>
      <c r="Q236" s="70"/>
      <c r="R236" s="70">
        <v>1</v>
      </c>
      <c r="S236" s="70">
        <v>14</v>
      </c>
      <c r="T236" s="70" t="s">
        <v>31</v>
      </c>
      <c r="U236" s="70" t="s">
        <v>69</v>
      </c>
      <c r="V236" s="70">
        <v>55</v>
      </c>
      <c r="W236" s="70"/>
      <c r="X236" s="70">
        <v>55</v>
      </c>
      <c r="Y236" s="70"/>
      <c r="Z236" s="70"/>
      <c r="AA236" s="70">
        <v>30</v>
      </c>
      <c r="AB236" s="156" t="s">
        <v>2859</v>
      </c>
      <c r="AC236" s="162" t="s">
        <v>2860</v>
      </c>
      <c r="AD236" s="163"/>
      <c r="AE236" s="163"/>
      <c r="AF236" s="163"/>
    </row>
    <row r="237" spans="2:32" s="7" customFormat="1" ht="24.75" customHeight="1" x14ac:dyDescent="0.5">
      <c r="B237" s="121"/>
      <c r="C237" s="70"/>
      <c r="D237" s="89"/>
      <c r="E237" s="89"/>
      <c r="F237" s="89"/>
      <c r="G237" s="89"/>
      <c r="H237" s="89"/>
      <c r="I237" s="70"/>
      <c r="J237" s="89"/>
      <c r="K237" s="89"/>
      <c r="L237" s="89"/>
      <c r="M237" s="88"/>
      <c r="N237" s="70"/>
      <c r="O237" s="70"/>
      <c r="P237" s="70"/>
      <c r="Q237" s="70"/>
      <c r="R237" s="70">
        <v>2</v>
      </c>
      <c r="S237" s="70">
        <v>133</v>
      </c>
      <c r="T237" s="70" t="s">
        <v>31</v>
      </c>
      <c r="U237" s="70" t="s">
        <v>69</v>
      </c>
      <c r="V237" s="70">
        <v>35</v>
      </c>
      <c r="W237" s="70"/>
      <c r="X237" s="70">
        <v>35</v>
      </c>
      <c r="Y237" s="70"/>
      <c r="Z237" s="70"/>
      <c r="AA237" s="70">
        <v>20</v>
      </c>
      <c r="AB237" s="156"/>
      <c r="AC237" s="162"/>
      <c r="AD237" s="163"/>
      <c r="AE237" s="163"/>
      <c r="AF237" s="163"/>
    </row>
    <row r="238" spans="2:32" s="7" customFormat="1" ht="24.75" customHeight="1" x14ac:dyDescent="0.5">
      <c r="B238" s="121" t="s">
        <v>762</v>
      </c>
      <c r="C238" s="70">
        <v>172</v>
      </c>
      <c r="D238" s="89" t="s">
        <v>30</v>
      </c>
      <c r="E238" s="89">
        <v>12977</v>
      </c>
      <c r="F238" s="89">
        <v>44</v>
      </c>
      <c r="G238" s="89">
        <v>229</v>
      </c>
      <c r="H238" s="89"/>
      <c r="I238" s="70">
        <v>1</v>
      </c>
      <c r="J238" s="89">
        <v>6</v>
      </c>
      <c r="K238" s="89">
        <v>1</v>
      </c>
      <c r="L238" s="89" t="s">
        <v>295</v>
      </c>
      <c r="M238" s="88">
        <v>2547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156" t="s">
        <v>2861</v>
      </c>
      <c r="AC238" s="162" t="s">
        <v>2862</v>
      </c>
      <c r="AD238" s="163"/>
      <c r="AE238" s="163"/>
      <c r="AF238" s="163"/>
    </row>
    <row r="239" spans="2:32" s="7" customFormat="1" ht="24.75" customHeight="1" x14ac:dyDescent="0.5">
      <c r="B239" s="121" t="s">
        <v>710</v>
      </c>
      <c r="C239" s="70">
        <v>173</v>
      </c>
      <c r="D239" s="89" t="s">
        <v>30</v>
      </c>
      <c r="E239" s="89">
        <v>31206</v>
      </c>
      <c r="F239" s="89">
        <v>60</v>
      </c>
      <c r="G239" s="89">
        <v>27</v>
      </c>
      <c r="H239" s="89"/>
      <c r="I239" s="70">
        <v>1</v>
      </c>
      <c r="J239" s="89">
        <v>0</v>
      </c>
      <c r="K239" s="89">
        <v>0</v>
      </c>
      <c r="L239" s="89" t="s">
        <v>429</v>
      </c>
      <c r="M239" s="88">
        <v>44.25</v>
      </c>
      <c r="N239" s="70">
        <v>8.75</v>
      </c>
      <c r="O239" s="70"/>
      <c r="P239" s="70"/>
      <c r="Q239" s="70"/>
      <c r="R239" s="70">
        <v>1</v>
      </c>
      <c r="S239" s="70">
        <v>130</v>
      </c>
      <c r="T239" s="70" t="s">
        <v>31</v>
      </c>
      <c r="U239" s="70" t="s">
        <v>32</v>
      </c>
      <c r="V239" s="70">
        <v>70</v>
      </c>
      <c r="W239" s="70"/>
      <c r="X239" s="70"/>
      <c r="Y239" s="70"/>
      <c r="Z239" s="70"/>
      <c r="AA239" s="70"/>
      <c r="AB239" s="156" t="s">
        <v>2863</v>
      </c>
      <c r="AC239" s="162" t="s">
        <v>2864</v>
      </c>
      <c r="AD239" s="163"/>
      <c r="AE239" s="163"/>
      <c r="AF239" s="163"/>
    </row>
    <row r="240" spans="2:32" s="7" customFormat="1" ht="24.75" customHeight="1" x14ac:dyDescent="0.5">
      <c r="B240" s="121"/>
      <c r="C240" s="70"/>
      <c r="D240" s="89"/>
      <c r="E240" s="89"/>
      <c r="F240" s="89"/>
      <c r="G240" s="89"/>
      <c r="H240" s="89"/>
      <c r="I240" s="70"/>
      <c r="J240" s="89"/>
      <c r="K240" s="89"/>
      <c r="L240" s="89"/>
      <c r="M240" s="88"/>
      <c r="N240" s="70"/>
      <c r="O240" s="70"/>
      <c r="P240" s="70"/>
      <c r="Q240" s="70"/>
      <c r="R240" s="70"/>
      <c r="S240" s="70"/>
      <c r="T240" s="70" t="s">
        <v>478</v>
      </c>
      <c r="U240" s="70"/>
      <c r="V240" s="70"/>
      <c r="W240" s="70"/>
      <c r="X240" s="70">
        <v>35</v>
      </c>
      <c r="Y240" s="70"/>
      <c r="Z240" s="70"/>
      <c r="AA240" s="70">
        <v>20</v>
      </c>
      <c r="AB240" s="156"/>
      <c r="AC240" s="162"/>
      <c r="AD240" s="163"/>
      <c r="AE240" s="163"/>
      <c r="AF240" s="163"/>
    </row>
    <row r="241" spans="2:32" s="7" customFormat="1" ht="24.75" customHeight="1" x14ac:dyDescent="0.5">
      <c r="B241" s="121"/>
      <c r="C241" s="70"/>
      <c r="D241" s="89"/>
      <c r="E241" s="89"/>
      <c r="F241" s="89"/>
      <c r="G241" s="89"/>
      <c r="H241" s="89"/>
      <c r="I241" s="70"/>
      <c r="J241" s="89"/>
      <c r="K241" s="89"/>
      <c r="L241" s="89"/>
      <c r="M241" s="88"/>
      <c r="N241" s="70"/>
      <c r="O241" s="70"/>
      <c r="P241" s="70"/>
      <c r="Q241" s="70"/>
      <c r="R241" s="70"/>
      <c r="S241" s="70"/>
      <c r="T241" s="70" t="s">
        <v>479</v>
      </c>
      <c r="U241" s="70"/>
      <c r="V241" s="70"/>
      <c r="W241" s="70"/>
      <c r="X241" s="70">
        <v>35</v>
      </c>
      <c r="Y241" s="70"/>
      <c r="Z241" s="70"/>
      <c r="AA241" s="70"/>
      <c r="AB241" s="156"/>
      <c r="AC241" s="162"/>
      <c r="AD241" s="163"/>
      <c r="AE241" s="163"/>
      <c r="AF241" s="163"/>
    </row>
    <row r="242" spans="2:32" s="7" customFormat="1" ht="24.75" customHeight="1" x14ac:dyDescent="0.5">
      <c r="B242" s="121" t="s">
        <v>763</v>
      </c>
      <c r="C242" s="70">
        <v>174</v>
      </c>
      <c r="D242" s="89" t="s">
        <v>30</v>
      </c>
      <c r="E242" s="89">
        <v>12976</v>
      </c>
      <c r="F242" s="89">
        <v>43</v>
      </c>
      <c r="G242" s="89">
        <v>228</v>
      </c>
      <c r="H242" s="89"/>
      <c r="I242" s="70">
        <v>1</v>
      </c>
      <c r="J242" s="89">
        <v>11</v>
      </c>
      <c r="K242" s="89">
        <v>0</v>
      </c>
      <c r="L242" s="89" t="s">
        <v>237</v>
      </c>
      <c r="M242" s="88">
        <v>4400</v>
      </c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156" t="s">
        <v>2557</v>
      </c>
      <c r="AC242" s="162" t="s">
        <v>2865</v>
      </c>
      <c r="AD242" s="163"/>
      <c r="AE242" s="163"/>
      <c r="AF242" s="163"/>
    </row>
    <row r="243" spans="2:32" s="7" customFormat="1" ht="24.75" customHeight="1" x14ac:dyDescent="0.5">
      <c r="B243" s="121" t="s">
        <v>710</v>
      </c>
      <c r="C243" s="70">
        <v>175</v>
      </c>
      <c r="D243" s="89" t="s">
        <v>30</v>
      </c>
      <c r="E243" s="89">
        <v>31205</v>
      </c>
      <c r="F243" s="89">
        <v>64</v>
      </c>
      <c r="G243" s="89">
        <v>26</v>
      </c>
      <c r="H243" s="89"/>
      <c r="I243" s="70">
        <v>1</v>
      </c>
      <c r="J243" s="89">
        <v>0</v>
      </c>
      <c r="K243" s="89">
        <v>0</v>
      </c>
      <c r="L243" s="89" t="s">
        <v>92</v>
      </c>
      <c r="M243" s="88">
        <v>53.75</v>
      </c>
      <c r="N243" s="70">
        <v>11.25</v>
      </c>
      <c r="O243" s="70"/>
      <c r="P243" s="70"/>
      <c r="Q243" s="70"/>
      <c r="R243" s="70">
        <v>1</v>
      </c>
      <c r="S243" s="70">
        <v>5</v>
      </c>
      <c r="T243" s="70" t="s">
        <v>31</v>
      </c>
      <c r="U243" s="70" t="s">
        <v>73</v>
      </c>
      <c r="V243" s="70">
        <v>45</v>
      </c>
      <c r="W243" s="70"/>
      <c r="X243" s="70">
        <v>45</v>
      </c>
      <c r="Y243" s="70"/>
      <c r="Z243" s="70"/>
      <c r="AA243" s="70">
        <v>30</v>
      </c>
      <c r="AB243" s="156" t="s">
        <v>2485</v>
      </c>
      <c r="AC243" s="162" t="s">
        <v>2866</v>
      </c>
      <c r="AD243" s="163"/>
      <c r="AE243" s="163"/>
      <c r="AF243" s="163"/>
    </row>
    <row r="244" spans="2:32" s="8" customFormat="1" ht="24.75" customHeight="1" x14ac:dyDescent="0.5">
      <c r="B244" s="82" t="s">
        <v>764</v>
      </c>
      <c r="C244" s="70">
        <v>176</v>
      </c>
      <c r="D244" s="70" t="s">
        <v>30</v>
      </c>
      <c r="E244" s="70">
        <v>53682</v>
      </c>
      <c r="F244" s="70">
        <v>121</v>
      </c>
      <c r="G244" s="70">
        <v>1595</v>
      </c>
      <c r="H244" s="70"/>
      <c r="I244" s="70">
        <v>1</v>
      </c>
      <c r="J244" s="70">
        <v>2</v>
      </c>
      <c r="K244" s="70">
        <v>2</v>
      </c>
      <c r="L244" s="70">
        <v>71</v>
      </c>
      <c r="M244" s="88">
        <v>1071</v>
      </c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156" t="s">
        <v>2867</v>
      </c>
      <c r="AC244" s="162" t="s">
        <v>2868</v>
      </c>
      <c r="AD244" s="163"/>
      <c r="AE244" s="163"/>
      <c r="AF244" s="163"/>
    </row>
    <row r="245" spans="2:32" s="7" customFormat="1" ht="24.75" customHeight="1" x14ac:dyDescent="0.5">
      <c r="B245" s="121" t="s">
        <v>765</v>
      </c>
      <c r="C245" s="70">
        <v>177</v>
      </c>
      <c r="D245" s="89" t="s">
        <v>30</v>
      </c>
      <c r="E245" s="89">
        <v>25113</v>
      </c>
      <c r="F245" s="89">
        <v>65</v>
      </c>
      <c r="G245" s="89">
        <v>495</v>
      </c>
      <c r="H245" s="89"/>
      <c r="I245" s="70">
        <v>1</v>
      </c>
      <c r="J245" s="89">
        <v>0</v>
      </c>
      <c r="K245" s="89">
        <v>2</v>
      </c>
      <c r="L245" s="89" t="s">
        <v>184</v>
      </c>
      <c r="M245" s="88">
        <v>351.5</v>
      </c>
      <c r="N245" s="70">
        <v>13.5</v>
      </c>
      <c r="O245" s="70"/>
      <c r="P245" s="70"/>
      <c r="Q245" s="70"/>
      <c r="R245" s="70">
        <v>1</v>
      </c>
      <c r="S245" s="70">
        <v>156</v>
      </c>
      <c r="T245" s="70" t="s">
        <v>31</v>
      </c>
      <c r="U245" s="70" t="s">
        <v>73</v>
      </c>
      <c r="V245" s="70">
        <v>54</v>
      </c>
      <c r="W245" s="70"/>
      <c r="X245" s="70">
        <v>54</v>
      </c>
      <c r="Y245" s="70"/>
      <c r="Z245" s="70"/>
      <c r="AA245" s="70">
        <v>3</v>
      </c>
      <c r="AB245" s="156" t="s">
        <v>2869</v>
      </c>
      <c r="AC245" s="162" t="s">
        <v>2870</v>
      </c>
      <c r="AD245" s="163"/>
      <c r="AE245" s="163"/>
      <c r="AF245" s="163"/>
    </row>
    <row r="246" spans="2:32" s="7" customFormat="1" ht="24.75" customHeight="1" x14ac:dyDescent="0.5">
      <c r="B246" s="121"/>
      <c r="C246" s="70"/>
      <c r="D246" s="89"/>
      <c r="E246" s="89"/>
      <c r="F246" s="89"/>
      <c r="G246" s="89"/>
      <c r="H246" s="89"/>
      <c r="I246" s="70"/>
      <c r="J246" s="89"/>
      <c r="K246" s="89"/>
      <c r="L246" s="89"/>
      <c r="M246" s="88"/>
      <c r="N246" s="70"/>
      <c r="O246" s="70"/>
      <c r="P246" s="70"/>
      <c r="Q246" s="70"/>
      <c r="R246" s="70"/>
      <c r="S246" s="70"/>
      <c r="T246" s="70" t="s">
        <v>93</v>
      </c>
      <c r="U246" s="70"/>
      <c r="V246" s="70">
        <v>24</v>
      </c>
      <c r="W246" s="70"/>
      <c r="X246" s="70">
        <v>24</v>
      </c>
      <c r="Y246" s="70"/>
      <c r="Z246" s="70"/>
      <c r="AA246" s="70"/>
      <c r="AB246" s="156"/>
      <c r="AC246" s="162"/>
      <c r="AD246" s="163"/>
      <c r="AE246" s="163"/>
      <c r="AF246" s="163"/>
    </row>
    <row r="247" spans="2:32" s="7" customFormat="1" ht="24.75" customHeight="1" x14ac:dyDescent="0.5">
      <c r="B247" s="121"/>
      <c r="C247" s="70"/>
      <c r="D247" s="89"/>
      <c r="E247" s="89"/>
      <c r="F247" s="89"/>
      <c r="G247" s="89"/>
      <c r="H247" s="89"/>
      <c r="I247" s="70"/>
      <c r="J247" s="89"/>
      <c r="K247" s="89"/>
      <c r="L247" s="89"/>
      <c r="M247" s="88"/>
      <c r="N247" s="70"/>
      <c r="O247" s="70"/>
      <c r="P247" s="70"/>
      <c r="Q247" s="70"/>
      <c r="R247" s="70"/>
      <c r="S247" s="70"/>
      <c r="T247" s="70" t="s">
        <v>550</v>
      </c>
      <c r="U247" s="70"/>
      <c r="V247" s="70">
        <v>4</v>
      </c>
      <c r="W247" s="70"/>
      <c r="X247" s="70">
        <v>4</v>
      </c>
      <c r="Y247" s="70"/>
      <c r="Z247" s="70"/>
      <c r="AA247" s="70"/>
      <c r="AB247" s="156"/>
      <c r="AC247" s="162"/>
      <c r="AD247" s="163"/>
      <c r="AE247" s="163"/>
      <c r="AF247" s="163"/>
    </row>
    <row r="248" spans="2:32" s="7" customFormat="1" ht="24.75" customHeight="1" x14ac:dyDescent="0.5">
      <c r="B248" s="121" t="s">
        <v>765</v>
      </c>
      <c r="C248" s="70">
        <v>178</v>
      </c>
      <c r="D248" s="89" t="s">
        <v>30</v>
      </c>
      <c r="E248" s="89">
        <v>4097</v>
      </c>
      <c r="F248" s="89">
        <v>63</v>
      </c>
      <c r="G248" s="89">
        <v>20</v>
      </c>
      <c r="H248" s="89"/>
      <c r="I248" s="70">
        <v>1</v>
      </c>
      <c r="J248" s="89">
        <v>0</v>
      </c>
      <c r="K248" s="89">
        <v>2</v>
      </c>
      <c r="L248" s="89" t="s">
        <v>185</v>
      </c>
      <c r="M248" s="88">
        <v>240</v>
      </c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156" t="s">
        <v>2871</v>
      </c>
      <c r="AC248" s="162" t="s">
        <v>2872</v>
      </c>
      <c r="AD248" s="163"/>
      <c r="AE248" s="163"/>
      <c r="AF248" s="163"/>
    </row>
    <row r="249" spans="2:32" s="7" customFormat="1" ht="24.75" customHeight="1" x14ac:dyDescent="0.5">
      <c r="B249" s="121" t="s">
        <v>766</v>
      </c>
      <c r="C249" s="70">
        <v>179</v>
      </c>
      <c r="D249" s="89" t="s">
        <v>30</v>
      </c>
      <c r="E249" s="89">
        <v>47206</v>
      </c>
      <c r="F249" s="89">
        <v>2</v>
      </c>
      <c r="G249" s="89">
        <v>1372</v>
      </c>
      <c r="H249" s="89"/>
      <c r="I249" s="70">
        <v>1</v>
      </c>
      <c r="J249" s="89">
        <v>14</v>
      </c>
      <c r="K249" s="89">
        <v>3</v>
      </c>
      <c r="L249" s="89" t="s">
        <v>216</v>
      </c>
      <c r="M249" s="88">
        <v>5949</v>
      </c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156" t="s">
        <v>2873</v>
      </c>
      <c r="AC249" s="162" t="s">
        <v>2874</v>
      </c>
      <c r="AD249" s="163"/>
      <c r="AE249" s="163"/>
      <c r="AF249" s="163"/>
    </row>
    <row r="250" spans="2:32" s="7" customFormat="1" ht="24.75" customHeight="1" x14ac:dyDescent="0.5">
      <c r="B250" s="121" t="s">
        <v>767</v>
      </c>
      <c r="C250" s="70">
        <v>180</v>
      </c>
      <c r="D250" s="89" t="s">
        <v>30</v>
      </c>
      <c r="E250" s="89">
        <v>15007</v>
      </c>
      <c r="F250" s="89">
        <v>25</v>
      </c>
      <c r="G250" s="89">
        <v>239</v>
      </c>
      <c r="H250" s="89"/>
      <c r="I250" s="70">
        <v>1</v>
      </c>
      <c r="J250" s="89">
        <v>10</v>
      </c>
      <c r="K250" s="89">
        <v>0</v>
      </c>
      <c r="L250" s="89" t="s">
        <v>379</v>
      </c>
      <c r="M250" s="88">
        <v>4031.75</v>
      </c>
      <c r="N250" s="70">
        <v>11.25</v>
      </c>
      <c r="O250" s="70"/>
      <c r="P250" s="70"/>
      <c r="Q250" s="70"/>
      <c r="R250" s="70">
        <v>1</v>
      </c>
      <c r="S250" s="70">
        <v>3</v>
      </c>
      <c r="T250" s="70" t="s">
        <v>31</v>
      </c>
      <c r="U250" s="70" t="s">
        <v>32</v>
      </c>
      <c r="V250" s="70">
        <v>90</v>
      </c>
      <c r="W250" s="70"/>
      <c r="X250" s="70"/>
      <c r="Y250" s="70"/>
      <c r="Z250" s="70"/>
      <c r="AA250" s="70"/>
      <c r="AB250" s="156" t="s">
        <v>2875</v>
      </c>
      <c r="AC250" s="162" t="s">
        <v>2876</v>
      </c>
      <c r="AD250" s="163"/>
      <c r="AE250" s="163"/>
      <c r="AF250" s="163"/>
    </row>
    <row r="251" spans="2:32" s="7" customFormat="1" ht="24.75" customHeight="1" x14ac:dyDescent="0.5">
      <c r="B251" s="121"/>
      <c r="C251" s="70"/>
      <c r="D251" s="89"/>
      <c r="E251" s="89"/>
      <c r="F251" s="89"/>
      <c r="G251" s="89"/>
      <c r="H251" s="89"/>
      <c r="I251" s="70"/>
      <c r="J251" s="89"/>
      <c r="K251" s="89"/>
      <c r="L251" s="89"/>
      <c r="M251" s="88"/>
      <c r="N251" s="70"/>
      <c r="O251" s="70"/>
      <c r="P251" s="70"/>
      <c r="Q251" s="70"/>
      <c r="R251" s="70"/>
      <c r="S251" s="70"/>
      <c r="T251" s="70" t="s">
        <v>478</v>
      </c>
      <c r="U251" s="70"/>
      <c r="V251" s="70"/>
      <c r="W251" s="70"/>
      <c r="X251" s="70">
        <v>45</v>
      </c>
      <c r="Y251" s="70"/>
      <c r="Z251" s="70"/>
      <c r="AA251" s="70">
        <v>40</v>
      </c>
      <c r="AB251" s="156"/>
      <c r="AC251" s="162"/>
      <c r="AD251" s="163"/>
      <c r="AE251" s="163"/>
      <c r="AF251" s="163"/>
    </row>
    <row r="252" spans="2:32" s="7" customFormat="1" ht="24.75" customHeight="1" x14ac:dyDescent="0.5">
      <c r="B252" s="121"/>
      <c r="C252" s="70"/>
      <c r="D252" s="89"/>
      <c r="E252" s="89"/>
      <c r="F252" s="89"/>
      <c r="G252" s="89"/>
      <c r="H252" s="89"/>
      <c r="I252" s="70"/>
      <c r="J252" s="89"/>
      <c r="K252" s="89"/>
      <c r="L252" s="89"/>
      <c r="M252" s="88"/>
      <c r="N252" s="70"/>
      <c r="O252" s="70"/>
      <c r="P252" s="70"/>
      <c r="Q252" s="70"/>
      <c r="R252" s="70"/>
      <c r="S252" s="70"/>
      <c r="T252" s="70" t="s">
        <v>479</v>
      </c>
      <c r="U252" s="70"/>
      <c r="V252" s="70"/>
      <c r="W252" s="70"/>
      <c r="X252" s="70">
        <v>45</v>
      </c>
      <c r="Y252" s="70"/>
      <c r="Z252" s="70"/>
      <c r="AA252" s="70"/>
      <c r="AB252" s="156"/>
      <c r="AC252" s="162"/>
      <c r="AD252" s="163"/>
      <c r="AE252" s="163"/>
      <c r="AF252" s="163"/>
    </row>
    <row r="253" spans="2:32" s="7" customFormat="1" ht="24.75" customHeight="1" x14ac:dyDescent="0.5">
      <c r="B253" s="121"/>
      <c r="C253" s="70"/>
      <c r="D253" s="89"/>
      <c r="E253" s="89"/>
      <c r="F253" s="89"/>
      <c r="G253" s="89"/>
      <c r="H253" s="89"/>
      <c r="I253" s="70"/>
      <c r="J253" s="89"/>
      <c r="K253" s="89"/>
      <c r="L253" s="89"/>
      <c r="M253" s="88"/>
      <c r="N253" s="70"/>
      <c r="O253" s="70"/>
      <c r="P253" s="70"/>
      <c r="Q253" s="70"/>
      <c r="R253" s="70"/>
      <c r="S253" s="70"/>
      <c r="T253" s="70" t="s">
        <v>93</v>
      </c>
      <c r="U253" s="70"/>
      <c r="V253" s="70">
        <v>6</v>
      </c>
      <c r="W253" s="70"/>
      <c r="X253" s="70">
        <v>6</v>
      </c>
      <c r="Y253" s="70"/>
      <c r="Z253" s="70"/>
      <c r="AA253" s="70"/>
      <c r="AB253" s="156"/>
      <c r="AC253" s="162"/>
      <c r="AD253" s="163"/>
      <c r="AE253" s="163"/>
      <c r="AF253" s="163"/>
    </row>
    <row r="254" spans="2:32" s="7" customFormat="1" ht="24.75" customHeight="1" x14ac:dyDescent="0.5">
      <c r="B254" s="121" t="s">
        <v>768</v>
      </c>
      <c r="C254" s="70">
        <v>181</v>
      </c>
      <c r="D254" s="89" t="s">
        <v>30</v>
      </c>
      <c r="E254" s="89">
        <v>14927</v>
      </c>
      <c r="F254" s="89">
        <v>24</v>
      </c>
      <c r="G254" s="89">
        <v>1453</v>
      </c>
      <c r="H254" s="89"/>
      <c r="I254" s="70">
        <v>1</v>
      </c>
      <c r="J254" s="89">
        <v>9</v>
      </c>
      <c r="K254" s="89">
        <v>1</v>
      </c>
      <c r="L254" s="89" t="s">
        <v>36</v>
      </c>
      <c r="M254" s="88">
        <v>3767.5</v>
      </c>
      <c r="N254" s="70">
        <v>7.5</v>
      </c>
      <c r="O254" s="70"/>
      <c r="P254" s="70"/>
      <c r="Q254" s="70"/>
      <c r="R254" s="70">
        <v>1</v>
      </c>
      <c r="S254" s="70">
        <v>168</v>
      </c>
      <c r="T254" s="70" t="s">
        <v>31</v>
      </c>
      <c r="U254" s="70" t="s">
        <v>73</v>
      </c>
      <c r="V254" s="70">
        <v>30</v>
      </c>
      <c r="W254" s="70"/>
      <c r="X254" s="70">
        <v>30</v>
      </c>
      <c r="Y254" s="70"/>
      <c r="Z254" s="70"/>
      <c r="AA254" s="70">
        <v>5</v>
      </c>
      <c r="AB254" s="156"/>
      <c r="AC254" s="162"/>
      <c r="AD254" s="163"/>
      <c r="AE254" s="163"/>
      <c r="AF254" s="163"/>
    </row>
    <row r="255" spans="2:32" s="7" customFormat="1" ht="24.75" customHeight="1" x14ac:dyDescent="0.5">
      <c r="B255" s="121"/>
      <c r="C255" s="70"/>
      <c r="D255" s="89"/>
      <c r="E255" s="89"/>
      <c r="F255" s="89"/>
      <c r="G255" s="89"/>
      <c r="H255" s="89"/>
      <c r="I255" s="70"/>
      <c r="J255" s="89"/>
      <c r="K255" s="89"/>
      <c r="L255" s="89"/>
      <c r="M255" s="88"/>
      <c r="N255" s="70"/>
      <c r="O255" s="70"/>
      <c r="P255" s="70"/>
      <c r="Q255" s="70"/>
      <c r="R255" s="70">
        <v>2</v>
      </c>
      <c r="S255" s="70">
        <v>44</v>
      </c>
      <c r="T255" s="70" t="s">
        <v>31</v>
      </c>
      <c r="U255" s="70" t="s">
        <v>69</v>
      </c>
      <c r="V255" s="70">
        <v>54</v>
      </c>
      <c r="W255" s="70"/>
      <c r="X255" s="70">
        <v>54</v>
      </c>
      <c r="Y255" s="70"/>
      <c r="Z255" s="70"/>
      <c r="AA255" s="70">
        <v>5</v>
      </c>
      <c r="AB255" s="156"/>
      <c r="AC255" s="162"/>
      <c r="AD255" s="163"/>
      <c r="AE255" s="163"/>
      <c r="AF255" s="163"/>
    </row>
    <row r="256" spans="2:32" s="7" customFormat="1" ht="24.75" customHeight="1" x14ac:dyDescent="0.5">
      <c r="B256" s="121" t="s">
        <v>769</v>
      </c>
      <c r="C256" s="70">
        <v>182</v>
      </c>
      <c r="D256" s="89" t="s">
        <v>30</v>
      </c>
      <c r="E256" s="89">
        <v>14926</v>
      </c>
      <c r="F256" s="89">
        <v>23</v>
      </c>
      <c r="G256" s="89">
        <v>1452</v>
      </c>
      <c r="H256" s="89"/>
      <c r="I256" s="70">
        <v>1</v>
      </c>
      <c r="J256" s="89">
        <v>9</v>
      </c>
      <c r="K256" s="89">
        <v>3</v>
      </c>
      <c r="L256" s="89" t="s">
        <v>140</v>
      </c>
      <c r="M256" s="88">
        <v>3894.5</v>
      </c>
      <c r="N256" s="70">
        <v>12.5</v>
      </c>
      <c r="O256" s="70"/>
      <c r="P256" s="70"/>
      <c r="Q256" s="70"/>
      <c r="R256" s="70">
        <v>1</v>
      </c>
      <c r="S256" s="70">
        <v>47</v>
      </c>
      <c r="T256" s="70" t="s">
        <v>31</v>
      </c>
      <c r="U256" s="70" t="s">
        <v>69</v>
      </c>
      <c r="V256" s="70">
        <v>50</v>
      </c>
      <c r="W256" s="70"/>
      <c r="X256" s="70">
        <v>50</v>
      </c>
      <c r="Y256" s="70"/>
      <c r="Z256" s="70"/>
      <c r="AA256" s="70">
        <v>40</v>
      </c>
      <c r="AB256" s="156"/>
      <c r="AC256" s="162"/>
      <c r="AD256" s="163"/>
      <c r="AE256" s="163"/>
      <c r="AF256" s="163"/>
    </row>
    <row r="257" spans="2:32" s="7" customFormat="1" ht="24.75" customHeight="1" x14ac:dyDescent="0.5">
      <c r="B257" s="121" t="s">
        <v>770</v>
      </c>
      <c r="C257" s="70">
        <v>183</v>
      </c>
      <c r="D257" s="89" t="s">
        <v>30</v>
      </c>
      <c r="E257" s="89">
        <v>36575</v>
      </c>
      <c r="F257" s="89">
        <v>77</v>
      </c>
      <c r="G257" s="89">
        <v>561</v>
      </c>
      <c r="H257" s="89"/>
      <c r="I257" s="70">
        <v>1</v>
      </c>
      <c r="J257" s="89">
        <v>5</v>
      </c>
      <c r="K257" s="89">
        <v>3</v>
      </c>
      <c r="L257" s="89" t="s">
        <v>382</v>
      </c>
      <c r="M257" s="88">
        <v>2322</v>
      </c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156"/>
      <c r="AC257" s="162"/>
      <c r="AD257" s="163"/>
      <c r="AE257" s="163"/>
      <c r="AF257" s="163"/>
    </row>
    <row r="258" spans="2:32" s="7" customFormat="1" ht="24.75" customHeight="1" x14ac:dyDescent="0.5">
      <c r="B258" s="121" t="s">
        <v>771</v>
      </c>
      <c r="C258" s="70">
        <v>184</v>
      </c>
      <c r="D258" s="89" t="s">
        <v>30</v>
      </c>
      <c r="E258" s="89">
        <v>57046</v>
      </c>
      <c r="F258" s="89">
        <v>183</v>
      </c>
      <c r="G258" s="89">
        <v>1916</v>
      </c>
      <c r="H258" s="89"/>
      <c r="I258" s="70">
        <v>1</v>
      </c>
      <c r="J258" s="89">
        <v>8</v>
      </c>
      <c r="K258" s="89">
        <v>3</v>
      </c>
      <c r="L258" s="89" t="s">
        <v>75</v>
      </c>
      <c r="M258" s="88">
        <v>3546</v>
      </c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156"/>
      <c r="AC258" s="162"/>
      <c r="AD258" s="163"/>
      <c r="AE258" s="163"/>
      <c r="AF258" s="163"/>
    </row>
    <row r="259" spans="2:32" s="7" customFormat="1" ht="24.75" customHeight="1" x14ac:dyDescent="0.5">
      <c r="B259" s="121" t="s">
        <v>772</v>
      </c>
      <c r="C259" s="70">
        <v>185</v>
      </c>
      <c r="D259" s="89" t="s">
        <v>30</v>
      </c>
      <c r="E259" s="89">
        <v>39663</v>
      </c>
      <c r="F259" s="89">
        <v>94</v>
      </c>
      <c r="G259" s="89">
        <v>676</v>
      </c>
      <c r="H259" s="89"/>
      <c r="I259" s="70">
        <v>1</v>
      </c>
      <c r="J259" s="89">
        <v>3</v>
      </c>
      <c r="K259" s="89">
        <v>2</v>
      </c>
      <c r="L259" s="89" t="s">
        <v>57</v>
      </c>
      <c r="M259" s="88">
        <v>1485</v>
      </c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156"/>
      <c r="AC259" s="162"/>
      <c r="AD259" s="163"/>
      <c r="AE259" s="163"/>
      <c r="AF259" s="163"/>
    </row>
    <row r="260" spans="2:32" s="7" customFormat="1" ht="24.75" customHeight="1" x14ac:dyDescent="0.5">
      <c r="B260" s="121" t="s">
        <v>773</v>
      </c>
      <c r="C260" s="70">
        <v>186</v>
      </c>
      <c r="D260" s="89" t="s">
        <v>30</v>
      </c>
      <c r="E260" s="89">
        <v>39670</v>
      </c>
      <c r="F260" s="89">
        <v>109</v>
      </c>
      <c r="G260" s="89">
        <v>683</v>
      </c>
      <c r="H260" s="89"/>
      <c r="I260" s="70">
        <v>1</v>
      </c>
      <c r="J260" s="89">
        <v>3</v>
      </c>
      <c r="K260" s="89">
        <v>0</v>
      </c>
      <c r="L260" s="89" t="s">
        <v>205</v>
      </c>
      <c r="M260" s="88">
        <v>1290</v>
      </c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156"/>
      <c r="AC260" s="162"/>
      <c r="AD260" s="163"/>
      <c r="AE260" s="163"/>
      <c r="AF260" s="163"/>
    </row>
    <row r="261" spans="2:32" s="8" customFormat="1" ht="24.75" customHeight="1" x14ac:dyDescent="0.5">
      <c r="B261" s="436" t="s">
        <v>774</v>
      </c>
      <c r="C261" s="70">
        <v>187</v>
      </c>
      <c r="D261" s="70" t="s">
        <v>30</v>
      </c>
      <c r="E261" s="70">
        <v>43937</v>
      </c>
      <c r="F261" s="70">
        <v>127</v>
      </c>
      <c r="G261" s="70">
        <v>1280</v>
      </c>
      <c r="H261" s="70"/>
      <c r="I261" s="70">
        <v>1</v>
      </c>
      <c r="J261" s="70">
        <v>0</v>
      </c>
      <c r="K261" s="70">
        <v>1</v>
      </c>
      <c r="L261" s="70">
        <v>60</v>
      </c>
      <c r="M261" s="88">
        <v>160</v>
      </c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156"/>
      <c r="AC261" s="162"/>
      <c r="AD261" s="163"/>
      <c r="AE261" s="163"/>
      <c r="AF261" s="163"/>
    </row>
    <row r="262" spans="2:32" s="7" customFormat="1" ht="24.75" customHeight="1" x14ac:dyDescent="0.5">
      <c r="B262" s="121" t="s">
        <v>775</v>
      </c>
      <c r="C262" s="70">
        <v>188</v>
      </c>
      <c r="D262" s="89" t="s">
        <v>30</v>
      </c>
      <c r="E262" s="89">
        <v>39671</v>
      </c>
      <c r="F262" s="89">
        <v>108</v>
      </c>
      <c r="G262" s="89">
        <v>684</v>
      </c>
      <c r="H262" s="89"/>
      <c r="I262" s="70">
        <v>1</v>
      </c>
      <c r="J262" s="89">
        <v>8</v>
      </c>
      <c r="K262" s="89">
        <v>1</v>
      </c>
      <c r="L262" s="89" t="s">
        <v>205</v>
      </c>
      <c r="M262" s="88">
        <v>3390</v>
      </c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156"/>
      <c r="AC262" s="162"/>
      <c r="AD262" s="163"/>
      <c r="AE262" s="163"/>
      <c r="AF262" s="163"/>
    </row>
    <row r="263" spans="2:32" s="7" customFormat="1" ht="24.75" customHeight="1" x14ac:dyDescent="0.5">
      <c r="B263" s="121" t="s">
        <v>776</v>
      </c>
      <c r="C263" s="70">
        <v>189</v>
      </c>
      <c r="D263" s="89" t="s">
        <v>30</v>
      </c>
      <c r="E263" s="89">
        <v>39661</v>
      </c>
      <c r="F263" s="89">
        <v>92</v>
      </c>
      <c r="G263" s="89">
        <v>674</v>
      </c>
      <c r="H263" s="89"/>
      <c r="I263" s="70">
        <v>1</v>
      </c>
      <c r="J263" s="89">
        <v>3</v>
      </c>
      <c r="K263" s="89">
        <v>0</v>
      </c>
      <c r="L263" s="89" t="s">
        <v>259</v>
      </c>
      <c r="M263" s="88">
        <v>1230</v>
      </c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156"/>
      <c r="AC263" s="162"/>
      <c r="AD263" s="163"/>
      <c r="AE263" s="163"/>
      <c r="AF263" s="163"/>
    </row>
    <row r="264" spans="2:32" s="7" customFormat="1" ht="24.75" customHeight="1" x14ac:dyDescent="0.5">
      <c r="B264" s="121" t="s">
        <v>777</v>
      </c>
      <c r="C264" s="70">
        <v>190</v>
      </c>
      <c r="D264" s="89" t="s">
        <v>30</v>
      </c>
      <c r="E264" s="89">
        <v>39642</v>
      </c>
      <c r="F264" s="89">
        <v>39</v>
      </c>
      <c r="G264" s="89">
        <v>655</v>
      </c>
      <c r="H264" s="89"/>
      <c r="I264" s="70">
        <v>1</v>
      </c>
      <c r="J264" s="89">
        <v>7</v>
      </c>
      <c r="K264" s="89">
        <v>1</v>
      </c>
      <c r="L264" s="89" t="s">
        <v>109</v>
      </c>
      <c r="M264" s="88">
        <v>2788.5</v>
      </c>
      <c r="N264" s="70">
        <v>126.5</v>
      </c>
      <c r="O264" s="70"/>
      <c r="P264" s="70"/>
      <c r="Q264" s="70"/>
      <c r="R264" s="70">
        <v>1</v>
      </c>
      <c r="S264" s="70">
        <v>231</v>
      </c>
      <c r="T264" s="70" t="s">
        <v>31</v>
      </c>
      <c r="U264" s="70" t="s">
        <v>32</v>
      </c>
      <c r="V264" s="70">
        <v>570</v>
      </c>
      <c r="W264" s="70"/>
      <c r="X264" s="70"/>
      <c r="Y264" s="70"/>
      <c r="Z264" s="70"/>
      <c r="AA264" s="70"/>
      <c r="AB264" s="156"/>
      <c r="AC264" s="162"/>
      <c r="AD264" s="163"/>
      <c r="AE264" s="163"/>
      <c r="AF264" s="163"/>
    </row>
    <row r="265" spans="2:32" s="7" customFormat="1" ht="24.75" customHeight="1" x14ac:dyDescent="0.5">
      <c r="B265" s="121"/>
      <c r="C265" s="70"/>
      <c r="D265" s="89"/>
      <c r="E265" s="89"/>
      <c r="F265" s="89"/>
      <c r="G265" s="89"/>
      <c r="H265" s="89"/>
      <c r="I265" s="70"/>
      <c r="J265" s="89"/>
      <c r="K265" s="89"/>
      <c r="L265" s="89"/>
      <c r="M265" s="88"/>
      <c r="N265" s="70"/>
      <c r="O265" s="70"/>
      <c r="P265" s="70"/>
      <c r="Q265" s="70"/>
      <c r="R265" s="70"/>
      <c r="S265" s="70"/>
      <c r="T265" s="70" t="s">
        <v>478</v>
      </c>
      <c r="U265" s="70"/>
      <c r="V265" s="70"/>
      <c r="W265" s="70"/>
      <c r="X265" s="70">
        <v>285</v>
      </c>
      <c r="Y265" s="70"/>
      <c r="Z265" s="70"/>
      <c r="AA265" s="70">
        <v>10</v>
      </c>
      <c r="AB265" s="156"/>
      <c r="AC265" s="162"/>
      <c r="AD265" s="163"/>
      <c r="AE265" s="163"/>
      <c r="AF265" s="163"/>
    </row>
    <row r="266" spans="2:32" s="7" customFormat="1" ht="24.75" customHeight="1" x14ac:dyDescent="0.5">
      <c r="B266" s="121"/>
      <c r="C266" s="70"/>
      <c r="D266" s="89"/>
      <c r="E266" s="89"/>
      <c r="F266" s="89"/>
      <c r="G266" s="89"/>
      <c r="H266" s="89"/>
      <c r="I266" s="70"/>
      <c r="J266" s="89"/>
      <c r="K266" s="89"/>
      <c r="L266" s="89"/>
      <c r="M266" s="88"/>
      <c r="N266" s="70"/>
      <c r="O266" s="70"/>
      <c r="P266" s="70"/>
      <c r="Q266" s="70"/>
      <c r="R266" s="70"/>
      <c r="S266" s="70"/>
      <c r="T266" s="70" t="s">
        <v>479</v>
      </c>
      <c r="U266" s="70"/>
      <c r="V266" s="70"/>
      <c r="W266" s="70"/>
      <c r="X266" s="70">
        <v>285</v>
      </c>
      <c r="Y266" s="70"/>
      <c r="Z266" s="70"/>
      <c r="AA266" s="70"/>
      <c r="AB266" s="156"/>
      <c r="AC266" s="162"/>
      <c r="AD266" s="163"/>
      <c r="AE266" s="163"/>
      <c r="AF266" s="163"/>
    </row>
    <row r="267" spans="2:32" s="7" customFormat="1" ht="24.75" customHeight="1" x14ac:dyDescent="0.5">
      <c r="B267" s="121"/>
      <c r="C267" s="70"/>
      <c r="D267" s="89"/>
      <c r="E267" s="89"/>
      <c r="F267" s="89"/>
      <c r="G267" s="89"/>
      <c r="H267" s="89"/>
      <c r="I267" s="70"/>
      <c r="J267" s="89"/>
      <c r="K267" s="89"/>
      <c r="L267" s="89"/>
      <c r="M267" s="88"/>
      <c r="N267" s="70"/>
      <c r="O267" s="70"/>
      <c r="P267" s="70"/>
      <c r="Q267" s="70"/>
      <c r="R267" s="70">
        <v>2</v>
      </c>
      <c r="S267" s="70">
        <v>231</v>
      </c>
      <c r="T267" s="70" t="s">
        <v>31</v>
      </c>
      <c r="U267" s="70" t="s">
        <v>73</v>
      </c>
      <c r="V267" s="70">
        <v>442</v>
      </c>
      <c r="W267" s="70"/>
      <c r="X267" s="70"/>
      <c r="Y267" s="70"/>
      <c r="Z267" s="70"/>
      <c r="AA267" s="70"/>
      <c r="AB267" s="156"/>
      <c r="AC267" s="162"/>
      <c r="AD267" s="163"/>
      <c r="AE267" s="163"/>
      <c r="AF267" s="163"/>
    </row>
    <row r="268" spans="2:32" s="7" customFormat="1" ht="24.75" customHeight="1" x14ac:dyDescent="0.5">
      <c r="B268" s="121"/>
      <c r="C268" s="70"/>
      <c r="D268" s="89"/>
      <c r="E268" s="89"/>
      <c r="F268" s="89"/>
      <c r="G268" s="89"/>
      <c r="H268" s="89"/>
      <c r="I268" s="70"/>
      <c r="J268" s="89"/>
      <c r="K268" s="89"/>
      <c r="L268" s="89"/>
      <c r="M268" s="88"/>
      <c r="N268" s="70"/>
      <c r="O268" s="70"/>
      <c r="P268" s="70"/>
      <c r="Q268" s="70"/>
      <c r="R268" s="70"/>
      <c r="S268" s="70"/>
      <c r="T268" s="70" t="s">
        <v>478</v>
      </c>
      <c r="U268" s="70"/>
      <c r="V268" s="70"/>
      <c r="W268" s="70"/>
      <c r="X268" s="70">
        <v>221</v>
      </c>
      <c r="Y268" s="70"/>
      <c r="Z268" s="70"/>
      <c r="AA268" s="70">
        <v>7</v>
      </c>
      <c r="AB268" s="156"/>
      <c r="AC268" s="162"/>
      <c r="AD268" s="163"/>
      <c r="AE268" s="163"/>
      <c r="AF268" s="163"/>
    </row>
    <row r="269" spans="2:32" s="7" customFormat="1" ht="24.75" customHeight="1" x14ac:dyDescent="0.5">
      <c r="B269" s="121"/>
      <c r="C269" s="70"/>
      <c r="D269" s="89"/>
      <c r="E269" s="89"/>
      <c r="F269" s="89"/>
      <c r="G269" s="89"/>
      <c r="H269" s="89"/>
      <c r="I269" s="70"/>
      <c r="J269" s="89"/>
      <c r="K269" s="89"/>
      <c r="L269" s="89"/>
      <c r="M269" s="88"/>
      <c r="N269" s="70"/>
      <c r="O269" s="70"/>
      <c r="P269" s="70"/>
      <c r="Q269" s="70"/>
      <c r="R269" s="70"/>
      <c r="S269" s="70"/>
      <c r="T269" s="70" t="s">
        <v>479</v>
      </c>
      <c r="U269" s="70"/>
      <c r="V269" s="70"/>
      <c r="W269" s="70"/>
      <c r="X269" s="70">
        <v>221</v>
      </c>
      <c r="Y269" s="70"/>
      <c r="Z269" s="70"/>
      <c r="AA269" s="70"/>
      <c r="AB269" s="156"/>
      <c r="AC269" s="162"/>
      <c r="AD269" s="163"/>
      <c r="AE269" s="163"/>
      <c r="AF269" s="163"/>
    </row>
    <row r="270" spans="2:32" s="7" customFormat="1" ht="24.75" customHeight="1" x14ac:dyDescent="0.5">
      <c r="B270" s="121" t="s">
        <v>777</v>
      </c>
      <c r="C270" s="70">
        <v>191</v>
      </c>
      <c r="D270" s="89" t="s">
        <v>30</v>
      </c>
      <c r="E270" s="89">
        <v>15736</v>
      </c>
      <c r="F270" s="89">
        <v>64</v>
      </c>
      <c r="G270" s="89">
        <v>376</v>
      </c>
      <c r="H270" s="89"/>
      <c r="I270" s="70">
        <v>1</v>
      </c>
      <c r="J270" s="89">
        <v>5</v>
      </c>
      <c r="K270" s="89">
        <v>2</v>
      </c>
      <c r="L270" s="89" t="s">
        <v>155</v>
      </c>
      <c r="M270" s="88">
        <v>2295</v>
      </c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156"/>
      <c r="AC270" s="162"/>
      <c r="AD270" s="163"/>
      <c r="AE270" s="163"/>
      <c r="AF270" s="163"/>
    </row>
    <row r="271" spans="2:32" s="7" customFormat="1" ht="24.75" customHeight="1" x14ac:dyDescent="0.5">
      <c r="B271" s="121" t="s">
        <v>777</v>
      </c>
      <c r="C271" s="70">
        <v>192</v>
      </c>
      <c r="D271" s="89" t="s">
        <v>30</v>
      </c>
      <c r="E271" s="89">
        <v>46064</v>
      </c>
      <c r="F271" s="89">
        <v>1</v>
      </c>
      <c r="G271" s="89">
        <v>1353</v>
      </c>
      <c r="H271" s="89"/>
      <c r="I271" s="70">
        <v>1</v>
      </c>
      <c r="J271" s="89">
        <v>18</v>
      </c>
      <c r="K271" s="89">
        <v>1</v>
      </c>
      <c r="L271" s="89" t="s">
        <v>123</v>
      </c>
      <c r="M271" s="88">
        <v>7380</v>
      </c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156"/>
      <c r="AC271" s="162"/>
      <c r="AD271" s="163"/>
      <c r="AE271" s="163"/>
      <c r="AF271" s="163"/>
    </row>
    <row r="272" spans="2:32" s="7" customFormat="1" ht="24.75" customHeight="1" x14ac:dyDescent="0.5">
      <c r="B272" s="121" t="s">
        <v>778</v>
      </c>
      <c r="C272" s="70">
        <v>193</v>
      </c>
      <c r="D272" s="89" t="s">
        <v>30</v>
      </c>
      <c r="E272" s="89">
        <v>40257</v>
      </c>
      <c r="F272" s="89">
        <v>67</v>
      </c>
      <c r="G272" s="89">
        <v>1042</v>
      </c>
      <c r="H272" s="89"/>
      <c r="I272" s="70">
        <v>1</v>
      </c>
      <c r="J272" s="89">
        <v>9</v>
      </c>
      <c r="K272" s="89">
        <v>2</v>
      </c>
      <c r="L272" s="89" t="s">
        <v>237</v>
      </c>
      <c r="M272" s="88">
        <v>3800</v>
      </c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156"/>
      <c r="AC272" s="162"/>
      <c r="AD272" s="163"/>
      <c r="AE272" s="163"/>
      <c r="AF272" s="163"/>
    </row>
    <row r="273" spans="2:32" s="7" customFormat="1" ht="24.75" customHeight="1" x14ac:dyDescent="0.5">
      <c r="B273" s="121" t="s">
        <v>779</v>
      </c>
      <c r="C273" s="70">
        <v>194</v>
      </c>
      <c r="D273" s="89" t="s">
        <v>30</v>
      </c>
      <c r="E273" s="89">
        <v>39614</v>
      </c>
      <c r="F273" s="89">
        <v>12</v>
      </c>
      <c r="G273" s="89">
        <v>627</v>
      </c>
      <c r="H273" s="89"/>
      <c r="I273" s="70">
        <v>1</v>
      </c>
      <c r="J273" s="89">
        <v>1</v>
      </c>
      <c r="K273" s="89">
        <v>3</v>
      </c>
      <c r="L273" s="89" t="s">
        <v>49</v>
      </c>
      <c r="M273" s="88">
        <v>716</v>
      </c>
      <c r="N273" s="70">
        <v>9</v>
      </c>
      <c r="O273" s="70"/>
      <c r="P273" s="70"/>
      <c r="Q273" s="70"/>
      <c r="R273" s="70">
        <v>1</v>
      </c>
      <c r="S273" s="70">
        <v>101</v>
      </c>
      <c r="T273" s="70" t="s">
        <v>31</v>
      </c>
      <c r="U273" s="70" t="s">
        <v>69</v>
      </c>
      <c r="V273" s="70">
        <v>36</v>
      </c>
      <c r="W273" s="70"/>
      <c r="X273" s="70">
        <v>36</v>
      </c>
      <c r="Y273" s="70"/>
      <c r="Z273" s="70"/>
      <c r="AA273" s="70">
        <v>25</v>
      </c>
      <c r="AB273" s="156"/>
      <c r="AC273" s="162"/>
      <c r="AD273" s="163"/>
      <c r="AE273" s="163"/>
      <c r="AF273" s="163"/>
    </row>
    <row r="274" spans="2:32" s="7" customFormat="1" ht="24.75" customHeight="1" x14ac:dyDescent="0.5">
      <c r="B274" s="121"/>
      <c r="C274" s="70"/>
      <c r="D274" s="89"/>
      <c r="E274" s="89"/>
      <c r="F274" s="89"/>
      <c r="G274" s="89"/>
      <c r="H274" s="89"/>
      <c r="I274" s="70"/>
      <c r="J274" s="89"/>
      <c r="K274" s="89"/>
      <c r="L274" s="89"/>
      <c r="M274" s="88"/>
      <c r="N274" s="70"/>
      <c r="O274" s="70"/>
      <c r="P274" s="70"/>
      <c r="Q274" s="70"/>
      <c r="R274" s="70">
        <v>2</v>
      </c>
      <c r="S274" s="70">
        <v>208</v>
      </c>
      <c r="T274" s="70" t="s">
        <v>31</v>
      </c>
      <c r="U274" s="70" t="s">
        <v>73</v>
      </c>
      <c r="V274" s="70">
        <v>45</v>
      </c>
      <c r="W274" s="70"/>
      <c r="X274" s="70">
        <v>45</v>
      </c>
      <c r="Y274" s="70"/>
      <c r="Z274" s="70"/>
      <c r="AA274" s="70">
        <v>7</v>
      </c>
      <c r="AB274" s="156"/>
      <c r="AC274" s="162"/>
      <c r="AD274" s="163"/>
      <c r="AE274" s="163"/>
      <c r="AF274" s="163"/>
    </row>
    <row r="275" spans="2:32" s="7" customFormat="1" ht="24.75" customHeight="1" x14ac:dyDescent="0.5">
      <c r="B275" s="121" t="s">
        <v>780</v>
      </c>
      <c r="C275" s="70">
        <v>195</v>
      </c>
      <c r="D275" s="89" t="s">
        <v>30</v>
      </c>
      <c r="E275" s="89">
        <v>39648</v>
      </c>
      <c r="F275" s="89">
        <v>45</v>
      </c>
      <c r="G275" s="89">
        <v>661</v>
      </c>
      <c r="H275" s="89"/>
      <c r="I275" s="70">
        <v>1</v>
      </c>
      <c r="J275" s="89">
        <v>3</v>
      </c>
      <c r="K275" s="89">
        <v>0</v>
      </c>
      <c r="L275" s="89" t="s">
        <v>175</v>
      </c>
      <c r="M275" s="88">
        <v>1250</v>
      </c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156"/>
      <c r="AC275" s="162"/>
      <c r="AD275" s="163"/>
      <c r="AE275" s="163"/>
      <c r="AF275" s="163"/>
    </row>
    <row r="276" spans="2:32" s="7" customFormat="1" ht="24.75" customHeight="1" x14ac:dyDescent="0.5">
      <c r="B276" s="121" t="s">
        <v>781</v>
      </c>
      <c r="C276" s="70">
        <v>196</v>
      </c>
      <c r="D276" s="89" t="s">
        <v>30</v>
      </c>
      <c r="E276" s="89">
        <v>39649</v>
      </c>
      <c r="F276" s="89">
        <v>46</v>
      </c>
      <c r="G276" s="89">
        <v>662</v>
      </c>
      <c r="H276" s="89"/>
      <c r="I276" s="70">
        <v>1</v>
      </c>
      <c r="J276" s="89">
        <v>5</v>
      </c>
      <c r="K276" s="89">
        <v>2</v>
      </c>
      <c r="L276" s="89" t="s">
        <v>175</v>
      </c>
      <c r="M276" s="88">
        <v>2250</v>
      </c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156"/>
      <c r="AC276" s="162"/>
      <c r="AD276" s="163"/>
      <c r="AE276" s="163"/>
      <c r="AF276" s="163"/>
    </row>
    <row r="277" spans="2:32" s="7" customFormat="1" ht="24.75" customHeight="1" x14ac:dyDescent="0.5">
      <c r="B277" s="121" t="s">
        <v>782</v>
      </c>
      <c r="C277" s="70">
        <v>197</v>
      </c>
      <c r="D277" s="89" t="s">
        <v>30</v>
      </c>
      <c r="E277" s="89">
        <v>39659</v>
      </c>
      <c r="F277" s="89">
        <v>90</v>
      </c>
      <c r="G277" s="89">
        <v>672</v>
      </c>
      <c r="H277" s="89"/>
      <c r="I277" s="70">
        <v>1</v>
      </c>
      <c r="J277" s="89">
        <v>2</v>
      </c>
      <c r="K277" s="89">
        <v>2</v>
      </c>
      <c r="L277" s="89" t="s">
        <v>242</v>
      </c>
      <c r="M277" s="88">
        <v>1016.5</v>
      </c>
      <c r="N277" s="70">
        <v>31.5</v>
      </c>
      <c r="O277" s="70"/>
      <c r="P277" s="70"/>
      <c r="Q277" s="70"/>
      <c r="R277" s="70">
        <v>1</v>
      </c>
      <c r="S277" s="70">
        <v>192</v>
      </c>
      <c r="T277" s="70" t="s">
        <v>31</v>
      </c>
      <c r="U277" s="70" t="s">
        <v>69</v>
      </c>
      <c r="V277" s="70">
        <v>126</v>
      </c>
      <c r="W277" s="70"/>
      <c r="X277" s="70">
        <v>126</v>
      </c>
      <c r="Y277" s="70"/>
      <c r="Z277" s="70"/>
      <c r="AA277" s="70">
        <v>25</v>
      </c>
      <c r="AB277" s="156"/>
      <c r="AC277" s="162"/>
      <c r="AD277" s="163"/>
      <c r="AE277" s="163"/>
      <c r="AF277" s="163"/>
    </row>
    <row r="278" spans="2:32" s="7" customFormat="1" ht="24.75" customHeight="1" x14ac:dyDescent="0.5">
      <c r="B278" s="121" t="s">
        <v>782</v>
      </c>
      <c r="C278" s="70">
        <v>198</v>
      </c>
      <c r="D278" s="89" t="s">
        <v>30</v>
      </c>
      <c r="E278" s="89">
        <v>39658</v>
      </c>
      <c r="F278" s="89">
        <v>88</v>
      </c>
      <c r="G278" s="89">
        <v>671</v>
      </c>
      <c r="H278" s="89"/>
      <c r="I278" s="70">
        <v>1</v>
      </c>
      <c r="J278" s="89">
        <v>4</v>
      </c>
      <c r="K278" s="89">
        <v>1</v>
      </c>
      <c r="L278" s="89" t="s">
        <v>259</v>
      </c>
      <c r="M278" s="88">
        <v>1730</v>
      </c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156"/>
      <c r="AC278" s="162"/>
      <c r="AD278" s="163"/>
      <c r="AE278" s="163"/>
      <c r="AF278" s="163"/>
    </row>
    <row r="279" spans="2:32" s="8" customFormat="1" ht="24.75" customHeight="1" x14ac:dyDescent="0.5">
      <c r="B279" s="82" t="s">
        <v>783</v>
      </c>
      <c r="C279" s="70">
        <v>199</v>
      </c>
      <c r="D279" s="70" t="s">
        <v>30</v>
      </c>
      <c r="E279" s="70">
        <v>58149</v>
      </c>
      <c r="F279" s="70">
        <v>283</v>
      </c>
      <c r="G279" s="70">
        <v>1984</v>
      </c>
      <c r="H279" s="70"/>
      <c r="I279" s="70">
        <v>1</v>
      </c>
      <c r="J279" s="70">
        <v>1</v>
      </c>
      <c r="K279" s="70">
        <v>3</v>
      </c>
      <c r="L279" s="70">
        <v>52</v>
      </c>
      <c r="M279" s="88">
        <v>752</v>
      </c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156"/>
      <c r="AC279" s="162"/>
      <c r="AD279" s="163"/>
      <c r="AE279" s="163"/>
      <c r="AF279" s="163"/>
    </row>
    <row r="280" spans="2:32" s="7" customFormat="1" ht="24.75" customHeight="1" x14ac:dyDescent="0.5">
      <c r="B280" s="121" t="s">
        <v>784</v>
      </c>
      <c r="C280" s="70">
        <v>200</v>
      </c>
      <c r="D280" s="89" t="s">
        <v>30</v>
      </c>
      <c r="E280" s="89">
        <v>43923</v>
      </c>
      <c r="F280" s="89">
        <v>140</v>
      </c>
      <c r="G280" s="89">
        <v>1266</v>
      </c>
      <c r="H280" s="89"/>
      <c r="I280" s="70">
        <v>1</v>
      </c>
      <c r="J280" s="89">
        <v>0</v>
      </c>
      <c r="K280" s="89">
        <v>2</v>
      </c>
      <c r="L280" s="89" t="s">
        <v>470</v>
      </c>
      <c r="M280" s="88">
        <v>281</v>
      </c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156"/>
      <c r="AC280" s="162"/>
      <c r="AD280" s="163"/>
      <c r="AE280" s="163"/>
      <c r="AF280" s="163"/>
    </row>
    <row r="281" spans="2:32" s="7" customFormat="1" ht="24.75" customHeight="1" x14ac:dyDescent="0.5">
      <c r="B281" s="121" t="s">
        <v>785</v>
      </c>
      <c r="C281" s="70">
        <v>201</v>
      </c>
      <c r="D281" s="89" t="s">
        <v>30</v>
      </c>
      <c r="E281" s="89">
        <v>39644</v>
      </c>
      <c r="F281" s="89">
        <v>41</v>
      </c>
      <c r="G281" s="89">
        <v>657</v>
      </c>
      <c r="H281" s="89"/>
      <c r="I281" s="70">
        <v>1</v>
      </c>
      <c r="J281" s="89">
        <v>3</v>
      </c>
      <c r="K281" s="89">
        <v>1</v>
      </c>
      <c r="L281" s="89" t="s">
        <v>36</v>
      </c>
      <c r="M281" s="88">
        <v>1341.25</v>
      </c>
      <c r="N281" s="70">
        <v>33.75</v>
      </c>
      <c r="O281" s="70"/>
      <c r="P281" s="70"/>
      <c r="Q281" s="70"/>
      <c r="R281" s="70">
        <v>1</v>
      </c>
      <c r="S281" s="70">
        <v>211</v>
      </c>
      <c r="T281" s="70" t="s">
        <v>31</v>
      </c>
      <c r="U281" s="70" t="s">
        <v>69</v>
      </c>
      <c r="V281" s="70">
        <v>135</v>
      </c>
      <c r="W281" s="70"/>
      <c r="X281" s="70">
        <v>135</v>
      </c>
      <c r="Y281" s="70"/>
      <c r="Z281" s="70"/>
      <c r="AA281" s="70">
        <v>25</v>
      </c>
      <c r="AB281" s="156"/>
      <c r="AC281" s="162"/>
      <c r="AD281" s="163"/>
      <c r="AE281" s="163"/>
      <c r="AF281" s="163"/>
    </row>
    <row r="282" spans="2:32" s="7" customFormat="1" ht="24.75" customHeight="1" x14ac:dyDescent="0.5">
      <c r="B282" s="121" t="s">
        <v>785</v>
      </c>
      <c r="C282" s="70">
        <v>202</v>
      </c>
      <c r="D282" s="89" t="s">
        <v>30</v>
      </c>
      <c r="E282" s="89">
        <v>55242</v>
      </c>
      <c r="F282" s="89">
        <v>182</v>
      </c>
      <c r="G282" s="89">
        <v>1806</v>
      </c>
      <c r="H282" s="89"/>
      <c r="I282" s="70">
        <v>1</v>
      </c>
      <c r="J282" s="89">
        <v>6</v>
      </c>
      <c r="K282" s="89">
        <v>3</v>
      </c>
      <c r="L282" s="89" t="s">
        <v>429</v>
      </c>
      <c r="M282" s="88">
        <v>2753</v>
      </c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156"/>
      <c r="AC282" s="162"/>
      <c r="AD282" s="163"/>
      <c r="AE282" s="163"/>
      <c r="AF282" s="163"/>
    </row>
    <row r="283" spans="2:32" s="7" customFormat="1" ht="24.75" customHeight="1" x14ac:dyDescent="0.5">
      <c r="B283" s="121" t="s">
        <v>786</v>
      </c>
      <c r="C283" s="70">
        <v>203</v>
      </c>
      <c r="D283" s="89" t="s">
        <v>30</v>
      </c>
      <c r="E283" s="89">
        <v>52273</v>
      </c>
      <c r="F283" s="89">
        <v>267</v>
      </c>
      <c r="G283" s="89">
        <v>1701</v>
      </c>
      <c r="H283" s="89"/>
      <c r="I283" s="70">
        <v>1</v>
      </c>
      <c r="J283" s="89">
        <v>7</v>
      </c>
      <c r="K283" s="89">
        <v>0</v>
      </c>
      <c r="L283" s="89" t="s">
        <v>49</v>
      </c>
      <c r="M283" s="88">
        <v>2825</v>
      </c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156"/>
      <c r="AC283" s="162"/>
      <c r="AD283" s="163"/>
      <c r="AE283" s="163"/>
      <c r="AF283" s="163"/>
    </row>
    <row r="284" spans="2:32" s="7" customFormat="1" ht="24.75" customHeight="1" x14ac:dyDescent="0.5">
      <c r="B284" s="121" t="s">
        <v>787</v>
      </c>
      <c r="C284" s="70">
        <v>204</v>
      </c>
      <c r="D284" s="89" t="s">
        <v>30</v>
      </c>
      <c r="E284" s="89">
        <v>39707</v>
      </c>
      <c r="F284" s="89">
        <v>114</v>
      </c>
      <c r="G284" s="89">
        <v>725</v>
      </c>
      <c r="H284" s="89"/>
      <c r="I284" s="70">
        <v>1</v>
      </c>
      <c r="J284" s="89">
        <v>7</v>
      </c>
      <c r="K284" s="89">
        <v>3</v>
      </c>
      <c r="L284" s="89" t="s">
        <v>322</v>
      </c>
      <c r="M284" s="88">
        <v>3172</v>
      </c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156"/>
      <c r="AC284" s="162"/>
      <c r="AD284" s="163"/>
      <c r="AE284" s="163"/>
      <c r="AF284" s="163"/>
    </row>
    <row r="285" spans="2:32" s="7" customFormat="1" ht="24.75" customHeight="1" x14ac:dyDescent="0.5">
      <c r="B285" s="121" t="s">
        <v>788</v>
      </c>
      <c r="C285" s="70">
        <v>205</v>
      </c>
      <c r="D285" s="89" t="s">
        <v>30</v>
      </c>
      <c r="E285" s="89">
        <v>58005</v>
      </c>
      <c r="F285" s="89">
        <v>187</v>
      </c>
      <c r="G285" s="89">
        <v>1974</v>
      </c>
      <c r="H285" s="89"/>
      <c r="I285" s="70">
        <v>1</v>
      </c>
      <c r="J285" s="89">
        <v>1</v>
      </c>
      <c r="K285" s="89">
        <v>3</v>
      </c>
      <c r="L285" s="89" t="s">
        <v>185</v>
      </c>
      <c r="M285" s="88">
        <v>740</v>
      </c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156"/>
      <c r="AC285" s="162"/>
      <c r="AD285" s="163"/>
      <c r="AE285" s="163"/>
      <c r="AF285" s="163"/>
    </row>
    <row r="286" spans="2:32" s="7" customFormat="1" ht="24.75" customHeight="1" x14ac:dyDescent="0.5">
      <c r="B286" s="121" t="s">
        <v>789</v>
      </c>
      <c r="C286" s="70">
        <v>206</v>
      </c>
      <c r="D286" s="89" t="s">
        <v>30</v>
      </c>
      <c r="E286" s="89">
        <v>39660</v>
      </c>
      <c r="F286" s="89">
        <v>91</v>
      </c>
      <c r="G286" s="89">
        <v>673</v>
      </c>
      <c r="H286" s="89"/>
      <c r="I286" s="70">
        <v>1</v>
      </c>
      <c r="J286" s="89">
        <v>18</v>
      </c>
      <c r="K286" s="89">
        <v>0</v>
      </c>
      <c r="L286" s="89" t="s">
        <v>95</v>
      </c>
      <c r="M286" s="88">
        <v>7210</v>
      </c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156"/>
      <c r="AC286" s="162"/>
      <c r="AD286" s="163"/>
      <c r="AE286" s="163"/>
      <c r="AF286" s="163"/>
    </row>
    <row r="287" spans="2:32" s="7" customFormat="1" ht="24.75" customHeight="1" x14ac:dyDescent="0.5">
      <c r="B287" s="121" t="s">
        <v>790</v>
      </c>
      <c r="C287" s="70">
        <v>207</v>
      </c>
      <c r="D287" s="89" t="s">
        <v>30</v>
      </c>
      <c r="E287" s="89">
        <v>43462</v>
      </c>
      <c r="F287" s="89">
        <v>128</v>
      </c>
      <c r="G287" s="89">
        <v>1197</v>
      </c>
      <c r="H287" s="89"/>
      <c r="I287" s="70">
        <v>1</v>
      </c>
      <c r="J287" s="89">
        <v>5</v>
      </c>
      <c r="K287" s="89">
        <v>0</v>
      </c>
      <c r="L287" s="89" t="s">
        <v>237</v>
      </c>
      <c r="M287" s="88">
        <v>2000</v>
      </c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156"/>
      <c r="AC287" s="162"/>
      <c r="AD287" s="163"/>
      <c r="AE287" s="163"/>
      <c r="AF287" s="163"/>
    </row>
    <row r="288" spans="2:32" s="7" customFormat="1" ht="24.75" customHeight="1" x14ac:dyDescent="0.5">
      <c r="B288" s="121" t="s">
        <v>790</v>
      </c>
      <c r="C288" s="70">
        <v>208</v>
      </c>
      <c r="D288" s="89" t="s">
        <v>30</v>
      </c>
      <c r="E288" s="89">
        <v>4089</v>
      </c>
      <c r="F288" s="89">
        <v>46</v>
      </c>
      <c r="G288" s="89">
        <v>9</v>
      </c>
      <c r="H288" s="89"/>
      <c r="I288" s="70">
        <v>1</v>
      </c>
      <c r="J288" s="89">
        <v>0</v>
      </c>
      <c r="K288" s="89">
        <v>0</v>
      </c>
      <c r="L288" s="89" t="s">
        <v>254</v>
      </c>
      <c r="M288" s="88">
        <v>50.75</v>
      </c>
      <c r="N288" s="70">
        <v>6.25</v>
      </c>
      <c r="O288" s="70"/>
      <c r="P288" s="70"/>
      <c r="Q288" s="70"/>
      <c r="R288" s="70">
        <v>1</v>
      </c>
      <c r="S288" s="70">
        <v>177</v>
      </c>
      <c r="T288" s="70" t="s">
        <v>31</v>
      </c>
      <c r="U288" s="70" t="s">
        <v>69</v>
      </c>
      <c r="V288" s="70">
        <v>25</v>
      </c>
      <c r="W288" s="70"/>
      <c r="X288" s="70">
        <v>25</v>
      </c>
      <c r="Y288" s="70"/>
      <c r="Z288" s="70"/>
      <c r="AA288" s="70">
        <v>25</v>
      </c>
      <c r="AB288" s="156"/>
      <c r="AC288" s="162"/>
      <c r="AD288" s="163"/>
      <c r="AE288" s="163"/>
      <c r="AF288" s="163"/>
    </row>
    <row r="289" spans="2:32" s="7" customFormat="1" ht="24.75" customHeight="1" x14ac:dyDescent="0.5">
      <c r="B289" s="121" t="s">
        <v>789</v>
      </c>
      <c r="C289" s="70">
        <v>209</v>
      </c>
      <c r="D289" s="89" t="s">
        <v>30</v>
      </c>
      <c r="E289" s="89">
        <v>39672</v>
      </c>
      <c r="F289" s="89">
        <v>107</v>
      </c>
      <c r="G289" s="89">
        <v>685</v>
      </c>
      <c r="H289" s="89"/>
      <c r="I289" s="70">
        <v>1</v>
      </c>
      <c r="J289" s="89">
        <v>16</v>
      </c>
      <c r="K289" s="89">
        <v>2</v>
      </c>
      <c r="L289" s="89" t="s">
        <v>123</v>
      </c>
      <c r="M289" s="88">
        <v>6680</v>
      </c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156"/>
      <c r="AC289" s="162"/>
      <c r="AD289" s="163"/>
      <c r="AE289" s="163"/>
      <c r="AF289" s="163"/>
    </row>
    <row r="290" spans="2:32" s="7" customFormat="1" ht="24.75" customHeight="1" x14ac:dyDescent="0.5">
      <c r="B290" s="121" t="s">
        <v>791</v>
      </c>
      <c r="C290" s="70">
        <v>210</v>
      </c>
      <c r="D290" s="89" t="s">
        <v>30</v>
      </c>
      <c r="E290" s="89">
        <v>12956</v>
      </c>
      <c r="F290" s="89">
        <v>6</v>
      </c>
      <c r="G290" s="89">
        <v>208</v>
      </c>
      <c r="H290" s="89"/>
      <c r="I290" s="70">
        <v>1</v>
      </c>
      <c r="J290" s="89">
        <v>4</v>
      </c>
      <c r="K290" s="89">
        <v>3</v>
      </c>
      <c r="L290" s="89" t="s">
        <v>36</v>
      </c>
      <c r="M290" s="88">
        <v>1975</v>
      </c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156"/>
      <c r="AC290" s="162"/>
      <c r="AD290" s="163"/>
      <c r="AE290" s="163"/>
      <c r="AF290" s="163"/>
    </row>
    <row r="291" spans="2:32" s="7" customFormat="1" ht="24.75" customHeight="1" x14ac:dyDescent="0.5">
      <c r="B291" s="121" t="s">
        <v>792</v>
      </c>
      <c r="C291" s="70">
        <v>211</v>
      </c>
      <c r="D291" s="89" t="s">
        <v>30</v>
      </c>
      <c r="E291" s="89">
        <v>43955</v>
      </c>
      <c r="F291" s="89">
        <v>128</v>
      </c>
      <c r="G291" s="89">
        <v>1298</v>
      </c>
      <c r="H291" s="89"/>
      <c r="I291" s="70">
        <v>1</v>
      </c>
      <c r="J291" s="89">
        <v>0</v>
      </c>
      <c r="K291" s="89">
        <v>2</v>
      </c>
      <c r="L291" s="89" t="s">
        <v>183</v>
      </c>
      <c r="M291" s="88">
        <v>263.75</v>
      </c>
      <c r="N291" s="70">
        <v>20.25</v>
      </c>
      <c r="O291" s="70"/>
      <c r="P291" s="70"/>
      <c r="Q291" s="70"/>
      <c r="R291" s="70">
        <v>1</v>
      </c>
      <c r="S291" s="70">
        <v>118</v>
      </c>
      <c r="T291" s="70" t="s">
        <v>31</v>
      </c>
      <c r="U291" s="70" t="s">
        <v>73</v>
      </c>
      <c r="V291" s="70">
        <v>81</v>
      </c>
      <c r="W291" s="70"/>
      <c r="X291" s="70">
        <v>81</v>
      </c>
      <c r="Y291" s="70"/>
      <c r="Z291" s="70"/>
      <c r="AA291" s="70">
        <v>10</v>
      </c>
      <c r="AB291" s="156"/>
      <c r="AC291" s="162"/>
      <c r="AD291" s="163"/>
      <c r="AE291" s="163"/>
      <c r="AF291" s="163"/>
    </row>
    <row r="292" spans="2:32" s="8" customFormat="1" ht="24.75" customHeight="1" x14ac:dyDescent="0.5">
      <c r="B292" s="82" t="s">
        <v>793</v>
      </c>
      <c r="C292" s="70">
        <v>212</v>
      </c>
      <c r="D292" s="70" t="s">
        <v>30</v>
      </c>
      <c r="E292" s="70">
        <v>65025</v>
      </c>
      <c r="F292" s="70">
        <v>245</v>
      </c>
      <c r="G292" s="70">
        <v>2336</v>
      </c>
      <c r="H292" s="70"/>
      <c r="I292" s="70">
        <v>1</v>
      </c>
      <c r="J292" s="70">
        <v>2</v>
      </c>
      <c r="K292" s="70">
        <v>3</v>
      </c>
      <c r="L292" s="70">
        <v>10.1</v>
      </c>
      <c r="M292" s="88">
        <v>1110.0999999999999</v>
      </c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156"/>
      <c r="AC292" s="162"/>
      <c r="AD292" s="163"/>
      <c r="AE292" s="163"/>
      <c r="AF292" s="163"/>
    </row>
    <row r="293" spans="2:32" s="8" customFormat="1" ht="24.75" customHeight="1" x14ac:dyDescent="0.5">
      <c r="B293" s="82" t="s">
        <v>794</v>
      </c>
      <c r="C293" s="70">
        <v>213</v>
      </c>
      <c r="D293" s="70" t="s">
        <v>30</v>
      </c>
      <c r="E293" s="70">
        <v>65022</v>
      </c>
      <c r="F293" s="70">
        <v>242</v>
      </c>
      <c r="G293" s="70">
        <v>2333</v>
      </c>
      <c r="H293" s="70"/>
      <c r="I293" s="70">
        <v>1</v>
      </c>
      <c r="J293" s="70">
        <v>2</v>
      </c>
      <c r="K293" s="70">
        <v>2</v>
      </c>
      <c r="L293" s="70">
        <v>54</v>
      </c>
      <c r="M293" s="88">
        <v>1054</v>
      </c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156"/>
      <c r="AC293" s="162"/>
      <c r="AD293" s="163"/>
      <c r="AE293" s="163"/>
      <c r="AF293" s="163"/>
    </row>
    <row r="294" spans="2:32" s="8" customFormat="1" ht="24.75" customHeight="1" x14ac:dyDescent="0.5">
      <c r="B294" s="82" t="s">
        <v>795</v>
      </c>
      <c r="C294" s="70">
        <v>214</v>
      </c>
      <c r="D294" s="70" t="s">
        <v>30</v>
      </c>
      <c r="E294" s="70">
        <v>65024</v>
      </c>
      <c r="F294" s="70">
        <v>244</v>
      </c>
      <c r="G294" s="70">
        <v>2335</v>
      </c>
      <c r="H294" s="70"/>
      <c r="I294" s="70">
        <v>1</v>
      </c>
      <c r="J294" s="70">
        <v>2</v>
      </c>
      <c r="K294" s="70">
        <v>2</v>
      </c>
      <c r="L294" s="70">
        <v>65.400000000000006</v>
      </c>
      <c r="M294" s="88">
        <v>1065.4000000000001</v>
      </c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156"/>
      <c r="AC294" s="162"/>
      <c r="AD294" s="163"/>
      <c r="AE294" s="163"/>
      <c r="AF294" s="163"/>
    </row>
    <row r="295" spans="2:32" s="7" customFormat="1" ht="24.75" customHeight="1" x14ac:dyDescent="0.5">
      <c r="B295" s="121" t="s">
        <v>796</v>
      </c>
      <c r="C295" s="70">
        <v>215</v>
      </c>
      <c r="D295" s="89" t="s">
        <v>30</v>
      </c>
      <c r="E295" s="89">
        <v>39769</v>
      </c>
      <c r="F295" s="89">
        <v>138</v>
      </c>
      <c r="G295" s="89">
        <v>787</v>
      </c>
      <c r="H295" s="89"/>
      <c r="I295" s="70">
        <v>1</v>
      </c>
      <c r="J295" s="89">
        <v>2</v>
      </c>
      <c r="K295" s="89">
        <v>2</v>
      </c>
      <c r="L295" s="89" t="s">
        <v>459</v>
      </c>
      <c r="M295" s="88">
        <v>1042</v>
      </c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156"/>
      <c r="AC295" s="162"/>
      <c r="AD295" s="163"/>
      <c r="AE295" s="163"/>
      <c r="AF295" s="163"/>
    </row>
    <row r="296" spans="2:32" s="8" customFormat="1" ht="24.75" customHeight="1" x14ac:dyDescent="0.5">
      <c r="B296" s="82" t="s">
        <v>797</v>
      </c>
      <c r="C296" s="70">
        <v>216</v>
      </c>
      <c r="D296" s="70" t="s">
        <v>30</v>
      </c>
      <c r="E296" s="70">
        <v>65023</v>
      </c>
      <c r="F296" s="70">
        <v>243</v>
      </c>
      <c r="G296" s="70">
        <v>2334</v>
      </c>
      <c r="H296" s="70"/>
      <c r="I296" s="70">
        <v>1</v>
      </c>
      <c r="J296" s="70">
        <v>2</v>
      </c>
      <c r="K296" s="70">
        <v>2</v>
      </c>
      <c r="L296" s="70">
        <v>63</v>
      </c>
      <c r="M296" s="88">
        <v>1063</v>
      </c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156"/>
      <c r="AC296" s="162"/>
      <c r="AD296" s="163"/>
      <c r="AE296" s="163"/>
      <c r="AF296" s="163"/>
    </row>
    <row r="297" spans="2:32" s="7" customFormat="1" ht="24.75" customHeight="1" x14ac:dyDescent="0.5">
      <c r="B297" s="121" t="s">
        <v>798</v>
      </c>
      <c r="C297" s="70">
        <v>217</v>
      </c>
      <c r="D297" s="89" t="s">
        <v>30</v>
      </c>
      <c r="E297" s="89">
        <v>39646</v>
      </c>
      <c r="F297" s="89">
        <v>43</v>
      </c>
      <c r="G297" s="89">
        <v>659</v>
      </c>
      <c r="H297" s="89"/>
      <c r="I297" s="70">
        <v>1</v>
      </c>
      <c r="J297" s="89">
        <v>3</v>
      </c>
      <c r="K297" s="89">
        <v>1</v>
      </c>
      <c r="L297" s="89" t="s">
        <v>75</v>
      </c>
      <c r="M297" s="88">
        <v>1332.5</v>
      </c>
      <c r="N297" s="70">
        <v>13.5</v>
      </c>
      <c r="O297" s="70"/>
      <c r="P297" s="70"/>
      <c r="Q297" s="70"/>
      <c r="R297" s="70">
        <v>1</v>
      </c>
      <c r="S297" s="70">
        <v>89</v>
      </c>
      <c r="T297" s="70" t="s">
        <v>31</v>
      </c>
      <c r="U297" s="70" t="s">
        <v>69</v>
      </c>
      <c r="V297" s="70">
        <v>54</v>
      </c>
      <c r="W297" s="70"/>
      <c r="X297" s="70">
        <v>54</v>
      </c>
      <c r="Y297" s="70"/>
      <c r="Z297" s="70"/>
      <c r="AA297" s="70">
        <v>25</v>
      </c>
      <c r="AB297" s="156"/>
      <c r="AC297" s="162"/>
      <c r="AD297" s="163"/>
      <c r="AE297" s="163"/>
      <c r="AF297" s="163"/>
    </row>
    <row r="298" spans="2:32" s="8" customFormat="1" ht="24.75" customHeight="1" x14ac:dyDescent="0.5">
      <c r="B298" s="436" t="s">
        <v>799</v>
      </c>
      <c r="C298" s="70">
        <v>218</v>
      </c>
      <c r="D298" s="70" t="s">
        <v>30</v>
      </c>
      <c r="E298" s="70">
        <v>15849</v>
      </c>
      <c r="F298" s="70">
        <v>65</v>
      </c>
      <c r="G298" s="70">
        <v>1568</v>
      </c>
      <c r="H298" s="70"/>
      <c r="I298" s="70">
        <v>1</v>
      </c>
      <c r="J298" s="70">
        <v>28</v>
      </c>
      <c r="K298" s="70">
        <v>1</v>
      </c>
      <c r="L298" s="70">
        <v>28</v>
      </c>
      <c r="M298" s="88">
        <v>11328</v>
      </c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156"/>
      <c r="AC298" s="162"/>
      <c r="AD298" s="163"/>
      <c r="AE298" s="163"/>
      <c r="AF298" s="163"/>
    </row>
    <row r="299" spans="2:32" s="7" customFormat="1" ht="24.75" customHeight="1" x14ac:dyDescent="0.5">
      <c r="B299" s="121" t="s">
        <v>800</v>
      </c>
      <c r="C299" s="70">
        <v>219</v>
      </c>
      <c r="D299" s="89" t="s">
        <v>30</v>
      </c>
      <c r="E299" s="89">
        <v>39647</v>
      </c>
      <c r="F299" s="89">
        <v>44</v>
      </c>
      <c r="G299" s="89">
        <v>660</v>
      </c>
      <c r="H299" s="89"/>
      <c r="I299" s="70">
        <v>1</v>
      </c>
      <c r="J299" s="89">
        <v>3</v>
      </c>
      <c r="K299" s="89">
        <v>1</v>
      </c>
      <c r="L299" s="89" t="s">
        <v>421</v>
      </c>
      <c r="M299" s="88">
        <v>1347.5</v>
      </c>
      <c r="N299" s="70">
        <v>22.5</v>
      </c>
      <c r="O299" s="70"/>
      <c r="P299" s="70"/>
      <c r="Q299" s="70"/>
      <c r="R299" s="70">
        <v>1</v>
      </c>
      <c r="S299" s="70">
        <v>90</v>
      </c>
      <c r="T299" s="70" t="s">
        <v>31</v>
      </c>
      <c r="U299" s="70" t="s">
        <v>69</v>
      </c>
      <c r="V299" s="70">
        <v>90</v>
      </c>
      <c r="W299" s="70"/>
      <c r="X299" s="70">
        <v>90</v>
      </c>
      <c r="Y299" s="70"/>
      <c r="Z299" s="70"/>
      <c r="AA299" s="70">
        <v>30</v>
      </c>
      <c r="AB299" s="156"/>
      <c r="AC299" s="162"/>
      <c r="AD299" s="163"/>
      <c r="AE299" s="163"/>
      <c r="AF299" s="163"/>
    </row>
    <row r="300" spans="2:32" s="7" customFormat="1" ht="24.75" customHeight="1" x14ac:dyDescent="0.5">
      <c r="B300" s="121" t="s">
        <v>801</v>
      </c>
      <c r="C300" s="70">
        <v>220</v>
      </c>
      <c r="D300" s="89" t="s">
        <v>30</v>
      </c>
      <c r="E300" s="89">
        <v>39627</v>
      </c>
      <c r="F300" s="89">
        <v>17</v>
      </c>
      <c r="G300" s="89">
        <v>640</v>
      </c>
      <c r="H300" s="89"/>
      <c r="I300" s="70">
        <v>1</v>
      </c>
      <c r="J300" s="89">
        <v>10</v>
      </c>
      <c r="K300" s="89">
        <v>1</v>
      </c>
      <c r="L300" s="89" t="s">
        <v>392</v>
      </c>
      <c r="M300" s="88">
        <v>4119</v>
      </c>
      <c r="N300" s="70">
        <v>36</v>
      </c>
      <c r="O300" s="70"/>
      <c r="P300" s="70"/>
      <c r="Q300" s="70"/>
      <c r="R300" s="70">
        <v>1</v>
      </c>
      <c r="S300" s="70">
        <v>131</v>
      </c>
      <c r="T300" s="70" t="s">
        <v>31</v>
      </c>
      <c r="U300" s="70" t="s">
        <v>73</v>
      </c>
      <c r="V300" s="70">
        <v>144</v>
      </c>
      <c r="W300" s="70"/>
      <c r="X300" s="70">
        <v>144</v>
      </c>
      <c r="Y300" s="70"/>
      <c r="Z300" s="70"/>
      <c r="AA300" s="70">
        <v>15</v>
      </c>
      <c r="AB300" s="156"/>
      <c r="AC300" s="162"/>
      <c r="AD300" s="163"/>
      <c r="AE300" s="163"/>
      <c r="AF300" s="163"/>
    </row>
    <row r="301" spans="2:32" s="7" customFormat="1" ht="24.75" customHeight="1" x14ac:dyDescent="0.5">
      <c r="B301" s="121" t="s">
        <v>802</v>
      </c>
      <c r="C301" s="70">
        <v>221</v>
      </c>
      <c r="D301" s="89" t="s">
        <v>30</v>
      </c>
      <c r="E301" s="89">
        <v>39619</v>
      </c>
      <c r="F301" s="89">
        <v>20</v>
      </c>
      <c r="G301" s="89">
        <v>632</v>
      </c>
      <c r="H301" s="89"/>
      <c r="I301" s="70">
        <v>1</v>
      </c>
      <c r="J301" s="89">
        <v>4</v>
      </c>
      <c r="K301" s="89">
        <v>3</v>
      </c>
      <c r="L301" s="89" t="s">
        <v>57</v>
      </c>
      <c r="M301" s="88">
        <v>1985</v>
      </c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156"/>
      <c r="AC301" s="162"/>
      <c r="AD301" s="163"/>
      <c r="AE301" s="163"/>
      <c r="AF301" s="163"/>
    </row>
    <row r="302" spans="2:32" s="7" customFormat="1" ht="24.75" customHeight="1" x14ac:dyDescent="0.5">
      <c r="B302" s="121" t="s">
        <v>802</v>
      </c>
      <c r="C302" s="70">
        <v>222</v>
      </c>
      <c r="D302" s="89" t="s">
        <v>30</v>
      </c>
      <c r="E302" s="89">
        <v>39612</v>
      </c>
      <c r="F302" s="89">
        <v>10</v>
      </c>
      <c r="G302" s="89">
        <v>625</v>
      </c>
      <c r="H302" s="89"/>
      <c r="I302" s="70">
        <v>1</v>
      </c>
      <c r="J302" s="89">
        <v>1</v>
      </c>
      <c r="K302" s="89">
        <v>3</v>
      </c>
      <c r="L302" s="89" t="s">
        <v>92</v>
      </c>
      <c r="M302" s="88">
        <v>765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156"/>
      <c r="AC302" s="162"/>
      <c r="AD302" s="163"/>
      <c r="AE302" s="163"/>
      <c r="AF302" s="163"/>
    </row>
    <row r="303" spans="2:32" s="7" customFormat="1" ht="24.75" customHeight="1" x14ac:dyDescent="0.5">
      <c r="B303" s="121" t="s">
        <v>803</v>
      </c>
      <c r="C303" s="70">
        <v>223</v>
      </c>
      <c r="D303" s="89" t="s">
        <v>30</v>
      </c>
      <c r="E303" s="89">
        <v>30894</v>
      </c>
      <c r="F303" s="89">
        <v>1</v>
      </c>
      <c r="G303" s="89">
        <v>1</v>
      </c>
      <c r="H303" s="89"/>
      <c r="I303" s="70">
        <v>1</v>
      </c>
      <c r="J303" s="89">
        <v>0</v>
      </c>
      <c r="K303" s="89">
        <v>0</v>
      </c>
      <c r="L303" s="89" t="s">
        <v>421</v>
      </c>
      <c r="M303" s="88">
        <v>49.75</v>
      </c>
      <c r="N303" s="70">
        <v>20.25</v>
      </c>
      <c r="O303" s="70"/>
      <c r="P303" s="70"/>
      <c r="Q303" s="70"/>
      <c r="R303" s="70">
        <v>1</v>
      </c>
      <c r="S303" s="70">
        <v>205</v>
      </c>
      <c r="T303" s="70" t="s">
        <v>31</v>
      </c>
      <c r="U303" s="70" t="s">
        <v>69</v>
      </c>
      <c r="V303" s="70">
        <v>81</v>
      </c>
      <c r="W303" s="70"/>
      <c r="X303" s="70">
        <v>81</v>
      </c>
      <c r="Y303" s="70"/>
      <c r="Z303" s="70"/>
      <c r="AA303" s="70">
        <v>25</v>
      </c>
      <c r="AB303" s="156"/>
      <c r="AC303" s="162"/>
      <c r="AD303" s="163"/>
      <c r="AE303" s="163"/>
      <c r="AF303" s="163"/>
    </row>
    <row r="304" spans="2:32" s="7" customFormat="1" ht="24.75" customHeight="1" x14ac:dyDescent="0.5">
      <c r="B304" s="121" t="s">
        <v>803</v>
      </c>
      <c r="C304" s="70">
        <v>224</v>
      </c>
      <c r="D304" s="89" t="s">
        <v>30</v>
      </c>
      <c r="E304" s="89">
        <v>39628</v>
      </c>
      <c r="F304" s="89">
        <v>26</v>
      </c>
      <c r="G304" s="89">
        <v>641</v>
      </c>
      <c r="H304" s="89"/>
      <c r="I304" s="70">
        <v>1</v>
      </c>
      <c r="J304" s="89">
        <v>4</v>
      </c>
      <c r="K304" s="89">
        <v>2</v>
      </c>
      <c r="L304" s="89" t="s">
        <v>129</v>
      </c>
      <c r="M304" s="88">
        <v>1858</v>
      </c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156"/>
      <c r="AC304" s="162"/>
      <c r="AD304" s="163"/>
      <c r="AE304" s="163"/>
      <c r="AF304" s="163"/>
    </row>
    <row r="305" spans="2:32" s="7" customFormat="1" ht="24.75" customHeight="1" x14ac:dyDescent="0.5">
      <c r="B305" s="121" t="s">
        <v>804</v>
      </c>
      <c r="C305" s="70">
        <v>225</v>
      </c>
      <c r="D305" s="89" t="s">
        <v>30</v>
      </c>
      <c r="E305" s="89">
        <v>39621</v>
      </c>
      <c r="F305" s="89">
        <v>22</v>
      </c>
      <c r="G305" s="89">
        <v>634</v>
      </c>
      <c r="H305" s="89"/>
      <c r="I305" s="70">
        <v>1</v>
      </c>
      <c r="J305" s="89">
        <v>4</v>
      </c>
      <c r="K305" s="89">
        <v>3</v>
      </c>
      <c r="L305" s="89" t="s">
        <v>237</v>
      </c>
      <c r="M305" s="88">
        <v>1900</v>
      </c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156"/>
      <c r="AC305" s="162"/>
      <c r="AD305" s="163"/>
      <c r="AE305" s="163"/>
      <c r="AF305" s="163"/>
    </row>
    <row r="306" spans="2:32" s="7" customFormat="1" ht="24.75" customHeight="1" x14ac:dyDescent="0.5">
      <c r="B306" s="121" t="s">
        <v>805</v>
      </c>
      <c r="C306" s="70">
        <v>226</v>
      </c>
      <c r="D306" s="89" t="s">
        <v>30</v>
      </c>
      <c r="E306" s="89">
        <v>51116</v>
      </c>
      <c r="F306" s="89">
        <v>154</v>
      </c>
      <c r="G306" s="89">
        <v>1491</v>
      </c>
      <c r="H306" s="89"/>
      <c r="I306" s="70">
        <v>1</v>
      </c>
      <c r="J306" s="89">
        <v>0</v>
      </c>
      <c r="K306" s="89">
        <v>0</v>
      </c>
      <c r="L306" s="89" t="s">
        <v>413</v>
      </c>
      <c r="M306" s="88">
        <v>84</v>
      </c>
      <c r="N306" s="70">
        <v>15</v>
      </c>
      <c r="O306" s="70"/>
      <c r="P306" s="70"/>
      <c r="Q306" s="70"/>
      <c r="R306" s="70">
        <v>1</v>
      </c>
      <c r="S306" s="70">
        <v>71</v>
      </c>
      <c r="T306" s="70" t="s">
        <v>31</v>
      </c>
      <c r="U306" s="70" t="s">
        <v>73</v>
      </c>
      <c r="V306" s="70">
        <v>60</v>
      </c>
      <c r="W306" s="70"/>
      <c r="X306" s="70">
        <v>60</v>
      </c>
      <c r="Y306" s="70"/>
      <c r="Z306" s="70"/>
      <c r="AA306" s="70">
        <v>15</v>
      </c>
      <c r="AB306" s="156"/>
      <c r="AC306" s="162"/>
      <c r="AD306" s="163"/>
      <c r="AE306" s="163"/>
      <c r="AF306" s="163"/>
    </row>
    <row r="307" spans="2:32" s="7" customFormat="1" ht="24.75" customHeight="1" x14ac:dyDescent="0.5">
      <c r="B307" s="121" t="s">
        <v>805</v>
      </c>
      <c r="C307" s="70">
        <v>227</v>
      </c>
      <c r="D307" s="89" t="s">
        <v>30</v>
      </c>
      <c r="E307" s="89">
        <v>52046</v>
      </c>
      <c r="F307" s="89">
        <v>70</v>
      </c>
      <c r="G307" s="89">
        <v>1614</v>
      </c>
      <c r="H307" s="89"/>
      <c r="I307" s="70">
        <v>1</v>
      </c>
      <c r="J307" s="89">
        <v>24</v>
      </c>
      <c r="K307" s="89">
        <v>1</v>
      </c>
      <c r="L307" s="89" t="s">
        <v>197</v>
      </c>
      <c r="M307" s="88">
        <v>9776</v>
      </c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156"/>
      <c r="AC307" s="162"/>
      <c r="AD307" s="163"/>
      <c r="AE307" s="163"/>
      <c r="AF307" s="163"/>
    </row>
    <row r="308" spans="2:32" s="15" customFormat="1" ht="24.75" customHeight="1" x14ac:dyDescent="0.5">
      <c r="B308" s="436" t="s">
        <v>799</v>
      </c>
      <c r="C308" s="70">
        <v>228</v>
      </c>
      <c r="D308" s="70" t="s">
        <v>327</v>
      </c>
      <c r="E308" s="70">
        <v>726</v>
      </c>
      <c r="F308" s="70">
        <v>128</v>
      </c>
      <c r="G308" s="70">
        <v>26</v>
      </c>
      <c r="H308" s="70"/>
      <c r="I308" s="70">
        <v>1</v>
      </c>
      <c r="J308" s="70">
        <v>0</v>
      </c>
      <c r="K308" s="70">
        <v>1</v>
      </c>
      <c r="L308" s="70">
        <v>46</v>
      </c>
      <c r="M308" s="77">
        <v>123.5</v>
      </c>
      <c r="N308" s="70">
        <v>22.5</v>
      </c>
      <c r="O308" s="70"/>
      <c r="P308" s="70"/>
      <c r="Q308" s="70"/>
      <c r="R308" s="70">
        <v>1</v>
      </c>
      <c r="S308" s="70">
        <v>90</v>
      </c>
      <c r="T308" s="78" t="s">
        <v>31</v>
      </c>
      <c r="U308" s="78" t="s">
        <v>69</v>
      </c>
      <c r="V308" s="70">
        <v>90</v>
      </c>
      <c r="W308" s="70"/>
      <c r="X308" s="70">
        <v>90</v>
      </c>
      <c r="Y308" s="70"/>
      <c r="Z308" s="70"/>
      <c r="AA308" s="70">
        <v>30</v>
      </c>
      <c r="AB308" s="156"/>
      <c r="AC308" s="162"/>
      <c r="AD308" s="163"/>
      <c r="AE308" s="163"/>
      <c r="AF308" s="163"/>
    </row>
    <row r="309" spans="2:32" s="15" customFormat="1" ht="24.75" customHeight="1" x14ac:dyDescent="0.5">
      <c r="B309" s="436" t="s">
        <v>806</v>
      </c>
      <c r="C309" s="70">
        <v>229</v>
      </c>
      <c r="D309" s="70" t="s">
        <v>327</v>
      </c>
      <c r="E309" s="70">
        <v>73</v>
      </c>
      <c r="F309" s="70">
        <v>267</v>
      </c>
      <c r="G309" s="70">
        <v>23</v>
      </c>
      <c r="H309" s="70"/>
      <c r="I309" s="70">
        <v>1</v>
      </c>
      <c r="J309" s="70">
        <v>11</v>
      </c>
      <c r="K309" s="70">
        <v>0</v>
      </c>
      <c r="L309" s="70">
        <v>33</v>
      </c>
      <c r="M309" s="77">
        <v>4433</v>
      </c>
      <c r="N309" s="70"/>
      <c r="O309" s="70"/>
      <c r="P309" s="70"/>
      <c r="Q309" s="70"/>
      <c r="R309" s="70"/>
      <c r="S309" s="70"/>
      <c r="T309" s="78"/>
      <c r="U309" s="78"/>
      <c r="V309" s="70"/>
      <c r="W309" s="70"/>
      <c r="X309" s="70"/>
      <c r="Y309" s="70"/>
      <c r="Z309" s="70"/>
      <c r="AA309" s="70"/>
      <c r="AB309" s="156"/>
      <c r="AC309" s="162"/>
      <c r="AD309" s="163"/>
      <c r="AE309" s="163"/>
      <c r="AF309" s="163"/>
    </row>
    <row r="310" spans="2:32" s="15" customFormat="1" ht="24.75" customHeight="1" x14ac:dyDescent="0.5">
      <c r="B310" s="436" t="s">
        <v>807</v>
      </c>
      <c r="C310" s="70">
        <v>230</v>
      </c>
      <c r="D310" s="70" t="s">
        <v>327</v>
      </c>
      <c r="E310" s="70">
        <v>381</v>
      </c>
      <c r="F310" s="70">
        <v>314</v>
      </c>
      <c r="G310" s="70">
        <v>81</v>
      </c>
      <c r="H310" s="70"/>
      <c r="I310" s="70">
        <v>1</v>
      </c>
      <c r="J310" s="70">
        <v>0</v>
      </c>
      <c r="K310" s="70">
        <v>0</v>
      </c>
      <c r="L310" s="70">
        <v>44</v>
      </c>
      <c r="M310" s="77">
        <v>21.5</v>
      </c>
      <c r="N310" s="70">
        <v>22.5</v>
      </c>
      <c r="O310" s="70"/>
      <c r="P310" s="70"/>
      <c r="Q310" s="70"/>
      <c r="R310" s="70">
        <v>1</v>
      </c>
      <c r="S310" s="70">
        <v>11</v>
      </c>
      <c r="T310" s="78" t="s">
        <v>31</v>
      </c>
      <c r="U310" s="78" t="s">
        <v>73</v>
      </c>
      <c r="V310" s="70">
        <v>90</v>
      </c>
      <c r="W310" s="70"/>
      <c r="X310" s="70">
        <v>90</v>
      </c>
      <c r="Y310" s="70"/>
      <c r="Z310" s="70"/>
      <c r="AA310" s="70">
        <v>15</v>
      </c>
      <c r="AB310" s="156"/>
      <c r="AC310" s="162"/>
      <c r="AD310" s="163"/>
      <c r="AE310" s="163"/>
      <c r="AF310" s="163"/>
    </row>
    <row r="311" spans="2:32" s="15" customFormat="1" ht="24.75" customHeight="1" x14ac:dyDescent="0.5">
      <c r="B311" s="436" t="s">
        <v>808</v>
      </c>
      <c r="C311" s="70">
        <v>231</v>
      </c>
      <c r="D311" s="70" t="s">
        <v>327</v>
      </c>
      <c r="E311" s="70">
        <v>700</v>
      </c>
      <c r="F311" s="70">
        <v>100</v>
      </c>
      <c r="G311" s="70">
        <v>100</v>
      </c>
      <c r="H311" s="70"/>
      <c r="I311" s="70">
        <v>1</v>
      </c>
      <c r="J311" s="70">
        <v>0</v>
      </c>
      <c r="K311" s="70">
        <v>0</v>
      </c>
      <c r="L311" s="70">
        <v>98</v>
      </c>
      <c r="M311" s="77">
        <v>75.5</v>
      </c>
      <c r="N311" s="70">
        <v>22.5</v>
      </c>
      <c r="O311" s="70"/>
      <c r="P311" s="70"/>
      <c r="Q311" s="70"/>
      <c r="R311" s="70">
        <v>1</v>
      </c>
      <c r="S311" s="70">
        <v>62</v>
      </c>
      <c r="T311" s="78" t="s">
        <v>31</v>
      </c>
      <c r="U311" s="78" t="s">
        <v>69</v>
      </c>
      <c r="V311" s="70">
        <v>90</v>
      </c>
      <c r="W311" s="70"/>
      <c r="X311" s="70">
        <v>90</v>
      </c>
      <c r="Y311" s="70"/>
      <c r="Z311" s="70"/>
      <c r="AA311" s="70">
        <v>30</v>
      </c>
      <c r="AB311" s="156"/>
      <c r="AC311" s="162"/>
      <c r="AD311" s="163"/>
      <c r="AE311" s="163"/>
      <c r="AF311" s="163"/>
    </row>
    <row r="312" spans="2:32" s="15" customFormat="1" ht="24.75" customHeight="1" x14ac:dyDescent="0.5">
      <c r="B312" s="436" t="s">
        <v>809</v>
      </c>
      <c r="C312" s="70">
        <v>232</v>
      </c>
      <c r="D312" s="70" t="s">
        <v>327</v>
      </c>
      <c r="E312" s="70">
        <v>402</v>
      </c>
      <c r="F312" s="70">
        <v>6</v>
      </c>
      <c r="G312" s="70">
        <v>2</v>
      </c>
      <c r="H312" s="70"/>
      <c r="I312" s="70">
        <v>1</v>
      </c>
      <c r="J312" s="70">
        <v>0</v>
      </c>
      <c r="K312" s="70">
        <v>0</v>
      </c>
      <c r="L312" s="70">
        <v>20</v>
      </c>
      <c r="M312" s="77">
        <v>20</v>
      </c>
      <c r="N312" s="70"/>
      <c r="O312" s="70"/>
      <c r="P312" s="70"/>
      <c r="Q312" s="70"/>
      <c r="R312" s="70"/>
      <c r="S312" s="70"/>
      <c r="T312" s="78"/>
      <c r="U312" s="78"/>
      <c r="V312" s="70"/>
      <c r="W312" s="70"/>
      <c r="X312" s="70"/>
      <c r="Y312" s="70"/>
      <c r="Z312" s="70"/>
      <c r="AA312" s="70"/>
      <c r="AB312" s="156"/>
      <c r="AC312" s="162"/>
      <c r="AD312" s="163"/>
      <c r="AE312" s="163"/>
      <c r="AF312" s="163"/>
    </row>
    <row r="313" spans="2:32" s="15" customFormat="1" ht="24.75" customHeight="1" x14ac:dyDescent="0.5">
      <c r="B313" s="436" t="s">
        <v>810</v>
      </c>
      <c r="C313" s="70">
        <v>233</v>
      </c>
      <c r="D313" s="70" t="s">
        <v>327</v>
      </c>
      <c r="E313" s="70">
        <v>702</v>
      </c>
      <c r="F313" s="70">
        <v>102</v>
      </c>
      <c r="G313" s="70">
        <v>2</v>
      </c>
      <c r="H313" s="70"/>
      <c r="I313" s="70">
        <v>1</v>
      </c>
      <c r="J313" s="70">
        <v>0</v>
      </c>
      <c r="K313" s="70">
        <v>1</v>
      </c>
      <c r="L313" s="70">
        <v>87</v>
      </c>
      <c r="M313" s="77">
        <v>151</v>
      </c>
      <c r="N313" s="70">
        <v>36</v>
      </c>
      <c r="O313" s="70"/>
      <c r="P313" s="70"/>
      <c r="Q313" s="70"/>
      <c r="R313" s="70">
        <v>1</v>
      </c>
      <c r="S313" s="70">
        <v>39</v>
      </c>
      <c r="T313" s="78" t="s">
        <v>31</v>
      </c>
      <c r="U313" s="78" t="s">
        <v>69</v>
      </c>
      <c r="V313" s="70">
        <v>144</v>
      </c>
      <c r="W313" s="70"/>
      <c r="X313" s="70">
        <v>144</v>
      </c>
      <c r="Y313" s="70"/>
      <c r="Z313" s="70"/>
      <c r="AA313" s="70">
        <v>30</v>
      </c>
      <c r="AB313" s="156"/>
      <c r="AC313" s="162"/>
      <c r="AD313" s="163"/>
      <c r="AE313" s="163"/>
      <c r="AF313" s="163"/>
    </row>
    <row r="314" spans="2:32" s="15" customFormat="1" ht="24.75" customHeight="1" x14ac:dyDescent="0.5">
      <c r="B314" s="436" t="s">
        <v>811</v>
      </c>
      <c r="C314" s="70">
        <v>234</v>
      </c>
      <c r="D314" s="70" t="s">
        <v>327</v>
      </c>
      <c r="E314" s="70">
        <v>318</v>
      </c>
      <c r="F314" s="70">
        <v>288</v>
      </c>
      <c r="G314" s="70">
        <v>18</v>
      </c>
      <c r="H314" s="70"/>
      <c r="I314" s="70">
        <v>1</v>
      </c>
      <c r="J314" s="70">
        <v>23</v>
      </c>
      <c r="K314" s="70">
        <v>1</v>
      </c>
      <c r="L314" s="70">
        <v>61</v>
      </c>
      <c r="M314" s="77">
        <v>9361</v>
      </c>
      <c r="N314" s="70"/>
      <c r="O314" s="70"/>
      <c r="P314" s="70"/>
      <c r="Q314" s="70"/>
      <c r="R314" s="70"/>
      <c r="S314" s="70"/>
      <c r="T314" s="78"/>
      <c r="U314" s="78"/>
      <c r="V314" s="70"/>
      <c r="W314" s="70"/>
      <c r="X314" s="70"/>
      <c r="Y314" s="70"/>
      <c r="Z314" s="70"/>
      <c r="AA314" s="70"/>
      <c r="AB314" s="156"/>
      <c r="AC314" s="162"/>
      <c r="AD314" s="163"/>
      <c r="AE314" s="163"/>
      <c r="AF314" s="163"/>
    </row>
    <row r="315" spans="2:32" s="15" customFormat="1" ht="24.75" customHeight="1" x14ac:dyDescent="0.5">
      <c r="B315" s="436" t="s">
        <v>812</v>
      </c>
      <c r="C315" s="70">
        <v>236</v>
      </c>
      <c r="D315" s="70" t="s">
        <v>327</v>
      </c>
      <c r="E315" s="70">
        <v>0</v>
      </c>
      <c r="F315" s="70">
        <v>0</v>
      </c>
      <c r="G315" s="70">
        <v>0</v>
      </c>
      <c r="H315" s="70"/>
      <c r="I315" s="70">
        <v>1</v>
      </c>
      <c r="J315" s="70">
        <v>9</v>
      </c>
      <c r="K315" s="70">
        <v>1</v>
      </c>
      <c r="L315" s="70">
        <v>40</v>
      </c>
      <c r="M315" s="77">
        <v>3740</v>
      </c>
      <c r="N315" s="70"/>
      <c r="O315" s="70"/>
      <c r="P315" s="70"/>
      <c r="Q315" s="70"/>
      <c r="R315" s="70"/>
      <c r="S315" s="70"/>
      <c r="T315" s="78"/>
      <c r="U315" s="78"/>
      <c r="V315" s="70"/>
      <c r="W315" s="70"/>
      <c r="X315" s="70"/>
      <c r="Y315" s="70"/>
      <c r="Z315" s="70"/>
      <c r="AA315" s="70"/>
      <c r="AB315" s="156"/>
      <c r="AC315" s="162"/>
      <c r="AD315" s="163"/>
      <c r="AE315" s="163"/>
      <c r="AF315" s="163"/>
    </row>
    <row r="316" spans="2:32" s="15" customFormat="1" ht="24.75" customHeight="1" x14ac:dyDescent="0.5">
      <c r="B316" s="436" t="s">
        <v>813</v>
      </c>
      <c r="C316" s="70">
        <v>237</v>
      </c>
      <c r="D316" s="70" t="s">
        <v>327</v>
      </c>
      <c r="E316" s="70">
        <v>320</v>
      </c>
      <c r="F316" s="70">
        <v>290</v>
      </c>
      <c r="G316" s="70">
        <v>20</v>
      </c>
      <c r="H316" s="70"/>
      <c r="I316" s="70">
        <v>1</v>
      </c>
      <c r="J316" s="70">
        <v>0</v>
      </c>
      <c r="K316" s="70">
        <v>3</v>
      </c>
      <c r="L316" s="70">
        <v>14</v>
      </c>
      <c r="M316" s="77">
        <v>314</v>
      </c>
      <c r="N316" s="70"/>
      <c r="O316" s="70"/>
      <c r="P316" s="70"/>
      <c r="Q316" s="70"/>
      <c r="R316" s="70"/>
      <c r="S316" s="70"/>
      <c r="T316" s="78"/>
      <c r="U316" s="78"/>
      <c r="V316" s="70"/>
      <c r="W316" s="70"/>
      <c r="X316" s="70"/>
      <c r="Y316" s="70"/>
      <c r="Z316" s="70"/>
      <c r="AA316" s="70"/>
      <c r="AB316" s="156"/>
      <c r="AC316" s="162"/>
      <c r="AD316" s="163"/>
      <c r="AE316" s="163"/>
      <c r="AF316" s="163"/>
    </row>
    <row r="317" spans="2:32" s="15" customFormat="1" ht="24.75" customHeight="1" x14ac:dyDescent="0.5">
      <c r="B317" s="436" t="s">
        <v>814</v>
      </c>
      <c r="C317" s="70">
        <v>238</v>
      </c>
      <c r="D317" s="70" t="s">
        <v>327</v>
      </c>
      <c r="E317" s="70">
        <v>671</v>
      </c>
      <c r="F317" s="70">
        <v>71</v>
      </c>
      <c r="G317" s="70">
        <v>71</v>
      </c>
      <c r="H317" s="70"/>
      <c r="I317" s="70">
        <v>1</v>
      </c>
      <c r="J317" s="70">
        <v>0</v>
      </c>
      <c r="K317" s="70">
        <v>1</v>
      </c>
      <c r="L317" s="70">
        <v>95</v>
      </c>
      <c r="M317" s="77">
        <v>168</v>
      </c>
      <c r="N317" s="70">
        <v>27</v>
      </c>
      <c r="O317" s="70"/>
      <c r="P317" s="70"/>
      <c r="Q317" s="70"/>
      <c r="R317" s="70">
        <v>1</v>
      </c>
      <c r="S317" s="70">
        <v>113</v>
      </c>
      <c r="T317" s="78" t="s">
        <v>31</v>
      </c>
      <c r="U317" s="78" t="s">
        <v>69</v>
      </c>
      <c r="V317" s="70">
        <v>108</v>
      </c>
      <c r="W317" s="70"/>
      <c r="X317" s="70">
        <v>108</v>
      </c>
      <c r="Y317" s="70"/>
      <c r="Z317" s="70"/>
      <c r="AA317" s="70">
        <v>30</v>
      </c>
      <c r="AB317" s="156"/>
      <c r="AC317" s="162"/>
      <c r="AD317" s="163"/>
      <c r="AE317" s="163"/>
      <c r="AF317" s="163"/>
    </row>
    <row r="318" spans="2:32" s="15" customFormat="1" ht="24.75" customHeight="1" x14ac:dyDescent="0.5">
      <c r="B318" s="436" t="s">
        <v>815</v>
      </c>
      <c r="C318" s="70">
        <v>239</v>
      </c>
      <c r="D318" s="70" t="s">
        <v>327</v>
      </c>
      <c r="E318" s="70">
        <v>0</v>
      </c>
      <c r="F318" s="70">
        <v>0</v>
      </c>
      <c r="G318" s="70">
        <v>0</v>
      </c>
      <c r="H318" s="70"/>
      <c r="I318" s="70">
        <v>1</v>
      </c>
      <c r="J318" s="70">
        <v>22</v>
      </c>
      <c r="K318" s="70">
        <v>0</v>
      </c>
      <c r="L318" s="70">
        <v>55</v>
      </c>
      <c r="M318" s="77">
        <v>8855</v>
      </c>
      <c r="N318" s="70"/>
      <c r="O318" s="70"/>
      <c r="P318" s="70"/>
      <c r="Q318" s="70"/>
      <c r="R318" s="70"/>
      <c r="S318" s="70"/>
      <c r="T318" s="78"/>
      <c r="U318" s="78"/>
      <c r="V318" s="70"/>
      <c r="W318" s="70"/>
      <c r="X318" s="70"/>
      <c r="Y318" s="70"/>
      <c r="Z318" s="70"/>
      <c r="AA318" s="70"/>
      <c r="AB318" s="156"/>
      <c r="AC318" s="162"/>
      <c r="AD318" s="163"/>
      <c r="AE318" s="163"/>
      <c r="AF318" s="163"/>
    </row>
    <row r="319" spans="2:32" s="15" customFormat="1" ht="24.75" customHeight="1" x14ac:dyDescent="0.5">
      <c r="B319" s="436" t="s">
        <v>816</v>
      </c>
      <c r="C319" s="70">
        <v>240</v>
      </c>
      <c r="D319" s="70" t="s">
        <v>327</v>
      </c>
      <c r="E319" s="70">
        <v>372</v>
      </c>
      <c r="F319" s="70">
        <v>1</v>
      </c>
      <c r="G319" s="70">
        <v>22</v>
      </c>
      <c r="H319" s="70"/>
      <c r="I319" s="70">
        <v>1</v>
      </c>
      <c r="J319" s="70">
        <v>11</v>
      </c>
      <c r="K319" s="70">
        <v>2</v>
      </c>
      <c r="L319" s="70">
        <v>21</v>
      </c>
      <c r="M319" s="77">
        <v>4621</v>
      </c>
      <c r="N319" s="70"/>
      <c r="O319" s="70"/>
      <c r="P319" s="70"/>
      <c r="Q319" s="70"/>
      <c r="R319" s="70"/>
      <c r="S319" s="70"/>
      <c r="T319" s="78"/>
      <c r="U319" s="78"/>
      <c r="V319" s="70"/>
      <c r="W319" s="70"/>
      <c r="X319" s="70"/>
      <c r="Y319" s="70"/>
      <c r="Z319" s="70"/>
      <c r="AA319" s="70"/>
      <c r="AB319" s="156"/>
      <c r="AC319" s="162"/>
      <c r="AD319" s="163"/>
      <c r="AE319" s="163"/>
      <c r="AF319" s="163"/>
    </row>
    <row r="320" spans="2:32" s="15" customFormat="1" ht="24.75" customHeight="1" x14ac:dyDescent="0.5">
      <c r="B320" s="436" t="s">
        <v>817</v>
      </c>
      <c r="C320" s="70">
        <v>241</v>
      </c>
      <c r="D320" s="70" t="s">
        <v>327</v>
      </c>
      <c r="E320" s="70">
        <v>77</v>
      </c>
      <c r="F320" s="70">
        <v>202</v>
      </c>
      <c r="G320" s="70">
        <v>77</v>
      </c>
      <c r="H320" s="70"/>
      <c r="I320" s="70">
        <v>1</v>
      </c>
      <c r="J320" s="70">
        <v>5</v>
      </c>
      <c r="K320" s="70">
        <v>0</v>
      </c>
      <c r="L320" s="70">
        <v>70</v>
      </c>
      <c r="M320" s="77">
        <v>2070</v>
      </c>
      <c r="N320" s="70"/>
      <c r="O320" s="70"/>
      <c r="P320" s="70"/>
      <c r="Q320" s="70"/>
      <c r="R320" s="70"/>
      <c r="S320" s="70"/>
      <c r="T320" s="78"/>
      <c r="U320" s="78"/>
      <c r="V320" s="70"/>
      <c r="W320" s="70"/>
      <c r="X320" s="70"/>
      <c r="Y320" s="70"/>
      <c r="Z320" s="70"/>
      <c r="AA320" s="70"/>
      <c r="AB320" s="156"/>
      <c r="AC320" s="162"/>
      <c r="AD320" s="163"/>
      <c r="AE320" s="163"/>
      <c r="AF320" s="163"/>
    </row>
    <row r="321" spans="2:32" s="15" customFormat="1" ht="24.75" customHeight="1" x14ac:dyDescent="0.5">
      <c r="B321" s="436" t="s">
        <v>818</v>
      </c>
      <c r="C321" s="70">
        <v>242</v>
      </c>
      <c r="D321" s="70" t="s">
        <v>327</v>
      </c>
      <c r="E321" s="70">
        <v>373</v>
      </c>
      <c r="F321" s="70">
        <v>2</v>
      </c>
      <c r="G321" s="70">
        <v>23</v>
      </c>
      <c r="H321" s="70"/>
      <c r="I321" s="70">
        <v>1</v>
      </c>
      <c r="J321" s="70">
        <v>16</v>
      </c>
      <c r="K321" s="70">
        <v>2</v>
      </c>
      <c r="L321" s="70">
        <v>17</v>
      </c>
      <c r="M321" s="77">
        <v>6617</v>
      </c>
      <c r="N321" s="70"/>
      <c r="O321" s="70"/>
      <c r="P321" s="70"/>
      <c r="Q321" s="70"/>
      <c r="R321" s="70"/>
      <c r="S321" s="70"/>
      <c r="T321" s="78"/>
      <c r="U321" s="78"/>
      <c r="V321" s="70"/>
      <c r="W321" s="70"/>
      <c r="X321" s="70"/>
      <c r="Y321" s="70"/>
      <c r="Z321" s="70"/>
      <c r="AA321" s="70"/>
      <c r="AB321" s="156"/>
      <c r="AC321" s="162"/>
      <c r="AD321" s="163"/>
      <c r="AE321" s="163"/>
      <c r="AF321" s="163"/>
    </row>
    <row r="322" spans="2:32" s="15" customFormat="1" ht="24.75" customHeight="1" x14ac:dyDescent="0.5">
      <c r="B322" s="436" t="s">
        <v>819</v>
      </c>
      <c r="C322" s="70">
        <v>243</v>
      </c>
      <c r="D322" s="70" t="s">
        <v>327</v>
      </c>
      <c r="E322" s="70">
        <v>727</v>
      </c>
      <c r="F322" s="70">
        <v>129</v>
      </c>
      <c r="G322" s="70">
        <v>27</v>
      </c>
      <c r="H322" s="70"/>
      <c r="I322" s="70">
        <v>1</v>
      </c>
      <c r="J322" s="70">
        <v>0</v>
      </c>
      <c r="K322" s="70">
        <v>3</v>
      </c>
      <c r="L322" s="70">
        <v>36</v>
      </c>
      <c r="M322" s="77">
        <v>323.5</v>
      </c>
      <c r="N322" s="70">
        <v>12.5</v>
      </c>
      <c r="O322" s="70"/>
      <c r="P322" s="70"/>
      <c r="Q322" s="70"/>
      <c r="R322" s="70">
        <v>1</v>
      </c>
      <c r="S322" s="70">
        <v>87</v>
      </c>
      <c r="T322" s="78" t="s">
        <v>31</v>
      </c>
      <c r="U322" s="78" t="s">
        <v>32</v>
      </c>
      <c r="V322" s="70">
        <v>100</v>
      </c>
      <c r="W322" s="70"/>
      <c r="X322" s="70"/>
      <c r="Y322" s="70"/>
      <c r="Z322" s="70"/>
      <c r="AA322" s="70">
        <v>20</v>
      </c>
      <c r="AB322" s="156"/>
      <c r="AC322" s="162"/>
      <c r="AD322" s="163"/>
      <c r="AE322" s="163"/>
      <c r="AF322" s="163"/>
    </row>
    <row r="323" spans="2:32" s="15" customFormat="1" ht="24.75" customHeight="1" x14ac:dyDescent="0.5">
      <c r="B323" s="82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8"/>
      <c r="N323" s="70"/>
      <c r="O323" s="70"/>
      <c r="P323" s="70"/>
      <c r="Q323" s="70"/>
      <c r="R323" s="70"/>
      <c r="S323" s="70"/>
      <c r="T323" s="78" t="s">
        <v>478</v>
      </c>
      <c r="U323" s="78"/>
      <c r="V323" s="70"/>
      <c r="W323" s="70"/>
      <c r="X323" s="70">
        <v>50</v>
      </c>
      <c r="Y323" s="70"/>
      <c r="Z323" s="70"/>
      <c r="AA323" s="70"/>
      <c r="AB323" s="156"/>
      <c r="AC323" s="162"/>
      <c r="AD323" s="163"/>
      <c r="AE323" s="163"/>
      <c r="AF323" s="163"/>
    </row>
    <row r="324" spans="2:32" s="15" customFormat="1" ht="24.75" customHeight="1" x14ac:dyDescent="0.5">
      <c r="B324" s="82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8"/>
      <c r="N324" s="70"/>
      <c r="O324" s="70"/>
      <c r="P324" s="70"/>
      <c r="Q324" s="70"/>
      <c r="R324" s="70"/>
      <c r="S324" s="70"/>
      <c r="T324" s="78" t="s">
        <v>479</v>
      </c>
      <c r="U324" s="78"/>
      <c r="V324" s="70"/>
      <c r="W324" s="70"/>
      <c r="X324" s="70">
        <v>50</v>
      </c>
      <c r="Y324" s="70"/>
      <c r="Z324" s="70"/>
      <c r="AA324" s="70"/>
      <c r="AB324" s="156"/>
      <c r="AC324" s="162"/>
      <c r="AD324" s="163"/>
      <c r="AE324" s="163"/>
      <c r="AF324" s="163"/>
    </row>
    <row r="325" spans="2:32" s="15" customFormat="1" ht="24.75" customHeight="1" x14ac:dyDescent="0.5">
      <c r="B325" s="436" t="s">
        <v>820</v>
      </c>
      <c r="C325" s="70">
        <v>244</v>
      </c>
      <c r="D325" s="70" t="s">
        <v>327</v>
      </c>
      <c r="E325" s="70">
        <v>320</v>
      </c>
      <c r="F325" s="70">
        <v>290</v>
      </c>
      <c r="G325" s="70">
        <v>20</v>
      </c>
      <c r="H325" s="70"/>
      <c r="I325" s="70">
        <v>1</v>
      </c>
      <c r="J325" s="70">
        <v>0</v>
      </c>
      <c r="K325" s="70">
        <v>3</v>
      </c>
      <c r="L325" s="70">
        <v>14</v>
      </c>
      <c r="M325" s="77">
        <v>314</v>
      </c>
      <c r="N325" s="70"/>
      <c r="O325" s="70"/>
      <c r="P325" s="70"/>
      <c r="Q325" s="70"/>
      <c r="R325" s="70"/>
      <c r="S325" s="70"/>
      <c r="T325" s="78"/>
      <c r="U325" s="78"/>
      <c r="V325" s="70"/>
      <c r="W325" s="70"/>
      <c r="X325" s="70"/>
      <c r="Y325" s="70"/>
      <c r="Z325" s="70"/>
      <c r="AA325" s="70"/>
      <c r="AB325" s="156"/>
      <c r="AC325" s="162"/>
      <c r="AD325" s="163"/>
      <c r="AE325" s="163"/>
      <c r="AF325" s="163"/>
    </row>
    <row r="326" spans="2:32" s="444" customFormat="1" ht="24.75" customHeight="1" x14ac:dyDescent="0.5">
      <c r="B326" s="437" t="s">
        <v>812</v>
      </c>
      <c r="C326" s="438">
        <v>245</v>
      </c>
      <c r="D326" s="438" t="s">
        <v>327</v>
      </c>
      <c r="E326" s="438">
        <v>0</v>
      </c>
      <c r="F326" s="438">
        <v>0</v>
      </c>
      <c r="G326" s="438">
        <v>0</v>
      </c>
      <c r="H326" s="438"/>
      <c r="I326" s="438">
        <v>1</v>
      </c>
      <c r="J326" s="438">
        <v>9</v>
      </c>
      <c r="K326" s="438">
        <v>1</v>
      </c>
      <c r="L326" s="438">
        <v>40</v>
      </c>
      <c r="M326" s="439">
        <v>3740</v>
      </c>
      <c r="N326" s="438"/>
      <c r="O326" s="438"/>
      <c r="P326" s="438"/>
      <c r="Q326" s="438"/>
      <c r="R326" s="438"/>
      <c r="S326" s="438"/>
      <c r="T326" s="440"/>
      <c r="U326" s="440"/>
      <c r="V326" s="438"/>
      <c r="W326" s="438"/>
      <c r="X326" s="438"/>
      <c r="Y326" s="438"/>
      <c r="Z326" s="438"/>
      <c r="AA326" s="438"/>
      <c r="AB326" s="441"/>
      <c r="AC326" s="442"/>
      <c r="AD326" s="443"/>
      <c r="AE326" s="443"/>
      <c r="AF326" s="443"/>
    </row>
    <row r="327" spans="2:32" s="15" customFormat="1" ht="24.75" customHeight="1" x14ac:dyDescent="0.5">
      <c r="B327" s="436" t="s">
        <v>821</v>
      </c>
      <c r="C327" s="70">
        <v>246</v>
      </c>
      <c r="D327" s="70" t="s">
        <v>327</v>
      </c>
      <c r="E327" s="70">
        <v>319</v>
      </c>
      <c r="F327" s="70">
        <v>289</v>
      </c>
      <c r="G327" s="70">
        <v>19</v>
      </c>
      <c r="H327" s="70"/>
      <c r="I327" s="70">
        <v>1</v>
      </c>
      <c r="J327" s="70">
        <v>0</v>
      </c>
      <c r="K327" s="70">
        <v>2</v>
      </c>
      <c r="L327" s="70">
        <v>53</v>
      </c>
      <c r="M327" s="77">
        <v>253</v>
      </c>
      <c r="N327" s="70"/>
      <c r="O327" s="70"/>
      <c r="P327" s="70"/>
      <c r="Q327" s="70"/>
      <c r="R327" s="70"/>
      <c r="S327" s="70"/>
      <c r="T327" s="78"/>
      <c r="U327" s="78"/>
      <c r="V327" s="70"/>
      <c r="W327" s="70"/>
      <c r="X327" s="70"/>
      <c r="Y327" s="70"/>
      <c r="Z327" s="70"/>
      <c r="AA327" s="70"/>
      <c r="AB327" s="156"/>
      <c r="AC327" s="162"/>
      <c r="AD327" s="163"/>
      <c r="AE327" s="163"/>
      <c r="AF327" s="163"/>
    </row>
    <row r="328" spans="2:32" s="15" customFormat="1" ht="24.75" customHeight="1" x14ac:dyDescent="0.5">
      <c r="B328" s="436" t="s">
        <v>822</v>
      </c>
      <c r="C328" s="70">
        <v>247</v>
      </c>
      <c r="D328" s="70" t="s">
        <v>327</v>
      </c>
      <c r="E328" s="70">
        <v>0</v>
      </c>
      <c r="F328" s="70">
        <v>0</v>
      </c>
      <c r="G328" s="70">
        <v>0</v>
      </c>
      <c r="H328" s="70"/>
      <c r="I328" s="70">
        <v>1</v>
      </c>
      <c r="J328" s="70">
        <v>31</v>
      </c>
      <c r="K328" s="70">
        <v>2</v>
      </c>
      <c r="L328" s="70">
        <v>0</v>
      </c>
      <c r="M328" s="77">
        <v>12600</v>
      </c>
      <c r="N328" s="70"/>
      <c r="O328" s="70"/>
      <c r="P328" s="70"/>
      <c r="Q328" s="70"/>
      <c r="R328" s="70"/>
      <c r="S328" s="70"/>
      <c r="T328" s="78"/>
      <c r="U328" s="78"/>
      <c r="V328" s="70"/>
      <c r="W328" s="70"/>
      <c r="X328" s="70"/>
      <c r="Y328" s="70"/>
      <c r="Z328" s="70"/>
      <c r="AA328" s="70"/>
      <c r="AB328" s="156"/>
      <c r="AC328" s="162"/>
      <c r="AD328" s="163"/>
      <c r="AE328" s="163"/>
      <c r="AF328" s="163"/>
    </row>
    <row r="329" spans="2:32" s="15" customFormat="1" ht="24.75" customHeight="1" x14ac:dyDescent="0.5">
      <c r="B329" s="445" t="s">
        <v>815</v>
      </c>
      <c r="C329" s="70">
        <v>248</v>
      </c>
      <c r="D329" s="70" t="s">
        <v>327</v>
      </c>
      <c r="E329" s="70">
        <v>0</v>
      </c>
      <c r="F329" s="70">
        <v>0</v>
      </c>
      <c r="G329" s="70">
        <v>0</v>
      </c>
      <c r="H329" s="70"/>
      <c r="I329" s="70">
        <v>1</v>
      </c>
      <c r="J329" s="70">
        <v>22</v>
      </c>
      <c r="K329" s="70">
        <v>0</v>
      </c>
      <c r="L329" s="70">
        <v>55</v>
      </c>
      <c r="M329" s="77">
        <v>8855</v>
      </c>
      <c r="N329" s="70"/>
      <c r="O329" s="70"/>
      <c r="P329" s="70"/>
      <c r="Q329" s="70"/>
      <c r="R329" s="70"/>
      <c r="S329" s="70"/>
      <c r="T329" s="78"/>
      <c r="U329" s="78"/>
      <c r="V329" s="70"/>
      <c r="W329" s="70"/>
      <c r="X329" s="70"/>
      <c r="Y329" s="70"/>
      <c r="Z329" s="70"/>
      <c r="AA329" s="70"/>
      <c r="AB329" s="156"/>
      <c r="AC329" s="162"/>
      <c r="AD329" s="163"/>
      <c r="AE329" s="163"/>
      <c r="AF329" s="163"/>
    </row>
    <row r="330" spans="2:32" s="15" customFormat="1" ht="24.75" customHeight="1" x14ac:dyDescent="0.5">
      <c r="B330" s="445" t="s">
        <v>811</v>
      </c>
      <c r="C330" s="70">
        <v>249</v>
      </c>
      <c r="D330" s="70" t="s">
        <v>327</v>
      </c>
      <c r="E330" s="70">
        <v>318</v>
      </c>
      <c r="F330" s="70">
        <v>288</v>
      </c>
      <c r="G330" s="70">
        <v>18</v>
      </c>
      <c r="H330" s="70"/>
      <c r="I330" s="70">
        <v>1</v>
      </c>
      <c r="J330" s="70">
        <v>23</v>
      </c>
      <c r="K330" s="70">
        <v>1</v>
      </c>
      <c r="L330" s="70">
        <v>61</v>
      </c>
      <c r="M330" s="77">
        <v>9361</v>
      </c>
      <c r="N330" s="70"/>
      <c r="O330" s="70"/>
      <c r="P330" s="70"/>
      <c r="Q330" s="70"/>
      <c r="R330" s="70"/>
      <c r="S330" s="70"/>
      <c r="T330" s="78"/>
      <c r="U330" s="78"/>
      <c r="V330" s="70"/>
      <c r="W330" s="70"/>
      <c r="X330" s="70"/>
      <c r="Y330" s="70"/>
      <c r="Z330" s="70"/>
      <c r="AA330" s="70"/>
      <c r="AB330" s="156"/>
      <c r="AC330" s="162"/>
      <c r="AD330" s="163"/>
      <c r="AE330" s="163"/>
      <c r="AF330" s="163"/>
    </row>
    <row r="331" spans="2:32" s="15" customFormat="1" ht="24.75" customHeight="1" x14ac:dyDescent="0.5">
      <c r="B331" s="436" t="s">
        <v>817</v>
      </c>
      <c r="C331" s="70">
        <v>250</v>
      </c>
      <c r="D331" s="70" t="s">
        <v>327</v>
      </c>
      <c r="E331" s="70">
        <v>306</v>
      </c>
      <c r="F331" s="70">
        <v>116</v>
      </c>
      <c r="G331" s="70">
        <v>16</v>
      </c>
      <c r="H331" s="70"/>
      <c r="I331" s="70">
        <v>1</v>
      </c>
      <c r="J331" s="70">
        <v>0</v>
      </c>
      <c r="K331" s="70">
        <v>1</v>
      </c>
      <c r="L331" s="70">
        <v>60</v>
      </c>
      <c r="M331" s="77">
        <v>160</v>
      </c>
      <c r="N331" s="70"/>
      <c r="O331" s="70"/>
      <c r="P331" s="70"/>
      <c r="Q331" s="70"/>
      <c r="R331" s="70"/>
      <c r="S331" s="70"/>
      <c r="T331" s="78"/>
      <c r="U331" s="78"/>
      <c r="V331" s="70"/>
      <c r="W331" s="70"/>
      <c r="X331" s="70"/>
      <c r="Y331" s="70"/>
      <c r="Z331" s="70"/>
      <c r="AA331" s="70"/>
      <c r="AB331" s="156"/>
      <c r="AC331" s="162"/>
      <c r="AD331" s="163"/>
      <c r="AE331" s="163"/>
      <c r="AF331" s="163"/>
    </row>
    <row r="332" spans="2:32" s="15" customFormat="1" ht="24.75" customHeight="1" x14ac:dyDescent="0.5">
      <c r="B332" s="436" t="s">
        <v>823</v>
      </c>
      <c r="C332" s="70">
        <v>251</v>
      </c>
      <c r="D332" s="70" t="s">
        <v>327</v>
      </c>
      <c r="E332" s="70">
        <v>746</v>
      </c>
      <c r="F332" s="70">
        <v>148</v>
      </c>
      <c r="G332" s="70">
        <v>46</v>
      </c>
      <c r="H332" s="70"/>
      <c r="I332" s="70">
        <v>1</v>
      </c>
      <c r="J332" s="70">
        <v>0</v>
      </c>
      <c r="K332" s="70">
        <v>1</v>
      </c>
      <c r="L332" s="70">
        <v>5</v>
      </c>
      <c r="M332" s="77">
        <v>105</v>
      </c>
      <c r="N332" s="70"/>
      <c r="O332" s="70"/>
      <c r="P332" s="70"/>
      <c r="Q332" s="70"/>
      <c r="R332" s="70"/>
      <c r="S332" s="70"/>
      <c r="T332" s="78"/>
      <c r="U332" s="78"/>
      <c r="V332" s="70"/>
      <c r="W332" s="70"/>
      <c r="X332" s="70"/>
      <c r="Y332" s="70"/>
      <c r="Z332" s="70"/>
      <c r="AA332" s="70"/>
      <c r="AB332" s="156"/>
      <c r="AC332" s="162"/>
      <c r="AD332" s="163"/>
      <c r="AE332" s="163"/>
      <c r="AF332" s="163"/>
    </row>
    <row r="333" spans="2:32" s="15" customFormat="1" ht="24.75" customHeight="1" x14ac:dyDescent="0.5">
      <c r="B333" s="436" t="s">
        <v>824</v>
      </c>
      <c r="C333" s="70">
        <v>252</v>
      </c>
      <c r="D333" s="70" t="s">
        <v>327</v>
      </c>
      <c r="E333" s="70">
        <v>722</v>
      </c>
      <c r="F333" s="70">
        <v>124</v>
      </c>
      <c r="G333" s="70">
        <v>22</v>
      </c>
      <c r="H333" s="70"/>
      <c r="I333" s="70">
        <v>1</v>
      </c>
      <c r="J333" s="70">
        <v>0</v>
      </c>
      <c r="K333" s="70">
        <v>0</v>
      </c>
      <c r="L333" s="70">
        <v>95</v>
      </c>
      <c r="M333" s="77">
        <v>95</v>
      </c>
      <c r="N333" s="70"/>
      <c r="O333" s="70"/>
      <c r="P333" s="70"/>
      <c r="Q333" s="70"/>
      <c r="R333" s="70"/>
      <c r="S333" s="70"/>
      <c r="T333" s="78"/>
      <c r="U333" s="78"/>
      <c r="V333" s="70"/>
      <c r="W333" s="70"/>
      <c r="X333" s="70"/>
      <c r="Y333" s="70"/>
      <c r="Z333" s="70"/>
      <c r="AA333" s="70"/>
      <c r="AB333" s="156"/>
      <c r="AC333" s="162"/>
      <c r="AD333" s="163"/>
      <c r="AE333" s="163"/>
      <c r="AF333" s="163"/>
    </row>
    <row r="334" spans="2:32" s="15" customFormat="1" ht="24.75" customHeight="1" x14ac:dyDescent="0.5">
      <c r="B334" s="445" t="s">
        <v>817</v>
      </c>
      <c r="C334" s="70">
        <v>253</v>
      </c>
      <c r="D334" s="70" t="s">
        <v>327</v>
      </c>
      <c r="E334" s="70">
        <v>77</v>
      </c>
      <c r="F334" s="70">
        <v>202</v>
      </c>
      <c r="G334" s="70">
        <v>77</v>
      </c>
      <c r="H334" s="70"/>
      <c r="I334" s="70">
        <v>1</v>
      </c>
      <c r="J334" s="70">
        <v>5</v>
      </c>
      <c r="K334" s="70">
        <v>0</v>
      </c>
      <c r="L334" s="70">
        <v>72</v>
      </c>
      <c r="M334" s="77">
        <v>2072</v>
      </c>
      <c r="N334" s="70"/>
      <c r="O334" s="70"/>
      <c r="P334" s="70"/>
      <c r="Q334" s="70"/>
      <c r="R334" s="70"/>
      <c r="S334" s="70"/>
      <c r="T334" s="78"/>
      <c r="U334" s="78"/>
      <c r="V334" s="70"/>
      <c r="W334" s="70"/>
      <c r="X334" s="70"/>
      <c r="Y334" s="70"/>
      <c r="Z334" s="70"/>
      <c r="AA334" s="70"/>
      <c r="AB334" s="156"/>
      <c r="AC334" s="162"/>
      <c r="AD334" s="163"/>
      <c r="AE334" s="163"/>
      <c r="AF334" s="163"/>
    </row>
    <row r="335" spans="2:32" s="15" customFormat="1" ht="24.75" customHeight="1" x14ac:dyDescent="0.5">
      <c r="B335" s="436" t="s">
        <v>825</v>
      </c>
      <c r="C335" s="70">
        <v>254</v>
      </c>
      <c r="D335" s="70" t="s">
        <v>327</v>
      </c>
      <c r="E335" s="70">
        <v>0</v>
      </c>
      <c r="F335" s="70">
        <v>0</v>
      </c>
      <c r="G335" s="70">
        <v>0</v>
      </c>
      <c r="H335" s="70"/>
      <c r="I335" s="70">
        <v>1</v>
      </c>
      <c r="J335" s="70">
        <v>12</v>
      </c>
      <c r="K335" s="70">
        <v>1</v>
      </c>
      <c r="L335" s="70">
        <v>22</v>
      </c>
      <c r="M335" s="77">
        <v>4922</v>
      </c>
      <c r="N335" s="70"/>
      <c r="O335" s="70"/>
      <c r="P335" s="70"/>
      <c r="Q335" s="70"/>
      <c r="R335" s="70"/>
      <c r="S335" s="70"/>
      <c r="T335" s="103"/>
      <c r="U335" s="103"/>
      <c r="V335" s="70"/>
      <c r="W335" s="70"/>
      <c r="X335" s="70"/>
      <c r="Y335" s="70"/>
      <c r="Z335" s="70"/>
      <c r="AA335" s="70"/>
      <c r="AB335" s="156"/>
      <c r="AC335" s="162"/>
      <c r="AD335" s="163"/>
      <c r="AE335" s="163"/>
      <c r="AF335" s="163"/>
    </row>
    <row r="336" spans="2:32" s="15" customFormat="1" ht="20.25" customHeight="1" x14ac:dyDescent="0.5">
      <c r="B336" s="436" t="s">
        <v>826</v>
      </c>
      <c r="C336" s="70">
        <v>256</v>
      </c>
      <c r="D336" s="70" t="s">
        <v>327</v>
      </c>
      <c r="E336" s="70">
        <v>0</v>
      </c>
      <c r="F336" s="70">
        <v>0</v>
      </c>
      <c r="G336" s="70">
        <v>0</v>
      </c>
      <c r="H336" s="70"/>
      <c r="I336" s="70">
        <v>1</v>
      </c>
      <c r="J336" s="70">
        <v>20</v>
      </c>
      <c r="K336" s="70">
        <v>3</v>
      </c>
      <c r="L336" s="70">
        <v>78</v>
      </c>
      <c r="M336" s="77">
        <v>8378</v>
      </c>
      <c r="N336" s="70"/>
      <c r="O336" s="70"/>
      <c r="P336" s="70"/>
      <c r="Q336" s="70"/>
      <c r="R336" s="70"/>
      <c r="S336" s="70"/>
      <c r="T336" s="78"/>
      <c r="U336" s="78"/>
      <c r="V336" s="70"/>
      <c r="W336" s="70"/>
      <c r="X336" s="70"/>
      <c r="Y336" s="70"/>
      <c r="Z336" s="70"/>
      <c r="AA336" s="70"/>
      <c r="AB336" s="156"/>
      <c r="AC336" s="162"/>
      <c r="AD336" s="163"/>
      <c r="AE336" s="163"/>
      <c r="AF336" s="163"/>
    </row>
    <row r="337" spans="2:32" s="15" customFormat="1" ht="24.75" customHeight="1" x14ac:dyDescent="0.5">
      <c r="B337" s="436" t="s">
        <v>827</v>
      </c>
      <c r="C337" s="70">
        <v>257</v>
      </c>
      <c r="D337" s="70" t="s">
        <v>577</v>
      </c>
      <c r="E337" s="70">
        <v>6181</v>
      </c>
      <c r="F337" s="70">
        <v>62</v>
      </c>
      <c r="G337" s="70">
        <v>81</v>
      </c>
      <c r="H337" s="70"/>
      <c r="I337" s="70">
        <v>1</v>
      </c>
      <c r="J337" s="70">
        <v>21</v>
      </c>
      <c r="K337" s="70">
        <v>0</v>
      </c>
      <c r="L337" s="70">
        <v>0</v>
      </c>
      <c r="M337" s="77">
        <v>8400</v>
      </c>
      <c r="N337" s="70"/>
      <c r="O337" s="70"/>
      <c r="P337" s="70"/>
      <c r="Q337" s="70"/>
      <c r="R337" s="70"/>
      <c r="S337" s="70"/>
      <c r="T337" s="78"/>
      <c r="U337" s="78"/>
      <c r="V337" s="70"/>
      <c r="W337" s="70"/>
      <c r="X337" s="70"/>
      <c r="Y337" s="70"/>
      <c r="Z337" s="70"/>
      <c r="AA337" s="70"/>
      <c r="AB337" s="156"/>
      <c r="AC337" s="162"/>
      <c r="AD337" s="163"/>
      <c r="AE337" s="163"/>
      <c r="AF337" s="163"/>
    </row>
    <row r="338" spans="2:32" s="15" customFormat="1" ht="24.75" customHeight="1" x14ac:dyDescent="0.5">
      <c r="B338" s="436" t="s">
        <v>828</v>
      </c>
      <c r="C338" s="70">
        <v>258</v>
      </c>
      <c r="D338" s="70" t="s">
        <v>577</v>
      </c>
      <c r="E338" s="70">
        <v>3168</v>
      </c>
      <c r="F338" s="70">
        <v>32</v>
      </c>
      <c r="G338" s="70">
        <v>68</v>
      </c>
      <c r="H338" s="70"/>
      <c r="I338" s="70">
        <v>1</v>
      </c>
      <c r="J338" s="70">
        <v>8</v>
      </c>
      <c r="K338" s="70">
        <v>0</v>
      </c>
      <c r="L338" s="70">
        <v>82</v>
      </c>
      <c r="M338" s="77">
        <v>3282</v>
      </c>
      <c r="N338" s="70"/>
      <c r="O338" s="70"/>
      <c r="P338" s="70"/>
      <c r="Q338" s="70"/>
      <c r="R338" s="70"/>
      <c r="S338" s="70"/>
      <c r="T338" s="78"/>
      <c r="U338" s="78"/>
      <c r="V338" s="70"/>
      <c r="W338" s="70"/>
      <c r="X338" s="70"/>
      <c r="Y338" s="70"/>
      <c r="Z338" s="70"/>
      <c r="AA338" s="70"/>
      <c r="AB338" s="156"/>
      <c r="AC338" s="162"/>
      <c r="AD338" s="163"/>
      <c r="AE338" s="163"/>
      <c r="AF338" s="163"/>
    </row>
    <row r="339" spans="2:32" s="15" customFormat="1" ht="24.75" customHeight="1" x14ac:dyDescent="0.5">
      <c r="B339" s="436" t="s">
        <v>829</v>
      </c>
      <c r="C339" s="70">
        <v>259</v>
      </c>
      <c r="D339" s="70" t="s">
        <v>577</v>
      </c>
      <c r="E339" s="70">
        <v>746</v>
      </c>
      <c r="F339" s="70">
        <v>8</v>
      </c>
      <c r="G339" s="70">
        <v>46</v>
      </c>
      <c r="H339" s="70"/>
      <c r="I339" s="70">
        <v>1</v>
      </c>
      <c r="J339" s="70">
        <v>6</v>
      </c>
      <c r="K339" s="70">
        <v>2</v>
      </c>
      <c r="L339" s="70">
        <v>25</v>
      </c>
      <c r="M339" s="77">
        <v>2625</v>
      </c>
      <c r="N339" s="70"/>
      <c r="O339" s="70"/>
      <c r="P339" s="70"/>
      <c r="Q339" s="70"/>
      <c r="R339" s="70"/>
      <c r="S339" s="70"/>
      <c r="T339" s="78"/>
      <c r="U339" s="78"/>
      <c r="V339" s="70"/>
      <c r="W339" s="70"/>
      <c r="X339" s="70"/>
      <c r="Y339" s="70"/>
      <c r="Z339" s="70"/>
      <c r="AA339" s="70"/>
      <c r="AB339" s="156"/>
      <c r="AC339" s="162"/>
      <c r="AD339" s="163"/>
      <c r="AE339" s="163"/>
      <c r="AF339" s="163"/>
    </row>
    <row r="340" spans="2:32" s="15" customFormat="1" ht="24.75" customHeight="1" x14ac:dyDescent="0.5">
      <c r="B340" s="436" t="s">
        <v>830</v>
      </c>
      <c r="C340" s="70">
        <v>260</v>
      </c>
      <c r="D340" s="70" t="s">
        <v>577</v>
      </c>
      <c r="E340" s="70">
        <v>775</v>
      </c>
      <c r="F340" s="70">
        <v>8</v>
      </c>
      <c r="G340" s="70">
        <v>75</v>
      </c>
      <c r="H340" s="70"/>
      <c r="I340" s="70">
        <v>1</v>
      </c>
      <c r="J340" s="70">
        <v>28</v>
      </c>
      <c r="K340" s="70">
        <v>0</v>
      </c>
      <c r="L340" s="70">
        <v>42</v>
      </c>
      <c r="M340" s="77">
        <v>11242</v>
      </c>
      <c r="N340" s="70"/>
      <c r="O340" s="70"/>
      <c r="P340" s="70"/>
      <c r="Q340" s="70"/>
      <c r="R340" s="70"/>
      <c r="S340" s="70"/>
      <c r="T340" s="78"/>
      <c r="U340" s="78"/>
      <c r="V340" s="70"/>
      <c r="W340" s="70"/>
      <c r="X340" s="70"/>
      <c r="Y340" s="70"/>
      <c r="Z340" s="70"/>
      <c r="AA340" s="70"/>
      <c r="AB340" s="156"/>
      <c r="AC340" s="162"/>
      <c r="AD340" s="163"/>
      <c r="AE340" s="163"/>
      <c r="AF340" s="163"/>
    </row>
    <row r="341" spans="2:32" s="15" customFormat="1" ht="24.75" customHeight="1" x14ac:dyDescent="0.5">
      <c r="B341" s="436" t="s">
        <v>831</v>
      </c>
      <c r="C341" s="70">
        <v>261</v>
      </c>
      <c r="D341" s="70" t="s">
        <v>577</v>
      </c>
      <c r="E341" s="70">
        <v>4409</v>
      </c>
      <c r="F341" s="70">
        <v>45</v>
      </c>
      <c r="G341" s="70">
        <v>9</v>
      </c>
      <c r="H341" s="70"/>
      <c r="I341" s="70">
        <v>1</v>
      </c>
      <c r="J341" s="70">
        <v>28</v>
      </c>
      <c r="K341" s="70">
        <v>3</v>
      </c>
      <c r="L341" s="70">
        <v>34</v>
      </c>
      <c r="M341" s="77">
        <v>11534</v>
      </c>
      <c r="N341" s="70"/>
      <c r="O341" s="70"/>
      <c r="P341" s="70"/>
      <c r="Q341" s="70"/>
      <c r="R341" s="70"/>
      <c r="S341" s="70"/>
      <c r="T341" s="78"/>
      <c r="U341" s="78"/>
      <c r="V341" s="70"/>
      <c r="W341" s="70"/>
      <c r="X341" s="70"/>
      <c r="Y341" s="70"/>
      <c r="Z341" s="70"/>
      <c r="AA341" s="70"/>
      <c r="AB341" s="156"/>
      <c r="AC341" s="162"/>
      <c r="AD341" s="163"/>
      <c r="AE341" s="163"/>
      <c r="AF341" s="163"/>
    </row>
    <row r="342" spans="2:32" s="15" customFormat="1" ht="24.75" customHeight="1" x14ac:dyDescent="0.5">
      <c r="B342" s="436" t="s">
        <v>706</v>
      </c>
      <c r="C342" s="70">
        <v>262</v>
      </c>
      <c r="D342" s="70" t="s">
        <v>577</v>
      </c>
      <c r="E342" s="70">
        <v>3146</v>
      </c>
      <c r="F342" s="70">
        <v>32</v>
      </c>
      <c r="G342" s="70">
        <v>46</v>
      </c>
      <c r="H342" s="70"/>
      <c r="I342" s="70">
        <v>1</v>
      </c>
      <c r="J342" s="70">
        <v>11</v>
      </c>
      <c r="K342" s="70">
        <v>2</v>
      </c>
      <c r="L342" s="70">
        <v>24</v>
      </c>
      <c r="M342" s="77">
        <v>4624</v>
      </c>
      <c r="N342" s="70"/>
      <c r="O342" s="70"/>
      <c r="P342" s="70"/>
      <c r="Q342" s="70"/>
      <c r="R342" s="70"/>
      <c r="S342" s="70"/>
      <c r="T342" s="78"/>
      <c r="U342" s="78"/>
      <c r="V342" s="70"/>
      <c r="W342" s="70"/>
      <c r="X342" s="70"/>
      <c r="Y342" s="70"/>
      <c r="Z342" s="70"/>
      <c r="AA342" s="70"/>
      <c r="AB342" s="156"/>
      <c r="AC342" s="162"/>
      <c r="AD342" s="163"/>
      <c r="AE342" s="163"/>
      <c r="AF342" s="163"/>
    </row>
    <row r="343" spans="2:32" s="15" customFormat="1" ht="20.25" customHeight="1" x14ac:dyDescent="0.5">
      <c r="B343" s="436" t="s">
        <v>832</v>
      </c>
      <c r="C343" s="70">
        <v>263</v>
      </c>
      <c r="D343" s="70" t="s">
        <v>577</v>
      </c>
      <c r="E343" s="70">
        <v>5801</v>
      </c>
      <c r="F343" s="70">
        <v>59</v>
      </c>
      <c r="G343" s="70">
        <v>1</v>
      </c>
      <c r="H343" s="70"/>
      <c r="I343" s="70">
        <v>1</v>
      </c>
      <c r="J343" s="70">
        <v>13</v>
      </c>
      <c r="K343" s="70">
        <v>2</v>
      </c>
      <c r="L343" s="70">
        <v>22</v>
      </c>
      <c r="M343" s="77">
        <v>5422</v>
      </c>
      <c r="N343" s="70"/>
      <c r="O343" s="70"/>
      <c r="P343" s="70"/>
      <c r="Q343" s="70"/>
      <c r="R343" s="70"/>
      <c r="S343" s="70"/>
      <c r="T343" s="78"/>
      <c r="U343" s="78"/>
      <c r="V343" s="70"/>
      <c r="W343" s="70"/>
      <c r="X343" s="70"/>
      <c r="Y343" s="70"/>
      <c r="Z343" s="70"/>
      <c r="AA343" s="70"/>
      <c r="AB343" s="156"/>
      <c r="AC343" s="162"/>
      <c r="AD343" s="163"/>
      <c r="AE343" s="163"/>
      <c r="AF343" s="163"/>
    </row>
    <row r="344" spans="2:32" s="15" customFormat="1" ht="20.25" customHeight="1" x14ac:dyDescent="0.5">
      <c r="B344" s="436" t="s">
        <v>833</v>
      </c>
      <c r="C344" s="70">
        <v>264</v>
      </c>
      <c r="D344" s="70" t="s">
        <v>577</v>
      </c>
      <c r="E344" s="70">
        <v>3940</v>
      </c>
      <c r="F344" s="70">
        <v>40</v>
      </c>
      <c r="G344" s="70">
        <v>40</v>
      </c>
      <c r="H344" s="70"/>
      <c r="I344" s="70">
        <v>1</v>
      </c>
      <c r="J344" s="70">
        <v>10</v>
      </c>
      <c r="K344" s="70">
        <v>2</v>
      </c>
      <c r="L344" s="70">
        <v>31</v>
      </c>
      <c r="M344" s="77">
        <v>4231</v>
      </c>
      <c r="N344" s="70"/>
      <c r="O344" s="70"/>
      <c r="P344" s="70"/>
      <c r="Q344" s="70"/>
      <c r="R344" s="70"/>
      <c r="S344" s="70"/>
      <c r="T344" s="78"/>
      <c r="U344" s="78"/>
      <c r="V344" s="70"/>
      <c r="W344" s="70"/>
      <c r="X344" s="70"/>
      <c r="Y344" s="70"/>
      <c r="Z344" s="70"/>
      <c r="AA344" s="70"/>
      <c r="AB344" s="156"/>
      <c r="AC344" s="162"/>
      <c r="AD344" s="163"/>
      <c r="AE344" s="163"/>
      <c r="AF344" s="163"/>
    </row>
    <row r="345" spans="2:32" s="15" customFormat="1" ht="20.25" customHeight="1" x14ac:dyDescent="0.5">
      <c r="B345" s="436" t="s">
        <v>834</v>
      </c>
      <c r="C345" s="70">
        <v>265</v>
      </c>
      <c r="D345" s="70" t="s">
        <v>577</v>
      </c>
      <c r="E345" s="70">
        <v>2887</v>
      </c>
      <c r="F345" s="70">
        <v>24</v>
      </c>
      <c r="G345" s="70">
        <v>87</v>
      </c>
      <c r="H345" s="70"/>
      <c r="I345" s="70">
        <v>1</v>
      </c>
      <c r="J345" s="70">
        <v>9</v>
      </c>
      <c r="K345" s="70">
        <v>2</v>
      </c>
      <c r="L345" s="70">
        <v>53</v>
      </c>
      <c r="M345" s="77">
        <v>3853</v>
      </c>
      <c r="N345" s="70"/>
      <c r="O345" s="70"/>
      <c r="P345" s="70"/>
      <c r="Q345" s="70"/>
      <c r="R345" s="70"/>
      <c r="S345" s="70"/>
      <c r="T345" s="78"/>
      <c r="U345" s="78"/>
      <c r="V345" s="70"/>
      <c r="W345" s="70"/>
      <c r="X345" s="70"/>
      <c r="Y345" s="70"/>
      <c r="Z345" s="70"/>
      <c r="AA345" s="70"/>
      <c r="AB345" s="156"/>
      <c r="AC345" s="162"/>
      <c r="AD345" s="163"/>
      <c r="AE345" s="163"/>
      <c r="AF345" s="163"/>
    </row>
    <row r="346" spans="2:32" s="55" customFormat="1" ht="20.25" customHeight="1" x14ac:dyDescent="0.5">
      <c r="B346" s="436" t="s">
        <v>835</v>
      </c>
      <c r="C346" s="75">
        <v>266</v>
      </c>
      <c r="D346" s="75" t="s">
        <v>577</v>
      </c>
      <c r="E346" s="75">
        <v>3143</v>
      </c>
      <c r="F346" s="75">
        <v>14</v>
      </c>
      <c r="G346" s="75">
        <v>43</v>
      </c>
      <c r="H346" s="75"/>
      <c r="I346" s="75">
        <v>1</v>
      </c>
      <c r="J346" s="75">
        <v>21</v>
      </c>
      <c r="K346" s="75">
        <v>2</v>
      </c>
      <c r="L346" s="75">
        <v>61</v>
      </c>
      <c r="M346" s="79">
        <v>8661</v>
      </c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157"/>
      <c r="AC346" s="162"/>
      <c r="AD346" s="163"/>
      <c r="AE346" s="163"/>
      <c r="AF346" s="163"/>
    </row>
    <row r="347" spans="2:32" s="15" customFormat="1" ht="20.25" customHeight="1" x14ac:dyDescent="0.5">
      <c r="B347" s="436" t="s">
        <v>836</v>
      </c>
      <c r="C347" s="70">
        <v>267</v>
      </c>
      <c r="D347" s="70" t="s">
        <v>577</v>
      </c>
      <c r="E347" s="70">
        <v>3137</v>
      </c>
      <c r="F347" s="70">
        <v>32</v>
      </c>
      <c r="G347" s="70">
        <v>37</v>
      </c>
      <c r="H347" s="70"/>
      <c r="I347" s="70">
        <v>1</v>
      </c>
      <c r="J347" s="70">
        <v>10</v>
      </c>
      <c r="K347" s="70">
        <v>3</v>
      </c>
      <c r="L347" s="70">
        <v>63</v>
      </c>
      <c r="M347" s="77">
        <v>4363</v>
      </c>
      <c r="N347" s="70"/>
      <c r="O347" s="70"/>
      <c r="P347" s="70"/>
      <c r="Q347" s="70"/>
      <c r="R347" s="70"/>
      <c r="S347" s="70"/>
      <c r="T347" s="78"/>
      <c r="U347" s="78"/>
      <c r="V347" s="70"/>
      <c r="W347" s="70"/>
      <c r="X347" s="70"/>
      <c r="Y347" s="70"/>
      <c r="Z347" s="70"/>
      <c r="AA347" s="70"/>
      <c r="AB347" s="156"/>
      <c r="AC347" s="162"/>
      <c r="AD347" s="163"/>
      <c r="AE347" s="163"/>
      <c r="AF347" s="163"/>
    </row>
    <row r="348" spans="2:32" s="15" customFormat="1" ht="20.25" customHeight="1" x14ac:dyDescent="0.5">
      <c r="B348" s="436" t="s">
        <v>837</v>
      </c>
      <c r="C348" s="70">
        <v>268</v>
      </c>
      <c r="D348" s="70" t="s">
        <v>577</v>
      </c>
      <c r="E348" s="70">
        <v>3111</v>
      </c>
      <c r="F348" s="70">
        <v>32</v>
      </c>
      <c r="G348" s="70">
        <v>44</v>
      </c>
      <c r="H348" s="70"/>
      <c r="I348" s="70">
        <v>1</v>
      </c>
      <c r="J348" s="70">
        <v>23</v>
      </c>
      <c r="K348" s="70">
        <v>0</v>
      </c>
      <c r="L348" s="70">
        <v>61</v>
      </c>
      <c r="M348" s="77">
        <v>9261</v>
      </c>
      <c r="N348" s="70"/>
      <c r="O348" s="70"/>
      <c r="P348" s="70"/>
      <c r="Q348" s="70"/>
      <c r="R348" s="70"/>
      <c r="S348" s="70"/>
      <c r="T348" s="78"/>
      <c r="U348" s="78"/>
      <c r="V348" s="70"/>
      <c r="W348" s="70"/>
      <c r="X348" s="70"/>
      <c r="Y348" s="70"/>
      <c r="Z348" s="70"/>
      <c r="AA348" s="70"/>
      <c r="AB348" s="156"/>
      <c r="AC348" s="162"/>
      <c r="AD348" s="163"/>
      <c r="AE348" s="163"/>
      <c r="AF348" s="163"/>
    </row>
    <row r="349" spans="2:32" s="15" customFormat="1" ht="20.25" customHeight="1" x14ac:dyDescent="0.5">
      <c r="B349" s="436" t="s">
        <v>838</v>
      </c>
      <c r="C349" s="70">
        <v>269</v>
      </c>
      <c r="D349" s="70" t="s">
        <v>577</v>
      </c>
      <c r="E349" s="70">
        <v>6311</v>
      </c>
      <c r="F349" s="70">
        <v>64</v>
      </c>
      <c r="G349" s="70">
        <v>11</v>
      </c>
      <c r="H349" s="70"/>
      <c r="I349" s="70">
        <v>1</v>
      </c>
      <c r="J349" s="70">
        <v>16</v>
      </c>
      <c r="K349" s="70">
        <v>0</v>
      </c>
      <c r="L349" s="70">
        <v>79</v>
      </c>
      <c r="M349" s="77">
        <v>6479</v>
      </c>
      <c r="N349" s="70"/>
      <c r="O349" s="70"/>
      <c r="P349" s="70"/>
      <c r="Q349" s="70"/>
      <c r="R349" s="70"/>
      <c r="S349" s="70"/>
      <c r="T349" s="78"/>
      <c r="U349" s="78"/>
      <c r="V349" s="70"/>
      <c r="W349" s="70"/>
      <c r="X349" s="70"/>
      <c r="Y349" s="70"/>
      <c r="Z349" s="70"/>
      <c r="AA349" s="70"/>
      <c r="AB349" s="156"/>
      <c r="AC349" s="162"/>
      <c r="AD349" s="163"/>
      <c r="AE349" s="163"/>
      <c r="AF349" s="163"/>
    </row>
    <row r="350" spans="2:32" s="15" customFormat="1" ht="20.25" customHeight="1" x14ac:dyDescent="0.5">
      <c r="B350" s="436" t="s">
        <v>839</v>
      </c>
      <c r="C350" s="70">
        <v>270</v>
      </c>
      <c r="D350" s="70" t="s">
        <v>577</v>
      </c>
      <c r="E350" s="70">
        <v>5065</v>
      </c>
      <c r="F350" s="70">
        <v>51</v>
      </c>
      <c r="G350" s="70">
        <v>65</v>
      </c>
      <c r="H350" s="70"/>
      <c r="I350" s="70">
        <v>1</v>
      </c>
      <c r="J350" s="70">
        <v>26</v>
      </c>
      <c r="K350" s="70">
        <v>1</v>
      </c>
      <c r="L350" s="70">
        <v>69</v>
      </c>
      <c r="M350" s="77">
        <v>10569</v>
      </c>
      <c r="N350" s="70"/>
      <c r="O350" s="70"/>
      <c r="P350" s="70"/>
      <c r="Q350" s="70"/>
      <c r="R350" s="70"/>
      <c r="S350" s="70"/>
      <c r="T350" s="78"/>
      <c r="U350" s="78"/>
      <c r="V350" s="70"/>
      <c r="W350" s="70"/>
      <c r="X350" s="70"/>
      <c r="Y350" s="70"/>
      <c r="Z350" s="70"/>
      <c r="AA350" s="70"/>
      <c r="AB350" s="156"/>
      <c r="AC350" s="162"/>
      <c r="AD350" s="163"/>
      <c r="AE350" s="163"/>
      <c r="AF350" s="163"/>
    </row>
    <row r="351" spans="2:32" s="15" customFormat="1" ht="20.25" customHeight="1" x14ac:dyDescent="0.5">
      <c r="B351" s="436" t="s">
        <v>840</v>
      </c>
      <c r="C351" s="70">
        <v>271</v>
      </c>
      <c r="D351" s="70" t="s">
        <v>577</v>
      </c>
      <c r="E351" s="70">
        <v>750</v>
      </c>
      <c r="F351" s="70">
        <v>8</v>
      </c>
      <c r="G351" s="70">
        <v>50</v>
      </c>
      <c r="H351" s="70"/>
      <c r="I351" s="70">
        <v>1</v>
      </c>
      <c r="J351" s="70">
        <v>16</v>
      </c>
      <c r="K351" s="70">
        <v>2</v>
      </c>
      <c r="L351" s="70">
        <v>46</v>
      </c>
      <c r="M351" s="77">
        <v>6646</v>
      </c>
      <c r="N351" s="70"/>
      <c r="O351" s="70"/>
      <c r="P351" s="70"/>
      <c r="Q351" s="70"/>
      <c r="R351" s="70"/>
      <c r="S351" s="70"/>
      <c r="T351" s="78"/>
      <c r="U351" s="78"/>
      <c r="V351" s="70"/>
      <c r="W351" s="70"/>
      <c r="X351" s="70"/>
      <c r="Y351" s="70"/>
      <c r="Z351" s="70"/>
      <c r="AA351" s="70"/>
      <c r="AB351" s="156"/>
      <c r="AC351" s="162"/>
      <c r="AD351" s="163"/>
      <c r="AE351" s="163"/>
      <c r="AF351" s="163"/>
    </row>
    <row r="352" spans="2:32" s="15" customFormat="1" ht="20.25" customHeight="1" x14ac:dyDescent="0.5">
      <c r="B352" s="436" t="s">
        <v>841</v>
      </c>
      <c r="C352" s="70">
        <v>272</v>
      </c>
      <c r="D352" s="70" t="s">
        <v>577</v>
      </c>
      <c r="E352" s="70">
        <v>3153</v>
      </c>
      <c r="F352" s="70">
        <v>32</v>
      </c>
      <c r="G352" s="70">
        <v>53</v>
      </c>
      <c r="H352" s="70"/>
      <c r="I352" s="70">
        <v>1</v>
      </c>
      <c r="J352" s="70">
        <v>11</v>
      </c>
      <c r="K352" s="70">
        <v>2</v>
      </c>
      <c r="L352" s="70">
        <v>0</v>
      </c>
      <c r="M352" s="77">
        <v>4600</v>
      </c>
      <c r="N352" s="70"/>
      <c r="O352" s="70"/>
      <c r="P352" s="70"/>
      <c r="Q352" s="70"/>
      <c r="R352" s="70"/>
      <c r="S352" s="70"/>
      <c r="T352" s="78"/>
      <c r="U352" s="78"/>
      <c r="V352" s="70"/>
      <c r="W352" s="70"/>
      <c r="X352" s="70"/>
      <c r="Y352" s="70"/>
      <c r="Z352" s="70"/>
      <c r="AA352" s="70"/>
      <c r="AB352" s="156"/>
      <c r="AC352" s="162"/>
      <c r="AD352" s="163"/>
      <c r="AE352" s="163"/>
      <c r="AF352" s="163"/>
    </row>
    <row r="353" spans="2:32" s="15" customFormat="1" ht="20.25" customHeight="1" x14ac:dyDescent="0.5">
      <c r="B353" s="436" t="s">
        <v>842</v>
      </c>
      <c r="C353" s="70">
        <v>273</v>
      </c>
      <c r="D353" s="70" t="s">
        <v>577</v>
      </c>
      <c r="E353" s="70">
        <v>3002</v>
      </c>
      <c r="F353" s="70">
        <v>32</v>
      </c>
      <c r="G353" s="70">
        <v>2</v>
      </c>
      <c r="H353" s="70"/>
      <c r="I353" s="70">
        <v>1</v>
      </c>
      <c r="J353" s="70">
        <v>12</v>
      </c>
      <c r="K353" s="70">
        <v>1</v>
      </c>
      <c r="L353" s="70">
        <v>54</v>
      </c>
      <c r="M353" s="77">
        <v>4954</v>
      </c>
      <c r="N353" s="70"/>
      <c r="O353" s="70"/>
      <c r="P353" s="70"/>
      <c r="Q353" s="70"/>
      <c r="R353" s="70"/>
      <c r="S353" s="70"/>
      <c r="T353" s="78"/>
      <c r="U353" s="78"/>
      <c r="V353" s="70"/>
      <c r="W353" s="70"/>
      <c r="X353" s="70"/>
      <c r="Y353" s="70"/>
      <c r="Z353" s="70"/>
      <c r="AA353" s="70"/>
      <c r="AB353" s="156"/>
      <c r="AC353" s="162"/>
      <c r="AD353" s="163"/>
      <c r="AE353" s="163"/>
      <c r="AF353" s="163"/>
    </row>
    <row r="354" spans="2:32" s="15" customFormat="1" ht="20.25" customHeight="1" x14ac:dyDescent="0.5">
      <c r="B354" s="436" t="s">
        <v>843</v>
      </c>
      <c r="C354" s="70">
        <v>274</v>
      </c>
      <c r="D354" s="70" t="s">
        <v>577</v>
      </c>
      <c r="E354" s="70">
        <v>3001</v>
      </c>
      <c r="F354" s="70">
        <v>31</v>
      </c>
      <c r="G354" s="70">
        <v>1</v>
      </c>
      <c r="H354" s="70"/>
      <c r="I354" s="70">
        <v>1</v>
      </c>
      <c r="J354" s="70">
        <v>12</v>
      </c>
      <c r="K354" s="70">
        <v>0</v>
      </c>
      <c r="L354" s="70">
        <v>87</v>
      </c>
      <c r="M354" s="77">
        <v>4887</v>
      </c>
      <c r="N354" s="70"/>
      <c r="O354" s="70"/>
      <c r="P354" s="70"/>
      <c r="Q354" s="70"/>
      <c r="R354" s="70"/>
      <c r="S354" s="70"/>
      <c r="T354" s="78"/>
      <c r="U354" s="78"/>
      <c r="V354" s="70"/>
      <c r="W354" s="70"/>
      <c r="X354" s="70"/>
      <c r="Y354" s="70"/>
      <c r="Z354" s="70"/>
      <c r="AA354" s="70"/>
      <c r="AB354" s="156"/>
      <c r="AC354" s="162"/>
      <c r="AD354" s="163"/>
      <c r="AE354" s="163"/>
      <c r="AF354" s="163"/>
    </row>
    <row r="355" spans="2:32" s="15" customFormat="1" ht="20.25" customHeight="1" x14ac:dyDescent="0.5">
      <c r="B355" s="436" t="s">
        <v>663</v>
      </c>
      <c r="C355" s="70">
        <v>275</v>
      </c>
      <c r="D355" s="70" t="s">
        <v>577</v>
      </c>
      <c r="E355" s="70">
        <v>19500</v>
      </c>
      <c r="F355" s="70">
        <v>195</v>
      </c>
      <c r="G355" s="70">
        <v>100</v>
      </c>
      <c r="H355" s="70"/>
      <c r="I355" s="70">
        <v>1</v>
      </c>
      <c r="J355" s="70">
        <v>9</v>
      </c>
      <c r="K355" s="70">
        <v>0</v>
      </c>
      <c r="L355" s="70">
        <v>83</v>
      </c>
      <c r="M355" s="77">
        <v>3683</v>
      </c>
      <c r="N355" s="70"/>
      <c r="O355" s="70"/>
      <c r="P355" s="70"/>
      <c r="Q355" s="70"/>
      <c r="R355" s="70"/>
      <c r="S355" s="70"/>
      <c r="T355" s="78"/>
      <c r="U355" s="78"/>
      <c r="V355" s="70"/>
      <c r="W355" s="70"/>
      <c r="X355" s="70"/>
      <c r="Y355" s="70"/>
      <c r="Z355" s="70"/>
      <c r="AA355" s="70"/>
      <c r="AB355" s="156"/>
      <c r="AC355" s="162"/>
      <c r="AD355" s="163"/>
      <c r="AE355" s="163"/>
      <c r="AF355" s="163"/>
    </row>
    <row r="356" spans="2:32" s="15" customFormat="1" ht="20.25" customHeight="1" x14ac:dyDescent="0.5">
      <c r="B356" s="436" t="s">
        <v>844</v>
      </c>
      <c r="C356" s="70">
        <v>276</v>
      </c>
      <c r="D356" s="70" t="s">
        <v>577</v>
      </c>
      <c r="E356" s="70">
        <v>2674</v>
      </c>
      <c r="F356" s="70">
        <v>27</v>
      </c>
      <c r="G356" s="70">
        <v>74</v>
      </c>
      <c r="H356" s="70"/>
      <c r="I356" s="70">
        <v>1</v>
      </c>
      <c r="J356" s="70">
        <v>20</v>
      </c>
      <c r="K356" s="70">
        <v>3</v>
      </c>
      <c r="L356" s="70">
        <v>31</v>
      </c>
      <c r="M356" s="77">
        <v>8331</v>
      </c>
      <c r="N356" s="70"/>
      <c r="O356" s="70"/>
      <c r="P356" s="70"/>
      <c r="Q356" s="70"/>
      <c r="R356" s="70"/>
      <c r="S356" s="70"/>
      <c r="T356" s="78"/>
      <c r="U356" s="78"/>
      <c r="V356" s="70"/>
      <c r="W356" s="70"/>
      <c r="X356" s="70"/>
      <c r="Y356" s="70"/>
      <c r="Z356" s="70"/>
      <c r="AA356" s="70"/>
      <c r="AB356" s="156"/>
      <c r="AC356" s="162"/>
      <c r="AD356" s="163"/>
      <c r="AE356" s="163"/>
      <c r="AF356" s="163"/>
    </row>
    <row r="357" spans="2:32" s="15" customFormat="1" ht="20.25" customHeight="1" x14ac:dyDescent="0.5">
      <c r="B357" s="436" t="s">
        <v>845</v>
      </c>
      <c r="C357" s="70">
        <v>277</v>
      </c>
      <c r="D357" s="70" t="s">
        <v>577</v>
      </c>
      <c r="E357" s="70">
        <v>8122</v>
      </c>
      <c r="F357" s="70">
        <v>82</v>
      </c>
      <c r="G357" s="70">
        <v>22</v>
      </c>
      <c r="H357" s="70"/>
      <c r="I357" s="70">
        <v>1</v>
      </c>
      <c r="J357" s="70">
        <v>9</v>
      </c>
      <c r="K357" s="70">
        <v>2</v>
      </c>
      <c r="L357" s="70">
        <v>2</v>
      </c>
      <c r="M357" s="77">
        <v>3802</v>
      </c>
      <c r="N357" s="70"/>
      <c r="O357" s="70"/>
      <c r="P357" s="70"/>
      <c r="Q357" s="70"/>
      <c r="R357" s="70"/>
      <c r="S357" s="70"/>
      <c r="T357" s="78"/>
      <c r="U357" s="78"/>
      <c r="V357" s="70"/>
      <c r="W357" s="70"/>
      <c r="X357" s="70"/>
      <c r="Y357" s="70"/>
      <c r="Z357" s="70"/>
      <c r="AA357" s="70"/>
      <c r="AB357" s="156"/>
      <c r="AC357" s="162"/>
      <c r="AD357" s="163"/>
      <c r="AE357" s="163"/>
      <c r="AF357" s="163"/>
    </row>
    <row r="358" spans="2:32" s="15" customFormat="1" ht="20.25" customHeight="1" x14ac:dyDescent="0.5">
      <c r="B358" s="436" t="s">
        <v>845</v>
      </c>
      <c r="C358" s="70">
        <v>278</v>
      </c>
      <c r="D358" s="70" t="s">
        <v>577</v>
      </c>
      <c r="E358" s="70">
        <v>3166</v>
      </c>
      <c r="F358" s="70">
        <v>32</v>
      </c>
      <c r="G358" s="70">
        <v>66</v>
      </c>
      <c r="H358" s="70"/>
      <c r="I358" s="70">
        <v>1</v>
      </c>
      <c r="J358" s="70">
        <v>6</v>
      </c>
      <c r="K358" s="70">
        <v>3</v>
      </c>
      <c r="L358" s="70">
        <v>51</v>
      </c>
      <c r="M358" s="77">
        <v>2751</v>
      </c>
      <c r="N358" s="70"/>
      <c r="O358" s="70"/>
      <c r="P358" s="70"/>
      <c r="Q358" s="70"/>
      <c r="R358" s="70"/>
      <c r="S358" s="70"/>
      <c r="T358" s="78"/>
      <c r="U358" s="78"/>
      <c r="V358" s="70"/>
      <c r="W358" s="70"/>
      <c r="X358" s="70"/>
      <c r="Y358" s="70"/>
      <c r="Z358" s="70"/>
      <c r="AA358" s="70"/>
      <c r="AB358" s="156"/>
      <c r="AC358" s="162"/>
      <c r="AD358" s="163"/>
      <c r="AE358" s="163"/>
      <c r="AF358" s="163"/>
    </row>
    <row r="359" spans="2:32" s="15" customFormat="1" ht="20.25" customHeight="1" x14ac:dyDescent="0.5">
      <c r="B359" s="436" t="s">
        <v>845</v>
      </c>
      <c r="C359" s="70">
        <v>279</v>
      </c>
      <c r="D359" s="70" t="s">
        <v>577</v>
      </c>
      <c r="E359" s="70">
        <v>2676</v>
      </c>
      <c r="F359" s="70">
        <v>27</v>
      </c>
      <c r="G359" s="70">
        <v>76</v>
      </c>
      <c r="H359" s="70"/>
      <c r="I359" s="70">
        <v>1</v>
      </c>
      <c r="J359" s="70">
        <v>28</v>
      </c>
      <c r="K359" s="70">
        <v>2</v>
      </c>
      <c r="L359" s="70">
        <v>91</v>
      </c>
      <c r="M359" s="77">
        <v>11491</v>
      </c>
      <c r="N359" s="70"/>
      <c r="O359" s="70"/>
      <c r="P359" s="70"/>
      <c r="Q359" s="70"/>
      <c r="R359" s="70"/>
      <c r="S359" s="70"/>
      <c r="T359" s="78"/>
      <c r="U359" s="78"/>
      <c r="V359" s="70"/>
      <c r="W359" s="70"/>
      <c r="X359" s="70"/>
      <c r="Y359" s="70"/>
      <c r="Z359" s="70"/>
      <c r="AA359" s="70"/>
      <c r="AB359" s="156"/>
      <c r="AC359" s="162"/>
      <c r="AD359" s="163"/>
      <c r="AE359" s="163"/>
      <c r="AF359" s="163"/>
    </row>
    <row r="360" spans="2:32" s="15" customFormat="1" ht="20.25" customHeight="1" x14ac:dyDescent="0.5">
      <c r="B360" s="436" t="s">
        <v>846</v>
      </c>
      <c r="C360" s="70">
        <v>280</v>
      </c>
      <c r="D360" s="70" t="s">
        <v>577</v>
      </c>
      <c r="E360" s="70">
        <v>8808</v>
      </c>
      <c r="F360" s="70">
        <v>89</v>
      </c>
      <c r="G360" s="70">
        <v>8</v>
      </c>
      <c r="H360" s="70"/>
      <c r="I360" s="70">
        <v>1</v>
      </c>
      <c r="J360" s="70">
        <v>21</v>
      </c>
      <c r="K360" s="70">
        <v>0</v>
      </c>
      <c r="L360" s="70">
        <v>96</v>
      </c>
      <c r="M360" s="77">
        <v>8496</v>
      </c>
      <c r="N360" s="70"/>
      <c r="O360" s="70"/>
      <c r="P360" s="70"/>
      <c r="Q360" s="70"/>
      <c r="R360" s="70"/>
      <c r="S360" s="70"/>
      <c r="T360" s="78"/>
      <c r="U360" s="78"/>
      <c r="V360" s="70"/>
      <c r="W360" s="70"/>
      <c r="X360" s="70"/>
      <c r="Y360" s="70"/>
      <c r="Z360" s="70"/>
      <c r="AA360" s="70"/>
      <c r="AB360" s="156"/>
      <c r="AC360" s="162"/>
      <c r="AD360" s="163"/>
      <c r="AE360" s="163"/>
      <c r="AF360" s="163"/>
    </row>
    <row r="361" spans="2:32" s="15" customFormat="1" ht="20.25" customHeight="1" x14ac:dyDescent="0.5">
      <c r="B361" s="436" t="s">
        <v>847</v>
      </c>
      <c r="C361" s="70">
        <v>281</v>
      </c>
      <c r="D361" s="70" t="s">
        <v>577</v>
      </c>
      <c r="E361" s="70">
        <v>3170</v>
      </c>
      <c r="F361" s="70">
        <v>32</v>
      </c>
      <c r="G361" s="70">
        <v>70</v>
      </c>
      <c r="H361" s="70"/>
      <c r="I361" s="70">
        <v>1</v>
      </c>
      <c r="J361" s="70">
        <v>22</v>
      </c>
      <c r="K361" s="70">
        <v>3</v>
      </c>
      <c r="L361" s="70">
        <v>57</v>
      </c>
      <c r="M361" s="77">
        <v>9157</v>
      </c>
      <c r="N361" s="70"/>
      <c r="O361" s="70"/>
      <c r="P361" s="70"/>
      <c r="Q361" s="70"/>
      <c r="R361" s="70"/>
      <c r="S361" s="70"/>
      <c r="T361" s="78"/>
      <c r="U361" s="78"/>
      <c r="V361" s="70"/>
      <c r="W361" s="70"/>
      <c r="X361" s="70"/>
      <c r="Y361" s="70"/>
      <c r="Z361" s="70"/>
      <c r="AA361" s="70"/>
      <c r="AB361" s="156"/>
      <c r="AC361" s="162"/>
      <c r="AD361" s="163"/>
      <c r="AE361" s="163"/>
      <c r="AF361" s="163"/>
    </row>
    <row r="362" spans="2:32" s="15" customFormat="1" ht="20.25" customHeight="1" x14ac:dyDescent="0.5">
      <c r="B362" s="436" t="s">
        <v>848</v>
      </c>
      <c r="C362" s="70">
        <v>282</v>
      </c>
      <c r="D362" s="70" t="s">
        <v>577</v>
      </c>
      <c r="E362" s="70">
        <v>1786</v>
      </c>
      <c r="F362" s="70">
        <v>18</v>
      </c>
      <c r="G362" s="70">
        <v>86</v>
      </c>
      <c r="H362" s="70"/>
      <c r="I362" s="70">
        <v>1</v>
      </c>
      <c r="J362" s="70">
        <v>18</v>
      </c>
      <c r="K362" s="70">
        <v>3</v>
      </c>
      <c r="L362" s="70">
        <v>29</v>
      </c>
      <c r="M362" s="77">
        <v>7529</v>
      </c>
      <c r="N362" s="70"/>
      <c r="O362" s="70"/>
      <c r="P362" s="70"/>
      <c r="Q362" s="70"/>
      <c r="R362" s="70"/>
      <c r="S362" s="70"/>
      <c r="T362" s="78"/>
      <c r="U362" s="78"/>
      <c r="V362" s="70"/>
      <c r="W362" s="70"/>
      <c r="X362" s="70"/>
      <c r="Y362" s="70"/>
      <c r="Z362" s="70"/>
      <c r="AA362" s="70"/>
      <c r="AB362" s="156"/>
      <c r="AC362" s="162"/>
      <c r="AD362" s="163"/>
      <c r="AE362" s="163"/>
      <c r="AF362" s="163"/>
    </row>
    <row r="363" spans="2:32" s="15" customFormat="1" ht="20.25" customHeight="1" x14ac:dyDescent="0.5">
      <c r="B363" s="436" t="s">
        <v>2915</v>
      </c>
      <c r="C363" s="70">
        <v>283</v>
      </c>
      <c r="D363" s="70" t="s">
        <v>577</v>
      </c>
      <c r="E363" s="70">
        <v>9102</v>
      </c>
      <c r="F363" s="70">
        <v>92</v>
      </c>
      <c r="G363" s="70">
        <v>2</v>
      </c>
      <c r="H363" s="70"/>
      <c r="I363" s="70">
        <v>1</v>
      </c>
      <c r="J363" s="70">
        <v>9</v>
      </c>
      <c r="K363" s="70">
        <v>3</v>
      </c>
      <c r="L363" s="70">
        <v>20</v>
      </c>
      <c r="M363" s="77">
        <v>3920</v>
      </c>
      <c r="N363" s="70"/>
      <c r="O363" s="70"/>
      <c r="P363" s="70"/>
      <c r="Q363" s="70"/>
      <c r="R363" s="70"/>
      <c r="S363" s="70"/>
      <c r="T363" s="78"/>
      <c r="U363" s="78"/>
      <c r="V363" s="70"/>
      <c r="W363" s="70"/>
      <c r="X363" s="70"/>
      <c r="Y363" s="70"/>
      <c r="Z363" s="70"/>
      <c r="AA363" s="70"/>
      <c r="AB363" s="156"/>
      <c r="AC363" s="162"/>
      <c r="AD363" s="163"/>
      <c r="AE363" s="163"/>
      <c r="AF363" s="163"/>
    </row>
    <row r="364" spans="2:32" s="15" customFormat="1" ht="20.25" customHeight="1" x14ac:dyDescent="0.5">
      <c r="B364" s="436" t="s">
        <v>849</v>
      </c>
      <c r="C364" s="70">
        <v>284</v>
      </c>
      <c r="D364" s="70" t="s">
        <v>577</v>
      </c>
      <c r="E364" s="70">
        <v>3150</v>
      </c>
      <c r="F364" s="70">
        <v>32</v>
      </c>
      <c r="G364" s="70">
        <v>50</v>
      </c>
      <c r="H364" s="70"/>
      <c r="I364" s="70">
        <v>1</v>
      </c>
      <c r="J364" s="70">
        <v>12</v>
      </c>
      <c r="K364" s="70">
        <v>0</v>
      </c>
      <c r="L364" s="70">
        <v>0</v>
      </c>
      <c r="M364" s="77">
        <v>4800</v>
      </c>
      <c r="N364" s="70"/>
      <c r="O364" s="70"/>
      <c r="P364" s="70"/>
      <c r="Q364" s="70"/>
      <c r="R364" s="70"/>
      <c r="S364" s="70"/>
      <c r="T364" s="78"/>
      <c r="U364" s="78"/>
      <c r="V364" s="70"/>
      <c r="W364" s="70"/>
      <c r="X364" s="70"/>
      <c r="Y364" s="70"/>
      <c r="Z364" s="70"/>
      <c r="AA364" s="70"/>
      <c r="AB364" s="156"/>
      <c r="AC364" s="162"/>
      <c r="AD364" s="163"/>
      <c r="AE364" s="163"/>
      <c r="AF364" s="163"/>
    </row>
    <row r="365" spans="2:32" s="15" customFormat="1" ht="20.25" customHeight="1" x14ac:dyDescent="0.5">
      <c r="B365" s="436" t="s">
        <v>850</v>
      </c>
      <c r="C365" s="70">
        <v>285</v>
      </c>
      <c r="D365" s="70" t="s">
        <v>577</v>
      </c>
      <c r="E365" s="70">
        <v>1722</v>
      </c>
      <c r="F365" s="70">
        <v>18</v>
      </c>
      <c r="G365" s="70">
        <v>22</v>
      </c>
      <c r="H365" s="70"/>
      <c r="I365" s="70">
        <v>1</v>
      </c>
      <c r="J365" s="70">
        <v>21</v>
      </c>
      <c r="K365" s="70">
        <v>2</v>
      </c>
      <c r="L365" s="70">
        <v>66</v>
      </c>
      <c r="M365" s="77">
        <v>8666</v>
      </c>
      <c r="N365" s="70"/>
      <c r="O365" s="70"/>
      <c r="P365" s="70"/>
      <c r="Q365" s="70"/>
      <c r="R365" s="70"/>
      <c r="S365" s="70"/>
      <c r="T365" s="78"/>
      <c r="U365" s="78"/>
      <c r="V365" s="70"/>
      <c r="W365" s="70"/>
      <c r="X365" s="70"/>
      <c r="Y365" s="70"/>
      <c r="Z365" s="70"/>
      <c r="AA365" s="70"/>
      <c r="AB365" s="156"/>
      <c r="AC365" s="162"/>
      <c r="AD365" s="163"/>
      <c r="AE365" s="163"/>
      <c r="AF365" s="163"/>
    </row>
    <row r="366" spans="2:32" s="15" customFormat="1" ht="20.25" customHeight="1" x14ac:dyDescent="0.5">
      <c r="B366" s="436" t="s">
        <v>851</v>
      </c>
      <c r="C366" s="70">
        <v>286</v>
      </c>
      <c r="D366" s="70" t="s">
        <v>577</v>
      </c>
      <c r="E366" s="70">
        <v>3139</v>
      </c>
      <c r="F366" s="70">
        <v>32</v>
      </c>
      <c r="G366" s="70">
        <v>39</v>
      </c>
      <c r="H366" s="70"/>
      <c r="I366" s="70">
        <v>1</v>
      </c>
      <c r="J366" s="70">
        <v>18</v>
      </c>
      <c r="K366" s="70">
        <v>3</v>
      </c>
      <c r="L366" s="70">
        <v>49</v>
      </c>
      <c r="M366" s="77">
        <v>7549</v>
      </c>
      <c r="N366" s="70"/>
      <c r="O366" s="70"/>
      <c r="P366" s="70"/>
      <c r="Q366" s="70"/>
      <c r="R366" s="70"/>
      <c r="S366" s="70"/>
      <c r="T366" s="78"/>
      <c r="U366" s="78"/>
      <c r="V366" s="70"/>
      <c r="W366" s="70"/>
      <c r="X366" s="70"/>
      <c r="Y366" s="70"/>
      <c r="Z366" s="70"/>
      <c r="AA366" s="70"/>
      <c r="AB366" s="156"/>
      <c r="AC366" s="162"/>
      <c r="AD366" s="163"/>
      <c r="AE366" s="163"/>
      <c r="AF366" s="163"/>
    </row>
    <row r="367" spans="2:32" s="15" customFormat="1" ht="20.25" customHeight="1" x14ac:dyDescent="0.5">
      <c r="B367" s="436" t="s">
        <v>852</v>
      </c>
      <c r="C367" s="70">
        <v>287</v>
      </c>
      <c r="D367" s="70" t="s">
        <v>577</v>
      </c>
      <c r="E367" s="70">
        <v>3042</v>
      </c>
      <c r="F367" s="70">
        <v>31</v>
      </c>
      <c r="G367" s="70">
        <v>42</v>
      </c>
      <c r="H367" s="70"/>
      <c r="I367" s="70">
        <v>1</v>
      </c>
      <c r="J367" s="70">
        <v>4</v>
      </c>
      <c r="K367" s="70">
        <v>2</v>
      </c>
      <c r="L367" s="70">
        <v>36</v>
      </c>
      <c r="M367" s="77">
        <v>1836</v>
      </c>
      <c r="N367" s="70"/>
      <c r="O367" s="70"/>
      <c r="P367" s="70"/>
      <c r="Q367" s="70"/>
      <c r="R367" s="70"/>
      <c r="S367" s="70"/>
      <c r="T367" s="78"/>
      <c r="U367" s="78"/>
      <c r="V367" s="70"/>
      <c r="W367" s="70"/>
      <c r="X367" s="70"/>
      <c r="Y367" s="70"/>
      <c r="Z367" s="70"/>
      <c r="AA367" s="70"/>
      <c r="AB367" s="156"/>
      <c r="AC367" s="162"/>
      <c r="AD367" s="163"/>
      <c r="AE367" s="163"/>
      <c r="AF367" s="163"/>
    </row>
    <row r="368" spans="2:32" s="15" customFormat="1" ht="20.25" customHeight="1" x14ac:dyDescent="0.5">
      <c r="B368" s="436" t="s">
        <v>853</v>
      </c>
      <c r="C368" s="70">
        <v>288</v>
      </c>
      <c r="D368" s="70" t="s">
        <v>577</v>
      </c>
      <c r="E368" s="70">
        <v>10318</v>
      </c>
      <c r="F368" s="70">
        <v>104</v>
      </c>
      <c r="G368" s="70">
        <v>18</v>
      </c>
      <c r="H368" s="70"/>
      <c r="I368" s="70">
        <v>1</v>
      </c>
      <c r="J368" s="70">
        <v>25</v>
      </c>
      <c r="K368" s="70">
        <v>1</v>
      </c>
      <c r="L368" s="70">
        <v>57</v>
      </c>
      <c r="M368" s="77">
        <v>10157</v>
      </c>
      <c r="N368" s="70"/>
      <c r="O368" s="70"/>
      <c r="P368" s="70"/>
      <c r="Q368" s="70"/>
      <c r="R368" s="70"/>
      <c r="S368" s="70"/>
      <c r="T368" s="78"/>
      <c r="U368" s="78"/>
      <c r="V368" s="70"/>
      <c r="W368" s="70"/>
      <c r="X368" s="70"/>
      <c r="Y368" s="70"/>
      <c r="Z368" s="70"/>
      <c r="AA368" s="70"/>
      <c r="AB368" s="156"/>
      <c r="AC368" s="162"/>
      <c r="AD368" s="163"/>
      <c r="AE368" s="163"/>
      <c r="AF368" s="163"/>
    </row>
    <row r="369" spans="2:32" s="15" customFormat="1" ht="20.25" customHeight="1" x14ac:dyDescent="0.5">
      <c r="B369" s="436" t="s">
        <v>854</v>
      </c>
      <c r="C369" s="70">
        <v>289</v>
      </c>
      <c r="D369" s="70" t="s">
        <v>577</v>
      </c>
      <c r="E369" s="70">
        <v>4411</v>
      </c>
      <c r="F369" s="70">
        <v>45</v>
      </c>
      <c r="G369" s="70">
        <v>11</v>
      </c>
      <c r="H369" s="70"/>
      <c r="I369" s="70">
        <v>1</v>
      </c>
      <c r="J369" s="70">
        <v>14</v>
      </c>
      <c r="K369" s="70">
        <v>0</v>
      </c>
      <c r="L369" s="70">
        <v>93</v>
      </c>
      <c r="M369" s="77">
        <v>5693</v>
      </c>
      <c r="N369" s="70"/>
      <c r="O369" s="70"/>
      <c r="P369" s="70"/>
      <c r="Q369" s="70"/>
      <c r="R369" s="70"/>
      <c r="S369" s="70"/>
      <c r="T369" s="78"/>
      <c r="U369" s="78"/>
      <c r="V369" s="70"/>
      <c r="W369" s="70"/>
      <c r="X369" s="70"/>
      <c r="Y369" s="70"/>
      <c r="Z369" s="70"/>
      <c r="AA369" s="70"/>
      <c r="AB369" s="156"/>
      <c r="AC369" s="162"/>
      <c r="AD369" s="163"/>
      <c r="AE369" s="163"/>
      <c r="AF369" s="163"/>
    </row>
    <row r="370" spans="2:32" s="15" customFormat="1" ht="20.25" customHeight="1" x14ac:dyDescent="0.5">
      <c r="B370" s="436" t="s">
        <v>855</v>
      </c>
      <c r="C370" s="70">
        <v>290</v>
      </c>
      <c r="D370" s="70" t="s">
        <v>577</v>
      </c>
      <c r="E370" s="70">
        <v>3152</v>
      </c>
      <c r="F370" s="70">
        <v>32</v>
      </c>
      <c r="G370" s="70">
        <v>52</v>
      </c>
      <c r="H370" s="70"/>
      <c r="I370" s="70">
        <v>1</v>
      </c>
      <c r="J370" s="70">
        <v>24</v>
      </c>
      <c r="K370" s="70">
        <v>2</v>
      </c>
      <c r="L370" s="70">
        <v>12</v>
      </c>
      <c r="M370" s="77">
        <v>9812</v>
      </c>
      <c r="N370" s="70"/>
      <c r="O370" s="70"/>
      <c r="P370" s="70"/>
      <c r="Q370" s="70"/>
      <c r="R370" s="70"/>
      <c r="S370" s="70"/>
      <c r="T370" s="78"/>
      <c r="U370" s="78"/>
      <c r="V370" s="70"/>
      <c r="W370" s="70"/>
      <c r="X370" s="70"/>
      <c r="Y370" s="70"/>
      <c r="Z370" s="70"/>
      <c r="AA370" s="70"/>
      <c r="AB370" s="156"/>
      <c r="AC370" s="162"/>
      <c r="AD370" s="163"/>
      <c r="AE370" s="163"/>
      <c r="AF370" s="163"/>
    </row>
    <row r="371" spans="2:32" s="15" customFormat="1" ht="20.25" customHeight="1" x14ac:dyDescent="0.5">
      <c r="B371" s="436" t="s">
        <v>856</v>
      </c>
      <c r="C371" s="70">
        <v>291</v>
      </c>
      <c r="D371" s="70" t="s">
        <v>577</v>
      </c>
      <c r="E371" s="70">
        <v>3156</v>
      </c>
      <c r="F371" s="70">
        <v>32</v>
      </c>
      <c r="G371" s="70">
        <v>56</v>
      </c>
      <c r="H371" s="70"/>
      <c r="I371" s="70">
        <v>1</v>
      </c>
      <c r="J371" s="70">
        <v>11</v>
      </c>
      <c r="K371" s="70">
        <v>2</v>
      </c>
      <c r="L371" s="70">
        <v>0</v>
      </c>
      <c r="M371" s="77">
        <v>4600</v>
      </c>
      <c r="N371" s="70"/>
      <c r="O371" s="70"/>
      <c r="P371" s="70"/>
      <c r="Q371" s="70"/>
      <c r="R371" s="70"/>
      <c r="S371" s="70"/>
      <c r="T371" s="78"/>
      <c r="U371" s="78"/>
      <c r="V371" s="70"/>
      <c r="W371" s="70"/>
      <c r="X371" s="70"/>
      <c r="Y371" s="70"/>
      <c r="Z371" s="70"/>
      <c r="AA371" s="70"/>
      <c r="AB371" s="156"/>
      <c r="AC371" s="162"/>
      <c r="AD371" s="163"/>
      <c r="AE371" s="163"/>
      <c r="AF371" s="163"/>
    </row>
    <row r="372" spans="2:32" s="15" customFormat="1" ht="20.25" customHeight="1" x14ac:dyDescent="0.5">
      <c r="B372" s="436" t="s">
        <v>857</v>
      </c>
      <c r="C372" s="70">
        <v>292</v>
      </c>
      <c r="D372" s="70" t="s">
        <v>577</v>
      </c>
      <c r="E372" s="70">
        <v>11307</v>
      </c>
      <c r="F372" s="70">
        <v>114</v>
      </c>
      <c r="G372" s="70">
        <v>7</v>
      </c>
      <c r="H372" s="70"/>
      <c r="I372" s="70">
        <v>1</v>
      </c>
      <c r="J372" s="70">
        <v>14</v>
      </c>
      <c r="K372" s="70">
        <v>0</v>
      </c>
      <c r="L372" s="70">
        <v>60</v>
      </c>
      <c r="M372" s="77">
        <v>5660</v>
      </c>
      <c r="N372" s="70"/>
      <c r="O372" s="70"/>
      <c r="P372" s="70"/>
      <c r="Q372" s="70"/>
      <c r="R372" s="70"/>
      <c r="S372" s="70"/>
      <c r="T372" s="78"/>
      <c r="U372" s="78"/>
      <c r="V372" s="70"/>
      <c r="W372" s="70"/>
      <c r="X372" s="70"/>
      <c r="Y372" s="70"/>
      <c r="Z372" s="70"/>
      <c r="AA372" s="70"/>
      <c r="AB372" s="156"/>
      <c r="AC372" s="162"/>
      <c r="AD372" s="163"/>
      <c r="AE372" s="163"/>
      <c r="AF372" s="163"/>
    </row>
    <row r="373" spans="2:32" s="15" customFormat="1" ht="20.25" customHeight="1" x14ac:dyDescent="0.5">
      <c r="B373" s="436" t="s">
        <v>858</v>
      </c>
      <c r="C373" s="70">
        <v>293</v>
      </c>
      <c r="D373" s="70" t="s">
        <v>577</v>
      </c>
      <c r="E373" s="70">
        <v>3157</v>
      </c>
      <c r="F373" s="70">
        <v>32</v>
      </c>
      <c r="G373" s="70">
        <v>57</v>
      </c>
      <c r="H373" s="70"/>
      <c r="I373" s="70">
        <v>1</v>
      </c>
      <c r="J373" s="70">
        <v>11</v>
      </c>
      <c r="K373" s="70">
        <v>3</v>
      </c>
      <c r="L373" s="70">
        <v>36</v>
      </c>
      <c r="M373" s="77">
        <v>4736</v>
      </c>
      <c r="N373" s="70"/>
      <c r="O373" s="70"/>
      <c r="P373" s="70"/>
      <c r="Q373" s="70"/>
      <c r="R373" s="70"/>
      <c r="S373" s="70"/>
      <c r="T373" s="78"/>
      <c r="U373" s="78"/>
      <c r="V373" s="70"/>
      <c r="W373" s="70"/>
      <c r="X373" s="70"/>
      <c r="Y373" s="70"/>
      <c r="Z373" s="70"/>
      <c r="AA373" s="70"/>
      <c r="AB373" s="156"/>
      <c r="AC373" s="162"/>
      <c r="AD373" s="163"/>
      <c r="AE373" s="163"/>
      <c r="AF373" s="163"/>
    </row>
    <row r="374" spans="2:32" s="15" customFormat="1" ht="20.25" customHeight="1" x14ac:dyDescent="0.5">
      <c r="B374" s="436" t="s">
        <v>859</v>
      </c>
      <c r="C374" s="70">
        <v>294</v>
      </c>
      <c r="D374" s="70" t="s">
        <v>577</v>
      </c>
      <c r="E374" s="70">
        <v>3155</v>
      </c>
      <c r="F374" s="70">
        <v>32</v>
      </c>
      <c r="G374" s="70">
        <v>55</v>
      </c>
      <c r="H374" s="70"/>
      <c r="I374" s="70">
        <v>1</v>
      </c>
      <c r="J374" s="70">
        <v>11</v>
      </c>
      <c r="K374" s="70">
        <v>2</v>
      </c>
      <c r="L374" s="70">
        <v>0</v>
      </c>
      <c r="M374" s="77">
        <v>4600</v>
      </c>
      <c r="N374" s="70"/>
      <c r="O374" s="70"/>
      <c r="P374" s="70"/>
      <c r="Q374" s="70"/>
      <c r="R374" s="70"/>
      <c r="S374" s="70"/>
      <c r="T374" s="78"/>
      <c r="U374" s="78"/>
      <c r="V374" s="70"/>
      <c r="W374" s="70"/>
      <c r="X374" s="70"/>
      <c r="Y374" s="70"/>
      <c r="Z374" s="70"/>
      <c r="AA374" s="70"/>
      <c r="AB374" s="156"/>
      <c r="AC374" s="162"/>
      <c r="AD374" s="163"/>
      <c r="AE374" s="163"/>
      <c r="AF374" s="163"/>
    </row>
    <row r="375" spans="2:32" s="15" customFormat="1" ht="20.25" customHeight="1" x14ac:dyDescent="0.5">
      <c r="B375" s="436" t="s">
        <v>860</v>
      </c>
      <c r="C375" s="70">
        <v>295</v>
      </c>
      <c r="D375" s="70" t="s">
        <v>577</v>
      </c>
      <c r="E375" s="70">
        <v>3141</v>
      </c>
      <c r="F375" s="70">
        <v>32</v>
      </c>
      <c r="G375" s="70">
        <v>41</v>
      </c>
      <c r="H375" s="70"/>
      <c r="I375" s="70">
        <v>1</v>
      </c>
      <c r="J375" s="70">
        <v>18</v>
      </c>
      <c r="K375" s="70">
        <v>1</v>
      </c>
      <c r="L375" s="70">
        <v>6</v>
      </c>
      <c r="M375" s="77">
        <v>7306</v>
      </c>
      <c r="N375" s="70"/>
      <c r="O375" s="70"/>
      <c r="P375" s="70"/>
      <c r="Q375" s="70"/>
      <c r="R375" s="70"/>
      <c r="S375" s="70"/>
      <c r="T375" s="78"/>
      <c r="U375" s="78"/>
      <c r="V375" s="70"/>
      <c r="W375" s="70"/>
      <c r="X375" s="70"/>
      <c r="Y375" s="70"/>
      <c r="Z375" s="70"/>
      <c r="AA375" s="70"/>
      <c r="AB375" s="156"/>
      <c r="AC375" s="162"/>
      <c r="AD375" s="163"/>
      <c r="AE375" s="163"/>
      <c r="AF375" s="163"/>
    </row>
    <row r="376" spans="2:32" s="15" customFormat="1" ht="20.25" customHeight="1" x14ac:dyDescent="0.5">
      <c r="B376" s="436" t="s">
        <v>861</v>
      </c>
      <c r="C376" s="70">
        <v>296</v>
      </c>
      <c r="D376" s="70" t="s">
        <v>577</v>
      </c>
      <c r="E376" s="70">
        <v>5067</v>
      </c>
      <c r="F376" s="70">
        <v>51</v>
      </c>
      <c r="G376" s="70">
        <v>67</v>
      </c>
      <c r="H376" s="70"/>
      <c r="I376" s="70">
        <v>1</v>
      </c>
      <c r="J376" s="70">
        <v>35</v>
      </c>
      <c r="K376" s="70">
        <v>2</v>
      </c>
      <c r="L376" s="70">
        <v>34</v>
      </c>
      <c r="M376" s="77">
        <v>14234</v>
      </c>
      <c r="N376" s="70"/>
      <c r="O376" s="70"/>
      <c r="P376" s="70"/>
      <c r="Q376" s="70"/>
      <c r="R376" s="70"/>
      <c r="S376" s="70"/>
      <c r="T376" s="78"/>
      <c r="U376" s="78"/>
      <c r="V376" s="70"/>
      <c r="W376" s="70"/>
      <c r="X376" s="70"/>
      <c r="Y376" s="70"/>
      <c r="Z376" s="70"/>
      <c r="AA376" s="70"/>
      <c r="AB376" s="156"/>
      <c r="AC376" s="162"/>
      <c r="AD376" s="163"/>
      <c r="AE376" s="163"/>
      <c r="AF376" s="163"/>
    </row>
    <row r="377" spans="2:32" s="15" customFormat="1" ht="20.25" customHeight="1" x14ac:dyDescent="0.5">
      <c r="B377" s="436" t="s">
        <v>862</v>
      </c>
      <c r="C377" s="70">
        <v>297</v>
      </c>
      <c r="D377" s="70" t="s">
        <v>577</v>
      </c>
      <c r="E377" s="70">
        <v>8990</v>
      </c>
      <c r="F377" s="70">
        <v>90</v>
      </c>
      <c r="G377" s="70">
        <v>90</v>
      </c>
      <c r="H377" s="70"/>
      <c r="I377" s="70">
        <v>1</v>
      </c>
      <c r="J377" s="70">
        <v>10</v>
      </c>
      <c r="K377" s="70">
        <v>0</v>
      </c>
      <c r="L377" s="70">
        <v>0</v>
      </c>
      <c r="M377" s="77">
        <v>4000</v>
      </c>
      <c r="N377" s="70"/>
      <c r="O377" s="70"/>
      <c r="P377" s="70"/>
      <c r="Q377" s="70"/>
      <c r="R377" s="70"/>
      <c r="S377" s="70"/>
      <c r="T377" s="78"/>
      <c r="U377" s="78"/>
      <c r="V377" s="70"/>
      <c r="W377" s="70"/>
      <c r="X377" s="70"/>
      <c r="Y377" s="70"/>
      <c r="Z377" s="70"/>
      <c r="AA377" s="70"/>
      <c r="AB377" s="156"/>
      <c r="AC377" s="162"/>
      <c r="AD377" s="163"/>
      <c r="AE377" s="163"/>
      <c r="AF377" s="163"/>
    </row>
    <row r="378" spans="2:32" s="15" customFormat="1" ht="20.25" customHeight="1" x14ac:dyDescent="0.5">
      <c r="B378" s="436" t="s">
        <v>863</v>
      </c>
      <c r="C378" s="70">
        <v>298</v>
      </c>
      <c r="D378" s="70" t="s">
        <v>577</v>
      </c>
      <c r="E378" s="70">
        <v>6318</v>
      </c>
      <c r="F378" s="70">
        <v>64</v>
      </c>
      <c r="G378" s="70">
        <v>18</v>
      </c>
      <c r="H378" s="70"/>
      <c r="I378" s="70">
        <v>1</v>
      </c>
      <c r="J378" s="70">
        <v>13</v>
      </c>
      <c r="K378" s="70">
        <v>1</v>
      </c>
      <c r="L378" s="70">
        <v>75</v>
      </c>
      <c r="M378" s="77">
        <v>5375</v>
      </c>
      <c r="N378" s="70"/>
      <c r="O378" s="70"/>
      <c r="P378" s="70"/>
      <c r="Q378" s="70"/>
      <c r="R378" s="70"/>
      <c r="S378" s="70"/>
      <c r="T378" s="78"/>
      <c r="U378" s="78"/>
      <c r="V378" s="70"/>
      <c r="W378" s="70"/>
      <c r="X378" s="70"/>
      <c r="Y378" s="70"/>
      <c r="Z378" s="70"/>
      <c r="AA378" s="70"/>
      <c r="AB378" s="156"/>
      <c r="AC378" s="162"/>
      <c r="AD378" s="163"/>
      <c r="AE378" s="163"/>
      <c r="AF378" s="163"/>
    </row>
    <row r="379" spans="2:32" s="15" customFormat="1" ht="20.25" customHeight="1" x14ac:dyDescent="0.5">
      <c r="B379" s="436" t="s">
        <v>864</v>
      </c>
      <c r="C379" s="70">
        <v>299</v>
      </c>
      <c r="D379" s="70" t="s">
        <v>577</v>
      </c>
      <c r="E379" s="70">
        <v>9698</v>
      </c>
      <c r="F379" s="70">
        <v>97</v>
      </c>
      <c r="G379" s="70">
        <v>98</v>
      </c>
      <c r="H379" s="70"/>
      <c r="I379" s="70">
        <v>1</v>
      </c>
      <c r="J379" s="70">
        <v>0</v>
      </c>
      <c r="K379" s="70">
        <v>1</v>
      </c>
      <c r="L379" s="70">
        <v>45</v>
      </c>
      <c r="M379" s="77">
        <v>145</v>
      </c>
      <c r="N379" s="70"/>
      <c r="O379" s="70"/>
      <c r="P379" s="70"/>
      <c r="Q379" s="70"/>
      <c r="R379" s="70"/>
      <c r="S379" s="70"/>
      <c r="T379" s="78"/>
      <c r="U379" s="78"/>
      <c r="V379" s="70"/>
      <c r="W379" s="70"/>
      <c r="X379" s="70"/>
      <c r="Y379" s="70"/>
      <c r="Z379" s="70"/>
      <c r="AA379" s="70"/>
      <c r="AB379" s="156"/>
      <c r="AC379" s="162"/>
      <c r="AD379" s="163"/>
      <c r="AE379" s="163"/>
      <c r="AF379" s="163"/>
    </row>
    <row r="380" spans="2:32" s="15" customFormat="1" ht="20.25" customHeight="1" x14ac:dyDescent="0.5">
      <c r="B380" s="436" t="s">
        <v>864</v>
      </c>
      <c r="C380" s="70">
        <v>300</v>
      </c>
      <c r="D380" s="70" t="s">
        <v>577</v>
      </c>
      <c r="E380" s="70">
        <v>9489</v>
      </c>
      <c r="F380" s="70">
        <v>55</v>
      </c>
      <c r="G380" s="70">
        <v>89</v>
      </c>
      <c r="H380" s="70"/>
      <c r="I380" s="70">
        <v>1</v>
      </c>
      <c r="J380" s="70">
        <v>34</v>
      </c>
      <c r="K380" s="70">
        <v>2</v>
      </c>
      <c r="L380" s="70">
        <v>59</v>
      </c>
      <c r="M380" s="77">
        <v>13859</v>
      </c>
      <c r="N380" s="70"/>
      <c r="O380" s="70"/>
      <c r="P380" s="70"/>
      <c r="Q380" s="70"/>
      <c r="R380" s="70"/>
      <c r="S380" s="70"/>
      <c r="T380" s="78"/>
      <c r="U380" s="78"/>
      <c r="V380" s="70"/>
      <c r="W380" s="70"/>
      <c r="X380" s="70"/>
      <c r="Y380" s="70"/>
      <c r="Z380" s="70"/>
      <c r="AA380" s="70"/>
      <c r="AB380" s="156"/>
      <c r="AC380" s="162"/>
      <c r="AD380" s="163"/>
      <c r="AE380" s="163"/>
      <c r="AF380" s="163"/>
    </row>
    <row r="381" spans="2:32" s="15" customFormat="1" ht="20.25" customHeight="1" x14ac:dyDescent="0.5">
      <c r="B381" s="436" t="s">
        <v>865</v>
      </c>
      <c r="C381" s="70">
        <v>301</v>
      </c>
      <c r="D381" s="70" t="s">
        <v>577</v>
      </c>
      <c r="E381" s="70">
        <v>12967</v>
      </c>
      <c r="F381" s="70">
        <v>130</v>
      </c>
      <c r="G381" s="70">
        <v>67</v>
      </c>
      <c r="H381" s="70"/>
      <c r="I381" s="70">
        <v>1</v>
      </c>
      <c r="J381" s="70">
        <v>0</v>
      </c>
      <c r="K381" s="70">
        <v>1</v>
      </c>
      <c r="L381" s="70">
        <v>70</v>
      </c>
      <c r="M381" s="77">
        <v>170</v>
      </c>
      <c r="N381" s="70"/>
      <c r="O381" s="70"/>
      <c r="P381" s="70"/>
      <c r="Q381" s="70"/>
      <c r="R381" s="70"/>
      <c r="S381" s="70"/>
      <c r="T381" s="78"/>
      <c r="U381" s="78"/>
      <c r="V381" s="70"/>
      <c r="W381" s="70"/>
      <c r="X381" s="70"/>
      <c r="Y381" s="70"/>
      <c r="Z381" s="70"/>
      <c r="AA381" s="70"/>
      <c r="AB381" s="156"/>
      <c r="AC381" s="162"/>
      <c r="AD381" s="163"/>
      <c r="AE381" s="163"/>
      <c r="AF381" s="163"/>
    </row>
    <row r="382" spans="2:32" s="15" customFormat="1" ht="20.25" customHeight="1" x14ac:dyDescent="0.5">
      <c r="B382" s="436" t="s">
        <v>866</v>
      </c>
      <c r="C382" s="70">
        <v>302</v>
      </c>
      <c r="D382" s="70" t="s">
        <v>577</v>
      </c>
      <c r="E382" s="70">
        <v>6816</v>
      </c>
      <c r="F382" s="70">
        <v>69</v>
      </c>
      <c r="G382" s="70">
        <v>16</v>
      </c>
      <c r="H382" s="70"/>
      <c r="I382" s="70">
        <v>1</v>
      </c>
      <c r="J382" s="70">
        <v>0</v>
      </c>
      <c r="K382" s="70">
        <v>2</v>
      </c>
      <c r="L382" s="70">
        <v>41</v>
      </c>
      <c r="M382" s="77">
        <v>241</v>
      </c>
      <c r="N382" s="70"/>
      <c r="O382" s="70"/>
      <c r="P382" s="70"/>
      <c r="Q382" s="70"/>
      <c r="R382" s="70"/>
      <c r="S382" s="70"/>
      <c r="T382" s="78"/>
      <c r="U382" s="78"/>
      <c r="V382" s="70"/>
      <c r="W382" s="70"/>
      <c r="X382" s="70"/>
      <c r="Y382" s="70"/>
      <c r="Z382" s="70"/>
      <c r="AA382" s="70"/>
      <c r="AB382" s="156"/>
      <c r="AC382" s="162"/>
      <c r="AD382" s="163"/>
      <c r="AE382" s="163"/>
      <c r="AF382" s="163"/>
    </row>
    <row r="383" spans="2:32" s="15" customFormat="1" ht="20.25" customHeight="1" x14ac:dyDescent="0.5">
      <c r="B383" s="436" t="s">
        <v>866</v>
      </c>
      <c r="C383" s="70">
        <v>303</v>
      </c>
      <c r="D383" s="70" t="s">
        <v>577</v>
      </c>
      <c r="E383" s="70">
        <v>1305</v>
      </c>
      <c r="F383" s="70">
        <v>14</v>
      </c>
      <c r="G383" s="70">
        <v>5</v>
      </c>
      <c r="H383" s="70"/>
      <c r="I383" s="70">
        <v>1</v>
      </c>
      <c r="J383" s="70">
        <v>19</v>
      </c>
      <c r="K383" s="70">
        <v>2</v>
      </c>
      <c r="L383" s="70">
        <v>72</v>
      </c>
      <c r="M383" s="77">
        <v>7872</v>
      </c>
      <c r="N383" s="70"/>
      <c r="O383" s="70"/>
      <c r="P383" s="70"/>
      <c r="Q383" s="70"/>
      <c r="R383" s="70"/>
      <c r="S383" s="70"/>
      <c r="T383" s="78"/>
      <c r="U383" s="78"/>
      <c r="V383" s="70"/>
      <c r="W383" s="70"/>
      <c r="X383" s="70"/>
      <c r="Y383" s="70"/>
      <c r="Z383" s="70"/>
      <c r="AA383" s="70"/>
      <c r="AB383" s="156"/>
      <c r="AC383" s="162"/>
      <c r="AD383" s="163"/>
      <c r="AE383" s="163"/>
      <c r="AF383" s="163"/>
    </row>
    <row r="384" spans="2:32" s="15" customFormat="1" ht="20.25" customHeight="1" x14ac:dyDescent="0.5">
      <c r="B384" s="436" t="s">
        <v>866</v>
      </c>
      <c r="C384" s="70">
        <v>304</v>
      </c>
      <c r="D384" s="70" t="s">
        <v>577</v>
      </c>
      <c r="E384" s="70">
        <v>449</v>
      </c>
      <c r="F384" s="70">
        <v>5</v>
      </c>
      <c r="G384" s="70">
        <v>49</v>
      </c>
      <c r="H384" s="70"/>
      <c r="I384" s="70">
        <v>1</v>
      </c>
      <c r="J384" s="70">
        <v>1</v>
      </c>
      <c r="K384" s="70">
        <v>2</v>
      </c>
      <c r="L384" s="70">
        <v>82</v>
      </c>
      <c r="M384" s="77">
        <v>682</v>
      </c>
      <c r="N384" s="70"/>
      <c r="O384" s="70"/>
      <c r="P384" s="70"/>
      <c r="Q384" s="70"/>
      <c r="R384" s="70"/>
      <c r="S384" s="70"/>
      <c r="T384" s="78"/>
      <c r="U384" s="78"/>
      <c r="V384" s="70"/>
      <c r="W384" s="70"/>
      <c r="X384" s="70"/>
      <c r="Y384" s="70"/>
      <c r="Z384" s="70"/>
      <c r="AA384" s="70"/>
      <c r="AB384" s="156"/>
      <c r="AC384" s="162"/>
      <c r="AD384" s="163"/>
      <c r="AE384" s="163"/>
      <c r="AF384" s="163"/>
    </row>
    <row r="385" spans="2:32" s="15" customFormat="1" ht="20.25" customHeight="1" x14ac:dyDescent="0.5">
      <c r="B385" s="436" t="s">
        <v>688</v>
      </c>
      <c r="C385" s="70">
        <v>305</v>
      </c>
      <c r="D385" s="70" t="s">
        <v>577</v>
      </c>
      <c r="E385" s="70">
        <v>2469</v>
      </c>
      <c r="F385" s="70">
        <v>25</v>
      </c>
      <c r="G385" s="70">
        <v>69</v>
      </c>
      <c r="H385" s="70"/>
      <c r="I385" s="70">
        <v>1</v>
      </c>
      <c r="J385" s="70">
        <v>8</v>
      </c>
      <c r="K385" s="70">
        <v>1</v>
      </c>
      <c r="L385" s="70">
        <v>77</v>
      </c>
      <c r="M385" s="77">
        <v>3377</v>
      </c>
      <c r="N385" s="70"/>
      <c r="O385" s="70"/>
      <c r="P385" s="70"/>
      <c r="Q385" s="70"/>
      <c r="R385" s="70"/>
      <c r="S385" s="70"/>
      <c r="T385" s="78"/>
      <c r="U385" s="78"/>
      <c r="V385" s="70"/>
      <c r="W385" s="70"/>
      <c r="X385" s="70"/>
      <c r="Y385" s="70"/>
      <c r="Z385" s="70"/>
      <c r="AA385" s="70"/>
      <c r="AB385" s="156"/>
      <c r="AC385" s="162"/>
      <c r="AD385" s="163"/>
      <c r="AE385" s="163"/>
      <c r="AF385" s="163"/>
    </row>
    <row r="386" spans="2:32" s="15" customFormat="1" ht="20.25" customHeight="1" x14ac:dyDescent="0.5">
      <c r="B386" s="436" t="s">
        <v>867</v>
      </c>
      <c r="C386" s="70">
        <v>306</v>
      </c>
      <c r="D386" s="70" t="s">
        <v>577</v>
      </c>
      <c r="E386" s="70">
        <v>2675</v>
      </c>
      <c r="F386" s="70">
        <v>27</v>
      </c>
      <c r="G386" s="70">
        <v>75</v>
      </c>
      <c r="H386" s="70"/>
      <c r="I386" s="70">
        <v>1</v>
      </c>
      <c r="J386" s="70">
        <v>20</v>
      </c>
      <c r="K386" s="70">
        <v>0</v>
      </c>
      <c r="L386" s="70">
        <v>79</v>
      </c>
      <c r="M386" s="77">
        <v>8079</v>
      </c>
      <c r="N386" s="70"/>
      <c r="O386" s="70"/>
      <c r="P386" s="70"/>
      <c r="Q386" s="70"/>
      <c r="R386" s="70"/>
      <c r="S386" s="70"/>
      <c r="T386" s="78"/>
      <c r="U386" s="78"/>
      <c r="V386" s="70"/>
      <c r="W386" s="70"/>
      <c r="X386" s="70"/>
      <c r="Y386" s="70"/>
      <c r="Z386" s="70"/>
      <c r="AA386" s="70"/>
      <c r="AB386" s="156"/>
      <c r="AC386" s="162"/>
      <c r="AD386" s="163"/>
      <c r="AE386" s="163"/>
      <c r="AF386" s="163"/>
    </row>
    <row r="387" spans="2:32" s="15" customFormat="1" ht="20.25" customHeight="1" x14ac:dyDescent="0.5">
      <c r="B387" s="436" t="s">
        <v>868</v>
      </c>
      <c r="C387" s="70">
        <v>307</v>
      </c>
      <c r="D387" s="70" t="s">
        <v>577</v>
      </c>
      <c r="E387" s="70">
        <v>5035</v>
      </c>
      <c r="F387" s="70">
        <v>51</v>
      </c>
      <c r="G387" s="70">
        <v>35</v>
      </c>
      <c r="H387" s="70"/>
      <c r="I387" s="70">
        <v>1</v>
      </c>
      <c r="J387" s="70">
        <v>10</v>
      </c>
      <c r="K387" s="70">
        <v>0</v>
      </c>
      <c r="L387" s="70">
        <v>0</v>
      </c>
      <c r="M387" s="77">
        <v>4000</v>
      </c>
      <c r="N387" s="70"/>
      <c r="O387" s="70"/>
      <c r="P387" s="70"/>
      <c r="Q387" s="70"/>
      <c r="R387" s="70"/>
      <c r="S387" s="70"/>
      <c r="T387" s="78"/>
      <c r="U387" s="78"/>
      <c r="V387" s="70"/>
      <c r="W387" s="70"/>
      <c r="X387" s="70"/>
      <c r="Y387" s="70"/>
      <c r="Z387" s="70"/>
      <c r="AA387" s="70"/>
      <c r="AB387" s="156"/>
      <c r="AC387" s="162"/>
      <c r="AD387" s="163"/>
      <c r="AE387" s="163"/>
      <c r="AF387" s="163"/>
    </row>
    <row r="388" spans="2:32" s="15" customFormat="1" ht="20.25" customHeight="1" x14ac:dyDescent="0.5">
      <c r="B388" s="436" t="s">
        <v>869</v>
      </c>
      <c r="C388" s="70">
        <v>308</v>
      </c>
      <c r="D388" s="70" t="s">
        <v>577</v>
      </c>
      <c r="E388" s="70">
        <v>8998</v>
      </c>
      <c r="F388" s="70">
        <v>90</v>
      </c>
      <c r="G388" s="70">
        <v>98</v>
      </c>
      <c r="H388" s="70"/>
      <c r="I388" s="70">
        <v>1</v>
      </c>
      <c r="J388" s="70">
        <v>7</v>
      </c>
      <c r="K388" s="70">
        <v>3</v>
      </c>
      <c r="L388" s="70">
        <v>81</v>
      </c>
      <c r="M388" s="77">
        <v>3181</v>
      </c>
      <c r="N388" s="70"/>
      <c r="O388" s="70"/>
      <c r="P388" s="70"/>
      <c r="Q388" s="70"/>
      <c r="R388" s="70"/>
      <c r="S388" s="70"/>
      <c r="T388" s="78"/>
      <c r="U388" s="78"/>
      <c r="V388" s="70"/>
      <c r="W388" s="70"/>
      <c r="X388" s="70"/>
      <c r="Y388" s="70"/>
      <c r="Z388" s="70"/>
      <c r="AA388" s="70"/>
      <c r="AB388" s="156"/>
      <c r="AC388" s="162"/>
      <c r="AD388" s="163"/>
      <c r="AE388" s="163"/>
      <c r="AF388" s="163"/>
    </row>
    <row r="389" spans="2:32" s="15" customFormat="1" ht="20.25" customHeight="1" x14ac:dyDescent="0.5">
      <c r="B389" s="436" t="s">
        <v>870</v>
      </c>
      <c r="C389" s="70">
        <v>309</v>
      </c>
      <c r="D389" s="70" t="s">
        <v>577</v>
      </c>
      <c r="E389" s="70">
        <v>11306</v>
      </c>
      <c r="F389" s="70">
        <v>114</v>
      </c>
      <c r="G389" s="70">
        <v>6</v>
      </c>
      <c r="H389" s="70"/>
      <c r="I389" s="70">
        <v>1</v>
      </c>
      <c r="J389" s="70">
        <v>5</v>
      </c>
      <c r="K389" s="70">
        <v>1</v>
      </c>
      <c r="L389" s="70">
        <v>12</v>
      </c>
      <c r="M389" s="77">
        <v>2112</v>
      </c>
      <c r="N389" s="70"/>
      <c r="O389" s="70"/>
      <c r="P389" s="70"/>
      <c r="Q389" s="70"/>
      <c r="R389" s="70"/>
      <c r="S389" s="70"/>
      <c r="T389" s="78"/>
      <c r="U389" s="78"/>
      <c r="V389" s="70"/>
      <c r="W389" s="70"/>
      <c r="X389" s="70"/>
      <c r="Y389" s="70"/>
      <c r="Z389" s="70"/>
      <c r="AA389" s="70"/>
      <c r="AB389" s="156"/>
      <c r="AC389" s="162"/>
      <c r="AD389" s="163"/>
      <c r="AE389" s="163"/>
      <c r="AF389" s="163"/>
    </row>
    <row r="390" spans="2:32" s="15" customFormat="1" ht="20.25" customHeight="1" x14ac:dyDescent="0.5">
      <c r="B390" s="436" t="s">
        <v>871</v>
      </c>
      <c r="C390" s="70">
        <v>310</v>
      </c>
      <c r="D390" s="70" t="s">
        <v>577</v>
      </c>
      <c r="E390" s="70">
        <v>4408</v>
      </c>
      <c r="F390" s="70">
        <v>45</v>
      </c>
      <c r="G390" s="70">
        <v>8</v>
      </c>
      <c r="H390" s="70"/>
      <c r="I390" s="70">
        <v>1</v>
      </c>
      <c r="J390" s="70">
        <v>18</v>
      </c>
      <c r="K390" s="70">
        <v>2</v>
      </c>
      <c r="L390" s="70">
        <v>47</v>
      </c>
      <c r="M390" s="77">
        <v>7447</v>
      </c>
      <c r="N390" s="70"/>
      <c r="O390" s="70"/>
      <c r="P390" s="70"/>
      <c r="Q390" s="70"/>
      <c r="R390" s="70"/>
      <c r="S390" s="70"/>
      <c r="T390" s="78"/>
      <c r="U390" s="78"/>
      <c r="V390" s="70"/>
      <c r="W390" s="70"/>
      <c r="X390" s="70"/>
      <c r="Y390" s="70"/>
      <c r="Z390" s="70"/>
      <c r="AA390" s="70"/>
      <c r="AB390" s="156"/>
      <c r="AC390" s="162"/>
      <c r="AD390" s="163"/>
      <c r="AE390" s="163"/>
      <c r="AF390" s="163"/>
    </row>
    <row r="391" spans="2:32" s="15" customFormat="1" ht="20.25" customHeight="1" x14ac:dyDescent="0.5">
      <c r="B391" s="436" t="s">
        <v>872</v>
      </c>
      <c r="C391" s="70">
        <v>311</v>
      </c>
      <c r="D391" s="70" t="s">
        <v>577</v>
      </c>
      <c r="E391" s="70">
        <v>4405</v>
      </c>
      <c r="F391" s="70">
        <v>45</v>
      </c>
      <c r="G391" s="70">
        <v>5</v>
      </c>
      <c r="H391" s="70"/>
      <c r="I391" s="70">
        <v>1</v>
      </c>
      <c r="J391" s="70">
        <v>4</v>
      </c>
      <c r="K391" s="70">
        <v>1</v>
      </c>
      <c r="L391" s="70">
        <v>96</v>
      </c>
      <c r="M391" s="77">
        <v>1796</v>
      </c>
      <c r="N391" s="70"/>
      <c r="O391" s="70"/>
      <c r="P391" s="70"/>
      <c r="Q391" s="70"/>
      <c r="R391" s="70"/>
      <c r="S391" s="70"/>
      <c r="T391" s="78"/>
      <c r="U391" s="78"/>
      <c r="V391" s="70"/>
      <c r="W391" s="70"/>
      <c r="X391" s="70"/>
      <c r="Y391" s="70"/>
      <c r="Z391" s="70"/>
      <c r="AA391" s="70"/>
      <c r="AB391" s="156"/>
      <c r="AC391" s="162"/>
      <c r="AD391" s="163"/>
      <c r="AE391" s="163"/>
      <c r="AF391" s="163"/>
    </row>
    <row r="392" spans="2:32" s="55" customFormat="1" ht="20.25" customHeight="1" x14ac:dyDescent="0.5">
      <c r="B392" s="436" t="s">
        <v>2916</v>
      </c>
      <c r="C392" s="75">
        <v>312</v>
      </c>
      <c r="D392" s="75" t="s">
        <v>577</v>
      </c>
      <c r="E392" s="75">
        <v>9101</v>
      </c>
      <c r="F392" s="75">
        <v>92</v>
      </c>
      <c r="G392" s="75">
        <v>1</v>
      </c>
      <c r="H392" s="75"/>
      <c r="I392" s="75">
        <v>1</v>
      </c>
      <c r="J392" s="75">
        <v>15</v>
      </c>
      <c r="K392" s="75">
        <v>3</v>
      </c>
      <c r="L392" s="75">
        <v>17</v>
      </c>
      <c r="M392" s="79">
        <v>6317</v>
      </c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157"/>
      <c r="AC392" s="162"/>
      <c r="AD392" s="163"/>
      <c r="AE392" s="163"/>
      <c r="AF392" s="163"/>
    </row>
    <row r="393" spans="2:32" s="15" customFormat="1" ht="20.25" customHeight="1" x14ac:dyDescent="0.5">
      <c r="B393" s="436" t="s">
        <v>746</v>
      </c>
      <c r="C393" s="70">
        <v>313</v>
      </c>
      <c r="D393" s="70" t="s">
        <v>577</v>
      </c>
      <c r="E393" s="70">
        <v>3046</v>
      </c>
      <c r="F393" s="70">
        <v>31</v>
      </c>
      <c r="G393" s="70">
        <v>46</v>
      </c>
      <c r="H393" s="70"/>
      <c r="I393" s="70">
        <v>1</v>
      </c>
      <c r="J393" s="70">
        <v>11</v>
      </c>
      <c r="K393" s="70">
        <v>3</v>
      </c>
      <c r="L393" s="70">
        <v>97</v>
      </c>
      <c r="M393" s="77">
        <v>4797</v>
      </c>
      <c r="N393" s="70"/>
      <c r="O393" s="70"/>
      <c r="P393" s="70"/>
      <c r="Q393" s="70"/>
      <c r="R393" s="70"/>
      <c r="S393" s="70"/>
      <c r="T393" s="78"/>
      <c r="U393" s="78"/>
      <c r="V393" s="70"/>
      <c r="W393" s="70"/>
      <c r="X393" s="70"/>
      <c r="Y393" s="70"/>
      <c r="Z393" s="70"/>
      <c r="AA393" s="70"/>
      <c r="AB393" s="156"/>
      <c r="AC393" s="162"/>
      <c r="AD393" s="163"/>
      <c r="AE393" s="163"/>
      <c r="AF393" s="163"/>
    </row>
    <row r="394" spans="2:32" s="15" customFormat="1" ht="20.25" customHeight="1" x14ac:dyDescent="0.5">
      <c r="B394" s="436" t="s">
        <v>873</v>
      </c>
      <c r="C394" s="70">
        <v>314</v>
      </c>
      <c r="D394" s="70" t="s">
        <v>577</v>
      </c>
      <c r="E394" s="70">
        <v>8807</v>
      </c>
      <c r="F394" s="70">
        <v>89</v>
      </c>
      <c r="G394" s="70">
        <v>7</v>
      </c>
      <c r="H394" s="70"/>
      <c r="I394" s="70">
        <v>1</v>
      </c>
      <c r="J394" s="70">
        <v>6</v>
      </c>
      <c r="K394" s="70">
        <v>0</v>
      </c>
      <c r="L394" s="70">
        <v>26</v>
      </c>
      <c r="M394" s="77">
        <v>2426</v>
      </c>
      <c r="N394" s="70"/>
      <c r="O394" s="70"/>
      <c r="P394" s="70"/>
      <c r="Q394" s="70"/>
      <c r="R394" s="70"/>
      <c r="S394" s="70"/>
      <c r="T394" s="78"/>
      <c r="U394" s="78"/>
      <c r="V394" s="70"/>
      <c r="W394" s="70"/>
      <c r="X394" s="70"/>
      <c r="Y394" s="70"/>
      <c r="Z394" s="70"/>
      <c r="AA394" s="70"/>
      <c r="AB394" s="156"/>
      <c r="AC394" s="162"/>
      <c r="AD394" s="163"/>
      <c r="AE394" s="163"/>
      <c r="AF394" s="163"/>
    </row>
    <row r="395" spans="2:32" s="452" customFormat="1" ht="20.25" customHeight="1" x14ac:dyDescent="0.5">
      <c r="B395" s="436" t="s">
        <v>874</v>
      </c>
      <c r="C395" s="447">
        <v>315</v>
      </c>
      <c r="D395" s="447" t="s">
        <v>577</v>
      </c>
      <c r="E395" s="447">
        <v>2070</v>
      </c>
      <c r="F395" s="447">
        <v>0</v>
      </c>
      <c r="G395" s="447">
        <v>0</v>
      </c>
      <c r="H395" s="447"/>
      <c r="I395" s="447">
        <v>1</v>
      </c>
      <c r="J395" s="447">
        <v>26</v>
      </c>
      <c r="K395" s="447">
        <v>0</v>
      </c>
      <c r="L395" s="447">
        <v>24</v>
      </c>
      <c r="M395" s="448">
        <v>10424</v>
      </c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7"/>
      <c r="Z395" s="447"/>
      <c r="AA395" s="447"/>
      <c r="AB395" s="449"/>
      <c r="AC395" s="450"/>
      <c r="AD395" s="451"/>
      <c r="AE395" s="451"/>
      <c r="AF395" s="451"/>
    </row>
    <row r="396" spans="2:32" s="452" customFormat="1" ht="20.25" customHeight="1" x14ac:dyDescent="0.5">
      <c r="B396" s="436" t="s">
        <v>874</v>
      </c>
      <c r="C396" s="447">
        <v>316</v>
      </c>
      <c r="D396" s="447" t="s">
        <v>577</v>
      </c>
      <c r="E396" s="447">
        <v>1787</v>
      </c>
      <c r="F396" s="447">
        <v>18</v>
      </c>
      <c r="G396" s="447">
        <v>87</v>
      </c>
      <c r="H396" s="447"/>
      <c r="I396" s="447">
        <v>1</v>
      </c>
      <c r="J396" s="447">
        <v>23</v>
      </c>
      <c r="K396" s="447">
        <v>0</v>
      </c>
      <c r="L396" s="447">
        <v>24</v>
      </c>
      <c r="M396" s="448">
        <v>9224</v>
      </c>
      <c r="N396" s="447"/>
      <c r="O396" s="447"/>
      <c r="P396" s="447"/>
      <c r="Q396" s="447"/>
      <c r="R396" s="447"/>
      <c r="S396" s="447"/>
      <c r="T396" s="447"/>
      <c r="U396" s="447"/>
      <c r="V396" s="447"/>
      <c r="W396" s="447"/>
      <c r="X396" s="447"/>
      <c r="Y396" s="447"/>
      <c r="Z396" s="447"/>
      <c r="AA396" s="447"/>
      <c r="AB396" s="449"/>
      <c r="AC396" s="450"/>
      <c r="AD396" s="451"/>
      <c r="AE396" s="451"/>
      <c r="AF396" s="451"/>
    </row>
    <row r="397" spans="2:32" s="15" customFormat="1" ht="20.25" customHeight="1" x14ac:dyDescent="0.5">
      <c r="B397" s="436" t="s">
        <v>875</v>
      </c>
      <c r="C397" s="70">
        <v>317</v>
      </c>
      <c r="D397" s="70" t="s">
        <v>577</v>
      </c>
      <c r="E397" s="70">
        <v>1696</v>
      </c>
      <c r="F397" s="70">
        <v>17</v>
      </c>
      <c r="G397" s="70">
        <v>96</v>
      </c>
      <c r="H397" s="70"/>
      <c r="I397" s="70">
        <v>1</v>
      </c>
      <c r="J397" s="70">
        <v>13</v>
      </c>
      <c r="K397" s="70">
        <v>3</v>
      </c>
      <c r="L397" s="70">
        <v>22</v>
      </c>
      <c r="M397" s="77">
        <v>5522</v>
      </c>
      <c r="N397" s="70"/>
      <c r="O397" s="70"/>
      <c r="P397" s="70"/>
      <c r="Q397" s="70"/>
      <c r="R397" s="70"/>
      <c r="S397" s="70"/>
      <c r="T397" s="78"/>
      <c r="U397" s="78"/>
      <c r="V397" s="70"/>
      <c r="W397" s="70"/>
      <c r="X397" s="70"/>
      <c r="Y397" s="70"/>
      <c r="Z397" s="70"/>
      <c r="AA397" s="70"/>
      <c r="AB397" s="156"/>
      <c r="AC397" s="162"/>
      <c r="AD397" s="163"/>
      <c r="AE397" s="163"/>
      <c r="AF397" s="163"/>
    </row>
    <row r="398" spans="2:32" s="15" customFormat="1" ht="20.25" customHeight="1" x14ac:dyDescent="0.5">
      <c r="B398" s="436" t="s">
        <v>876</v>
      </c>
      <c r="C398" s="70">
        <v>318</v>
      </c>
      <c r="D398" s="70" t="s">
        <v>577</v>
      </c>
      <c r="E398" s="70">
        <v>2404</v>
      </c>
      <c r="F398" s="70">
        <v>25</v>
      </c>
      <c r="G398" s="70">
        <v>4</v>
      </c>
      <c r="H398" s="70"/>
      <c r="I398" s="70">
        <v>1</v>
      </c>
      <c r="J398" s="70">
        <v>29</v>
      </c>
      <c r="K398" s="70">
        <v>0</v>
      </c>
      <c r="L398" s="70">
        <v>16</v>
      </c>
      <c r="M398" s="77">
        <v>11616</v>
      </c>
      <c r="N398" s="70"/>
      <c r="O398" s="70"/>
      <c r="P398" s="70"/>
      <c r="Q398" s="70"/>
      <c r="R398" s="70"/>
      <c r="S398" s="70"/>
      <c r="T398" s="78"/>
      <c r="U398" s="78"/>
      <c r="V398" s="70"/>
      <c r="W398" s="70"/>
      <c r="X398" s="70"/>
      <c r="Y398" s="70"/>
      <c r="Z398" s="70"/>
      <c r="AA398" s="70"/>
      <c r="AB398" s="156"/>
      <c r="AC398" s="162"/>
      <c r="AD398" s="163"/>
      <c r="AE398" s="163"/>
      <c r="AF398" s="163"/>
    </row>
    <row r="399" spans="2:32" s="15" customFormat="1" ht="20.25" customHeight="1" x14ac:dyDescent="0.5">
      <c r="B399" s="436" t="s">
        <v>877</v>
      </c>
      <c r="C399" s="70">
        <v>319</v>
      </c>
      <c r="D399" s="70" t="s">
        <v>577</v>
      </c>
      <c r="E399" s="70">
        <v>5516</v>
      </c>
      <c r="F399" s="70">
        <v>56</v>
      </c>
      <c r="G399" s="70">
        <v>16</v>
      </c>
      <c r="H399" s="70"/>
      <c r="I399" s="70">
        <v>1</v>
      </c>
      <c r="J399" s="70">
        <v>6</v>
      </c>
      <c r="K399" s="70">
        <v>2</v>
      </c>
      <c r="L399" s="70">
        <v>20</v>
      </c>
      <c r="M399" s="77">
        <v>2620</v>
      </c>
      <c r="N399" s="70"/>
      <c r="O399" s="70"/>
      <c r="P399" s="70"/>
      <c r="Q399" s="70"/>
      <c r="R399" s="70"/>
      <c r="S399" s="70"/>
      <c r="T399" s="78"/>
      <c r="U399" s="78"/>
      <c r="V399" s="70"/>
      <c r="W399" s="70"/>
      <c r="X399" s="70"/>
      <c r="Y399" s="70"/>
      <c r="Z399" s="70"/>
      <c r="AA399" s="70"/>
      <c r="AB399" s="156"/>
      <c r="AC399" s="162"/>
      <c r="AD399" s="163"/>
      <c r="AE399" s="163"/>
      <c r="AF399" s="163"/>
    </row>
    <row r="400" spans="2:32" s="15" customFormat="1" ht="20.25" customHeight="1" x14ac:dyDescent="0.5">
      <c r="B400" s="436" t="s">
        <v>878</v>
      </c>
      <c r="C400" s="70">
        <v>320</v>
      </c>
      <c r="D400" s="70" t="s">
        <v>577</v>
      </c>
      <c r="E400" s="70">
        <v>2403</v>
      </c>
      <c r="F400" s="70">
        <v>25</v>
      </c>
      <c r="G400" s="70">
        <v>3</v>
      </c>
      <c r="H400" s="70"/>
      <c r="I400" s="70">
        <v>1</v>
      </c>
      <c r="J400" s="70">
        <v>4</v>
      </c>
      <c r="K400" s="70">
        <v>3</v>
      </c>
      <c r="L400" s="70">
        <v>65</v>
      </c>
      <c r="M400" s="77">
        <v>1965</v>
      </c>
      <c r="N400" s="70"/>
      <c r="O400" s="70"/>
      <c r="P400" s="70"/>
      <c r="Q400" s="70"/>
      <c r="R400" s="70"/>
      <c r="S400" s="70"/>
      <c r="T400" s="78"/>
      <c r="U400" s="78"/>
      <c r="V400" s="70"/>
      <c r="W400" s="70"/>
      <c r="X400" s="70"/>
      <c r="Y400" s="70"/>
      <c r="Z400" s="70"/>
      <c r="AA400" s="70"/>
      <c r="AB400" s="156"/>
      <c r="AC400" s="162"/>
      <c r="AD400" s="163"/>
      <c r="AE400" s="163"/>
      <c r="AF400" s="163"/>
    </row>
    <row r="401" spans="2:32" s="15" customFormat="1" ht="20.25" customHeight="1" x14ac:dyDescent="0.5">
      <c r="B401" s="436" t="s">
        <v>879</v>
      </c>
      <c r="C401" s="70">
        <v>321</v>
      </c>
      <c r="D401" s="70" t="s">
        <v>577</v>
      </c>
      <c r="E401" s="70">
        <v>11318</v>
      </c>
      <c r="F401" s="70">
        <v>114</v>
      </c>
      <c r="G401" s="70">
        <v>18</v>
      </c>
      <c r="H401" s="70"/>
      <c r="I401" s="70">
        <v>1</v>
      </c>
      <c r="J401" s="70">
        <v>4</v>
      </c>
      <c r="K401" s="70">
        <v>0</v>
      </c>
      <c r="L401" s="70">
        <v>18</v>
      </c>
      <c r="M401" s="77">
        <v>1618</v>
      </c>
      <c r="N401" s="70"/>
      <c r="O401" s="70"/>
      <c r="P401" s="70"/>
      <c r="Q401" s="70"/>
      <c r="R401" s="70"/>
      <c r="S401" s="70"/>
      <c r="T401" s="78"/>
      <c r="U401" s="78"/>
      <c r="V401" s="70"/>
      <c r="W401" s="70"/>
      <c r="X401" s="70"/>
      <c r="Y401" s="70"/>
      <c r="Z401" s="70"/>
      <c r="AA401" s="70"/>
      <c r="AB401" s="156"/>
      <c r="AC401" s="162"/>
      <c r="AD401" s="163"/>
      <c r="AE401" s="163"/>
      <c r="AF401" s="163"/>
    </row>
    <row r="402" spans="2:32" s="15" customFormat="1" ht="20.25" customHeight="1" x14ac:dyDescent="0.5">
      <c r="B402" s="436" t="s">
        <v>880</v>
      </c>
      <c r="C402" s="70">
        <v>322</v>
      </c>
      <c r="D402" s="70" t="s">
        <v>577</v>
      </c>
      <c r="E402" s="70">
        <v>11321</v>
      </c>
      <c r="F402" s="70">
        <v>114</v>
      </c>
      <c r="G402" s="70">
        <v>21</v>
      </c>
      <c r="H402" s="70"/>
      <c r="I402" s="70">
        <v>1</v>
      </c>
      <c r="J402" s="70">
        <v>8</v>
      </c>
      <c r="K402" s="70">
        <v>3</v>
      </c>
      <c r="L402" s="70">
        <v>74</v>
      </c>
      <c r="M402" s="77">
        <v>3574</v>
      </c>
      <c r="N402" s="70"/>
      <c r="O402" s="70"/>
      <c r="P402" s="70"/>
      <c r="Q402" s="70"/>
      <c r="R402" s="70"/>
      <c r="S402" s="70"/>
      <c r="T402" s="78"/>
      <c r="U402" s="78"/>
      <c r="V402" s="70"/>
      <c r="W402" s="70"/>
      <c r="X402" s="70"/>
      <c r="Y402" s="70"/>
      <c r="Z402" s="70"/>
      <c r="AA402" s="70"/>
      <c r="AB402" s="156"/>
      <c r="AC402" s="162"/>
      <c r="AD402" s="163"/>
      <c r="AE402" s="163"/>
      <c r="AF402" s="163"/>
    </row>
    <row r="403" spans="2:32" s="15" customFormat="1" ht="20.25" customHeight="1" x14ac:dyDescent="0.5">
      <c r="B403" s="436" t="s">
        <v>821</v>
      </c>
      <c r="C403" s="70">
        <v>323</v>
      </c>
      <c r="D403" s="70" t="s">
        <v>577</v>
      </c>
      <c r="E403" s="70">
        <v>6309</v>
      </c>
      <c r="F403" s="70">
        <v>64</v>
      </c>
      <c r="G403" s="70">
        <v>9</v>
      </c>
      <c r="H403" s="70"/>
      <c r="I403" s="70">
        <v>1</v>
      </c>
      <c r="J403" s="70">
        <v>6</v>
      </c>
      <c r="K403" s="70">
        <v>1</v>
      </c>
      <c r="L403" s="70">
        <v>70</v>
      </c>
      <c r="M403" s="77">
        <v>2570</v>
      </c>
      <c r="N403" s="70"/>
      <c r="O403" s="70"/>
      <c r="P403" s="70"/>
      <c r="Q403" s="70"/>
      <c r="R403" s="70"/>
      <c r="S403" s="70"/>
      <c r="T403" s="78"/>
      <c r="U403" s="78"/>
      <c r="V403" s="70"/>
      <c r="W403" s="70"/>
      <c r="X403" s="70"/>
      <c r="Y403" s="70"/>
      <c r="Z403" s="70"/>
      <c r="AA403" s="70"/>
      <c r="AB403" s="156"/>
      <c r="AC403" s="162"/>
      <c r="AD403" s="163"/>
      <c r="AE403" s="163"/>
      <c r="AF403" s="163"/>
    </row>
    <row r="404" spans="2:32" s="15" customFormat="1" ht="20.25" customHeight="1" x14ac:dyDescent="0.5">
      <c r="B404" s="436" t="s">
        <v>881</v>
      </c>
      <c r="C404" s="70">
        <v>324</v>
      </c>
      <c r="D404" s="70" t="s">
        <v>577</v>
      </c>
      <c r="E404" s="70">
        <v>1230</v>
      </c>
      <c r="F404" s="70">
        <v>13</v>
      </c>
      <c r="G404" s="70">
        <v>30</v>
      </c>
      <c r="H404" s="70"/>
      <c r="I404" s="70">
        <v>1</v>
      </c>
      <c r="J404" s="70">
        <v>13</v>
      </c>
      <c r="K404" s="70">
        <v>3</v>
      </c>
      <c r="L404" s="70">
        <v>69</v>
      </c>
      <c r="M404" s="77">
        <v>5569</v>
      </c>
      <c r="N404" s="70"/>
      <c r="O404" s="70"/>
      <c r="P404" s="70"/>
      <c r="Q404" s="70"/>
      <c r="R404" s="70"/>
      <c r="S404" s="70"/>
      <c r="T404" s="78"/>
      <c r="U404" s="78"/>
      <c r="V404" s="70"/>
      <c r="W404" s="70"/>
      <c r="X404" s="70"/>
      <c r="Y404" s="70"/>
      <c r="Z404" s="70"/>
      <c r="AA404" s="70"/>
      <c r="AB404" s="156"/>
      <c r="AC404" s="162"/>
      <c r="AD404" s="163"/>
      <c r="AE404" s="163"/>
      <c r="AF404" s="163"/>
    </row>
    <row r="405" spans="2:32" s="15" customFormat="1" ht="20.25" customHeight="1" x14ac:dyDescent="0.5">
      <c r="B405" s="436" t="s">
        <v>881</v>
      </c>
      <c r="C405" s="70">
        <v>325</v>
      </c>
      <c r="D405" s="70" t="s">
        <v>577</v>
      </c>
      <c r="E405" s="70">
        <v>1229</v>
      </c>
      <c r="F405" s="70">
        <v>13</v>
      </c>
      <c r="G405" s="70">
        <v>20</v>
      </c>
      <c r="H405" s="70"/>
      <c r="I405" s="70">
        <v>1</v>
      </c>
      <c r="J405" s="70">
        <v>18</v>
      </c>
      <c r="K405" s="70">
        <v>3</v>
      </c>
      <c r="L405" s="70">
        <v>17</v>
      </c>
      <c r="M405" s="77">
        <v>7517</v>
      </c>
      <c r="N405" s="70"/>
      <c r="O405" s="70"/>
      <c r="P405" s="70"/>
      <c r="Q405" s="70"/>
      <c r="R405" s="70"/>
      <c r="S405" s="70"/>
      <c r="T405" s="78"/>
      <c r="U405" s="78"/>
      <c r="V405" s="70"/>
      <c r="W405" s="70"/>
      <c r="X405" s="70"/>
      <c r="Y405" s="70"/>
      <c r="Z405" s="70"/>
      <c r="AA405" s="70"/>
      <c r="AB405" s="156"/>
      <c r="AC405" s="162"/>
      <c r="AD405" s="163"/>
      <c r="AE405" s="163"/>
      <c r="AF405" s="163"/>
    </row>
    <row r="406" spans="2:32" s="15" customFormat="1" ht="20.25" customHeight="1" x14ac:dyDescent="0.5">
      <c r="B406" s="436" t="s">
        <v>882</v>
      </c>
      <c r="C406" s="70">
        <v>326</v>
      </c>
      <c r="D406" s="70" t="s">
        <v>577</v>
      </c>
      <c r="E406" s="70">
        <v>6203</v>
      </c>
      <c r="F406" s="70">
        <v>63</v>
      </c>
      <c r="G406" s="70">
        <v>3</v>
      </c>
      <c r="H406" s="70"/>
      <c r="I406" s="70">
        <v>1</v>
      </c>
      <c r="J406" s="70">
        <v>15</v>
      </c>
      <c r="K406" s="70">
        <v>0</v>
      </c>
      <c r="L406" s="70">
        <v>0</v>
      </c>
      <c r="M406" s="77">
        <v>6000</v>
      </c>
      <c r="N406" s="70"/>
      <c r="O406" s="70"/>
      <c r="P406" s="70"/>
      <c r="Q406" s="70"/>
      <c r="R406" s="70"/>
      <c r="S406" s="70"/>
      <c r="T406" s="78"/>
      <c r="U406" s="78"/>
      <c r="V406" s="70"/>
      <c r="W406" s="70"/>
      <c r="X406" s="70"/>
      <c r="Y406" s="70"/>
      <c r="Z406" s="70"/>
      <c r="AA406" s="70"/>
      <c r="AB406" s="156"/>
      <c r="AC406" s="162"/>
      <c r="AD406" s="163"/>
      <c r="AE406" s="163"/>
      <c r="AF406" s="163"/>
    </row>
    <row r="407" spans="2:32" s="15" customFormat="1" ht="20.25" customHeight="1" x14ac:dyDescent="0.5">
      <c r="B407" s="436" t="s">
        <v>883</v>
      </c>
      <c r="C407" s="70">
        <v>327</v>
      </c>
      <c r="D407" s="70" t="s">
        <v>577</v>
      </c>
      <c r="E407" s="70">
        <v>3056</v>
      </c>
      <c r="F407" s="70">
        <v>31</v>
      </c>
      <c r="G407" s="70">
        <v>56</v>
      </c>
      <c r="H407" s="70"/>
      <c r="I407" s="70">
        <v>1</v>
      </c>
      <c r="J407" s="70">
        <v>19</v>
      </c>
      <c r="K407" s="70">
        <v>0</v>
      </c>
      <c r="L407" s="70">
        <v>7</v>
      </c>
      <c r="M407" s="77">
        <v>7607</v>
      </c>
      <c r="N407" s="70"/>
      <c r="O407" s="70"/>
      <c r="P407" s="70"/>
      <c r="Q407" s="70"/>
      <c r="R407" s="70"/>
      <c r="S407" s="70"/>
      <c r="T407" s="78"/>
      <c r="U407" s="78"/>
      <c r="V407" s="70"/>
      <c r="W407" s="70"/>
      <c r="X407" s="70"/>
      <c r="Y407" s="70"/>
      <c r="Z407" s="70"/>
      <c r="AA407" s="70"/>
      <c r="AB407" s="156"/>
      <c r="AC407" s="162"/>
      <c r="AD407" s="163"/>
      <c r="AE407" s="163"/>
      <c r="AF407" s="163"/>
    </row>
    <row r="408" spans="2:32" s="15" customFormat="1" ht="20.25" customHeight="1" x14ac:dyDescent="0.5">
      <c r="B408" s="436" t="s">
        <v>884</v>
      </c>
      <c r="C408" s="70">
        <v>328</v>
      </c>
      <c r="D408" s="70" t="s">
        <v>577</v>
      </c>
      <c r="E408" s="70">
        <v>3161</v>
      </c>
      <c r="F408" s="70">
        <v>32</v>
      </c>
      <c r="G408" s="70">
        <v>64</v>
      </c>
      <c r="H408" s="70"/>
      <c r="I408" s="70">
        <v>1</v>
      </c>
      <c r="J408" s="70">
        <v>7</v>
      </c>
      <c r="K408" s="70">
        <v>1</v>
      </c>
      <c r="L408" s="70">
        <v>32</v>
      </c>
      <c r="M408" s="77">
        <v>2932</v>
      </c>
      <c r="N408" s="70"/>
      <c r="O408" s="70"/>
      <c r="P408" s="70"/>
      <c r="Q408" s="70"/>
      <c r="R408" s="70"/>
      <c r="S408" s="70"/>
      <c r="T408" s="78"/>
      <c r="U408" s="78"/>
      <c r="V408" s="70"/>
      <c r="W408" s="70"/>
      <c r="X408" s="70"/>
      <c r="Y408" s="70"/>
      <c r="Z408" s="70"/>
      <c r="AA408" s="70"/>
      <c r="AB408" s="156"/>
      <c r="AC408" s="162"/>
      <c r="AD408" s="163"/>
      <c r="AE408" s="163"/>
      <c r="AF408" s="163"/>
    </row>
    <row r="409" spans="2:32" s="15" customFormat="1" ht="20.25" customHeight="1" x14ac:dyDescent="0.5">
      <c r="B409" s="436" t="s">
        <v>885</v>
      </c>
      <c r="C409" s="70">
        <v>329</v>
      </c>
      <c r="D409" s="70" t="s">
        <v>577</v>
      </c>
      <c r="E409" s="70">
        <v>12328</v>
      </c>
      <c r="F409" s="70">
        <v>124</v>
      </c>
      <c r="G409" s="70">
        <v>28</v>
      </c>
      <c r="H409" s="70"/>
      <c r="I409" s="70">
        <v>1</v>
      </c>
      <c r="J409" s="70">
        <v>2</v>
      </c>
      <c r="K409" s="70">
        <v>3</v>
      </c>
      <c r="L409" s="70">
        <v>81</v>
      </c>
      <c r="M409" s="77">
        <v>1181</v>
      </c>
      <c r="N409" s="70"/>
      <c r="O409" s="70"/>
      <c r="P409" s="70"/>
      <c r="Q409" s="70"/>
      <c r="R409" s="70"/>
      <c r="S409" s="70"/>
      <c r="T409" s="78"/>
      <c r="U409" s="78"/>
      <c r="V409" s="70"/>
      <c r="W409" s="70"/>
      <c r="X409" s="70"/>
      <c r="Y409" s="70"/>
      <c r="Z409" s="70"/>
      <c r="AA409" s="70"/>
      <c r="AB409" s="156"/>
      <c r="AC409" s="162"/>
      <c r="AD409" s="163"/>
      <c r="AE409" s="163"/>
      <c r="AF409" s="163"/>
    </row>
    <row r="410" spans="2:32" s="15" customFormat="1" ht="20.25" customHeight="1" x14ac:dyDescent="0.5">
      <c r="B410" s="436" t="s">
        <v>886</v>
      </c>
      <c r="C410" s="70">
        <v>330</v>
      </c>
      <c r="D410" s="70" t="s">
        <v>577</v>
      </c>
      <c r="E410" s="70">
        <v>3006</v>
      </c>
      <c r="F410" s="70">
        <v>31</v>
      </c>
      <c r="G410" s="70">
        <v>6</v>
      </c>
      <c r="H410" s="70"/>
      <c r="I410" s="70">
        <v>1</v>
      </c>
      <c r="J410" s="70">
        <v>8</v>
      </c>
      <c r="K410" s="70">
        <v>0</v>
      </c>
      <c r="L410" s="70">
        <v>67</v>
      </c>
      <c r="M410" s="77">
        <v>3267</v>
      </c>
      <c r="N410" s="70"/>
      <c r="O410" s="70"/>
      <c r="P410" s="70"/>
      <c r="Q410" s="70"/>
      <c r="R410" s="70"/>
      <c r="S410" s="70"/>
      <c r="T410" s="78"/>
      <c r="U410" s="78"/>
      <c r="V410" s="70"/>
      <c r="W410" s="70"/>
      <c r="X410" s="70"/>
      <c r="Y410" s="70"/>
      <c r="Z410" s="70"/>
      <c r="AA410" s="70"/>
      <c r="AB410" s="156"/>
      <c r="AC410" s="162"/>
      <c r="AD410" s="163"/>
      <c r="AE410" s="163"/>
      <c r="AF410" s="163"/>
    </row>
    <row r="411" spans="2:32" s="15" customFormat="1" ht="20.25" customHeight="1" x14ac:dyDescent="0.5">
      <c r="B411" s="436" t="s">
        <v>887</v>
      </c>
      <c r="C411" s="70">
        <v>331</v>
      </c>
      <c r="D411" s="70" t="s">
        <v>577</v>
      </c>
      <c r="E411" s="70">
        <v>3004</v>
      </c>
      <c r="F411" s="70">
        <v>31</v>
      </c>
      <c r="G411" s="70">
        <v>4</v>
      </c>
      <c r="H411" s="70"/>
      <c r="I411" s="70">
        <v>1</v>
      </c>
      <c r="J411" s="70">
        <v>8</v>
      </c>
      <c r="K411" s="70">
        <v>0</v>
      </c>
      <c r="L411" s="70">
        <v>28</v>
      </c>
      <c r="M411" s="77">
        <v>3228</v>
      </c>
      <c r="N411" s="70"/>
      <c r="O411" s="70"/>
      <c r="P411" s="70"/>
      <c r="Q411" s="70"/>
      <c r="R411" s="70"/>
      <c r="S411" s="70"/>
      <c r="T411" s="78"/>
      <c r="U411" s="78"/>
      <c r="V411" s="70"/>
      <c r="W411" s="70"/>
      <c r="X411" s="70"/>
      <c r="Y411" s="70"/>
      <c r="Z411" s="70"/>
      <c r="AA411" s="70"/>
      <c r="AB411" s="156"/>
      <c r="AC411" s="162"/>
      <c r="AD411" s="163"/>
      <c r="AE411" s="163"/>
      <c r="AF411" s="163"/>
    </row>
    <row r="412" spans="2:32" s="15" customFormat="1" ht="20.25" customHeight="1" x14ac:dyDescent="0.5">
      <c r="B412" s="436" t="s">
        <v>888</v>
      </c>
      <c r="C412" s="70">
        <v>332</v>
      </c>
      <c r="D412" s="70" t="s">
        <v>577</v>
      </c>
      <c r="E412" s="70">
        <v>3000</v>
      </c>
      <c r="F412" s="70">
        <v>30</v>
      </c>
      <c r="G412" s="70">
        <v>100</v>
      </c>
      <c r="H412" s="70"/>
      <c r="I412" s="70">
        <v>1</v>
      </c>
      <c r="J412" s="70">
        <v>3</v>
      </c>
      <c r="K412" s="70">
        <v>3</v>
      </c>
      <c r="L412" s="70">
        <v>70</v>
      </c>
      <c r="M412" s="77">
        <v>1570</v>
      </c>
      <c r="N412" s="70"/>
      <c r="O412" s="70"/>
      <c r="P412" s="70"/>
      <c r="Q412" s="70"/>
      <c r="R412" s="70"/>
      <c r="S412" s="70"/>
      <c r="T412" s="78"/>
      <c r="U412" s="78"/>
      <c r="V412" s="70"/>
      <c r="W412" s="70"/>
      <c r="X412" s="70"/>
      <c r="Y412" s="70"/>
      <c r="Z412" s="70"/>
      <c r="AA412" s="70"/>
      <c r="AB412" s="156"/>
      <c r="AC412" s="162"/>
      <c r="AD412" s="163"/>
      <c r="AE412" s="163"/>
      <c r="AF412" s="163"/>
    </row>
    <row r="413" spans="2:32" s="15" customFormat="1" ht="20.25" customHeight="1" x14ac:dyDescent="0.5">
      <c r="B413" s="436" t="s">
        <v>888</v>
      </c>
      <c r="C413" s="70">
        <v>333</v>
      </c>
      <c r="D413" s="70" t="s">
        <v>577</v>
      </c>
      <c r="E413" s="70">
        <v>3008</v>
      </c>
      <c r="F413" s="70">
        <v>31</v>
      </c>
      <c r="G413" s="70">
        <v>8</v>
      </c>
      <c r="H413" s="70"/>
      <c r="I413" s="70">
        <v>1</v>
      </c>
      <c r="J413" s="70">
        <v>8</v>
      </c>
      <c r="K413" s="70">
        <v>0</v>
      </c>
      <c r="L413" s="70">
        <v>34</v>
      </c>
      <c r="M413" s="77">
        <v>3234</v>
      </c>
      <c r="N413" s="70"/>
      <c r="O413" s="70"/>
      <c r="P413" s="70"/>
      <c r="Q413" s="70"/>
      <c r="R413" s="70"/>
      <c r="S413" s="70"/>
      <c r="T413" s="78"/>
      <c r="U413" s="78"/>
      <c r="V413" s="70"/>
      <c r="W413" s="70"/>
      <c r="X413" s="70"/>
      <c r="Y413" s="70"/>
      <c r="Z413" s="70"/>
      <c r="AA413" s="70"/>
      <c r="AB413" s="156"/>
      <c r="AC413" s="162"/>
      <c r="AD413" s="163"/>
      <c r="AE413" s="163"/>
      <c r="AF413" s="163"/>
    </row>
    <row r="414" spans="2:32" s="15" customFormat="1" ht="20.25" customHeight="1" x14ac:dyDescent="0.5">
      <c r="B414" s="436" t="s">
        <v>889</v>
      </c>
      <c r="C414" s="70">
        <v>334</v>
      </c>
      <c r="D414" s="70" t="s">
        <v>577</v>
      </c>
      <c r="E414" s="70">
        <v>5800</v>
      </c>
      <c r="F414" s="70">
        <v>58</v>
      </c>
      <c r="G414" s="70">
        <v>100</v>
      </c>
      <c r="H414" s="70"/>
      <c r="I414" s="70">
        <v>1</v>
      </c>
      <c r="J414" s="70">
        <v>16</v>
      </c>
      <c r="K414" s="70">
        <v>3</v>
      </c>
      <c r="L414" s="70">
        <v>71</v>
      </c>
      <c r="M414" s="77">
        <v>6771</v>
      </c>
      <c r="N414" s="70"/>
      <c r="O414" s="70"/>
      <c r="P414" s="70"/>
      <c r="Q414" s="70"/>
      <c r="R414" s="70"/>
      <c r="S414" s="70"/>
      <c r="T414" s="78"/>
      <c r="U414" s="78"/>
      <c r="V414" s="70"/>
      <c r="W414" s="70"/>
      <c r="X414" s="70"/>
      <c r="Y414" s="70"/>
      <c r="Z414" s="70"/>
      <c r="AA414" s="70"/>
      <c r="AB414" s="156"/>
      <c r="AC414" s="162"/>
      <c r="AD414" s="163"/>
      <c r="AE414" s="163"/>
      <c r="AF414" s="163"/>
    </row>
    <row r="415" spans="2:32" s="15" customFormat="1" ht="20.25" customHeight="1" x14ac:dyDescent="0.5">
      <c r="B415" s="436" t="s">
        <v>890</v>
      </c>
      <c r="C415" s="70">
        <v>335</v>
      </c>
      <c r="D415" s="70" t="s">
        <v>577</v>
      </c>
      <c r="E415" s="70">
        <v>8994</v>
      </c>
      <c r="F415" s="70">
        <v>90</v>
      </c>
      <c r="G415" s="70">
        <v>94</v>
      </c>
      <c r="H415" s="70"/>
      <c r="I415" s="70">
        <v>1</v>
      </c>
      <c r="J415" s="70">
        <v>8</v>
      </c>
      <c r="K415" s="70">
        <v>0</v>
      </c>
      <c r="L415" s="70">
        <v>9</v>
      </c>
      <c r="M415" s="77">
        <v>3209</v>
      </c>
      <c r="N415" s="70"/>
      <c r="O415" s="70"/>
      <c r="P415" s="70"/>
      <c r="Q415" s="70"/>
      <c r="R415" s="70"/>
      <c r="S415" s="70"/>
      <c r="T415" s="78"/>
      <c r="U415" s="78"/>
      <c r="V415" s="70"/>
      <c r="W415" s="70"/>
      <c r="X415" s="70"/>
      <c r="Y415" s="70"/>
      <c r="Z415" s="70"/>
      <c r="AA415" s="70"/>
      <c r="AB415" s="156"/>
      <c r="AC415" s="162"/>
      <c r="AD415" s="163"/>
      <c r="AE415" s="163"/>
      <c r="AF415" s="163"/>
    </row>
    <row r="416" spans="2:32" s="15" customFormat="1" ht="20.25" customHeight="1" x14ac:dyDescent="0.5">
      <c r="B416" s="436" t="s">
        <v>891</v>
      </c>
      <c r="C416" s="70">
        <v>336</v>
      </c>
      <c r="D416" s="70" t="s">
        <v>577</v>
      </c>
      <c r="E416" s="70">
        <v>765</v>
      </c>
      <c r="F416" s="70">
        <v>6</v>
      </c>
      <c r="G416" s="70">
        <v>65</v>
      </c>
      <c r="H416" s="70"/>
      <c r="I416" s="70">
        <v>1</v>
      </c>
      <c r="J416" s="70">
        <v>37</v>
      </c>
      <c r="K416" s="70">
        <v>0</v>
      </c>
      <c r="L416" s="70">
        <v>37</v>
      </c>
      <c r="M416" s="77">
        <v>14837</v>
      </c>
      <c r="N416" s="70"/>
      <c r="O416" s="70"/>
      <c r="P416" s="70"/>
      <c r="Q416" s="70"/>
      <c r="R416" s="70"/>
      <c r="S416" s="70"/>
      <c r="T416" s="78"/>
      <c r="U416" s="78"/>
      <c r="V416" s="70"/>
      <c r="W416" s="70"/>
      <c r="X416" s="70"/>
      <c r="Y416" s="70"/>
      <c r="Z416" s="70"/>
      <c r="AA416" s="70"/>
      <c r="AB416" s="156"/>
      <c r="AC416" s="162"/>
      <c r="AD416" s="163"/>
      <c r="AE416" s="163"/>
      <c r="AF416" s="163"/>
    </row>
    <row r="417" spans="2:32" s="15" customFormat="1" ht="20.25" customHeight="1" x14ac:dyDescent="0.5">
      <c r="B417" s="436" t="s">
        <v>892</v>
      </c>
      <c r="C417" s="70">
        <v>337</v>
      </c>
      <c r="D417" s="70" t="s">
        <v>577</v>
      </c>
      <c r="E417" s="70">
        <v>10286</v>
      </c>
      <c r="F417" s="70">
        <v>103</v>
      </c>
      <c r="G417" s="70">
        <v>86</v>
      </c>
      <c r="H417" s="70"/>
      <c r="I417" s="70">
        <v>1</v>
      </c>
      <c r="J417" s="70">
        <v>25</v>
      </c>
      <c r="K417" s="70">
        <v>0</v>
      </c>
      <c r="L417" s="70">
        <v>87</v>
      </c>
      <c r="M417" s="77">
        <v>10087</v>
      </c>
      <c r="N417" s="70"/>
      <c r="O417" s="70"/>
      <c r="P417" s="70"/>
      <c r="Q417" s="70"/>
      <c r="R417" s="70"/>
      <c r="S417" s="70"/>
      <c r="T417" s="78"/>
      <c r="U417" s="78"/>
      <c r="V417" s="70"/>
      <c r="W417" s="70"/>
      <c r="X417" s="70"/>
      <c r="Y417" s="70"/>
      <c r="Z417" s="70"/>
      <c r="AA417" s="70"/>
      <c r="AB417" s="156"/>
      <c r="AC417" s="162"/>
      <c r="AD417" s="163"/>
      <c r="AE417" s="163"/>
      <c r="AF417" s="163"/>
    </row>
    <row r="418" spans="2:32" s="15" customFormat="1" ht="20.25" customHeight="1" x14ac:dyDescent="0.5">
      <c r="B418" s="436" t="s">
        <v>893</v>
      </c>
      <c r="C418" s="70">
        <v>338</v>
      </c>
      <c r="D418" s="70" t="s">
        <v>577</v>
      </c>
      <c r="E418" s="70">
        <v>8206</v>
      </c>
      <c r="F418" s="70">
        <v>83</v>
      </c>
      <c r="G418" s="70">
        <v>6</v>
      </c>
      <c r="H418" s="70"/>
      <c r="I418" s="70">
        <v>1</v>
      </c>
      <c r="J418" s="70">
        <v>4</v>
      </c>
      <c r="K418" s="70">
        <v>0</v>
      </c>
      <c r="L418" s="70">
        <v>0</v>
      </c>
      <c r="M418" s="77">
        <v>1600</v>
      </c>
      <c r="N418" s="70"/>
      <c r="O418" s="70"/>
      <c r="P418" s="70"/>
      <c r="Q418" s="70"/>
      <c r="R418" s="70"/>
      <c r="S418" s="70"/>
      <c r="T418" s="78"/>
      <c r="U418" s="78"/>
      <c r="V418" s="70"/>
      <c r="W418" s="70"/>
      <c r="X418" s="70"/>
      <c r="Y418" s="70"/>
      <c r="Z418" s="70"/>
      <c r="AA418" s="70"/>
      <c r="AB418" s="156"/>
      <c r="AC418" s="162"/>
      <c r="AD418" s="163"/>
      <c r="AE418" s="163"/>
      <c r="AF418" s="163"/>
    </row>
    <row r="419" spans="2:32" s="15" customFormat="1" ht="20.25" customHeight="1" x14ac:dyDescent="0.5">
      <c r="B419" s="436" t="s">
        <v>893</v>
      </c>
      <c r="C419" s="70">
        <v>339</v>
      </c>
      <c r="D419" s="70" t="s">
        <v>577</v>
      </c>
      <c r="E419" s="70">
        <v>1702</v>
      </c>
      <c r="F419" s="70">
        <v>18</v>
      </c>
      <c r="G419" s="70">
        <v>2</v>
      </c>
      <c r="H419" s="70"/>
      <c r="I419" s="70">
        <v>1</v>
      </c>
      <c r="J419" s="70">
        <v>12</v>
      </c>
      <c r="K419" s="70">
        <v>1</v>
      </c>
      <c r="L419" s="70">
        <v>56</v>
      </c>
      <c r="M419" s="77">
        <v>4956</v>
      </c>
      <c r="N419" s="70"/>
      <c r="O419" s="70"/>
      <c r="P419" s="70"/>
      <c r="Q419" s="70"/>
      <c r="R419" s="70"/>
      <c r="S419" s="70"/>
      <c r="T419" s="78"/>
      <c r="U419" s="78"/>
      <c r="V419" s="70"/>
      <c r="W419" s="70"/>
      <c r="X419" s="70"/>
      <c r="Y419" s="70"/>
      <c r="Z419" s="70"/>
      <c r="AA419" s="70"/>
      <c r="AB419" s="156"/>
      <c r="AC419" s="162"/>
      <c r="AD419" s="163"/>
      <c r="AE419" s="163"/>
      <c r="AF419" s="163"/>
    </row>
    <row r="420" spans="2:32" s="15" customFormat="1" ht="20.25" customHeight="1" x14ac:dyDescent="0.5">
      <c r="B420" s="436" t="s">
        <v>894</v>
      </c>
      <c r="C420" s="70">
        <v>340</v>
      </c>
      <c r="D420" s="70" t="s">
        <v>577</v>
      </c>
      <c r="E420" s="70">
        <v>5265</v>
      </c>
      <c r="F420" s="70">
        <v>53</v>
      </c>
      <c r="G420" s="70">
        <v>65</v>
      </c>
      <c r="H420" s="70"/>
      <c r="I420" s="70">
        <v>1</v>
      </c>
      <c r="J420" s="70">
        <v>18</v>
      </c>
      <c r="K420" s="70">
        <v>0</v>
      </c>
      <c r="L420" s="70">
        <v>0</v>
      </c>
      <c r="M420" s="77">
        <v>7200</v>
      </c>
      <c r="N420" s="70"/>
      <c r="O420" s="70"/>
      <c r="P420" s="70"/>
      <c r="Q420" s="70"/>
      <c r="R420" s="70"/>
      <c r="S420" s="70"/>
      <c r="T420" s="78"/>
      <c r="U420" s="78"/>
      <c r="V420" s="70"/>
      <c r="W420" s="70"/>
      <c r="X420" s="70"/>
      <c r="Y420" s="70"/>
      <c r="Z420" s="70"/>
      <c r="AA420" s="70"/>
      <c r="AB420" s="156"/>
      <c r="AC420" s="162"/>
      <c r="AD420" s="163"/>
      <c r="AE420" s="163"/>
      <c r="AF420" s="163"/>
    </row>
    <row r="421" spans="2:32" s="15" customFormat="1" ht="20.25" customHeight="1" x14ac:dyDescent="0.5">
      <c r="B421" s="436" t="s">
        <v>895</v>
      </c>
      <c r="C421" s="70">
        <v>341</v>
      </c>
      <c r="D421" s="70" t="s">
        <v>577</v>
      </c>
      <c r="E421" s="70">
        <v>5418</v>
      </c>
      <c r="F421" s="70">
        <v>55</v>
      </c>
      <c r="G421" s="70">
        <v>18</v>
      </c>
      <c r="H421" s="70"/>
      <c r="I421" s="70">
        <v>1</v>
      </c>
      <c r="J421" s="70">
        <v>7</v>
      </c>
      <c r="K421" s="70">
        <v>1</v>
      </c>
      <c r="L421" s="70">
        <v>93</v>
      </c>
      <c r="M421" s="77">
        <v>2993</v>
      </c>
      <c r="N421" s="70"/>
      <c r="O421" s="70"/>
      <c r="P421" s="70"/>
      <c r="Q421" s="70"/>
      <c r="R421" s="70"/>
      <c r="S421" s="70"/>
      <c r="T421" s="78"/>
      <c r="U421" s="78"/>
      <c r="V421" s="70"/>
      <c r="W421" s="70"/>
      <c r="X421" s="70"/>
      <c r="Y421" s="70"/>
      <c r="Z421" s="70"/>
      <c r="AA421" s="70"/>
      <c r="AB421" s="156"/>
      <c r="AC421" s="162"/>
      <c r="AD421" s="163"/>
      <c r="AE421" s="163"/>
      <c r="AF421" s="163"/>
    </row>
    <row r="422" spans="2:32" s="15" customFormat="1" ht="20.25" customHeight="1" x14ac:dyDescent="0.5">
      <c r="B422" s="436" t="s">
        <v>896</v>
      </c>
      <c r="C422" s="70">
        <v>342</v>
      </c>
      <c r="D422" s="70" t="s">
        <v>577</v>
      </c>
      <c r="E422" s="70">
        <v>5037</v>
      </c>
      <c r="F422" s="70">
        <v>51</v>
      </c>
      <c r="G422" s="70">
        <v>37</v>
      </c>
      <c r="H422" s="70"/>
      <c r="I422" s="70">
        <v>1</v>
      </c>
      <c r="J422" s="70">
        <v>10</v>
      </c>
      <c r="K422" s="70">
        <v>3</v>
      </c>
      <c r="L422" s="70">
        <v>81</v>
      </c>
      <c r="M422" s="77">
        <v>4381</v>
      </c>
      <c r="N422" s="70"/>
      <c r="O422" s="70"/>
      <c r="P422" s="70"/>
      <c r="Q422" s="70"/>
      <c r="R422" s="70"/>
      <c r="S422" s="70"/>
      <c r="T422" s="78"/>
      <c r="U422" s="78"/>
      <c r="V422" s="70"/>
      <c r="W422" s="70"/>
      <c r="X422" s="70"/>
      <c r="Y422" s="70"/>
      <c r="Z422" s="70"/>
      <c r="AA422" s="70"/>
      <c r="AB422" s="156"/>
      <c r="AC422" s="162"/>
      <c r="AD422" s="163"/>
      <c r="AE422" s="163"/>
      <c r="AF422" s="163"/>
    </row>
    <row r="423" spans="2:32" s="15" customFormat="1" ht="20.25" customHeight="1" x14ac:dyDescent="0.5">
      <c r="B423" s="436" t="s">
        <v>897</v>
      </c>
      <c r="C423" s="70">
        <v>343</v>
      </c>
      <c r="D423" s="70" t="s">
        <v>577</v>
      </c>
      <c r="E423" s="70">
        <v>1719</v>
      </c>
      <c r="F423" s="70">
        <v>18</v>
      </c>
      <c r="G423" s="70">
        <v>19</v>
      </c>
      <c r="H423" s="70"/>
      <c r="I423" s="70">
        <v>1</v>
      </c>
      <c r="J423" s="70">
        <v>18</v>
      </c>
      <c r="K423" s="70">
        <v>0</v>
      </c>
      <c r="L423" s="70">
        <v>0</v>
      </c>
      <c r="M423" s="77">
        <v>7200</v>
      </c>
      <c r="N423" s="70"/>
      <c r="O423" s="70"/>
      <c r="P423" s="70"/>
      <c r="Q423" s="70"/>
      <c r="R423" s="70"/>
      <c r="S423" s="70"/>
      <c r="T423" s="78"/>
      <c r="U423" s="78"/>
      <c r="V423" s="70"/>
      <c r="W423" s="70"/>
      <c r="X423" s="70"/>
      <c r="Y423" s="70"/>
      <c r="Z423" s="70"/>
      <c r="AA423" s="70"/>
      <c r="AB423" s="156"/>
      <c r="AC423" s="162"/>
      <c r="AD423" s="163"/>
      <c r="AE423" s="163"/>
      <c r="AF423" s="163"/>
    </row>
    <row r="424" spans="2:32" s="15" customFormat="1" ht="20.25" customHeight="1" x14ac:dyDescent="0.5">
      <c r="B424" s="436" t="s">
        <v>898</v>
      </c>
      <c r="C424" s="70">
        <v>344</v>
      </c>
      <c r="D424" s="70" t="s">
        <v>577</v>
      </c>
      <c r="E424" s="70">
        <v>5797</v>
      </c>
      <c r="F424" s="70">
        <v>58</v>
      </c>
      <c r="G424" s="70">
        <v>97</v>
      </c>
      <c r="H424" s="70"/>
      <c r="I424" s="70">
        <v>1</v>
      </c>
      <c r="J424" s="70">
        <v>12</v>
      </c>
      <c r="K424" s="70">
        <v>1</v>
      </c>
      <c r="L424" s="70">
        <v>86</v>
      </c>
      <c r="M424" s="77">
        <v>4986</v>
      </c>
      <c r="N424" s="70"/>
      <c r="O424" s="70"/>
      <c r="P424" s="70"/>
      <c r="Q424" s="70"/>
      <c r="R424" s="70"/>
      <c r="S424" s="70"/>
      <c r="T424" s="78"/>
      <c r="U424" s="78"/>
      <c r="V424" s="70"/>
      <c r="W424" s="70"/>
      <c r="X424" s="70"/>
      <c r="Y424" s="70"/>
      <c r="Z424" s="70"/>
      <c r="AA424" s="70"/>
      <c r="AB424" s="156"/>
      <c r="AC424" s="162"/>
      <c r="AD424" s="163"/>
      <c r="AE424" s="163"/>
      <c r="AF424" s="163"/>
    </row>
    <row r="425" spans="2:32" s="15" customFormat="1" ht="20.25" customHeight="1" x14ac:dyDescent="0.5">
      <c r="B425" s="436" t="s">
        <v>899</v>
      </c>
      <c r="C425" s="70">
        <v>345</v>
      </c>
      <c r="D425" s="70" t="s">
        <v>577</v>
      </c>
      <c r="E425" s="70">
        <v>3009</v>
      </c>
      <c r="F425" s="70">
        <v>31</v>
      </c>
      <c r="G425" s="70">
        <v>9</v>
      </c>
      <c r="H425" s="70"/>
      <c r="I425" s="70">
        <v>1</v>
      </c>
      <c r="J425" s="70">
        <v>8</v>
      </c>
      <c r="K425" s="70">
        <v>0</v>
      </c>
      <c r="L425" s="70">
        <v>17</v>
      </c>
      <c r="M425" s="77">
        <v>3217</v>
      </c>
      <c r="N425" s="70"/>
      <c r="O425" s="70"/>
      <c r="P425" s="70"/>
      <c r="Q425" s="70"/>
      <c r="R425" s="70"/>
      <c r="S425" s="70"/>
      <c r="T425" s="78"/>
      <c r="U425" s="78"/>
      <c r="V425" s="70"/>
      <c r="W425" s="70"/>
      <c r="X425" s="70"/>
      <c r="Y425" s="70"/>
      <c r="Z425" s="70"/>
      <c r="AA425" s="70"/>
      <c r="AB425" s="156"/>
      <c r="AC425" s="162"/>
      <c r="AD425" s="163"/>
      <c r="AE425" s="163"/>
      <c r="AF425" s="163"/>
    </row>
    <row r="426" spans="2:32" s="15" customFormat="1" ht="20.25" customHeight="1" x14ac:dyDescent="0.5">
      <c r="B426" s="436" t="s">
        <v>900</v>
      </c>
      <c r="C426" s="70">
        <v>346</v>
      </c>
      <c r="D426" s="70" t="s">
        <v>577</v>
      </c>
      <c r="E426" s="70">
        <v>3055</v>
      </c>
      <c r="F426" s="70">
        <v>31</v>
      </c>
      <c r="G426" s="70">
        <v>55</v>
      </c>
      <c r="H426" s="70"/>
      <c r="I426" s="70">
        <v>1</v>
      </c>
      <c r="J426" s="70">
        <v>24</v>
      </c>
      <c r="K426" s="70">
        <v>2</v>
      </c>
      <c r="L426" s="70">
        <v>16</v>
      </c>
      <c r="M426" s="77">
        <v>9816</v>
      </c>
      <c r="N426" s="70"/>
      <c r="O426" s="70"/>
      <c r="P426" s="70"/>
      <c r="Q426" s="70"/>
      <c r="R426" s="70"/>
      <c r="S426" s="70"/>
      <c r="T426" s="78"/>
      <c r="U426" s="78"/>
      <c r="V426" s="70"/>
      <c r="W426" s="70"/>
      <c r="X426" s="70"/>
      <c r="Y426" s="70"/>
      <c r="Z426" s="70"/>
      <c r="AA426" s="70"/>
      <c r="AB426" s="156"/>
      <c r="AC426" s="162"/>
      <c r="AD426" s="163"/>
      <c r="AE426" s="163"/>
      <c r="AF426" s="163"/>
    </row>
    <row r="427" spans="2:32" s="15" customFormat="1" ht="20.25" customHeight="1" x14ac:dyDescent="0.5">
      <c r="B427" s="436" t="s">
        <v>900</v>
      </c>
      <c r="C427" s="70">
        <v>347</v>
      </c>
      <c r="D427" s="70" t="s">
        <v>577</v>
      </c>
      <c r="E427" s="70">
        <v>5518</v>
      </c>
      <c r="F427" s="70">
        <v>56</v>
      </c>
      <c r="G427" s="70">
        <v>18</v>
      </c>
      <c r="H427" s="70"/>
      <c r="I427" s="70">
        <v>1</v>
      </c>
      <c r="J427" s="70">
        <v>40</v>
      </c>
      <c r="K427" s="70">
        <v>2</v>
      </c>
      <c r="L427" s="70">
        <v>52</v>
      </c>
      <c r="M427" s="77">
        <v>16252</v>
      </c>
      <c r="N427" s="70"/>
      <c r="O427" s="70"/>
      <c r="P427" s="70"/>
      <c r="Q427" s="70"/>
      <c r="R427" s="70"/>
      <c r="S427" s="70"/>
      <c r="T427" s="78"/>
      <c r="U427" s="78"/>
      <c r="V427" s="70"/>
      <c r="W427" s="70"/>
      <c r="X427" s="70"/>
      <c r="Y427" s="70"/>
      <c r="Z427" s="70"/>
      <c r="AA427" s="70"/>
      <c r="AB427" s="156"/>
      <c r="AC427" s="162"/>
      <c r="AD427" s="163"/>
      <c r="AE427" s="163"/>
      <c r="AF427" s="163"/>
    </row>
    <row r="428" spans="2:32" s="15" customFormat="1" ht="20.25" customHeight="1" x14ac:dyDescent="0.5">
      <c r="B428" s="436" t="s">
        <v>901</v>
      </c>
      <c r="C428" s="70">
        <v>348</v>
      </c>
      <c r="D428" s="70" t="s">
        <v>577</v>
      </c>
      <c r="E428" s="70">
        <v>781</v>
      </c>
      <c r="F428" s="70">
        <v>8</v>
      </c>
      <c r="G428" s="70">
        <v>81</v>
      </c>
      <c r="H428" s="70"/>
      <c r="I428" s="70">
        <v>1</v>
      </c>
      <c r="J428" s="70">
        <v>13</v>
      </c>
      <c r="K428" s="70">
        <v>2</v>
      </c>
      <c r="L428" s="70">
        <v>62</v>
      </c>
      <c r="M428" s="77">
        <v>5462</v>
      </c>
      <c r="N428" s="70"/>
      <c r="O428" s="70"/>
      <c r="P428" s="70"/>
      <c r="Q428" s="70"/>
      <c r="R428" s="70"/>
      <c r="S428" s="70"/>
      <c r="T428" s="78"/>
      <c r="U428" s="78"/>
      <c r="V428" s="70"/>
      <c r="W428" s="70"/>
      <c r="X428" s="70"/>
      <c r="Y428" s="70"/>
      <c r="Z428" s="70"/>
      <c r="AA428" s="70"/>
      <c r="AB428" s="156"/>
      <c r="AC428" s="162"/>
      <c r="AD428" s="163"/>
      <c r="AE428" s="163"/>
      <c r="AF428" s="163"/>
    </row>
    <row r="429" spans="2:32" s="15" customFormat="1" ht="20.25" customHeight="1" x14ac:dyDescent="0.5">
      <c r="B429" s="445" t="s">
        <v>853</v>
      </c>
      <c r="C429" s="70">
        <v>349</v>
      </c>
      <c r="D429" s="70" t="s">
        <v>577</v>
      </c>
      <c r="E429" s="70">
        <v>10318</v>
      </c>
      <c r="F429" s="70">
        <v>104</v>
      </c>
      <c r="G429" s="70">
        <v>18</v>
      </c>
      <c r="H429" s="70"/>
      <c r="I429" s="70">
        <v>1</v>
      </c>
      <c r="J429" s="70">
        <v>25</v>
      </c>
      <c r="K429" s="70">
        <v>1</v>
      </c>
      <c r="L429" s="70">
        <v>57</v>
      </c>
      <c r="M429" s="77">
        <v>10157</v>
      </c>
      <c r="N429" s="70"/>
      <c r="O429" s="70"/>
      <c r="P429" s="70"/>
      <c r="Q429" s="70"/>
      <c r="R429" s="70"/>
      <c r="S429" s="70"/>
      <c r="T429" s="78"/>
      <c r="U429" s="78"/>
      <c r="V429" s="70"/>
      <c r="W429" s="70"/>
      <c r="X429" s="70"/>
      <c r="Y429" s="70"/>
      <c r="Z429" s="70"/>
      <c r="AA429" s="70"/>
      <c r="AB429" s="156"/>
      <c r="AC429" s="162"/>
      <c r="AD429" s="163"/>
      <c r="AE429" s="163"/>
      <c r="AF429" s="163"/>
    </row>
    <row r="430" spans="2:32" s="15" customFormat="1" ht="20.25" customHeight="1" x14ac:dyDescent="0.5">
      <c r="B430" s="436" t="s">
        <v>902</v>
      </c>
      <c r="C430" s="70">
        <v>350</v>
      </c>
      <c r="D430" s="70" t="s">
        <v>577</v>
      </c>
      <c r="E430" s="70">
        <v>8993</v>
      </c>
      <c r="F430" s="70">
        <v>90</v>
      </c>
      <c r="G430" s="70">
        <v>93</v>
      </c>
      <c r="H430" s="70"/>
      <c r="I430" s="70">
        <v>1</v>
      </c>
      <c r="J430" s="70">
        <v>17</v>
      </c>
      <c r="K430" s="70">
        <v>0</v>
      </c>
      <c r="L430" s="70">
        <v>0</v>
      </c>
      <c r="M430" s="77">
        <v>6800</v>
      </c>
      <c r="N430" s="70"/>
      <c r="O430" s="70"/>
      <c r="P430" s="70"/>
      <c r="Q430" s="70"/>
      <c r="R430" s="70"/>
      <c r="S430" s="70"/>
      <c r="T430" s="78"/>
      <c r="U430" s="78"/>
      <c r="V430" s="70"/>
      <c r="W430" s="70"/>
      <c r="X430" s="70"/>
      <c r="Y430" s="70"/>
      <c r="Z430" s="70"/>
      <c r="AA430" s="70"/>
      <c r="AB430" s="156"/>
      <c r="AC430" s="162"/>
      <c r="AD430" s="163"/>
      <c r="AE430" s="163"/>
      <c r="AF430" s="163"/>
    </row>
    <row r="431" spans="2:32" s="15" customFormat="1" ht="20.25" customHeight="1" x14ac:dyDescent="0.5">
      <c r="B431" s="436" t="s">
        <v>903</v>
      </c>
      <c r="C431" s="70">
        <v>351</v>
      </c>
      <c r="D431" s="70" t="s">
        <v>577</v>
      </c>
      <c r="E431" s="70">
        <v>6305</v>
      </c>
      <c r="F431" s="70">
        <v>65</v>
      </c>
      <c r="G431" s="70">
        <v>5</v>
      </c>
      <c r="H431" s="70"/>
      <c r="I431" s="70">
        <v>1</v>
      </c>
      <c r="J431" s="70">
        <v>8</v>
      </c>
      <c r="K431" s="70">
        <v>0</v>
      </c>
      <c r="L431" s="70">
        <v>32</v>
      </c>
      <c r="M431" s="77">
        <v>3232</v>
      </c>
      <c r="N431" s="70"/>
      <c r="O431" s="70"/>
      <c r="P431" s="70"/>
      <c r="Q431" s="70"/>
      <c r="R431" s="70"/>
      <c r="S431" s="70"/>
      <c r="T431" s="78"/>
      <c r="U431" s="78"/>
      <c r="V431" s="70"/>
      <c r="W431" s="70"/>
      <c r="X431" s="70"/>
      <c r="Y431" s="70"/>
      <c r="Z431" s="70"/>
      <c r="AA431" s="70"/>
      <c r="AB431" s="156"/>
      <c r="AC431" s="162"/>
      <c r="AD431" s="163"/>
      <c r="AE431" s="163"/>
      <c r="AF431" s="163"/>
    </row>
    <row r="432" spans="2:32" s="15" customFormat="1" ht="20.25" customHeight="1" x14ac:dyDescent="0.5">
      <c r="B432" s="436" t="s">
        <v>903</v>
      </c>
      <c r="C432" s="70">
        <v>352</v>
      </c>
      <c r="D432" s="70" t="s">
        <v>577</v>
      </c>
      <c r="E432" s="70">
        <v>5517</v>
      </c>
      <c r="F432" s="70">
        <v>56</v>
      </c>
      <c r="G432" s="70">
        <v>17</v>
      </c>
      <c r="H432" s="70"/>
      <c r="I432" s="70">
        <v>1</v>
      </c>
      <c r="J432" s="70">
        <v>21</v>
      </c>
      <c r="K432" s="70">
        <v>0</v>
      </c>
      <c r="L432" s="70">
        <v>0</v>
      </c>
      <c r="M432" s="77">
        <v>8400</v>
      </c>
      <c r="N432" s="70"/>
      <c r="O432" s="70"/>
      <c r="P432" s="70"/>
      <c r="Q432" s="70"/>
      <c r="R432" s="70"/>
      <c r="S432" s="70"/>
      <c r="T432" s="78"/>
      <c r="U432" s="78"/>
      <c r="V432" s="70"/>
      <c r="W432" s="70"/>
      <c r="X432" s="70"/>
      <c r="Y432" s="70"/>
      <c r="Z432" s="70"/>
      <c r="AA432" s="70"/>
      <c r="AB432" s="156"/>
      <c r="AC432" s="162"/>
      <c r="AD432" s="163"/>
      <c r="AE432" s="163"/>
      <c r="AF432" s="163"/>
    </row>
    <row r="433" spans="2:32" s="15" customFormat="1" ht="20.25" customHeight="1" x14ac:dyDescent="0.5">
      <c r="B433" s="467" t="s">
        <v>904</v>
      </c>
      <c r="C433" s="107">
        <v>353</v>
      </c>
      <c r="D433" s="107" t="s">
        <v>577</v>
      </c>
      <c r="E433" s="107">
        <v>6312</v>
      </c>
      <c r="F433" s="107">
        <v>64</v>
      </c>
      <c r="G433" s="107">
        <v>12</v>
      </c>
      <c r="H433" s="107"/>
      <c r="I433" s="107">
        <v>10</v>
      </c>
      <c r="J433" s="107">
        <v>20</v>
      </c>
      <c r="K433" s="107">
        <v>1</v>
      </c>
      <c r="L433" s="107">
        <v>12</v>
      </c>
      <c r="M433" s="108">
        <v>8112</v>
      </c>
      <c r="N433" s="107"/>
      <c r="O433" s="107"/>
      <c r="P433" s="107"/>
      <c r="Q433" s="107"/>
      <c r="R433" s="107"/>
      <c r="S433" s="107"/>
      <c r="T433" s="109"/>
      <c r="U433" s="109"/>
      <c r="V433" s="107"/>
      <c r="W433" s="107"/>
      <c r="X433" s="107"/>
      <c r="Y433" s="107"/>
      <c r="Z433" s="107"/>
      <c r="AA433" s="107"/>
      <c r="AB433" s="158"/>
      <c r="AC433" s="162"/>
      <c r="AD433" s="163"/>
      <c r="AE433" s="163"/>
      <c r="AF433" s="163"/>
    </row>
    <row r="434" spans="2:32" s="53" customFormat="1" ht="18.75" customHeight="1" x14ac:dyDescent="0.5">
      <c r="B434" s="446" t="s">
        <v>1891</v>
      </c>
      <c r="C434" s="67">
        <v>354</v>
      </c>
      <c r="D434" s="81" t="s">
        <v>30</v>
      </c>
      <c r="E434" s="67">
        <v>12954</v>
      </c>
      <c r="F434" s="67">
        <v>4</v>
      </c>
      <c r="G434" s="67">
        <v>206</v>
      </c>
      <c r="H434" s="81"/>
      <c r="I434" s="67">
        <v>1</v>
      </c>
      <c r="J434" s="67">
        <v>15</v>
      </c>
      <c r="K434" s="67">
        <v>2</v>
      </c>
      <c r="L434" s="67">
        <v>12</v>
      </c>
      <c r="M434" s="83">
        <v>6212</v>
      </c>
      <c r="N434" s="67"/>
      <c r="O434" s="67"/>
      <c r="P434" s="67"/>
      <c r="Q434" s="67"/>
      <c r="R434" s="67"/>
      <c r="S434" s="67"/>
      <c r="T434" s="67"/>
      <c r="U434" s="81"/>
      <c r="V434" s="67"/>
      <c r="W434" s="67"/>
      <c r="X434" s="67"/>
      <c r="Y434" s="67"/>
      <c r="Z434" s="67"/>
      <c r="AA434" s="67"/>
      <c r="AB434" s="159"/>
      <c r="AC434" s="162"/>
      <c r="AD434" s="163"/>
      <c r="AE434" s="163"/>
      <c r="AF434" s="164"/>
    </row>
    <row r="435" spans="2:32" s="53" customFormat="1" ht="18.75" customHeight="1" x14ac:dyDescent="0.5">
      <c r="B435" s="446" t="s">
        <v>1910</v>
      </c>
      <c r="C435" s="67">
        <v>355</v>
      </c>
      <c r="D435" s="81" t="s">
        <v>577</v>
      </c>
      <c r="E435" s="67">
        <v>6307</v>
      </c>
      <c r="F435" s="67">
        <v>17</v>
      </c>
      <c r="G435" s="67">
        <v>7</v>
      </c>
      <c r="H435" s="81"/>
      <c r="I435" s="67">
        <v>1</v>
      </c>
      <c r="J435" s="67">
        <v>3</v>
      </c>
      <c r="K435" s="67">
        <v>3</v>
      </c>
      <c r="L435" s="67">
        <v>85</v>
      </c>
      <c r="M435" s="83">
        <v>1585</v>
      </c>
      <c r="N435" s="67"/>
      <c r="O435" s="67"/>
      <c r="P435" s="67"/>
      <c r="Q435" s="67"/>
      <c r="R435" s="67"/>
      <c r="S435" s="67"/>
      <c r="T435" s="67"/>
      <c r="U435" s="81"/>
      <c r="V435" s="67"/>
      <c r="W435" s="67"/>
      <c r="X435" s="67"/>
      <c r="Y435" s="67"/>
      <c r="Z435" s="67"/>
      <c r="AA435" s="67"/>
      <c r="AB435" s="159"/>
      <c r="AC435" s="162"/>
      <c r="AD435" s="163"/>
      <c r="AE435" s="163"/>
      <c r="AF435" s="164"/>
    </row>
    <row r="436" spans="2:32" s="53" customFormat="1" ht="18.75" customHeight="1" x14ac:dyDescent="0.5">
      <c r="B436" s="446" t="s">
        <v>1910</v>
      </c>
      <c r="C436" s="67">
        <v>356</v>
      </c>
      <c r="D436" s="81" t="s">
        <v>30</v>
      </c>
      <c r="E436" s="67">
        <v>61635</v>
      </c>
      <c r="F436" s="67">
        <v>225</v>
      </c>
      <c r="G436" s="67">
        <v>2181</v>
      </c>
      <c r="H436" s="81"/>
      <c r="I436" s="67">
        <v>1</v>
      </c>
      <c r="J436" s="67">
        <v>3</v>
      </c>
      <c r="K436" s="67">
        <v>3</v>
      </c>
      <c r="L436" s="67">
        <v>89.4</v>
      </c>
      <c r="M436" s="93">
        <v>1589.4</v>
      </c>
      <c r="N436" s="67"/>
      <c r="O436" s="67"/>
      <c r="P436" s="67"/>
      <c r="Q436" s="67"/>
      <c r="R436" s="67"/>
      <c r="S436" s="67"/>
      <c r="T436" s="67"/>
      <c r="U436" s="81"/>
      <c r="V436" s="67"/>
      <c r="W436" s="67"/>
      <c r="X436" s="67"/>
      <c r="Y436" s="67"/>
      <c r="Z436" s="67"/>
      <c r="AA436" s="67"/>
      <c r="AB436" s="159"/>
      <c r="AC436" s="162"/>
      <c r="AD436" s="163"/>
      <c r="AE436" s="163"/>
      <c r="AF436" s="164"/>
    </row>
    <row r="437" spans="2:32" s="53" customFormat="1" ht="18.75" customHeight="1" x14ac:dyDescent="0.5">
      <c r="B437" s="446" t="s">
        <v>1912</v>
      </c>
      <c r="C437" s="67">
        <v>357</v>
      </c>
      <c r="D437" s="81" t="s">
        <v>577</v>
      </c>
      <c r="E437" s="67">
        <v>19508</v>
      </c>
      <c r="F437" s="67">
        <v>27</v>
      </c>
      <c r="G437" s="67">
        <v>8</v>
      </c>
      <c r="H437" s="81"/>
      <c r="I437" s="67">
        <v>1</v>
      </c>
      <c r="J437" s="67">
        <v>2</v>
      </c>
      <c r="K437" s="67">
        <v>0</v>
      </c>
      <c r="L437" s="67">
        <v>80</v>
      </c>
      <c r="M437" s="67">
        <v>880</v>
      </c>
      <c r="N437" s="67"/>
      <c r="O437" s="67"/>
      <c r="P437" s="67"/>
      <c r="Q437" s="67"/>
      <c r="R437" s="67"/>
      <c r="S437" s="67"/>
      <c r="T437" s="67"/>
      <c r="U437" s="81"/>
      <c r="V437" s="67"/>
      <c r="W437" s="67"/>
      <c r="X437" s="67"/>
      <c r="Y437" s="67"/>
      <c r="Z437" s="67"/>
      <c r="AA437" s="67"/>
      <c r="AB437" s="159"/>
      <c r="AC437" s="162"/>
      <c r="AD437" s="163"/>
      <c r="AE437" s="163"/>
      <c r="AF437" s="164"/>
    </row>
    <row r="438" spans="2:32" s="53" customFormat="1" ht="18.75" customHeight="1" x14ac:dyDescent="0.5">
      <c r="B438" s="446" t="s">
        <v>1912</v>
      </c>
      <c r="C438" s="67">
        <v>358</v>
      </c>
      <c r="D438" s="81" t="s">
        <v>577</v>
      </c>
      <c r="E438" s="67">
        <v>19506</v>
      </c>
      <c r="F438" s="67">
        <v>25</v>
      </c>
      <c r="G438" s="67">
        <v>6</v>
      </c>
      <c r="H438" s="81"/>
      <c r="I438" s="67">
        <v>1</v>
      </c>
      <c r="J438" s="67">
        <v>3</v>
      </c>
      <c r="K438" s="67">
        <v>2</v>
      </c>
      <c r="L438" s="67">
        <v>23</v>
      </c>
      <c r="M438" s="83">
        <v>1423</v>
      </c>
      <c r="N438" s="67"/>
      <c r="O438" s="67"/>
      <c r="P438" s="67"/>
      <c r="Q438" s="67"/>
      <c r="R438" s="67"/>
      <c r="S438" s="67"/>
      <c r="T438" s="67"/>
      <c r="U438" s="81"/>
      <c r="V438" s="67"/>
      <c r="W438" s="67"/>
      <c r="X438" s="67"/>
      <c r="Y438" s="67"/>
      <c r="Z438" s="67"/>
      <c r="AA438" s="67"/>
      <c r="AB438" s="159"/>
      <c r="AC438" s="162"/>
      <c r="AD438" s="163"/>
      <c r="AE438" s="163"/>
      <c r="AF438" s="164"/>
    </row>
    <row r="439" spans="2:32" s="53" customFormat="1" ht="18.75" customHeight="1" x14ac:dyDescent="0.5">
      <c r="B439" s="446" t="s">
        <v>1917</v>
      </c>
      <c r="C439" s="67">
        <v>359</v>
      </c>
      <c r="D439" s="81" t="s">
        <v>30</v>
      </c>
      <c r="E439" s="67">
        <v>15020</v>
      </c>
      <c r="F439" s="67">
        <v>15</v>
      </c>
      <c r="G439" s="67">
        <v>252</v>
      </c>
      <c r="H439" s="81"/>
      <c r="I439" s="67">
        <v>1</v>
      </c>
      <c r="J439" s="67">
        <v>9</v>
      </c>
      <c r="K439" s="67">
        <v>3</v>
      </c>
      <c r="L439" s="67">
        <v>12</v>
      </c>
      <c r="M439" s="83">
        <v>3912</v>
      </c>
      <c r="N439" s="67"/>
      <c r="O439" s="67"/>
      <c r="P439" s="67"/>
      <c r="Q439" s="67"/>
      <c r="R439" s="67"/>
      <c r="S439" s="67"/>
      <c r="T439" s="67"/>
      <c r="U439" s="81"/>
      <c r="V439" s="67"/>
      <c r="W439" s="67"/>
      <c r="X439" s="67"/>
      <c r="Y439" s="67"/>
      <c r="Z439" s="67"/>
      <c r="AA439" s="67"/>
      <c r="AB439" s="159"/>
      <c r="AC439" s="162"/>
      <c r="AD439" s="163"/>
      <c r="AE439" s="163"/>
      <c r="AF439" s="164"/>
    </row>
    <row r="440" spans="2:32" s="53" customFormat="1" ht="21.75" x14ac:dyDescent="0.5">
      <c r="B440" s="446" t="s">
        <v>1917</v>
      </c>
      <c r="C440" s="67">
        <v>360</v>
      </c>
      <c r="D440" s="81" t="s">
        <v>30</v>
      </c>
      <c r="E440" s="67">
        <v>45197</v>
      </c>
      <c r="F440" s="67">
        <v>141</v>
      </c>
      <c r="G440" s="67">
        <v>1325</v>
      </c>
      <c r="H440" s="81"/>
      <c r="I440" s="67">
        <v>1</v>
      </c>
      <c r="J440" s="67">
        <v>4</v>
      </c>
      <c r="K440" s="67">
        <v>2</v>
      </c>
      <c r="L440" s="67">
        <v>33</v>
      </c>
      <c r="M440" s="83">
        <v>1833</v>
      </c>
      <c r="N440" s="67"/>
      <c r="O440" s="67"/>
      <c r="P440" s="67"/>
      <c r="Q440" s="67"/>
      <c r="R440" s="67"/>
      <c r="S440" s="67"/>
      <c r="T440" s="67"/>
      <c r="U440" s="81"/>
      <c r="V440" s="67"/>
      <c r="W440" s="67"/>
      <c r="X440" s="67"/>
      <c r="Y440" s="67"/>
      <c r="Z440" s="67"/>
      <c r="AA440" s="67"/>
      <c r="AB440" s="159"/>
      <c r="AC440" s="162"/>
      <c r="AD440" s="163"/>
      <c r="AE440" s="163"/>
      <c r="AF440" s="164"/>
    </row>
    <row r="441" spans="2:32" s="53" customFormat="1" ht="21.75" x14ac:dyDescent="0.5">
      <c r="B441" s="446" t="s">
        <v>1922</v>
      </c>
      <c r="C441" s="67">
        <v>361</v>
      </c>
      <c r="D441" s="81" t="s">
        <v>30</v>
      </c>
      <c r="E441" s="67">
        <v>14910</v>
      </c>
      <c r="F441" s="67">
        <v>1</v>
      </c>
      <c r="G441" s="67">
        <v>1436</v>
      </c>
      <c r="H441" s="81"/>
      <c r="I441" s="67">
        <v>1</v>
      </c>
      <c r="J441" s="67">
        <v>33</v>
      </c>
      <c r="K441" s="67">
        <v>1</v>
      </c>
      <c r="L441" s="67">
        <v>99</v>
      </c>
      <c r="M441" s="83">
        <v>13399</v>
      </c>
      <c r="N441" s="67"/>
      <c r="O441" s="67"/>
      <c r="P441" s="67"/>
      <c r="Q441" s="67"/>
      <c r="R441" s="67"/>
      <c r="S441" s="67"/>
      <c r="T441" s="67"/>
      <c r="U441" s="81"/>
      <c r="V441" s="67"/>
      <c r="W441" s="67"/>
      <c r="X441" s="67"/>
      <c r="Y441" s="67"/>
      <c r="Z441" s="67"/>
      <c r="AA441" s="67"/>
      <c r="AB441" s="159"/>
      <c r="AC441" s="162"/>
      <c r="AD441" s="163"/>
      <c r="AE441" s="163"/>
      <c r="AF441" s="164"/>
    </row>
    <row r="442" spans="2:32" s="53" customFormat="1" ht="21.75" x14ac:dyDescent="0.5">
      <c r="B442" s="170" t="s">
        <v>771</v>
      </c>
      <c r="C442" s="67">
        <v>362</v>
      </c>
      <c r="D442" s="81" t="s">
        <v>30</v>
      </c>
      <c r="E442" s="67">
        <v>57044</v>
      </c>
      <c r="F442" s="67">
        <v>181</v>
      </c>
      <c r="G442" s="67">
        <v>1914</v>
      </c>
      <c r="H442" s="81"/>
      <c r="I442" s="67">
        <v>1</v>
      </c>
      <c r="J442" s="67">
        <v>1</v>
      </c>
      <c r="K442" s="67">
        <v>1</v>
      </c>
      <c r="L442" s="67">
        <v>25</v>
      </c>
      <c r="M442" s="67">
        <v>525</v>
      </c>
      <c r="N442" s="67"/>
      <c r="O442" s="67"/>
      <c r="P442" s="67"/>
      <c r="Q442" s="67"/>
      <c r="R442" s="67">
        <v>1</v>
      </c>
      <c r="S442" s="67">
        <v>72</v>
      </c>
      <c r="T442" s="67" t="s">
        <v>31</v>
      </c>
      <c r="U442" s="81" t="s">
        <v>32</v>
      </c>
      <c r="V442" s="67"/>
      <c r="W442" s="67"/>
      <c r="X442" s="67"/>
      <c r="Y442" s="67"/>
      <c r="Z442" s="67"/>
      <c r="AA442" s="67"/>
      <c r="AB442" s="159"/>
      <c r="AC442" s="162"/>
      <c r="AD442" s="163"/>
      <c r="AE442" s="163"/>
      <c r="AF442" s="164"/>
    </row>
    <row r="443" spans="2:32" s="53" customFormat="1" ht="21.75" x14ac:dyDescent="0.5">
      <c r="B443" s="446" t="s">
        <v>892</v>
      </c>
      <c r="C443" s="67">
        <v>363</v>
      </c>
      <c r="D443" s="81" t="s">
        <v>30</v>
      </c>
      <c r="E443" s="67">
        <v>56002</v>
      </c>
      <c r="F443" s="67">
        <v>166</v>
      </c>
      <c r="G443" s="67">
        <v>1849</v>
      </c>
      <c r="H443" s="81"/>
      <c r="I443" s="67">
        <v>1</v>
      </c>
      <c r="J443" s="67">
        <v>0</v>
      </c>
      <c r="K443" s="67">
        <v>0</v>
      </c>
      <c r="L443" s="67">
        <v>81</v>
      </c>
      <c r="M443" s="67">
        <v>81</v>
      </c>
      <c r="N443" s="67"/>
      <c r="O443" s="67"/>
      <c r="P443" s="67"/>
      <c r="Q443" s="67"/>
      <c r="R443" s="67">
        <v>1</v>
      </c>
      <c r="S443" s="67">
        <v>58</v>
      </c>
      <c r="T443" s="67" t="s">
        <v>31</v>
      </c>
      <c r="U443" s="81" t="s">
        <v>32</v>
      </c>
      <c r="V443" s="67"/>
      <c r="W443" s="67"/>
      <c r="X443" s="67"/>
      <c r="Y443" s="67"/>
      <c r="Z443" s="67"/>
      <c r="AA443" s="67"/>
      <c r="AB443" s="159"/>
      <c r="AC443" s="162"/>
      <c r="AD443" s="163"/>
      <c r="AE443" s="163"/>
      <c r="AF443" s="164"/>
    </row>
    <row r="444" spans="2:32" s="53" customFormat="1" ht="21.75" x14ac:dyDescent="0.5">
      <c r="B444" s="170" t="s">
        <v>1928</v>
      </c>
      <c r="C444" s="67">
        <v>364</v>
      </c>
      <c r="D444" s="81" t="s">
        <v>30</v>
      </c>
      <c r="E444" s="67">
        <v>41683</v>
      </c>
      <c r="F444" s="67">
        <v>105</v>
      </c>
      <c r="G444" s="67">
        <v>1159</v>
      </c>
      <c r="H444" s="81"/>
      <c r="I444" s="67">
        <v>1</v>
      </c>
      <c r="J444" s="67">
        <v>8</v>
      </c>
      <c r="K444" s="67">
        <v>3</v>
      </c>
      <c r="L444" s="67">
        <v>4</v>
      </c>
      <c r="M444" s="83">
        <v>3504</v>
      </c>
      <c r="N444" s="67"/>
      <c r="O444" s="67"/>
      <c r="P444" s="67"/>
      <c r="Q444" s="67"/>
      <c r="R444" s="67"/>
      <c r="S444" s="67"/>
      <c r="T444" s="67"/>
      <c r="U444" s="81"/>
      <c r="V444" s="67"/>
      <c r="W444" s="67"/>
      <c r="X444" s="67"/>
      <c r="Y444" s="67"/>
      <c r="Z444" s="67"/>
      <c r="AA444" s="67"/>
      <c r="AB444" s="159"/>
      <c r="AC444" s="162"/>
      <c r="AD444" s="163"/>
      <c r="AE444" s="163"/>
      <c r="AF444" s="164"/>
    </row>
    <row r="445" spans="2:32" s="53" customFormat="1" ht="21.75" x14ac:dyDescent="0.5">
      <c r="B445" s="170" t="s">
        <v>1928</v>
      </c>
      <c r="C445" s="67">
        <v>365</v>
      </c>
      <c r="D445" s="81" t="s">
        <v>30</v>
      </c>
      <c r="E445" s="67">
        <v>4109</v>
      </c>
      <c r="F445" s="67">
        <v>42</v>
      </c>
      <c r="G445" s="67">
        <v>39</v>
      </c>
      <c r="H445" s="81"/>
      <c r="I445" s="67">
        <v>1</v>
      </c>
      <c r="J445" s="67">
        <v>0</v>
      </c>
      <c r="K445" s="67">
        <v>0</v>
      </c>
      <c r="L445" s="67">
        <v>80</v>
      </c>
      <c r="M445" s="67">
        <v>80</v>
      </c>
      <c r="N445" s="67"/>
      <c r="O445" s="67"/>
      <c r="P445" s="67"/>
      <c r="Q445" s="67"/>
      <c r="R445" s="67">
        <v>1</v>
      </c>
      <c r="S445" s="67">
        <v>48</v>
      </c>
      <c r="T445" s="67" t="s">
        <v>31</v>
      </c>
      <c r="U445" s="81" t="s">
        <v>32</v>
      </c>
      <c r="V445" s="67"/>
      <c r="W445" s="67"/>
      <c r="X445" s="67"/>
      <c r="Y445" s="67"/>
      <c r="Z445" s="67"/>
      <c r="AA445" s="67"/>
      <c r="AB445" s="159"/>
      <c r="AC445" s="162"/>
      <c r="AD445" s="163"/>
      <c r="AE445" s="163"/>
      <c r="AF445" s="164"/>
    </row>
    <row r="446" spans="2:32" s="53" customFormat="1" ht="21.75" x14ac:dyDescent="0.5">
      <c r="B446" s="446" t="s">
        <v>1929</v>
      </c>
      <c r="C446" s="67">
        <v>366</v>
      </c>
      <c r="D446" s="81" t="s">
        <v>577</v>
      </c>
      <c r="E446" s="67">
        <v>780</v>
      </c>
      <c r="F446" s="67">
        <v>4</v>
      </c>
      <c r="G446" s="67">
        <v>80</v>
      </c>
      <c r="H446" s="81"/>
      <c r="I446" s="67">
        <v>1</v>
      </c>
      <c r="J446" s="67">
        <v>11</v>
      </c>
      <c r="K446" s="67">
        <v>0</v>
      </c>
      <c r="L446" s="67">
        <v>80</v>
      </c>
      <c r="M446" s="83">
        <v>4480</v>
      </c>
      <c r="N446" s="67"/>
      <c r="O446" s="67"/>
      <c r="P446" s="67"/>
      <c r="Q446" s="67"/>
      <c r="R446" s="67"/>
      <c r="S446" s="67"/>
      <c r="T446" s="67"/>
      <c r="U446" s="81"/>
      <c r="V446" s="67"/>
      <c r="W446" s="67"/>
      <c r="X446" s="67"/>
      <c r="Y446" s="67"/>
      <c r="Z446" s="67"/>
      <c r="AA446" s="67"/>
      <c r="AB446" s="159"/>
      <c r="AC446" s="162"/>
      <c r="AD446" s="163"/>
      <c r="AE446" s="163"/>
      <c r="AF446" s="164"/>
    </row>
    <row r="447" spans="2:32" s="53" customFormat="1" ht="21.75" x14ac:dyDescent="0.5">
      <c r="B447" s="446" t="s">
        <v>1930</v>
      </c>
      <c r="C447" s="67">
        <v>367</v>
      </c>
      <c r="D447" s="81" t="s">
        <v>577</v>
      </c>
      <c r="E447" s="67">
        <v>5447</v>
      </c>
      <c r="F447" s="67">
        <v>25</v>
      </c>
      <c r="G447" s="67">
        <v>47</v>
      </c>
      <c r="H447" s="81"/>
      <c r="I447" s="67">
        <v>1</v>
      </c>
      <c r="J447" s="67">
        <v>16</v>
      </c>
      <c r="K447" s="67">
        <v>1</v>
      </c>
      <c r="L447" s="67">
        <v>57</v>
      </c>
      <c r="M447" s="83">
        <v>6557</v>
      </c>
      <c r="N447" s="67"/>
      <c r="O447" s="67"/>
      <c r="P447" s="67"/>
      <c r="Q447" s="67"/>
      <c r="R447" s="67"/>
      <c r="S447" s="67"/>
      <c r="T447" s="67"/>
      <c r="U447" s="81"/>
      <c r="V447" s="67"/>
      <c r="W447" s="67"/>
      <c r="X447" s="67"/>
      <c r="Y447" s="67"/>
      <c r="Z447" s="67"/>
      <c r="AA447" s="67"/>
      <c r="AB447" s="159"/>
      <c r="AC447" s="162"/>
      <c r="AD447" s="163"/>
      <c r="AE447" s="163"/>
      <c r="AF447" s="164"/>
    </row>
    <row r="448" spans="2:32" s="53" customFormat="1" ht="21.75" x14ac:dyDescent="0.5">
      <c r="B448" s="446" t="s">
        <v>1931</v>
      </c>
      <c r="C448" s="67">
        <v>368</v>
      </c>
      <c r="D448" s="81" t="s">
        <v>577</v>
      </c>
      <c r="E448" s="67">
        <v>1265</v>
      </c>
      <c r="F448" s="67">
        <v>3</v>
      </c>
      <c r="G448" s="67">
        <v>65</v>
      </c>
      <c r="H448" s="81"/>
      <c r="I448" s="67">
        <v>1</v>
      </c>
      <c r="J448" s="67">
        <v>4</v>
      </c>
      <c r="K448" s="67">
        <v>2</v>
      </c>
      <c r="L448" s="67">
        <v>93</v>
      </c>
      <c r="M448" s="83">
        <v>1893</v>
      </c>
      <c r="N448" s="67"/>
      <c r="O448" s="67"/>
      <c r="P448" s="67"/>
      <c r="Q448" s="67"/>
      <c r="R448" s="67"/>
      <c r="S448" s="67"/>
      <c r="T448" s="67"/>
      <c r="U448" s="81"/>
      <c r="V448" s="67"/>
      <c r="W448" s="67"/>
      <c r="X448" s="67"/>
      <c r="Y448" s="67"/>
      <c r="Z448" s="67"/>
      <c r="AA448" s="67"/>
      <c r="AB448" s="159"/>
      <c r="AC448" s="162"/>
      <c r="AD448" s="163"/>
      <c r="AE448" s="163"/>
      <c r="AF448" s="164"/>
    </row>
    <row r="449" spans="2:32" s="53" customFormat="1" ht="21.75" x14ac:dyDescent="0.5">
      <c r="B449" s="170" t="s">
        <v>732</v>
      </c>
      <c r="C449" s="67">
        <v>369</v>
      </c>
      <c r="D449" s="81" t="s">
        <v>30</v>
      </c>
      <c r="E449" s="67">
        <v>4095</v>
      </c>
      <c r="F449" s="67">
        <v>56</v>
      </c>
      <c r="G449" s="67">
        <v>17</v>
      </c>
      <c r="H449" s="81"/>
      <c r="I449" s="67">
        <v>1</v>
      </c>
      <c r="J449" s="67">
        <v>0</v>
      </c>
      <c r="K449" s="67">
        <v>1</v>
      </c>
      <c r="L449" s="67">
        <v>35</v>
      </c>
      <c r="M449" s="67">
        <v>135</v>
      </c>
      <c r="N449" s="67"/>
      <c r="O449" s="67"/>
      <c r="P449" s="67"/>
      <c r="Q449" s="67"/>
      <c r="R449" s="67"/>
      <c r="S449" s="67"/>
      <c r="T449" s="67"/>
      <c r="U449" s="81"/>
      <c r="V449" s="67"/>
      <c r="W449" s="67"/>
      <c r="X449" s="67"/>
      <c r="Y449" s="67"/>
      <c r="Z449" s="67"/>
      <c r="AA449" s="67"/>
      <c r="AB449" s="159"/>
      <c r="AC449" s="162"/>
      <c r="AD449" s="163"/>
      <c r="AE449" s="163"/>
      <c r="AF449" s="164"/>
    </row>
    <row r="450" spans="2:32" s="53" customFormat="1" ht="21.75" x14ac:dyDescent="0.5">
      <c r="B450" s="170" t="s">
        <v>732</v>
      </c>
      <c r="C450" s="67">
        <v>370</v>
      </c>
      <c r="D450" s="81" t="s">
        <v>30</v>
      </c>
      <c r="E450" s="67">
        <v>14923</v>
      </c>
      <c r="F450" s="67">
        <v>19</v>
      </c>
      <c r="G450" s="67">
        <v>1449</v>
      </c>
      <c r="H450" s="81"/>
      <c r="I450" s="67">
        <v>1</v>
      </c>
      <c r="J450" s="67">
        <v>9</v>
      </c>
      <c r="K450" s="67">
        <v>0</v>
      </c>
      <c r="L450" s="67">
        <v>78</v>
      </c>
      <c r="M450" s="83">
        <v>3678</v>
      </c>
      <c r="N450" s="67"/>
      <c r="O450" s="67"/>
      <c r="P450" s="67"/>
      <c r="Q450" s="67"/>
      <c r="R450" s="67"/>
      <c r="S450" s="67"/>
      <c r="T450" s="67"/>
      <c r="U450" s="81"/>
      <c r="V450" s="67"/>
      <c r="W450" s="67"/>
      <c r="X450" s="67"/>
      <c r="Y450" s="67"/>
      <c r="Z450" s="67"/>
      <c r="AA450" s="67"/>
      <c r="AB450" s="159"/>
      <c r="AC450" s="162"/>
      <c r="AD450" s="163"/>
      <c r="AE450" s="163"/>
      <c r="AF450" s="164"/>
    </row>
    <row r="451" spans="2:32" s="53" customFormat="1" ht="21.75" x14ac:dyDescent="0.5">
      <c r="B451" s="446" t="s">
        <v>1943</v>
      </c>
      <c r="C451" s="67">
        <v>371</v>
      </c>
      <c r="D451" s="81" t="s">
        <v>577</v>
      </c>
      <c r="E451" s="67">
        <v>11320</v>
      </c>
      <c r="F451" s="67"/>
      <c r="G451" s="67">
        <v>20</v>
      </c>
      <c r="H451" s="81"/>
      <c r="I451" s="67">
        <v>1</v>
      </c>
      <c r="J451" s="67">
        <v>4</v>
      </c>
      <c r="K451" s="67">
        <v>0</v>
      </c>
      <c r="L451" s="67">
        <v>24</v>
      </c>
      <c r="M451" s="83">
        <v>1624</v>
      </c>
      <c r="N451" s="67"/>
      <c r="O451" s="67"/>
      <c r="P451" s="67"/>
      <c r="Q451" s="67"/>
      <c r="R451" s="67"/>
      <c r="S451" s="67"/>
      <c r="T451" s="67"/>
      <c r="U451" s="81"/>
      <c r="V451" s="67"/>
      <c r="W451" s="67"/>
      <c r="X451" s="67"/>
      <c r="Y451" s="67"/>
      <c r="Z451" s="67"/>
      <c r="AA451" s="67"/>
      <c r="AB451" s="159"/>
      <c r="AC451" s="162"/>
      <c r="AD451" s="163"/>
      <c r="AE451" s="163"/>
      <c r="AF451" s="164"/>
    </row>
    <row r="452" spans="2:32" s="53" customFormat="1" ht="21.75" x14ac:dyDescent="0.5">
      <c r="B452" s="170" t="s">
        <v>1945</v>
      </c>
      <c r="C452" s="67">
        <v>372</v>
      </c>
      <c r="D452" s="81" t="s">
        <v>30</v>
      </c>
      <c r="E452" s="67">
        <v>64038</v>
      </c>
      <c r="F452" s="67">
        <v>241</v>
      </c>
      <c r="G452" s="67">
        <v>2258</v>
      </c>
      <c r="H452" s="81"/>
      <c r="I452" s="67">
        <v>1</v>
      </c>
      <c r="J452" s="67">
        <v>4</v>
      </c>
      <c r="K452" s="67">
        <v>3</v>
      </c>
      <c r="L452" s="67">
        <v>48.4</v>
      </c>
      <c r="M452" s="93">
        <v>1928.4</v>
      </c>
      <c r="N452" s="67"/>
      <c r="O452" s="67"/>
      <c r="P452" s="67"/>
      <c r="Q452" s="67"/>
      <c r="R452" s="67">
        <v>1</v>
      </c>
      <c r="S452" s="67">
        <v>110</v>
      </c>
      <c r="T452" s="67" t="s">
        <v>31</v>
      </c>
      <c r="U452" s="81" t="s">
        <v>73</v>
      </c>
      <c r="V452" s="67"/>
      <c r="W452" s="67"/>
      <c r="X452" s="67"/>
      <c r="Y452" s="67"/>
      <c r="Z452" s="67"/>
      <c r="AA452" s="67"/>
      <c r="AB452" s="159"/>
      <c r="AC452" s="162"/>
      <c r="AD452" s="163"/>
      <c r="AE452" s="163"/>
      <c r="AF452" s="164"/>
    </row>
    <row r="453" spans="2:32" s="53" customFormat="1" ht="21.75" x14ac:dyDescent="0.5">
      <c r="B453" s="446" t="s">
        <v>1960</v>
      </c>
      <c r="C453" s="67">
        <v>373</v>
      </c>
      <c r="D453" s="81" t="s">
        <v>327</v>
      </c>
      <c r="E453" s="67">
        <v>401</v>
      </c>
      <c r="F453" s="67"/>
      <c r="G453" s="67"/>
      <c r="H453" s="81"/>
      <c r="I453" s="67">
        <v>1</v>
      </c>
      <c r="J453" s="67">
        <v>4</v>
      </c>
      <c r="K453" s="67">
        <v>3</v>
      </c>
      <c r="L453" s="67">
        <v>59</v>
      </c>
      <c r="M453" s="83">
        <v>1959</v>
      </c>
      <c r="N453" s="67"/>
      <c r="O453" s="67"/>
      <c r="P453" s="67"/>
      <c r="Q453" s="67"/>
      <c r="R453" s="67"/>
      <c r="S453" s="67"/>
      <c r="T453" s="67"/>
      <c r="U453" s="81"/>
      <c r="V453" s="67"/>
      <c r="W453" s="67"/>
      <c r="X453" s="67"/>
      <c r="Y453" s="67"/>
      <c r="Z453" s="67"/>
      <c r="AA453" s="67"/>
      <c r="AB453" s="159"/>
      <c r="AC453" s="162"/>
      <c r="AD453" s="163"/>
      <c r="AE453" s="163"/>
      <c r="AF453" s="164"/>
    </row>
    <row r="454" spans="2:32" s="53" customFormat="1" ht="21.75" x14ac:dyDescent="0.5">
      <c r="B454" s="170" t="s">
        <v>1961</v>
      </c>
      <c r="C454" s="67">
        <v>374</v>
      </c>
      <c r="D454" s="81" t="s">
        <v>30</v>
      </c>
      <c r="E454" s="67">
        <v>58624</v>
      </c>
      <c r="F454" s="67">
        <v>183</v>
      </c>
      <c r="G454" s="67">
        <v>2032</v>
      </c>
      <c r="H454" s="81"/>
      <c r="I454" s="67">
        <v>1</v>
      </c>
      <c r="J454" s="67">
        <v>4</v>
      </c>
      <c r="K454" s="67">
        <v>0</v>
      </c>
      <c r="L454" s="67">
        <v>22</v>
      </c>
      <c r="M454" s="83">
        <v>1622</v>
      </c>
      <c r="N454" s="67"/>
      <c r="O454" s="67"/>
      <c r="P454" s="67"/>
      <c r="Q454" s="67"/>
      <c r="R454" s="67"/>
      <c r="S454" s="67"/>
      <c r="T454" s="67"/>
      <c r="U454" s="81"/>
      <c r="V454" s="67"/>
      <c r="W454" s="67"/>
      <c r="X454" s="67"/>
      <c r="Y454" s="67"/>
      <c r="Z454" s="67"/>
      <c r="AA454" s="67"/>
      <c r="AB454" s="159"/>
      <c r="AC454" s="162"/>
      <c r="AD454" s="163"/>
      <c r="AE454" s="163"/>
      <c r="AF454" s="164"/>
    </row>
    <row r="455" spans="2:32" s="53" customFormat="1" ht="21.75" x14ac:dyDescent="0.5">
      <c r="B455" s="170" t="s">
        <v>1961</v>
      </c>
      <c r="C455" s="67">
        <v>375</v>
      </c>
      <c r="D455" s="81" t="s">
        <v>30</v>
      </c>
      <c r="E455" s="67">
        <v>12973</v>
      </c>
      <c r="F455" s="67">
        <v>38</v>
      </c>
      <c r="G455" s="67">
        <v>225</v>
      </c>
      <c r="H455" s="81"/>
      <c r="I455" s="67">
        <v>1</v>
      </c>
      <c r="J455" s="67">
        <v>6</v>
      </c>
      <c r="K455" s="67">
        <v>0</v>
      </c>
      <c r="L455" s="67">
        <v>5</v>
      </c>
      <c r="M455" s="83">
        <v>2406</v>
      </c>
      <c r="N455" s="67"/>
      <c r="O455" s="67"/>
      <c r="P455" s="67"/>
      <c r="Q455" s="67"/>
      <c r="R455" s="67"/>
      <c r="S455" s="67"/>
      <c r="T455" s="67"/>
      <c r="U455" s="81"/>
      <c r="V455" s="67"/>
      <c r="W455" s="67"/>
      <c r="X455" s="67"/>
      <c r="Y455" s="67"/>
      <c r="Z455" s="67"/>
      <c r="AA455" s="67"/>
      <c r="AB455" s="159"/>
      <c r="AC455" s="162"/>
      <c r="AD455" s="163"/>
      <c r="AE455" s="163"/>
      <c r="AF455" s="164"/>
    </row>
    <row r="456" spans="2:32" s="53" customFormat="1" ht="21.75" x14ac:dyDescent="0.5">
      <c r="B456" s="446" t="s">
        <v>1962</v>
      </c>
      <c r="C456" s="67">
        <v>376</v>
      </c>
      <c r="D456" s="81" t="s">
        <v>30</v>
      </c>
      <c r="E456" s="67">
        <v>44573</v>
      </c>
      <c r="F456" s="67">
        <v>137</v>
      </c>
      <c r="G456" s="67">
        <v>1249</v>
      </c>
      <c r="H456" s="81"/>
      <c r="I456" s="67">
        <v>1</v>
      </c>
      <c r="J456" s="67">
        <v>4</v>
      </c>
      <c r="K456" s="67">
        <v>1</v>
      </c>
      <c r="L456" s="67">
        <v>1</v>
      </c>
      <c r="M456" s="83">
        <v>1701</v>
      </c>
      <c r="N456" s="67"/>
      <c r="O456" s="67"/>
      <c r="P456" s="67"/>
      <c r="Q456" s="67"/>
      <c r="R456" s="67"/>
      <c r="S456" s="67"/>
      <c r="T456" s="67"/>
      <c r="U456" s="81"/>
      <c r="V456" s="67"/>
      <c r="W456" s="67"/>
      <c r="X456" s="67"/>
      <c r="Y456" s="67"/>
      <c r="Z456" s="67"/>
      <c r="AA456" s="67"/>
      <c r="AB456" s="159"/>
      <c r="AC456" s="162"/>
      <c r="AD456" s="163"/>
      <c r="AE456" s="163"/>
      <c r="AF456" s="164"/>
    </row>
    <row r="457" spans="2:32" s="53" customFormat="1" ht="21.75" x14ac:dyDescent="0.5">
      <c r="B457" s="446" t="s">
        <v>1962</v>
      </c>
      <c r="C457" s="67">
        <v>377</v>
      </c>
      <c r="D457" s="81" t="s">
        <v>327</v>
      </c>
      <c r="E457" s="67">
        <v>374</v>
      </c>
      <c r="F457" s="67">
        <v>3</v>
      </c>
      <c r="G457" s="67">
        <v>24</v>
      </c>
      <c r="H457" s="81"/>
      <c r="I457" s="67">
        <v>1</v>
      </c>
      <c r="J457" s="67">
        <v>4</v>
      </c>
      <c r="K457" s="67">
        <v>2</v>
      </c>
      <c r="L457" s="67">
        <v>82</v>
      </c>
      <c r="M457" s="83">
        <v>1882</v>
      </c>
      <c r="N457" s="67"/>
      <c r="O457" s="67"/>
      <c r="P457" s="67"/>
      <c r="Q457" s="67"/>
      <c r="R457" s="67"/>
      <c r="S457" s="67"/>
      <c r="T457" s="67"/>
      <c r="U457" s="81"/>
      <c r="V457" s="67"/>
      <c r="W457" s="67"/>
      <c r="X457" s="67"/>
      <c r="Y457" s="67"/>
      <c r="Z457" s="67"/>
      <c r="AA457" s="67"/>
      <c r="AB457" s="159"/>
      <c r="AC457" s="162"/>
      <c r="AD457" s="163"/>
      <c r="AE457" s="163"/>
      <c r="AF457" s="164"/>
    </row>
    <row r="458" spans="2:32" s="15" customFormat="1" ht="20.25" customHeight="1" x14ac:dyDescent="0.5">
      <c r="B458" s="436" t="s">
        <v>1696</v>
      </c>
      <c r="C458" s="67">
        <v>378</v>
      </c>
      <c r="D458" s="70" t="s">
        <v>577</v>
      </c>
      <c r="E458" s="70">
        <v>6310</v>
      </c>
      <c r="F458" s="70">
        <v>64</v>
      </c>
      <c r="G458" s="70">
        <v>10</v>
      </c>
      <c r="H458" s="70"/>
      <c r="I458" s="110">
        <v>1</v>
      </c>
      <c r="J458" s="70">
        <v>19</v>
      </c>
      <c r="K458" s="70">
        <v>1</v>
      </c>
      <c r="L458" s="70">
        <v>68</v>
      </c>
      <c r="M458" s="77">
        <v>7768</v>
      </c>
      <c r="N458" s="70"/>
      <c r="O458" s="70"/>
      <c r="P458" s="70"/>
      <c r="Q458" s="70"/>
      <c r="R458" s="70">
        <v>1</v>
      </c>
      <c r="S458" s="70">
        <v>261</v>
      </c>
      <c r="T458" s="78" t="s">
        <v>31</v>
      </c>
      <c r="U458" s="81" t="s">
        <v>32</v>
      </c>
      <c r="V458" s="70"/>
      <c r="W458" s="70"/>
      <c r="X458" s="70"/>
      <c r="Y458" s="70"/>
      <c r="Z458" s="70"/>
      <c r="AA458" s="70"/>
      <c r="AB458" s="156"/>
      <c r="AC458" s="162"/>
      <c r="AD458" s="163"/>
      <c r="AE458" s="163"/>
      <c r="AF458" s="163"/>
    </row>
    <row r="459" spans="2:32" s="53" customFormat="1" ht="21.75" x14ac:dyDescent="0.5">
      <c r="B459" s="170" t="s">
        <v>686</v>
      </c>
      <c r="C459" s="67">
        <v>379</v>
      </c>
      <c r="D459" s="81" t="s">
        <v>30</v>
      </c>
      <c r="E459" s="67">
        <v>31525</v>
      </c>
      <c r="F459" s="67">
        <v>88</v>
      </c>
      <c r="G459" s="67">
        <v>503</v>
      </c>
      <c r="H459" s="81"/>
      <c r="I459" s="67">
        <v>1</v>
      </c>
      <c r="J459" s="67">
        <v>0</v>
      </c>
      <c r="K459" s="67">
        <v>0</v>
      </c>
      <c r="L459" s="67">
        <v>93</v>
      </c>
      <c r="M459" s="67">
        <v>93</v>
      </c>
      <c r="N459" s="67"/>
      <c r="O459" s="67"/>
      <c r="P459" s="67"/>
      <c r="Q459" s="67"/>
      <c r="R459" s="67">
        <v>1</v>
      </c>
      <c r="S459" s="67">
        <v>163</v>
      </c>
      <c r="T459" s="78" t="s">
        <v>31</v>
      </c>
      <c r="U459" s="81" t="s">
        <v>32</v>
      </c>
      <c r="V459" s="67"/>
      <c r="W459" s="67"/>
      <c r="X459" s="67"/>
      <c r="Y459" s="67"/>
      <c r="Z459" s="67"/>
      <c r="AA459" s="67"/>
      <c r="AB459" s="159"/>
      <c r="AC459" s="162"/>
      <c r="AD459" s="163"/>
      <c r="AE459" s="163"/>
      <c r="AF459" s="164"/>
    </row>
    <row r="460" spans="2:32" s="53" customFormat="1" ht="21.75" x14ac:dyDescent="0.5">
      <c r="B460" s="170" t="s">
        <v>1971</v>
      </c>
      <c r="C460" s="67">
        <v>380</v>
      </c>
      <c r="D460" s="81" t="s">
        <v>30</v>
      </c>
      <c r="E460" s="67">
        <v>55935</v>
      </c>
      <c r="F460" s="67">
        <v>164</v>
      </c>
      <c r="G460" s="67">
        <v>1847</v>
      </c>
      <c r="H460" s="81"/>
      <c r="I460" s="67">
        <v>1</v>
      </c>
      <c r="J460" s="67">
        <v>0</v>
      </c>
      <c r="K460" s="67">
        <v>0</v>
      </c>
      <c r="L460" s="67">
        <v>67</v>
      </c>
      <c r="M460" s="67">
        <v>67</v>
      </c>
      <c r="N460" s="67"/>
      <c r="O460" s="67"/>
      <c r="P460" s="67"/>
      <c r="Q460" s="67"/>
      <c r="R460" s="67">
        <v>1</v>
      </c>
      <c r="S460" s="67">
        <v>149</v>
      </c>
      <c r="T460" s="78" t="s">
        <v>31</v>
      </c>
      <c r="U460" s="81" t="s">
        <v>73</v>
      </c>
      <c r="V460" s="67"/>
      <c r="W460" s="67"/>
      <c r="X460" s="67"/>
      <c r="Y460" s="67"/>
      <c r="Z460" s="67"/>
      <c r="AA460" s="67"/>
      <c r="AB460" s="159"/>
      <c r="AC460" s="165"/>
      <c r="AD460" s="166"/>
      <c r="AE460" s="166"/>
      <c r="AF460" s="167"/>
    </row>
    <row r="461" spans="2:32" s="53" customFormat="1" ht="21.75" x14ac:dyDescent="0.5">
      <c r="B461" s="170" t="s">
        <v>1971</v>
      </c>
      <c r="C461" s="67">
        <v>381</v>
      </c>
      <c r="D461" s="81" t="s">
        <v>30</v>
      </c>
      <c r="E461" s="67">
        <v>52314</v>
      </c>
      <c r="F461" s="67">
        <v>162</v>
      </c>
      <c r="G461" s="67">
        <v>1716</v>
      </c>
      <c r="H461" s="81"/>
      <c r="I461" s="67">
        <v>1</v>
      </c>
      <c r="J461" s="67">
        <v>1</v>
      </c>
      <c r="K461" s="67">
        <v>1</v>
      </c>
      <c r="L461" s="67">
        <v>0</v>
      </c>
      <c r="M461" s="67">
        <v>500</v>
      </c>
      <c r="N461" s="67"/>
      <c r="O461" s="67"/>
      <c r="P461" s="67"/>
      <c r="Q461" s="67"/>
      <c r="R461" s="67"/>
      <c r="S461" s="67"/>
      <c r="T461" s="67"/>
      <c r="U461" s="81"/>
      <c r="V461" s="67"/>
      <c r="W461" s="67"/>
      <c r="X461" s="67"/>
      <c r="Y461" s="67"/>
      <c r="Z461" s="67"/>
      <c r="AA461" s="67"/>
      <c r="AB461" s="159"/>
      <c r="AC461" s="67"/>
      <c r="AD461" s="67"/>
      <c r="AE461" s="67"/>
      <c r="AF461" s="67"/>
    </row>
    <row r="462" spans="2:32" s="53" customFormat="1" ht="21.75" x14ac:dyDescent="0.5">
      <c r="B462" s="170" t="s">
        <v>1972</v>
      </c>
      <c r="C462" s="67">
        <v>382</v>
      </c>
      <c r="D462" s="81" t="s">
        <v>30</v>
      </c>
      <c r="E462" s="67">
        <v>56001</v>
      </c>
      <c r="F462" s="67">
        <v>165</v>
      </c>
      <c r="G462" s="67">
        <v>1848</v>
      </c>
      <c r="H462" s="81"/>
      <c r="I462" s="67">
        <v>1</v>
      </c>
      <c r="J462" s="67">
        <v>0</v>
      </c>
      <c r="K462" s="67">
        <v>0</v>
      </c>
      <c r="L462" s="67">
        <v>69</v>
      </c>
      <c r="M462" s="67">
        <v>69</v>
      </c>
      <c r="N462" s="67"/>
      <c r="O462" s="67"/>
      <c r="P462" s="67"/>
      <c r="Q462" s="67"/>
      <c r="R462" s="67">
        <v>1</v>
      </c>
      <c r="S462" s="67">
        <v>174</v>
      </c>
      <c r="T462" s="78" t="s">
        <v>31</v>
      </c>
      <c r="U462" s="81" t="s">
        <v>69</v>
      </c>
      <c r="V462" s="67"/>
      <c r="W462" s="67"/>
      <c r="X462" s="67"/>
      <c r="Y462" s="67"/>
      <c r="Z462" s="67"/>
      <c r="AA462" s="67"/>
      <c r="AB462" s="159"/>
      <c r="AC462" s="67"/>
      <c r="AD462" s="67"/>
      <c r="AE462" s="67"/>
      <c r="AF462" s="67"/>
    </row>
    <row r="463" spans="2:32" s="53" customFormat="1" ht="21.75" x14ac:dyDescent="0.5">
      <c r="B463" s="170" t="s">
        <v>1972</v>
      </c>
      <c r="C463" s="67">
        <v>383</v>
      </c>
      <c r="D463" s="81" t="s">
        <v>30</v>
      </c>
      <c r="E463" s="67">
        <v>48050</v>
      </c>
      <c r="F463" s="67">
        <v>145</v>
      </c>
      <c r="G463" s="67">
        <v>1368</v>
      </c>
      <c r="H463" s="81"/>
      <c r="I463" s="67">
        <v>1</v>
      </c>
      <c r="J463" s="67">
        <v>5</v>
      </c>
      <c r="K463" s="67">
        <v>1</v>
      </c>
      <c r="L463" s="67">
        <v>64</v>
      </c>
      <c r="M463" s="83">
        <v>2164</v>
      </c>
      <c r="N463" s="67"/>
      <c r="O463" s="67"/>
      <c r="P463" s="67"/>
      <c r="Q463" s="67"/>
      <c r="R463" s="67"/>
      <c r="S463" s="67"/>
      <c r="T463" s="67"/>
      <c r="U463" s="81"/>
      <c r="V463" s="67"/>
      <c r="W463" s="67"/>
      <c r="X463" s="67"/>
      <c r="Y463" s="67"/>
      <c r="Z463" s="67"/>
      <c r="AA463" s="67"/>
      <c r="AB463" s="159"/>
      <c r="AC463" s="67"/>
      <c r="AD463" s="67"/>
      <c r="AE463" s="67"/>
      <c r="AF463" s="67"/>
    </row>
    <row r="464" spans="2:32" s="53" customFormat="1" ht="21.75" x14ac:dyDescent="0.5">
      <c r="B464" s="170" t="s">
        <v>1973</v>
      </c>
      <c r="C464" s="67">
        <v>384</v>
      </c>
      <c r="D464" s="81" t="s">
        <v>30</v>
      </c>
      <c r="E464" s="67">
        <v>4084</v>
      </c>
      <c r="F464" s="67">
        <v>3</v>
      </c>
      <c r="G464" s="67">
        <v>3</v>
      </c>
      <c r="H464" s="81"/>
      <c r="I464" s="67">
        <v>1</v>
      </c>
      <c r="J464" s="67">
        <v>0</v>
      </c>
      <c r="K464" s="67">
        <v>1</v>
      </c>
      <c r="L464" s="67">
        <v>72</v>
      </c>
      <c r="M464" s="67">
        <v>172</v>
      </c>
      <c r="N464" s="67"/>
      <c r="O464" s="67"/>
      <c r="P464" s="67"/>
      <c r="Q464" s="67"/>
      <c r="R464" s="67">
        <v>1</v>
      </c>
      <c r="S464" s="67">
        <v>32</v>
      </c>
      <c r="T464" s="78" t="s">
        <v>31</v>
      </c>
      <c r="U464" s="81" t="s">
        <v>32</v>
      </c>
      <c r="V464" s="67"/>
      <c r="W464" s="67"/>
      <c r="X464" s="67"/>
      <c r="Y464" s="67"/>
      <c r="Z464" s="67"/>
      <c r="AA464" s="67"/>
      <c r="AB464" s="159"/>
      <c r="AC464" s="67"/>
      <c r="AD464" s="67"/>
      <c r="AE464" s="67"/>
      <c r="AF464" s="67"/>
    </row>
    <row r="465" spans="2:32" s="53" customFormat="1" ht="21.75" x14ac:dyDescent="0.5">
      <c r="B465" s="170" t="s">
        <v>1973</v>
      </c>
      <c r="C465" s="67">
        <v>385</v>
      </c>
      <c r="D465" s="81" t="s">
        <v>30</v>
      </c>
      <c r="E465" s="67">
        <v>14947</v>
      </c>
      <c r="F465" s="67">
        <v>60</v>
      </c>
      <c r="G465" s="67">
        <v>1473</v>
      </c>
      <c r="H465" s="81"/>
      <c r="I465" s="67">
        <v>1</v>
      </c>
      <c r="J465" s="67">
        <v>11</v>
      </c>
      <c r="K465" s="67">
        <v>1</v>
      </c>
      <c r="L465" s="67">
        <v>62</v>
      </c>
      <c r="M465" s="83">
        <v>4562</v>
      </c>
      <c r="N465" s="67"/>
      <c r="O465" s="67"/>
      <c r="P465" s="67"/>
      <c r="Q465" s="67"/>
      <c r="R465" s="67"/>
      <c r="S465" s="67"/>
      <c r="T465" s="67"/>
      <c r="U465" s="81"/>
      <c r="V465" s="67"/>
      <c r="W465" s="67"/>
      <c r="X465" s="67"/>
      <c r="Y465" s="67"/>
      <c r="Z465" s="67"/>
      <c r="AA465" s="67"/>
      <c r="AB465" s="159"/>
      <c r="AC465" s="67"/>
      <c r="AD465" s="67"/>
      <c r="AE465" s="67"/>
      <c r="AF465" s="67"/>
    </row>
    <row r="466" spans="2:32" s="36" customFormat="1" ht="21.75" x14ac:dyDescent="0.5">
      <c r="B466" s="170" t="s">
        <v>1978</v>
      </c>
      <c r="C466" s="67">
        <v>386</v>
      </c>
      <c r="D466" s="81" t="s">
        <v>30</v>
      </c>
      <c r="E466" s="67">
        <v>48577</v>
      </c>
      <c r="F466" s="67">
        <v>150</v>
      </c>
      <c r="G466" s="67">
        <v>1344</v>
      </c>
      <c r="H466" s="81"/>
      <c r="I466" s="67">
        <v>1</v>
      </c>
      <c r="J466" s="67">
        <v>0</v>
      </c>
      <c r="K466" s="67">
        <v>0</v>
      </c>
      <c r="L466" s="67">
        <v>79</v>
      </c>
      <c r="M466" s="67">
        <v>79</v>
      </c>
      <c r="N466" s="67"/>
      <c r="O466" s="67"/>
      <c r="P466" s="67"/>
      <c r="Q466" s="67"/>
      <c r="R466" s="67">
        <v>1</v>
      </c>
      <c r="S466" s="67">
        <v>114</v>
      </c>
      <c r="T466" s="78" t="s">
        <v>31</v>
      </c>
      <c r="U466" s="81" t="s">
        <v>32</v>
      </c>
      <c r="V466" s="67"/>
      <c r="W466" s="67"/>
      <c r="X466" s="67"/>
      <c r="Y466" s="67"/>
      <c r="Z466" s="67"/>
      <c r="AA466" s="67"/>
      <c r="AB466" s="160"/>
      <c r="AC466" s="74"/>
      <c r="AD466" s="74"/>
      <c r="AE466" s="74"/>
      <c r="AF466" s="74"/>
    </row>
    <row r="467" spans="2:32" s="36" customFormat="1" ht="21.75" x14ac:dyDescent="0.5">
      <c r="B467" s="170" t="s">
        <v>1978</v>
      </c>
      <c r="C467" s="67">
        <v>387</v>
      </c>
      <c r="D467" s="81" t="s">
        <v>30</v>
      </c>
      <c r="E467" s="67">
        <v>55240</v>
      </c>
      <c r="F467" s="67">
        <v>181</v>
      </c>
      <c r="G467" s="67">
        <v>1804</v>
      </c>
      <c r="H467" s="81"/>
      <c r="I467" s="67">
        <v>1</v>
      </c>
      <c r="J467" s="67">
        <v>10</v>
      </c>
      <c r="K467" s="67">
        <v>1</v>
      </c>
      <c r="L467" s="67">
        <v>62</v>
      </c>
      <c r="M467" s="83">
        <v>4162</v>
      </c>
      <c r="N467" s="67"/>
      <c r="O467" s="67"/>
      <c r="P467" s="67"/>
      <c r="Q467" s="67"/>
      <c r="R467" s="67"/>
      <c r="S467" s="67"/>
      <c r="T467" s="67"/>
      <c r="U467" s="81"/>
      <c r="V467" s="67"/>
      <c r="W467" s="67"/>
      <c r="X467" s="67"/>
      <c r="Y467" s="67"/>
      <c r="Z467" s="67"/>
      <c r="AA467" s="67"/>
      <c r="AB467" s="160"/>
      <c r="AC467" s="74"/>
      <c r="AD467" s="74"/>
      <c r="AE467" s="74"/>
      <c r="AF467" s="74"/>
    </row>
    <row r="468" spans="2:32" s="53" customFormat="1" ht="21.75" x14ac:dyDescent="0.5">
      <c r="B468" s="446" t="s">
        <v>1979</v>
      </c>
      <c r="C468" s="67">
        <v>388</v>
      </c>
      <c r="D468" s="81" t="s">
        <v>1899</v>
      </c>
      <c r="E468" s="67">
        <v>3163</v>
      </c>
      <c r="F468" s="67">
        <v>1</v>
      </c>
      <c r="G468" s="67">
        <v>63</v>
      </c>
      <c r="H468" s="81"/>
      <c r="I468" s="67">
        <v>1</v>
      </c>
      <c r="J468" s="67">
        <v>9</v>
      </c>
      <c r="K468" s="67">
        <v>0</v>
      </c>
      <c r="L468" s="67">
        <v>35</v>
      </c>
      <c r="M468" s="83">
        <v>3635</v>
      </c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159"/>
      <c r="AC468" s="67"/>
      <c r="AD468" s="67"/>
      <c r="AE468" s="67"/>
      <c r="AF468" s="67"/>
    </row>
    <row r="469" spans="2:32" s="36" customFormat="1" ht="21.75" x14ac:dyDescent="0.5">
      <c r="B469" s="170" t="s">
        <v>677</v>
      </c>
      <c r="C469" s="67">
        <v>389</v>
      </c>
      <c r="D469" s="81" t="s">
        <v>30</v>
      </c>
      <c r="E469" s="67">
        <v>4126</v>
      </c>
      <c r="F469" s="67">
        <v>2</v>
      </c>
      <c r="G469" s="67">
        <v>58</v>
      </c>
      <c r="H469" s="81"/>
      <c r="I469" s="67">
        <v>1</v>
      </c>
      <c r="J469" s="67">
        <v>0</v>
      </c>
      <c r="K469" s="67">
        <v>2</v>
      </c>
      <c r="L469" s="67">
        <v>8</v>
      </c>
      <c r="M469" s="67">
        <v>208</v>
      </c>
      <c r="N469" s="67"/>
      <c r="O469" s="67"/>
      <c r="P469" s="67"/>
      <c r="Q469" s="67"/>
      <c r="R469" s="67">
        <v>1</v>
      </c>
      <c r="S469" s="67"/>
      <c r="T469" s="78" t="s">
        <v>31</v>
      </c>
      <c r="U469" s="81" t="s">
        <v>32</v>
      </c>
      <c r="V469" s="67"/>
      <c r="W469" s="67"/>
      <c r="X469" s="67"/>
      <c r="Y469" s="67"/>
      <c r="Z469" s="67"/>
      <c r="AA469" s="67"/>
      <c r="AB469" s="160"/>
      <c r="AC469" s="74"/>
      <c r="AD469" s="74"/>
      <c r="AE469" s="74"/>
      <c r="AF469" s="74"/>
    </row>
    <row r="470" spans="2:32" s="36" customFormat="1" ht="21.75" x14ac:dyDescent="0.5">
      <c r="B470" s="446" t="s">
        <v>1983</v>
      </c>
      <c r="C470" s="67">
        <v>390</v>
      </c>
      <c r="D470" s="81" t="s">
        <v>30</v>
      </c>
      <c r="E470" s="67">
        <v>39623</v>
      </c>
      <c r="F470" s="67">
        <v>24</v>
      </c>
      <c r="G470" s="67">
        <v>636</v>
      </c>
      <c r="H470" s="81"/>
      <c r="I470" s="67">
        <v>1</v>
      </c>
      <c r="J470" s="67">
        <v>7</v>
      </c>
      <c r="K470" s="67">
        <v>3</v>
      </c>
      <c r="L470" s="67">
        <v>46</v>
      </c>
      <c r="M470" s="83">
        <v>3146</v>
      </c>
      <c r="N470" s="67"/>
      <c r="O470" s="67"/>
      <c r="P470" s="67"/>
      <c r="Q470" s="67"/>
      <c r="R470" s="67"/>
      <c r="S470" s="67"/>
      <c r="T470" s="67"/>
      <c r="U470" s="81"/>
      <c r="V470" s="67"/>
      <c r="W470" s="67"/>
      <c r="X470" s="67"/>
      <c r="Y470" s="67"/>
      <c r="Z470" s="67"/>
      <c r="AA470" s="67"/>
      <c r="AB470" s="160"/>
      <c r="AC470" s="74"/>
      <c r="AD470" s="74"/>
      <c r="AE470" s="74"/>
      <c r="AF470" s="74"/>
    </row>
    <row r="471" spans="2:32" s="36" customFormat="1" ht="21.75" x14ac:dyDescent="0.5">
      <c r="B471" s="446" t="s">
        <v>1983</v>
      </c>
      <c r="C471" s="67">
        <v>391</v>
      </c>
      <c r="D471" s="81" t="s">
        <v>30</v>
      </c>
      <c r="E471" s="67">
        <v>39624</v>
      </c>
      <c r="F471" s="67">
        <v>25</v>
      </c>
      <c r="G471" s="67">
        <v>637</v>
      </c>
      <c r="H471" s="81"/>
      <c r="I471" s="67">
        <v>1</v>
      </c>
      <c r="J471" s="67">
        <v>5</v>
      </c>
      <c r="K471" s="67">
        <v>1</v>
      </c>
      <c r="L471" s="67">
        <v>75</v>
      </c>
      <c r="M471" s="83">
        <v>2175</v>
      </c>
      <c r="N471" s="67"/>
      <c r="O471" s="67"/>
      <c r="P471" s="67"/>
      <c r="Q471" s="67"/>
      <c r="R471" s="67"/>
      <c r="S471" s="67"/>
      <c r="T471" s="67"/>
      <c r="U471" s="81"/>
      <c r="V471" s="67"/>
      <c r="W471" s="67"/>
      <c r="X471" s="67"/>
      <c r="Y471" s="67"/>
      <c r="Z471" s="67"/>
      <c r="AA471" s="67"/>
      <c r="AB471" s="160"/>
      <c r="AC471" s="74"/>
      <c r="AD471" s="74"/>
      <c r="AE471" s="74"/>
      <c r="AF471" s="74"/>
    </row>
    <row r="472" spans="2:32" s="36" customFormat="1" ht="21.75" x14ac:dyDescent="0.5">
      <c r="B472" s="170" t="s">
        <v>2023</v>
      </c>
      <c r="C472" s="67">
        <v>392</v>
      </c>
      <c r="D472" s="81" t="s">
        <v>30</v>
      </c>
      <c r="E472" s="67">
        <v>4088</v>
      </c>
      <c r="F472" s="67">
        <v>6</v>
      </c>
      <c r="G472" s="67">
        <v>7</v>
      </c>
      <c r="H472" s="81"/>
      <c r="I472" s="67">
        <v>1</v>
      </c>
      <c r="J472" s="67">
        <v>0</v>
      </c>
      <c r="K472" s="67">
        <v>2</v>
      </c>
      <c r="L472" s="67">
        <v>5</v>
      </c>
      <c r="M472" s="67">
        <v>205</v>
      </c>
      <c r="N472" s="67"/>
      <c r="O472" s="67"/>
      <c r="P472" s="67"/>
      <c r="Q472" s="67"/>
      <c r="R472" s="67">
        <v>1</v>
      </c>
      <c r="S472" s="67">
        <v>232</v>
      </c>
      <c r="T472" s="78" t="s">
        <v>31</v>
      </c>
      <c r="U472" s="81" t="s">
        <v>73</v>
      </c>
      <c r="V472" s="67"/>
      <c r="W472" s="67"/>
      <c r="X472" s="67"/>
      <c r="Y472" s="67"/>
      <c r="Z472" s="67">
        <v>8</v>
      </c>
      <c r="AA472" s="67"/>
      <c r="AB472" s="160"/>
      <c r="AC472" s="74"/>
      <c r="AD472" s="74"/>
      <c r="AE472" s="74"/>
      <c r="AF472" s="74"/>
    </row>
    <row r="473" spans="2:32" s="36" customFormat="1" ht="21.75" x14ac:dyDescent="0.5">
      <c r="B473" s="170"/>
      <c r="C473" s="67"/>
      <c r="D473" s="81"/>
      <c r="E473" s="67"/>
      <c r="F473" s="67"/>
      <c r="G473" s="67"/>
      <c r="H473" s="81"/>
      <c r="I473" s="67"/>
      <c r="J473" s="67"/>
      <c r="K473" s="67"/>
      <c r="L473" s="67"/>
      <c r="M473" s="67"/>
      <c r="N473" s="67"/>
      <c r="O473" s="67"/>
      <c r="P473" s="67"/>
      <c r="Q473" s="67"/>
      <c r="R473" s="67">
        <v>2</v>
      </c>
      <c r="S473" s="67">
        <v>291</v>
      </c>
      <c r="T473" s="78" t="s">
        <v>31</v>
      </c>
      <c r="U473" s="81" t="s">
        <v>73</v>
      </c>
      <c r="V473" s="67"/>
      <c r="W473" s="67"/>
      <c r="X473" s="67"/>
      <c r="Y473" s="67"/>
      <c r="Z473" s="67">
        <v>1</v>
      </c>
      <c r="AA473" s="67"/>
      <c r="AB473" s="160"/>
      <c r="AC473" s="74"/>
      <c r="AD473" s="74"/>
      <c r="AE473" s="74"/>
      <c r="AF473" s="74"/>
    </row>
    <row r="474" spans="2:32" s="36" customFormat="1" ht="21.75" x14ac:dyDescent="0.5">
      <c r="B474" s="170"/>
      <c r="C474" s="67"/>
      <c r="D474" s="81"/>
      <c r="E474" s="67"/>
      <c r="F474" s="67"/>
      <c r="G474" s="67"/>
      <c r="H474" s="81"/>
      <c r="I474" s="67"/>
      <c r="J474" s="67"/>
      <c r="K474" s="67"/>
      <c r="L474" s="67"/>
      <c r="M474" s="67"/>
      <c r="N474" s="67"/>
      <c r="O474" s="67"/>
      <c r="P474" s="67"/>
      <c r="Q474" s="67"/>
      <c r="R474" s="67">
        <v>3</v>
      </c>
      <c r="S474" s="67">
        <v>35</v>
      </c>
      <c r="T474" s="78" t="s">
        <v>31</v>
      </c>
      <c r="U474" s="81" t="s">
        <v>69</v>
      </c>
      <c r="V474" s="67"/>
      <c r="W474" s="67"/>
      <c r="X474" s="67"/>
      <c r="Y474" s="67"/>
      <c r="Z474" s="67"/>
      <c r="AA474" s="67"/>
      <c r="AB474" s="160"/>
      <c r="AC474" s="74"/>
      <c r="AD474" s="74"/>
      <c r="AE474" s="74"/>
      <c r="AF474" s="74"/>
    </row>
    <row r="475" spans="2:32" s="36" customFormat="1" ht="21.75" x14ac:dyDescent="0.5">
      <c r="B475" s="170" t="s">
        <v>2024</v>
      </c>
      <c r="C475" s="67">
        <v>393</v>
      </c>
      <c r="D475" s="81" t="s">
        <v>30</v>
      </c>
      <c r="E475" s="67">
        <v>53950</v>
      </c>
      <c r="F475" s="67">
        <v>164</v>
      </c>
      <c r="G475" s="67">
        <v>1747</v>
      </c>
      <c r="H475" s="81"/>
      <c r="I475" s="67">
        <v>1</v>
      </c>
      <c r="J475" s="67">
        <v>5</v>
      </c>
      <c r="K475" s="67">
        <v>2</v>
      </c>
      <c r="L475" s="67">
        <v>83</v>
      </c>
      <c r="M475" s="83">
        <v>2283</v>
      </c>
      <c r="N475" s="67"/>
      <c r="O475" s="67"/>
      <c r="P475" s="67"/>
      <c r="Q475" s="67"/>
      <c r="R475" s="67"/>
      <c r="S475" s="67"/>
      <c r="T475" s="67"/>
      <c r="U475" s="81"/>
      <c r="V475" s="67"/>
      <c r="W475" s="67"/>
      <c r="X475" s="67"/>
      <c r="Y475" s="67"/>
      <c r="Z475" s="67"/>
      <c r="AA475" s="67"/>
      <c r="AB475" s="160"/>
      <c r="AC475" s="74"/>
      <c r="AD475" s="74"/>
      <c r="AE475" s="74"/>
      <c r="AF475" s="74"/>
    </row>
    <row r="476" spans="2:32" s="36" customFormat="1" ht="21.75" x14ac:dyDescent="0.5">
      <c r="B476" s="446" t="s">
        <v>2025</v>
      </c>
      <c r="C476" s="67">
        <v>394</v>
      </c>
      <c r="D476" s="81" t="s">
        <v>327</v>
      </c>
      <c r="E476" s="67">
        <v>45</v>
      </c>
      <c r="F476" s="67">
        <v>168</v>
      </c>
      <c r="G476" s="67">
        <v>45</v>
      </c>
      <c r="H476" s="81"/>
      <c r="I476" s="67">
        <v>1</v>
      </c>
      <c r="J476" s="67">
        <v>18</v>
      </c>
      <c r="K476" s="67">
        <v>1</v>
      </c>
      <c r="L476" s="67">
        <v>39</v>
      </c>
      <c r="M476" s="83">
        <v>7339</v>
      </c>
      <c r="N476" s="67"/>
      <c r="O476" s="67"/>
      <c r="P476" s="67"/>
      <c r="Q476" s="67"/>
      <c r="R476" s="67"/>
      <c r="S476" s="67"/>
      <c r="T476" s="67"/>
      <c r="U476" s="81"/>
      <c r="V476" s="67"/>
      <c r="W476" s="67"/>
      <c r="X476" s="67"/>
      <c r="Y476" s="67"/>
      <c r="Z476" s="67"/>
      <c r="AA476" s="67"/>
      <c r="AB476" s="160"/>
      <c r="AC476" s="74"/>
      <c r="AD476" s="74"/>
      <c r="AE476" s="74"/>
      <c r="AF476" s="74"/>
    </row>
    <row r="477" spans="2:32" s="36" customFormat="1" ht="21.75" x14ac:dyDescent="0.5">
      <c r="B477" s="446" t="s">
        <v>2479</v>
      </c>
      <c r="C477" s="67">
        <v>395</v>
      </c>
      <c r="D477" s="81" t="s">
        <v>1899</v>
      </c>
      <c r="E477" s="67">
        <v>3169</v>
      </c>
      <c r="F477" s="67">
        <v>12</v>
      </c>
      <c r="G477" s="67">
        <v>69</v>
      </c>
      <c r="H477" s="81" t="s">
        <v>2480</v>
      </c>
      <c r="I477" s="67">
        <v>1</v>
      </c>
      <c r="J477" s="67">
        <v>7</v>
      </c>
      <c r="K477" s="67">
        <v>1</v>
      </c>
      <c r="L477" s="67">
        <v>49</v>
      </c>
      <c r="M477" s="83">
        <v>2949</v>
      </c>
      <c r="N477" s="67"/>
      <c r="O477" s="67"/>
      <c r="P477" s="67"/>
      <c r="Q477" s="67"/>
      <c r="R477" s="67"/>
      <c r="S477" s="67"/>
      <c r="T477" s="67"/>
      <c r="U477" s="81"/>
      <c r="V477" s="67"/>
      <c r="W477" s="67"/>
      <c r="X477" s="67"/>
      <c r="Y477" s="67"/>
      <c r="Z477" s="67"/>
      <c r="AA477" s="67"/>
      <c r="AB477" s="160"/>
      <c r="AC477" s="74"/>
      <c r="AD477" s="74"/>
      <c r="AE477" s="74"/>
      <c r="AF477" s="74"/>
    </row>
    <row r="478" spans="2:32" s="36" customFormat="1" ht="21.75" x14ac:dyDescent="0.5">
      <c r="B478" s="170" t="s">
        <v>2878</v>
      </c>
      <c r="C478" s="67">
        <v>396</v>
      </c>
      <c r="D478" s="81" t="s">
        <v>30</v>
      </c>
      <c r="E478" s="67">
        <v>15005</v>
      </c>
      <c r="F478" s="67">
        <v>14</v>
      </c>
      <c r="G478" s="67">
        <v>237</v>
      </c>
      <c r="H478" s="81" t="s">
        <v>2879</v>
      </c>
      <c r="I478" s="67">
        <v>1</v>
      </c>
      <c r="J478" s="67">
        <v>4</v>
      </c>
      <c r="K478" s="67">
        <v>0</v>
      </c>
      <c r="L478" s="67">
        <v>80</v>
      </c>
      <c r="M478" s="83">
        <v>1680</v>
      </c>
      <c r="N478" s="67"/>
      <c r="O478" s="67"/>
      <c r="P478" s="67"/>
      <c r="Q478" s="67"/>
      <c r="R478" s="67"/>
      <c r="S478" s="67"/>
      <c r="T478" s="67"/>
      <c r="U478" s="81"/>
      <c r="V478" s="67"/>
      <c r="W478" s="67"/>
      <c r="X478" s="67"/>
      <c r="Y478" s="67"/>
      <c r="Z478" s="67"/>
      <c r="AA478" s="67"/>
      <c r="AB478" s="160"/>
      <c r="AC478" s="74"/>
      <c r="AD478" s="74"/>
      <c r="AE478" s="74"/>
      <c r="AF478" s="74"/>
    </row>
    <row r="479" spans="2:32" s="36" customFormat="1" ht="21.75" x14ac:dyDescent="0.5">
      <c r="B479" s="170" t="s">
        <v>2917</v>
      </c>
      <c r="C479" s="67">
        <v>397</v>
      </c>
      <c r="D479" s="81" t="s">
        <v>30</v>
      </c>
      <c r="E479" s="67">
        <v>2733</v>
      </c>
      <c r="F479" s="67">
        <v>15</v>
      </c>
      <c r="G479" s="67">
        <v>2172</v>
      </c>
      <c r="H479" s="81" t="s">
        <v>2918</v>
      </c>
      <c r="I479" s="67">
        <v>1</v>
      </c>
      <c r="J479" s="67">
        <v>15</v>
      </c>
      <c r="K479" s="67">
        <v>0</v>
      </c>
      <c r="L479" s="67">
        <v>0</v>
      </c>
      <c r="M479" s="483">
        <f>+J479*400</f>
        <v>6000</v>
      </c>
      <c r="N479" s="67"/>
      <c r="O479" s="67"/>
      <c r="P479" s="67"/>
      <c r="Q479" s="67"/>
      <c r="R479" s="67"/>
      <c r="S479" s="67"/>
      <c r="T479" s="67"/>
      <c r="U479" s="81"/>
      <c r="V479" s="67"/>
      <c r="W479" s="67"/>
      <c r="X479" s="67"/>
      <c r="Y479" s="67"/>
      <c r="Z479" s="67"/>
      <c r="AA479" s="67"/>
      <c r="AB479" s="160"/>
      <c r="AC479" s="74"/>
      <c r="AD479" s="74"/>
      <c r="AE479" s="74"/>
      <c r="AF479" s="74"/>
    </row>
    <row r="480" spans="2:32" s="36" customFormat="1" ht="21.75" x14ac:dyDescent="0.5">
      <c r="B480" s="170" t="s">
        <v>2919</v>
      </c>
      <c r="C480" s="67">
        <v>398</v>
      </c>
      <c r="D480" s="81" t="s">
        <v>30</v>
      </c>
      <c r="E480" s="67">
        <v>36648</v>
      </c>
      <c r="F480" s="67">
        <v>123</v>
      </c>
      <c r="G480" s="67"/>
      <c r="H480" s="81" t="s">
        <v>2920</v>
      </c>
      <c r="I480" s="67">
        <v>1</v>
      </c>
      <c r="J480" s="67">
        <v>10</v>
      </c>
      <c r="K480" s="67">
        <v>0</v>
      </c>
      <c r="L480" s="67">
        <v>17</v>
      </c>
      <c r="M480" s="67">
        <f>+J480*400+L480</f>
        <v>4017</v>
      </c>
      <c r="N480" s="67"/>
      <c r="O480" s="67"/>
      <c r="P480" s="67"/>
      <c r="Q480" s="67"/>
      <c r="R480" s="67"/>
      <c r="S480" s="67"/>
      <c r="T480" s="67"/>
      <c r="U480" s="81"/>
      <c r="V480" s="67"/>
      <c r="W480" s="67"/>
      <c r="X480" s="67"/>
      <c r="Y480" s="67"/>
      <c r="Z480" s="67"/>
      <c r="AA480" s="67"/>
      <c r="AB480" s="160"/>
      <c r="AC480" s="74"/>
      <c r="AD480" s="74"/>
      <c r="AE480" s="74"/>
      <c r="AF480" s="74"/>
    </row>
    <row r="481" spans="2:32" s="36" customFormat="1" ht="21.75" x14ac:dyDescent="0.5">
      <c r="B481" s="170"/>
      <c r="C481" s="67">
        <v>399</v>
      </c>
      <c r="D481" s="81"/>
      <c r="E481" s="67"/>
      <c r="F481" s="67"/>
      <c r="G481" s="67"/>
      <c r="H481" s="81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81"/>
      <c r="V481" s="67"/>
      <c r="W481" s="67"/>
      <c r="X481" s="67"/>
      <c r="Y481" s="67"/>
      <c r="Z481" s="67"/>
      <c r="AA481" s="67"/>
      <c r="AB481" s="160"/>
      <c r="AC481" s="74"/>
      <c r="AD481" s="74"/>
      <c r="AE481" s="74"/>
      <c r="AF481" s="74"/>
    </row>
    <row r="482" spans="2:32" s="36" customFormat="1" ht="21.75" x14ac:dyDescent="0.5">
      <c r="B482" s="170"/>
      <c r="C482" s="67">
        <v>400</v>
      </c>
      <c r="D482" s="81"/>
      <c r="E482" s="67"/>
      <c r="F482" s="67"/>
      <c r="G482" s="67"/>
      <c r="H482" s="81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81"/>
      <c r="V482" s="67"/>
      <c r="W482" s="67"/>
      <c r="X482" s="67"/>
      <c r="Y482" s="67"/>
      <c r="Z482" s="67"/>
      <c r="AA482" s="67"/>
      <c r="AB482" s="160"/>
      <c r="AC482" s="74"/>
      <c r="AD482" s="74"/>
      <c r="AE482" s="74"/>
      <c r="AF482" s="74"/>
    </row>
    <row r="483" spans="2:32" s="36" customFormat="1" ht="21.75" x14ac:dyDescent="0.5">
      <c r="B483" s="170"/>
      <c r="C483" s="67">
        <v>401</v>
      </c>
      <c r="D483" s="81"/>
      <c r="E483" s="67"/>
      <c r="F483" s="67"/>
      <c r="G483" s="67"/>
      <c r="H483" s="81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81"/>
      <c r="V483" s="67"/>
      <c r="W483" s="67"/>
      <c r="X483" s="67"/>
      <c r="Y483" s="67"/>
      <c r="Z483" s="67"/>
      <c r="AA483" s="67"/>
      <c r="AB483" s="160"/>
      <c r="AC483" s="74"/>
      <c r="AD483" s="74"/>
      <c r="AE483" s="74"/>
      <c r="AF483" s="74"/>
    </row>
    <row r="484" spans="2:32" s="36" customFormat="1" ht="21.75" x14ac:dyDescent="0.5">
      <c r="B484" s="170"/>
      <c r="C484" s="67">
        <v>402</v>
      </c>
      <c r="D484" s="81"/>
      <c r="E484" s="67"/>
      <c r="F484" s="67"/>
      <c r="G484" s="67"/>
      <c r="H484" s="81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81"/>
      <c r="V484" s="67"/>
      <c r="W484" s="67"/>
      <c r="X484" s="67"/>
      <c r="Y484" s="67"/>
      <c r="Z484" s="67"/>
      <c r="AA484" s="67"/>
      <c r="AB484" s="160"/>
      <c r="AC484" s="74"/>
      <c r="AD484" s="74"/>
      <c r="AE484" s="74"/>
      <c r="AF484" s="74"/>
    </row>
    <row r="485" spans="2:32" s="36" customFormat="1" ht="21.75" x14ac:dyDescent="0.5">
      <c r="B485" s="170"/>
      <c r="C485" s="67">
        <v>403</v>
      </c>
      <c r="D485" s="81"/>
      <c r="E485" s="67"/>
      <c r="F485" s="67"/>
      <c r="G485" s="67"/>
      <c r="H485" s="81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81"/>
      <c r="V485" s="67"/>
      <c r="W485" s="67"/>
      <c r="X485" s="67"/>
      <c r="Y485" s="67"/>
      <c r="Z485" s="67"/>
      <c r="AA485" s="67"/>
      <c r="AB485" s="160"/>
      <c r="AC485" s="74"/>
      <c r="AD485" s="74"/>
      <c r="AE485" s="74"/>
      <c r="AF485" s="74"/>
    </row>
    <row r="486" spans="2:32" s="36" customFormat="1" ht="21.75" x14ac:dyDescent="0.5">
      <c r="B486" s="170"/>
      <c r="C486" s="67">
        <v>404</v>
      </c>
      <c r="D486" s="81"/>
      <c r="E486" s="67"/>
      <c r="F486" s="67"/>
      <c r="G486" s="67"/>
      <c r="H486" s="81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81"/>
      <c r="V486" s="67"/>
      <c r="W486" s="67"/>
      <c r="X486" s="67"/>
      <c r="Y486" s="67"/>
      <c r="Z486" s="67"/>
      <c r="AA486" s="67"/>
      <c r="AB486" s="160"/>
      <c r="AC486" s="74"/>
      <c r="AD486" s="74"/>
      <c r="AE486" s="74"/>
      <c r="AF486" s="74"/>
    </row>
    <row r="487" spans="2:32" s="36" customFormat="1" ht="21.75" x14ac:dyDescent="0.5">
      <c r="B487" s="170"/>
      <c r="C487" s="67">
        <v>405</v>
      </c>
      <c r="D487" s="81"/>
      <c r="E487" s="67"/>
      <c r="F487" s="67"/>
      <c r="G487" s="67"/>
      <c r="H487" s="81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81"/>
      <c r="V487" s="67"/>
      <c r="W487" s="67"/>
      <c r="X487" s="67"/>
      <c r="Y487" s="67"/>
      <c r="Z487" s="67"/>
      <c r="AA487" s="67"/>
      <c r="AB487" s="160"/>
      <c r="AC487" s="74"/>
      <c r="AD487" s="74"/>
      <c r="AE487" s="74"/>
      <c r="AF487" s="74"/>
    </row>
    <row r="488" spans="2:32" s="36" customFormat="1" ht="21.75" x14ac:dyDescent="0.5">
      <c r="B488" s="170"/>
      <c r="C488" s="67">
        <v>406</v>
      </c>
      <c r="D488" s="81"/>
      <c r="E488" s="67"/>
      <c r="F488" s="67"/>
      <c r="G488" s="67"/>
      <c r="H488" s="81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81"/>
      <c r="V488" s="67"/>
      <c r="W488" s="67"/>
      <c r="X488" s="67"/>
      <c r="Y488" s="67"/>
      <c r="Z488" s="67"/>
      <c r="AA488" s="67"/>
      <c r="AB488" s="160"/>
      <c r="AC488" s="74"/>
      <c r="AD488" s="74"/>
      <c r="AE488" s="74"/>
      <c r="AF488" s="74"/>
    </row>
    <row r="489" spans="2:32" s="36" customFormat="1" ht="21.75" x14ac:dyDescent="0.5">
      <c r="B489" s="170"/>
      <c r="C489" s="67">
        <v>407</v>
      </c>
      <c r="D489" s="81"/>
      <c r="E489" s="67"/>
      <c r="F489" s="67"/>
      <c r="G489" s="67"/>
      <c r="H489" s="81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81"/>
      <c r="V489" s="67"/>
      <c r="W489" s="67"/>
      <c r="X489" s="67"/>
      <c r="Y489" s="67"/>
      <c r="Z489" s="67"/>
      <c r="AA489" s="67"/>
      <c r="AB489" s="160"/>
      <c r="AC489" s="74"/>
      <c r="AD489" s="74"/>
      <c r="AE489" s="74"/>
      <c r="AF489" s="74"/>
    </row>
    <row r="490" spans="2:32" s="36" customFormat="1" ht="21.75" x14ac:dyDescent="0.5">
      <c r="B490" s="170"/>
      <c r="C490" s="67">
        <v>408</v>
      </c>
      <c r="D490" s="81"/>
      <c r="E490" s="67"/>
      <c r="F490" s="67"/>
      <c r="G490" s="67"/>
      <c r="H490" s="81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81"/>
      <c r="V490" s="67"/>
      <c r="W490" s="67"/>
      <c r="X490" s="67"/>
      <c r="Y490" s="67"/>
      <c r="Z490" s="67"/>
      <c r="AA490" s="67"/>
      <c r="AB490" s="160"/>
      <c r="AC490" s="74"/>
      <c r="AD490" s="74"/>
      <c r="AE490" s="74"/>
      <c r="AF490" s="74"/>
    </row>
    <row r="491" spans="2:32" s="36" customFormat="1" ht="21.75" x14ac:dyDescent="0.5">
      <c r="B491" s="170"/>
      <c r="C491" s="67">
        <v>409</v>
      </c>
      <c r="D491" s="81"/>
      <c r="E491" s="67"/>
      <c r="F491" s="67"/>
      <c r="G491" s="67"/>
      <c r="H491" s="81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81"/>
      <c r="V491" s="67"/>
      <c r="W491" s="67"/>
      <c r="X491" s="67"/>
      <c r="Y491" s="67"/>
      <c r="Z491" s="67"/>
      <c r="AA491" s="67"/>
      <c r="AB491" s="160"/>
      <c r="AC491" s="74"/>
      <c r="AD491" s="74"/>
      <c r="AE491" s="74"/>
      <c r="AF491" s="74"/>
    </row>
    <row r="492" spans="2:32" s="36" customFormat="1" ht="21.75" x14ac:dyDescent="0.5">
      <c r="B492" s="170"/>
      <c r="C492" s="67">
        <v>410</v>
      </c>
      <c r="D492" s="81"/>
      <c r="E492" s="67"/>
      <c r="F492" s="67"/>
      <c r="G492" s="67"/>
      <c r="H492" s="81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81"/>
      <c r="V492" s="67"/>
      <c r="W492" s="67"/>
      <c r="X492" s="67"/>
      <c r="Y492" s="67"/>
      <c r="Z492" s="67"/>
      <c r="AA492" s="67"/>
      <c r="AB492" s="160"/>
      <c r="AC492" s="74"/>
      <c r="AD492" s="74"/>
      <c r="AE492" s="74"/>
      <c r="AF492" s="74"/>
    </row>
    <row r="493" spans="2:32" ht="18" customHeight="1" x14ac:dyDescent="0.25">
      <c r="B493" s="171"/>
      <c r="C493" s="58"/>
      <c r="D493" s="84"/>
      <c r="E493" s="58"/>
      <c r="F493" s="58"/>
      <c r="G493" s="58"/>
      <c r="H493" s="84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84"/>
      <c r="V493" s="58"/>
      <c r="W493" s="58"/>
      <c r="X493" s="58"/>
      <c r="Y493" s="58"/>
      <c r="Z493" s="58"/>
      <c r="AA493" s="58"/>
    </row>
    <row r="494" spans="2:32" ht="18" customHeight="1" x14ac:dyDescent="0.25">
      <c r="B494" s="171"/>
      <c r="C494" s="58"/>
      <c r="D494" s="84"/>
      <c r="E494" s="58"/>
      <c r="F494" s="58"/>
      <c r="G494" s="58"/>
      <c r="H494" s="84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84"/>
      <c r="V494" s="58"/>
      <c r="W494" s="58"/>
      <c r="X494" s="58"/>
      <c r="Y494" s="58"/>
      <c r="Z494" s="58"/>
      <c r="AA494" s="58"/>
    </row>
    <row r="495" spans="2:32" ht="18" customHeight="1" x14ac:dyDescent="0.25">
      <c r="B495" s="171"/>
      <c r="C495" s="58"/>
      <c r="D495" s="84"/>
      <c r="E495" s="58"/>
      <c r="F495" s="58"/>
      <c r="G495" s="58"/>
      <c r="H495" s="84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84"/>
      <c r="V495" s="58"/>
      <c r="W495" s="58"/>
      <c r="X495" s="58"/>
      <c r="Y495" s="58"/>
      <c r="Z495" s="58"/>
      <c r="AA495" s="58"/>
    </row>
    <row r="496" spans="2:32" ht="18" customHeight="1" x14ac:dyDescent="0.25">
      <c r="B496" s="171"/>
      <c r="C496" s="58"/>
      <c r="D496" s="84"/>
      <c r="E496" s="58"/>
      <c r="F496" s="58"/>
      <c r="G496" s="58"/>
      <c r="H496" s="84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84"/>
      <c r="V496" s="58"/>
      <c r="W496" s="58"/>
      <c r="X496" s="58"/>
      <c r="Y496" s="58"/>
      <c r="Z496" s="58"/>
      <c r="AA496" s="58"/>
    </row>
    <row r="497" spans="2:27" ht="18" customHeight="1" x14ac:dyDescent="0.25">
      <c r="B497" s="171"/>
      <c r="C497" s="58"/>
      <c r="D497" s="84"/>
      <c r="E497" s="58"/>
      <c r="F497" s="58"/>
      <c r="G497" s="58"/>
      <c r="H497" s="84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84"/>
      <c r="V497" s="58"/>
      <c r="W497" s="58"/>
      <c r="X497" s="58"/>
      <c r="Y497" s="58"/>
      <c r="Z497" s="58"/>
      <c r="AA497" s="58"/>
    </row>
    <row r="498" spans="2:27" ht="18" customHeight="1" x14ac:dyDescent="0.25">
      <c r="B498" s="171"/>
      <c r="C498" s="58"/>
      <c r="D498" s="84"/>
      <c r="E498" s="58"/>
      <c r="F498" s="58"/>
      <c r="G498" s="58"/>
      <c r="H498" s="84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84"/>
      <c r="V498" s="58"/>
      <c r="W498" s="58"/>
      <c r="X498" s="58"/>
      <c r="Y498" s="58"/>
      <c r="Z498" s="58"/>
      <c r="AA498" s="58"/>
    </row>
  </sheetData>
  <mergeCells count="32">
    <mergeCell ref="D1:N1"/>
    <mergeCell ref="B5:B9"/>
    <mergeCell ref="C5:Q5"/>
    <mergeCell ref="R5:AB5"/>
    <mergeCell ref="C6:C9"/>
    <mergeCell ref="D6:D9"/>
    <mergeCell ref="E6:E9"/>
    <mergeCell ref="F6:G6"/>
    <mergeCell ref="I6:I9"/>
    <mergeCell ref="J6:L6"/>
    <mergeCell ref="Z7:Z9"/>
    <mergeCell ref="AA6:AA9"/>
    <mergeCell ref="AB6:AB9"/>
    <mergeCell ref="F7:F9"/>
    <mergeCell ref="G7:G9"/>
    <mergeCell ref="J7:J9"/>
    <mergeCell ref="K7:K9"/>
    <mergeCell ref="L7:L9"/>
    <mergeCell ref="M7:M9"/>
    <mergeCell ref="N7:N9"/>
    <mergeCell ref="O7:O9"/>
    <mergeCell ref="P7:P9"/>
    <mergeCell ref="Q7:Q9"/>
    <mergeCell ref="W7:W9"/>
    <mergeCell ref="X7:X9"/>
    <mergeCell ref="W6:Z6"/>
    <mergeCell ref="R6:R9"/>
    <mergeCell ref="S6:S9"/>
    <mergeCell ref="T6:T9"/>
    <mergeCell ref="U6:U9"/>
    <mergeCell ref="Y7:Y9"/>
    <mergeCell ref="V6:V9"/>
  </mergeCells>
  <pageMargins left="0" right="0" top="0.39370078740157483" bottom="0.39370078740157483" header="0.31496062992125984" footer="0.31496062992125984"/>
  <pageSetup paperSize="5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>
          <x14:formula1>
            <xm:f>[1]List!#REF!</xm:f>
          </x14:formula1>
          <xm:sqref>T165 T205:T207 T243 T249 T271</xm:sqref>
        </x14:dataValidation>
        <x14:dataValidation type="list" allowBlank="1" showInputMessage="1">
          <x14:formula1>
            <xm:f>[2]List!#REF!</xm:f>
          </x14:formula1>
          <xm:sqref>T208:T242 T245:T248 T250:T270 T272:T307 T166:T204 T10:T164</xm:sqref>
        </x14:dataValidation>
        <x14:dataValidation type="list" allowBlank="1" showInputMessage="1" showErrorMessage="1">
          <x14:formula1>
            <xm:f>[2]List!#REF!</xm:f>
          </x14:formula1>
          <xm:sqref>U245:U307 U10:U243</xm:sqref>
        </x14:dataValidation>
        <x14:dataValidation type="list" allowBlank="1" showInputMessage="1">
          <x14:formula1>
            <xm:f>[3]List!#REF!</xm:f>
          </x14:formula1>
          <xm:sqref>T458:T460 T462 T464 T466 T469 T472:T474 T308:T433</xm:sqref>
        </x14:dataValidation>
        <x14:dataValidation type="list" allowBlank="1" showInputMessage="1" showErrorMessage="1">
          <x14:formula1>
            <xm:f>[3]List!#REF!</xm:f>
          </x14:formula1>
          <xm:sqref>U308:U433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05"/>
  <sheetViews>
    <sheetView zoomScale="80" zoomScaleNormal="80" zoomScaleSheetLayoutView="80" workbookViewId="0">
      <selection activeCell="B16" sqref="B16"/>
    </sheetView>
  </sheetViews>
  <sheetFormatPr defaultRowHeight="14.25" x14ac:dyDescent="0.2"/>
  <cols>
    <col min="1" max="1" width="0.5" customWidth="1"/>
    <col min="2" max="2" width="28.75" style="125" customWidth="1"/>
    <col min="3" max="3" width="6.625" style="76" customWidth="1"/>
    <col min="4" max="4" width="7.75" style="76" customWidth="1"/>
    <col min="5" max="5" width="7.375" style="72" customWidth="1"/>
    <col min="6" max="6" width="5.625" style="72" customWidth="1"/>
    <col min="7" max="7" width="6" style="72" customWidth="1"/>
    <col min="8" max="8" width="14.75" style="76" customWidth="1"/>
    <col min="9" max="9" width="5.25" style="72" customWidth="1"/>
    <col min="10" max="10" width="3.875" style="72" customWidth="1"/>
    <col min="11" max="11" width="4.125" style="72" customWidth="1"/>
    <col min="12" max="12" width="5.875" style="72" customWidth="1"/>
    <col min="13" max="13" width="11.375" style="72" customWidth="1"/>
    <col min="14" max="14" width="6.5" style="72" customWidth="1"/>
    <col min="15" max="15" width="4.25" style="72" customWidth="1"/>
    <col min="16" max="17" width="7.5" style="72" customWidth="1"/>
    <col min="18" max="18" width="3.375" style="72" customWidth="1"/>
    <col min="19" max="19" width="4.875" style="72" customWidth="1"/>
    <col min="20" max="20" width="10.125" style="76" customWidth="1"/>
    <col min="21" max="21" width="11.375" style="76" customWidth="1"/>
    <col min="22" max="22" width="7.125" style="72" customWidth="1"/>
    <col min="23" max="23" width="6.625" style="72" customWidth="1"/>
    <col min="24" max="24" width="5.625" style="72" customWidth="1"/>
    <col min="25" max="25" width="4.375" style="72" customWidth="1"/>
    <col min="26" max="26" width="7.125" style="72" customWidth="1"/>
    <col min="27" max="27" width="6.625" style="72" customWidth="1"/>
    <col min="28" max="28" width="7" style="72" customWidth="1"/>
  </cols>
  <sheetData>
    <row r="1" spans="2:28" ht="18.75" customHeight="1" x14ac:dyDescent="0.55000000000000004">
      <c r="B1" s="59"/>
      <c r="C1" s="2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6"/>
      <c r="P1" s="6"/>
      <c r="Q1" s="6"/>
      <c r="R1" s="6"/>
      <c r="S1" s="6"/>
      <c r="T1" s="2"/>
      <c r="U1" s="2"/>
      <c r="V1" s="6"/>
      <c r="W1" s="6"/>
      <c r="X1" s="6"/>
      <c r="Y1" s="6"/>
      <c r="Z1" s="6"/>
      <c r="AA1" s="2" t="s">
        <v>0</v>
      </c>
      <c r="AB1" s="2"/>
    </row>
    <row r="2" spans="2:28" ht="30.75" customHeight="1" x14ac:dyDescent="0.7">
      <c r="B2" s="59"/>
      <c r="C2" s="2"/>
      <c r="D2" s="2"/>
      <c r="E2" s="4"/>
      <c r="F2" s="4"/>
      <c r="G2" s="4"/>
      <c r="H2" s="2"/>
      <c r="I2" s="4"/>
      <c r="J2" s="4"/>
      <c r="K2" s="4"/>
      <c r="L2" s="4"/>
      <c r="M2" s="4"/>
      <c r="N2" s="4"/>
      <c r="O2" s="23" t="s">
        <v>1</v>
      </c>
      <c r="Q2" s="68"/>
      <c r="R2" s="4"/>
      <c r="S2" s="4"/>
      <c r="T2" s="2"/>
      <c r="U2" s="2"/>
      <c r="V2" s="4"/>
      <c r="W2" s="4"/>
      <c r="X2" s="4"/>
      <c r="Y2" s="4"/>
      <c r="Z2" s="4"/>
      <c r="AA2" s="4"/>
      <c r="AB2" s="4"/>
    </row>
    <row r="3" spans="2:28" ht="30.75" customHeight="1" x14ac:dyDescent="0.7">
      <c r="B3" s="60"/>
      <c r="C3" s="2"/>
      <c r="D3" s="2"/>
      <c r="E3" s="4"/>
      <c r="F3" s="4"/>
      <c r="G3" s="4"/>
      <c r="H3" s="2"/>
      <c r="I3" s="4"/>
      <c r="J3" s="4"/>
      <c r="K3" s="4"/>
      <c r="L3" s="4"/>
      <c r="M3" s="4"/>
      <c r="N3" s="23" t="s">
        <v>1839</v>
      </c>
      <c r="O3" s="68"/>
      <c r="Q3" s="23"/>
      <c r="R3" s="4"/>
      <c r="S3" s="4"/>
      <c r="T3" s="2"/>
      <c r="U3" s="2"/>
      <c r="V3" s="4"/>
      <c r="W3" s="4"/>
      <c r="X3" s="4"/>
      <c r="Y3" s="4"/>
      <c r="Z3" s="4"/>
      <c r="AA3" s="4"/>
      <c r="AB3" s="4"/>
    </row>
    <row r="4" spans="2:28" ht="18.75" customHeight="1" x14ac:dyDescent="0.55000000000000004">
      <c r="B4" s="5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2:28" s="12" customFormat="1" ht="18.7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30"/>
      <c r="R5" s="531" t="s">
        <v>4</v>
      </c>
      <c r="S5" s="532"/>
      <c r="T5" s="532"/>
      <c r="U5" s="532"/>
      <c r="V5" s="532"/>
      <c r="W5" s="532"/>
      <c r="X5" s="532"/>
      <c r="Y5" s="532"/>
      <c r="Z5" s="532"/>
      <c r="AA5" s="532"/>
      <c r="AB5" s="533"/>
    </row>
    <row r="6" spans="2:28" s="12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64"/>
      <c r="I6" s="510" t="s">
        <v>9</v>
      </c>
      <c r="J6" s="538" t="s">
        <v>10</v>
      </c>
      <c r="K6" s="539"/>
      <c r="L6" s="540"/>
      <c r="M6" s="9" t="s">
        <v>11</v>
      </c>
      <c r="N6" s="10"/>
      <c r="O6" s="10"/>
      <c r="P6" s="10"/>
      <c r="Q6" s="10"/>
      <c r="R6" s="516" t="s">
        <v>5</v>
      </c>
      <c r="S6" s="516" t="s">
        <v>103</v>
      </c>
      <c r="T6" s="516" t="s">
        <v>12</v>
      </c>
      <c r="U6" s="516" t="s">
        <v>13</v>
      </c>
      <c r="V6" s="516" t="s">
        <v>14</v>
      </c>
      <c r="W6" s="519" t="s">
        <v>15</v>
      </c>
      <c r="X6" s="520"/>
      <c r="Y6" s="520"/>
      <c r="Z6" s="521"/>
      <c r="AA6" s="516" t="s">
        <v>16</v>
      </c>
      <c r="AB6" s="516" t="s">
        <v>17</v>
      </c>
    </row>
    <row r="7" spans="2:28" s="12" customFormat="1" ht="30.75" customHeight="1" x14ac:dyDescent="0.25">
      <c r="B7" s="527"/>
      <c r="C7" s="535"/>
      <c r="D7" s="511"/>
      <c r="E7" s="514"/>
      <c r="F7" s="511" t="s">
        <v>18</v>
      </c>
      <c r="G7" s="511" t="s">
        <v>19</v>
      </c>
      <c r="H7" s="65"/>
      <c r="I7" s="511"/>
      <c r="J7" s="522" t="s">
        <v>20</v>
      </c>
      <c r="K7" s="522" t="s">
        <v>21</v>
      </c>
      <c r="L7" s="522" t="s">
        <v>22</v>
      </c>
      <c r="M7" s="510" t="s">
        <v>23</v>
      </c>
      <c r="N7" s="510" t="s">
        <v>24</v>
      </c>
      <c r="O7" s="510" t="s">
        <v>25</v>
      </c>
      <c r="P7" s="510" t="s">
        <v>26</v>
      </c>
      <c r="Q7" s="513" t="s">
        <v>27</v>
      </c>
      <c r="R7" s="517"/>
      <c r="S7" s="517"/>
      <c r="T7" s="517"/>
      <c r="U7" s="517"/>
      <c r="V7" s="517"/>
      <c r="W7" s="516" t="s">
        <v>104</v>
      </c>
      <c r="X7" s="516" t="s">
        <v>105</v>
      </c>
      <c r="Y7" s="516" t="s">
        <v>25</v>
      </c>
      <c r="Z7" s="516" t="s">
        <v>28</v>
      </c>
      <c r="AA7" s="517"/>
      <c r="AB7" s="517"/>
    </row>
    <row r="8" spans="2:28" s="12" customFormat="1" ht="18.75" customHeight="1" x14ac:dyDescent="0.25">
      <c r="B8" s="527"/>
      <c r="C8" s="535"/>
      <c r="D8" s="511"/>
      <c r="E8" s="514"/>
      <c r="F8" s="511"/>
      <c r="G8" s="511"/>
      <c r="H8" s="65" t="s">
        <v>2191</v>
      </c>
      <c r="I8" s="511"/>
      <c r="J8" s="523"/>
      <c r="K8" s="523"/>
      <c r="L8" s="523"/>
      <c r="M8" s="511"/>
      <c r="N8" s="511"/>
      <c r="O8" s="511"/>
      <c r="P8" s="511"/>
      <c r="Q8" s="514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</row>
    <row r="9" spans="2:28" s="12" customFormat="1" ht="72.75" customHeight="1" x14ac:dyDescent="0.25">
      <c r="B9" s="528"/>
      <c r="C9" s="536"/>
      <c r="D9" s="512"/>
      <c r="E9" s="515"/>
      <c r="F9" s="512"/>
      <c r="G9" s="512"/>
      <c r="H9" s="66"/>
      <c r="I9" s="512"/>
      <c r="J9" s="524"/>
      <c r="K9" s="524"/>
      <c r="L9" s="524"/>
      <c r="M9" s="512"/>
      <c r="N9" s="512"/>
      <c r="O9" s="512"/>
      <c r="P9" s="512"/>
      <c r="Q9" s="515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</row>
    <row r="10" spans="2:28" s="15" customFormat="1" ht="20.25" customHeight="1" x14ac:dyDescent="0.2">
      <c r="B10" s="82" t="s">
        <v>2228</v>
      </c>
      <c r="C10" s="70">
        <v>1</v>
      </c>
      <c r="D10" s="70" t="s">
        <v>577</v>
      </c>
      <c r="E10" s="70">
        <v>7417</v>
      </c>
      <c r="F10" s="70">
        <v>146</v>
      </c>
      <c r="G10" s="70">
        <v>17</v>
      </c>
      <c r="H10" s="70" t="s">
        <v>2196</v>
      </c>
      <c r="I10" s="70">
        <v>9</v>
      </c>
      <c r="J10" s="70">
        <v>0</v>
      </c>
      <c r="K10" s="70">
        <v>2</v>
      </c>
      <c r="L10" s="70">
        <v>43</v>
      </c>
      <c r="M10" s="77">
        <v>216</v>
      </c>
      <c r="N10" s="70">
        <v>27</v>
      </c>
      <c r="O10" s="70"/>
      <c r="P10" s="70"/>
      <c r="Q10" s="70"/>
      <c r="R10" s="70">
        <v>1</v>
      </c>
      <c r="S10" s="70">
        <v>46</v>
      </c>
      <c r="T10" s="78" t="s">
        <v>31</v>
      </c>
      <c r="U10" s="78" t="s">
        <v>32</v>
      </c>
      <c r="V10" s="70">
        <v>216</v>
      </c>
      <c r="W10" s="70"/>
      <c r="X10" s="70"/>
      <c r="Y10" s="70"/>
      <c r="Z10" s="70"/>
      <c r="AA10" s="70"/>
      <c r="AB10" s="70"/>
    </row>
    <row r="11" spans="2:28" s="15" customFormat="1" ht="20.25" customHeight="1" x14ac:dyDescent="0.2">
      <c r="B11" s="82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7"/>
      <c r="N11" s="70"/>
      <c r="O11" s="70"/>
      <c r="P11" s="70"/>
      <c r="Q11" s="70"/>
      <c r="R11" s="70"/>
      <c r="S11" s="70"/>
      <c r="T11" s="78" t="s">
        <v>478</v>
      </c>
      <c r="U11" s="78"/>
      <c r="V11" s="70"/>
      <c r="W11" s="70"/>
      <c r="X11" s="70">
        <v>108</v>
      </c>
      <c r="Y11" s="70"/>
      <c r="Z11" s="70"/>
      <c r="AA11" s="70">
        <v>30</v>
      </c>
      <c r="AB11" s="70"/>
    </row>
    <row r="12" spans="2:28" s="15" customFormat="1" ht="20.25" customHeight="1" x14ac:dyDescent="0.2">
      <c r="B12" s="82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7"/>
      <c r="N12" s="70"/>
      <c r="O12" s="70"/>
      <c r="P12" s="70"/>
      <c r="Q12" s="70"/>
      <c r="R12" s="70"/>
      <c r="S12" s="70"/>
      <c r="T12" s="78" t="s">
        <v>479</v>
      </c>
      <c r="U12" s="78"/>
      <c r="V12" s="70"/>
      <c r="W12" s="70"/>
      <c r="X12" s="70">
        <v>108</v>
      </c>
      <c r="Y12" s="70"/>
      <c r="Z12" s="70"/>
      <c r="AA12" s="70"/>
      <c r="AB12" s="70"/>
    </row>
    <row r="13" spans="2:28" s="15" customFormat="1" ht="20.25" customHeight="1" x14ac:dyDescent="0.2">
      <c r="B13" s="82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7"/>
      <c r="N13" s="70"/>
      <c r="O13" s="70"/>
      <c r="P13" s="70"/>
      <c r="Q13" s="70"/>
      <c r="R13" s="70">
        <v>2</v>
      </c>
      <c r="S13" s="70"/>
      <c r="T13" s="78" t="s">
        <v>31</v>
      </c>
      <c r="U13" s="78" t="s">
        <v>32</v>
      </c>
      <c r="V13" s="70">
        <v>108</v>
      </c>
      <c r="W13" s="70"/>
      <c r="X13" s="70"/>
      <c r="Y13" s="70"/>
      <c r="Z13" s="70"/>
      <c r="AA13" s="70"/>
      <c r="AB13" s="70"/>
    </row>
    <row r="14" spans="2:28" s="15" customFormat="1" ht="20.25" customHeight="1" x14ac:dyDescent="0.2">
      <c r="B14" s="82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7"/>
      <c r="N14" s="70"/>
      <c r="O14" s="70"/>
      <c r="P14" s="70"/>
      <c r="Q14" s="70"/>
      <c r="R14" s="70"/>
      <c r="S14" s="70"/>
      <c r="T14" s="78" t="s">
        <v>478</v>
      </c>
      <c r="U14" s="78"/>
      <c r="V14" s="70"/>
      <c r="W14" s="70"/>
      <c r="X14" s="70">
        <v>54</v>
      </c>
      <c r="Y14" s="70"/>
      <c r="Z14" s="70"/>
      <c r="AA14" s="70">
        <v>30</v>
      </c>
      <c r="AB14" s="70"/>
    </row>
    <row r="15" spans="2:28" s="15" customFormat="1" ht="20.25" customHeight="1" x14ac:dyDescent="0.2">
      <c r="B15" s="82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7"/>
      <c r="N15" s="70"/>
      <c r="O15" s="70"/>
      <c r="P15" s="70"/>
      <c r="Q15" s="70"/>
      <c r="R15" s="70"/>
      <c r="S15" s="70"/>
      <c r="T15" s="78" t="s">
        <v>479</v>
      </c>
      <c r="U15" s="78"/>
      <c r="V15" s="70"/>
      <c r="W15" s="70"/>
      <c r="X15" s="70">
        <v>54</v>
      </c>
      <c r="Y15" s="70"/>
      <c r="Z15" s="70"/>
      <c r="AA15" s="70"/>
      <c r="AB15" s="70"/>
    </row>
    <row r="16" spans="2:28" s="15" customFormat="1" ht="20.25" customHeight="1" x14ac:dyDescent="0.2">
      <c r="B16" s="82" t="s">
        <v>1554</v>
      </c>
      <c r="C16" s="70">
        <v>2</v>
      </c>
      <c r="D16" s="70" t="s">
        <v>577</v>
      </c>
      <c r="E16" s="70">
        <v>3185</v>
      </c>
      <c r="F16" s="70">
        <v>5</v>
      </c>
      <c r="G16" s="70">
        <v>85</v>
      </c>
      <c r="H16" s="70" t="s">
        <v>2229</v>
      </c>
      <c r="I16" s="70">
        <v>9</v>
      </c>
      <c r="J16" s="70">
        <v>20</v>
      </c>
      <c r="K16" s="70">
        <v>0</v>
      </c>
      <c r="L16" s="70">
        <v>95</v>
      </c>
      <c r="M16" s="77">
        <v>8095</v>
      </c>
      <c r="N16" s="70"/>
      <c r="O16" s="70"/>
      <c r="P16" s="70"/>
      <c r="Q16" s="70"/>
      <c r="R16" s="70"/>
      <c r="S16" s="70"/>
      <c r="T16" s="78"/>
      <c r="U16" s="78"/>
      <c r="V16" s="70"/>
      <c r="W16" s="70"/>
      <c r="X16" s="70"/>
      <c r="Y16" s="70"/>
      <c r="Z16" s="70"/>
      <c r="AA16" s="70"/>
      <c r="AB16" s="70"/>
    </row>
    <row r="17" spans="2:28" s="15" customFormat="1" ht="20.25" customHeight="1" x14ac:dyDescent="0.2">
      <c r="B17" s="82" t="s">
        <v>1555</v>
      </c>
      <c r="C17" s="70">
        <v>3</v>
      </c>
      <c r="D17" s="70" t="s">
        <v>577</v>
      </c>
      <c r="E17" s="70">
        <v>7409</v>
      </c>
      <c r="F17" s="70">
        <v>134</v>
      </c>
      <c r="G17" s="70">
        <v>9</v>
      </c>
      <c r="H17" s="70" t="s">
        <v>2196</v>
      </c>
      <c r="I17" s="70">
        <v>9</v>
      </c>
      <c r="J17" s="70">
        <v>0</v>
      </c>
      <c r="K17" s="70">
        <v>0</v>
      </c>
      <c r="L17" s="70">
        <v>53</v>
      </c>
      <c r="M17" s="77">
        <v>53</v>
      </c>
      <c r="N17" s="70">
        <v>19.5</v>
      </c>
      <c r="O17" s="70"/>
      <c r="P17" s="70"/>
      <c r="Q17" s="70"/>
      <c r="R17" s="70">
        <v>1</v>
      </c>
      <c r="S17" s="70">
        <v>45</v>
      </c>
      <c r="T17" s="78" t="s">
        <v>31</v>
      </c>
      <c r="U17" s="78" t="s">
        <v>73</v>
      </c>
      <c r="V17" s="70">
        <v>78</v>
      </c>
      <c r="W17" s="70"/>
      <c r="X17" s="70">
        <v>78</v>
      </c>
      <c r="Y17" s="70"/>
      <c r="Z17" s="70"/>
      <c r="AA17" s="70">
        <v>15</v>
      </c>
      <c r="AB17" s="70"/>
    </row>
    <row r="18" spans="2:28" s="15" customFormat="1" ht="20.25" customHeight="1" x14ac:dyDescent="0.2">
      <c r="B18" s="82" t="s">
        <v>1556</v>
      </c>
      <c r="C18" s="70">
        <v>4</v>
      </c>
      <c r="D18" s="70" t="s">
        <v>577</v>
      </c>
      <c r="E18" s="70">
        <v>11385</v>
      </c>
      <c r="F18" s="70">
        <v>12</v>
      </c>
      <c r="G18" s="70">
        <v>85</v>
      </c>
      <c r="H18" s="70" t="s">
        <v>2204</v>
      </c>
      <c r="I18" s="70">
        <v>9</v>
      </c>
      <c r="J18" s="70">
        <v>13</v>
      </c>
      <c r="K18" s="70">
        <v>2</v>
      </c>
      <c r="L18" s="70">
        <v>64</v>
      </c>
      <c r="M18" s="77">
        <v>5464</v>
      </c>
      <c r="N18" s="70"/>
      <c r="O18" s="70"/>
      <c r="P18" s="70"/>
      <c r="Q18" s="70"/>
      <c r="R18" s="70"/>
      <c r="S18" s="70"/>
      <c r="T18" s="78"/>
      <c r="U18" s="78"/>
      <c r="V18" s="70"/>
      <c r="W18" s="70"/>
      <c r="X18" s="70"/>
      <c r="Y18" s="70"/>
      <c r="Z18" s="70"/>
      <c r="AA18" s="70"/>
      <c r="AB18" s="70"/>
    </row>
    <row r="19" spans="2:28" s="15" customFormat="1" ht="20.25" customHeight="1" x14ac:dyDescent="0.2">
      <c r="B19" s="82" t="s">
        <v>1556</v>
      </c>
      <c r="C19" s="70">
        <v>5</v>
      </c>
      <c r="D19" s="70" t="s">
        <v>577</v>
      </c>
      <c r="E19" s="70">
        <v>11760</v>
      </c>
      <c r="F19" s="70">
        <v>7</v>
      </c>
      <c r="G19" s="70">
        <v>60</v>
      </c>
      <c r="H19" s="70" t="s">
        <v>2204</v>
      </c>
      <c r="I19" s="70">
        <v>9</v>
      </c>
      <c r="J19" s="70">
        <v>7</v>
      </c>
      <c r="K19" s="70">
        <v>3</v>
      </c>
      <c r="L19" s="70">
        <v>8</v>
      </c>
      <c r="M19" s="77">
        <v>3108</v>
      </c>
      <c r="N19" s="70"/>
      <c r="O19" s="70"/>
      <c r="P19" s="70"/>
      <c r="Q19" s="70"/>
      <c r="R19" s="70"/>
      <c r="S19" s="70"/>
      <c r="T19" s="78"/>
      <c r="U19" s="78"/>
      <c r="V19" s="70"/>
      <c r="W19" s="70"/>
      <c r="X19" s="70"/>
      <c r="Y19" s="70"/>
      <c r="Z19" s="70"/>
      <c r="AA19" s="70"/>
      <c r="AB19" s="70"/>
    </row>
    <row r="20" spans="2:28" s="15" customFormat="1" ht="20.25" customHeight="1" x14ac:dyDescent="0.2">
      <c r="B20" s="82" t="s">
        <v>1557</v>
      </c>
      <c r="C20" s="70">
        <v>6</v>
      </c>
      <c r="D20" s="70" t="s">
        <v>577</v>
      </c>
      <c r="E20" s="70">
        <v>7413</v>
      </c>
      <c r="F20" s="70">
        <v>138</v>
      </c>
      <c r="G20" s="70">
        <v>13</v>
      </c>
      <c r="H20" s="70" t="s">
        <v>2196</v>
      </c>
      <c r="I20" s="70">
        <v>9</v>
      </c>
      <c r="J20" s="70">
        <v>0</v>
      </c>
      <c r="K20" s="70">
        <v>1</v>
      </c>
      <c r="L20" s="70">
        <v>29</v>
      </c>
      <c r="M20" s="77">
        <v>114</v>
      </c>
      <c r="N20" s="70">
        <v>15</v>
      </c>
      <c r="O20" s="70"/>
      <c r="P20" s="70"/>
      <c r="Q20" s="70"/>
      <c r="R20" s="70">
        <v>1</v>
      </c>
      <c r="S20" s="70">
        <v>40</v>
      </c>
      <c r="T20" s="78" t="s">
        <v>31</v>
      </c>
      <c r="U20" s="78" t="s">
        <v>32</v>
      </c>
      <c r="V20" s="70">
        <v>120</v>
      </c>
      <c r="W20" s="70"/>
      <c r="X20" s="70"/>
      <c r="Y20" s="70"/>
      <c r="Z20" s="70"/>
      <c r="AA20" s="70"/>
      <c r="AB20" s="70"/>
    </row>
    <row r="21" spans="2:28" s="15" customFormat="1" ht="20.25" customHeight="1" x14ac:dyDescent="0.2">
      <c r="B21" s="82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7"/>
      <c r="N21" s="70"/>
      <c r="O21" s="70"/>
      <c r="P21" s="70"/>
      <c r="Q21" s="70"/>
      <c r="R21" s="70"/>
      <c r="S21" s="70"/>
      <c r="T21" s="78" t="s">
        <v>478</v>
      </c>
      <c r="U21" s="78"/>
      <c r="V21" s="70"/>
      <c r="W21" s="70"/>
      <c r="X21" s="70">
        <v>60</v>
      </c>
      <c r="Y21" s="70"/>
      <c r="Z21" s="70"/>
      <c r="AA21" s="70">
        <v>30</v>
      </c>
      <c r="AB21" s="70"/>
    </row>
    <row r="22" spans="2:28" s="15" customFormat="1" ht="20.25" customHeight="1" x14ac:dyDescent="0.2">
      <c r="B22" s="82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0"/>
      <c r="O22" s="70"/>
      <c r="P22" s="70"/>
      <c r="Q22" s="70"/>
      <c r="R22" s="70"/>
      <c r="S22" s="70"/>
      <c r="T22" s="78" t="s">
        <v>479</v>
      </c>
      <c r="U22" s="78"/>
      <c r="V22" s="70"/>
      <c r="W22" s="70"/>
      <c r="X22" s="70">
        <v>60</v>
      </c>
      <c r="Y22" s="70"/>
      <c r="Z22" s="70"/>
      <c r="AA22" s="70"/>
      <c r="AB22" s="70"/>
    </row>
    <row r="23" spans="2:28" s="15" customFormat="1" ht="20.25" customHeight="1" x14ac:dyDescent="0.2">
      <c r="B23" s="82" t="s">
        <v>1558</v>
      </c>
      <c r="C23" s="70">
        <v>7</v>
      </c>
      <c r="D23" s="70" t="s">
        <v>577</v>
      </c>
      <c r="E23" s="70">
        <v>7414</v>
      </c>
      <c r="F23" s="70">
        <v>139</v>
      </c>
      <c r="G23" s="70">
        <v>14</v>
      </c>
      <c r="H23" s="70" t="s">
        <v>2196</v>
      </c>
      <c r="I23" s="70">
        <v>9</v>
      </c>
      <c r="J23" s="70">
        <v>0</v>
      </c>
      <c r="K23" s="70">
        <v>0</v>
      </c>
      <c r="L23" s="70">
        <v>91</v>
      </c>
      <c r="M23" s="77">
        <v>64</v>
      </c>
      <c r="N23" s="70">
        <v>27</v>
      </c>
      <c r="O23" s="70"/>
      <c r="P23" s="70"/>
      <c r="Q23" s="70"/>
      <c r="R23" s="70">
        <v>1</v>
      </c>
      <c r="S23" s="70">
        <v>39</v>
      </c>
      <c r="T23" s="78" t="s">
        <v>31</v>
      </c>
      <c r="U23" s="78" t="s">
        <v>32</v>
      </c>
      <c r="V23" s="70">
        <v>216</v>
      </c>
      <c r="W23" s="70"/>
      <c r="X23" s="70"/>
      <c r="Y23" s="70"/>
      <c r="Z23" s="70"/>
      <c r="AA23" s="70"/>
      <c r="AB23" s="70"/>
    </row>
    <row r="24" spans="2:28" s="15" customFormat="1" ht="20.25" customHeight="1" x14ac:dyDescent="0.2">
      <c r="B24" s="82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7"/>
      <c r="N24" s="70"/>
      <c r="O24" s="70"/>
      <c r="P24" s="70"/>
      <c r="Q24" s="70"/>
      <c r="R24" s="70"/>
      <c r="S24" s="70"/>
      <c r="T24" s="78" t="s">
        <v>478</v>
      </c>
      <c r="U24" s="78"/>
      <c r="V24" s="70"/>
      <c r="W24" s="70"/>
      <c r="X24" s="70">
        <v>108</v>
      </c>
      <c r="Y24" s="70"/>
      <c r="Z24" s="70"/>
      <c r="AA24" s="70">
        <v>35</v>
      </c>
      <c r="AB24" s="70"/>
    </row>
    <row r="25" spans="2:28" s="15" customFormat="1" ht="20.25" customHeight="1" x14ac:dyDescent="0.2">
      <c r="B25" s="82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0"/>
      <c r="O25" s="70"/>
      <c r="P25" s="70"/>
      <c r="Q25" s="70"/>
      <c r="R25" s="70"/>
      <c r="S25" s="70"/>
      <c r="T25" s="78" t="s">
        <v>479</v>
      </c>
      <c r="U25" s="78"/>
      <c r="V25" s="70"/>
      <c r="W25" s="70"/>
      <c r="X25" s="70">
        <v>108</v>
      </c>
      <c r="Y25" s="70"/>
      <c r="Z25" s="70"/>
      <c r="AA25" s="70"/>
      <c r="AB25" s="70"/>
    </row>
    <row r="26" spans="2:28" s="15" customFormat="1" ht="20.25" customHeight="1" x14ac:dyDescent="0.2">
      <c r="B26" s="82" t="s">
        <v>1559</v>
      </c>
      <c r="C26" s="70">
        <v>8</v>
      </c>
      <c r="D26" s="70" t="s">
        <v>577</v>
      </c>
      <c r="E26" s="70">
        <v>5443</v>
      </c>
      <c r="F26" s="70">
        <v>23</v>
      </c>
      <c r="G26" s="70">
        <v>43</v>
      </c>
      <c r="H26" s="70" t="s">
        <v>2211</v>
      </c>
      <c r="I26" s="70">
        <v>9</v>
      </c>
      <c r="J26" s="70">
        <v>16</v>
      </c>
      <c r="K26" s="70">
        <v>0</v>
      </c>
      <c r="L26" s="70">
        <v>25</v>
      </c>
      <c r="M26" s="77">
        <v>6425</v>
      </c>
      <c r="N26" s="70"/>
      <c r="O26" s="70"/>
      <c r="P26" s="70"/>
      <c r="Q26" s="70"/>
      <c r="R26" s="70"/>
      <c r="S26" s="70"/>
      <c r="T26" s="78"/>
      <c r="U26" s="78"/>
      <c r="V26" s="70"/>
      <c r="W26" s="70"/>
      <c r="X26" s="70"/>
      <c r="Y26" s="70"/>
      <c r="Z26" s="70"/>
      <c r="AA26" s="70"/>
      <c r="AB26" s="70"/>
    </row>
    <row r="27" spans="2:28" s="15" customFormat="1" ht="20.25" customHeight="1" x14ac:dyDescent="0.2">
      <c r="B27" s="82" t="s">
        <v>1560</v>
      </c>
      <c r="C27" s="70">
        <v>9</v>
      </c>
      <c r="D27" s="70" t="s">
        <v>577</v>
      </c>
      <c r="E27" s="70">
        <v>3178</v>
      </c>
      <c r="F27" s="70">
        <v>18</v>
      </c>
      <c r="G27" s="70">
        <v>78</v>
      </c>
      <c r="H27" s="70" t="s">
        <v>2199</v>
      </c>
      <c r="I27" s="70">
        <v>9</v>
      </c>
      <c r="J27" s="70">
        <v>11</v>
      </c>
      <c r="K27" s="70">
        <v>2</v>
      </c>
      <c r="L27" s="70">
        <v>12</v>
      </c>
      <c r="M27" s="77">
        <v>4612</v>
      </c>
      <c r="N27" s="70"/>
      <c r="O27" s="70"/>
      <c r="P27" s="70"/>
      <c r="Q27" s="70"/>
      <c r="R27" s="70"/>
      <c r="S27" s="70"/>
      <c r="T27" s="78"/>
      <c r="U27" s="78"/>
      <c r="V27" s="70"/>
      <c r="W27" s="70"/>
      <c r="X27" s="70"/>
      <c r="Y27" s="70"/>
      <c r="Z27" s="70"/>
      <c r="AA27" s="70"/>
      <c r="AB27" s="70"/>
    </row>
    <row r="28" spans="2:28" s="15" customFormat="1" ht="20.25" customHeight="1" x14ac:dyDescent="0.2">
      <c r="B28" s="82" t="s">
        <v>1561</v>
      </c>
      <c r="C28" s="70">
        <v>10</v>
      </c>
      <c r="D28" s="70" t="s">
        <v>577</v>
      </c>
      <c r="E28" s="70">
        <v>10080</v>
      </c>
      <c r="F28" s="70">
        <v>19</v>
      </c>
      <c r="G28" s="70">
        <v>80</v>
      </c>
      <c r="H28" s="70" t="s">
        <v>2199</v>
      </c>
      <c r="I28" s="70">
        <v>9</v>
      </c>
      <c r="J28" s="70">
        <v>11</v>
      </c>
      <c r="K28" s="70">
        <v>2</v>
      </c>
      <c r="L28" s="70">
        <v>12</v>
      </c>
      <c r="M28" s="77">
        <v>4612</v>
      </c>
      <c r="N28" s="70"/>
      <c r="O28" s="70"/>
      <c r="P28" s="70"/>
      <c r="Q28" s="70"/>
      <c r="R28" s="70"/>
      <c r="S28" s="70"/>
      <c r="T28" s="78"/>
      <c r="U28" s="78"/>
      <c r="V28" s="70"/>
      <c r="W28" s="70"/>
      <c r="X28" s="70"/>
      <c r="Y28" s="70"/>
      <c r="Z28" s="70"/>
      <c r="AA28" s="70"/>
      <c r="AB28" s="70"/>
    </row>
    <row r="29" spans="2:28" s="15" customFormat="1" ht="20.25" customHeight="1" x14ac:dyDescent="0.2">
      <c r="B29" s="82" t="s">
        <v>1562</v>
      </c>
      <c r="C29" s="70">
        <v>11</v>
      </c>
      <c r="D29" s="70" t="s">
        <v>577</v>
      </c>
      <c r="E29" s="70">
        <v>9276</v>
      </c>
      <c r="F29" s="70">
        <v>17</v>
      </c>
      <c r="G29" s="70">
        <v>76</v>
      </c>
      <c r="H29" s="70" t="s">
        <v>2198</v>
      </c>
      <c r="I29" s="70">
        <v>9</v>
      </c>
      <c r="J29" s="70">
        <v>8</v>
      </c>
      <c r="K29" s="70">
        <v>2</v>
      </c>
      <c r="L29" s="70">
        <v>17</v>
      </c>
      <c r="M29" s="77">
        <v>3417</v>
      </c>
      <c r="N29" s="70"/>
      <c r="O29" s="70"/>
      <c r="P29" s="70"/>
      <c r="Q29" s="70"/>
      <c r="R29" s="70"/>
      <c r="S29" s="70"/>
      <c r="T29" s="78"/>
      <c r="U29" s="78"/>
      <c r="V29" s="70"/>
      <c r="W29" s="70"/>
      <c r="X29" s="70"/>
      <c r="Y29" s="70"/>
      <c r="Z29" s="70"/>
      <c r="AA29" s="70"/>
      <c r="AB29" s="70"/>
    </row>
    <row r="30" spans="2:28" s="15" customFormat="1" ht="20.25" customHeight="1" x14ac:dyDescent="0.2">
      <c r="B30" s="82" t="s">
        <v>1563</v>
      </c>
      <c r="C30" s="70">
        <v>12</v>
      </c>
      <c r="D30" s="70" t="s">
        <v>577</v>
      </c>
      <c r="E30" s="70">
        <v>1257</v>
      </c>
      <c r="F30" s="70">
        <v>15</v>
      </c>
      <c r="G30" s="70">
        <v>57</v>
      </c>
      <c r="H30" s="70" t="s">
        <v>2198</v>
      </c>
      <c r="I30" s="70">
        <v>9</v>
      </c>
      <c r="J30" s="70">
        <v>17</v>
      </c>
      <c r="K30" s="70">
        <v>1</v>
      </c>
      <c r="L30" s="70">
        <v>13</v>
      </c>
      <c r="M30" s="77">
        <v>6913</v>
      </c>
      <c r="N30" s="70"/>
      <c r="O30" s="70"/>
      <c r="P30" s="70"/>
      <c r="Q30" s="70"/>
      <c r="R30" s="70"/>
      <c r="S30" s="70"/>
      <c r="T30" s="78"/>
      <c r="U30" s="78"/>
      <c r="V30" s="70"/>
      <c r="W30" s="70"/>
      <c r="X30" s="70"/>
      <c r="Y30" s="70"/>
      <c r="Z30" s="70"/>
      <c r="AA30" s="70"/>
      <c r="AB30" s="70"/>
    </row>
    <row r="31" spans="2:28" s="15" customFormat="1" ht="20.25" customHeight="1" x14ac:dyDescent="0.2">
      <c r="B31" s="82" t="s">
        <v>1564</v>
      </c>
      <c r="C31" s="70">
        <v>13</v>
      </c>
      <c r="D31" s="70" t="s">
        <v>577</v>
      </c>
      <c r="E31" s="70">
        <v>12137</v>
      </c>
      <c r="F31" s="70">
        <v>144</v>
      </c>
      <c r="G31" s="70">
        <v>37</v>
      </c>
      <c r="H31" s="70" t="s">
        <v>2196</v>
      </c>
      <c r="I31" s="70">
        <v>9</v>
      </c>
      <c r="J31" s="70">
        <v>0</v>
      </c>
      <c r="K31" s="70">
        <v>1</v>
      </c>
      <c r="L31" s="70">
        <v>94</v>
      </c>
      <c r="M31" s="77">
        <v>168.5</v>
      </c>
      <c r="N31" s="70">
        <v>25.5</v>
      </c>
      <c r="O31" s="70"/>
      <c r="P31" s="70"/>
      <c r="Q31" s="70"/>
      <c r="R31" s="70">
        <v>1</v>
      </c>
      <c r="S31" s="70">
        <v>37</v>
      </c>
      <c r="T31" s="78" t="s">
        <v>31</v>
      </c>
      <c r="U31" s="78" t="s">
        <v>69</v>
      </c>
      <c r="V31" s="70">
        <v>102</v>
      </c>
      <c r="W31" s="70"/>
      <c r="X31" s="70">
        <v>102</v>
      </c>
      <c r="Y31" s="70"/>
      <c r="Z31" s="70"/>
      <c r="AA31" s="70">
        <v>35</v>
      </c>
      <c r="AB31" s="70"/>
    </row>
    <row r="32" spans="2:28" s="15" customFormat="1" ht="20.25" customHeight="1" x14ac:dyDescent="0.2">
      <c r="B32" s="82" t="s">
        <v>1565</v>
      </c>
      <c r="C32" s="70">
        <v>14</v>
      </c>
      <c r="D32" s="70" t="s">
        <v>577</v>
      </c>
      <c r="E32" s="70">
        <v>1255</v>
      </c>
      <c r="F32" s="70">
        <v>4</v>
      </c>
      <c r="G32" s="70">
        <v>55</v>
      </c>
      <c r="H32" s="70" t="s">
        <v>2229</v>
      </c>
      <c r="I32" s="70">
        <v>9</v>
      </c>
      <c r="J32" s="70">
        <v>11</v>
      </c>
      <c r="K32" s="70">
        <v>1</v>
      </c>
      <c r="L32" s="70">
        <v>19</v>
      </c>
      <c r="M32" s="77">
        <v>4519</v>
      </c>
      <c r="N32" s="70"/>
      <c r="O32" s="70"/>
      <c r="P32" s="70"/>
      <c r="Q32" s="70"/>
      <c r="R32" s="70"/>
      <c r="S32" s="70"/>
      <c r="T32" s="78"/>
      <c r="U32" s="78"/>
      <c r="V32" s="70"/>
      <c r="W32" s="70"/>
      <c r="X32" s="70"/>
      <c r="Y32" s="70"/>
      <c r="Z32" s="70"/>
      <c r="AA32" s="70"/>
      <c r="AB32" s="70"/>
    </row>
    <row r="33" spans="2:28" s="15" customFormat="1" ht="20.25" customHeight="1" x14ac:dyDescent="0.2">
      <c r="B33" s="82" t="s">
        <v>1566</v>
      </c>
      <c r="C33" s="70">
        <v>15</v>
      </c>
      <c r="D33" s="70" t="s">
        <v>577</v>
      </c>
      <c r="E33" s="70">
        <v>7416</v>
      </c>
      <c r="F33" s="70">
        <v>145</v>
      </c>
      <c r="G33" s="70">
        <v>16</v>
      </c>
      <c r="H33" s="70" t="s">
        <v>2196</v>
      </c>
      <c r="I33" s="70">
        <v>9</v>
      </c>
      <c r="J33" s="70">
        <v>0</v>
      </c>
      <c r="K33" s="70">
        <v>1</v>
      </c>
      <c r="L33" s="70">
        <v>19</v>
      </c>
      <c r="M33" s="77">
        <v>91</v>
      </c>
      <c r="N33" s="70">
        <v>28</v>
      </c>
      <c r="O33" s="70"/>
      <c r="P33" s="70"/>
      <c r="Q33" s="70"/>
      <c r="R33" s="70">
        <v>1</v>
      </c>
      <c r="S33" s="70">
        <v>36</v>
      </c>
      <c r="T33" s="78" t="s">
        <v>31</v>
      </c>
      <c r="U33" s="78" t="s">
        <v>73</v>
      </c>
      <c r="V33" s="70">
        <v>112</v>
      </c>
      <c r="W33" s="70"/>
      <c r="X33" s="70">
        <v>112</v>
      </c>
      <c r="Y33" s="70"/>
      <c r="Z33" s="70"/>
      <c r="AA33" s="70">
        <v>30</v>
      </c>
      <c r="AB33" s="70"/>
    </row>
    <row r="34" spans="2:28" s="15" customFormat="1" ht="20.25" customHeight="1" x14ac:dyDescent="0.2">
      <c r="B34" s="82" t="s">
        <v>1567</v>
      </c>
      <c r="C34" s="70">
        <v>16</v>
      </c>
      <c r="D34" s="70" t="s">
        <v>577</v>
      </c>
      <c r="E34" s="70">
        <v>12133</v>
      </c>
      <c r="F34" s="70">
        <v>114</v>
      </c>
      <c r="G34" s="70">
        <v>33</v>
      </c>
      <c r="H34" s="70" t="s">
        <v>2196</v>
      </c>
      <c r="I34" s="70">
        <v>9</v>
      </c>
      <c r="J34" s="70">
        <v>0</v>
      </c>
      <c r="K34" s="70">
        <v>1</v>
      </c>
      <c r="L34" s="70">
        <v>41</v>
      </c>
      <c r="M34" s="77">
        <v>116.25</v>
      </c>
      <c r="N34" s="70">
        <v>24.75</v>
      </c>
      <c r="O34" s="70"/>
      <c r="P34" s="70"/>
      <c r="Q34" s="70"/>
      <c r="R34" s="70">
        <v>2</v>
      </c>
      <c r="S34" s="70">
        <v>34</v>
      </c>
      <c r="T34" s="78" t="s">
        <v>31</v>
      </c>
      <c r="U34" s="78" t="s">
        <v>73</v>
      </c>
      <c r="V34" s="70">
        <v>99</v>
      </c>
      <c r="W34" s="70"/>
      <c r="X34" s="70">
        <v>99</v>
      </c>
      <c r="Y34" s="70"/>
      <c r="Z34" s="70"/>
      <c r="AA34" s="70">
        <v>15</v>
      </c>
      <c r="AB34" s="70"/>
    </row>
    <row r="35" spans="2:28" s="15" customFormat="1" ht="20.25" customHeight="1" x14ac:dyDescent="0.2">
      <c r="B35" s="82" t="s">
        <v>1568</v>
      </c>
      <c r="C35" s="70">
        <v>17</v>
      </c>
      <c r="D35" s="70" t="s">
        <v>577</v>
      </c>
      <c r="E35" s="70">
        <v>11122</v>
      </c>
      <c r="F35" s="70">
        <v>35</v>
      </c>
      <c r="G35" s="70">
        <v>22</v>
      </c>
      <c r="H35" s="70" t="s">
        <v>2192</v>
      </c>
      <c r="I35" s="70">
        <v>9</v>
      </c>
      <c r="J35" s="70">
        <v>10</v>
      </c>
      <c r="K35" s="70">
        <v>0</v>
      </c>
      <c r="L35" s="70">
        <v>0</v>
      </c>
      <c r="M35" s="77">
        <v>4000</v>
      </c>
      <c r="N35" s="70"/>
      <c r="O35" s="70"/>
      <c r="P35" s="70"/>
      <c r="Q35" s="70"/>
      <c r="R35" s="70"/>
      <c r="S35" s="70"/>
      <c r="T35" s="78"/>
      <c r="U35" s="78"/>
      <c r="V35" s="70"/>
      <c r="W35" s="70"/>
      <c r="X35" s="70"/>
      <c r="Y35" s="70"/>
      <c r="Z35" s="70"/>
      <c r="AA35" s="70"/>
      <c r="AB35" s="70"/>
    </row>
    <row r="36" spans="2:28" s="15" customFormat="1" ht="20.25" customHeight="1" x14ac:dyDescent="0.2">
      <c r="B36" s="82" t="s">
        <v>1569</v>
      </c>
      <c r="C36" s="70">
        <v>18</v>
      </c>
      <c r="D36" s="70" t="s">
        <v>577</v>
      </c>
      <c r="E36" s="70">
        <v>7402</v>
      </c>
      <c r="F36" s="70">
        <v>126</v>
      </c>
      <c r="G36" s="70">
        <v>2</v>
      </c>
      <c r="H36" s="70" t="s">
        <v>2196</v>
      </c>
      <c r="I36" s="70">
        <v>9</v>
      </c>
      <c r="J36" s="70">
        <v>0</v>
      </c>
      <c r="K36" s="70">
        <v>0</v>
      </c>
      <c r="L36" s="70">
        <v>75</v>
      </c>
      <c r="M36" s="77">
        <v>75</v>
      </c>
      <c r="N36" s="70"/>
      <c r="O36" s="70"/>
      <c r="P36" s="70"/>
      <c r="Q36" s="70"/>
      <c r="R36" s="70"/>
      <c r="S36" s="70"/>
      <c r="T36" s="78"/>
      <c r="U36" s="78"/>
      <c r="V36" s="70"/>
      <c r="W36" s="70"/>
      <c r="X36" s="70"/>
      <c r="Y36" s="70"/>
      <c r="Z36" s="70"/>
      <c r="AA36" s="70"/>
      <c r="AB36" s="70"/>
    </row>
    <row r="37" spans="2:28" s="15" customFormat="1" ht="20.25" customHeight="1" x14ac:dyDescent="0.2">
      <c r="B37" s="82" t="s">
        <v>1570</v>
      </c>
      <c r="C37" s="70">
        <v>19</v>
      </c>
      <c r="D37" s="70" t="s">
        <v>577</v>
      </c>
      <c r="E37" s="70">
        <v>1299</v>
      </c>
      <c r="F37" s="70">
        <v>2</v>
      </c>
      <c r="G37" s="70">
        <v>99</v>
      </c>
      <c r="H37" s="70" t="s">
        <v>2206</v>
      </c>
      <c r="I37" s="70">
        <v>9</v>
      </c>
      <c r="J37" s="70">
        <v>10</v>
      </c>
      <c r="K37" s="70">
        <v>1</v>
      </c>
      <c r="L37" s="70">
        <v>23</v>
      </c>
      <c r="M37" s="77">
        <v>4123</v>
      </c>
      <c r="N37" s="70"/>
      <c r="O37" s="70"/>
      <c r="P37" s="70"/>
      <c r="Q37" s="70"/>
      <c r="R37" s="70"/>
      <c r="S37" s="70"/>
      <c r="T37" s="78"/>
      <c r="U37" s="78"/>
      <c r="V37" s="70"/>
      <c r="W37" s="70"/>
      <c r="X37" s="70"/>
      <c r="Y37" s="70"/>
      <c r="Z37" s="70"/>
      <c r="AA37" s="70"/>
      <c r="AB37" s="70"/>
    </row>
    <row r="38" spans="2:28" s="15" customFormat="1" ht="20.25" customHeight="1" x14ac:dyDescent="0.2">
      <c r="B38" s="82" t="s">
        <v>1571</v>
      </c>
      <c r="C38" s="70">
        <v>20</v>
      </c>
      <c r="D38" s="70" t="s">
        <v>577</v>
      </c>
      <c r="E38" s="70">
        <v>7418</v>
      </c>
      <c r="F38" s="70">
        <v>147</v>
      </c>
      <c r="G38" s="70">
        <v>18</v>
      </c>
      <c r="H38" s="70" t="s">
        <v>2196</v>
      </c>
      <c r="I38" s="70">
        <v>9</v>
      </c>
      <c r="J38" s="70">
        <v>0</v>
      </c>
      <c r="K38" s="70">
        <v>1</v>
      </c>
      <c r="L38" s="70">
        <v>18</v>
      </c>
      <c r="M38" s="77">
        <v>98.5</v>
      </c>
      <c r="N38" s="70">
        <v>19.5</v>
      </c>
      <c r="O38" s="70"/>
      <c r="P38" s="70"/>
      <c r="Q38" s="70"/>
      <c r="R38" s="70">
        <v>1</v>
      </c>
      <c r="S38" s="70">
        <v>35</v>
      </c>
      <c r="T38" s="78" t="s">
        <v>31</v>
      </c>
      <c r="U38" s="78" t="s">
        <v>73</v>
      </c>
      <c r="V38" s="70">
        <v>78</v>
      </c>
      <c r="W38" s="70"/>
      <c r="X38" s="70">
        <v>78</v>
      </c>
      <c r="Y38" s="70"/>
      <c r="Z38" s="70"/>
      <c r="AA38" s="70">
        <v>22</v>
      </c>
      <c r="AB38" s="70"/>
    </row>
    <row r="39" spans="2:28" s="15" customFormat="1" ht="20.25" customHeight="1" x14ac:dyDescent="0.2">
      <c r="B39" s="82" t="s">
        <v>1572</v>
      </c>
      <c r="C39" s="70">
        <v>21</v>
      </c>
      <c r="D39" s="70" t="s">
        <v>577</v>
      </c>
      <c r="E39" s="70">
        <v>790</v>
      </c>
      <c r="F39" s="70">
        <v>24</v>
      </c>
      <c r="G39" s="70">
        <v>90</v>
      </c>
      <c r="H39" s="70" t="s">
        <v>2226</v>
      </c>
      <c r="I39" s="70">
        <v>9</v>
      </c>
      <c r="J39" s="70">
        <v>30</v>
      </c>
      <c r="K39" s="70">
        <v>1</v>
      </c>
      <c r="L39" s="70">
        <v>55</v>
      </c>
      <c r="M39" s="77">
        <v>12155</v>
      </c>
      <c r="N39" s="70"/>
      <c r="O39" s="70"/>
      <c r="P39" s="70"/>
      <c r="Q39" s="70"/>
      <c r="R39" s="70"/>
      <c r="S39" s="70"/>
      <c r="T39" s="78"/>
      <c r="U39" s="78"/>
      <c r="V39" s="70"/>
      <c r="W39" s="70"/>
      <c r="X39" s="70"/>
      <c r="Y39" s="70"/>
      <c r="Z39" s="70"/>
      <c r="AA39" s="70"/>
      <c r="AB39" s="70"/>
    </row>
    <row r="40" spans="2:28" s="15" customFormat="1" ht="20.25" customHeight="1" x14ac:dyDescent="0.2">
      <c r="B40" s="82" t="s">
        <v>1573</v>
      </c>
      <c r="C40" s="70">
        <v>22</v>
      </c>
      <c r="D40" s="70" t="s">
        <v>577</v>
      </c>
      <c r="E40" s="70">
        <v>7397</v>
      </c>
      <c r="F40" s="70">
        <v>119</v>
      </c>
      <c r="G40" s="70">
        <v>97</v>
      </c>
      <c r="H40" s="70" t="s">
        <v>2196</v>
      </c>
      <c r="I40" s="70">
        <v>9</v>
      </c>
      <c r="J40" s="70">
        <v>0</v>
      </c>
      <c r="K40" s="70">
        <v>1</v>
      </c>
      <c r="L40" s="70">
        <v>65</v>
      </c>
      <c r="M40" s="77">
        <v>145</v>
      </c>
      <c r="N40" s="70">
        <v>20</v>
      </c>
      <c r="O40" s="70"/>
      <c r="P40" s="70"/>
      <c r="Q40" s="70"/>
      <c r="R40" s="70">
        <v>1</v>
      </c>
      <c r="S40" s="70">
        <v>28</v>
      </c>
      <c r="T40" s="78" t="s">
        <v>31</v>
      </c>
      <c r="U40" s="78" t="s">
        <v>69</v>
      </c>
      <c r="V40" s="70">
        <v>80</v>
      </c>
      <c r="W40" s="70"/>
      <c r="X40" s="70">
        <v>80</v>
      </c>
      <c r="Y40" s="70"/>
      <c r="Z40" s="70"/>
      <c r="AA40" s="70">
        <v>26</v>
      </c>
      <c r="AB40" s="70"/>
    </row>
    <row r="41" spans="2:28" s="15" customFormat="1" ht="20.25" customHeight="1" x14ac:dyDescent="0.2">
      <c r="B41" s="82" t="s">
        <v>1573</v>
      </c>
      <c r="C41" s="70">
        <v>23</v>
      </c>
      <c r="D41" s="70" t="s">
        <v>577</v>
      </c>
      <c r="E41" s="70">
        <v>4424</v>
      </c>
      <c r="F41" s="70">
        <v>2</v>
      </c>
      <c r="G41" s="70">
        <v>24</v>
      </c>
      <c r="H41" s="70" t="s">
        <v>2192</v>
      </c>
      <c r="I41" s="70">
        <v>9</v>
      </c>
      <c r="J41" s="70">
        <v>5</v>
      </c>
      <c r="K41" s="70">
        <v>2</v>
      </c>
      <c r="L41" s="70">
        <v>98</v>
      </c>
      <c r="M41" s="77">
        <v>2298</v>
      </c>
      <c r="N41" s="70"/>
      <c r="O41" s="70"/>
      <c r="P41" s="70"/>
      <c r="Q41" s="70"/>
      <c r="R41" s="70"/>
      <c r="S41" s="70"/>
      <c r="T41" s="78"/>
      <c r="U41" s="78"/>
      <c r="V41" s="70"/>
      <c r="W41" s="70"/>
      <c r="X41" s="70"/>
      <c r="Y41" s="70"/>
      <c r="Z41" s="70"/>
      <c r="AA41" s="70"/>
      <c r="AB41" s="70"/>
    </row>
    <row r="42" spans="2:28" s="15" customFormat="1" ht="20.25" customHeight="1" x14ac:dyDescent="0.2">
      <c r="B42" s="82" t="s">
        <v>1574</v>
      </c>
      <c r="C42" s="70">
        <v>24</v>
      </c>
      <c r="D42" s="70" t="s">
        <v>577</v>
      </c>
      <c r="E42" s="70">
        <v>690</v>
      </c>
      <c r="F42" s="70">
        <v>14</v>
      </c>
      <c r="G42" s="70">
        <v>90</v>
      </c>
      <c r="H42" s="70" t="s">
        <v>2202</v>
      </c>
      <c r="I42" s="70">
        <v>9</v>
      </c>
      <c r="J42" s="70">
        <v>14</v>
      </c>
      <c r="K42" s="70">
        <v>0</v>
      </c>
      <c r="L42" s="70">
        <v>0</v>
      </c>
      <c r="M42" s="77">
        <v>5600</v>
      </c>
      <c r="N42" s="70"/>
      <c r="O42" s="70"/>
      <c r="P42" s="70"/>
      <c r="Q42" s="70"/>
      <c r="R42" s="70"/>
      <c r="S42" s="70"/>
      <c r="T42" s="78"/>
      <c r="U42" s="78"/>
      <c r="V42" s="70"/>
      <c r="W42" s="70"/>
      <c r="X42" s="70"/>
      <c r="Y42" s="70"/>
      <c r="Z42" s="70"/>
      <c r="AA42" s="70"/>
      <c r="AB42" s="70"/>
    </row>
    <row r="43" spans="2:28" s="15" customFormat="1" ht="20.25" customHeight="1" x14ac:dyDescent="0.2">
      <c r="B43" s="82" t="s">
        <v>1575</v>
      </c>
      <c r="C43" s="70">
        <v>25</v>
      </c>
      <c r="D43" s="70" t="s">
        <v>577</v>
      </c>
      <c r="E43" s="70">
        <v>7399</v>
      </c>
      <c r="F43" s="70">
        <v>122</v>
      </c>
      <c r="G43" s="70">
        <v>99</v>
      </c>
      <c r="H43" s="70" t="s">
        <v>2196</v>
      </c>
      <c r="I43" s="70">
        <v>9</v>
      </c>
      <c r="J43" s="70">
        <v>0</v>
      </c>
      <c r="K43" s="70">
        <v>1</v>
      </c>
      <c r="L43" s="70">
        <v>73</v>
      </c>
      <c r="M43" s="77">
        <v>153</v>
      </c>
      <c r="N43" s="70">
        <v>20</v>
      </c>
      <c r="O43" s="70"/>
      <c r="P43" s="70"/>
      <c r="Q43" s="70"/>
      <c r="R43" s="70">
        <v>1</v>
      </c>
      <c r="S43" s="70">
        <v>27</v>
      </c>
      <c r="T43" s="78" t="s">
        <v>31</v>
      </c>
      <c r="U43" s="78" t="s">
        <v>32</v>
      </c>
      <c r="V43" s="70">
        <v>160</v>
      </c>
      <c r="W43" s="70"/>
      <c r="X43" s="70"/>
      <c r="Y43" s="70"/>
      <c r="Z43" s="70"/>
      <c r="AA43" s="70"/>
      <c r="AB43" s="70"/>
    </row>
    <row r="44" spans="2:28" s="15" customFormat="1" ht="20.25" customHeight="1" x14ac:dyDescent="0.2">
      <c r="B44" s="82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7"/>
      <c r="N44" s="70"/>
      <c r="O44" s="70"/>
      <c r="P44" s="70"/>
      <c r="Q44" s="70"/>
      <c r="R44" s="70"/>
      <c r="S44" s="70"/>
      <c r="T44" s="78" t="s">
        <v>478</v>
      </c>
      <c r="U44" s="78"/>
      <c r="V44" s="70"/>
      <c r="W44" s="70"/>
      <c r="X44" s="70">
        <v>80</v>
      </c>
      <c r="Y44" s="70"/>
      <c r="Z44" s="70"/>
      <c r="AA44" s="70">
        <v>20</v>
      </c>
      <c r="AB44" s="70"/>
    </row>
    <row r="45" spans="2:28" s="15" customFormat="1" ht="20.25" customHeight="1" x14ac:dyDescent="0.2">
      <c r="B45" s="82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7"/>
      <c r="N45" s="70"/>
      <c r="O45" s="70"/>
      <c r="P45" s="70"/>
      <c r="Q45" s="70"/>
      <c r="R45" s="70"/>
      <c r="S45" s="70"/>
      <c r="T45" s="78" t="s">
        <v>479</v>
      </c>
      <c r="U45" s="78"/>
      <c r="V45" s="70"/>
      <c r="W45" s="70"/>
      <c r="X45" s="70">
        <v>80</v>
      </c>
      <c r="Y45" s="70"/>
      <c r="Z45" s="70"/>
      <c r="AA45" s="70"/>
      <c r="AB45" s="70"/>
    </row>
    <row r="46" spans="2:28" s="15" customFormat="1" ht="20.25" customHeight="1" x14ac:dyDescent="0.2">
      <c r="B46" s="82" t="s">
        <v>1575</v>
      </c>
      <c r="C46" s="70">
        <v>26</v>
      </c>
      <c r="D46" s="70" t="s">
        <v>577</v>
      </c>
      <c r="E46" s="70">
        <v>3180</v>
      </c>
      <c r="F46" s="70">
        <v>3</v>
      </c>
      <c r="G46" s="70">
        <v>80</v>
      </c>
      <c r="H46" s="70" t="s">
        <v>2214</v>
      </c>
      <c r="I46" s="70">
        <v>9</v>
      </c>
      <c r="J46" s="70">
        <v>8</v>
      </c>
      <c r="K46" s="70">
        <v>3</v>
      </c>
      <c r="L46" s="70">
        <v>70</v>
      </c>
      <c r="M46" s="77">
        <v>3570</v>
      </c>
      <c r="N46" s="70"/>
      <c r="O46" s="70"/>
      <c r="P46" s="70"/>
      <c r="Q46" s="70"/>
      <c r="R46" s="70"/>
      <c r="S46" s="70"/>
      <c r="T46" s="78"/>
      <c r="U46" s="78"/>
      <c r="V46" s="70"/>
      <c r="W46" s="70"/>
      <c r="X46" s="70"/>
      <c r="Y46" s="70"/>
      <c r="Z46" s="70"/>
      <c r="AA46" s="70"/>
      <c r="AB46" s="70"/>
    </row>
    <row r="47" spans="2:28" s="15" customFormat="1" ht="20.25" customHeight="1" x14ac:dyDescent="0.2">
      <c r="B47" s="82" t="s">
        <v>1576</v>
      </c>
      <c r="C47" s="70">
        <v>27</v>
      </c>
      <c r="D47" s="70" t="s">
        <v>577</v>
      </c>
      <c r="E47" s="70">
        <v>6820</v>
      </c>
      <c r="F47" s="70">
        <v>111</v>
      </c>
      <c r="G47" s="70">
        <v>20</v>
      </c>
      <c r="H47" s="70" t="s">
        <v>2194</v>
      </c>
      <c r="I47" s="70">
        <v>9</v>
      </c>
      <c r="J47" s="70">
        <v>0</v>
      </c>
      <c r="K47" s="70">
        <v>1</v>
      </c>
      <c r="L47" s="70">
        <v>16</v>
      </c>
      <c r="M47" s="77">
        <v>102.5</v>
      </c>
      <c r="N47" s="70">
        <v>13.5</v>
      </c>
      <c r="O47" s="70"/>
      <c r="P47" s="70"/>
      <c r="Q47" s="70"/>
      <c r="R47" s="70">
        <v>1</v>
      </c>
      <c r="S47" s="70">
        <v>90</v>
      </c>
      <c r="T47" s="78" t="s">
        <v>31</v>
      </c>
      <c r="U47" s="78" t="s">
        <v>69</v>
      </c>
      <c r="V47" s="70">
        <v>54</v>
      </c>
      <c r="W47" s="70"/>
      <c r="X47" s="70">
        <v>54</v>
      </c>
      <c r="Y47" s="70"/>
      <c r="Z47" s="70"/>
      <c r="AA47" s="70">
        <v>20</v>
      </c>
      <c r="AB47" s="70"/>
    </row>
    <row r="48" spans="2:28" s="15" customFormat="1" ht="20.25" customHeight="1" x14ac:dyDescent="0.2">
      <c r="B48" s="82" t="s">
        <v>1577</v>
      </c>
      <c r="C48" s="70">
        <v>28</v>
      </c>
      <c r="D48" s="70" t="s">
        <v>577</v>
      </c>
      <c r="E48" s="70">
        <v>1273</v>
      </c>
      <c r="F48" s="70">
        <v>9</v>
      </c>
      <c r="G48" s="70">
        <v>73</v>
      </c>
      <c r="H48" s="70" t="s">
        <v>2192</v>
      </c>
      <c r="I48" s="70">
        <v>9</v>
      </c>
      <c r="J48" s="70">
        <v>10</v>
      </c>
      <c r="K48" s="70">
        <v>2</v>
      </c>
      <c r="L48" s="70">
        <v>41</v>
      </c>
      <c r="M48" s="77">
        <v>4241</v>
      </c>
      <c r="N48" s="70"/>
      <c r="O48" s="70"/>
      <c r="P48" s="70"/>
      <c r="Q48" s="70"/>
      <c r="R48" s="70"/>
      <c r="S48" s="70"/>
      <c r="T48" s="78"/>
      <c r="U48" s="78"/>
      <c r="V48" s="70"/>
      <c r="W48" s="70"/>
      <c r="X48" s="70"/>
      <c r="Y48" s="70"/>
      <c r="Z48" s="70"/>
      <c r="AA48" s="70"/>
      <c r="AB48" s="70"/>
    </row>
    <row r="49" spans="2:28" s="15" customFormat="1" ht="20.25" customHeight="1" x14ac:dyDescent="0.2">
      <c r="B49" s="82" t="s">
        <v>1578</v>
      </c>
      <c r="C49" s="70">
        <v>30</v>
      </c>
      <c r="D49" s="70" t="s">
        <v>577</v>
      </c>
      <c r="E49" s="70">
        <v>6819</v>
      </c>
      <c r="F49" s="70">
        <v>116</v>
      </c>
      <c r="G49" s="70">
        <v>19</v>
      </c>
      <c r="H49" s="70" t="s">
        <v>2194</v>
      </c>
      <c r="I49" s="70">
        <v>9</v>
      </c>
      <c r="J49" s="70">
        <v>0</v>
      </c>
      <c r="K49" s="70">
        <v>1</v>
      </c>
      <c r="L49" s="70">
        <v>5</v>
      </c>
      <c r="M49" s="77">
        <v>91.5</v>
      </c>
      <c r="N49" s="70">
        <v>13.5</v>
      </c>
      <c r="O49" s="70"/>
      <c r="P49" s="70"/>
      <c r="Q49" s="70"/>
      <c r="R49" s="70">
        <v>1</v>
      </c>
      <c r="S49" s="70">
        <v>89</v>
      </c>
      <c r="T49" s="78" t="s">
        <v>31</v>
      </c>
      <c r="U49" s="78" t="s">
        <v>69</v>
      </c>
      <c r="V49" s="70">
        <v>54</v>
      </c>
      <c r="W49" s="70"/>
      <c r="X49" s="70">
        <v>54</v>
      </c>
      <c r="Y49" s="70"/>
      <c r="Z49" s="70"/>
      <c r="AA49" s="70">
        <v>35</v>
      </c>
      <c r="AB49" s="70"/>
    </row>
    <row r="50" spans="2:28" s="15" customFormat="1" ht="20.25" customHeight="1" x14ac:dyDescent="0.2">
      <c r="B50" s="82" t="s">
        <v>1578</v>
      </c>
      <c r="C50" s="70">
        <v>31</v>
      </c>
      <c r="D50" s="70" t="s">
        <v>577</v>
      </c>
      <c r="E50" s="70">
        <v>12131</v>
      </c>
      <c r="F50" s="70">
        <v>109</v>
      </c>
      <c r="G50" s="70">
        <v>31</v>
      </c>
      <c r="H50" s="70" t="s">
        <v>2194</v>
      </c>
      <c r="I50" s="70">
        <v>9</v>
      </c>
      <c r="J50" s="70">
        <v>0</v>
      </c>
      <c r="K50" s="70">
        <v>1</v>
      </c>
      <c r="L50" s="70">
        <v>10</v>
      </c>
      <c r="M50" s="77">
        <v>110</v>
      </c>
      <c r="N50" s="70"/>
      <c r="O50" s="70"/>
      <c r="P50" s="70"/>
      <c r="Q50" s="70"/>
      <c r="R50" s="70"/>
      <c r="S50" s="70"/>
      <c r="T50" s="78"/>
      <c r="U50" s="78"/>
      <c r="V50" s="70"/>
      <c r="W50" s="70"/>
      <c r="X50" s="70"/>
      <c r="Y50" s="70"/>
      <c r="Z50" s="70"/>
      <c r="AA50" s="70"/>
      <c r="AB50" s="70"/>
    </row>
    <row r="51" spans="2:28" s="15" customFormat="1" ht="20.25" customHeight="1" x14ac:dyDescent="0.2">
      <c r="B51" s="82" t="s">
        <v>1579</v>
      </c>
      <c r="C51" s="70">
        <v>32</v>
      </c>
      <c r="D51" s="70" t="s">
        <v>577</v>
      </c>
      <c r="E51" s="70">
        <v>11898</v>
      </c>
      <c r="F51" s="70">
        <v>131</v>
      </c>
      <c r="G51" s="70">
        <v>98</v>
      </c>
      <c r="H51" s="70" t="s">
        <v>2194</v>
      </c>
      <c r="I51" s="70">
        <v>9</v>
      </c>
      <c r="J51" s="70">
        <v>0</v>
      </c>
      <c r="K51" s="70">
        <v>1</v>
      </c>
      <c r="L51" s="70">
        <v>19</v>
      </c>
      <c r="M51" s="77">
        <v>94.25</v>
      </c>
      <c r="N51" s="70">
        <v>24.75</v>
      </c>
      <c r="O51" s="70"/>
      <c r="P51" s="70"/>
      <c r="Q51" s="70"/>
      <c r="R51" s="70">
        <v>1</v>
      </c>
      <c r="S51" s="70">
        <v>85</v>
      </c>
      <c r="T51" s="78" t="s">
        <v>31</v>
      </c>
      <c r="U51" s="78" t="s">
        <v>32</v>
      </c>
      <c r="V51" s="70">
        <v>198</v>
      </c>
      <c r="W51" s="70"/>
      <c r="X51" s="70"/>
      <c r="Y51" s="70"/>
      <c r="Z51" s="70"/>
      <c r="AA51" s="70"/>
      <c r="AB51" s="70"/>
    </row>
    <row r="52" spans="2:28" s="15" customFormat="1" ht="20.25" customHeight="1" x14ac:dyDescent="0.2">
      <c r="B52" s="82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7"/>
      <c r="N52" s="70"/>
      <c r="O52" s="70"/>
      <c r="P52" s="70"/>
      <c r="Q52" s="70"/>
      <c r="R52" s="70"/>
      <c r="S52" s="70"/>
      <c r="T52" s="78" t="s">
        <v>478</v>
      </c>
      <c r="U52" s="78"/>
      <c r="V52" s="70"/>
      <c r="W52" s="70"/>
      <c r="X52" s="70">
        <v>98</v>
      </c>
      <c r="Y52" s="70"/>
      <c r="Z52" s="70"/>
      <c r="AA52" s="70">
        <v>40</v>
      </c>
      <c r="AB52" s="70"/>
    </row>
    <row r="53" spans="2:28" s="15" customFormat="1" ht="20.25" customHeight="1" x14ac:dyDescent="0.2">
      <c r="B53" s="82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7"/>
      <c r="N53" s="70"/>
      <c r="O53" s="70"/>
      <c r="P53" s="70"/>
      <c r="Q53" s="70"/>
      <c r="R53" s="70"/>
      <c r="S53" s="70"/>
      <c r="T53" s="78" t="s">
        <v>479</v>
      </c>
      <c r="U53" s="78"/>
      <c r="V53" s="70"/>
      <c r="W53" s="70"/>
      <c r="X53" s="70">
        <v>98</v>
      </c>
      <c r="Y53" s="70"/>
      <c r="Z53" s="70"/>
      <c r="AA53" s="70"/>
      <c r="AB53" s="70"/>
    </row>
    <row r="54" spans="2:28" s="15" customFormat="1" ht="20.25" customHeight="1" x14ac:dyDescent="0.2">
      <c r="B54" s="82" t="s">
        <v>1580</v>
      </c>
      <c r="C54" s="70">
        <v>33</v>
      </c>
      <c r="D54" s="70" t="s">
        <v>577</v>
      </c>
      <c r="E54" s="70">
        <v>7412</v>
      </c>
      <c r="F54" s="70">
        <v>137</v>
      </c>
      <c r="G54" s="70">
        <v>12</v>
      </c>
      <c r="H54" s="70" t="s">
        <v>2196</v>
      </c>
      <c r="I54" s="70">
        <v>9</v>
      </c>
      <c r="J54" s="70">
        <v>0</v>
      </c>
      <c r="K54" s="70">
        <v>3</v>
      </c>
      <c r="L54" s="70">
        <v>19</v>
      </c>
      <c r="M54" s="77">
        <v>319</v>
      </c>
      <c r="N54" s="70"/>
      <c r="O54" s="70"/>
      <c r="P54" s="70"/>
      <c r="Q54" s="70"/>
      <c r="R54" s="70"/>
      <c r="S54" s="70"/>
      <c r="T54" s="78"/>
      <c r="U54" s="78"/>
      <c r="V54" s="70"/>
      <c r="W54" s="70"/>
      <c r="X54" s="70"/>
      <c r="Y54" s="70"/>
      <c r="Z54" s="70"/>
      <c r="AA54" s="70"/>
      <c r="AB54" s="70"/>
    </row>
    <row r="55" spans="2:28" s="15" customFormat="1" ht="20.25" customHeight="1" x14ac:dyDescent="0.2">
      <c r="B55" s="82" t="s">
        <v>1579</v>
      </c>
      <c r="C55" s="70">
        <v>34</v>
      </c>
      <c r="D55" s="70" t="s">
        <v>577</v>
      </c>
      <c r="E55" s="70">
        <v>0</v>
      </c>
      <c r="F55" s="70">
        <v>128</v>
      </c>
      <c r="G55" s="70">
        <v>63</v>
      </c>
      <c r="H55" s="70" t="s">
        <v>2197</v>
      </c>
      <c r="I55" s="70">
        <v>9</v>
      </c>
      <c r="J55" s="70">
        <v>5</v>
      </c>
      <c r="K55" s="70">
        <v>3</v>
      </c>
      <c r="L55" s="70">
        <v>88</v>
      </c>
      <c r="M55" s="77">
        <v>2388</v>
      </c>
      <c r="N55" s="70"/>
      <c r="O55" s="70"/>
      <c r="P55" s="70"/>
      <c r="Q55" s="70"/>
      <c r="R55" s="70"/>
      <c r="S55" s="70"/>
      <c r="T55" s="78"/>
      <c r="U55" s="78"/>
      <c r="V55" s="70"/>
      <c r="W55" s="70"/>
      <c r="X55" s="70"/>
      <c r="Y55" s="70"/>
      <c r="Z55" s="70"/>
      <c r="AA55" s="70"/>
      <c r="AB55" s="70"/>
    </row>
    <row r="56" spans="2:28" s="15" customFormat="1" ht="20.25" customHeight="1" x14ac:dyDescent="0.2">
      <c r="B56" s="82" t="s">
        <v>1579</v>
      </c>
      <c r="C56" s="70">
        <v>35</v>
      </c>
      <c r="D56" s="70" t="s">
        <v>577</v>
      </c>
      <c r="E56" s="70">
        <v>9021</v>
      </c>
      <c r="F56" s="70">
        <v>20</v>
      </c>
      <c r="G56" s="70">
        <v>21</v>
      </c>
      <c r="H56" s="70" t="s">
        <v>2199</v>
      </c>
      <c r="I56" s="70">
        <v>9</v>
      </c>
      <c r="J56" s="70">
        <v>5</v>
      </c>
      <c r="K56" s="70">
        <v>2</v>
      </c>
      <c r="L56" s="70">
        <v>26</v>
      </c>
      <c r="M56" s="77">
        <v>2226</v>
      </c>
      <c r="N56" s="70"/>
      <c r="O56" s="70"/>
      <c r="P56" s="70"/>
      <c r="Q56" s="70"/>
      <c r="R56" s="70"/>
      <c r="S56" s="70"/>
      <c r="T56" s="78"/>
      <c r="U56" s="78"/>
      <c r="V56" s="70"/>
      <c r="W56" s="70"/>
      <c r="X56" s="70"/>
      <c r="Y56" s="70"/>
      <c r="Z56" s="70"/>
      <c r="AA56" s="70"/>
      <c r="AB56" s="70"/>
    </row>
    <row r="57" spans="2:28" s="15" customFormat="1" ht="20.25" customHeight="1" x14ac:dyDescent="0.2">
      <c r="B57" s="82" t="s">
        <v>1580</v>
      </c>
      <c r="C57" s="70">
        <v>36</v>
      </c>
      <c r="D57" s="70" t="s">
        <v>577</v>
      </c>
      <c r="E57" s="70">
        <v>775</v>
      </c>
      <c r="F57" s="70">
        <v>8</v>
      </c>
      <c r="G57" s="70">
        <v>75</v>
      </c>
      <c r="H57" s="70" t="s">
        <v>2204</v>
      </c>
      <c r="I57" s="70">
        <v>9</v>
      </c>
      <c r="J57" s="70">
        <v>25</v>
      </c>
      <c r="K57" s="70">
        <v>3</v>
      </c>
      <c r="L57" s="70">
        <v>89</v>
      </c>
      <c r="M57" s="77">
        <v>10389</v>
      </c>
      <c r="N57" s="70"/>
      <c r="O57" s="70"/>
      <c r="P57" s="70"/>
      <c r="Q57" s="70"/>
      <c r="R57" s="70"/>
      <c r="S57" s="70"/>
      <c r="T57" s="78"/>
      <c r="U57" s="78"/>
      <c r="V57" s="70"/>
      <c r="W57" s="70"/>
      <c r="X57" s="70"/>
      <c r="Y57" s="70"/>
      <c r="Z57" s="70"/>
      <c r="AA57" s="70"/>
      <c r="AB57" s="70"/>
    </row>
    <row r="58" spans="2:28" s="15" customFormat="1" ht="20.25" customHeight="1" x14ac:dyDescent="0.2">
      <c r="B58" s="82" t="s">
        <v>1581</v>
      </c>
      <c r="C58" s="70">
        <v>37</v>
      </c>
      <c r="D58" s="70" t="s">
        <v>577</v>
      </c>
      <c r="E58" s="70">
        <v>11408</v>
      </c>
      <c r="F58" s="70">
        <v>6</v>
      </c>
      <c r="G58" s="70">
        <v>8</v>
      </c>
      <c r="H58" s="70" t="s">
        <v>2230</v>
      </c>
      <c r="I58" s="70">
        <v>9</v>
      </c>
      <c r="J58" s="70">
        <v>10</v>
      </c>
      <c r="K58" s="70">
        <v>3</v>
      </c>
      <c r="L58" s="70">
        <v>16</v>
      </c>
      <c r="M58" s="77">
        <v>4316</v>
      </c>
      <c r="N58" s="70"/>
      <c r="O58" s="70"/>
      <c r="P58" s="70"/>
      <c r="Q58" s="70"/>
      <c r="R58" s="70"/>
      <c r="S58" s="70"/>
      <c r="T58" s="78"/>
      <c r="U58" s="78"/>
      <c r="V58" s="70"/>
      <c r="W58" s="70"/>
      <c r="X58" s="70"/>
      <c r="Y58" s="70"/>
      <c r="Z58" s="70"/>
      <c r="AA58" s="70"/>
      <c r="AB58" s="70"/>
    </row>
    <row r="59" spans="2:28" s="15" customFormat="1" ht="20.25" customHeight="1" x14ac:dyDescent="0.2">
      <c r="B59" s="82" t="s">
        <v>1582</v>
      </c>
      <c r="C59" s="70">
        <v>38</v>
      </c>
      <c r="D59" s="70" t="s">
        <v>577</v>
      </c>
      <c r="E59" s="70">
        <v>6814</v>
      </c>
      <c r="F59" s="70">
        <v>103</v>
      </c>
      <c r="G59" s="70">
        <v>14</v>
      </c>
      <c r="H59" s="70" t="s">
        <v>2194</v>
      </c>
      <c r="I59" s="70">
        <v>9</v>
      </c>
      <c r="J59" s="70">
        <v>0</v>
      </c>
      <c r="K59" s="70">
        <v>0</v>
      </c>
      <c r="L59" s="70">
        <v>58</v>
      </c>
      <c r="M59" s="77">
        <v>34</v>
      </c>
      <c r="N59" s="70">
        <v>24</v>
      </c>
      <c r="O59" s="70"/>
      <c r="P59" s="70"/>
      <c r="Q59" s="70"/>
      <c r="R59" s="70">
        <v>1</v>
      </c>
      <c r="S59" s="70">
        <v>83</v>
      </c>
      <c r="T59" s="78" t="s">
        <v>31</v>
      </c>
      <c r="U59" s="78" t="s">
        <v>32</v>
      </c>
      <c r="V59" s="70">
        <v>192</v>
      </c>
      <c r="W59" s="70"/>
      <c r="X59" s="70"/>
      <c r="Y59" s="70"/>
      <c r="Z59" s="70"/>
      <c r="AA59" s="70"/>
      <c r="AB59" s="70"/>
    </row>
    <row r="60" spans="2:28" s="15" customFormat="1" ht="20.25" customHeight="1" x14ac:dyDescent="0.2">
      <c r="B60" s="82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7"/>
      <c r="N60" s="70"/>
      <c r="O60" s="70"/>
      <c r="P60" s="70"/>
      <c r="Q60" s="70"/>
      <c r="R60" s="70"/>
      <c r="S60" s="70"/>
      <c r="T60" s="78" t="s">
        <v>478</v>
      </c>
      <c r="U60" s="78"/>
      <c r="V60" s="70"/>
      <c r="W60" s="70"/>
      <c r="X60" s="70">
        <v>96</v>
      </c>
      <c r="Y60" s="70"/>
      <c r="Z60" s="70"/>
      <c r="AA60" s="70">
        <v>35</v>
      </c>
      <c r="AB60" s="70"/>
    </row>
    <row r="61" spans="2:28" s="15" customFormat="1" ht="20.25" customHeight="1" x14ac:dyDescent="0.2">
      <c r="B61" s="82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7"/>
      <c r="N61" s="70"/>
      <c r="O61" s="70"/>
      <c r="P61" s="70"/>
      <c r="Q61" s="70"/>
      <c r="R61" s="70"/>
      <c r="S61" s="70"/>
      <c r="T61" s="78" t="s">
        <v>479</v>
      </c>
      <c r="U61" s="78"/>
      <c r="V61" s="70"/>
      <c r="W61" s="70"/>
      <c r="X61" s="70">
        <v>96</v>
      </c>
      <c r="Y61" s="70"/>
      <c r="Z61" s="70"/>
      <c r="AA61" s="70"/>
      <c r="AB61" s="70"/>
    </row>
    <row r="62" spans="2:28" s="15" customFormat="1" ht="20.25" customHeight="1" x14ac:dyDescent="0.2">
      <c r="B62" s="82" t="s">
        <v>1583</v>
      </c>
      <c r="C62" s="70">
        <v>39</v>
      </c>
      <c r="D62" s="70" t="s">
        <v>577</v>
      </c>
      <c r="E62" s="70">
        <v>11687</v>
      </c>
      <c r="F62" s="70">
        <v>104</v>
      </c>
      <c r="G62" s="70">
        <v>87</v>
      </c>
      <c r="H62" s="70" t="s">
        <v>2194</v>
      </c>
      <c r="I62" s="70">
        <v>9</v>
      </c>
      <c r="J62" s="70">
        <v>0</v>
      </c>
      <c r="K62" s="70">
        <v>0</v>
      </c>
      <c r="L62" s="70">
        <v>61</v>
      </c>
      <c r="M62" s="77">
        <v>47.5</v>
      </c>
      <c r="N62" s="70">
        <v>13.5</v>
      </c>
      <c r="O62" s="70"/>
      <c r="P62" s="70"/>
      <c r="Q62" s="70"/>
      <c r="R62" s="70">
        <v>1</v>
      </c>
      <c r="S62" s="70">
        <v>82</v>
      </c>
      <c r="T62" s="78" t="s">
        <v>31</v>
      </c>
      <c r="U62" s="78" t="s">
        <v>73</v>
      </c>
      <c r="V62" s="70">
        <v>54</v>
      </c>
      <c r="W62" s="70"/>
      <c r="X62" s="70">
        <v>54</v>
      </c>
      <c r="Y62" s="70"/>
      <c r="Z62" s="70"/>
      <c r="AA62" s="70">
        <v>25</v>
      </c>
      <c r="AB62" s="70"/>
    </row>
    <row r="63" spans="2:28" s="15" customFormat="1" ht="20.25" customHeight="1" x14ac:dyDescent="0.2">
      <c r="B63" s="82" t="s">
        <v>1584</v>
      </c>
      <c r="C63" s="70">
        <v>40</v>
      </c>
      <c r="D63" s="70" t="s">
        <v>577</v>
      </c>
      <c r="E63" s="70">
        <v>6823</v>
      </c>
      <c r="F63" s="70">
        <v>116</v>
      </c>
      <c r="G63" s="70">
        <v>23</v>
      </c>
      <c r="H63" s="70" t="s">
        <v>2194</v>
      </c>
      <c r="I63" s="70">
        <v>9</v>
      </c>
      <c r="J63" s="70">
        <v>0</v>
      </c>
      <c r="K63" s="70">
        <v>0</v>
      </c>
      <c r="L63" s="70">
        <v>60</v>
      </c>
      <c r="M63" s="77">
        <v>51</v>
      </c>
      <c r="N63" s="70">
        <v>9</v>
      </c>
      <c r="O63" s="70"/>
      <c r="P63" s="70"/>
      <c r="Q63" s="70"/>
      <c r="R63" s="70">
        <v>1</v>
      </c>
      <c r="S63" s="70">
        <v>78</v>
      </c>
      <c r="T63" s="78" t="s">
        <v>31</v>
      </c>
      <c r="U63" s="78" t="s">
        <v>69</v>
      </c>
      <c r="V63" s="70">
        <v>36</v>
      </c>
      <c r="W63" s="70"/>
      <c r="X63" s="70">
        <v>36</v>
      </c>
      <c r="Y63" s="70"/>
      <c r="Z63" s="70"/>
      <c r="AA63" s="70">
        <v>35</v>
      </c>
      <c r="AB63" s="70"/>
    </row>
    <row r="64" spans="2:28" s="15" customFormat="1" ht="20.25" customHeight="1" x14ac:dyDescent="0.2">
      <c r="B64" s="82" t="s">
        <v>1585</v>
      </c>
      <c r="C64" s="70">
        <v>41</v>
      </c>
      <c r="D64" s="70" t="s">
        <v>577</v>
      </c>
      <c r="E64" s="70">
        <v>6825</v>
      </c>
      <c r="F64" s="70">
        <v>119</v>
      </c>
      <c r="G64" s="70">
        <v>25</v>
      </c>
      <c r="H64" s="70" t="s">
        <v>2194</v>
      </c>
      <c r="I64" s="70">
        <v>9</v>
      </c>
      <c r="J64" s="70">
        <v>0</v>
      </c>
      <c r="K64" s="70">
        <v>1</v>
      </c>
      <c r="L64" s="70">
        <v>8</v>
      </c>
      <c r="M64" s="77">
        <v>94.5</v>
      </c>
      <c r="N64" s="70">
        <v>13.5</v>
      </c>
      <c r="O64" s="70"/>
      <c r="P64" s="70"/>
      <c r="Q64" s="70"/>
      <c r="R64" s="70">
        <v>1</v>
      </c>
      <c r="S64" s="70">
        <v>75</v>
      </c>
      <c r="T64" s="78" t="s">
        <v>31</v>
      </c>
      <c r="U64" s="78" t="s">
        <v>32</v>
      </c>
      <c r="V64" s="70">
        <v>108</v>
      </c>
      <c r="W64" s="70"/>
      <c r="X64" s="70"/>
      <c r="Y64" s="70"/>
      <c r="Z64" s="70"/>
      <c r="AA64" s="70"/>
      <c r="AB64" s="70"/>
    </row>
    <row r="65" spans="2:28" s="15" customFormat="1" ht="20.25" customHeight="1" x14ac:dyDescent="0.2">
      <c r="B65" s="82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7"/>
      <c r="N65" s="70"/>
      <c r="O65" s="70"/>
      <c r="P65" s="70"/>
      <c r="Q65" s="70"/>
      <c r="R65" s="70"/>
      <c r="S65" s="70"/>
      <c r="T65" s="78" t="s">
        <v>478</v>
      </c>
      <c r="U65" s="78"/>
      <c r="V65" s="70"/>
      <c r="W65" s="70"/>
      <c r="X65" s="70">
        <v>54</v>
      </c>
      <c r="Y65" s="70"/>
      <c r="Z65" s="70"/>
      <c r="AA65" s="70">
        <v>22</v>
      </c>
      <c r="AB65" s="70"/>
    </row>
    <row r="66" spans="2:28" s="15" customFormat="1" ht="20.25" customHeight="1" x14ac:dyDescent="0.2">
      <c r="B66" s="82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7"/>
      <c r="N66" s="70"/>
      <c r="O66" s="70"/>
      <c r="P66" s="70"/>
      <c r="Q66" s="70"/>
      <c r="R66" s="70"/>
      <c r="S66" s="70"/>
      <c r="T66" s="78" t="s">
        <v>479</v>
      </c>
      <c r="U66" s="78"/>
      <c r="V66" s="70"/>
      <c r="W66" s="70"/>
      <c r="X66" s="70">
        <v>54</v>
      </c>
      <c r="Y66" s="70"/>
      <c r="Z66" s="70"/>
      <c r="AA66" s="70"/>
      <c r="AB66" s="70"/>
    </row>
    <row r="67" spans="2:28" s="15" customFormat="1" ht="20.25" customHeight="1" x14ac:dyDescent="0.2">
      <c r="B67" s="82" t="s">
        <v>1585</v>
      </c>
      <c r="C67" s="70">
        <v>42</v>
      </c>
      <c r="D67" s="70" t="s">
        <v>577</v>
      </c>
      <c r="E67" s="70">
        <v>11409</v>
      </c>
      <c r="F67" s="70">
        <v>13</v>
      </c>
      <c r="G67" s="70">
        <v>9</v>
      </c>
      <c r="H67" s="70" t="s">
        <v>2204</v>
      </c>
      <c r="I67" s="70">
        <v>9</v>
      </c>
      <c r="J67" s="70">
        <v>11</v>
      </c>
      <c r="K67" s="70">
        <v>3</v>
      </c>
      <c r="L67" s="70">
        <v>63</v>
      </c>
      <c r="M67" s="77">
        <v>4763</v>
      </c>
      <c r="N67" s="70"/>
      <c r="O67" s="70"/>
      <c r="P67" s="70"/>
      <c r="Q67" s="70"/>
      <c r="R67" s="70"/>
      <c r="S67" s="70"/>
      <c r="T67" s="78"/>
      <c r="U67" s="78"/>
      <c r="V67" s="70"/>
      <c r="W67" s="70"/>
      <c r="X67" s="70"/>
      <c r="Y67" s="70"/>
      <c r="Z67" s="70"/>
      <c r="AA67" s="70"/>
      <c r="AB67" s="70"/>
    </row>
    <row r="68" spans="2:28" s="15" customFormat="1" ht="20.25" customHeight="1" x14ac:dyDescent="0.2">
      <c r="B68" s="82" t="s">
        <v>1585</v>
      </c>
      <c r="C68" s="70">
        <v>43</v>
      </c>
      <c r="D68" s="70" t="s">
        <v>577</v>
      </c>
      <c r="E68" s="70">
        <v>11689</v>
      </c>
      <c r="F68" s="70">
        <v>102</v>
      </c>
      <c r="G68" s="70">
        <v>89</v>
      </c>
      <c r="H68" s="70" t="s">
        <v>2194</v>
      </c>
      <c r="I68" s="70">
        <v>9</v>
      </c>
      <c r="J68" s="70">
        <v>0</v>
      </c>
      <c r="K68" s="70">
        <v>0</v>
      </c>
      <c r="L68" s="70">
        <v>57</v>
      </c>
      <c r="M68" s="77">
        <v>57</v>
      </c>
      <c r="N68" s="70"/>
      <c r="O68" s="70"/>
      <c r="P68" s="70"/>
      <c r="Q68" s="70"/>
      <c r="R68" s="70"/>
      <c r="S68" s="70"/>
      <c r="T68" s="78"/>
      <c r="U68" s="78"/>
      <c r="V68" s="70"/>
      <c r="W68" s="70"/>
      <c r="X68" s="70"/>
      <c r="Y68" s="70"/>
      <c r="Z68" s="70"/>
      <c r="AA68" s="70"/>
      <c r="AB68" s="70"/>
    </row>
    <row r="69" spans="2:28" s="15" customFormat="1" ht="20.25" customHeight="1" x14ac:dyDescent="0.2">
      <c r="B69" s="82" t="s">
        <v>1585</v>
      </c>
      <c r="C69" s="70">
        <v>44</v>
      </c>
      <c r="D69" s="70" t="s">
        <v>577</v>
      </c>
      <c r="E69" s="70">
        <v>11592</v>
      </c>
      <c r="F69" s="70">
        <v>14</v>
      </c>
      <c r="G69" s="70">
        <v>92</v>
      </c>
      <c r="H69" s="70" t="s">
        <v>2204</v>
      </c>
      <c r="I69" s="70">
        <v>9</v>
      </c>
      <c r="J69" s="70">
        <v>18</v>
      </c>
      <c r="K69" s="70">
        <v>3</v>
      </c>
      <c r="L69" s="70">
        <v>99</v>
      </c>
      <c r="M69" s="77">
        <v>7599</v>
      </c>
      <c r="N69" s="70"/>
      <c r="O69" s="70"/>
      <c r="P69" s="70"/>
      <c r="Q69" s="70"/>
      <c r="R69" s="70"/>
      <c r="S69" s="70"/>
      <c r="T69" s="78"/>
      <c r="U69" s="78"/>
      <c r="V69" s="70"/>
      <c r="W69" s="70"/>
      <c r="X69" s="70"/>
      <c r="Y69" s="70"/>
      <c r="Z69" s="70"/>
      <c r="AA69" s="70"/>
      <c r="AB69" s="70"/>
    </row>
    <row r="70" spans="2:28" s="15" customFormat="1" ht="20.25" customHeight="1" x14ac:dyDescent="0.2">
      <c r="B70" s="82" t="s">
        <v>1586</v>
      </c>
      <c r="C70" s="70">
        <v>45</v>
      </c>
      <c r="D70" s="70" t="s">
        <v>577</v>
      </c>
      <c r="E70" s="70">
        <v>11690</v>
      </c>
      <c r="F70" s="70">
        <v>121</v>
      </c>
      <c r="G70" s="70">
        <v>90</v>
      </c>
      <c r="H70" s="70" t="s">
        <v>2194</v>
      </c>
      <c r="I70" s="70">
        <v>9</v>
      </c>
      <c r="J70" s="70">
        <v>0</v>
      </c>
      <c r="K70" s="70">
        <v>1</v>
      </c>
      <c r="L70" s="70">
        <v>57</v>
      </c>
      <c r="M70" s="77">
        <v>148</v>
      </c>
      <c r="N70" s="70">
        <v>9</v>
      </c>
      <c r="O70" s="70"/>
      <c r="P70" s="70"/>
      <c r="Q70" s="70"/>
      <c r="R70" s="70">
        <v>1</v>
      </c>
      <c r="S70" s="70">
        <v>73</v>
      </c>
      <c r="T70" s="78" t="s">
        <v>31</v>
      </c>
      <c r="U70" s="78" t="s">
        <v>32</v>
      </c>
      <c r="V70" s="70">
        <v>72</v>
      </c>
      <c r="W70" s="70"/>
      <c r="X70" s="70"/>
      <c r="Y70" s="70"/>
      <c r="Z70" s="70"/>
      <c r="AA70" s="70"/>
      <c r="AB70" s="70"/>
    </row>
    <row r="71" spans="2:28" s="15" customFormat="1" ht="20.25" customHeight="1" x14ac:dyDescent="0.2">
      <c r="B71" s="82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7"/>
      <c r="N71" s="70"/>
      <c r="O71" s="70"/>
      <c r="P71" s="70"/>
      <c r="Q71" s="70"/>
      <c r="R71" s="70"/>
      <c r="S71" s="70"/>
      <c r="T71" s="78" t="s">
        <v>478</v>
      </c>
      <c r="U71" s="78"/>
      <c r="V71" s="70"/>
      <c r="W71" s="70"/>
      <c r="X71" s="70">
        <v>36</v>
      </c>
      <c r="Y71" s="70"/>
      <c r="Z71" s="70"/>
      <c r="AA71" s="70">
        <v>25</v>
      </c>
      <c r="AB71" s="70"/>
    </row>
    <row r="72" spans="2:28" s="15" customFormat="1" ht="20.25" customHeight="1" x14ac:dyDescent="0.2">
      <c r="B72" s="82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7"/>
      <c r="N72" s="70"/>
      <c r="O72" s="70"/>
      <c r="P72" s="70"/>
      <c r="Q72" s="70"/>
      <c r="R72" s="70"/>
      <c r="S72" s="70"/>
      <c r="T72" s="78" t="s">
        <v>479</v>
      </c>
      <c r="U72" s="78"/>
      <c r="V72" s="70"/>
      <c r="W72" s="70"/>
      <c r="X72" s="70">
        <v>36</v>
      </c>
      <c r="Y72" s="70"/>
      <c r="Z72" s="70"/>
      <c r="AA72" s="70"/>
      <c r="AB72" s="70"/>
    </row>
    <row r="73" spans="2:28" s="15" customFormat="1" ht="20.25" customHeight="1" x14ac:dyDescent="0.2">
      <c r="B73" s="82" t="s">
        <v>1587</v>
      </c>
      <c r="C73" s="70">
        <v>46</v>
      </c>
      <c r="D73" s="70" t="s">
        <v>577</v>
      </c>
      <c r="E73" s="70">
        <v>906</v>
      </c>
      <c r="F73" s="70">
        <v>23</v>
      </c>
      <c r="G73" s="70">
        <v>6</v>
      </c>
      <c r="H73" s="70" t="s">
        <v>2202</v>
      </c>
      <c r="I73" s="70">
        <v>9</v>
      </c>
      <c r="J73" s="70">
        <v>8</v>
      </c>
      <c r="K73" s="70">
        <v>0</v>
      </c>
      <c r="L73" s="70">
        <v>73</v>
      </c>
      <c r="M73" s="77">
        <v>3273</v>
      </c>
      <c r="N73" s="70"/>
      <c r="O73" s="70"/>
      <c r="P73" s="70"/>
      <c r="Q73" s="70"/>
      <c r="R73" s="70"/>
      <c r="S73" s="70"/>
      <c r="T73" s="78"/>
      <c r="U73" s="78"/>
      <c r="V73" s="70"/>
      <c r="W73" s="70"/>
      <c r="X73" s="70"/>
      <c r="Y73" s="70"/>
      <c r="Z73" s="70"/>
      <c r="AA73" s="70"/>
      <c r="AB73" s="70"/>
    </row>
    <row r="74" spans="2:28" s="15" customFormat="1" ht="20.25" customHeight="1" x14ac:dyDescent="0.2">
      <c r="B74" s="82" t="s">
        <v>1588</v>
      </c>
      <c r="C74" s="70">
        <v>47</v>
      </c>
      <c r="D74" s="70" t="s">
        <v>577</v>
      </c>
      <c r="E74" s="70">
        <v>1249</v>
      </c>
      <c r="F74" s="70">
        <v>16</v>
      </c>
      <c r="G74" s="70">
        <v>49</v>
      </c>
      <c r="H74" s="70" t="s">
        <v>2214</v>
      </c>
      <c r="I74" s="70">
        <v>9</v>
      </c>
      <c r="J74" s="70">
        <v>34</v>
      </c>
      <c r="K74" s="70">
        <v>3</v>
      </c>
      <c r="L74" s="70">
        <v>15</v>
      </c>
      <c r="M74" s="77">
        <v>13915</v>
      </c>
      <c r="N74" s="70"/>
      <c r="O74" s="70"/>
      <c r="P74" s="70"/>
      <c r="Q74" s="70"/>
      <c r="R74" s="70"/>
      <c r="S74" s="70"/>
      <c r="T74" s="78"/>
      <c r="U74" s="78"/>
      <c r="V74" s="70"/>
      <c r="W74" s="70"/>
      <c r="X74" s="70"/>
      <c r="Y74" s="70"/>
      <c r="Z74" s="70"/>
      <c r="AA74" s="70"/>
      <c r="AB74" s="70"/>
    </row>
    <row r="75" spans="2:28" s="15" customFormat="1" ht="20.25" customHeight="1" x14ac:dyDescent="0.2">
      <c r="B75" s="82" t="s">
        <v>1589</v>
      </c>
      <c r="C75" s="70">
        <v>48</v>
      </c>
      <c r="D75" s="70" t="s">
        <v>577</v>
      </c>
      <c r="E75" s="70">
        <v>11404</v>
      </c>
      <c r="F75" s="70">
        <v>1</v>
      </c>
      <c r="G75" s="70">
        <v>4</v>
      </c>
      <c r="H75" s="70" t="s">
        <v>2230</v>
      </c>
      <c r="I75" s="70">
        <v>9</v>
      </c>
      <c r="J75" s="70">
        <v>7</v>
      </c>
      <c r="K75" s="70">
        <v>1</v>
      </c>
      <c r="L75" s="70">
        <v>9</v>
      </c>
      <c r="M75" s="77">
        <v>2909</v>
      </c>
      <c r="N75" s="70"/>
      <c r="O75" s="70"/>
      <c r="P75" s="70"/>
      <c r="Q75" s="70"/>
      <c r="R75" s="70"/>
      <c r="S75" s="70"/>
      <c r="T75" s="78"/>
      <c r="U75" s="78"/>
      <c r="V75" s="70"/>
      <c r="W75" s="70"/>
      <c r="X75" s="70"/>
      <c r="Y75" s="70"/>
      <c r="Z75" s="70"/>
      <c r="AA75" s="70"/>
      <c r="AB75" s="70"/>
    </row>
    <row r="76" spans="2:28" s="15" customFormat="1" ht="20.25" customHeight="1" x14ac:dyDescent="0.2">
      <c r="B76" s="82" t="s">
        <v>1589</v>
      </c>
      <c r="C76" s="70">
        <v>49</v>
      </c>
      <c r="D76" s="70" t="s">
        <v>577</v>
      </c>
      <c r="E76" s="70">
        <v>10520</v>
      </c>
      <c r="F76" s="70">
        <v>126</v>
      </c>
      <c r="G76" s="70">
        <v>20</v>
      </c>
      <c r="H76" s="70" t="s">
        <v>2194</v>
      </c>
      <c r="I76" s="70">
        <v>9</v>
      </c>
      <c r="J76" s="70">
        <v>0</v>
      </c>
      <c r="K76" s="70">
        <v>2</v>
      </c>
      <c r="L76" s="70">
        <v>40</v>
      </c>
      <c r="M76" s="77">
        <v>226.5</v>
      </c>
      <c r="N76" s="70">
        <v>13.5</v>
      </c>
      <c r="O76" s="70"/>
      <c r="P76" s="70"/>
      <c r="Q76" s="70"/>
      <c r="R76" s="70">
        <v>12</v>
      </c>
      <c r="S76" s="70">
        <v>70</v>
      </c>
      <c r="T76" s="78" t="s">
        <v>31</v>
      </c>
      <c r="U76" s="78" t="s">
        <v>69</v>
      </c>
      <c r="V76" s="70">
        <v>54</v>
      </c>
      <c r="W76" s="70"/>
      <c r="X76" s="70">
        <v>54</v>
      </c>
      <c r="Y76" s="70"/>
      <c r="Z76" s="70"/>
      <c r="AA76" s="70">
        <v>40</v>
      </c>
      <c r="AB76" s="70"/>
    </row>
    <row r="77" spans="2:28" s="15" customFormat="1" ht="20.25" customHeight="1" x14ac:dyDescent="0.2">
      <c r="B77" s="82" t="s">
        <v>1590</v>
      </c>
      <c r="C77" s="70">
        <v>50</v>
      </c>
      <c r="D77" s="70" t="s">
        <v>577</v>
      </c>
      <c r="E77" s="70">
        <v>6834</v>
      </c>
      <c r="F77" s="70">
        <v>130</v>
      </c>
      <c r="G77" s="70">
        <v>34</v>
      </c>
      <c r="H77" s="70" t="s">
        <v>2194</v>
      </c>
      <c r="I77" s="70">
        <v>9</v>
      </c>
      <c r="J77" s="70">
        <v>0</v>
      </c>
      <c r="K77" s="70">
        <v>0</v>
      </c>
      <c r="L77" s="70">
        <v>87</v>
      </c>
      <c r="M77" s="77">
        <v>87</v>
      </c>
      <c r="N77" s="70">
        <v>10</v>
      </c>
      <c r="O77" s="70"/>
      <c r="P77" s="70"/>
      <c r="Q77" s="70"/>
      <c r="R77" s="70">
        <v>1</v>
      </c>
      <c r="S77" s="70">
        <v>65</v>
      </c>
      <c r="T77" s="78" t="s">
        <v>31</v>
      </c>
      <c r="U77" s="78" t="s">
        <v>73</v>
      </c>
      <c r="V77" s="70">
        <v>40</v>
      </c>
      <c r="W77" s="70"/>
      <c r="X77" s="70">
        <v>40</v>
      </c>
      <c r="Y77" s="70"/>
      <c r="Z77" s="70"/>
      <c r="AA77" s="70">
        <v>26</v>
      </c>
      <c r="AB77" s="70"/>
    </row>
    <row r="78" spans="2:28" s="15" customFormat="1" ht="20.25" customHeight="1" x14ac:dyDescent="0.2">
      <c r="B78" s="82" t="s">
        <v>1590</v>
      </c>
      <c r="C78" s="70">
        <v>51</v>
      </c>
      <c r="D78" s="70" t="s">
        <v>577</v>
      </c>
      <c r="E78" s="70">
        <v>3175</v>
      </c>
      <c r="F78" s="70">
        <v>15</v>
      </c>
      <c r="G78" s="70">
        <v>75</v>
      </c>
      <c r="H78" s="70" t="s">
        <v>2199</v>
      </c>
      <c r="I78" s="70">
        <v>9</v>
      </c>
      <c r="J78" s="70">
        <v>15</v>
      </c>
      <c r="K78" s="70">
        <v>1</v>
      </c>
      <c r="L78" s="70">
        <v>90</v>
      </c>
      <c r="M78" s="77">
        <v>6190</v>
      </c>
      <c r="N78" s="70"/>
      <c r="O78" s="70"/>
      <c r="P78" s="70"/>
      <c r="Q78" s="70"/>
      <c r="R78" s="70"/>
      <c r="S78" s="70"/>
      <c r="T78" s="78"/>
      <c r="U78" s="78"/>
      <c r="V78" s="70"/>
      <c r="W78" s="70"/>
      <c r="X78" s="70"/>
      <c r="Y78" s="70"/>
      <c r="Z78" s="70"/>
      <c r="AA78" s="70"/>
      <c r="AB78" s="70"/>
    </row>
    <row r="79" spans="2:28" s="15" customFormat="1" ht="20.25" customHeight="1" x14ac:dyDescent="0.2">
      <c r="B79" s="82" t="s">
        <v>1591</v>
      </c>
      <c r="C79" s="70">
        <v>52</v>
      </c>
      <c r="D79" s="70" t="s">
        <v>577</v>
      </c>
      <c r="E79" s="70">
        <v>6839</v>
      </c>
      <c r="F79" s="70">
        <v>137</v>
      </c>
      <c r="G79" s="70">
        <v>39</v>
      </c>
      <c r="H79" s="70" t="s">
        <v>2194</v>
      </c>
      <c r="I79" s="70">
        <v>9</v>
      </c>
      <c r="J79" s="70">
        <v>0</v>
      </c>
      <c r="K79" s="70">
        <v>2</v>
      </c>
      <c r="L79" s="70">
        <v>8</v>
      </c>
      <c r="M79" s="77">
        <v>200.5</v>
      </c>
      <c r="N79" s="70">
        <v>7.5</v>
      </c>
      <c r="O79" s="70"/>
      <c r="P79" s="70"/>
      <c r="Q79" s="70"/>
      <c r="R79" s="70">
        <v>1</v>
      </c>
      <c r="S79" s="70">
        <v>62</v>
      </c>
      <c r="T79" s="78" t="s">
        <v>31</v>
      </c>
      <c r="U79" s="78" t="s">
        <v>32</v>
      </c>
      <c r="V79" s="70">
        <v>60</v>
      </c>
      <c r="W79" s="70"/>
      <c r="X79" s="70"/>
      <c r="Y79" s="70"/>
      <c r="Z79" s="70"/>
      <c r="AA79" s="70"/>
      <c r="AB79" s="70"/>
    </row>
    <row r="80" spans="2:28" s="15" customFormat="1" ht="20.25" customHeight="1" x14ac:dyDescent="0.2">
      <c r="B80" s="82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7"/>
      <c r="N80" s="70"/>
      <c r="O80" s="70"/>
      <c r="P80" s="70"/>
      <c r="Q80" s="70"/>
      <c r="R80" s="70"/>
      <c r="S80" s="70"/>
      <c r="T80" s="78" t="s">
        <v>478</v>
      </c>
      <c r="U80" s="78"/>
      <c r="V80" s="70"/>
      <c r="W80" s="70"/>
      <c r="X80" s="70">
        <v>30</v>
      </c>
      <c r="Y80" s="70"/>
      <c r="Z80" s="70"/>
      <c r="AA80" s="70">
        <v>29</v>
      </c>
      <c r="AB80" s="70"/>
    </row>
    <row r="81" spans="2:28" s="15" customFormat="1" ht="20.25" customHeight="1" x14ac:dyDescent="0.2">
      <c r="B81" s="82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7"/>
      <c r="N81" s="70"/>
      <c r="O81" s="70"/>
      <c r="P81" s="70"/>
      <c r="Q81" s="70"/>
      <c r="R81" s="70"/>
      <c r="S81" s="70"/>
      <c r="T81" s="78" t="s">
        <v>479</v>
      </c>
      <c r="U81" s="78"/>
      <c r="V81" s="70"/>
      <c r="W81" s="70"/>
      <c r="X81" s="70">
        <v>30</v>
      </c>
      <c r="Y81" s="70"/>
      <c r="Z81" s="70"/>
      <c r="AA81" s="70"/>
      <c r="AB81" s="70"/>
    </row>
    <row r="82" spans="2:28" s="15" customFormat="1" ht="20.25" customHeight="1" x14ac:dyDescent="0.2">
      <c r="B82" s="82" t="s">
        <v>1591</v>
      </c>
      <c r="C82" s="70">
        <v>53</v>
      </c>
      <c r="D82" s="70" t="s">
        <v>577</v>
      </c>
      <c r="E82" s="70">
        <v>5446</v>
      </c>
      <c r="F82" s="70">
        <v>24</v>
      </c>
      <c r="G82" s="70">
        <v>46</v>
      </c>
      <c r="H82" s="70" t="s">
        <v>2211</v>
      </c>
      <c r="I82" s="70">
        <v>9</v>
      </c>
      <c r="J82" s="70">
        <v>8</v>
      </c>
      <c r="K82" s="70">
        <v>2</v>
      </c>
      <c r="L82" s="70">
        <v>39</v>
      </c>
      <c r="M82" s="77">
        <v>3439</v>
      </c>
      <c r="N82" s="70"/>
      <c r="O82" s="70"/>
      <c r="P82" s="70"/>
      <c r="Q82" s="70"/>
      <c r="R82" s="70"/>
      <c r="S82" s="70"/>
      <c r="T82" s="78"/>
      <c r="U82" s="78"/>
      <c r="V82" s="70"/>
      <c r="W82" s="70"/>
      <c r="X82" s="70"/>
      <c r="Y82" s="70"/>
      <c r="Z82" s="70"/>
      <c r="AA82" s="70"/>
      <c r="AB82" s="70"/>
    </row>
    <row r="83" spans="2:28" s="15" customFormat="1" ht="20.25" customHeight="1" x14ac:dyDescent="0.2">
      <c r="B83" s="82" t="s">
        <v>1592</v>
      </c>
      <c r="C83" s="70">
        <v>54</v>
      </c>
      <c r="D83" s="70" t="s">
        <v>577</v>
      </c>
      <c r="E83" s="70">
        <v>5452</v>
      </c>
      <c r="F83" s="70">
        <v>26</v>
      </c>
      <c r="G83" s="70">
        <v>52</v>
      </c>
      <c r="H83" s="70" t="s">
        <v>2211</v>
      </c>
      <c r="I83" s="70">
        <v>9</v>
      </c>
      <c r="J83" s="70">
        <v>2</v>
      </c>
      <c r="K83" s="70">
        <v>2</v>
      </c>
      <c r="L83" s="70">
        <v>25</v>
      </c>
      <c r="M83" s="77">
        <v>1025</v>
      </c>
      <c r="N83" s="70"/>
      <c r="O83" s="70"/>
      <c r="P83" s="70"/>
      <c r="Q83" s="70"/>
      <c r="R83" s="70"/>
      <c r="S83" s="70"/>
      <c r="T83" s="78"/>
      <c r="U83" s="78"/>
      <c r="V83" s="70"/>
      <c r="W83" s="70"/>
      <c r="X83" s="70"/>
      <c r="Y83" s="70"/>
      <c r="Z83" s="70"/>
      <c r="AA83" s="70"/>
      <c r="AB83" s="70"/>
    </row>
    <row r="84" spans="2:28" s="15" customFormat="1" ht="20.25" customHeight="1" x14ac:dyDescent="0.2">
      <c r="B84" s="82" t="s">
        <v>1593</v>
      </c>
      <c r="C84" s="70">
        <v>55</v>
      </c>
      <c r="D84" s="70" t="s">
        <v>577</v>
      </c>
      <c r="E84" s="70">
        <v>6836</v>
      </c>
      <c r="F84" s="70">
        <v>134</v>
      </c>
      <c r="G84" s="70">
        <v>36</v>
      </c>
      <c r="H84" s="70" t="s">
        <v>2194</v>
      </c>
      <c r="I84" s="70">
        <v>9</v>
      </c>
      <c r="J84" s="70">
        <v>0</v>
      </c>
      <c r="K84" s="70">
        <v>0</v>
      </c>
      <c r="L84" s="70">
        <v>30</v>
      </c>
      <c r="M84" s="77">
        <v>7.5</v>
      </c>
      <c r="N84" s="70">
        <v>22.5</v>
      </c>
      <c r="O84" s="70"/>
      <c r="P84" s="70"/>
      <c r="Q84" s="70"/>
      <c r="R84" s="70">
        <v>1</v>
      </c>
      <c r="S84" s="70">
        <v>60</v>
      </c>
      <c r="T84" s="78" t="s">
        <v>31</v>
      </c>
      <c r="U84" s="78" t="s">
        <v>32</v>
      </c>
      <c r="V84" s="70">
        <v>90</v>
      </c>
      <c r="W84" s="70"/>
      <c r="X84" s="70"/>
      <c r="Y84" s="70"/>
      <c r="Z84" s="70"/>
      <c r="AA84" s="70"/>
      <c r="AB84" s="70"/>
    </row>
    <row r="85" spans="2:28" s="15" customFormat="1" ht="20.25" customHeight="1" x14ac:dyDescent="0.2">
      <c r="B85" s="82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7"/>
      <c r="N85" s="70"/>
      <c r="O85" s="70"/>
      <c r="P85" s="70"/>
      <c r="Q85" s="70"/>
      <c r="R85" s="70"/>
      <c r="S85" s="70"/>
      <c r="T85" s="78" t="s">
        <v>478</v>
      </c>
      <c r="U85" s="78"/>
      <c r="V85" s="70"/>
      <c r="W85" s="70"/>
      <c r="X85" s="70">
        <v>45</v>
      </c>
      <c r="Y85" s="70"/>
      <c r="Z85" s="70"/>
      <c r="AA85" s="70">
        <v>20</v>
      </c>
      <c r="AB85" s="70"/>
    </row>
    <row r="86" spans="2:28" s="15" customFormat="1" ht="20.25" customHeight="1" x14ac:dyDescent="0.2">
      <c r="B86" s="82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7"/>
      <c r="N86" s="70"/>
      <c r="O86" s="70"/>
      <c r="P86" s="70"/>
      <c r="Q86" s="70"/>
      <c r="R86" s="70"/>
      <c r="S86" s="70"/>
      <c r="T86" s="78" t="s">
        <v>479</v>
      </c>
      <c r="U86" s="78"/>
      <c r="V86" s="70"/>
      <c r="W86" s="70"/>
      <c r="X86" s="70">
        <v>45</v>
      </c>
      <c r="Y86" s="70"/>
      <c r="Z86" s="70"/>
      <c r="AA86" s="70"/>
      <c r="AB86" s="70"/>
    </row>
    <row r="87" spans="2:28" s="15" customFormat="1" ht="20.25" customHeight="1" x14ac:dyDescent="0.2">
      <c r="B87" s="82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7"/>
      <c r="N87" s="70"/>
      <c r="O87" s="70"/>
      <c r="P87" s="70"/>
      <c r="Q87" s="70"/>
      <c r="R87" s="70">
        <v>2</v>
      </c>
      <c r="S87" s="70"/>
      <c r="T87" s="78" t="s">
        <v>31</v>
      </c>
      <c r="U87" s="78" t="s">
        <v>73</v>
      </c>
      <c r="V87" s="70">
        <v>90</v>
      </c>
      <c r="W87" s="70"/>
      <c r="X87" s="70">
        <v>90</v>
      </c>
      <c r="Y87" s="70"/>
      <c r="Z87" s="70"/>
      <c r="AA87" s="70">
        <v>20</v>
      </c>
      <c r="AB87" s="70"/>
    </row>
    <row r="88" spans="2:28" s="15" customFormat="1" ht="20.25" customHeight="1" x14ac:dyDescent="0.2">
      <c r="B88" s="82" t="s">
        <v>1594</v>
      </c>
      <c r="C88" s="70">
        <v>56</v>
      </c>
      <c r="D88" s="70" t="s">
        <v>577</v>
      </c>
      <c r="E88" s="70">
        <v>7432</v>
      </c>
      <c r="F88" s="70">
        <v>170</v>
      </c>
      <c r="G88" s="70">
        <v>32</v>
      </c>
      <c r="H88" s="70" t="s">
        <v>2196</v>
      </c>
      <c r="I88" s="70">
        <v>9</v>
      </c>
      <c r="J88" s="70">
        <v>0</v>
      </c>
      <c r="K88" s="70">
        <v>0</v>
      </c>
      <c r="L88" s="70">
        <v>92</v>
      </c>
      <c r="M88" s="77">
        <v>83.25</v>
      </c>
      <c r="N88" s="70">
        <v>8.75</v>
      </c>
      <c r="O88" s="70"/>
      <c r="P88" s="70"/>
      <c r="Q88" s="70"/>
      <c r="R88" s="70">
        <v>1</v>
      </c>
      <c r="S88" s="70">
        <v>57</v>
      </c>
      <c r="T88" s="78" t="s">
        <v>31</v>
      </c>
      <c r="U88" s="78" t="s">
        <v>73</v>
      </c>
      <c r="V88" s="70">
        <v>35</v>
      </c>
      <c r="W88" s="70"/>
      <c r="X88" s="70">
        <v>35</v>
      </c>
      <c r="Y88" s="70"/>
      <c r="Z88" s="70"/>
      <c r="AA88" s="70">
        <v>19</v>
      </c>
      <c r="AB88" s="70"/>
    </row>
    <row r="89" spans="2:28" s="15" customFormat="1" ht="20.25" customHeight="1" x14ac:dyDescent="0.2">
      <c r="B89" s="82" t="s">
        <v>1594</v>
      </c>
      <c r="C89" s="70">
        <v>57</v>
      </c>
      <c r="D89" s="70" t="s">
        <v>577</v>
      </c>
      <c r="E89" s="70">
        <v>1290</v>
      </c>
      <c r="F89" s="70">
        <v>35</v>
      </c>
      <c r="G89" s="70">
        <v>90</v>
      </c>
      <c r="H89" s="70" t="s">
        <v>2196</v>
      </c>
      <c r="I89" s="70">
        <v>9</v>
      </c>
      <c r="J89" s="70">
        <v>8</v>
      </c>
      <c r="K89" s="70">
        <v>3</v>
      </c>
      <c r="L89" s="70">
        <v>2</v>
      </c>
      <c r="M89" s="77">
        <v>3502</v>
      </c>
      <c r="N89" s="70"/>
      <c r="O89" s="70"/>
      <c r="P89" s="70"/>
      <c r="Q89" s="70"/>
      <c r="R89" s="70"/>
      <c r="S89" s="70"/>
      <c r="T89" s="78"/>
      <c r="U89" s="78"/>
      <c r="V89" s="70"/>
      <c r="W89" s="70"/>
      <c r="X89" s="70"/>
      <c r="Y89" s="70"/>
      <c r="Z89" s="70"/>
      <c r="AA89" s="70"/>
      <c r="AB89" s="70"/>
    </row>
    <row r="90" spans="2:28" s="15" customFormat="1" ht="20.25" customHeight="1" x14ac:dyDescent="0.2">
      <c r="B90" s="82" t="s">
        <v>1595</v>
      </c>
      <c r="C90" s="70">
        <v>58</v>
      </c>
      <c r="D90" s="70" t="s">
        <v>577</v>
      </c>
      <c r="E90" s="70">
        <v>7431</v>
      </c>
      <c r="F90" s="70">
        <v>169</v>
      </c>
      <c r="G90" s="70">
        <v>31</v>
      </c>
      <c r="H90" s="70" t="s">
        <v>2211</v>
      </c>
      <c r="I90" s="70">
        <v>9</v>
      </c>
      <c r="J90" s="70">
        <v>0</v>
      </c>
      <c r="K90" s="70">
        <v>1</v>
      </c>
      <c r="L90" s="70">
        <v>0</v>
      </c>
      <c r="M90" s="77">
        <v>82.5</v>
      </c>
      <c r="N90" s="70">
        <v>17.5</v>
      </c>
      <c r="O90" s="70"/>
      <c r="P90" s="70"/>
      <c r="Q90" s="70"/>
      <c r="R90" s="70">
        <v>1</v>
      </c>
      <c r="S90" s="70">
        <v>56</v>
      </c>
      <c r="T90" s="78" t="s">
        <v>31</v>
      </c>
      <c r="U90" s="78" t="s">
        <v>32</v>
      </c>
      <c r="V90" s="70">
        <v>140</v>
      </c>
      <c r="W90" s="70"/>
      <c r="X90" s="70"/>
      <c r="Y90" s="70"/>
      <c r="Z90" s="70"/>
      <c r="AA90" s="70"/>
      <c r="AB90" s="70"/>
    </row>
    <row r="91" spans="2:28" s="15" customFormat="1" ht="20.25" customHeight="1" x14ac:dyDescent="0.2">
      <c r="B91" s="82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7"/>
      <c r="N91" s="70"/>
      <c r="O91" s="70"/>
      <c r="P91" s="70"/>
      <c r="Q91" s="70"/>
      <c r="R91" s="70"/>
      <c r="S91" s="70"/>
      <c r="T91" s="78" t="s">
        <v>478</v>
      </c>
      <c r="U91" s="78"/>
      <c r="V91" s="70"/>
      <c r="W91" s="70"/>
      <c r="X91" s="70">
        <v>70</v>
      </c>
      <c r="Y91" s="70"/>
      <c r="Z91" s="70"/>
      <c r="AA91" s="70">
        <v>29</v>
      </c>
      <c r="AB91" s="70"/>
    </row>
    <row r="92" spans="2:28" s="15" customFormat="1" ht="20.25" customHeight="1" x14ac:dyDescent="0.2">
      <c r="B92" s="82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7"/>
      <c r="N92" s="70"/>
      <c r="O92" s="70"/>
      <c r="P92" s="70"/>
      <c r="Q92" s="70"/>
      <c r="R92" s="70"/>
      <c r="S92" s="70"/>
      <c r="T92" s="78" t="s">
        <v>479</v>
      </c>
      <c r="U92" s="78"/>
      <c r="V92" s="70"/>
      <c r="W92" s="70"/>
      <c r="X92" s="70">
        <v>70</v>
      </c>
      <c r="Y92" s="70"/>
      <c r="Z92" s="70"/>
      <c r="AA92" s="70"/>
      <c r="AB92" s="70"/>
    </row>
    <row r="93" spans="2:28" s="15" customFormat="1" ht="20.25" customHeight="1" x14ac:dyDescent="0.2">
      <c r="B93" s="82" t="s">
        <v>1595</v>
      </c>
      <c r="C93" s="70">
        <v>59</v>
      </c>
      <c r="D93" s="70" t="s">
        <v>577</v>
      </c>
      <c r="E93" s="70">
        <v>1258</v>
      </c>
      <c r="F93" s="70">
        <v>2</v>
      </c>
      <c r="G93" s="70">
        <v>53</v>
      </c>
      <c r="H93" s="70" t="s">
        <v>2229</v>
      </c>
      <c r="I93" s="70">
        <v>9</v>
      </c>
      <c r="J93" s="70">
        <v>20</v>
      </c>
      <c r="K93" s="70">
        <v>0</v>
      </c>
      <c r="L93" s="70">
        <v>73</v>
      </c>
      <c r="M93" s="77">
        <v>8073</v>
      </c>
      <c r="N93" s="70"/>
      <c r="O93" s="70"/>
      <c r="P93" s="70"/>
      <c r="Q93" s="70"/>
      <c r="R93" s="70"/>
      <c r="S93" s="70"/>
      <c r="T93" s="78"/>
      <c r="U93" s="78"/>
      <c r="V93" s="70"/>
      <c r="W93" s="70"/>
      <c r="X93" s="70"/>
      <c r="Y93" s="70"/>
      <c r="Z93" s="70"/>
      <c r="AA93" s="70"/>
      <c r="AB93" s="70"/>
    </row>
    <row r="94" spans="2:28" s="15" customFormat="1" ht="20.25" customHeight="1" x14ac:dyDescent="0.2">
      <c r="B94" s="82" t="s">
        <v>1596</v>
      </c>
      <c r="C94" s="70">
        <v>60</v>
      </c>
      <c r="D94" s="70" t="s">
        <v>577</v>
      </c>
      <c r="E94" s="70">
        <v>7388</v>
      </c>
      <c r="F94" s="70">
        <v>103</v>
      </c>
      <c r="G94" s="70">
        <v>88</v>
      </c>
      <c r="H94" s="70" t="s">
        <v>2196</v>
      </c>
      <c r="I94" s="70">
        <v>9</v>
      </c>
      <c r="J94" s="70">
        <v>0</v>
      </c>
      <c r="K94" s="70">
        <v>0</v>
      </c>
      <c r="L94" s="70">
        <v>63</v>
      </c>
      <c r="M94" s="77">
        <v>55.5</v>
      </c>
      <c r="N94" s="70">
        <v>7.5</v>
      </c>
      <c r="O94" s="70"/>
      <c r="P94" s="70"/>
      <c r="Q94" s="70"/>
      <c r="R94" s="70">
        <v>1</v>
      </c>
      <c r="S94" s="70">
        <v>102</v>
      </c>
      <c r="T94" s="78" t="s">
        <v>31</v>
      </c>
      <c r="U94" s="78" t="s">
        <v>73</v>
      </c>
      <c r="V94" s="70">
        <v>30</v>
      </c>
      <c r="W94" s="70"/>
      <c r="X94" s="70">
        <v>30</v>
      </c>
      <c r="Y94" s="70"/>
      <c r="Z94" s="70"/>
      <c r="AA94" s="70">
        <v>28</v>
      </c>
      <c r="AB94" s="70"/>
    </row>
    <row r="95" spans="2:28" s="15" customFormat="1" ht="20.25" customHeight="1" x14ac:dyDescent="0.2">
      <c r="B95" s="82" t="s">
        <v>1597</v>
      </c>
      <c r="C95" s="70">
        <v>61</v>
      </c>
      <c r="D95" s="70" t="s">
        <v>577</v>
      </c>
      <c r="E95" s="70">
        <v>6829</v>
      </c>
      <c r="F95" s="70">
        <v>124</v>
      </c>
      <c r="G95" s="70">
        <v>29</v>
      </c>
      <c r="H95" s="70" t="s">
        <v>2194</v>
      </c>
      <c r="I95" s="70">
        <v>9</v>
      </c>
      <c r="J95" s="70">
        <v>0</v>
      </c>
      <c r="K95" s="70">
        <v>1</v>
      </c>
      <c r="L95" s="70">
        <v>46</v>
      </c>
      <c r="M95" s="77">
        <v>137</v>
      </c>
      <c r="N95" s="70">
        <v>9</v>
      </c>
      <c r="O95" s="70"/>
      <c r="P95" s="70"/>
      <c r="Q95" s="70"/>
      <c r="R95" s="70">
        <v>1</v>
      </c>
      <c r="S95" s="70">
        <v>69</v>
      </c>
      <c r="T95" s="78" t="s">
        <v>31</v>
      </c>
      <c r="U95" s="78" t="s">
        <v>73</v>
      </c>
      <c r="V95" s="70">
        <v>36</v>
      </c>
      <c r="W95" s="70"/>
      <c r="X95" s="70">
        <v>36</v>
      </c>
      <c r="Y95" s="70"/>
      <c r="Z95" s="70"/>
      <c r="AA95" s="70">
        <v>30</v>
      </c>
      <c r="AB95" s="70"/>
    </row>
    <row r="96" spans="2:28" s="15" customFormat="1" ht="20.25" customHeight="1" x14ac:dyDescent="0.2">
      <c r="B96" s="82" t="s">
        <v>1598</v>
      </c>
      <c r="C96" s="70">
        <v>62</v>
      </c>
      <c r="D96" s="70" t="s">
        <v>577</v>
      </c>
      <c r="E96" s="70">
        <v>5841</v>
      </c>
      <c r="F96" s="70">
        <v>55</v>
      </c>
      <c r="G96" s="70">
        <v>81</v>
      </c>
      <c r="H96" s="70" t="s">
        <v>2197</v>
      </c>
      <c r="I96" s="70">
        <v>9</v>
      </c>
      <c r="J96" s="70">
        <v>9</v>
      </c>
      <c r="K96" s="70">
        <v>1</v>
      </c>
      <c r="L96" s="70">
        <v>73</v>
      </c>
      <c r="M96" s="77">
        <v>3773</v>
      </c>
      <c r="N96" s="70"/>
      <c r="O96" s="70"/>
      <c r="P96" s="70"/>
      <c r="Q96" s="70"/>
      <c r="R96" s="70"/>
      <c r="S96" s="70"/>
      <c r="T96" s="78"/>
      <c r="U96" s="78"/>
      <c r="V96" s="70"/>
      <c r="W96" s="70"/>
      <c r="X96" s="70"/>
      <c r="Y96" s="70"/>
      <c r="Z96" s="70"/>
      <c r="AA96" s="70"/>
      <c r="AB96" s="70"/>
    </row>
    <row r="97" spans="2:28" s="15" customFormat="1" ht="20.25" customHeight="1" x14ac:dyDescent="0.2">
      <c r="B97" s="82" t="s">
        <v>1599</v>
      </c>
      <c r="C97" s="70">
        <v>63</v>
      </c>
      <c r="D97" s="70" t="s">
        <v>577</v>
      </c>
      <c r="E97" s="70">
        <v>13167</v>
      </c>
      <c r="F97" s="70">
        <v>49</v>
      </c>
      <c r="G97" s="70">
        <v>67</v>
      </c>
      <c r="H97" s="70" t="s">
        <v>2239</v>
      </c>
      <c r="I97" s="70">
        <v>9</v>
      </c>
      <c r="J97" s="70">
        <v>7</v>
      </c>
      <c r="K97" s="70">
        <v>0</v>
      </c>
      <c r="L97" s="70">
        <v>4</v>
      </c>
      <c r="M97" s="77">
        <v>2804</v>
      </c>
      <c r="N97" s="70"/>
      <c r="O97" s="70"/>
      <c r="P97" s="70"/>
      <c r="Q97" s="70"/>
      <c r="R97" s="70"/>
      <c r="S97" s="70"/>
      <c r="T97" s="78"/>
      <c r="U97" s="78"/>
      <c r="V97" s="70"/>
      <c r="W97" s="70"/>
      <c r="X97" s="70"/>
      <c r="Y97" s="70"/>
      <c r="Z97" s="70"/>
      <c r="AA97" s="70"/>
      <c r="AB97" s="70"/>
    </row>
    <row r="98" spans="2:28" s="15" customFormat="1" ht="20.25" customHeight="1" x14ac:dyDescent="0.2">
      <c r="B98" s="82" t="s">
        <v>1599</v>
      </c>
      <c r="C98" s="70">
        <v>64</v>
      </c>
      <c r="D98" s="70" t="s">
        <v>577</v>
      </c>
      <c r="E98" s="70">
        <v>13168</v>
      </c>
      <c r="F98" s="70">
        <v>52</v>
      </c>
      <c r="G98" s="70">
        <v>68</v>
      </c>
      <c r="H98" s="70" t="s">
        <v>2239</v>
      </c>
      <c r="I98" s="70">
        <v>9</v>
      </c>
      <c r="J98" s="70">
        <v>0</v>
      </c>
      <c r="K98" s="70">
        <v>1</v>
      </c>
      <c r="L98" s="70">
        <v>44</v>
      </c>
      <c r="M98" s="77">
        <v>106.5</v>
      </c>
      <c r="N98" s="70">
        <v>37.5</v>
      </c>
      <c r="O98" s="70"/>
      <c r="P98" s="70"/>
      <c r="Q98" s="70"/>
      <c r="R98" s="70">
        <v>1</v>
      </c>
      <c r="S98" s="70">
        <v>207</v>
      </c>
      <c r="T98" s="78" t="s">
        <v>31</v>
      </c>
      <c r="U98" s="78" t="s">
        <v>73</v>
      </c>
      <c r="V98" s="70">
        <v>150</v>
      </c>
      <c r="W98" s="70"/>
      <c r="X98" s="70">
        <v>150</v>
      </c>
      <c r="Y98" s="70"/>
      <c r="Z98" s="70"/>
      <c r="AA98" s="70">
        <v>15</v>
      </c>
      <c r="AB98" s="70"/>
    </row>
    <row r="99" spans="2:28" s="15" customFormat="1" ht="20.25" customHeight="1" x14ac:dyDescent="0.2">
      <c r="B99" s="82" t="s">
        <v>1600</v>
      </c>
      <c r="C99" s="70">
        <v>65</v>
      </c>
      <c r="D99" s="70" t="s">
        <v>577</v>
      </c>
      <c r="E99" s="70">
        <v>9024</v>
      </c>
      <c r="F99" s="70">
        <v>1</v>
      </c>
      <c r="G99" s="70">
        <v>24</v>
      </c>
      <c r="H99" s="70" t="s">
        <v>2199</v>
      </c>
      <c r="I99" s="70">
        <v>9</v>
      </c>
      <c r="J99" s="70">
        <v>11</v>
      </c>
      <c r="K99" s="70">
        <v>0</v>
      </c>
      <c r="L99" s="70">
        <v>66</v>
      </c>
      <c r="M99" s="77">
        <v>4466</v>
      </c>
      <c r="N99" s="70"/>
      <c r="O99" s="70"/>
      <c r="P99" s="70"/>
      <c r="Q99" s="70"/>
      <c r="R99" s="70"/>
      <c r="S99" s="70"/>
      <c r="T99" s="78"/>
      <c r="U99" s="78"/>
      <c r="V99" s="70"/>
      <c r="W99" s="70"/>
      <c r="X99" s="70"/>
      <c r="Y99" s="70"/>
      <c r="Z99" s="70"/>
      <c r="AA99" s="70"/>
      <c r="AB99" s="70"/>
    </row>
    <row r="100" spans="2:28" s="15" customFormat="1" ht="20.25" customHeight="1" x14ac:dyDescent="0.2">
      <c r="B100" s="82" t="s">
        <v>1601</v>
      </c>
      <c r="C100" s="70">
        <v>66</v>
      </c>
      <c r="D100" s="70" t="s">
        <v>577</v>
      </c>
      <c r="E100" s="70">
        <v>12132</v>
      </c>
      <c r="F100" s="70">
        <v>109</v>
      </c>
      <c r="G100" s="70">
        <v>32</v>
      </c>
      <c r="H100" s="70" t="s">
        <v>2196</v>
      </c>
      <c r="I100" s="70">
        <v>9</v>
      </c>
      <c r="J100" s="70">
        <v>0</v>
      </c>
      <c r="K100" s="70">
        <v>1</v>
      </c>
      <c r="L100" s="70">
        <v>31</v>
      </c>
      <c r="M100" s="77">
        <v>99.5</v>
      </c>
      <c r="N100" s="70">
        <v>31.5</v>
      </c>
      <c r="O100" s="70"/>
      <c r="P100" s="70"/>
      <c r="Q100" s="70"/>
      <c r="R100" s="70">
        <v>1</v>
      </c>
      <c r="S100" s="70">
        <v>213</v>
      </c>
      <c r="T100" s="78" t="s">
        <v>31</v>
      </c>
      <c r="U100" s="78" t="s">
        <v>73</v>
      </c>
      <c r="V100" s="70">
        <v>126</v>
      </c>
      <c r="W100" s="70"/>
      <c r="X100" s="70">
        <v>126</v>
      </c>
      <c r="Y100" s="70"/>
      <c r="Z100" s="70"/>
      <c r="AA100" s="70">
        <v>15</v>
      </c>
      <c r="AB100" s="70"/>
    </row>
    <row r="101" spans="2:28" s="15" customFormat="1" ht="20.25" customHeight="1" x14ac:dyDescent="0.2">
      <c r="B101" s="82" t="s">
        <v>2238</v>
      </c>
      <c r="C101" s="70">
        <v>67</v>
      </c>
      <c r="D101" s="70" t="s">
        <v>577</v>
      </c>
      <c r="E101" s="70">
        <v>3192</v>
      </c>
      <c r="F101" s="70">
        <v>22</v>
      </c>
      <c r="G101" s="70">
        <v>92</v>
      </c>
      <c r="H101" s="70" t="s">
        <v>2229</v>
      </c>
      <c r="I101" s="70">
        <v>9</v>
      </c>
      <c r="J101" s="70">
        <v>11</v>
      </c>
      <c r="K101" s="70">
        <v>1</v>
      </c>
      <c r="L101" s="70">
        <v>60</v>
      </c>
      <c r="M101" s="77">
        <v>4560</v>
      </c>
      <c r="N101" s="70"/>
      <c r="O101" s="70"/>
      <c r="P101" s="70"/>
      <c r="Q101" s="70"/>
      <c r="R101" s="70"/>
      <c r="S101" s="70"/>
      <c r="T101" s="78"/>
      <c r="U101" s="78"/>
      <c r="V101" s="70"/>
      <c r="W101" s="70"/>
      <c r="X101" s="70"/>
      <c r="Y101" s="70"/>
      <c r="Z101" s="70"/>
      <c r="AA101" s="70"/>
      <c r="AB101" s="70"/>
    </row>
    <row r="102" spans="2:28" s="15" customFormat="1" ht="20.25" customHeight="1" x14ac:dyDescent="0.2">
      <c r="B102" s="82" t="s">
        <v>1602</v>
      </c>
      <c r="C102" s="70">
        <v>68</v>
      </c>
      <c r="D102" s="70" t="s">
        <v>577</v>
      </c>
      <c r="E102" s="70">
        <v>7389</v>
      </c>
      <c r="F102" s="70">
        <v>106</v>
      </c>
      <c r="G102" s="70">
        <v>89</v>
      </c>
      <c r="H102" s="70" t="s">
        <v>2196</v>
      </c>
      <c r="I102" s="70">
        <v>9</v>
      </c>
      <c r="J102" s="70">
        <v>0</v>
      </c>
      <c r="K102" s="70">
        <v>0</v>
      </c>
      <c r="L102" s="70">
        <v>73</v>
      </c>
      <c r="M102" s="77">
        <v>55.5</v>
      </c>
      <c r="N102" s="70">
        <v>17.5</v>
      </c>
      <c r="O102" s="70"/>
      <c r="P102" s="70"/>
      <c r="Q102" s="70"/>
      <c r="R102" s="70">
        <v>1</v>
      </c>
      <c r="S102" s="70">
        <v>14</v>
      </c>
      <c r="T102" s="78" t="s">
        <v>31</v>
      </c>
      <c r="U102" s="78" t="s">
        <v>73</v>
      </c>
      <c r="V102" s="70">
        <v>70</v>
      </c>
      <c r="W102" s="70"/>
      <c r="X102" s="70">
        <v>70</v>
      </c>
      <c r="Y102" s="70"/>
      <c r="Z102" s="70"/>
      <c r="AA102" s="70">
        <v>24</v>
      </c>
      <c r="AB102" s="70"/>
    </row>
    <row r="103" spans="2:28" s="15" customFormat="1" ht="20.25" customHeight="1" x14ac:dyDescent="0.2">
      <c r="B103" s="82" t="s">
        <v>1603</v>
      </c>
      <c r="C103" s="70">
        <v>69</v>
      </c>
      <c r="D103" s="70" t="s">
        <v>577</v>
      </c>
      <c r="E103" s="70">
        <v>1302</v>
      </c>
      <c r="F103" s="70">
        <v>6</v>
      </c>
      <c r="G103" s="70">
        <v>2</v>
      </c>
      <c r="H103" s="70" t="s">
        <v>2206</v>
      </c>
      <c r="I103" s="70">
        <v>9</v>
      </c>
      <c r="J103" s="70">
        <v>13</v>
      </c>
      <c r="K103" s="70">
        <v>1</v>
      </c>
      <c r="L103" s="70">
        <v>26</v>
      </c>
      <c r="M103" s="77">
        <v>5326</v>
      </c>
      <c r="N103" s="70"/>
      <c r="O103" s="70"/>
      <c r="P103" s="70"/>
      <c r="Q103" s="70"/>
      <c r="R103" s="70"/>
      <c r="S103" s="70"/>
      <c r="T103" s="78"/>
      <c r="U103" s="78"/>
      <c r="V103" s="70"/>
      <c r="W103" s="70"/>
      <c r="X103" s="70"/>
      <c r="Y103" s="70"/>
      <c r="Z103" s="70"/>
      <c r="AA103" s="70"/>
      <c r="AB103" s="70"/>
    </row>
    <row r="104" spans="2:28" s="15" customFormat="1" ht="20.25" customHeight="1" x14ac:dyDescent="0.2">
      <c r="B104" s="82" t="s">
        <v>1603</v>
      </c>
      <c r="C104" s="70">
        <v>70</v>
      </c>
      <c r="D104" s="70" t="s">
        <v>577</v>
      </c>
      <c r="E104" s="70">
        <v>7398</v>
      </c>
      <c r="F104" s="70">
        <v>120</v>
      </c>
      <c r="G104" s="70">
        <v>98</v>
      </c>
      <c r="H104" s="70" t="s">
        <v>2196</v>
      </c>
      <c r="I104" s="70">
        <v>9</v>
      </c>
      <c r="J104" s="70">
        <v>0</v>
      </c>
      <c r="K104" s="70">
        <v>1</v>
      </c>
      <c r="L104" s="70">
        <v>53</v>
      </c>
      <c r="M104" s="77">
        <v>138</v>
      </c>
      <c r="N104" s="70">
        <v>15</v>
      </c>
      <c r="O104" s="70"/>
      <c r="P104" s="70"/>
      <c r="Q104" s="70"/>
      <c r="R104" s="70">
        <v>1</v>
      </c>
      <c r="S104" s="70">
        <v>22</v>
      </c>
      <c r="T104" s="78" t="s">
        <v>31</v>
      </c>
      <c r="U104" s="78" t="s">
        <v>32</v>
      </c>
      <c r="V104" s="70">
        <v>120</v>
      </c>
      <c r="W104" s="70"/>
      <c r="X104" s="70"/>
      <c r="Y104" s="70"/>
      <c r="Z104" s="70"/>
      <c r="AA104" s="70"/>
      <c r="AB104" s="70"/>
    </row>
    <row r="105" spans="2:28" s="15" customFormat="1" ht="20.25" customHeight="1" x14ac:dyDescent="0.2">
      <c r="B105" s="82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7"/>
      <c r="N105" s="70"/>
      <c r="O105" s="70"/>
      <c r="P105" s="70"/>
      <c r="Q105" s="70"/>
      <c r="R105" s="70"/>
      <c r="S105" s="70"/>
      <c r="T105" s="78" t="s">
        <v>478</v>
      </c>
      <c r="U105" s="78"/>
      <c r="V105" s="70"/>
      <c r="W105" s="70"/>
      <c r="X105" s="70">
        <v>60</v>
      </c>
      <c r="Y105" s="70"/>
      <c r="Z105" s="70"/>
      <c r="AA105" s="70">
        <v>20</v>
      </c>
      <c r="AB105" s="70"/>
    </row>
    <row r="106" spans="2:28" s="15" customFormat="1" ht="20.25" customHeight="1" x14ac:dyDescent="0.2">
      <c r="B106" s="82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7"/>
      <c r="N106" s="70"/>
      <c r="O106" s="70"/>
      <c r="P106" s="70"/>
      <c r="Q106" s="70"/>
      <c r="R106" s="70"/>
      <c r="S106" s="70"/>
      <c r="T106" s="78" t="s">
        <v>479</v>
      </c>
      <c r="U106" s="78"/>
      <c r="V106" s="70"/>
      <c r="W106" s="70"/>
      <c r="X106" s="70">
        <v>60</v>
      </c>
      <c r="Y106" s="70"/>
      <c r="Z106" s="70"/>
      <c r="AA106" s="70"/>
      <c r="AB106" s="70"/>
    </row>
    <row r="107" spans="2:28" s="15" customFormat="1" ht="20.25" customHeight="1" x14ac:dyDescent="0.2">
      <c r="B107" s="82" t="s">
        <v>1604</v>
      </c>
      <c r="C107" s="70">
        <v>71</v>
      </c>
      <c r="D107" s="70" t="s">
        <v>577</v>
      </c>
      <c r="E107" s="70">
        <v>3181</v>
      </c>
      <c r="F107" s="70">
        <v>21</v>
      </c>
      <c r="G107" s="70">
        <v>81</v>
      </c>
      <c r="H107" s="70" t="s">
        <v>2214</v>
      </c>
      <c r="I107" s="70">
        <v>9</v>
      </c>
      <c r="J107" s="70">
        <v>13</v>
      </c>
      <c r="K107" s="70">
        <v>0</v>
      </c>
      <c r="L107" s="70">
        <v>11</v>
      </c>
      <c r="M107" s="77">
        <v>5211</v>
      </c>
      <c r="N107" s="70"/>
      <c r="O107" s="70"/>
      <c r="P107" s="70"/>
      <c r="Q107" s="70"/>
      <c r="R107" s="70"/>
      <c r="S107" s="70"/>
      <c r="T107" s="78"/>
      <c r="U107" s="78"/>
      <c r="V107" s="70"/>
      <c r="W107" s="70"/>
      <c r="X107" s="70"/>
      <c r="Y107" s="70"/>
      <c r="Z107" s="70"/>
      <c r="AA107" s="70"/>
      <c r="AB107" s="70"/>
    </row>
    <row r="108" spans="2:28" s="15" customFormat="1" ht="20.25" customHeight="1" x14ac:dyDescent="0.2">
      <c r="B108" s="82" t="s">
        <v>1605</v>
      </c>
      <c r="C108" s="70">
        <v>72</v>
      </c>
      <c r="D108" s="70" t="s">
        <v>577</v>
      </c>
      <c r="E108" s="70">
        <v>5408</v>
      </c>
      <c r="F108" s="70">
        <v>10</v>
      </c>
      <c r="G108" s="70">
        <v>8</v>
      </c>
      <c r="H108" s="70" t="s">
        <v>2197</v>
      </c>
      <c r="I108" s="70">
        <v>9</v>
      </c>
      <c r="J108" s="70">
        <v>7</v>
      </c>
      <c r="K108" s="70">
        <v>2</v>
      </c>
      <c r="L108" s="70">
        <v>51</v>
      </c>
      <c r="M108" s="77">
        <v>3051</v>
      </c>
      <c r="N108" s="70"/>
      <c r="O108" s="70"/>
      <c r="P108" s="70"/>
      <c r="Q108" s="70"/>
      <c r="R108" s="70"/>
      <c r="S108" s="70"/>
      <c r="T108" s="78"/>
      <c r="U108" s="78"/>
      <c r="V108" s="70"/>
      <c r="W108" s="70"/>
      <c r="X108" s="70"/>
      <c r="Y108" s="70"/>
      <c r="Z108" s="70"/>
      <c r="AA108" s="70"/>
      <c r="AB108" s="70"/>
    </row>
    <row r="109" spans="2:28" s="15" customFormat="1" ht="20.25" customHeight="1" x14ac:dyDescent="0.2">
      <c r="B109" s="82" t="s">
        <v>2237</v>
      </c>
      <c r="C109" s="70">
        <v>73</v>
      </c>
      <c r="D109" s="70" t="s">
        <v>577</v>
      </c>
      <c r="E109" s="70">
        <v>7387</v>
      </c>
      <c r="F109" s="70">
        <v>102</v>
      </c>
      <c r="G109" s="70">
        <v>87</v>
      </c>
      <c r="H109" s="70" t="s">
        <v>2196</v>
      </c>
      <c r="I109" s="70">
        <v>9</v>
      </c>
      <c r="J109" s="70">
        <v>0</v>
      </c>
      <c r="K109" s="70">
        <v>1</v>
      </c>
      <c r="L109" s="70">
        <v>13</v>
      </c>
      <c r="M109" s="77">
        <v>95</v>
      </c>
      <c r="N109" s="70">
        <v>18</v>
      </c>
      <c r="O109" s="70"/>
      <c r="P109" s="70"/>
      <c r="Q109" s="70"/>
      <c r="R109" s="70">
        <v>1</v>
      </c>
      <c r="S109" s="70">
        <v>19</v>
      </c>
      <c r="T109" s="78" t="s">
        <v>31</v>
      </c>
      <c r="U109" s="78" t="s">
        <v>73</v>
      </c>
      <c r="V109" s="70">
        <v>72</v>
      </c>
      <c r="W109" s="70"/>
      <c r="X109" s="70">
        <v>72</v>
      </c>
      <c r="Y109" s="70"/>
      <c r="Z109" s="70"/>
      <c r="AA109" s="70">
        <v>20</v>
      </c>
      <c r="AB109" s="70"/>
    </row>
    <row r="110" spans="2:28" s="15" customFormat="1" ht="20.25" customHeight="1" x14ac:dyDescent="0.2">
      <c r="B110" s="82" t="s">
        <v>1606</v>
      </c>
      <c r="C110" s="70">
        <v>74</v>
      </c>
      <c r="D110" s="70" t="s">
        <v>577</v>
      </c>
      <c r="E110" s="70">
        <v>12136</v>
      </c>
      <c r="F110" s="70">
        <v>104</v>
      </c>
      <c r="G110" s="70">
        <v>36</v>
      </c>
      <c r="H110" s="70" t="s">
        <v>2196</v>
      </c>
      <c r="I110" s="70">
        <v>9</v>
      </c>
      <c r="J110" s="70">
        <v>0</v>
      </c>
      <c r="K110" s="70">
        <v>0</v>
      </c>
      <c r="L110" s="70">
        <v>95</v>
      </c>
      <c r="M110" s="77">
        <v>83</v>
      </c>
      <c r="N110" s="70">
        <v>12</v>
      </c>
      <c r="O110" s="70"/>
      <c r="P110" s="70"/>
      <c r="Q110" s="70"/>
      <c r="R110" s="70">
        <v>1</v>
      </c>
      <c r="S110" s="70">
        <v>17</v>
      </c>
      <c r="T110" s="78" t="s">
        <v>31</v>
      </c>
      <c r="U110" s="78" t="s">
        <v>73</v>
      </c>
      <c r="V110" s="70">
        <v>48</v>
      </c>
      <c r="W110" s="70"/>
      <c r="X110" s="70">
        <v>48</v>
      </c>
      <c r="Y110" s="70"/>
      <c r="Z110" s="70"/>
      <c r="AA110" s="70">
        <v>20</v>
      </c>
      <c r="AB110" s="70"/>
    </row>
    <row r="111" spans="2:28" s="15" customFormat="1" ht="20.25" customHeight="1" x14ac:dyDescent="0.2">
      <c r="B111" s="82" t="s">
        <v>1607</v>
      </c>
      <c r="C111" s="70">
        <v>76</v>
      </c>
      <c r="D111" s="70" t="s">
        <v>577</v>
      </c>
      <c r="E111" s="70">
        <v>1245</v>
      </c>
      <c r="F111" s="70">
        <v>11</v>
      </c>
      <c r="G111" s="70">
        <v>45</v>
      </c>
      <c r="H111" s="70" t="s">
        <v>2214</v>
      </c>
      <c r="I111" s="70">
        <v>9</v>
      </c>
      <c r="J111" s="70">
        <v>9</v>
      </c>
      <c r="K111" s="70">
        <v>0</v>
      </c>
      <c r="L111" s="70">
        <v>77</v>
      </c>
      <c r="M111" s="77">
        <v>3677</v>
      </c>
      <c r="N111" s="70"/>
      <c r="O111" s="70"/>
      <c r="P111" s="70"/>
      <c r="Q111" s="70"/>
      <c r="R111" s="70"/>
      <c r="S111" s="70"/>
      <c r="T111" s="78"/>
      <c r="U111" s="78"/>
      <c r="V111" s="70"/>
      <c r="W111" s="70"/>
      <c r="X111" s="70"/>
      <c r="Y111" s="70"/>
      <c r="Z111" s="70"/>
      <c r="AA111" s="70"/>
      <c r="AB111" s="70"/>
    </row>
    <row r="112" spans="2:28" s="15" customFormat="1" ht="20.25" customHeight="1" x14ac:dyDescent="0.2">
      <c r="B112" s="82" t="s">
        <v>1608</v>
      </c>
      <c r="C112" s="70">
        <v>77</v>
      </c>
      <c r="D112" s="70" t="s">
        <v>577</v>
      </c>
      <c r="E112" s="70">
        <v>7395</v>
      </c>
      <c r="F112" s="70">
        <v>117</v>
      </c>
      <c r="G112" s="70">
        <v>95</v>
      </c>
      <c r="H112" s="70" t="s">
        <v>2196</v>
      </c>
      <c r="I112" s="70">
        <v>9</v>
      </c>
      <c r="J112" s="70">
        <v>0</v>
      </c>
      <c r="K112" s="70">
        <v>1</v>
      </c>
      <c r="L112" s="70">
        <v>22</v>
      </c>
      <c r="M112" s="77">
        <v>104.5</v>
      </c>
      <c r="N112" s="70">
        <v>17.5</v>
      </c>
      <c r="O112" s="70"/>
      <c r="P112" s="70"/>
      <c r="Q112" s="70"/>
      <c r="R112" s="70">
        <v>1</v>
      </c>
      <c r="S112" s="70">
        <v>25</v>
      </c>
      <c r="T112" s="78" t="s">
        <v>31</v>
      </c>
      <c r="U112" s="78" t="s">
        <v>32</v>
      </c>
      <c r="V112" s="70">
        <v>140</v>
      </c>
      <c r="W112" s="70"/>
      <c r="X112" s="70"/>
      <c r="Y112" s="70"/>
      <c r="Z112" s="70"/>
      <c r="AA112" s="70"/>
      <c r="AB112" s="70"/>
    </row>
    <row r="113" spans="2:28" s="15" customFormat="1" ht="20.25" customHeight="1" x14ac:dyDescent="0.2">
      <c r="B113" s="82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7"/>
      <c r="N113" s="70"/>
      <c r="O113" s="70"/>
      <c r="P113" s="70"/>
      <c r="Q113" s="70"/>
      <c r="R113" s="70"/>
      <c r="S113" s="70"/>
      <c r="T113" s="78" t="s">
        <v>478</v>
      </c>
      <c r="U113" s="78"/>
      <c r="V113" s="70"/>
      <c r="W113" s="70">
        <v>70</v>
      </c>
      <c r="X113" s="70"/>
      <c r="Y113" s="70"/>
      <c r="Z113" s="70"/>
      <c r="AA113" s="70">
        <v>29</v>
      </c>
      <c r="AB113" s="70"/>
    </row>
    <row r="114" spans="2:28" s="15" customFormat="1" ht="20.25" customHeight="1" x14ac:dyDescent="0.2">
      <c r="B114" s="82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7"/>
      <c r="N114" s="70"/>
      <c r="O114" s="70"/>
      <c r="P114" s="70"/>
      <c r="Q114" s="70"/>
      <c r="R114" s="70"/>
      <c r="S114" s="70"/>
      <c r="T114" s="78" t="s">
        <v>479</v>
      </c>
      <c r="U114" s="78"/>
      <c r="V114" s="70"/>
      <c r="W114" s="70">
        <v>70</v>
      </c>
      <c r="X114" s="70"/>
      <c r="Y114" s="70"/>
      <c r="Z114" s="70"/>
      <c r="AA114" s="70"/>
      <c r="AB114" s="70"/>
    </row>
    <row r="115" spans="2:28" s="15" customFormat="1" ht="20.25" customHeight="1" x14ac:dyDescent="0.2">
      <c r="B115" s="82" t="s">
        <v>1609</v>
      </c>
      <c r="C115" s="70">
        <v>78</v>
      </c>
      <c r="D115" s="70" t="s">
        <v>577</v>
      </c>
      <c r="E115" s="70">
        <v>4425</v>
      </c>
      <c r="F115" s="70">
        <v>23</v>
      </c>
      <c r="G115" s="70">
        <v>25</v>
      </c>
      <c r="H115" s="70" t="s">
        <v>2192</v>
      </c>
      <c r="I115" s="70">
        <v>9</v>
      </c>
      <c r="J115" s="70">
        <v>4</v>
      </c>
      <c r="K115" s="70">
        <v>3</v>
      </c>
      <c r="L115" s="70">
        <v>92</v>
      </c>
      <c r="M115" s="77">
        <v>1992</v>
      </c>
      <c r="N115" s="70"/>
      <c r="O115" s="70"/>
      <c r="P115" s="70"/>
      <c r="Q115" s="70"/>
      <c r="R115" s="70"/>
      <c r="S115" s="70"/>
      <c r="T115" s="78"/>
      <c r="U115" s="78"/>
      <c r="V115" s="70"/>
      <c r="W115" s="70"/>
      <c r="X115" s="70"/>
      <c r="Y115" s="70"/>
      <c r="Z115" s="70"/>
      <c r="AA115" s="70"/>
      <c r="AB115" s="70"/>
    </row>
    <row r="116" spans="2:28" s="15" customFormat="1" ht="20.25" customHeight="1" x14ac:dyDescent="0.2">
      <c r="B116" s="82" t="s">
        <v>1610</v>
      </c>
      <c r="C116" s="70">
        <v>79</v>
      </c>
      <c r="D116" s="70" t="s">
        <v>577</v>
      </c>
      <c r="E116" s="70">
        <v>12952</v>
      </c>
      <c r="F116" s="70">
        <v>1</v>
      </c>
      <c r="G116" s="70">
        <v>52</v>
      </c>
      <c r="H116" s="70" t="s">
        <v>2235</v>
      </c>
      <c r="I116" s="70">
        <v>9</v>
      </c>
      <c r="J116" s="70">
        <v>0</v>
      </c>
      <c r="K116" s="70">
        <v>2</v>
      </c>
      <c r="L116" s="70">
        <v>73</v>
      </c>
      <c r="M116" s="77">
        <v>255</v>
      </c>
      <c r="N116" s="70">
        <v>18</v>
      </c>
      <c r="O116" s="70"/>
      <c r="P116" s="70"/>
      <c r="Q116" s="70"/>
      <c r="R116" s="70">
        <v>1</v>
      </c>
      <c r="S116" s="70">
        <v>3</v>
      </c>
      <c r="T116" s="78" t="s">
        <v>31</v>
      </c>
      <c r="U116" s="78" t="s">
        <v>73</v>
      </c>
      <c r="V116" s="70">
        <v>72</v>
      </c>
      <c r="W116" s="70"/>
      <c r="X116" s="70">
        <v>72</v>
      </c>
      <c r="Y116" s="70"/>
      <c r="Z116" s="70"/>
      <c r="AA116" s="70">
        <v>25</v>
      </c>
      <c r="AB116" s="70"/>
    </row>
    <row r="117" spans="2:28" s="15" customFormat="1" ht="20.25" customHeight="1" x14ac:dyDescent="0.2">
      <c r="B117" s="82" t="s">
        <v>1611</v>
      </c>
      <c r="C117" s="70">
        <v>80</v>
      </c>
      <c r="D117" s="70" t="s">
        <v>577</v>
      </c>
      <c r="E117" s="70">
        <v>9274</v>
      </c>
      <c r="F117" s="70">
        <v>14</v>
      </c>
      <c r="G117" s="70">
        <v>74</v>
      </c>
      <c r="H117" s="70" t="s">
        <v>2198</v>
      </c>
      <c r="I117" s="70">
        <v>9</v>
      </c>
      <c r="J117" s="70">
        <v>5</v>
      </c>
      <c r="K117" s="70">
        <v>3</v>
      </c>
      <c r="L117" s="70">
        <v>57</v>
      </c>
      <c r="M117" s="77">
        <v>2357</v>
      </c>
      <c r="N117" s="70"/>
      <c r="O117" s="70"/>
      <c r="P117" s="70"/>
      <c r="Q117" s="70"/>
      <c r="R117" s="70"/>
      <c r="S117" s="70"/>
      <c r="T117" s="78"/>
      <c r="U117" s="78"/>
      <c r="V117" s="70"/>
      <c r="W117" s="70"/>
      <c r="X117" s="70"/>
      <c r="Y117" s="70"/>
      <c r="Z117" s="70"/>
      <c r="AA117" s="70"/>
      <c r="AB117" s="70"/>
    </row>
    <row r="118" spans="2:28" s="15" customFormat="1" ht="20.25" customHeight="1" x14ac:dyDescent="0.2">
      <c r="B118" s="82" t="s">
        <v>1611</v>
      </c>
      <c r="C118" s="70">
        <v>81</v>
      </c>
      <c r="D118" s="70" t="s">
        <v>577</v>
      </c>
      <c r="E118" s="70">
        <v>9273</v>
      </c>
      <c r="F118" s="70">
        <v>12</v>
      </c>
      <c r="G118" s="70">
        <v>73</v>
      </c>
      <c r="H118" s="70" t="s">
        <v>2198</v>
      </c>
      <c r="I118" s="70">
        <v>9</v>
      </c>
      <c r="J118" s="70">
        <v>6</v>
      </c>
      <c r="K118" s="70">
        <v>3</v>
      </c>
      <c r="L118" s="70">
        <v>73</v>
      </c>
      <c r="M118" s="77">
        <v>2773</v>
      </c>
      <c r="N118" s="70"/>
      <c r="O118" s="70"/>
      <c r="P118" s="70"/>
      <c r="Q118" s="70"/>
      <c r="R118" s="70"/>
      <c r="S118" s="70"/>
      <c r="T118" s="78"/>
      <c r="U118" s="78"/>
      <c r="V118" s="70"/>
      <c r="W118" s="70"/>
      <c r="X118" s="70"/>
      <c r="Y118" s="70"/>
      <c r="Z118" s="70"/>
      <c r="AA118" s="70"/>
      <c r="AB118" s="70"/>
    </row>
    <row r="119" spans="2:28" s="15" customFormat="1" ht="20.25" customHeight="1" x14ac:dyDescent="0.2">
      <c r="B119" s="82" t="s">
        <v>1612</v>
      </c>
      <c r="C119" s="70">
        <v>82</v>
      </c>
      <c r="D119" s="70" t="s">
        <v>577</v>
      </c>
      <c r="E119" s="70">
        <v>4428</v>
      </c>
      <c r="F119" s="70">
        <v>2</v>
      </c>
      <c r="G119" s="70">
        <v>28</v>
      </c>
      <c r="H119" s="70" t="s">
        <v>2232</v>
      </c>
      <c r="I119" s="70">
        <v>9</v>
      </c>
      <c r="J119" s="70">
        <v>8</v>
      </c>
      <c r="K119" s="70">
        <v>2</v>
      </c>
      <c r="L119" s="70">
        <v>1</v>
      </c>
      <c r="M119" s="77">
        <v>3401</v>
      </c>
      <c r="N119" s="70"/>
      <c r="O119" s="70"/>
      <c r="P119" s="70"/>
      <c r="Q119" s="70"/>
      <c r="R119" s="70"/>
      <c r="S119" s="70"/>
      <c r="T119" s="78"/>
      <c r="U119" s="78"/>
      <c r="V119" s="70"/>
      <c r="W119" s="70"/>
      <c r="X119" s="70"/>
      <c r="Y119" s="70"/>
      <c r="Z119" s="70"/>
      <c r="AA119" s="70"/>
      <c r="AB119" s="70"/>
    </row>
    <row r="120" spans="2:28" s="15" customFormat="1" ht="20.25" customHeight="1" x14ac:dyDescent="0.2">
      <c r="B120" s="82" t="s">
        <v>1612</v>
      </c>
      <c r="C120" s="70">
        <v>83</v>
      </c>
      <c r="D120" s="70" t="s">
        <v>577</v>
      </c>
      <c r="E120" s="70">
        <v>1287</v>
      </c>
      <c r="F120" s="70">
        <v>25</v>
      </c>
      <c r="G120" s="70">
        <v>87</v>
      </c>
      <c r="H120" s="70" t="s">
        <v>2192</v>
      </c>
      <c r="I120" s="70">
        <v>9</v>
      </c>
      <c r="J120" s="70">
        <v>16</v>
      </c>
      <c r="K120" s="70">
        <v>1</v>
      </c>
      <c r="L120" s="70">
        <v>1</v>
      </c>
      <c r="M120" s="77">
        <v>6501</v>
      </c>
      <c r="N120" s="70"/>
      <c r="O120" s="70"/>
      <c r="P120" s="70"/>
      <c r="Q120" s="70"/>
      <c r="R120" s="70"/>
      <c r="S120" s="70"/>
      <c r="T120" s="78"/>
      <c r="U120" s="78"/>
      <c r="V120" s="70"/>
      <c r="W120" s="70"/>
      <c r="X120" s="70"/>
      <c r="Y120" s="70"/>
      <c r="Z120" s="70"/>
      <c r="AA120" s="70"/>
      <c r="AB120" s="70"/>
    </row>
    <row r="121" spans="2:28" s="15" customFormat="1" ht="20.25" customHeight="1" x14ac:dyDescent="0.2">
      <c r="B121" s="82" t="s">
        <v>1612</v>
      </c>
      <c r="C121" s="70">
        <v>84</v>
      </c>
      <c r="D121" s="70" t="s">
        <v>577</v>
      </c>
      <c r="E121" s="70">
        <v>1286</v>
      </c>
      <c r="F121" s="70">
        <v>24</v>
      </c>
      <c r="G121" s="70">
        <v>86</v>
      </c>
      <c r="H121" s="70" t="s">
        <v>2192</v>
      </c>
      <c r="I121" s="70">
        <v>9</v>
      </c>
      <c r="J121" s="70">
        <v>4</v>
      </c>
      <c r="K121" s="70">
        <v>3</v>
      </c>
      <c r="L121" s="70">
        <v>86</v>
      </c>
      <c r="M121" s="77">
        <v>1986</v>
      </c>
      <c r="N121" s="70"/>
      <c r="O121" s="70"/>
      <c r="P121" s="70"/>
      <c r="Q121" s="70"/>
      <c r="R121" s="70"/>
      <c r="S121" s="70"/>
      <c r="T121" s="78"/>
      <c r="U121" s="78"/>
      <c r="V121" s="70"/>
      <c r="W121" s="70"/>
      <c r="X121" s="70"/>
      <c r="Y121" s="70"/>
      <c r="Z121" s="70"/>
      <c r="AA121" s="70"/>
      <c r="AB121" s="70"/>
    </row>
    <row r="122" spans="2:28" s="15" customFormat="1" ht="20.25" customHeight="1" x14ac:dyDescent="0.2">
      <c r="B122" s="82" t="s">
        <v>1613</v>
      </c>
      <c r="C122" s="70">
        <v>85</v>
      </c>
      <c r="D122" s="70" t="s">
        <v>577</v>
      </c>
      <c r="E122" s="70">
        <v>13166</v>
      </c>
      <c r="F122" s="70">
        <v>51</v>
      </c>
      <c r="G122" s="70">
        <v>66</v>
      </c>
      <c r="H122" s="70" t="s">
        <v>2211</v>
      </c>
      <c r="I122" s="70">
        <v>9</v>
      </c>
      <c r="J122" s="70">
        <v>0</v>
      </c>
      <c r="K122" s="70">
        <v>1</v>
      </c>
      <c r="L122" s="70">
        <v>32</v>
      </c>
      <c r="M122" s="77">
        <v>117</v>
      </c>
      <c r="N122" s="70">
        <v>15</v>
      </c>
      <c r="O122" s="70"/>
      <c r="P122" s="70"/>
      <c r="Q122" s="70"/>
      <c r="R122" s="70">
        <v>1</v>
      </c>
      <c r="S122" s="70">
        <v>1</v>
      </c>
      <c r="T122" s="78" t="s">
        <v>31</v>
      </c>
      <c r="U122" s="78" t="s">
        <v>73</v>
      </c>
      <c r="V122" s="70">
        <v>60</v>
      </c>
      <c r="W122" s="70"/>
      <c r="X122" s="70">
        <v>60</v>
      </c>
      <c r="Y122" s="70"/>
      <c r="Z122" s="70"/>
      <c r="AA122" s="70">
        <v>15</v>
      </c>
      <c r="AB122" s="70"/>
    </row>
    <row r="123" spans="2:28" s="15" customFormat="1" ht="20.25" customHeight="1" x14ac:dyDescent="0.2">
      <c r="B123" s="82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7"/>
      <c r="N123" s="70"/>
      <c r="O123" s="70"/>
      <c r="P123" s="70"/>
      <c r="Q123" s="70"/>
      <c r="R123" s="70">
        <v>2</v>
      </c>
      <c r="S123" s="70"/>
      <c r="T123" s="78" t="s">
        <v>31</v>
      </c>
      <c r="U123" s="78" t="s">
        <v>73</v>
      </c>
      <c r="V123" s="70">
        <v>81</v>
      </c>
      <c r="W123" s="70"/>
      <c r="X123" s="70">
        <v>81</v>
      </c>
      <c r="Y123" s="70"/>
      <c r="Z123" s="70"/>
      <c r="AA123" s="70">
        <v>5</v>
      </c>
      <c r="AB123" s="70"/>
    </row>
    <row r="124" spans="2:28" s="15" customFormat="1" ht="20.25" customHeight="1" x14ac:dyDescent="0.2">
      <c r="B124" s="82" t="s">
        <v>1613</v>
      </c>
      <c r="C124" s="70">
        <v>86</v>
      </c>
      <c r="D124" s="70" t="s">
        <v>577</v>
      </c>
      <c r="E124" s="70">
        <v>13165</v>
      </c>
      <c r="F124" s="70">
        <v>48</v>
      </c>
      <c r="G124" s="70">
        <v>65</v>
      </c>
      <c r="H124" s="70" t="s">
        <v>2211</v>
      </c>
      <c r="I124" s="70">
        <v>9</v>
      </c>
      <c r="J124" s="70">
        <v>7</v>
      </c>
      <c r="K124" s="70">
        <v>0</v>
      </c>
      <c r="L124" s="70">
        <v>4</v>
      </c>
      <c r="M124" s="77">
        <v>2804</v>
      </c>
      <c r="N124" s="70"/>
      <c r="O124" s="70"/>
      <c r="P124" s="70"/>
      <c r="Q124" s="70"/>
      <c r="R124" s="70"/>
      <c r="S124" s="70"/>
      <c r="T124" s="78"/>
      <c r="U124" s="78"/>
      <c r="V124" s="70"/>
      <c r="W124" s="70"/>
      <c r="X124" s="70"/>
      <c r="Y124" s="70"/>
      <c r="Z124" s="70"/>
      <c r="AA124" s="70"/>
      <c r="AB124" s="70"/>
    </row>
    <row r="125" spans="2:28" s="15" customFormat="1" ht="20.25" customHeight="1" x14ac:dyDescent="0.2">
      <c r="B125" s="82" t="s">
        <v>1614</v>
      </c>
      <c r="C125" s="70">
        <v>87</v>
      </c>
      <c r="D125" s="70" t="s">
        <v>577</v>
      </c>
      <c r="E125" s="70">
        <v>12975</v>
      </c>
      <c r="F125" s="70">
        <v>14</v>
      </c>
      <c r="G125" s="70">
        <v>75</v>
      </c>
      <c r="H125" s="70" t="s">
        <v>2195</v>
      </c>
      <c r="I125" s="70">
        <v>9</v>
      </c>
      <c r="J125" s="70">
        <v>0</v>
      </c>
      <c r="K125" s="70">
        <v>2</v>
      </c>
      <c r="L125" s="70">
        <v>29</v>
      </c>
      <c r="M125" s="77">
        <v>211</v>
      </c>
      <c r="N125" s="70">
        <v>18</v>
      </c>
      <c r="O125" s="70"/>
      <c r="P125" s="70"/>
      <c r="Q125" s="70"/>
      <c r="R125" s="70">
        <v>1</v>
      </c>
      <c r="S125" s="70">
        <v>197</v>
      </c>
      <c r="T125" s="78" t="s">
        <v>31</v>
      </c>
      <c r="U125" s="78" t="s">
        <v>73</v>
      </c>
      <c r="V125" s="70">
        <v>72</v>
      </c>
      <c r="W125" s="70"/>
      <c r="X125" s="70">
        <v>72</v>
      </c>
      <c r="Y125" s="70"/>
      <c r="Z125" s="70"/>
      <c r="AA125" s="70">
        <v>6</v>
      </c>
      <c r="AB125" s="70"/>
    </row>
    <row r="126" spans="2:28" s="15" customFormat="1" ht="20.25" customHeight="1" x14ac:dyDescent="0.2">
      <c r="B126" s="82" t="s">
        <v>1615</v>
      </c>
      <c r="C126" s="70">
        <v>88</v>
      </c>
      <c r="D126" s="70" t="s">
        <v>577</v>
      </c>
      <c r="E126" s="70">
        <v>3191</v>
      </c>
      <c r="F126" s="70">
        <v>21</v>
      </c>
      <c r="G126" s="70">
        <v>91</v>
      </c>
      <c r="H126" s="70" t="s">
        <v>2229</v>
      </c>
      <c r="I126" s="70">
        <v>9</v>
      </c>
      <c r="J126" s="70">
        <v>29</v>
      </c>
      <c r="K126" s="70">
        <v>0</v>
      </c>
      <c r="L126" s="70">
        <v>83</v>
      </c>
      <c r="M126" s="77">
        <v>11683</v>
      </c>
      <c r="N126" s="70"/>
      <c r="O126" s="70"/>
      <c r="P126" s="70"/>
      <c r="Q126" s="70"/>
      <c r="R126" s="70"/>
      <c r="S126" s="70"/>
      <c r="T126" s="78"/>
      <c r="U126" s="78"/>
      <c r="V126" s="70"/>
      <c r="W126" s="70"/>
      <c r="X126" s="70"/>
      <c r="Y126" s="70"/>
      <c r="Z126" s="70"/>
      <c r="AA126" s="70"/>
      <c r="AB126" s="70"/>
    </row>
    <row r="127" spans="2:28" s="15" customFormat="1" ht="20.25" customHeight="1" x14ac:dyDescent="0.2">
      <c r="B127" s="82" t="s">
        <v>1616</v>
      </c>
      <c r="C127" s="70">
        <v>89</v>
      </c>
      <c r="D127" s="70" t="s">
        <v>577</v>
      </c>
      <c r="E127" s="70">
        <v>9702</v>
      </c>
      <c r="F127" s="70">
        <v>110</v>
      </c>
      <c r="G127" s="70">
        <v>2</v>
      </c>
      <c r="H127" s="70" t="s">
        <v>2195</v>
      </c>
      <c r="I127" s="70">
        <v>9</v>
      </c>
      <c r="J127" s="70">
        <v>0</v>
      </c>
      <c r="K127" s="70">
        <v>1</v>
      </c>
      <c r="L127" s="70">
        <v>4</v>
      </c>
      <c r="M127" s="77">
        <v>96.5</v>
      </c>
      <c r="N127" s="70">
        <v>7.5</v>
      </c>
      <c r="O127" s="70"/>
      <c r="P127" s="70"/>
      <c r="Q127" s="70"/>
      <c r="R127" s="70">
        <v>1</v>
      </c>
      <c r="S127" s="70">
        <v>119</v>
      </c>
      <c r="T127" s="78" t="s">
        <v>31</v>
      </c>
      <c r="U127" s="78" t="s">
        <v>32</v>
      </c>
      <c r="V127" s="70">
        <v>60</v>
      </c>
      <c r="W127" s="70"/>
      <c r="X127" s="70"/>
      <c r="Y127" s="70"/>
      <c r="Z127" s="70"/>
      <c r="AA127" s="70"/>
      <c r="AB127" s="70"/>
    </row>
    <row r="128" spans="2:28" s="15" customFormat="1" ht="20.25" customHeight="1" x14ac:dyDescent="0.2">
      <c r="B128" s="82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7"/>
      <c r="N128" s="70"/>
      <c r="O128" s="70"/>
      <c r="P128" s="70"/>
      <c r="Q128" s="70"/>
      <c r="R128" s="70"/>
      <c r="S128" s="70"/>
      <c r="T128" s="78" t="s">
        <v>478</v>
      </c>
      <c r="U128" s="78"/>
      <c r="V128" s="70"/>
      <c r="W128" s="70"/>
      <c r="X128" s="70">
        <v>30</v>
      </c>
      <c r="Y128" s="70"/>
      <c r="Z128" s="70"/>
      <c r="AA128" s="70">
        <v>9</v>
      </c>
      <c r="AB128" s="70"/>
    </row>
    <row r="129" spans="2:28" s="15" customFormat="1" ht="20.25" customHeight="1" x14ac:dyDescent="0.2">
      <c r="B129" s="82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7"/>
      <c r="N129" s="70"/>
      <c r="O129" s="70"/>
      <c r="P129" s="70"/>
      <c r="Q129" s="70"/>
      <c r="R129" s="70"/>
      <c r="S129" s="70"/>
      <c r="T129" s="78" t="s">
        <v>479</v>
      </c>
      <c r="U129" s="78"/>
      <c r="V129" s="70"/>
      <c r="W129" s="70"/>
      <c r="X129" s="70">
        <v>30</v>
      </c>
      <c r="Y129" s="70"/>
      <c r="Z129" s="70"/>
      <c r="AA129" s="70"/>
      <c r="AB129" s="70"/>
    </row>
    <row r="130" spans="2:28" s="15" customFormat="1" ht="19.5" customHeight="1" x14ac:dyDescent="0.2">
      <c r="B130" s="82" t="s">
        <v>1616</v>
      </c>
      <c r="C130" s="70">
        <v>90</v>
      </c>
      <c r="D130" s="70" t="s">
        <v>577</v>
      </c>
      <c r="E130" s="70">
        <v>1262</v>
      </c>
      <c r="F130" s="70">
        <v>3</v>
      </c>
      <c r="G130" s="70">
        <v>62</v>
      </c>
      <c r="H130" s="70" t="s">
        <v>2234</v>
      </c>
      <c r="I130" s="70">
        <v>9</v>
      </c>
      <c r="J130" s="70">
        <v>36</v>
      </c>
      <c r="K130" s="70">
        <v>3</v>
      </c>
      <c r="L130" s="70">
        <v>86</v>
      </c>
      <c r="M130" s="77">
        <v>14786</v>
      </c>
      <c r="N130" s="70"/>
      <c r="O130" s="70"/>
      <c r="P130" s="70"/>
      <c r="Q130" s="70"/>
      <c r="R130" s="70"/>
      <c r="S130" s="70"/>
      <c r="T130" s="78"/>
      <c r="U130" s="78"/>
      <c r="V130" s="70"/>
      <c r="W130" s="70"/>
      <c r="X130" s="70"/>
      <c r="Y130" s="70"/>
      <c r="Z130" s="70"/>
      <c r="AA130" s="70"/>
      <c r="AB130" s="70"/>
    </row>
    <row r="131" spans="2:28" s="15" customFormat="1" ht="20.25" customHeight="1" x14ac:dyDescent="0.2">
      <c r="B131" s="82" t="s">
        <v>1617</v>
      </c>
      <c r="C131" s="70">
        <v>91</v>
      </c>
      <c r="D131" s="70" t="s">
        <v>577</v>
      </c>
      <c r="E131" s="70">
        <v>12129</v>
      </c>
      <c r="F131" s="70">
        <v>164</v>
      </c>
      <c r="G131" s="70">
        <v>29</v>
      </c>
      <c r="H131" s="70" t="s">
        <v>2196</v>
      </c>
      <c r="I131" s="70">
        <v>9</v>
      </c>
      <c r="J131" s="70">
        <v>0</v>
      </c>
      <c r="K131" s="70">
        <v>1</v>
      </c>
      <c r="L131" s="70">
        <v>4</v>
      </c>
      <c r="M131" s="77">
        <v>95</v>
      </c>
      <c r="N131" s="70">
        <v>9</v>
      </c>
      <c r="O131" s="70"/>
      <c r="P131" s="70"/>
      <c r="Q131" s="70"/>
      <c r="R131" s="70">
        <v>1</v>
      </c>
      <c r="S131" s="70">
        <v>53</v>
      </c>
      <c r="T131" s="78" t="s">
        <v>31</v>
      </c>
      <c r="U131" s="78" t="s">
        <v>32</v>
      </c>
      <c r="V131" s="70">
        <v>72</v>
      </c>
      <c r="W131" s="70"/>
      <c r="X131" s="70"/>
      <c r="Y131" s="70"/>
      <c r="Z131" s="70"/>
      <c r="AA131" s="70"/>
      <c r="AB131" s="70"/>
    </row>
    <row r="132" spans="2:28" s="15" customFormat="1" ht="20.25" customHeight="1" x14ac:dyDescent="0.2">
      <c r="B132" s="82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7"/>
      <c r="N132" s="70"/>
      <c r="O132" s="70"/>
      <c r="P132" s="70"/>
      <c r="Q132" s="70"/>
      <c r="R132" s="70"/>
      <c r="S132" s="70"/>
      <c r="T132" s="78" t="s">
        <v>478</v>
      </c>
      <c r="U132" s="78"/>
      <c r="V132" s="70"/>
      <c r="W132" s="70"/>
      <c r="X132" s="70">
        <v>36</v>
      </c>
      <c r="Y132" s="70"/>
      <c r="Z132" s="70"/>
      <c r="AA132" s="70">
        <v>30</v>
      </c>
      <c r="AB132" s="70"/>
    </row>
    <row r="133" spans="2:28" s="15" customFormat="1" ht="20.25" customHeight="1" x14ac:dyDescent="0.2">
      <c r="B133" s="82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7"/>
      <c r="N133" s="70"/>
      <c r="O133" s="70"/>
      <c r="P133" s="70"/>
      <c r="Q133" s="70"/>
      <c r="R133" s="70"/>
      <c r="S133" s="70"/>
      <c r="T133" s="78" t="s">
        <v>479</v>
      </c>
      <c r="U133" s="78"/>
      <c r="V133" s="70"/>
      <c r="W133" s="70"/>
      <c r="X133" s="70">
        <v>36</v>
      </c>
      <c r="Y133" s="70"/>
      <c r="Z133" s="70"/>
      <c r="AA133" s="70"/>
      <c r="AB133" s="70"/>
    </row>
    <row r="134" spans="2:28" s="15" customFormat="1" ht="20.25" customHeight="1" x14ac:dyDescent="0.2">
      <c r="B134" s="82" t="s">
        <v>1617</v>
      </c>
      <c r="C134" s="70">
        <v>92</v>
      </c>
      <c r="D134" s="70" t="s">
        <v>577</v>
      </c>
      <c r="E134" s="70">
        <v>4413</v>
      </c>
      <c r="F134" s="70">
        <v>14</v>
      </c>
      <c r="G134" s="70">
        <v>13</v>
      </c>
      <c r="H134" s="70" t="s">
        <v>2214</v>
      </c>
      <c r="I134" s="70">
        <v>9</v>
      </c>
      <c r="J134" s="70">
        <v>18</v>
      </c>
      <c r="K134" s="70">
        <v>1</v>
      </c>
      <c r="L134" s="70">
        <v>3</v>
      </c>
      <c r="M134" s="77">
        <v>7303</v>
      </c>
      <c r="N134" s="70"/>
      <c r="O134" s="70"/>
      <c r="P134" s="70"/>
      <c r="Q134" s="70"/>
      <c r="R134" s="70"/>
      <c r="S134" s="70"/>
      <c r="T134" s="78"/>
      <c r="U134" s="78"/>
      <c r="V134" s="70"/>
      <c r="W134" s="70"/>
      <c r="X134" s="70"/>
      <c r="Y134" s="70"/>
      <c r="Z134" s="70"/>
      <c r="AA134" s="70"/>
      <c r="AB134" s="70"/>
    </row>
    <row r="135" spans="2:28" s="15" customFormat="1" ht="20.25" customHeight="1" x14ac:dyDescent="0.2">
      <c r="B135" s="82" t="s">
        <v>1618</v>
      </c>
      <c r="C135" s="70">
        <v>93</v>
      </c>
      <c r="D135" s="70" t="s">
        <v>577</v>
      </c>
      <c r="E135" s="70">
        <v>7427</v>
      </c>
      <c r="F135" s="70">
        <v>162</v>
      </c>
      <c r="G135" s="70">
        <v>27</v>
      </c>
      <c r="H135" s="70" t="s">
        <v>2196</v>
      </c>
      <c r="I135" s="70">
        <v>9</v>
      </c>
      <c r="J135" s="70">
        <v>0</v>
      </c>
      <c r="K135" s="70">
        <v>2</v>
      </c>
      <c r="L135" s="70">
        <v>26</v>
      </c>
      <c r="M135" s="77">
        <v>212.5</v>
      </c>
      <c r="N135" s="70">
        <v>13.5</v>
      </c>
      <c r="O135" s="70"/>
      <c r="P135" s="70"/>
      <c r="Q135" s="70"/>
      <c r="R135" s="70">
        <v>1</v>
      </c>
      <c r="S135" s="70">
        <v>51</v>
      </c>
      <c r="T135" s="78" t="s">
        <v>31</v>
      </c>
      <c r="U135" s="78" t="s">
        <v>69</v>
      </c>
      <c r="V135" s="70">
        <v>54</v>
      </c>
      <c r="W135" s="70"/>
      <c r="X135" s="70">
        <v>54</v>
      </c>
      <c r="Y135" s="70"/>
      <c r="Z135" s="70"/>
      <c r="AA135" s="70">
        <v>40</v>
      </c>
      <c r="AB135" s="70"/>
    </row>
    <row r="136" spans="2:28" s="15" customFormat="1" ht="20.25" customHeight="1" x14ac:dyDescent="0.2">
      <c r="B136" s="82" t="s">
        <v>1618</v>
      </c>
      <c r="C136" s="70">
        <v>94</v>
      </c>
      <c r="D136" s="70" t="s">
        <v>577</v>
      </c>
      <c r="E136" s="70">
        <v>19510</v>
      </c>
      <c r="F136" s="70">
        <v>4</v>
      </c>
      <c r="G136" s="70">
        <v>10</v>
      </c>
      <c r="H136" s="70" t="s">
        <v>2205</v>
      </c>
      <c r="I136" s="70">
        <v>9</v>
      </c>
      <c r="J136" s="70">
        <v>26</v>
      </c>
      <c r="K136" s="70">
        <v>0</v>
      </c>
      <c r="L136" s="70">
        <v>9</v>
      </c>
      <c r="M136" s="77">
        <v>10409</v>
      </c>
      <c r="N136" s="70"/>
      <c r="O136" s="70"/>
      <c r="P136" s="70"/>
      <c r="Q136" s="70"/>
      <c r="R136" s="70"/>
      <c r="S136" s="70"/>
      <c r="T136" s="78"/>
      <c r="U136" s="78"/>
      <c r="V136" s="70"/>
      <c r="W136" s="70"/>
      <c r="X136" s="70"/>
      <c r="Y136" s="70"/>
      <c r="Z136" s="70"/>
      <c r="AA136" s="70"/>
      <c r="AB136" s="70"/>
    </row>
    <row r="137" spans="2:28" s="15" customFormat="1" ht="20.25" customHeight="1" x14ac:dyDescent="0.2">
      <c r="B137" s="82" t="s">
        <v>1619</v>
      </c>
      <c r="C137" s="70">
        <v>95</v>
      </c>
      <c r="D137" s="70" t="s">
        <v>577</v>
      </c>
      <c r="E137" s="70">
        <v>7424</v>
      </c>
      <c r="F137" s="70">
        <v>155</v>
      </c>
      <c r="G137" s="70">
        <v>24</v>
      </c>
      <c r="H137" s="70" t="s">
        <v>2196</v>
      </c>
      <c r="I137" s="70">
        <v>9</v>
      </c>
      <c r="J137" s="70">
        <v>1</v>
      </c>
      <c r="K137" s="70">
        <v>0</v>
      </c>
      <c r="L137" s="70">
        <v>3</v>
      </c>
      <c r="M137" s="77">
        <v>394</v>
      </c>
      <c r="N137" s="70">
        <v>9</v>
      </c>
      <c r="O137" s="70"/>
      <c r="P137" s="70"/>
      <c r="Q137" s="70"/>
      <c r="R137" s="70">
        <v>1</v>
      </c>
      <c r="S137" s="70">
        <v>99</v>
      </c>
      <c r="T137" s="78" t="s">
        <v>31</v>
      </c>
      <c r="U137" s="78" t="s">
        <v>69</v>
      </c>
      <c r="V137" s="70">
        <v>36</v>
      </c>
      <c r="W137" s="70"/>
      <c r="X137" s="70">
        <v>36</v>
      </c>
      <c r="Y137" s="70"/>
      <c r="Z137" s="70"/>
      <c r="AA137" s="70">
        <v>40</v>
      </c>
      <c r="AB137" s="70"/>
    </row>
    <row r="138" spans="2:28" s="15" customFormat="1" ht="20.25" customHeight="1" x14ac:dyDescent="0.2">
      <c r="B138" s="82" t="s">
        <v>1619</v>
      </c>
      <c r="C138" s="70">
        <v>96</v>
      </c>
      <c r="D138" s="70" t="s">
        <v>577</v>
      </c>
      <c r="E138" s="70">
        <v>11410</v>
      </c>
      <c r="F138" s="70">
        <v>2</v>
      </c>
      <c r="G138" s="70">
        <v>10</v>
      </c>
      <c r="H138" s="70" t="s">
        <v>2233</v>
      </c>
      <c r="I138" s="70">
        <v>9</v>
      </c>
      <c r="J138" s="70">
        <v>23</v>
      </c>
      <c r="K138" s="70">
        <v>1</v>
      </c>
      <c r="L138" s="70">
        <v>7</v>
      </c>
      <c r="M138" s="77">
        <v>9307</v>
      </c>
      <c r="N138" s="70"/>
      <c r="O138" s="70"/>
      <c r="P138" s="70"/>
      <c r="Q138" s="70"/>
      <c r="R138" s="70"/>
      <c r="S138" s="70"/>
      <c r="T138" s="78"/>
      <c r="U138" s="78"/>
      <c r="V138" s="70"/>
      <c r="W138" s="70"/>
      <c r="X138" s="70"/>
      <c r="Y138" s="70"/>
      <c r="Z138" s="70"/>
      <c r="AA138" s="70"/>
      <c r="AB138" s="70"/>
    </row>
    <row r="139" spans="2:28" s="15" customFormat="1" ht="20.25" customHeight="1" x14ac:dyDescent="0.2">
      <c r="B139" s="82" t="s">
        <v>1620</v>
      </c>
      <c r="C139" s="70">
        <v>97</v>
      </c>
      <c r="D139" s="70" t="s">
        <v>577</v>
      </c>
      <c r="E139" s="70">
        <v>9697</v>
      </c>
      <c r="F139" s="70">
        <v>105</v>
      </c>
      <c r="G139" s="70">
        <v>97</v>
      </c>
      <c r="H139" s="70" t="s">
        <v>2195</v>
      </c>
      <c r="I139" s="70">
        <v>9</v>
      </c>
      <c r="J139" s="70">
        <v>0</v>
      </c>
      <c r="K139" s="70">
        <v>0</v>
      </c>
      <c r="L139" s="70">
        <v>76</v>
      </c>
      <c r="M139" s="77">
        <v>45.75</v>
      </c>
      <c r="N139" s="70">
        <v>30.25</v>
      </c>
      <c r="O139" s="70"/>
      <c r="P139" s="70"/>
      <c r="Q139" s="70"/>
      <c r="R139" s="70">
        <v>1</v>
      </c>
      <c r="S139" s="70">
        <v>76</v>
      </c>
      <c r="T139" s="78" t="s">
        <v>31</v>
      </c>
      <c r="U139" s="78" t="s">
        <v>73</v>
      </c>
      <c r="V139" s="70">
        <v>121</v>
      </c>
      <c r="W139" s="70"/>
      <c r="X139" s="70">
        <v>121</v>
      </c>
      <c r="Y139" s="70"/>
      <c r="Z139" s="70"/>
      <c r="AA139" s="70">
        <v>10</v>
      </c>
      <c r="AB139" s="70"/>
    </row>
    <row r="140" spans="2:28" s="15" customFormat="1" ht="20.25" customHeight="1" x14ac:dyDescent="0.2">
      <c r="B140" s="82" t="s">
        <v>1621</v>
      </c>
      <c r="C140" s="70">
        <v>98</v>
      </c>
      <c r="D140" s="70" t="s">
        <v>577</v>
      </c>
      <c r="E140" s="70">
        <v>1317</v>
      </c>
      <c r="F140" s="70">
        <v>15</v>
      </c>
      <c r="G140" s="70">
        <v>17</v>
      </c>
      <c r="H140" s="70" t="s">
        <v>2232</v>
      </c>
      <c r="I140" s="70">
        <v>9</v>
      </c>
      <c r="J140" s="70">
        <v>37</v>
      </c>
      <c r="K140" s="70">
        <v>2</v>
      </c>
      <c r="L140" s="70">
        <v>53</v>
      </c>
      <c r="M140" s="77">
        <v>15053</v>
      </c>
      <c r="N140" s="70"/>
      <c r="O140" s="70"/>
      <c r="P140" s="70"/>
      <c r="Q140" s="70"/>
      <c r="R140" s="70"/>
      <c r="S140" s="70"/>
      <c r="T140" s="78"/>
      <c r="U140" s="78"/>
      <c r="V140" s="70"/>
      <c r="W140" s="70"/>
      <c r="X140" s="70"/>
      <c r="Y140" s="70"/>
      <c r="Z140" s="70"/>
      <c r="AA140" s="70"/>
      <c r="AB140" s="70"/>
    </row>
    <row r="141" spans="2:28" s="15" customFormat="1" ht="20.25" customHeight="1" x14ac:dyDescent="0.2">
      <c r="B141" s="82" t="s">
        <v>1622</v>
      </c>
      <c r="C141" s="70">
        <v>99</v>
      </c>
      <c r="D141" s="70" t="s">
        <v>577</v>
      </c>
      <c r="E141" s="70">
        <v>7428</v>
      </c>
      <c r="F141" s="70">
        <v>165</v>
      </c>
      <c r="G141" s="70">
        <v>28</v>
      </c>
      <c r="H141" s="70" t="s">
        <v>2196</v>
      </c>
      <c r="I141" s="70">
        <v>9</v>
      </c>
      <c r="J141" s="70">
        <v>0</v>
      </c>
      <c r="K141" s="70">
        <v>1</v>
      </c>
      <c r="L141" s="70">
        <v>4</v>
      </c>
      <c r="M141" s="77">
        <v>90.5</v>
      </c>
      <c r="N141" s="70">
        <v>13.5</v>
      </c>
      <c r="O141" s="70"/>
      <c r="P141" s="70"/>
      <c r="Q141" s="70"/>
      <c r="R141" s="70">
        <v>1</v>
      </c>
      <c r="S141" s="70">
        <v>111</v>
      </c>
      <c r="T141" s="78" t="s">
        <v>31</v>
      </c>
      <c r="U141" s="78" t="s">
        <v>73</v>
      </c>
      <c r="V141" s="70">
        <v>54</v>
      </c>
      <c r="W141" s="70"/>
      <c r="X141" s="70">
        <v>54</v>
      </c>
      <c r="Y141" s="70"/>
      <c r="Z141" s="70"/>
      <c r="AA141" s="70">
        <v>15</v>
      </c>
      <c r="AB141" s="70"/>
    </row>
    <row r="142" spans="2:28" s="15" customFormat="1" ht="20.25" customHeight="1" x14ac:dyDescent="0.2">
      <c r="B142" s="82" t="s">
        <v>1622</v>
      </c>
      <c r="C142" s="70">
        <v>100</v>
      </c>
      <c r="D142" s="70" t="s">
        <v>577</v>
      </c>
      <c r="E142" s="70">
        <v>1243</v>
      </c>
      <c r="F142" s="70">
        <v>9</v>
      </c>
      <c r="G142" s="70">
        <v>43</v>
      </c>
      <c r="H142" s="70" t="s">
        <v>2214</v>
      </c>
      <c r="I142" s="70">
        <v>9</v>
      </c>
      <c r="J142" s="70">
        <v>19</v>
      </c>
      <c r="K142" s="70">
        <v>3</v>
      </c>
      <c r="L142" s="70">
        <v>5</v>
      </c>
      <c r="M142" s="77">
        <v>7905</v>
      </c>
      <c r="N142" s="70"/>
      <c r="O142" s="70"/>
      <c r="P142" s="70"/>
      <c r="Q142" s="70"/>
      <c r="R142" s="70"/>
      <c r="S142" s="70"/>
      <c r="T142" s="78"/>
      <c r="U142" s="78"/>
      <c r="V142" s="70"/>
      <c r="W142" s="70"/>
      <c r="X142" s="70"/>
      <c r="Y142" s="70"/>
      <c r="Z142" s="70"/>
      <c r="AA142" s="70"/>
      <c r="AB142" s="70"/>
    </row>
    <row r="143" spans="2:28" s="15" customFormat="1" ht="20.25" customHeight="1" x14ac:dyDescent="0.2">
      <c r="B143" s="82" t="s">
        <v>2224</v>
      </c>
      <c r="C143" s="70">
        <v>101</v>
      </c>
      <c r="D143" s="70" t="s">
        <v>577</v>
      </c>
      <c r="E143" s="70">
        <v>18894</v>
      </c>
      <c r="F143" s="70">
        <v>4</v>
      </c>
      <c r="G143" s="70">
        <v>94</v>
      </c>
      <c r="H143" s="70" t="s">
        <v>2202</v>
      </c>
      <c r="I143" s="70">
        <v>9</v>
      </c>
      <c r="J143" s="70">
        <v>38</v>
      </c>
      <c r="K143" s="70">
        <v>1</v>
      </c>
      <c r="L143" s="70">
        <v>14</v>
      </c>
      <c r="M143" s="77">
        <v>15314</v>
      </c>
      <c r="N143" s="70"/>
      <c r="O143" s="70"/>
      <c r="P143" s="70"/>
      <c r="Q143" s="70"/>
      <c r="R143" s="70"/>
      <c r="S143" s="70"/>
      <c r="T143" s="78"/>
      <c r="U143" s="78"/>
      <c r="V143" s="70"/>
      <c r="W143" s="70"/>
      <c r="X143" s="70"/>
      <c r="Y143" s="70"/>
      <c r="Z143" s="70"/>
      <c r="AA143" s="70"/>
      <c r="AB143" s="70"/>
    </row>
    <row r="144" spans="2:28" s="15" customFormat="1" ht="20.25" customHeight="1" x14ac:dyDescent="0.2">
      <c r="B144" s="82" t="s">
        <v>1623</v>
      </c>
      <c r="C144" s="70">
        <v>102</v>
      </c>
      <c r="D144" s="70" t="s">
        <v>577</v>
      </c>
      <c r="E144" s="70">
        <v>1298</v>
      </c>
      <c r="F144" s="70">
        <v>1</v>
      </c>
      <c r="G144" s="70">
        <v>98</v>
      </c>
      <c r="H144" s="70" t="s">
        <v>2206</v>
      </c>
      <c r="I144" s="70">
        <v>9</v>
      </c>
      <c r="J144" s="70">
        <v>9</v>
      </c>
      <c r="K144" s="70">
        <v>1</v>
      </c>
      <c r="L144" s="70">
        <v>9</v>
      </c>
      <c r="M144" s="77">
        <v>3709</v>
      </c>
      <c r="N144" s="70"/>
      <c r="O144" s="70"/>
      <c r="P144" s="70"/>
      <c r="Q144" s="70"/>
      <c r="R144" s="70"/>
      <c r="S144" s="70"/>
      <c r="T144" s="78"/>
      <c r="U144" s="78"/>
      <c r="V144" s="70"/>
      <c r="W144" s="70"/>
      <c r="X144" s="70"/>
      <c r="Y144" s="70"/>
      <c r="Z144" s="70"/>
      <c r="AA144" s="70"/>
      <c r="AB144" s="70"/>
    </row>
    <row r="145" spans="2:28" s="15" customFormat="1" ht="20.25" customHeight="1" x14ac:dyDescent="0.2">
      <c r="B145" s="82" t="s">
        <v>1623</v>
      </c>
      <c r="C145" s="70">
        <v>103</v>
      </c>
      <c r="D145" s="70" t="s">
        <v>577</v>
      </c>
      <c r="E145" s="70">
        <v>1308</v>
      </c>
      <c r="F145" s="70">
        <v>13</v>
      </c>
      <c r="G145" s="70">
        <v>8</v>
      </c>
      <c r="H145" s="70" t="s">
        <v>2206</v>
      </c>
      <c r="I145" s="70">
        <v>9</v>
      </c>
      <c r="J145" s="70">
        <v>11</v>
      </c>
      <c r="K145" s="70">
        <v>2</v>
      </c>
      <c r="L145" s="70">
        <v>28</v>
      </c>
      <c r="M145" s="77">
        <v>4628</v>
      </c>
      <c r="N145" s="70"/>
      <c r="O145" s="70"/>
      <c r="P145" s="70"/>
      <c r="Q145" s="70"/>
      <c r="R145" s="70"/>
      <c r="S145" s="70"/>
      <c r="T145" s="78"/>
      <c r="U145" s="78"/>
      <c r="V145" s="70"/>
      <c r="W145" s="70"/>
      <c r="X145" s="70"/>
      <c r="Y145" s="70"/>
      <c r="Z145" s="70"/>
      <c r="AA145" s="70"/>
      <c r="AB145" s="70"/>
    </row>
    <row r="146" spans="2:28" s="15" customFormat="1" ht="20.25" customHeight="1" x14ac:dyDescent="0.2">
      <c r="B146" s="82" t="s">
        <v>1624</v>
      </c>
      <c r="C146" s="70">
        <v>104</v>
      </c>
      <c r="D146" s="70" t="s">
        <v>577</v>
      </c>
      <c r="E146" s="70">
        <v>9807</v>
      </c>
      <c r="F146" s="70">
        <v>173</v>
      </c>
      <c r="G146" s="70">
        <v>7</v>
      </c>
      <c r="H146" s="70" t="s">
        <v>2196</v>
      </c>
      <c r="I146" s="70">
        <v>9</v>
      </c>
      <c r="J146" s="70">
        <v>0</v>
      </c>
      <c r="K146" s="70">
        <v>2</v>
      </c>
      <c r="L146" s="70">
        <v>42</v>
      </c>
      <c r="M146" s="77">
        <v>233</v>
      </c>
      <c r="N146" s="70">
        <v>9</v>
      </c>
      <c r="O146" s="70"/>
      <c r="P146" s="70"/>
      <c r="Q146" s="70"/>
      <c r="R146" s="70">
        <v>1</v>
      </c>
      <c r="S146" s="70">
        <v>16</v>
      </c>
      <c r="T146" s="78" t="s">
        <v>31</v>
      </c>
      <c r="U146" s="78" t="s">
        <v>73</v>
      </c>
      <c r="V146" s="70">
        <v>36</v>
      </c>
      <c r="W146" s="70"/>
      <c r="X146" s="70">
        <v>36</v>
      </c>
      <c r="Y146" s="70"/>
      <c r="Z146" s="70"/>
      <c r="AA146" s="70">
        <v>27</v>
      </c>
      <c r="AB146" s="70"/>
    </row>
    <row r="147" spans="2:28" s="15" customFormat="1" ht="20.25" customHeight="1" x14ac:dyDescent="0.2">
      <c r="B147" s="82" t="s">
        <v>1625</v>
      </c>
      <c r="C147" s="70">
        <v>105</v>
      </c>
      <c r="D147" s="70" t="s">
        <v>577</v>
      </c>
      <c r="E147" s="70">
        <v>7396</v>
      </c>
      <c r="F147" s="70">
        <v>74</v>
      </c>
      <c r="G147" s="70">
        <v>96</v>
      </c>
      <c r="H147" s="70"/>
      <c r="I147" s="70">
        <v>9</v>
      </c>
      <c r="J147" s="70">
        <v>0</v>
      </c>
      <c r="K147" s="70">
        <v>1</v>
      </c>
      <c r="L147" s="70">
        <v>36</v>
      </c>
      <c r="M147" s="77">
        <v>136</v>
      </c>
      <c r="N147" s="70"/>
      <c r="O147" s="70"/>
      <c r="P147" s="70"/>
      <c r="Q147" s="70"/>
      <c r="R147" s="70"/>
      <c r="S147" s="70"/>
      <c r="T147" s="78"/>
      <c r="U147" s="78"/>
      <c r="V147" s="70"/>
      <c r="W147" s="70"/>
      <c r="X147" s="70"/>
      <c r="Y147" s="70"/>
      <c r="Z147" s="70"/>
      <c r="AA147" s="70"/>
      <c r="AB147" s="70"/>
    </row>
    <row r="148" spans="2:28" s="15" customFormat="1" ht="20.25" customHeight="1" x14ac:dyDescent="0.2">
      <c r="B148" s="82" t="s">
        <v>1625</v>
      </c>
      <c r="C148" s="70">
        <v>106</v>
      </c>
      <c r="D148" s="70" t="s">
        <v>577</v>
      </c>
      <c r="E148" s="70">
        <v>1246</v>
      </c>
      <c r="F148" s="70">
        <v>13</v>
      </c>
      <c r="G148" s="70">
        <v>46</v>
      </c>
      <c r="H148" s="70"/>
      <c r="I148" s="70">
        <v>9</v>
      </c>
      <c r="J148" s="70">
        <v>5</v>
      </c>
      <c r="K148" s="70">
        <v>3</v>
      </c>
      <c r="L148" s="70">
        <v>17</v>
      </c>
      <c r="M148" s="77">
        <v>2317</v>
      </c>
      <c r="N148" s="70"/>
      <c r="O148" s="70"/>
      <c r="P148" s="70"/>
      <c r="Q148" s="70"/>
      <c r="R148" s="70"/>
      <c r="S148" s="70"/>
      <c r="T148" s="78"/>
      <c r="U148" s="78"/>
      <c r="V148" s="70"/>
      <c r="W148" s="70"/>
      <c r="X148" s="70"/>
      <c r="Y148" s="70"/>
      <c r="Z148" s="70"/>
      <c r="AA148" s="70"/>
      <c r="AB148" s="70"/>
    </row>
    <row r="149" spans="2:28" s="7" customFormat="1" ht="21.75" x14ac:dyDescent="0.5">
      <c r="B149" s="82" t="s">
        <v>1626</v>
      </c>
      <c r="C149" s="70">
        <v>107</v>
      </c>
      <c r="D149" s="70" t="s">
        <v>577</v>
      </c>
      <c r="E149" s="70">
        <v>12127</v>
      </c>
      <c r="F149" s="70">
        <v>141</v>
      </c>
      <c r="G149" s="70">
        <v>27</v>
      </c>
      <c r="H149" s="70" t="s">
        <v>2196</v>
      </c>
      <c r="I149" s="70">
        <v>9</v>
      </c>
      <c r="J149" s="70">
        <v>0</v>
      </c>
      <c r="K149" s="70">
        <v>0</v>
      </c>
      <c r="L149" s="70">
        <v>97</v>
      </c>
      <c r="M149" s="77">
        <v>97</v>
      </c>
      <c r="N149" s="70">
        <v>13.5</v>
      </c>
      <c r="O149" s="70"/>
      <c r="P149" s="70"/>
      <c r="Q149" s="70"/>
      <c r="R149" s="70">
        <v>1</v>
      </c>
      <c r="S149" s="70">
        <v>214</v>
      </c>
      <c r="T149" s="70" t="s">
        <v>31</v>
      </c>
      <c r="U149" s="70" t="s">
        <v>69</v>
      </c>
      <c r="V149" s="70">
        <v>54</v>
      </c>
      <c r="W149" s="70"/>
      <c r="X149" s="70"/>
      <c r="Y149" s="70"/>
      <c r="Z149" s="70"/>
      <c r="AA149" s="70">
        <v>17</v>
      </c>
      <c r="AB149" s="70"/>
    </row>
    <row r="150" spans="2:28" s="7" customFormat="1" ht="21.75" x14ac:dyDescent="0.5">
      <c r="B150" s="82" t="s">
        <v>1626</v>
      </c>
      <c r="C150" s="70">
        <v>108</v>
      </c>
      <c r="D150" s="70" t="s">
        <v>577</v>
      </c>
      <c r="E150" s="70">
        <v>3176</v>
      </c>
      <c r="F150" s="70">
        <v>16</v>
      </c>
      <c r="G150" s="70">
        <v>76</v>
      </c>
      <c r="H150" s="70" t="s">
        <v>2199</v>
      </c>
      <c r="I150" s="70">
        <v>9</v>
      </c>
      <c r="J150" s="70">
        <v>11</v>
      </c>
      <c r="K150" s="70">
        <v>2</v>
      </c>
      <c r="L150" s="70">
        <v>12</v>
      </c>
      <c r="M150" s="77">
        <v>4612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2:28" s="7" customFormat="1" ht="21.75" x14ac:dyDescent="0.5">
      <c r="B151" s="82" t="s">
        <v>1627</v>
      </c>
      <c r="C151" s="70">
        <v>109</v>
      </c>
      <c r="D151" s="70" t="s">
        <v>577</v>
      </c>
      <c r="E151" s="70">
        <v>3173</v>
      </c>
      <c r="F151" s="70">
        <v>2</v>
      </c>
      <c r="G151" s="70">
        <v>73</v>
      </c>
      <c r="H151" s="70" t="s">
        <v>2199</v>
      </c>
      <c r="I151" s="70">
        <v>9</v>
      </c>
      <c r="J151" s="70">
        <v>15</v>
      </c>
      <c r="K151" s="70">
        <v>2</v>
      </c>
      <c r="L151" s="70">
        <v>37</v>
      </c>
      <c r="M151" s="77">
        <v>6237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2:28" s="7" customFormat="1" ht="21.75" x14ac:dyDescent="0.5">
      <c r="B152" s="82" t="s">
        <v>1628</v>
      </c>
      <c r="C152" s="70">
        <v>110</v>
      </c>
      <c r="D152" s="70" t="s">
        <v>577</v>
      </c>
      <c r="E152" s="70">
        <v>9275</v>
      </c>
      <c r="F152" s="70">
        <v>16</v>
      </c>
      <c r="G152" s="70">
        <v>75</v>
      </c>
      <c r="H152" s="70" t="s">
        <v>2198</v>
      </c>
      <c r="I152" s="70">
        <v>9</v>
      </c>
      <c r="J152" s="70">
        <v>9</v>
      </c>
      <c r="K152" s="70">
        <v>1</v>
      </c>
      <c r="L152" s="70">
        <v>89</v>
      </c>
      <c r="M152" s="77">
        <v>3789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2:28" s="7" customFormat="1" ht="21.75" x14ac:dyDescent="0.5">
      <c r="B153" s="82" t="s">
        <v>1629</v>
      </c>
      <c r="C153" s="70">
        <v>111</v>
      </c>
      <c r="D153" s="70" t="s">
        <v>577</v>
      </c>
      <c r="E153" s="70">
        <v>7419</v>
      </c>
      <c r="F153" s="70">
        <v>148</v>
      </c>
      <c r="G153" s="70">
        <v>19</v>
      </c>
      <c r="H153" s="70" t="s">
        <v>2196</v>
      </c>
      <c r="I153" s="70">
        <v>9</v>
      </c>
      <c r="J153" s="70">
        <v>0</v>
      </c>
      <c r="K153" s="70">
        <v>1</v>
      </c>
      <c r="L153" s="70">
        <v>54</v>
      </c>
      <c r="M153" s="77">
        <v>140.5</v>
      </c>
      <c r="N153" s="70">
        <v>13.5</v>
      </c>
      <c r="O153" s="70"/>
      <c r="P153" s="70"/>
      <c r="Q153" s="70"/>
      <c r="R153" s="70">
        <v>1</v>
      </c>
      <c r="S153" s="70">
        <v>202</v>
      </c>
      <c r="T153" s="70" t="s">
        <v>31</v>
      </c>
      <c r="U153" s="70" t="s">
        <v>73</v>
      </c>
      <c r="V153" s="70">
        <v>54</v>
      </c>
      <c r="W153" s="70"/>
      <c r="X153" s="70"/>
      <c r="Y153" s="70"/>
      <c r="Z153" s="70"/>
      <c r="AA153" s="70">
        <v>15</v>
      </c>
      <c r="AB153" s="70"/>
    </row>
    <row r="154" spans="2:28" s="7" customFormat="1" ht="25.5" customHeight="1" x14ac:dyDescent="0.5">
      <c r="B154" s="82" t="s">
        <v>1630</v>
      </c>
      <c r="C154" s="70">
        <v>112</v>
      </c>
      <c r="D154" s="70" t="s">
        <v>577</v>
      </c>
      <c r="E154" s="70">
        <v>7420</v>
      </c>
      <c r="F154" s="70">
        <v>149</v>
      </c>
      <c r="G154" s="70">
        <v>20</v>
      </c>
      <c r="H154" s="70" t="s">
        <v>2196</v>
      </c>
      <c r="I154" s="70">
        <v>9</v>
      </c>
      <c r="J154" s="70">
        <v>0</v>
      </c>
      <c r="K154" s="70">
        <v>1</v>
      </c>
      <c r="L154" s="70">
        <v>48</v>
      </c>
      <c r="M154" s="77">
        <v>139</v>
      </c>
      <c r="N154" s="70">
        <v>9</v>
      </c>
      <c r="O154" s="70"/>
      <c r="P154" s="70"/>
      <c r="Q154" s="70"/>
      <c r="R154" s="70">
        <v>1</v>
      </c>
      <c r="S154" s="70">
        <v>97</v>
      </c>
      <c r="T154" s="70" t="s">
        <v>31</v>
      </c>
      <c r="U154" s="70" t="s">
        <v>32</v>
      </c>
      <c r="V154" s="70">
        <v>72</v>
      </c>
      <c r="W154" s="70"/>
      <c r="X154" s="70"/>
      <c r="Y154" s="70"/>
      <c r="Z154" s="70"/>
      <c r="AA154" s="70">
        <v>30</v>
      </c>
      <c r="AB154" s="70"/>
    </row>
    <row r="155" spans="2:28" s="7" customFormat="1" ht="21.75" x14ac:dyDescent="0.5">
      <c r="B155" s="82"/>
      <c r="C155" s="70"/>
      <c r="D155" s="80"/>
      <c r="E155" s="70"/>
      <c r="F155" s="70"/>
      <c r="G155" s="70"/>
      <c r="H155" s="70"/>
      <c r="I155" s="70"/>
      <c r="J155" s="70"/>
      <c r="K155" s="70"/>
      <c r="L155" s="70"/>
      <c r="M155" s="77"/>
      <c r="N155" s="70"/>
      <c r="O155" s="70"/>
      <c r="P155" s="70"/>
      <c r="Q155" s="70"/>
      <c r="R155" s="70"/>
      <c r="S155" s="70"/>
      <c r="T155" s="70" t="s">
        <v>33</v>
      </c>
      <c r="U155" s="70"/>
      <c r="V155" s="70"/>
      <c r="W155" s="70"/>
      <c r="X155" s="70">
        <v>36</v>
      </c>
      <c r="Y155" s="70"/>
      <c r="Z155" s="70"/>
      <c r="AA155" s="70"/>
      <c r="AB155" s="70"/>
    </row>
    <row r="156" spans="2:28" s="7" customFormat="1" ht="21.75" x14ac:dyDescent="0.5">
      <c r="B156" s="82"/>
      <c r="C156" s="70"/>
      <c r="D156" s="80"/>
      <c r="E156" s="70"/>
      <c r="F156" s="70"/>
      <c r="G156" s="70"/>
      <c r="H156" s="70"/>
      <c r="I156" s="70"/>
      <c r="J156" s="70"/>
      <c r="K156" s="70"/>
      <c r="L156" s="70"/>
      <c r="M156" s="77"/>
      <c r="N156" s="70"/>
      <c r="O156" s="70"/>
      <c r="P156" s="70"/>
      <c r="Q156" s="70"/>
      <c r="R156" s="70"/>
      <c r="S156" s="70"/>
      <c r="T156" s="70" t="s">
        <v>34</v>
      </c>
      <c r="U156" s="70"/>
      <c r="V156" s="70"/>
      <c r="W156" s="70"/>
      <c r="X156" s="70">
        <v>36</v>
      </c>
      <c r="Y156" s="70"/>
      <c r="Z156" s="70"/>
      <c r="AA156" s="70"/>
      <c r="AB156" s="70"/>
    </row>
    <row r="157" spans="2:28" s="7" customFormat="1" ht="21.75" x14ac:dyDescent="0.5">
      <c r="B157" s="82" t="s">
        <v>1631</v>
      </c>
      <c r="C157" s="70">
        <v>113</v>
      </c>
      <c r="D157" s="70" t="s">
        <v>577</v>
      </c>
      <c r="E157" s="70">
        <v>1244</v>
      </c>
      <c r="F157" s="70">
        <v>10</v>
      </c>
      <c r="G157" s="70">
        <v>44</v>
      </c>
      <c r="H157" s="70" t="s">
        <v>2214</v>
      </c>
      <c r="I157" s="70">
        <v>9</v>
      </c>
      <c r="J157" s="70">
        <v>18</v>
      </c>
      <c r="K157" s="70">
        <v>2</v>
      </c>
      <c r="L157" s="70">
        <v>2</v>
      </c>
      <c r="M157" s="77">
        <v>7402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2:28" s="7" customFormat="1" ht="21.75" x14ac:dyDescent="0.5">
      <c r="B158" s="82" t="s">
        <v>1632</v>
      </c>
      <c r="C158" s="70">
        <v>114</v>
      </c>
      <c r="D158" s="70" t="s">
        <v>577</v>
      </c>
      <c r="E158" s="70">
        <v>3183</v>
      </c>
      <c r="F158" s="70">
        <v>24</v>
      </c>
      <c r="G158" s="70">
        <v>83</v>
      </c>
      <c r="H158" s="70" t="s">
        <v>2214</v>
      </c>
      <c r="I158" s="70">
        <v>9</v>
      </c>
      <c r="J158" s="70">
        <v>31</v>
      </c>
      <c r="K158" s="70">
        <v>2</v>
      </c>
      <c r="L158" s="70">
        <v>18</v>
      </c>
      <c r="M158" s="77">
        <v>12618</v>
      </c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2:28" s="7" customFormat="1" ht="21.75" x14ac:dyDescent="0.5">
      <c r="B159" s="82" t="s">
        <v>1632</v>
      </c>
      <c r="C159" s="70">
        <v>115</v>
      </c>
      <c r="D159" s="70" t="s">
        <v>577</v>
      </c>
      <c r="E159" s="70">
        <v>7423</v>
      </c>
      <c r="F159" s="70">
        <v>153</v>
      </c>
      <c r="G159" s="70">
        <v>23</v>
      </c>
      <c r="H159" s="70" t="s">
        <v>2196</v>
      </c>
      <c r="I159" s="70">
        <v>9</v>
      </c>
      <c r="J159" s="70">
        <v>1</v>
      </c>
      <c r="K159" s="70">
        <v>0</v>
      </c>
      <c r="L159" s="70">
        <v>27</v>
      </c>
      <c r="M159" s="77">
        <v>409</v>
      </c>
      <c r="N159" s="70">
        <v>18</v>
      </c>
      <c r="O159" s="70"/>
      <c r="P159" s="70"/>
      <c r="Q159" s="70"/>
      <c r="R159" s="70">
        <v>1</v>
      </c>
      <c r="S159" s="70">
        <v>94</v>
      </c>
      <c r="T159" s="70" t="s">
        <v>31</v>
      </c>
      <c r="U159" s="70" t="s">
        <v>73</v>
      </c>
      <c r="V159" s="70">
        <v>72</v>
      </c>
      <c r="W159" s="70"/>
      <c r="X159" s="70"/>
      <c r="Y159" s="70"/>
      <c r="Z159" s="70"/>
      <c r="AA159" s="70">
        <v>20</v>
      </c>
      <c r="AB159" s="70"/>
    </row>
    <row r="160" spans="2:28" s="7" customFormat="1" ht="21.75" x14ac:dyDescent="0.5">
      <c r="B160" s="82" t="s">
        <v>1633</v>
      </c>
      <c r="C160" s="70">
        <v>116</v>
      </c>
      <c r="D160" s="70" t="s">
        <v>577</v>
      </c>
      <c r="E160" s="70">
        <v>7425</v>
      </c>
      <c r="F160" s="70">
        <v>156</v>
      </c>
      <c r="G160" s="70">
        <v>25</v>
      </c>
      <c r="H160" s="70" t="s">
        <v>2196</v>
      </c>
      <c r="I160" s="70">
        <v>9</v>
      </c>
      <c r="J160" s="70">
        <v>0</v>
      </c>
      <c r="K160" s="70">
        <v>1</v>
      </c>
      <c r="L160" s="70">
        <v>87</v>
      </c>
      <c r="M160" s="77">
        <v>173.5</v>
      </c>
      <c r="N160" s="70">
        <v>13.5</v>
      </c>
      <c r="O160" s="70"/>
      <c r="P160" s="70"/>
      <c r="Q160" s="70"/>
      <c r="R160" s="70">
        <v>1</v>
      </c>
      <c r="S160" s="70">
        <v>91</v>
      </c>
      <c r="T160" s="70" t="s">
        <v>31</v>
      </c>
      <c r="U160" s="70" t="s">
        <v>73</v>
      </c>
      <c r="V160" s="70">
        <v>54</v>
      </c>
      <c r="W160" s="70"/>
      <c r="X160" s="70"/>
      <c r="Y160" s="70"/>
      <c r="Z160" s="70"/>
      <c r="AA160" s="70">
        <v>18</v>
      </c>
      <c r="AB160" s="70"/>
    </row>
    <row r="161" spans="2:28" s="7" customFormat="1" ht="21.75" x14ac:dyDescent="0.5">
      <c r="B161" s="82" t="s">
        <v>1633</v>
      </c>
      <c r="C161" s="70">
        <v>117</v>
      </c>
      <c r="D161" s="70" t="s">
        <v>577</v>
      </c>
      <c r="E161" s="70">
        <v>1232</v>
      </c>
      <c r="F161" s="70">
        <v>4</v>
      </c>
      <c r="G161" s="70">
        <v>32</v>
      </c>
      <c r="H161" s="70" t="s">
        <v>2199</v>
      </c>
      <c r="I161" s="70">
        <v>9</v>
      </c>
      <c r="J161" s="70">
        <v>17</v>
      </c>
      <c r="K161" s="70">
        <v>2</v>
      </c>
      <c r="L161" s="70">
        <v>5</v>
      </c>
      <c r="M161" s="77">
        <v>7005</v>
      </c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2:28" s="7" customFormat="1" ht="21.75" x14ac:dyDescent="0.5">
      <c r="B162" s="82" t="s">
        <v>1634</v>
      </c>
      <c r="C162" s="70">
        <v>118</v>
      </c>
      <c r="D162" s="70" t="s">
        <v>577</v>
      </c>
      <c r="E162" s="70">
        <v>11602</v>
      </c>
      <c r="F162" s="70">
        <v>5</v>
      </c>
      <c r="G162" s="70">
        <v>52</v>
      </c>
      <c r="H162" s="70" t="s">
        <v>2205</v>
      </c>
      <c r="I162" s="70">
        <v>9</v>
      </c>
      <c r="J162" s="70">
        <v>25</v>
      </c>
      <c r="K162" s="70">
        <v>3</v>
      </c>
      <c r="L162" s="70">
        <v>31</v>
      </c>
      <c r="M162" s="77">
        <v>10331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2:28" s="7" customFormat="1" ht="21.75" x14ac:dyDescent="0.5">
      <c r="B163" s="82" t="s">
        <v>1634</v>
      </c>
      <c r="C163" s="70">
        <v>119</v>
      </c>
      <c r="D163" s="70" t="s">
        <v>577</v>
      </c>
      <c r="E163" s="70">
        <v>12134</v>
      </c>
      <c r="F163" s="70">
        <v>151</v>
      </c>
      <c r="G163" s="70">
        <v>34</v>
      </c>
      <c r="H163" s="70" t="s">
        <v>2196</v>
      </c>
      <c r="I163" s="70">
        <v>9</v>
      </c>
      <c r="J163" s="70">
        <v>0</v>
      </c>
      <c r="K163" s="70">
        <v>1</v>
      </c>
      <c r="L163" s="70">
        <v>36</v>
      </c>
      <c r="M163" s="77">
        <v>122.5</v>
      </c>
      <c r="N163" s="70">
        <v>13.5</v>
      </c>
      <c r="O163" s="70"/>
      <c r="P163" s="70"/>
      <c r="Q163" s="70"/>
      <c r="R163" s="70">
        <v>1</v>
      </c>
      <c r="S163" s="70">
        <v>85</v>
      </c>
      <c r="T163" s="70" t="s">
        <v>31</v>
      </c>
      <c r="U163" s="70" t="s">
        <v>32</v>
      </c>
      <c r="V163" s="70">
        <v>108</v>
      </c>
      <c r="W163" s="70"/>
      <c r="X163" s="70"/>
      <c r="Y163" s="70"/>
      <c r="Z163" s="70"/>
      <c r="AA163" s="70">
        <v>30</v>
      </c>
      <c r="AB163" s="70"/>
    </row>
    <row r="164" spans="2:28" s="7" customFormat="1" ht="21.75" x14ac:dyDescent="0.5">
      <c r="B164" s="82"/>
      <c r="C164" s="70"/>
      <c r="D164" s="80"/>
      <c r="E164" s="70"/>
      <c r="F164" s="70"/>
      <c r="G164" s="70"/>
      <c r="H164" s="70"/>
      <c r="I164" s="70"/>
      <c r="J164" s="70"/>
      <c r="K164" s="70"/>
      <c r="L164" s="70"/>
      <c r="M164" s="77"/>
      <c r="N164" s="70"/>
      <c r="O164" s="70"/>
      <c r="P164" s="70"/>
      <c r="Q164" s="70"/>
      <c r="R164" s="70"/>
      <c r="S164" s="70"/>
      <c r="T164" s="70" t="s">
        <v>33</v>
      </c>
      <c r="U164" s="70"/>
      <c r="V164" s="70"/>
      <c r="W164" s="70"/>
      <c r="X164" s="70">
        <v>54</v>
      </c>
      <c r="Y164" s="70"/>
      <c r="Z164" s="70"/>
      <c r="AA164" s="70"/>
      <c r="AB164" s="70"/>
    </row>
    <row r="165" spans="2:28" s="7" customFormat="1" ht="21.75" x14ac:dyDescent="0.5">
      <c r="B165" s="82"/>
      <c r="C165" s="70"/>
      <c r="D165" s="80"/>
      <c r="E165" s="70"/>
      <c r="F165" s="70"/>
      <c r="G165" s="70"/>
      <c r="H165" s="70"/>
      <c r="I165" s="70"/>
      <c r="J165" s="70"/>
      <c r="K165" s="70"/>
      <c r="L165" s="70"/>
      <c r="M165" s="77"/>
      <c r="N165" s="70"/>
      <c r="O165" s="70"/>
      <c r="P165" s="70"/>
      <c r="Q165" s="70"/>
      <c r="R165" s="70"/>
      <c r="S165" s="70"/>
      <c r="T165" s="70" t="s">
        <v>34</v>
      </c>
      <c r="U165" s="70"/>
      <c r="V165" s="70"/>
      <c r="W165" s="70"/>
      <c r="X165" s="70">
        <v>54</v>
      </c>
      <c r="Y165" s="70"/>
      <c r="Z165" s="70"/>
      <c r="AA165" s="70"/>
      <c r="AB165" s="70"/>
    </row>
    <row r="166" spans="2:28" s="7" customFormat="1" ht="21.75" x14ac:dyDescent="0.5">
      <c r="B166" s="82" t="s">
        <v>1635</v>
      </c>
      <c r="C166" s="70">
        <v>120</v>
      </c>
      <c r="D166" s="70" t="s">
        <v>577</v>
      </c>
      <c r="E166" s="70">
        <v>715</v>
      </c>
      <c r="F166" s="70">
        <v>11</v>
      </c>
      <c r="G166" s="70">
        <v>15</v>
      </c>
      <c r="H166" s="70" t="s">
        <v>2205</v>
      </c>
      <c r="I166" s="70">
        <v>9</v>
      </c>
      <c r="J166" s="70">
        <v>35</v>
      </c>
      <c r="K166" s="70">
        <v>2</v>
      </c>
      <c r="L166" s="70">
        <v>84</v>
      </c>
      <c r="M166" s="77">
        <v>14284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2:28" s="7" customFormat="1" ht="21.75" x14ac:dyDescent="0.5">
      <c r="B167" s="82" t="s">
        <v>1635</v>
      </c>
      <c r="C167" s="70">
        <v>121</v>
      </c>
      <c r="D167" s="70" t="s">
        <v>577</v>
      </c>
      <c r="E167" s="70">
        <v>7426</v>
      </c>
      <c r="F167" s="70">
        <v>161</v>
      </c>
      <c r="G167" s="70">
        <v>26</v>
      </c>
      <c r="H167" s="70" t="s">
        <v>2196</v>
      </c>
      <c r="I167" s="70">
        <v>9</v>
      </c>
      <c r="J167" s="70">
        <v>0</v>
      </c>
      <c r="K167" s="70">
        <v>2</v>
      </c>
      <c r="L167" s="70">
        <v>53</v>
      </c>
      <c r="M167" s="77">
        <v>244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2:28" s="7" customFormat="1" ht="21.75" x14ac:dyDescent="0.5">
      <c r="B168" s="82" t="s">
        <v>1636</v>
      </c>
      <c r="C168" s="70">
        <v>122</v>
      </c>
      <c r="D168" s="70" t="s">
        <v>577</v>
      </c>
      <c r="E168" s="70">
        <v>11386</v>
      </c>
      <c r="F168" s="70">
        <v>10</v>
      </c>
      <c r="G168" s="70">
        <v>86</v>
      </c>
      <c r="H168" s="70" t="s">
        <v>2204</v>
      </c>
      <c r="I168" s="70">
        <v>9</v>
      </c>
      <c r="J168" s="70">
        <v>8</v>
      </c>
      <c r="K168" s="70">
        <v>2</v>
      </c>
      <c r="L168" s="70">
        <v>40</v>
      </c>
      <c r="M168" s="77">
        <v>3440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2:28" s="7" customFormat="1" ht="21.75" x14ac:dyDescent="0.5">
      <c r="B169" s="82" t="s">
        <v>1637</v>
      </c>
      <c r="C169" s="70">
        <v>123</v>
      </c>
      <c r="D169" s="70" t="s">
        <v>577</v>
      </c>
      <c r="E169" s="70">
        <v>7408</v>
      </c>
      <c r="F169" s="70">
        <v>133</v>
      </c>
      <c r="G169" s="70">
        <v>8</v>
      </c>
      <c r="H169" s="70" t="s">
        <v>2196</v>
      </c>
      <c r="I169" s="70">
        <v>9</v>
      </c>
      <c r="J169" s="70">
        <v>0</v>
      </c>
      <c r="K169" s="70">
        <v>0</v>
      </c>
      <c r="L169" s="70">
        <v>37</v>
      </c>
      <c r="M169" s="77">
        <v>19</v>
      </c>
      <c r="N169" s="70">
        <v>18</v>
      </c>
      <c r="O169" s="70"/>
      <c r="P169" s="70"/>
      <c r="Q169" s="70"/>
      <c r="R169" s="70">
        <v>1</v>
      </c>
      <c r="S169" s="70">
        <v>44</v>
      </c>
      <c r="T169" s="70" t="s">
        <v>31</v>
      </c>
      <c r="U169" s="70" t="s">
        <v>69</v>
      </c>
      <c r="V169" s="70">
        <v>72</v>
      </c>
      <c r="W169" s="70"/>
      <c r="X169" s="70"/>
      <c r="Y169" s="70"/>
      <c r="Z169" s="70"/>
      <c r="AA169" s="70">
        <v>15</v>
      </c>
      <c r="AB169" s="70"/>
    </row>
    <row r="170" spans="2:28" s="7" customFormat="1" ht="21.75" x14ac:dyDescent="0.5">
      <c r="B170" s="82" t="s">
        <v>1638</v>
      </c>
      <c r="C170" s="70">
        <v>124</v>
      </c>
      <c r="D170" s="70" t="s">
        <v>577</v>
      </c>
      <c r="E170" s="70">
        <v>7415</v>
      </c>
      <c r="F170" s="70">
        <v>143</v>
      </c>
      <c r="G170" s="70">
        <v>15</v>
      </c>
      <c r="H170" s="70" t="s">
        <v>2196</v>
      </c>
      <c r="I170" s="70">
        <v>9</v>
      </c>
      <c r="J170" s="70">
        <v>0</v>
      </c>
      <c r="K170" s="70">
        <v>0</v>
      </c>
      <c r="L170" s="70">
        <v>91</v>
      </c>
      <c r="M170" s="77">
        <v>91</v>
      </c>
      <c r="N170" s="70">
        <v>15.75</v>
      </c>
      <c r="O170" s="70"/>
      <c r="P170" s="70"/>
      <c r="Q170" s="70"/>
      <c r="R170" s="70">
        <v>1</v>
      </c>
      <c r="S170" s="70">
        <v>38</v>
      </c>
      <c r="T170" s="70" t="s">
        <v>31</v>
      </c>
      <c r="U170" s="70" t="s">
        <v>69</v>
      </c>
      <c r="V170" s="70">
        <v>63</v>
      </c>
      <c r="W170" s="70"/>
      <c r="X170" s="70"/>
      <c r="Y170" s="70"/>
      <c r="Z170" s="70"/>
      <c r="AA170" s="70">
        <v>40</v>
      </c>
      <c r="AB170" s="70"/>
    </row>
    <row r="171" spans="2:28" s="7" customFormat="1" ht="21.75" x14ac:dyDescent="0.5">
      <c r="B171" s="82" t="s">
        <v>1638</v>
      </c>
      <c r="C171" s="70">
        <v>125</v>
      </c>
      <c r="D171" s="70" t="s">
        <v>577</v>
      </c>
      <c r="E171" s="70">
        <v>5109</v>
      </c>
      <c r="F171" s="70">
        <v>1</v>
      </c>
      <c r="G171" s="70">
        <v>9</v>
      </c>
      <c r="H171" s="70" t="s">
        <v>2244</v>
      </c>
      <c r="I171" s="70">
        <v>9</v>
      </c>
      <c r="J171" s="70">
        <v>31</v>
      </c>
      <c r="K171" s="70">
        <v>3</v>
      </c>
      <c r="L171" s="70">
        <v>74</v>
      </c>
      <c r="M171" s="77">
        <v>12774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2:28" s="7" customFormat="1" ht="21.75" x14ac:dyDescent="0.5">
      <c r="B172" s="82" t="s">
        <v>1638</v>
      </c>
      <c r="C172" s="70">
        <v>126</v>
      </c>
      <c r="D172" s="70" t="s">
        <v>577</v>
      </c>
      <c r="E172" s="70">
        <v>3174</v>
      </c>
      <c r="F172" s="70">
        <v>7</v>
      </c>
      <c r="G172" s="70">
        <v>74</v>
      </c>
      <c r="H172" s="70" t="s">
        <v>2199</v>
      </c>
      <c r="I172" s="70">
        <v>9</v>
      </c>
      <c r="J172" s="70">
        <v>11</v>
      </c>
      <c r="K172" s="70">
        <v>3</v>
      </c>
      <c r="L172" s="70">
        <v>15</v>
      </c>
      <c r="M172" s="77">
        <v>4715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2:28" s="7" customFormat="1" ht="21.75" x14ac:dyDescent="0.5">
      <c r="B173" s="82" t="s">
        <v>1639</v>
      </c>
      <c r="C173" s="70">
        <v>127</v>
      </c>
      <c r="D173" s="70" t="s">
        <v>577</v>
      </c>
      <c r="E173" s="70">
        <v>7422</v>
      </c>
      <c r="F173" s="70">
        <v>152</v>
      </c>
      <c r="G173" s="70">
        <v>22</v>
      </c>
      <c r="H173" s="70" t="s">
        <v>2196</v>
      </c>
      <c r="I173" s="70">
        <v>9</v>
      </c>
      <c r="J173" s="70">
        <v>0</v>
      </c>
      <c r="K173" s="70">
        <v>0</v>
      </c>
      <c r="L173" s="70">
        <v>96</v>
      </c>
      <c r="M173" s="77">
        <v>96</v>
      </c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2:28" s="7" customFormat="1" ht="21.75" x14ac:dyDescent="0.5">
      <c r="B174" s="82" t="s">
        <v>1639</v>
      </c>
      <c r="C174" s="70">
        <v>128</v>
      </c>
      <c r="D174" s="70" t="s">
        <v>577</v>
      </c>
      <c r="E174" s="70">
        <v>11600</v>
      </c>
      <c r="F174" s="70">
        <v>19</v>
      </c>
      <c r="G174" s="70">
        <v>100</v>
      </c>
      <c r="H174" s="70" t="s">
        <v>2205</v>
      </c>
      <c r="I174" s="70">
        <v>9</v>
      </c>
      <c r="J174" s="70">
        <v>16</v>
      </c>
      <c r="K174" s="70">
        <v>2</v>
      </c>
      <c r="L174" s="70">
        <v>32</v>
      </c>
      <c r="M174" s="77">
        <v>6632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2:28" s="7" customFormat="1" ht="21.75" x14ac:dyDescent="0.5">
      <c r="B175" s="82" t="s">
        <v>1640</v>
      </c>
      <c r="C175" s="70">
        <v>129</v>
      </c>
      <c r="D175" s="70" t="s">
        <v>577</v>
      </c>
      <c r="E175" s="70">
        <v>10843</v>
      </c>
      <c r="F175" s="70">
        <v>154</v>
      </c>
      <c r="G175" s="70">
        <v>43</v>
      </c>
      <c r="H175" s="70" t="s">
        <v>2196</v>
      </c>
      <c r="I175" s="70">
        <v>9</v>
      </c>
      <c r="J175" s="70">
        <v>0</v>
      </c>
      <c r="K175" s="70">
        <v>1</v>
      </c>
      <c r="L175" s="70">
        <v>74</v>
      </c>
      <c r="M175" s="77">
        <v>174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2:28" s="7" customFormat="1" ht="21.75" x14ac:dyDescent="0.5">
      <c r="B176" s="82" t="s">
        <v>1641</v>
      </c>
      <c r="C176" s="70">
        <v>130</v>
      </c>
      <c r="D176" s="70" t="s">
        <v>577</v>
      </c>
      <c r="E176" s="70">
        <v>11398</v>
      </c>
      <c r="F176" s="70">
        <v>2</v>
      </c>
      <c r="G176" s="70">
        <v>98</v>
      </c>
      <c r="H176" s="70" t="s">
        <v>2241</v>
      </c>
      <c r="I176" s="70">
        <v>9</v>
      </c>
      <c r="J176" s="70">
        <v>38</v>
      </c>
      <c r="K176" s="70">
        <v>1</v>
      </c>
      <c r="L176" s="70">
        <v>69</v>
      </c>
      <c r="M176" s="77">
        <v>15369</v>
      </c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2:28" s="7" customFormat="1" ht="21.75" x14ac:dyDescent="0.5">
      <c r="B177" s="82" t="s">
        <v>1641</v>
      </c>
      <c r="C177" s="70">
        <v>131</v>
      </c>
      <c r="D177" s="70" t="s">
        <v>577</v>
      </c>
      <c r="E177" s="70">
        <v>9825</v>
      </c>
      <c r="F177" s="70">
        <v>191</v>
      </c>
      <c r="G177" s="70">
        <v>25</v>
      </c>
      <c r="H177" s="70" t="s">
        <v>2196</v>
      </c>
      <c r="I177" s="70">
        <v>9</v>
      </c>
      <c r="J177" s="70">
        <v>0</v>
      </c>
      <c r="K177" s="70">
        <v>2</v>
      </c>
      <c r="L177" s="70">
        <v>2</v>
      </c>
      <c r="M177" s="77">
        <v>202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2:28" s="53" customFormat="1" ht="21.75" x14ac:dyDescent="0.5">
      <c r="B178" s="170" t="s">
        <v>1822</v>
      </c>
      <c r="C178" s="81">
        <v>132</v>
      </c>
      <c r="D178" s="70" t="s">
        <v>577</v>
      </c>
      <c r="E178" s="67">
        <v>6827</v>
      </c>
      <c r="F178" s="67">
        <v>122</v>
      </c>
      <c r="G178" s="67">
        <v>27</v>
      </c>
      <c r="H178" s="81" t="s">
        <v>2194</v>
      </c>
      <c r="I178" s="67">
        <v>9</v>
      </c>
      <c r="J178" s="67">
        <v>0</v>
      </c>
      <c r="K178" s="67">
        <v>3</v>
      </c>
      <c r="L178" s="67">
        <v>77</v>
      </c>
      <c r="M178" s="67">
        <v>377</v>
      </c>
      <c r="N178" s="67"/>
      <c r="O178" s="67"/>
      <c r="P178" s="67"/>
      <c r="Q178" s="67"/>
      <c r="R178" s="67">
        <v>1</v>
      </c>
      <c r="S178" s="67">
        <v>74</v>
      </c>
      <c r="T178" s="81" t="s">
        <v>31</v>
      </c>
      <c r="U178" s="81" t="s">
        <v>73</v>
      </c>
      <c r="V178" s="67"/>
      <c r="W178" s="67"/>
      <c r="X178" s="67"/>
      <c r="Y178" s="67"/>
      <c r="Z178" s="67"/>
      <c r="AA178" s="67"/>
      <c r="AB178" s="67"/>
    </row>
    <row r="179" spans="2:28" s="53" customFormat="1" ht="21.75" x14ac:dyDescent="0.5">
      <c r="B179" s="170" t="s">
        <v>1913</v>
      </c>
      <c r="C179" s="81">
        <v>133</v>
      </c>
      <c r="D179" s="81" t="s">
        <v>577</v>
      </c>
      <c r="E179" s="67">
        <v>12688</v>
      </c>
      <c r="F179" s="67">
        <v>14</v>
      </c>
      <c r="G179" s="67">
        <v>88</v>
      </c>
      <c r="H179" s="81" t="s">
        <v>2259</v>
      </c>
      <c r="I179" s="67">
        <v>9</v>
      </c>
      <c r="J179" s="67">
        <v>10</v>
      </c>
      <c r="K179" s="67">
        <v>1</v>
      </c>
      <c r="L179" s="67">
        <v>84</v>
      </c>
      <c r="M179" s="83">
        <v>4184</v>
      </c>
      <c r="N179" s="67"/>
      <c r="O179" s="67"/>
      <c r="P179" s="67"/>
      <c r="Q179" s="67"/>
      <c r="R179" s="67"/>
      <c r="S179" s="67"/>
      <c r="T179" s="81"/>
      <c r="U179" s="81"/>
      <c r="V179" s="67"/>
      <c r="W179" s="67"/>
      <c r="X179" s="67"/>
      <c r="Y179" s="67"/>
      <c r="Z179" s="67"/>
      <c r="AA179" s="67"/>
      <c r="AB179" s="67"/>
    </row>
    <row r="180" spans="2:28" s="53" customFormat="1" ht="21.75" x14ac:dyDescent="0.5">
      <c r="B180" s="170" t="s">
        <v>2036</v>
      </c>
      <c r="C180" s="81">
        <v>134</v>
      </c>
      <c r="D180" s="81" t="s">
        <v>577</v>
      </c>
      <c r="E180" s="67">
        <v>452</v>
      </c>
      <c r="F180" s="67">
        <v>3</v>
      </c>
      <c r="G180" s="67">
        <v>52</v>
      </c>
      <c r="H180" s="81" t="s">
        <v>2223</v>
      </c>
      <c r="I180" s="67">
        <v>9</v>
      </c>
      <c r="J180" s="67">
        <v>49</v>
      </c>
      <c r="K180" s="67">
        <v>0</v>
      </c>
      <c r="L180" s="67">
        <v>90</v>
      </c>
      <c r="M180" s="83">
        <v>19690</v>
      </c>
      <c r="N180" s="67"/>
      <c r="O180" s="67"/>
      <c r="P180" s="67"/>
      <c r="Q180" s="67"/>
      <c r="R180" s="67"/>
      <c r="S180" s="67"/>
      <c r="T180" s="81"/>
      <c r="U180" s="81"/>
      <c r="V180" s="67"/>
      <c r="W180" s="67"/>
      <c r="X180" s="67"/>
      <c r="Y180" s="67"/>
      <c r="Z180" s="67"/>
      <c r="AA180" s="67"/>
      <c r="AB180" s="67"/>
    </row>
    <row r="181" spans="2:28" s="53" customFormat="1" ht="21.75" x14ac:dyDescent="0.5">
      <c r="B181" s="170" t="s">
        <v>2038</v>
      </c>
      <c r="C181" s="70">
        <v>156</v>
      </c>
      <c r="D181" s="81" t="s">
        <v>577</v>
      </c>
      <c r="E181" s="81">
        <v>6817</v>
      </c>
      <c r="F181" s="67">
        <v>107</v>
      </c>
      <c r="G181" s="67">
        <v>17</v>
      </c>
      <c r="H181" s="81" t="s">
        <v>2194</v>
      </c>
      <c r="I181" s="85">
        <v>9</v>
      </c>
      <c r="J181" s="67">
        <v>0</v>
      </c>
      <c r="K181" s="67">
        <v>1</v>
      </c>
      <c r="L181" s="67">
        <v>77</v>
      </c>
      <c r="M181" s="67">
        <v>177</v>
      </c>
      <c r="N181" s="67"/>
      <c r="O181" s="67"/>
      <c r="P181" s="67"/>
      <c r="Q181" s="67"/>
      <c r="R181" s="67">
        <v>1</v>
      </c>
      <c r="S181" s="67">
        <v>41</v>
      </c>
      <c r="T181" s="81" t="s">
        <v>31</v>
      </c>
      <c r="U181" s="81" t="s">
        <v>69</v>
      </c>
      <c r="V181" s="67"/>
      <c r="W181" s="67"/>
      <c r="X181" s="67"/>
      <c r="Y181" s="67"/>
      <c r="Z181" s="67"/>
      <c r="AA181" s="67">
        <v>15</v>
      </c>
      <c r="AB181" s="67"/>
    </row>
    <row r="182" spans="2:28" s="53" customFormat="1" ht="21.75" x14ac:dyDescent="0.5">
      <c r="B182" s="170" t="s">
        <v>2040</v>
      </c>
      <c r="C182" s="81">
        <v>157</v>
      </c>
      <c r="D182" s="81" t="s">
        <v>577</v>
      </c>
      <c r="E182" s="67">
        <v>11688</v>
      </c>
      <c r="F182" s="67">
        <v>115</v>
      </c>
      <c r="G182" s="67">
        <v>88</v>
      </c>
      <c r="H182" s="81" t="s">
        <v>2194</v>
      </c>
      <c r="I182" s="67">
        <v>9</v>
      </c>
      <c r="J182" s="67">
        <v>0</v>
      </c>
      <c r="K182" s="67">
        <v>1</v>
      </c>
      <c r="L182" s="67">
        <v>81</v>
      </c>
      <c r="M182" s="67">
        <v>181</v>
      </c>
      <c r="N182" s="67"/>
      <c r="O182" s="67"/>
      <c r="P182" s="67"/>
      <c r="Q182" s="67"/>
      <c r="R182" s="67">
        <v>1</v>
      </c>
      <c r="S182" s="67">
        <v>77</v>
      </c>
      <c r="T182" s="81" t="s">
        <v>31</v>
      </c>
      <c r="U182" s="81" t="s">
        <v>69</v>
      </c>
      <c r="V182" s="67"/>
      <c r="W182" s="67"/>
      <c r="X182" s="67"/>
      <c r="Y182" s="67"/>
      <c r="Z182" s="67"/>
      <c r="AA182" s="67">
        <v>25</v>
      </c>
      <c r="AB182" s="67"/>
    </row>
    <row r="183" spans="2:28" s="53" customFormat="1" ht="21.75" x14ac:dyDescent="0.5">
      <c r="B183" s="170" t="s">
        <v>1637</v>
      </c>
      <c r="C183" s="81">
        <v>158</v>
      </c>
      <c r="D183" s="81" t="s">
        <v>577</v>
      </c>
      <c r="E183" s="67">
        <v>1291</v>
      </c>
      <c r="F183" s="67">
        <v>1</v>
      </c>
      <c r="G183" s="67">
        <v>91</v>
      </c>
      <c r="H183" s="81" t="s">
        <v>2200</v>
      </c>
      <c r="I183" s="67">
        <v>9</v>
      </c>
      <c r="J183" s="67">
        <v>28</v>
      </c>
      <c r="K183" s="67">
        <v>2</v>
      </c>
      <c r="L183" s="67">
        <v>85</v>
      </c>
      <c r="M183" s="83">
        <v>11485</v>
      </c>
      <c r="N183" s="67"/>
      <c r="O183" s="67"/>
      <c r="P183" s="67"/>
      <c r="Q183" s="67"/>
      <c r="R183" s="67"/>
      <c r="S183" s="67"/>
      <c r="T183" s="81"/>
      <c r="U183" s="81"/>
      <c r="V183" s="67"/>
      <c r="W183" s="67"/>
      <c r="X183" s="67"/>
      <c r="Y183" s="67"/>
      <c r="Z183" s="67"/>
      <c r="AA183" s="67"/>
      <c r="AB183" s="67"/>
    </row>
    <row r="184" spans="2:28" s="53" customFormat="1" ht="21.75" x14ac:dyDescent="0.5">
      <c r="B184" s="170" t="s">
        <v>2231</v>
      </c>
      <c r="C184" s="81">
        <v>159</v>
      </c>
      <c r="D184" s="81" t="s">
        <v>577</v>
      </c>
      <c r="E184" s="67">
        <v>11407</v>
      </c>
      <c r="F184" s="67">
        <v>6</v>
      </c>
      <c r="G184" s="67">
        <v>7</v>
      </c>
      <c r="H184" s="81" t="s">
        <v>2205</v>
      </c>
      <c r="I184" s="67">
        <v>9</v>
      </c>
      <c r="J184" s="67">
        <v>17</v>
      </c>
      <c r="K184" s="67">
        <v>2</v>
      </c>
      <c r="L184" s="67">
        <v>3</v>
      </c>
      <c r="M184" s="83">
        <v>7003</v>
      </c>
      <c r="N184" s="67"/>
      <c r="O184" s="67"/>
      <c r="P184" s="67"/>
      <c r="Q184" s="67"/>
      <c r="R184" s="67"/>
      <c r="S184" s="67"/>
      <c r="T184" s="81"/>
      <c r="U184" s="81"/>
      <c r="V184" s="67"/>
      <c r="W184" s="67"/>
      <c r="X184" s="67"/>
      <c r="Y184" s="67"/>
      <c r="Z184" s="67"/>
      <c r="AA184" s="67"/>
      <c r="AB184" s="67"/>
    </row>
    <row r="185" spans="2:28" s="53" customFormat="1" ht="21.75" x14ac:dyDescent="0.5">
      <c r="B185" s="170" t="s">
        <v>2231</v>
      </c>
      <c r="C185" s="81">
        <v>160</v>
      </c>
      <c r="D185" s="81" t="s">
        <v>577</v>
      </c>
      <c r="E185" s="67">
        <v>12962</v>
      </c>
      <c r="F185" s="67">
        <v>2</v>
      </c>
      <c r="G185" s="67">
        <v>62</v>
      </c>
      <c r="H185" s="81" t="s">
        <v>2196</v>
      </c>
      <c r="I185" s="67">
        <v>9</v>
      </c>
      <c r="J185" s="67">
        <v>0</v>
      </c>
      <c r="K185" s="67">
        <v>1</v>
      </c>
      <c r="L185" s="67">
        <v>0</v>
      </c>
      <c r="M185" s="67">
        <v>100</v>
      </c>
      <c r="N185" s="67"/>
      <c r="O185" s="67"/>
      <c r="P185" s="67"/>
      <c r="Q185" s="67"/>
      <c r="R185" s="67"/>
      <c r="S185" s="67"/>
      <c r="T185" s="81"/>
      <c r="U185" s="81"/>
      <c r="V185" s="67"/>
      <c r="W185" s="67"/>
      <c r="X185" s="67"/>
      <c r="Y185" s="67"/>
      <c r="Z185" s="67"/>
      <c r="AA185" s="67"/>
      <c r="AB185" s="67"/>
    </row>
    <row r="186" spans="2:28" s="53" customFormat="1" ht="21.75" x14ac:dyDescent="0.5">
      <c r="B186" s="170" t="s">
        <v>2236</v>
      </c>
      <c r="C186" s="81">
        <v>161</v>
      </c>
      <c r="D186" s="81" t="s">
        <v>577</v>
      </c>
      <c r="E186" s="67">
        <v>4414</v>
      </c>
      <c r="F186" s="67">
        <v>23</v>
      </c>
      <c r="G186" s="67">
        <v>14</v>
      </c>
      <c r="H186" s="81" t="s">
        <v>2214</v>
      </c>
      <c r="I186" s="67">
        <v>9</v>
      </c>
      <c r="J186" s="67">
        <v>4</v>
      </c>
      <c r="K186" s="67">
        <v>1</v>
      </c>
      <c r="L186" s="67">
        <v>52</v>
      </c>
      <c r="M186" s="83">
        <v>1752</v>
      </c>
      <c r="N186" s="67"/>
      <c r="O186" s="67"/>
      <c r="P186" s="67"/>
      <c r="Q186" s="67"/>
      <c r="R186" s="67"/>
      <c r="S186" s="67"/>
      <c r="T186" s="81"/>
      <c r="U186" s="81"/>
      <c r="V186" s="67"/>
      <c r="W186" s="67"/>
      <c r="X186" s="67"/>
      <c r="Y186" s="67"/>
      <c r="Z186" s="67"/>
      <c r="AA186" s="67"/>
      <c r="AB186" s="67"/>
    </row>
    <row r="187" spans="2:28" s="53" customFormat="1" ht="21.75" x14ac:dyDescent="0.5">
      <c r="B187" s="82" t="s">
        <v>1602</v>
      </c>
      <c r="C187" s="81">
        <v>162</v>
      </c>
      <c r="D187" s="81" t="s">
        <v>577</v>
      </c>
      <c r="E187" s="67">
        <v>4426</v>
      </c>
      <c r="F187" s="67">
        <v>29</v>
      </c>
      <c r="G187" s="67">
        <v>26</v>
      </c>
      <c r="H187" s="81" t="s">
        <v>2192</v>
      </c>
      <c r="I187" s="67">
        <v>9</v>
      </c>
      <c r="J187" s="67">
        <v>3</v>
      </c>
      <c r="K187" s="67">
        <v>1</v>
      </c>
      <c r="L187" s="67">
        <v>72</v>
      </c>
      <c r="M187" s="83">
        <v>1372</v>
      </c>
      <c r="N187" s="67"/>
      <c r="O187" s="67"/>
      <c r="P187" s="67"/>
      <c r="Q187" s="67"/>
      <c r="R187" s="67"/>
      <c r="S187" s="67"/>
      <c r="T187" s="81"/>
      <c r="U187" s="81"/>
      <c r="V187" s="67"/>
      <c r="W187" s="67"/>
      <c r="X187" s="67"/>
      <c r="Y187" s="67"/>
      <c r="Z187" s="67"/>
      <c r="AA187" s="67"/>
      <c r="AB187" s="67"/>
    </row>
    <row r="188" spans="2:28" s="53" customFormat="1" ht="21.75" x14ac:dyDescent="0.5">
      <c r="B188" s="170" t="s">
        <v>2242</v>
      </c>
      <c r="C188" s="81">
        <v>163</v>
      </c>
      <c r="D188" s="81" t="s">
        <v>577</v>
      </c>
      <c r="E188" s="67">
        <v>449</v>
      </c>
      <c r="F188" s="67">
        <v>1</v>
      </c>
      <c r="G188" s="67">
        <v>49</v>
      </c>
      <c r="H188" s="81" t="s">
        <v>2241</v>
      </c>
      <c r="I188" s="67">
        <v>9</v>
      </c>
      <c r="J188" s="67">
        <v>1</v>
      </c>
      <c r="K188" s="67">
        <v>2</v>
      </c>
      <c r="L188" s="67">
        <v>82</v>
      </c>
      <c r="M188" s="67">
        <v>682</v>
      </c>
      <c r="N188" s="67"/>
      <c r="O188" s="67"/>
      <c r="P188" s="67"/>
      <c r="Q188" s="67"/>
      <c r="R188" s="67"/>
      <c r="S188" s="67"/>
      <c r="T188" s="81"/>
      <c r="U188" s="81"/>
      <c r="V188" s="67"/>
      <c r="W188" s="67"/>
      <c r="X188" s="67"/>
      <c r="Y188" s="67"/>
      <c r="Z188" s="67"/>
      <c r="AA188" s="67"/>
      <c r="AB188" s="67"/>
    </row>
    <row r="189" spans="2:28" s="53" customFormat="1" ht="21.75" x14ac:dyDescent="0.5">
      <c r="B189" s="170" t="s">
        <v>2242</v>
      </c>
      <c r="C189" s="81">
        <v>164</v>
      </c>
      <c r="D189" s="81" t="s">
        <v>577</v>
      </c>
      <c r="E189" s="67">
        <v>1305</v>
      </c>
      <c r="F189" s="67">
        <v>10</v>
      </c>
      <c r="G189" s="67">
        <v>5</v>
      </c>
      <c r="H189" s="81" t="s">
        <v>2243</v>
      </c>
      <c r="I189" s="67">
        <v>9</v>
      </c>
      <c r="J189" s="67">
        <v>19</v>
      </c>
      <c r="K189" s="67">
        <v>2</v>
      </c>
      <c r="L189" s="67">
        <v>72</v>
      </c>
      <c r="M189" s="83">
        <v>7872</v>
      </c>
      <c r="N189" s="67"/>
      <c r="O189" s="67"/>
      <c r="P189" s="67"/>
      <c r="Q189" s="67"/>
      <c r="R189" s="67"/>
      <c r="S189" s="67"/>
      <c r="T189" s="81"/>
      <c r="U189" s="81"/>
      <c r="V189" s="67"/>
      <c r="W189" s="67"/>
      <c r="X189" s="67"/>
      <c r="Y189" s="67"/>
      <c r="Z189" s="67"/>
      <c r="AA189" s="67"/>
      <c r="AB189" s="67"/>
    </row>
    <row r="190" spans="2:28" s="53" customFormat="1" ht="21.75" x14ac:dyDescent="0.5">
      <c r="B190" s="170" t="s">
        <v>2260</v>
      </c>
      <c r="C190" s="81">
        <v>165</v>
      </c>
      <c r="D190" s="81" t="s">
        <v>577</v>
      </c>
      <c r="E190" s="67">
        <v>11959</v>
      </c>
      <c r="F190" s="67">
        <v>39</v>
      </c>
      <c r="G190" s="67">
        <v>59</v>
      </c>
      <c r="H190" s="81" t="s">
        <v>2239</v>
      </c>
      <c r="I190" s="67">
        <v>9</v>
      </c>
      <c r="J190" s="67">
        <v>2</v>
      </c>
      <c r="K190" s="67">
        <v>2</v>
      </c>
      <c r="L190" s="67">
        <v>12</v>
      </c>
      <c r="M190" s="83">
        <v>1812</v>
      </c>
      <c r="N190" s="67"/>
      <c r="O190" s="67"/>
      <c r="P190" s="67"/>
      <c r="Q190" s="67"/>
      <c r="R190" s="67"/>
      <c r="S190" s="67"/>
      <c r="T190" s="81"/>
      <c r="U190" s="81"/>
      <c r="V190" s="67"/>
      <c r="W190" s="67"/>
      <c r="X190" s="67"/>
      <c r="Y190" s="67"/>
      <c r="Z190" s="67"/>
      <c r="AA190" s="67"/>
      <c r="AB190" s="67"/>
    </row>
    <row r="191" spans="2:28" s="53" customFormat="1" ht="21.75" x14ac:dyDescent="0.5">
      <c r="B191" s="170" t="s">
        <v>2481</v>
      </c>
      <c r="C191" s="81">
        <v>167</v>
      </c>
      <c r="D191" s="81" t="s">
        <v>577</v>
      </c>
      <c r="E191" s="67">
        <v>7390</v>
      </c>
      <c r="F191" s="67">
        <v>107</v>
      </c>
      <c r="G191" s="67">
        <v>90</v>
      </c>
      <c r="H191" s="81" t="s">
        <v>2482</v>
      </c>
      <c r="I191" s="67">
        <v>9</v>
      </c>
      <c r="J191" s="67">
        <v>0</v>
      </c>
      <c r="K191" s="67">
        <v>1</v>
      </c>
      <c r="L191" s="67">
        <v>5</v>
      </c>
      <c r="M191" s="67">
        <v>150</v>
      </c>
      <c r="N191" s="67"/>
      <c r="O191" s="67"/>
      <c r="P191" s="67"/>
      <c r="Q191" s="67"/>
      <c r="R191" s="67">
        <v>1</v>
      </c>
      <c r="S191" s="67">
        <v>13</v>
      </c>
      <c r="T191" s="81" t="s">
        <v>31</v>
      </c>
      <c r="U191" s="81" t="s">
        <v>73</v>
      </c>
      <c r="V191" s="67"/>
      <c r="W191" s="67"/>
      <c r="X191" s="67"/>
      <c r="Y191" s="67"/>
      <c r="Z191" s="67"/>
      <c r="AA191" s="67">
        <v>20</v>
      </c>
      <c r="AB191" s="67"/>
    </row>
    <row r="192" spans="2:28" s="53" customFormat="1" ht="21.75" x14ac:dyDescent="0.5">
      <c r="B192" s="170" t="s">
        <v>2481</v>
      </c>
      <c r="C192" s="81">
        <v>168</v>
      </c>
      <c r="D192" s="81" t="s">
        <v>577</v>
      </c>
      <c r="E192" s="67">
        <v>12320</v>
      </c>
      <c r="F192" s="67">
        <v>7</v>
      </c>
      <c r="G192" s="67">
        <v>20</v>
      </c>
      <c r="H192" s="81" t="s">
        <v>2483</v>
      </c>
      <c r="I192" s="67">
        <v>9</v>
      </c>
      <c r="J192" s="67">
        <v>6</v>
      </c>
      <c r="K192" s="67">
        <v>3</v>
      </c>
      <c r="L192" s="67">
        <v>62</v>
      </c>
      <c r="M192" s="83">
        <v>2762</v>
      </c>
      <c r="N192" s="67"/>
      <c r="O192" s="67"/>
      <c r="P192" s="67"/>
      <c r="Q192" s="67"/>
      <c r="R192" s="67"/>
      <c r="S192" s="67"/>
      <c r="T192" s="81"/>
      <c r="U192" s="81"/>
      <c r="V192" s="67"/>
      <c r="W192" s="67"/>
      <c r="X192" s="67"/>
      <c r="Y192" s="67"/>
      <c r="Z192" s="67"/>
      <c r="AA192" s="67"/>
      <c r="AB192" s="67"/>
    </row>
    <row r="193" spans="2:28" s="53" customFormat="1" ht="21.75" x14ac:dyDescent="0.5">
      <c r="B193" s="170" t="s">
        <v>2484</v>
      </c>
      <c r="C193" s="81">
        <v>169</v>
      </c>
      <c r="D193" s="81" t="s">
        <v>577</v>
      </c>
      <c r="E193" s="67">
        <v>11899</v>
      </c>
      <c r="F193" s="67">
        <v>99</v>
      </c>
      <c r="G193" s="67">
        <v>108</v>
      </c>
      <c r="H193" s="81" t="s">
        <v>2482</v>
      </c>
      <c r="I193" s="67">
        <v>9</v>
      </c>
      <c r="J193" s="67">
        <v>0</v>
      </c>
      <c r="K193" s="67">
        <v>1</v>
      </c>
      <c r="L193" s="67">
        <v>3</v>
      </c>
      <c r="M193" s="67">
        <v>103</v>
      </c>
      <c r="N193" s="67"/>
      <c r="O193" s="67"/>
      <c r="P193" s="67"/>
      <c r="Q193" s="67"/>
      <c r="R193" s="67">
        <v>1</v>
      </c>
      <c r="S193" s="67">
        <v>12</v>
      </c>
      <c r="T193" s="81" t="s">
        <v>31</v>
      </c>
      <c r="U193" s="81" t="s">
        <v>32</v>
      </c>
      <c r="V193" s="67"/>
      <c r="W193" s="67"/>
      <c r="X193" s="67"/>
      <c r="Y193" s="67"/>
      <c r="Z193" s="67"/>
      <c r="AA193" s="67">
        <v>20</v>
      </c>
      <c r="AB193" s="67"/>
    </row>
    <row r="194" spans="2:28" s="53" customFormat="1" ht="21.75" x14ac:dyDescent="0.5">
      <c r="B194" s="170"/>
      <c r="C194" s="81"/>
      <c r="D194" s="81"/>
      <c r="E194" s="67"/>
      <c r="F194" s="67"/>
      <c r="G194" s="67"/>
      <c r="H194" s="81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81"/>
      <c r="U194" s="81"/>
      <c r="V194" s="67"/>
      <c r="W194" s="67"/>
      <c r="X194" s="67"/>
      <c r="Y194" s="67"/>
      <c r="Z194" s="67"/>
      <c r="AA194" s="67"/>
      <c r="AB194" s="67"/>
    </row>
    <row r="195" spans="2:28" s="53" customFormat="1" ht="21.75" x14ac:dyDescent="0.5">
      <c r="B195" s="170"/>
      <c r="C195" s="81"/>
      <c r="D195" s="81"/>
      <c r="E195" s="67"/>
      <c r="F195" s="67"/>
      <c r="G195" s="67"/>
      <c r="H195" s="81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81"/>
      <c r="U195" s="81"/>
      <c r="V195" s="67"/>
      <c r="W195" s="67"/>
      <c r="X195" s="67"/>
      <c r="Y195" s="67"/>
      <c r="Z195" s="67"/>
      <c r="AA195" s="67"/>
      <c r="AB195" s="67"/>
    </row>
    <row r="196" spans="2:28" s="53" customFormat="1" ht="21.75" x14ac:dyDescent="0.5">
      <c r="B196" s="170"/>
      <c r="C196" s="81"/>
      <c r="D196" s="81"/>
      <c r="E196" s="67"/>
      <c r="F196" s="67"/>
      <c r="G196" s="67"/>
      <c r="H196" s="81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81"/>
      <c r="U196" s="81"/>
      <c r="V196" s="67"/>
      <c r="W196" s="67"/>
      <c r="X196" s="67"/>
      <c r="Y196" s="67"/>
      <c r="Z196" s="67"/>
      <c r="AA196" s="67"/>
      <c r="AB196" s="67"/>
    </row>
    <row r="197" spans="2:28" s="53" customFormat="1" ht="21.75" x14ac:dyDescent="0.5">
      <c r="B197" s="170"/>
      <c r="C197" s="81"/>
      <c r="D197" s="81"/>
      <c r="E197" s="67"/>
      <c r="F197" s="67"/>
      <c r="G197" s="67"/>
      <c r="H197" s="81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81"/>
      <c r="U197" s="81"/>
      <c r="V197" s="67"/>
      <c r="W197" s="67"/>
      <c r="X197" s="67"/>
      <c r="Y197" s="67"/>
      <c r="Z197" s="67"/>
      <c r="AA197" s="67"/>
      <c r="AB197" s="67"/>
    </row>
    <row r="198" spans="2:28" s="53" customFormat="1" ht="21.75" x14ac:dyDescent="0.5">
      <c r="B198" s="170"/>
      <c r="C198" s="81"/>
      <c r="D198" s="81"/>
      <c r="E198" s="67"/>
      <c r="F198" s="67"/>
      <c r="G198" s="67"/>
      <c r="H198" s="81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81"/>
      <c r="U198" s="81"/>
      <c r="V198" s="67"/>
      <c r="W198" s="67"/>
      <c r="X198" s="67"/>
      <c r="Y198" s="67"/>
      <c r="Z198" s="67"/>
      <c r="AA198" s="67"/>
      <c r="AB198" s="67"/>
    </row>
    <row r="199" spans="2:28" s="53" customFormat="1" ht="21.75" x14ac:dyDescent="0.5">
      <c r="B199" s="170"/>
      <c r="C199" s="81"/>
      <c r="D199" s="81"/>
      <c r="E199" s="67"/>
      <c r="F199" s="67"/>
      <c r="G199" s="67"/>
      <c r="H199" s="81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81"/>
      <c r="U199" s="81"/>
      <c r="V199" s="67"/>
      <c r="W199" s="67"/>
      <c r="X199" s="67"/>
      <c r="Y199" s="67"/>
      <c r="Z199" s="67"/>
      <c r="AA199" s="67"/>
      <c r="AB199" s="67"/>
    </row>
    <row r="200" spans="2:28" s="53" customFormat="1" ht="21.75" x14ac:dyDescent="0.5">
      <c r="B200" s="170"/>
      <c r="C200" s="81"/>
      <c r="D200" s="81"/>
      <c r="E200" s="67"/>
      <c r="F200" s="67"/>
      <c r="G200" s="67"/>
      <c r="H200" s="81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81"/>
      <c r="U200" s="81"/>
      <c r="V200" s="67"/>
      <c r="W200" s="67"/>
      <c r="X200" s="67"/>
      <c r="Y200" s="67"/>
      <c r="Z200" s="67"/>
      <c r="AA200" s="67"/>
      <c r="AB200" s="67"/>
    </row>
    <row r="201" spans="2:28" s="53" customFormat="1" ht="21.75" x14ac:dyDescent="0.5">
      <c r="B201" s="170"/>
      <c r="C201" s="81"/>
      <c r="D201" s="81"/>
      <c r="E201" s="67"/>
      <c r="F201" s="67"/>
      <c r="G201" s="67"/>
      <c r="H201" s="81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81"/>
      <c r="U201" s="81"/>
      <c r="V201" s="67"/>
      <c r="W201" s="67"/>
      <c r="X201" s="67"/>
      <c r="Y201" s="67"/>
      <c r="Z201" s="67"/>
      <c r="AA201" s="67"/>
      <c r="AB201" s="67"/>
    </row>
    <row r="202" spans="2:28" s="53" customFormat="1" ht="21.75" x14ac:dyDescent="0.5">
      <c r="B202" s="170"/>
      <c r="C202" s="81"/>
      <c r="D202" s="81"/>
      <c r="E202" s="67"/>
      <c r="F202" s="67"/>
      <c r="G202" s="67"/>
      <c r="H202" s="81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81"/>
      <c r="U202" s="81"/>
      <c r="V202" s="67"/>
      <c r="W202" s="67"/>
      <c r="X202" s="67"/>
      <c r="Y202" s="67"/>
      <c r="Z202" s="67"/>
      <c r="AA202" s="67"/>
      <c r="AB202" s="67"/>
    </row>
    <row r="203" spans="2:28" s="53" customFormat="1" ht="21.75" x14ac:dyDescent="0.5">
      <c r="B203" s="170"/>
      <c r="C203" s="81"/>
      <c r="D203" s="81"/>
      <c r="E203" s="67"/>
      <c r="F203" s="67"/>
      <c r="G203" s="67"/>
      <c r="H203" s="81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81"/>
      <c r="U203" s="81"/>
      <c r="V203" s="67"/>
      <c r="W203" s="67"/>
      <c r="X203" s="67"/>
      <c r="Y203" s="67"/>
      <c r="Z203" s="67"/>
      <c r="AA203" s="67"/>
      <c r="AB203" s="67"/>
    </row>
    <row r="204" spans="2:28" s="36" customFormat="1" ht="17.25" x14ac:dyDescent="0.4">
      <c r="B204" s="178"/>
      <c r="C204" s="86"/>
      <c r="D204" s="86"/>
      <c r="E204" s="74"/>
      <c r="F204" s="74"/>
      <c r="G204" s="74"/>
      <c r="H204" s="86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86"/>
      <c r="U204" s="86"/>
      <c r="V204" s="74"/>
      <c r="W204" s="74"/>
      <c r="X204" s="74"/>
      <c r="Y204" s="74"/>
      <c r="Z204" s="74"/>
      <c r="AA204" s="74"/>
      <c r="AB204" s="74"/>
    </row>
    <row r="205" spans="2:28" s="36" customFormat="1" ht="17.25" x14ac:dyDescent="0.4">
      <c r="B205" s="178"/>
      <c r="C205" s="86"/>
      <c r="D205" s="86"/>
      <c r="E205" s="74"/>
      <c r="F205" s="74"/>
      <c r="G205" s="74"/>
      <c r="H205" s="86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86"/>
      <c r="U205" s="86"/>
      <c r="V205" s="74"/>
      <c r="W205" s="74"/>
      <c r="X205" s="74"/>
      <c r="Y205" s="74"/>
      <c r="Z205" s="74"/>
      <c r="AA205" s="74"/>
      <c r="AB205" s="74"/>
    </row>
  </sheetData>
  <mergeCells count="32">
    <mergeCell ref="N7:N9"/>
    <mergeCell ref="W6:Z6"/>
    <mergeCell ref="B5:B9"/>
    <mergeCell ref="C5:Q5"/>
    <mergeCell ref="R5:AB5"/>
    <mergeCell ref="C6:C9"/>
    <mergeCell ref="D6:D9"/>
    <mergeCell ref="E6:E9"/>
    <mergeCell ref="F6:G6"/>
    <mergeCell ref="I6:I9"/>
    <mergeCell ref="J6:L6"/>
    <mergeCell ref="Z7:Z9"/>
    <mergeCell ref="AA6:AA9"/>
    <mergeCell ref="AB6:AB9"/>
    <mergeCell ref="F7:F9"/>
    <mergeCell ref="G7:G9"/>
    <mergeCell ref="Y7:Y9"/>
    <mergeCell ref="D1:N1"/>
    <mergeCell ref="V6:V9"/>
    <mergeCell ref="P7:P9"/>
    <mergeCell ref="Q7:Q9"/>
    <mergeCell ref="W7:W9"/>
    <mergeCell ref="X7:X9"/>
    <mergeCell ref="O7:O9"/>
    <mergeCell ref="R6:R9"/>
    <mergeCell ref="S6:S9"/>
    <mergeCell ref="T6:T9"/>
    <mergeCell ref="U6:U9"/>
    <mergeCell ref="J7:J9"/>
    <mergeCell ref="K7:K9"/>
    <mergeCell ref="L7:L9"/>
    <mergeCell ref="M7:M9"/>
  </mergeCells>
  <hyperlinks>
    <hyperlink ref="D2:M2" r:id="rId1" display="ÍÂÒ¡ä´é Report à¨ë§æ ¤ÅÔ¡ DownLoad ä´éàÅ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[3]List!#REF!</xm:f>
          </x14:formula1>
          <xm:sqref>U10:U148</xm:sqref>
        </x14:dataValidation>
        <x14:dataValidation type="list" allowBlank="1" showInputMessage="1">
          <x14:formula1>
            <xm:f>[3]List!#REF!</xm:f>
          </x14:formula1>
          <xm:sqref>T10:T148</xm:sqref>
        </x14:dataValidation>
        <x14:dataValidation type="list" allowBlank="1" showInputMessage="1" showErrorMessage="1">
          <x14:formula1>
            <xm:f>[4]List!#REF!</xm:f>
          </x14:formula1>
          <xm:sqref>U154:U177</xm:sqref>
        </x14:dataValidation>
        <x14:dataValidation type="list" allowBlank="1" showInputMessage="1">
          <x14:formula1>
            <xm:f>[4]List!#REF!</xm:f>
          </x14:formula1>
          <xm:sqref>T154:T177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7"/>
  <sheetViews>
    <sheetView zoomScale="80" zoomScaleNormal="80" workbookViewId="0">
      <selection activeCell="B11" sqref="B11"/>
    </sheetView>
  </sheetViews>
  <sheetFormatPr defaultRowHeight="14.25" x14ac:dyDescent="0.2"/>
  <cols>
    <col min="1" max="1" width="1.125" customWidth="1"/>
    <col min="2" max="2" width="29.125" style="125" customWidth="1"/>
    <col min="3" max="3" width="4.875" style="76" customWidth="1"/>
    <col min="4" max="4" width="7.875" style="76" customWidth="1"/>
    <col min="5" max="5" width="7.375" style="72" customWidth="1"/>
    <col min="6" max="6" width="5.625" style="72" customWidth="1"/>
    <col min="7" max="7" width="7.375" style="72" customWidth="1"/>
    <col min="8" max="8" width="5.375" style="72" customWidth="1"/>
    <col min="9" max="9" width="3.875" style="72" customWidth="1"/>
    <col min="10" max="10" width="4" style="72" customWidth="1"/>
    <col min="11" max="11" width="5.875" style="72" customWidth="1"/>
    <col min="12" max="12" width="11.25" style="72" customWidth="1"/>
    <col min="13" max="13" width="6.5" style="72" customWidth="1"/>
    <col min="14" max="14" width="4.375" style="72" customWidth="1"/>
    <col min="15" max="16" width="7.5" style="72" customWidth="1"/>
    <col min="17" max="17" width="3.375" style="72" customWidth="1"/>
    <col min="18" max="18" width="4.875" style="72" customWidth="1"/>
    <col min="19" max="19" width="10.25" style="72" customWidth="1"/>
    <col min="20" max="20" width="15" style="72" customWidth="1"/>
    <col min="21" max="21" width="7" style="72" customWidth="1"/>
    <col min="22" max="22" width="6.5" style="72" customWidth="1"/>
    <col min="23" max="23" width="5.625" style="72" customWidth="1"/>
    <col min="24" max="24" width="4.375" style="72" customWidth="1"/>
    <col min="25" max="25" width="7.25" style="72" customWidth="1"/>
    <col min="26" max="26" width="6.5" style="72" customWidth="1"/>
    <col min="27" max="27" width="7.125" style="72" customWidth="1"/>
    <col min="28" max="32" width="9" style="72"/>
  </cols>
  <sheetData>
    <row r="1" spans="1:32" s="1" customFormat="1" ht="27.75" x14ac:dyDescent="0.65">
      <c r="B1" s="59"/>
      <c r="C1" s="2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2" t="s">
        <v>0</v>
      </c>
      <c r="AA1" s="2"/>
    </row>
    <row r="2" spans="1:32" s="3" customFormat="1" ht="33.75" customHeight="1" x14ac:dyDescent="0.7">
      <c r="B2" s="59"/>
      <c r="C2" s="2"/>
      <c r="D2" s="2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O2" s="6"/>
      <c r="P2" s="6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"/>
      <c r="AC2" s="6"/>
      <c r="AD2" s="6"/>
      <c r="AE2" s="6"/>
      <c r="AF2" s="6"/>
    </row>
    <row r="3" spans="1:32" s="6" customFormat="1" ht="33.75" customHeight="1" x14ac:dyDescent="0.7">
      <c r="B3" s="60"/>
      <c r="C3" s="2"/>
      <c r="D3" s="2"/>
      <c r="E3" s="4"/>
      <c r="F3" s="4"/>
      <c r="G3" s="4"/>
      <c r="H3" s="4"/>
      <c r="I3" s="4"/>
      <c r="J3" s="4"/>
      <c r="K3" s="4"/>
      <c r="L3" s="4"/>
      <c r="M3" s="23" t="s">
        <v>1839</v>
      </c>
      <c r="N3" s="68"/>
      <c r="P3" s="23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32" s="6" customFormat="1" ht="24" x14ac:dyDescent="0.55000000000000004">
      <c r="B4" s="5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2" s="7" customFormat="1" ht="21.75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69"/>
      <c r="AC5" s="69"/>
      <c r="AD5" s="69"/>
      <c r="AE5" s="69"/>
      <c r="AF5" s="69"/>
    </row>
    <row r="6" spans="1:32" s="7" customFormat="1" ht="18.75" customHeight="1" x14ac:dyDescent="0.5">
      <c r="B6" s="527"/>
      <c r="C6" s="565" t="s">
        <v>5</v>
      </c>
      <c r="D6" s="544" t="s">
        <v>6</v>
      </c>
      <c r="E6" s="547" t="s">
        <v>7</v>
      </c>
      <c r="F6" s="568" t="s">
        <v>8</v>
      </c>
      <c r="G6" s="568"/>
      <c r="H6" s="544" t="s">
        <v>9</v>
      </c>
      <c r="I6" s="569" t="s">
        <v>10</v>
      </c>
      <c r="J6" s="570"/>
      <c r="K6" s="571"/>
      <c r="L6" s="9" t="s">
        <v>11</v>
      </c>
      <c r="M6" s="10"/>
      <c r="N6" s="10"/>
      <c r="O6" s="10"/>
      <c r="P6" s="10"/>
      <c r="Q6" s="553" t="s">
        <v>5</v>
      </c>
      <c r="R6" s="553" t="s">
        <v>103</v>
      </c>
      <c r="S6" s="553" t="s">
        <v>12</v>
      </c>
      <c r="T6" s="553" t="s">
        <v>13</v>
      </c>
      <c r="U6" s="553" t="s">
        <v>14</v>
      </c>
      <c r="V6" s="556" t="s">
        <v>15</v>
      </c>
      <c r="W6" s="557"/>
      <c r="X6" s="557"/>
      <c r="Y6" s="558"/>
      <c r="Z6" s="553" t="s">
        <v>16</v>
      </c>
      <c r="AA6" s="553" t="s">
        <v>17</v>
      </c>
      <c r="AB6" s="69"/>
      <c r="AC6" s="69"/>
      <c r="AD6" s="69"/>
      <c r="AE6" s="69"/>
      <c r="AF6" s="69"/>
    </row>
    <row r="7" spans="1:32" s="7" customFormat="1" ht="18.75" customHeight="1" x14ac:dyDescent="0.5">
      <c r="B7" s="527"/>
      <c r="C7" s="566"/>
      <c r="D7" s="545"/>
      <c r="E7" s="548"/>
      <c r="F7" s="545" t="s">
        <v>18</v>
      </c>
      <c r="G7" s="545" t="s">
        <v>19</v>
      </c>
      <c r="H7" s="545"/>
      <c r="I7" s="559" t="s">
        <v>20</v>
      </c>
      <c r="J7" s="559" t="s">
        <v>21</v>
      </c>
      <c r="K7" s="559" t="s">
        <v>22</v>
      </c>
      <c r="L7" s="544" t="s">
        <v>23</v>
      </c>
      <c r="M7" s="544" t="s">
        <v>24</v>
      </c>
      <c r="N7" s="544" t="s">
        <v>25</v>
      </c>
      <c r="O7" s="544" t="s">
        <v>26</v>
      </c>
      <c r="P7" s="547" t="s">
        <v>27</v>
      </c>
      <c r="Q7" s="554"/>
      <c r="R7" s="554"/>
      <c r="S7" s="554"/>
      <c r="T7" s="554"/>
      <c r="U7" s="554"/>
      <c r="V7" s="550" t="s">
        <v>104</v>
      </c>
      <c r="W7" s="553" t="s">
        <v>105</v>
      </c>
      <c r="X7" s="553" t="s">
        <v>25</v>
      </c>
      <c r="Y7" s="553" t="s">
        <v>28</v>
      </c>
      <c r="Z7" s="554"/>
      <c r="AA7" s="554"/>
      <c r="AB7" s="69"/>
      <c r="AC7" s="69"/>
      <c r="AD7" s="69"/>
      <c r="AE7" s="69"/>
      <c r="AF7" s="69"/>
    </row>
    <row r="8" spans="1:32" s="7" customFormat="1" ht="34.5" customHeight="1" x14ac:dyDescent="0.5">
      <c r="B8" s="527"/>
      <c r="C8" s="566"/>
      <c r="D8" s="545"/>
      <c r="E8" s="548"/>
      <c r="F8" s="545"/>
      <c r="G8" s="545"/>
      <c r="H8" s="545"/>
      <c r="I8" s="560"/>
      <c r="J8" s="560"/>
      <c r="K8" s="560"/>
      <c r="L8" s="545"/>
      <c r="M8" s="545"/>
      <c r="N8" s="545"/>
      <c r="O8" s="545"/>
      <c r="P8" s="548"/>
      <c r="Q8" s="554"/>
      <c r="R8" s="554"/>
      <c r="S8" s="554"/>
      <c r="T8" s="554"/>
      <c r="U8" s="554"/>
      <c r="V8" s="551"/>
      <c r="W8" s="554"/>
      <c r="X8" s="554"/>
      <c r="Y8" s="554"/>
      <c r="Z8" s="554"/>
      <c r="AA8" s="554"/>
      <c r="AB8" s="69"/>
      <c r="AC8" s="69"/>
      <c r="AD8" s="69"/>
      <c r="AE8" s="69"/>
      <c r="AF8" s="69"/>
    </row>
    <row r="9" spans="1:32" s="7" customFormat="1" ht="69" customHeight="1" x14ac:dyDescent="0.5">
      <c r="B9" s="528"/>
      <c r="C9" s="567"/>
      <c r="D9" s="546"/>
      <c r="E9" s="549"/>
      <c r="F9" s="546"/>
      <c r="G9" s="546"/>
      <c r="H9" s="546"/>
      <c r="I9" s="561"/>
      <c r="J9" s="561"/>
      <c r="K9" s="561"/>
      <c r="L9" s="546"/>
      <c r="M9" s="546"/>
      <c r="N9" s="546"/>
      <c r="O9" s="546"/>
      <c r="P9" s="549"/>
      <c r="Q9" s="555"/>
      <c r="R9" s="555"/>
      <c r="S9" s="555"/>
      <c r="T9" s="555"/>
      <c r="U9" s="555"/>
      <c r="V9" s="552"/>
      <c r="W9" s="555"/>
      <c r="X9" s="555"/>
      <c r="Y9" s="555"/>
      <c r="Z9" s="555"/>
      <c r="AA9" s="555"/>
      <c r="AB9" s="69"/>
      <c r="AC9" s="69"/>
      <c r="AD9" s="69"/>
      <c r="AE9" s="69"/>
      <c r="AF9" s="69"/>
    </row>
    <row r="10" spans="1:32" s="7" customFormat="1" ht="21.75" x14ac:dyDescent="0.5">
      <c r="B10" s="169" t="s">
        <v>1642</v>
      </c>
      <c r="C10" s="70">
        <v>1</v>
      </c>
      <c r="D10" s="89" t="s">
        <v>30</v>
      </c>
      <c r="E10" s="89">
        <v>12882</v>
      </c>
      <c r="F10" s="89">
        <v>3</v>
      </c>
      <c r="G10" s="89">
        <v>1371</v>
      </c>
      <c r="H10" s="70">
        <v>10</v>
      </c>
      <c r="I10" s="89">
        <v>17</v>
      </c>
      <c r="J10" s="89">
        <v>0</v>
      </c>
      <c r="K10" s="89" t="s">
        <v>96</v>
      </c>
      <c r="L10" s="88">
        <v>6879</v>
      </c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69"/>
      <c r="AC10" s="69"/>
      <c r="AD10" s="69"/>
      <c r="AE10" s="69"/>
      <c r="AF10" s="69"/>
    </row>
    <row r="11" spans="1:32" s="7" customFormat="1" ht="21.75" x14ac:dyDescent="0.5">
      <c r="B11" s="176" t="s">
        <v>1643</v>
      </c>
      <c r="C11" s="70">
        <v>2</v>
      </c>
      <c r="D11" s="70" t="s">
        <v>30</v>
      </c>
      <c r="E11" s="70">
        <v>48523</v>
      </c>
      <c r="F11" s="70">
        <v>1</v>
      </c>
      <c r="G11" s="70">
        <v>1377</v>
      </c>
      <c r="H11" s="70">
        <v>10</v>
      </c>
      <c r="I11" s="70">
        <v>19</v>
      </c>
      <c r="J11" s="70">
        <v>1</v>
      </c>
      <c r="K11" s="70">
        <v>19</v>
      </c>
      <c r="L11" s="88">
        <v>7719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69"/>
      <c r="AC11" s="69"/>
      <c r="AD11" s="69"/>
      <c r="AE11" s="69"/>
      <c r="AF11" s="69"/>
    </row>
    <row r="12" spans="1:32" s="7" customFormat="1" ht="21.75" x14ac:dyDescent="0.5">
      <c r="B12" s="169" t="s">
        <v>1644</v>
      </c>
      <c r="C12" s="70">
        <v>3</v>
      </c>
      <c r="D12" s="89" t="s">
        <v>30</v>
      </c>
      <c r="E12" s="89">
        <v>48522</v>
      </c>
      <c r="F12" s="89">
        <v>34</v>
      </c>
      <c r="G12" s="89">
        <v>1376</v>
      </c>
      <c r="H12" s="70">
        <v>10</v>
      </c>
      <c r="I12" s="89">
        <v>8</v>
      </c>
      <c r="J12" s="89">
        <v>0</v>
      </c>
      <c r="K12" s="89" t="s">
        <v>382</v>
      </c>
      <c r="L12" s="88">
        <v>3222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69"/>
      <c r="AC12" s="69"/>
      <c r="AD12" s="69"/>
      <c r="AE12" s="69"/>
      <c r="AF12" s="69"/>
    </row>
    <row r="13" spans="1:32" s="56" customFormat="1" ht="21.75" x14ac:dyDescent="0.5">
      <c r="B13" s="138" t="s">
        <v>1645</v>
      </c>
      <c r="C13" s="75">
        <v>4</v>
      </c>
      <c r="D13" s="104" t="s">
        <v>30</v>
      </c>
      <c r="E13" s="104">
        <v>39706</v>
      </c>
      <c r="F13" s="104">
        <v>123</v>
      </c>
      <c r="G13" s="104">
        <v>724</v>
      </c>
      <c r="H13" s="75">
        <v>10</v>
      </c>
      <c r="I13" s="104">
        <v>2</v>
      </c>
      <c r="J13" s="104">
        <v>3</v>
      </c>
      <c r="K13" s="104">
        <v>20.2</v>
      </c>
      <c r="L13" s="79">
        <v>1120.2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105"/>
      <c r="AC13" s="105"/>
      <c r="AD13" s="105"/>
      <c r="AE13" s="105"/>
      <c r="AF13" s="105"/>
    </row>
    <row r="14" spans="1:32" s="7" customFormat="1" ht="21.75" x14ac:dyDescent="0.5">
      <c r="B14" s="176" t="s">
        <v>715</v>
      </c>
      <c r="C14" s="70">
        <v>5</v>
      </c>
      <c r="D14" s="70" t="s">
        <v>30</v>
      </c>
      <c r="E14" s="70">
        <v>61706</v>
      </c>
      <c r="F14" s="70">
        <v>232</v>
      </c>
      <c r="G14" s="70">
        <v>2189</v>
      </c>
      <c r="H14" s="70">
        <v>10</v>
      </c>
      <c r="I14" s="91">
        <v>4</v>
      </c>
      <c r="J14" s="91">
        <v>2</v>
      </c>
      <c r="K14" s="91">
        <v>42.6</v>
      </c>
      <c r="L14" s="88">
        <v>1842.6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69"/>
      <c r="AC14" s="69"/>
      <c r="AD14" s="69"/>
      <c r="AE14" s="69"/>
      <c r="AF14" s="69"/>
    </row>
    <row r="15" spans="1:32" s="56" customFormat="1" ht="21.75" x14ac:dyDescent="0.5">
      <c r="A15" s="56" t="s">
        <v>1646</v>
      </c>
      <c r="B15" s="134" t="s">
        <v>1646</v>
      </c>
      <c r="C15" s="75">
        <v>6</v>
      </c>
      <c r="D15" s="75" t="s">
        <v>30</v>
      </c>
      <c r="E15" s="75">
        <v>61705</v>
      </c>
      <c r="F15" s="75">
        <v>194</v>
      </c>
      <c r="G15" s="75">
        <v>2188</v>
      </c>
      <c r="H15" s="75">
        <v>10</v>
      </c>
      <c r="I15" s="75">
        <v>1</v>
      </c>
      <c r="J15" s="75">
        <v>2</v>
      </c>
      <c r="K15" s="75">
        <v>72.2</v>
      </c>
      <c r="L15" s="79">
        <v>672.2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105"/>
      <c r="AC15" s="105"/>
      <c r="AD15" s="105"/>
      <c r="AE15" s="105"/>
      <c r="AF15" s="105"/>
    </row>
    <row r="16" spans="1:32" s="7" customFormat="1" ht="21.75" x14ac:dyDescent="0.5">
      <c r="B16" s="169" t="s">
        <v>1646</v>
      </c>
      <c r="C16" s="70">
        <v>7</v>
      </c>
      <c r="D16" s="89" t="s">
        <v>30</v>
      </c>
      <c r="E16" s="89">
        <v>60347</v>
      </c>
      <c r="F16" s="89">
        <v>191</v>
      </c>
      <c r="G16" s="89">
        <v>2087</v>
      </c>
      <c r="H16" s="70">
        <v>10</v>
      </c>
      <c r="I16" s="89">
        <v>5</v>
      </c>
      <c r="J16" s="89">
        <v>2</v>
      </c>
      <c r="K16" s="89" t="s">
        <v>237</v>
      </c>
      <c r="L16" s="88">
        <v>2200</v>
      </c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69"/>
      <c r="AC16" s="69"/>
      <c r="AD16" s="69"/>
      <c r="AE16" s="69"/>
      <c r="AF16" s="69"/>
    </row>
    <row r="17" spans="2:32" s="7" customFormat="1" ht="21.75" x14ac:dyDescent="0.5">
      <c r="B17" s="169" t="s">
        <v>1647</v>
      </c>
      <c r="C17" s="70">
        <v>8</v>
      </c>
      <c r="D17" s="89" t="s">
        <v>30</v>
      </c>
      <c r="E17" s="89">
        <v>60349</v>
      </c>
      <c r="F17" s="89">
        <v>193</v>
      </c>
      <c r="G17" s="89">
        <v>2089</v>
      </c>
      <c r="H17" s="70">
        <v>10</v>
      </c>
      <c r="I17" s="89">
        <v>8</v>
      </c>
      <c r="J17" s="89">
        <v>0</v>
      </c>
      <c r="K17" s="89" t="s">
        <v>237</v>
      </c>
      <c r="L17" s="88">
        <v>3200</v>
      </c>
      <c r="M17" s="70"/>
      <c r="N17" s="70"/>
      <c r="O17" s="70"/>
      <c r="P17" s="70"/>
      <c r="Q17" s="70">
        <v>1</v>
      </c>
      <c r="R17" s="70">
        <v>174</v>
      </c>
      <c r="S17" s="70" t="s">
        <v>31</v>
      </c>
      <c r="T17" s="70" t="s">
        <v>69</v>
      </c>
      <c r="U17" s="70"/>
      <c r="V17" s="70"/>
      <c r="W17" s="70"/>
      <c r="X17" s="70"/>
      <c r="Y17" s="70"/>
      <c r="Z17" s="70"/>
      <c r="AA17" s="70"/>
      <c r="AB17" s="69"/>
      <c r="AC17" s="69"/>
      <c r="AD17" s="69"/>
      <c r="AE17" s="69"/>
      <c r="AF17" s="69"/>
    </row>
    <row r="18" spans="2:32" s="7" customFormat="1" ht="21.75" x14ac:dyDescent="0.5">
      <c r="B18" s="169" t="s">
        <v>1648</v>
      </c>
      <c r="C18" s="70">
        <v>9</v>
      </c>
      <c r="D18" s="89" t="s">
        <v>30</v>
      </c>
      <c r="E18" s="89">
        <v>39703</v>
      </c>
      <c r="F18" s="89">
        <v>97</v>
      </c>
      <c r="G18" s="89">
        <v>721</v>
      </c>
      <c r="H18" s="70">
        <v>10</v>
      </c>
      <c r="I18" s="89">
        <v>11</v>
      </c>
      <c r="J18" s="89">
        <v>0</v>
      </c>
      <c r="K18" s="89" t="s">
        <v>49</v>
      </c>
      <c r="L18" s="88">
        <v>4425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69"/>
      <c r="AC18" s="69"/>
      <c r="AD18" s="69"/>
      <c r="AE18" s="69"/>
      <c r="AF18" s="69"/>
    </row>
    <row r="19" spans="2:32" s="7" customFormat="1" ht="21.75" x14ac:dyDescent="0.5">
      <c r="B19" s="169" t="s">
        <v>1649</v>
      </c>
      <c r="C19" s="70">
        <v>10</v>
      </c>
      <c r="D19" s="89" t="s">
        <v>30</v>
      </c>
      <c r="E19" s="89">
        <v>39704</v>
      </c>
      <c r="F19" s="89">
        <v>96</v>
      </c>
      <c r="G19" s="89">
        <v>722</v>
      </c>
      <c r="H19" s="70">
        <v>10</v>
      </c>
      <c r="I19" s="89">
        <v>15</v>
      </c>
      <c r="J19" s="89">
        <v>0</v>
      </c>
      <c r="K19" s="89" t="s">
        <v>304</v>
      </c>
      <c r="L19" s="88">
        <v>6024</v>
      </c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69"/>
      <c r="AC19" s="69"/>
      <c r="AD19" s="69"/>
      <c r="AE19" s="69"/>
      <c r="AF19" s="69"/>
    </row>
    <row r="20" spans="2:32" s="7" customFormat="1" ht="21.75" x14ac:dyDescent="0.5">
      <c r="B20" s="169" t="s">
        <v>1650</v>
      </c>
      <c r="C20" s="70">
        <v>11</v>
      </c>
      <c r="D20" s="89" t="s">
        <v>30</v>
      </c>
      <c r="E20" s="89">
        <v>15004</v>
      </c>
      <c r="F20" s="89">
        <v>8</v>
      </c>
      <c r="G20" s="89">
        <v>236</v>
      </c>
      <c r="H20" s="70">
        <v>10</v>
      </c>
      <c r="I20" s="89">
        <v>5</v>
      </c>
      <c r="J20" s="89">
        <v>0</v>
      </c>
      <c r="K20" s="89" t="s">
        <v>216</v>
      </c>
      <c r="L20" s="88">
        <v>2049</v>
      </c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69"/>
      <c r="AC20" s="69"/>
      <c r="AD20" s="69"/>
      <c r="AE20" s="69"/>
      <c r="AF20" s="69"/>
    </row>
    <row r="21" spans="2:32" s="7" customFormat="1" ht="21.75" x14ac:dyDescent="0.5">
      <c r="B21" s="176" t="s">
        <v>1651</v>
      </c>
      <c r="C21" s="70">
        <v>12</v>
      </c>
      <c r="D21" s="70" t="s">
        <v>30</v>
      </c>
      <c r="E21" s="70">
        <v>57201</v>
      </c>
      <c r="F21" s="70">
        <v>194</v>
      </c>
      <c r="G21" s="70">
        <v>1917</v>
      </c>
      <c r="H21" s="70">
        <v>10</v>
      </c>
      <c r="I21" s="70">
        <v>5</v>
      </c>
      <c r="J21" s="70">
        <v>0</v>
      </c>
      <c r="K21" s="70">
        <v>0</v>
      </c>
      <c r="L21" s="88">
        <v>2000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69"/>
      <c r="AC21" s="69"/>
      <c r="AD21" s="69"/>
      <c r="AE21" s="69"/>
      <c r="AF21" s="69"/>
    </row>
    <row r="22" spans="2:32" s="7" customFormat="1" ht="21.75" x14ac:dyDescent="0.5">
      <c r="B22" s="169" t="s">
        <v>1652</v>
      </c>
      <c r="C22" s="70">
        <v>13</v>
      </c>
      <c r="D22" s="89" t="s">
        <v>30</v>
      </c>
      <c r="E22" s="89">
        <v>39701</v>
      </c>
      <c r="F22" s="89">
        <v>125</v>
      </c>
      <c r="G22" s="89">
        <v>719</v>
      </c>
      <c r="H22" s="70">
        <v>10</v>
      </c>
      <c r="I22" s="89">
        <v>3</v>
      </c>
      <c r="J22" s="89">
        <v>2</v>
      </c>
      <c r="K22" s="89" t="s">
        <v>651</v>
      </c>
      <c r="L22" s="88">
        <v>1439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69"/>
      <c r="AC22" s="69"/>
      <c r="AD22" s="69"/>
      <c r="AE22" s="69"/>
      <c r="AF22" s="69"/>
    </row>
    <row r="23" spans="2:32" s="7" customFormat="1" ht="21.75" x14ac:dyDescent="0.5">
      <c r="B23" s="169" t="s">
        <v>1653</v>
      </c>
      <c r="C23" s="70">
        <v>14</v>
      </c>
      <c r="D23" s="89" t="s">
        <v>30</v>
      </c>
      <c r="E23" s="89">
        <v>39202</v>
      </c>
      <c r="F23" s="89">
        <v>84</v>
      </c>
      <c r="G23" s="89">
        <v>605</v>
      </c>
      <c r="H23" s="70">
        <v>10</v>
      </c>
      <c r="I23" s="89">
        <v>12</v>
      </c>
      <c r="J23" s="89">
        <v>3</v>
      </c>
      <c r="K23" s="89" t="s">
        <v>304</v>
      </c>
      <c r="L23" s="88">
        <v>5124</v>
      </c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69"/>
      <c r="AC23" s="69"/>
      <c r="AD23" s="69"/>
      <c r="AE23" s="69"/>
      <c r="AF23" s="69"/>
    </row>
    <row r="24" spans="2:32" s="7" customFormat="1" ht="21.75" x14ac:dyDescent="0.5">
      <c r="B24" s="176" t="s">
        <v>1650</v>
      </c>
      <c r="C24" s="70">
        <v>15</v>
      </c>
      <c r="D24" s="70" t="s">
        <v>30</v>
      </c>
      <c r="E24" s="70">
        <v>57202</v>
      </c>
      <c r="F24" s="70">
        <v>195</v>
      </c>
      <c r="G24" s="70">
        <v>1918</v>
      </c>
      <c r="H24" s="70">
        <v>10</v>
      </c>
      <c r="I24" s="70">
        <v>4</v>
      </c>
      <c r="J24" s="70">
        <v>3</v>
      </c>
      <c r="K24" s="70">
        <v>94</v>
      </c>
      <c r="L24" s="88">
        <v>1994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69"/>
      <c r="AC24" s="69"/>
      <c r="AD24" s="69"/>
      <c r="AE24" s="69"/>
      <c r="AF24" s="69"/>
    </row>
    <row r="25" spans="2:32" s="7" customFormat="1" ht="21.75" x14ac:dyDescent="0.5">
      <c r="B25" s="82" t="s">
        <v>1652</v>
      </c>
      <c r="C25" s="70">
        <v>16</v>
      </c>
      <c r="D25" s="70" t="s">
        <v>327</v>
      </c>
      <c r="E25" s="70">
        <v>413</v>
      </c>
      <c r="F25" s="70">
        <v>318</v>
      </c>
      <c r="G25" s="70">
        <v>13</v>
      </c>
      <c r="H25" s="70">
        <v>10</v>
      </c>
      <c r="I25" s="70">
        <v>0</v>
      </c>
      <c r="J25" s="70">
        <v>1</v>
      </c>
      <c r="K25" s="70">
        <v>59</v>
      </c>
      <c r="L25" s="77">
        <v>159</v>
      </c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69"/>
      <c r="AC25" s="69"/>
      <c r="AD25" s="69"/>
      <c r="AE25" s="69"/>
      <c r="AF25" s="69"/>
    </row>
    <row r="26" spans="2:32" s="7" customFormat="1" ht="21.75" x14ac:dyDescent="0.5">
      <c r="B26" s="82" t="s">
        <v>1653</v>
      </c>
      <c r="C26" s="70">
        <v>17</v>
      </c>
      <c r="D26" s="70" t="s">
        <v>327</v>
      </c>
      <c r="E26" s="70">
        <v>1025</v>
      </c>
      <c r="F26" s="70">
        <v>14</v>
      </c>
      <c r="G26" s="70">
        <v>25</v>
      </c>
      <c r="H26" s="70">
        <v>10</v>
      </c>
      <c r="I26" s="70">
        <v>1</v>
      </c>
      <c r="J26" s="70">
        <v>0</v>
      </c>
      <c r="K26" s="70">
        <v>61</v>
      </c>
      <c r="L26" s="77">
        <v>461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69"/>
      <c r="AC26" s="69"/>
      <c r="AD26" s="69"/>
      <c r="AE26" s="69"/>
      <c r="AF26" s="69"/>
    </row>
    <row r="27" spans="2:32" s="7" customFormat="1" ht="21.75" x14ac:dyDescent="0.5">
      <c r="B27" s="82" t="s">
        <v>1654</v>
      </c>
      <c r="C27" s="70">
        <v>18</v>
      </c>
      <c r="D27" s="70" t="s">
        <v>327</v>
      </c>
      <c r="E27" s="70">
        <v>1023</v>
      </c>
      <c r="F27" s="70">
        <v>12</v>
      </c>
      <c r="G27" s="70">
        <v>23</v>
      </c>
      <c r="H27" s="70">
        <v>10</v>
      </c>
      <c r="I27" s="70">
        <v>0</v>
      </c>
      <c r="J27" s="70">
        <v>1</v>
      </c>
      <c r="K27" s="70">
        <v>48</v>
      </c>
      <c r="L27" s="77">
        <v>148</v>
      </c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69"/>
      <c r="AC27" s="69"/>
      <c r="AD27" s="69"/>
      <c r="AE27" s="69"/>
      <c r="AF27" s="69"/>
    </row>
    <row r="28" spans="2:32" s="7" customFormat="1" ht="21.75" x14ac:dyDescent="0.5">
      <c r="B28" s="82" t="s">
        <v>1655</v>
      </c>
      <c r="C28" s="70">
        <v>19</v>
      </c>
      <c r="D28" s="70" t="s">
        <v>327</v>
      </c>
      <c r="E28" s="70">
        <v>1021</v>
      </c>
      <c r="F28" s="70">
        <v>10</v>
      </c>
      <c r="G28" s="70">
        <v>21</v>
      </c>
      <c r="H28" s="70">
        <v>10</v>
      </c>
      <c r="I28" s="70">
        <v>0</v>
      </c>
      <c r="J28" s="70">
        <v>1</v>
      </c>
      <c r="K28" s="70">
        <v>50</v>
      </c>
      <c r="L28" s="77">
        <v>150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69"/>
      <c r="AC28" s="69"/>
      <c r="AD28" s="69"/>
      <c r="AE28" s="69"/>
      <c r="AF28" s="69"/>
    </row>
    <row r="29" spans="2:32" s="7" customFormat="1" ht="21.75" x14ac:dyDescent="0.5">
      <c r="B29" s="82" t="s">
        <v>1656</v>
      </c>
      <c r="C29" s="70">
        <v>20</v>
      </c>
      <c r="D29" s="70" t="s">
        <v>327</v>
      </c>
      <c r="E29" s="70"/>
      <c r="F29" s="70">
        <v>6</v>
      </c>
      <c r="G29" s="70">
        <v>17</v>
      </c>
      <c r="H29" s="70">
        <v>10</v>
      </c>
      <c r="I29" s="70">
        <v>0</v>
      </c>
      <c r="J29" s="70">
        <v>1</v>
      </c>
      <c r="K29" s="70">
        <v>31</v>
      </c>
      <c r="L29" s="77">
        <v>131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69"/>
      <c r="AC29" s="69"/>
      <c r="AD29" s="69"/>
      <c r="AE29" s="69"/>
      <c r="AF29" s="69"/>
    </row>
    <row r="30" spans="2:32" s="7" customFormat="1" ht="21.75" x14ac:dyDescent="0.5">
      <c r="B30" s="82" t="s">
        <v>1657</v>
      </c>
      <c r="C30" s="70">
        <v>21</v>
      </c>
      <c r="D30" s="70" t="s">
        <v>327</v>
      </c>
      <c r="E30" s="70">
        <v>1019</v>
      </c>
      <c r="F30" s="70">
        <v>8</v>
      </c>
      <c r="G30" s="70">
        <v>19</v>
      </c>
      <c r="H30" s="70">
        <v>10</v>
      </c>
      <c r="I30" s="70">
        <v>0</v>
      </c>
      <c r="J30" s="70">
        <v>2</v>
      </c>
      <c r="K30" s="70">
        <v>55</v>
      </c>
      <c r="L30" s="77">
        <v>255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/>
      <c r="AC30" s="69"/>
      <c r="AD30" s="69"/>
      <c r="AE30" s="69"/>
      <c r="AF30" s="69"/>
    </row>
    <row r="31" spans="2:32" s="7" customFormat="1" ht="21.75" x14ac:dyDescent="0.5">
      <c r="B31" s="82" t="s">
        <v>1658</v>
      </c>
      <c r="C31" s="70">
        <v>22</v>
      </c>
      <c r="D31" s="70" t="s">
        <v>327</v>
      </c>
      <c r="E31" s="70">
        <v>1026</v>
      </c>
      <c r="F31" s="70">
        <v>15</v>
      </c>
      <c r="G31" s="70">
        <v>26</v>
      </c>
      <c r="H31" s="70">
        <v>10</v>
      </c>
      <c r="I31" s="70">
        <v>0</v>
      </c>
      <c r="J31" s="70">
        <v>2</v>
      </c>
      <c r="K31" s="70">
        <v>1</v>
      </c>
      <c r="L31" s="77">
        <v>201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69"/>
      <c r="AC31" s="69"/>
      <c r="AD31" s="69"/>
      <c r="AE31" s="69"/>
      <c r="AF31" s="69"/>
    </row>
    <row r="32" spans="2:32" s="7" customFormat="1" ht="21.75" x14ac:dyDescent="0.5">
      <c r="B32" s="82" t="s">
        <v>1659</v>
      </c>
      <c r="C32" s="70">
        <v>23</v>
      </c>
      <c r="D32" s="70" t="s">
        <v>327</v>
      </c>
      <c r="E32" s="70">
        <v>1027</v>
      </c>
      <c r="F32" s="70">
        <v>16</v>
      </c>
      <c r="G32" s="70">
        <v>27</v>
      </c>
      <c r="H32" s="70">
        <v>10</v>
      </c>
      <c r="I32" s="70">
        <v>0</v>
      </c>
      <c r="J32" s="70">
        <v>2</v>
      </c>
      <c r="K32" s="70">
        <v>83</v>
      </c>
      <c r="L32" s="77">
        <v>283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69"/>
      <c r="AC32" s="69"/>
      <c r="AD32" s="69"/>
      <c r="AE32" s="69"/>
      <c r="AF32" s="69"/>
    </row>
    <row r="33" spans="2:32" s="7" customFormat="1" ht="21.75" x14ac:dyDescent="0.5">
      <c r="B33" s="82" t="s">
        <v>1660</v>
      </c>
      <c r="C33" s="70">
        <v>24</v>
      </c>
      <c r="D33" s="70" t="s">
        <v>327</v>
      </c>
      <c r="E33" s="70">
        <v>1028</v>
      </c>
      <c r="F33" s="70">
        <v>17</v>
      </c>
      <c r="G33" s="70">
        <v>28</v>
      </c>
      <c r="H33" s="70">
        <v>10</v>
      </c>
      <c r="I33" s="70">
        <v>0</v>
      </c>
      <c r="J33" s="70">
        <v>1</v>
      </c>
      <c r="K33" s="70">
        <v>38</v>
      </c>
      <c r="L33" s="77">
        <v>138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69"/>
      <c r="AC33" s="69"/>
      <c r="AD33" s="69"/>
      <c r="AE33" s="69"/>
      <c r="AF33" s="69"/>
    </row>
    <row r="34" spans="2:32" s="7" customFormat="1" ht="21.75" x14ac:dyDescent="0.5">
      <c r="B34" s="82" t="s">
        <v>1661</v>
      </c>
      <c r="C34" s="70">
        <v>25</v>
      </c>
      <c r="D34" s="70" t="s">
        <v>327</v>
      </c>
      <c r="E34" s="70">
        <v>1013</v>
      </c>
      <c r="F34" s="70">
        <v>2</v>
      </c>
      <c r="G34" s="70">
        <v>13</v>
      </c>
      <c r="H34" s="70">
        <v>10</v>
      </c>
      <c r="I34" s="70">
        <v>0</v>
      </c>
      <c r="J34" s="70">
        <v>3</v>
      </c>
      <c r="K34" s="70">
        <v>87</v>
      </c>
      <c r="L34" s="77">
        <v>387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69"/>
      <c r="AC34" s="69"/>
      <c r="AD34" s="69"/>
      <c r="AE34" s="69"/>
      <c r="AF34" s="69"/>
    </row>
    <row r="35" spans="2:32" s="7" customFormat="1" ht="21.75" x14ac:dyDescent="0.5">
      <c r="B35" s="82" t="s">
        <v>1662</v>
      </c>
      <c r="C35" s="70">
        <v>26</v>
      </c>
      <c r="D35" s="70" t="s">
        <v>327</v>
      </c>
      <c r="E35" s="70">
        <v>1015</v>
      </c>
      <c r="F35" s="70">
        <v>4</v>
      </c>
      <c r="G35" s="70">
        <v>15</v>
      </c>
      <c r="H35" s="70">
        <v>10</v>
      </c>
      <c r="I35" s="70">
        <v>0</v>
      </c>
      <c r="J35" s="70">
        <v>1</v>
      </c>
      <c r="K35" s="70">
        <v>71</v>
      </c>
      <c r="L35" s="77">
        <v>171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69"/>
      <c r="AC35" s="69"/>
      <c r="AD35" s="69"/>
      <c r="AE35" s="69"/>
      <c r="AF35" s="69"/>
    </row>
    <row r="36" spans="2:32" s="7" customFormat="1" ht="21.75" x14ac:dyDescent="0.5">
      <c r="B36" s="82" t="s">
        <v>1663</v>
      </c>
      <c r="C36" s="70">
        <v>27</v>
      </c>
      <c r="D36" s="70" t="s">
        <v>327</v>
      </c>
      <c r="E36" s="70">
        <v>321</v>
      </c>
      <c r="F36" s="70">
        <v>291</v>
      </c>
      <c r="G36" s="70">
        <v>21</v>
      </c>
      <c r="H36" s="70">
        <v>10</v>
      </c>
      <c r="I36" s="70">
        <v>0</v>
      </c>
      <c r="J36" s="70">
        <v>2</v>
      </c>
      <c r="K36" s="70">
        <v>10</v>
      </c>
      <c r="L36" s="77">
        <v>210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69"/>
      <c r="AC36" s="69"/>
      <c r="AD36" s="69"/>
      <c r="AE36" s="69"/>
      <c r="AF36" s="69"/>
    </row>
    <row r="37" spans="2:32" s="7" customFormat="1" ht="21.75" x14ac:dyDescent="0.5">
      <c r="B37" s="82" t="s">
        <v>1664</v>
      </c>
      <c r="C37" s="70">
        <v>28</v>
      </c>
      <c r="D37" s="70" t="s">
        <v>327</v>
      </c>
      <c r="E37" s="70">
        <v>317</v>
      </c>
      <c r="F37" s="70">
        <v>295</v>
      </c>
      <c r="G37" s="70">
        <v>17</v>
      </c>
      <c r="H37" s="70">
        <v>10</v>
      </c>
      <c r="I37" s="70">
        <v>0</v>
      </c>
      <c r="J37" s="70">
        <v>1</v>
      </c>
      <c r="K37" s="70">
        <v>68</v>
      </c>
      <c r="L37" s="77">
        <v>168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69"/>
      <c r="AC37" s="69"/>
      <c r="AD37" s="69"/>
      <c r="AE37" s="69"/>
      <c r="AF37" s="69"/>
    </row>
    <row r="38" spans="2:32" s="56" customFormat="1" ht="21.75" x14ac:dyDescent="0.5">
      <c r="B38" s="134" t="s">
        <v>1665</v>
      </c>
      <c r="C38" s="75">
        <v>29</v>
      </c>
      <c r="D38" s="75" t="s">
        <v>327</v>
      </c>
      <c r="E38" s="75">
        <v>1035</v>
      </c>
      <c r="F38" s="75">
        <v>24</v>
      </c>
      <c r="G38" s="75">
        <v>35</v>
      </c>
      <c r="H38" s="75">
        <v>10</v>
      </c>
      <c r="I38" s="75">
        <v>0</v>
      </c>
      <c r="J38" s="75">
        <v>1</v>
      </c>
      <c r="K38" s="75">
        <v>7</v>
      </c>
      <c r="L38" s="79">
        <v>107</v>
      </c>
      <c r="M38" s="75"/>
      <c r="N38" s="75"/>
      <c r="O38" s="75"/>
      <c r="P38" s="75"/>
      <c r="Q38" s="75">
        <v>1</v>
      </c>
      <c r="R38" s="75">
        <v>87</v>
      </c>
      <c r="S38" s="75" t="s">
        <v>31</v>
      </c>
      <c r="T38" s="75" t="s">
        <v>32</v>
      </c>
      <c r="U38" s="75"/>
      <c r="V38" s="75"/>
      <c r="W38" s="75"/>
      <c r="X38" s="75"/>
      <c r="Y38" s="75"/>
      <c r="Z38" s="75"/>
      <c r="AA38" s="75"/>
      <c r="AB38" s="105"/>
      <c r="AC38" s="105"/>
      <c r="AD38" s="105"/>
      <c r="AE38" s="105"/>
      <c r="AF38" s="105"/>
    </row>
    <row r="39" spans="2:32" s="56" customFormat="1" ht="21.75" x14ac:dyDescent="0.5">
      <c r="B39" s="134" t="s">
        <v>1666</v>
      </c>
      <c r="C39" s="75">
        <v>30</v>
      </c>
      <c r="D39" s="75" t="s">
        <v>30</v>
      </c>
      <c r="E39" s="75">
        <v>31217</v>
      </c>
      <c r="F39" s="75">
        <v>75</v>
      </c>
      <c r="G39" s="75">
        <v>82</v>
      </c>
      <c r="H39" s="75">
        <v>10</v>
      </c>
      <c r="I39" s="75">
        <v>0</v>
      </c>
      <c r="J39" s="75">
        <v>0</v>
      </c>
      <c r="K39" s="75">
        <v>93</v>
      </c>
      <c r="L39" s="79">
        <v>93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105"/>
      <c r="AC39" s="105"/>
      <c r="AD39" s="105"/>
      <c r="AE39" s="105"/>
      <c r="AF39" s="105"/>
    </row>
    <row r="40" spans="2:32" s="7" customFormat="1" ht="21.75" x14ac:dyDescent="0.5">
      <c r="B40" s="82" t="s">
        <v>1667</v>
      </c>
      <c r="C40" s="70">
        <v>31</v>
      </c>
      <c r="D40" s="70" t="s">
        <v>327</v>
      </c>
      <c r="E40" s="70">
        <v>1042</v>
      </c>
      <c r="F40" s="70">
        <v>31</v>
      </c>
      <c r="G40" s="70">
        <v>42</v>
      </c>
      <c r="H40" s="70">
        <v>10</v>
      </c>
      <c r="I40" s="70">
        <v>0</v>
      </c>
      <c r="J40" s="70">
        <v>1</v>
      </c>
      <c r="K40" s="70">
        <v>17</v>
      </c>
      <c r="L40" s="77">
        <v>117</v>
      </c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69"/>
      <c r="AC40" s="69"/>
      <c r="AD40" s="69"/>
      <c r="AE40" s="69"/>
      <c r="AF40" s="69"/>
    </row>
    <row r="41" spans="2:32" s="7" customFormat="1" ht="21.75" x14ac:dyDescent="0.5">
      <c r="B41" s="82" t="s">
        <v>1668</v>
      </c>
      <c r="C41" s="70">
        <v>32</v>
      </c>
      <c r="D41" s="70" t="s">
        <v>327</v>
      </c>
      <c r="E41" s="70">
        <v>1032</v>
      </c>
      <c r="F41" s="70">
        <v>21</v>
      </c>
      <c r="G41" s="70">
        <v>32</v>
      </c>
      <c r="H41" s="70">
        <v>10</v>
      </c>
      <c r="I41" s="70">
        <v>0</v>
      </c>
      <c r="J41" s="70">
        <v>1</v>
      </c>
      <c r="K41" s="70">
        <v>75</v>
      </c>
      <c r="L41" s="77">
        <v>175</v>
      </c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69"/>
      <c r="AC41" s="69"/>
      <c r="AD41" s="69"/>
      <c r="AE41" s="69"/>
      <c r="AF41" s="69"/>
    </row>
    <row r="42" spans="2:32" s="7" customFormat="1" ht="21.75" x14ac:dyDescent="0.5">
      <c r="B42" s="82" t="s">
        <v>1669</v>
      </c>
      <c r="C42" s="70">
        <v>33</v>
      </c>
      <c r="D42" s="70" t="s">
        <v>327</v>
      </c>
      <c r="E42" s="70"/>
      <c r="F42" s="70"/>
      <c r="G42" s="70"/>
      <c r="H42" s="70">
        <v>10</v>
      </c>
      <c r="I42" s="70">
        <v>29</v>
      </c>
      <c r="J42" s="70">
        <v>1</v>
      </c>
      <c r="K42" s="70">
        <v>20</v>
      </c>
      <c r="L42" s="77">
        <v>11720</v>
      </c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69"/>
      <c r="AC42" s="69"/>
      <c r="AD42" s="69"/>
      <c r="AE42" s="69"/>
      <c r="AF42" s="69"/>
    </row>
    <row r="43" spans="2:32" s="7" customFormat="1" ht="21.75" x14ac:dyDescent="0.5">
      <c r="B43" s="82" t="s">
        <v>1670</v>
      </c>
      <c r="C43" s="70">
        <v>34</v>
      </c>
      <c r="D43" s="70" t="s">
        <v>327</v>
      </c>
      <c r="E43" s="70"/>
      <c r="F43" s="70"/>
      <c r="G43" s="70"/>
      <c r="H43" s="70">
        <v>10</v>
      </c>
      <c r="I43" s="70">
        <v>14</v>
      </c>
      <c r="J43" s="70">
        <v>0</v>
      </c>
      <c r="K43" s="70">
        <v>0</v>
      </c>
      <c r="L43" s="77">
        <v>5600</v>
      </c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69"/>
      <c r="AC43" s="69"/>
      <c r="AD43" s="69"/>
      <c r="AE43" s="69"/>
      <c r="AF43" s="69"/>
    </row>
    <row r="44" spans="2:32" s="7" customFormat="1" ht="21.75" x14ac:dyDescent="0.5">
      <c r="B44" s="82" t="s">
        <v>1671</v>
      </c>
      <c r="C44" s="70">
        <v>35</v>
      </c>
      <c r="D44" s="70" t="s">
        <v>327</v>
      </c>
      <c r="E44" s="70"/>
      <c r="F44" s="70"/>
      <c r="G44" s="70"/>
      <c r="H44" s="70">
        <v>10</v>
      </c>
      <c r="I44" s="70">
        <v>0</v>
      </c>
      <c r="J44" s="70">
        <v>1</v>
      </c>
      <c r="K44" s="70">
        <v>87</v>
      </c>
      <c r="L44" s="77">
        <v>187</v>
      </c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69"/>
      <c r="AC44" s="69"/>
      <c r="AD44" s="69"/>
      <c r="AE44" s="69"/>
      <c r="AF44" s="69"/>
    </row>
    <row r="45" spans="2:32" s="7" customFormat="1" ht="21.75" x14ac:dyDescent="0.5">
      <c r="B45" s="82" t="s">
        <v>1672</v>
      </c>
      <c r="C45" s="70">
        <v>36</v>
      </c>
      <c r="D45" s="70" t="s">
        <v>327</v>
      </c>
      <c r="E45" s="70">
        <v>1061</v>
      </c>
      <c r="F45" s="70">
        <v>51</v>
      </c>
      <c r="G45" s="70">
        <v>61</v>
      </c>
      <c r="H45" s="70">
        <v>10</v>
      </c>
      <c r="I45" s="70">
        <v>0</v>
      </c>
      <c r="J45" s="70">
        <v>1</v>
      </c>
      <c r="K45" s="70">
        <v>23</v>
      </c>
      <c r="L45" s="77">
        <v>123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69"/>
      <c r="AC45" s="69"/>
      <c r="AD45" s="69"/>
      <c r="AE45" s="69"/>
      <c r="AF45" s="69"/>
    </row>
    <row r="46" spans="2:32" s="7" customFormat="1" ht="21.75" x14ac:dyDescent="0.5">
      <c r="B46" s="82" t="s">
        <v>1673</v>
      </c>
      <c r="C46" s="70">
        <v>37</v>
      </c>
      <c r="D46" s="70" t="s">
        <v>327</v>
      </c>
      <c r="E46" s="70"/>
      <c r="F46" s="70"/>
      <c r="G46" s="70"/>
      <c r="H46" s="70">
        <v>10</v>
      </c>
      <c r="I46" s="70">
        <v>25</v>
      </c>
      <c r="J46" s="70">
        <v>0</v>
      </c>
      <c r="K46" s="70">
        <v>0</v>
      </c>
      <c r="L46" s="77">
        <v>10000</v>
      </c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69"/>
      <c r="AC46" s="69"/>
      <c r="AD46" s="69"/>
      <c r="AE46" s="69"/>
      <c r="AF46" s="69"/>
    </row>
    <row r="47" spans="2:32" s="7" customFormat="1" ht="21.75" x14ac:dyDescent="0.5">
      <c r="B47" s="82" t="s">
        <v>1674</v>
      </c>
      <c r="C47" s="70">
        <v>38</v>
      </c>
      <c r="D47" s="70" t="s">
        <v>327</v>
      </c>
      <c r="E47" s="70">
        <v>1052</v>
      </c>
      <c r="F47" s="70">
        <v>42</v>
      </c>
      <c r="G47" s="70">
        <v>52</v>
      </c>
      <c r="H47" s="70">
        <v>10</v>
      </c>
      <c r="I47" s="70">
        <v>0</v>
      </c>
      <c r="J47" s="70">
        <v>3</v>
      </c>
      <c r="K47" s="70">
        <v>7</v>
      </c>
      <c r="L47" s="77">
        <v>307</v>
      </c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69"/>
      <c r="AC47" s="69"/>
      <c r="AD47" s="69"/>
      <c r="AE47" s="69"/>
      <c r="AF47" s="69"/>
    </row>
    <row r="48" spans="2:32" s="7" customFormat="1" ht="21.75" x14ac:dyDescent="0.5">
      <c r="B48" s="82" t="s">
        <v>1675</v>
      </c>
      <c r="C48" s="70">
        <v>39</v>
      </c>
      <c r="D48" s="70" t="s">
        <v>327</v>
      </c>
      <c r="E48" s="70">
        <v>1055</v>
      </c>
      <c r="F48" s="70">
        <v>45</v>
      </c>
      <c r="G48" s="70">
        <v>55</v>
      </c>
      <c r="H48" s="70">
        <v>10</v>
      </c>
      <c r="I48" s="70">
        <v>0</v>
      </c>
      <c r="J48" s="70">
        <v>1</v>
      </c>
      <c r="K48" s="70">
        <v>22</v>
      </c>
      <c r="L48" s="77">
        <v>122</v>
      </c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9"/>
      <c r="AC48" s="69"/>
      <c r="AD48" s="69"/>
      <c r="AE48" s="69"/>
      <c r="AF48" s="69"/>
    </row>
    <row r="49" spans="2:32" s="7" customFormat="1" ht="21.75" x14ac:dyDescent="0.5">
      <c r="B49" s="82" t="s">
        <v>1676</v>
      </c>
      <c r="C49" s="70">
        <v>40</v>
      </c>
      <c r="D49" s="70" t="s">
        <v>327</v>
      </c>
      <c r="E49" s="70">
        <v>90</v>
      </c>
      <c r="F49" s="70">
        <v>218</v>
      </c>
      <c r="G49" s="70">
        <v>90</v>
      </c>
      <c r="H49" s="70">
        <v>10</v>
      </c>
      <c r="I49" s="70">
        <v>4</v>
      </c>
      <c r="J49" s="70">
        <v>2</v>
      </c>
      <c r="K49" s="70">
        <v>80</v>
      </c>
      <c r="L49" s="77">
        <v>1880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69"/>
      <c r="AC49" s="69"/>
      <c r="AD49" s="69"/>
      <c r="AE49" s="69"/>
      <c r="AF49" s="69"/>
    </row>
    <row r="50" spans="2:32" s="15" customFormat="1" ht="20.25" customHeight="1" x14ac:dyDescent="0.2">
      <c r="B50" s="82" t="s">
        <v>904</v>
      </c>
      <c r="C50" s="70">
        <v>41</v>
      </c>
      <c r="D50" s="70" t="s">
        <v>577</v>
      </c>
      <c r="E50" s="70">
        <v>6312</v>
      </c>
      <c r="F50" s="70">
        <v>64</v>
      </c>
      <c r="G50" s="70">
        <v>12</v>
      </c>
      <c r="H50" s="70">
        <v>10</v>
      </c>
      <c r="I50" s="70">
        <v>20</v>
      </c>
      <c r="J50" s="70">
        <v>1</v>
      </c>
      <c r="K50" s="70">
        <v>12</v>
      </c>
      <c r="L50" s="77">
        <v>8112</v>
      </c>
      <c r="M50" s="70"/>
      <c r="N50" s="70"/>
      <c r="O50" s="70"/>
      <c r="P50" s="70"/>
      <c r="Q50" s="70"/>
      <c r="R50" s="70"/>
      <c r="S50" s="78"/>
      <c r="T50" s="78"/>
      <c r="U50" s="70"/>
      <c r="V50" s="70"/>
      <c r="W50" s="70"/>
      <c r="X50" s="70"/>
      <c r="Y50" s="70"/>
      <c r="Z50" s="70"/>
      <c r="AA50" s="70"/>
      <c r="AB50" s="95"/>
      <c r="AC50" s="95"/>
      <c r="AD50" s="95"/>
      <c r="AE50" s="95"/>
      <c r="AF50" s="95"/>
    </row>
    <row r="51" spans="2:32" s="15" customFormat="1" ht="20.25" customHeight="1" x14ac:dyDescent="0.2">
      <c r="B51" s="82" t="s">
        <v>1677</v>
      </c>
      <c r="C51" s="70">
        <v>42</v>
      </c>
      <c r="D51" s="70" t="s">
        <v>577</v>
      </c>
      <c r="E51" s="70">
        <v>13120</v>
      </c>
      <c r="F51" s="70">
        <v>132</v>
      </c>
      <c r="G51" s="70">
        <v>20</v>
      </c>
      <c r="H51" s="70">
        <v>10</v>
      </c>
      <c r="I51" s="70">
        <v>6</v>
      </c>
      <c r="J51" s="70">
        <v>2</v>
      </c>
      <c r="K51" s="70">
        <v>20</v>
      </c>
      <c r="L51" s="77">
        <v>2620</v>
      </c>
      <c r="M51" s="70"/>
      <c r="N51" s="70"/>
      <c r="O51" s="70"/>
      <c r="P51" s="70"/>
      <c r="Q51" s="70"/>
      <c r="R51" s="70"/>
      <c r="S51" s="78"/>
      <c r="T51" s="78"/>
      <c r="U51" s="70"/>
      <c r="V51" s="70"/>
      <c r="W51" s="70"/>
      <c r="X51" s="70"/>
      <c r="Y51" s="70"/>
      <c r="Z51" s="70"/>
      <c r="AA51" s="70"/>
      <c r="AB51" s="95"/>
      <c r="AC51" s="95"/>
      <c r="AD51" s="95"/>
      <c r="AE51" s="95"/>
      <c r="AF51" s="95"/>
    </row>
    <row r="52" spans="2:32" s="15" customFormat="1" ht="20.25" customHeight="1" x14ac:dyDescent="0.2">
      <c r="B52" s="82" t="s">
        <v>1678</v>
      </c>
      <c r="C52" s="70">
        <v>43</v>
      </c>
      <c r="D52" s="70" t="s">
        <v>577</v>
      </c>
      <c r="E52" s="70">
        <v>769</v>
      </c>
      <c r="F52" s="70">
        <v>8</v>
      </c>
      <c r="G52" s="70">
        <v>69</v>
      </c>
      <c r="H52" s="70">
        <v>10</v>
      </c>
      <c r="I52" s="70">
        <v>12</v>
      </c>
      <c r="J52" s="70">
        <v>0</v>
      </c>
      <c r="K52" s="70">
        <v>23</v>
      </c>
      <c r="L52" s="77">
        <v>4823</v>
      </c>
      <c r="M52" s="70"/>
      <c r="N52" s="70"/>
      <c r="O52" s="70"/>
      <c r="P52" s="70"/>
      <c r="Q52" s="70"/>
      <c r="R52" s="70"/>
      <c r="S52" s="78"/>
      <c r="T52" s="78"/>
      <c r="U52" s="70"/>
      <c r="V52" s="70"/>
      <c r="W52" s="70"/>
      <c r="X52" s="70"/>
      <c r="Y52" s="70"/>
      <c r="Z52" s="70"/>
      <c r="AA52" s="70"/>
      <c r="AB52" s="95"/>
      <c r="AC52" s="95"/>
      <c r="AD52" s="95"/>
      <c r="AE52" s="95"/>
      <c r="AF52" s="95"/>
    </row>
    <row r="53" spans="2:32" s="15" customFormat="1" ht="20.25" customHeight="1" x14ac:dyDescent="0.2">
      <c r="B53" s="82" t="s">
        <v>1679</v>
      </c>
      <c r="C53" s="70">
        <v>44</v>
      </c>
      <c r="D53" s="70" t="s">
        <v>577</v>
      </c>
      <c r="E53" s="70">
        <v>744</v>
      </c>
      <c r="F53" s="70">
        <v>8</v>
      </c>
      <c r="G53" s="70">
        <v>44</v>
      </c>
      <c r="H53" s="70">
        <v>10</v>
      </c>
      <c r="I53" s="70">
        <v>9</v>
      </c>
      <c r="J53" s="70">
        <v>1</v>
      </c>
      <c r="K53" s="70">
        <v>89</v>
      </c>
      <c r="L53" s="77">
        <v>3789</v>
      </c>
      <c r="M53" s="70"/>
      <c r="N53" s="70"/>
      <c r="O53" s="70"/>
      <c r="P53" s="70"/>
      <c r="Q53" s="70"/>
      <c r="R53" s="70"/>
      <c r="S53" s="78"/>
      <c r="T53" s="78"/>
      <c r="U53" s="70"/>
      <c r="V53" s="70"/>
      <c r="W53" s="70"/>
      <c r="X53" s="70"/>
      <c r="Y53" s="70"/>
      <c r="Z53" s="70"/>
      <c r="AA53" s="70"/>
      <c r="AB53" s="95"/>
      <c r="AC53" s="95"/>
      <c r="AD53" s="95"/>
      <c r="AE53" s="95"/>
      <c r="AF53" s="95"/>
    </row>
    <row r="54" spans="2:32" s="15" customFormat="1" ht="20.25" customHeight="1" x14ac:dyDescent="0.2">
      <c r="B54" s="82" t="s">
        <v>1680</v>
      </c>
      <c r="C54" s="70">
        <v>45</v>
      </c>
      <c r="D54" s="70" t="s">
        <v>577</v>
      </c>
      <c r="E54" s="70">
        <v>5897</v>
      </c>
      <c r="F54" s="70">
        <v>59</v>
      </c>
      <c r="G54" s="70">
        <v>97</v>
      </c>
      <c r="H54" s="70">
        <v>10</v>
      </c>
      <c r="I54" s="70">
        <v>6</v>
      </c>
      <c r="J54" s="70">
        <v>3</v>
      </c>
      <c r="K54" s="70">
        <v>74</v>
      </c>
      <c r="L54" s="77">
        <v>2774</v>
      </c>
      <c r="M54" s="70"/>
      <c r="N54" s="70"/>
      <c r="O54" s="70"/>
      <c r="P54" s="70"/>
      <c r="Q54" s="70"/>
      <c r="R54" s="70"/>
      <c r="S54" s="78"/>
      <c r="T54" s="78"/>
      <c r="U54" s="70"/>
      <c r="V54" s="70"/>
      <c r="W54" s="70"/>
      <c r="X54" s="70"/>
      <c r="Y54" s="70"/>
      <c r="Z54" s="70"/>
      <c r="AA54" s="70"/>
      <c r="AB54" s="95"/>
      <c r="AC54" s="95"/>
      <c r="AD54" s="95"/>
      <c r="AE54" s="95"/>
      <c r="AF54" s="95"/>
    </row>
    <row r="55" spans="2:32" s="15" customFormat="1" ht="20.25" customHeight="1" x14ac:dyDescent="0.2">
      <c r="B55" s="82" t="s">
        <v>1681</v>
      </c>
      <c r="C55" s="70">
        <v>46</v>
      </c>
      <c r="D55" s="70" t="s">
        <v>577</v>
      </c>
      <c r="E55" s="70">
        <v>770</v>
      </c>
      <c r="F55" s="70">
        <v>8</v>
      </c>
      <c r="G55" s="70">
        <v>70</v>
      </c>
      <c r="H55" s="70">
        <v>10</v>
      </c>
      <c r="I55" s="70">
        <v>11</v>
      </c>
      <c r="J55" s="70">
        <v>1</v>
      </c>
      <c r="K55" s="70">
        <v>38</v>
      </c>
      <c r="L55" s="77">
        <v>4538</v>
      </c>
      <c r="M55" s="70"/>
      <c r="N55" s="70"/>
      <c r="O55" s="70"/>
      <c r="P55" s="70"/>
      <c r="Q55" s="70"/>
      <c r="R55" s="70"/>
      <c r="S55" s="78"/>
      <c r="T55" s="78"/>
      <c r="U55" s="70"/>
      <c r="V55" s="70"/>
      <c r="W55" s="70"/>
      <c r="X55" s="70"/>
      <c r="Y55" s="70"/>
      <c r="Z55" s="70"/>
      <c r="AA55" s="70"/>
      <c r="AB55" s="95"/>
      <c r="AC55" s="95"/>
      <c r="AD55" s="95"/>
      <c r="AE55" s="95"/>
      <c r="AF55" s="95"/>
    </row>
    <row r="56" spans="2:32" s="15" customFormat="1" ht="20.25" customHeight="1" x14ac:dyDescent="0.2">
      <c r="B56" s="82" t="s">
        <v>1682</v>
      </c>
      <c r="C56" s="70">
        <v>47</v>
      </c>
      <c r="D56" s="70" t="s">
        <v>577</v>
      </c>
      <c r="E56" s="70">
        <v>12327</v>
      </c>
      <c r="F56" s="70">
        <v>124</v>
      </c>
      <c r="G56" s="70">
        <v>27</v>
      </c>
      <c r="H56" s="70">
        <v>10</v>
      </c>
      <c r="I56" s="70">
        <v>3</v>
      </c>
      <c r="J56" s="70">
        <v>0</v>
      </c>
      <c r="K56" s="70">
        <v>26</v>
      </c>
      <c r="L56" s="77">
        <v>1226</v>
      </c>
      <c r="M56" s="70"/>
      <c r="N56" s="70"/>
      <c r="O56" s="70"/>
      <c r="P56" s="70"/>
      <c r="Q56" s="70"/>
      <c r="R56" s="70"/>
      <c r="S56" s="78"/>
      <c r="T56" s="78"/>
      <c r="U56" s="70"/>
      <c r="V56" s="70"/>
      <c r="W56" s="70"/>
      <c r="X56" s="70"/>
      <c r="Y56" s="70"/>
      <c r="Z56" s="70"/>
      <c r="AA56" s="70"/>
      <c r="AB56" s="95"/>
      <c r="AC56" s="95"/>
      <c r="AD56" s="95"/>
      <c r="AE56" s="95"/>
      <c r="AF56" s="95"/>
    </row>
    <row r="57" spans="2:32" s="15" customFormat="1" ht="20.25" customHeight="1" x14ac:dyDescent="0.2">
      <c r="B57" s="82" t="s">
        <v>1682</v>
      </c>
      <c r="C57" s="70">
        <v>48</v>
      </c>
      <c r="D57" s="70" t="s">
        <v>577</v>
      </c>
      <c r="E57" s="70">
        <v>12326</v>
      </c>
      <c r="F57" s="70">
        <v>124</v>
      </c>
      <c r="G57" s="70">
        <v>26</v>
      </c>
      <c r="H57" s="70">
        <v>10</v>
      </c>
      <c r="I57" s="70">
        <v>3</v>
      </c>
      <c r="J57" s="70">
        <v>0</v>
      </c>
      <c r="K57" s="70">
        <v>93</v>
      </c>
      <c r="L57" s="77">
        <v>1293</v>
      </c>
      <c r="M57" s="70"/>
      <c r="N57" s="70"/>
      <c r="O57" s="70"/>
      <c r="P57" s="70"/>
      <c r="Q57" s="70"/>
      <c r="R57" s="70"/>
      <c r="S57" s="78"/>
      <c r="T57" s="78"/>
      <c r="U57" s="70"/>
      <c r="V57" s="70"/>
      <c r="W57" s="70"/>
      <c r="X57" s="70"/>
      <c r="Y57" s="70"/>
      <c r="Z57" s="70"/>
      <c r="AA57" s="70"/>
      <c r="AB57" s="95"/>
      <c r="AC57" s="95"/>
      <c r="AD57" s="95"/>
      <c r="AE57" s="95"/>
      <c r="AF57" s="95"/>
    </row>
    <row r="58" spans="2:32" s="15" customFormat="1" ht="20.25" customHeight="1" x14ac:dyDescent="0.2">
      <c r="B58" s="82" t="s">
        <v>1682</v>
      </c>
      <c r="C58" s="70">
        <v>49</v>
      </c>
      <c r="D58" s="70" t="s">
        <v>577</v>
      </c>
      <c r="E58" s="70">
        <v>12323</v>
      </c>
      <c r="F58" s="70">
        <v>124</v>
      </c>
      <c r="G58" s="70">
        <v>23</v>
      </c>
      <c r="H58" s="70">
        <v>10</v>
      </c>
      <c r="I58" s="70">
        <v>3</v>
      </c>
      <c r="J58" s="70">
        <v>1</v>
      </c>
      <c r="K58" s="70">
        <v>29</v>
      </c>
      <c r="L58" s="77">
        <v>1329</v>
      </c>
      <c r="M58" s="70"/>
      <c r="N58" s="70"/>
      <c r="O58" s="70"/>
      <c r="P58" s="70"/>
      <c r="Q58" s="70"/>
      <c r="R58" s="70"/>
      <c r="S58" s="78"/>
      <c r="T58" s="78"/>
      <c r="U58" s="70"/>
      <c r="V58" s="70"/>
      <c r="W58" s="70"/>
      <c r="X58" s="70"/>
      <c r="Y58" s="70"/>
      <c r="Z58" s="70"/>
      <c r="AA58" s="70"/>
      <c r="AB58" s="95"/>
      <c r="AC58" s="95"/>
      <c r="AD58" s="95"/>
      <c r="AE58" s="95"/>
      <c r="AF58" s="95"/>
    </row>
    <row r="59" spans="2:32" s="15" customFormat="1" ht="20.25" customHeight="1" x14ac:dyDescent="0.2">
      <c r="B59" s="82" t="s">
        <v>1682</v>
      </c>
      <c r="C59" s="70">
        <v>50</v>
      </c>
      <c r="D59" s="70" t="s">
        <v>577</v>
      </c>
      <c r="E59" s="70">
        <v>12324</v>
      </c>
      <c r="F59" s="70">
        <v>124</v>
      </c>
      <c r="G59" s="70">
        <v>24</v>
      </c>
      <c r="H59" s="70">
        <v>10</v>
      </c>
      <c r="I59" s="70">
        <v>3</v>
      </c>
      <c r="J59" s="70">
        <v>1</v>
      </c>
      <c r="K59" s="70">
        <v>94</v>
      </c>
      <c r="L59" s="77">
        <v>1394</v>
      </c>
      <c r="M59" s="70"/>
      <c r="N59" s="70"/>
      <c r="O59" s="70"/>
      <c r="P59" s="70"/>
      <c r="Q59" s="70"/>
      <c r="R59" s="70"/>
      <c r="S59" s="78"/>
      <c r="T59" s="78"/>
      <c r="U59" s="70"/>
      <c r="V59" s="70"/>
      <c r="W59" s="70"/>
      <c r="X59" s="70"/>
      <c r="Y59" s="70"/>
      <c r="Z59" s="70"/>
      <c r="AA59" s="70"/>
      <c r="AB59" s="95"/>
      <c r="AC59" s="95"/>
      <c r="AD59" s="95"/>
      <c r="AE59" s="95"/>
      <c r="AF59" s="95"/>
    </row>
    <row r="60" spans="2:32" s="15" customFormat="1" ht="20.25" customHeight="1" x14ac:dyDescent="0.2">
      <c r="B60" s="82" t="s">
        <v>1682</v>
      </c>
      <c r="C60" s="70">
        <v>51</v>
      </c>
      <c r="D60" s="70" t="s">
        <v>577</v>
      </c>
      <c r="E60" s="70">
        <v>747</v>
      </c>
      <c r="F60" s="70">
        <v>8</v>
      </c>
      <c r="G60" s="70">
        <v>47</v>
      </c>
      <c r="H60" s="70">
        <v>10</v>
      </c>
      <c r="I60" s="70">
        <v>15</v>
      </c>
      <c r="J60" s="70">
        <v>2</v>
      </c>
      <c r="K60" s="70">
        <v>75</v>
      </c>
      <c r="L60" s="77">
        <v>6275</v>
      </c>
      <c r="M60" s="70"/>
      <c r="N60" s="70"/>
      <c r="O60" s="70"/>
      <c r="P60" s="70"/>
      <c r="Q60" s="70"/>
      <c r="R60" s="70"/>
      <c r="S60" s="78"/>
      <c r="T60" s="78"/>
      <c r="U60" s="70"/>
      <c r="V60" s="70"/>
      <c r="W60" s="70"/>
      <c r="X60" s="70"/>
      <c r="Y60" s="70"/>
      <c r="Z60" s="70"/>
      <c r="AA60" s="70"/>
      <c r="AB60" s="95"/>
      <c r="AC60" s="95"/>
      <c r="AD60" s="95"/>
      <c r="AE60" s="95"/>
      <c r="AF60" s="95"/>
    </row>
    <row r="61" spans="2:32" s="15" customFormat="1" ht="20.25" customHeight="1" x14ac:dyDescent="0.2">
      <c r="B61" s="82" t="s">
        <v>1683</v>
      </c>
      <c r="C61" s="70">
        <v>52</v>
      </c>
      <c r="D61" s="70" t="s">
        <v>577</v>
      </c>
      <c r="E61" s="70">
        <v>774</v>
      </c>
      <c r="F61" s="70">
        <v>8</v>
      </c>
      <c r="G61" s="70">
        <v>74</v>
      </c>
      <c r="H61" s="70">
        <v>10</v>
      </c>
      <c r="I61" s="70">
        <v>5</v>
      </c>
      <c r="J61" s="70">
        <v>0</v>
      </c>
      <c r="K61" s="70">
        <v>0</v>
      </c>
      <c r="L61" s="77">
        <v>2000</v>
      </c>
      <c r="M61" s="70"/>
      <c r="N61" s="70"/>
      <c r="O61" s="70"/>
      <c r="P61" s="70"/>
      <c r="Q61" s="70"/>
      <c r="R61" s="70"/>
      <c r="S61" s="78"/>
      <c r="T61" s="78"/>
      <c r="U61" s="70"/>
      <c r="V61" s="70"/>
      <c r="W61" s="70"/>
      <c r="X61" s="70"/>
      <c r="Y61" s="70"/>
      <c r="Z61" s="70"/>
      <c r="AA61" s="70"/>
      <c r="AB61" s="95"/>
      <c r="AC61" s="95"/>
      <c r="AD61" s="95"/>
      <c r="AE61" s="95"/>
      <c r="AF61" s="95"/>
    </row>
    <row r="62" spans="2:32" s="15" customFormat="1" ht="20.25" customHeight="1" x14ac:dyDescent="0.2">
      <c r="B62" s="82" t="s">
        <v>1684</v>
      </c>
      <c r="C62" s="70">
        <v>53</v>
      </c>
      <c r="D62" s="70" t="s">
        <v>577</v>
      </c>
      <c r="E62" s="70">
        <v>9105</v>
      </c>
      <c r="F62" s="70">
        <v>92</v>
      </c>
      <c r="G62" s="70">
        <v>5</v>
      </c>
      <c r="H62" s="70">
        <v>10</v>
      </c>
      <c r="I62" s="70">
        <v>9</v>
      </c>
      <c r="J62" s="70">
        <v>2</v>
      </c>
      <c r="K62" s="70">
        <v>59</v>
      </c>
      <c r="L62" s="77">
        <v>3859</v>
      </c>
      <c r="M62" s="70"/>
      <c r="N62" s="70"/>
      <c r="O62" s="70"/>
      <c r="P62" s="70"/>
      <c r="Q62" s="70"/>
      <c r="R62" s="70"/>
      <c r="S62" s="78"/>
      <c r="T62" s="78"/>
      <c r="U62" s="70"/>
      <c r="V62" s="70"/>
      <c r="W62" s="70"/>
      <c r="X62" s="70"/>
      <c r="Y62" s="70"/>
      <c r="Z62" s="70"/>
      <c r="AA62" s="70"/>
      <c r="AB62" s="95"/>
      <c r="AC62" s="95"/>
      <c r="AD62" s="95"/>
      <c r="AE62" s="95"/>
      <c r="AF62" s="95"/>
    </row>
    <row r="63" spans="2:32" s="15" customFormat="1" ht="20.25" customHeight="1" x14ac:dyDescent="0.2">
      <c r="B63" s="82" t="s">
        <v>1685</v>
      </c>
      <c r="C63" s="70">
        <v>54</v>
      </c>
      <c r="D63" s="70" t="s">
        <v>577</v>
      </c>
      <c r="E63" s="70">
        <v>17</v>
      </c>
      <c r="F63" s="70">
        <v>2</v>
      </c>
      <c r="G63" s="70">
        <v>28</v>
      </c>
      <c r="H63" s="70">
        <v>10</v>
      </c>
      <c r="I63" s="70">
        <v>17</v>
      </c>
      <c r="J63" s="70">
        <v>2</v>
      </c>
      <c r="K63" s="70">
        <v>28</v>
      </c>
      <c r="L63" s="77">
        <v>7028</v>
      </c>
      <c r="M63" s="70"/>
      <c r="N63" s="70"/>
      <c r="O63" s="70"/>
      <c r="P63" s="70"/>
      <c r="Q63" s="70"/>
      <c r="R63" s="70"/>
      <c r="S63" s="78"/>
      <c r="T63" s="78"/>
      <c r="U63" s="70"/>
      <c r="V63" s="70"/>
      <c r="W63" s="70"/>
      <c r="X63" s="70"/>
      <c r="Y63" s="70"/>
      <c r="Z63" s="70"/>
      <c r="AA63" s="70"/>
      <c r="AB63" s="95"/>
      <c r="AC63" s="95"/>
      <c r="AD63" s="95"/>
      <c r="AE63" s="95"/>
      <c r="AF63" s="95"/>
    </row>
    <row r="64" spans="2:32" s="15" customFormat="1" ht="20.25" customHeight="1" x14ac:dyDescent="0.2">
      <c r="B64" s="82" t="s">
        <v>1686</v>
      </c>
      <c r="C64" s="70">
        <v>55</v>
      </c>
      <c r="D64" s="70" t="s">
        <v>577</v>
      </c>
      <c r="E64" s="70">
        <v>758</v>
      </c>
      <c r="F64" s="70">
        <v>8</v>
      </c>
      <c r="G64" s="70">
        <v>53</v>
      </c>
      <c r="H64" s="70">
        <v>10</v>
      </c>
      <c r="I64" s="70">
        <v>9</v>
      </c>
      <c r="J64" s="70">
        <v>0</v>
      </c>
      <c r="K64" s="70">
        <v>65</v>
      </c>
      <c r="L64" s="77">
        <v>3665</v>
      </c>
      <c r="M64" s="70"/>
      <c r="N64" s="70"/>
      <c r="O64" s="70"/>
      <c r="P64" s="70"/>
      <c r="Q64" s="70"/>
      <c r="R64" s="70"/>
      <c r="S64" s="78"/>
      <c r="T64" s="78"/>
      <c r="U64" s="70"/>
      <c r="V64" s="70"/>
      <c r="W64" s="70"/>
      <c r="X64" s="70"/>
      <c r="Y64" s="70"/>
      <c r="Z64" s="70"/>
      <c r="AA64" s="70"/>
      <c r="AB64" s="95"/>
      <c r="AC64" s="95"/>
      <c r="AD64" s="95"/>
      <c r="AE64" s="95"/>
      <c r="AF64" s="95"/>
    </row>
    <row r="65" spans="2:32" s="15" customFormat="1" ht="20.25" customHeight="1" x14ac:dyDescent="0.2">
      <c r="B65" s="82" t="s">
        <v>1686</v>
      </c>
      <c r="C65" s="70">
        <v>56</v>
      </c>
      <c r="D65" s="70" t="s">
        <v>577</v>
      </c>
      <c r="E65" s="70">
        <v>0</v>
      </c>
      <c r="F65" s="70">
        <v>0</v>
      </c>
      <c r="G65" s="70">
        <v>0</v>
      </c>
      <c r="H65" s="70">
        <v>10</v>
      </c>
      <c r="I65" s="70">
        <v>12</v>
      </c>
      <c r="J65" s="70">
        <v>1</v>
      </c>
      <c r="K65" s="70">
        <v>19</v>
      </c>
      <c r="L65" s="77">
        <v>4919</v>
      </c>
      <c r="M65" s="70"/>
      <c r="N65" s="70"/>
      <c r="O65" s="70"/>
      <c r="P65" s="70"/>
      <c r="Q65" s="70"/>
      <c r="R65" s="70"/>
      <c r="S65" s="78"/>
      <c r="T65" s="78"/>
      <c r="U65" s="70"/>
      <c r="V65" s="70"/>
      <c r="W65" s="70"/>
      <c r="X65" s="70"/>
      <c r="Y65" s="70"/>
      <c r="Z65" s="70"/>
      <c r="AA65" s="70"/>
      <c r="AB65" s="95"/>
      <c r="AC65" s="95"/>
      <c r="AD65" s="95"/>
      <c r="AE65" s="95"/>
      <c r="AF65" s="95"/>
    </row>
    <row r="66" spans="2:32" s="15" customFormat="1" ht="20.25" customHeight="1" x14ac:dyDescent="0.2">
      <c r="B66" s="82" t="s">
        <v>1687</v>
      </c>
      <c r="C66" s="70">
        <v>57</v>
      </c>
      <c r="D66" s="70" t="s">
        <v>577</v>
      </c>
      <c r="E66" s="70">
        <v>3941</v>
      </c>
      <c r="F66" s="70">
        <v>40</v>
      </c>
      <c r="G66" s="70">
        <v>41</v>
      </c>
      <c r="H66" s="70">
        <v>10</v>
      </c>
      <c r="I66" s="70">
        <v>5</v>
      </c>
      <c r="J66" s="70">
        <v>0</v>
      </c>
      <c r="K66" s="70">
        <v>53</v>
      </c>
      <c r="L66" s="77">
        <v>2053</v>
      </c>
      <c r="M66" s="70"/>
      <c r="N66" s="70"/>
      <c r="O66" s="70"/>
      <c r="P66" s="70"/>
      <c r="Q66" s="70"/>
      <c r="R66" s="70"/>
      <c r="S66" s="78"/>
      <c r="T66" s="78"/>
      <c r="U66" s="70"/>
      <c r="V66" s="70"/>
      <c r="W66" s="70"/>
      <c r="X66" s="70"/>
      <c r="Y66" s="70"/>
      <c r="Z66" s="70"/>
      <c r="AA66" s="70"/>
      <c r="AB66" s="95"/>
      <c r="AC66" s="95"/>
      <c r="AD66" s="95"/>
      <c r="AE66" s="95"/>
      <c r="AF66" s="95"/>
    </row>
    <row r="67" spans="2:32" s="15" customFormat="1" ht="20.25" customHeight="1" x14ac:dyDescent="0.2">
      <c r="B67" s="82" t="s">
        <v>1688</v>
      </c>
      <c r="C67" s="70">
        <v>58</v>
      </c>
      <c r="D67" s="70" t="s">
        <v>577</v>
      </c>
      <c r="E67" s="70">
        <v>3038</v>
      </c>
      <c r="F67" s="70">
        <v>31</v>
      </c>
      <c r="G67" s="70">
        <v>38</v>
      </c>
      <c r="H67" s="70">
        <v>10</v>
      </c>
      <c r="I67" s="70">
        <v>10</v>
      </c>
      <c r="J67" s="70">
        <v>0</v>
      </c>
      <c r="K67" s="70">
        <v>15</v>
      </c>
      <c r="L67" s="77">
        <v>4015</v>
      </c>
      <c r="M67" s="70"/>
      <c r="N67" s="70"/>
      <c r="O67" s="70"/>
      <c r="P67" s="70"/>
      <c r="Q67" s="70"/>
      <c r="R67" s="70"/>
      <c r="S67" s="78"/>
      <c r="T67" s="78"/>
      <c r="U67" s="70"/>
      <c r="V67" s="70"/>
      <c r="W67" s="70"/>
      <c r="X67" s="70"/>
      <c r="Y67" s="70"/>
      <c r="Z67" s="70"/>
      <c r="AA67" s="70"/>
      <c r="AB67" s="95"/>
      <c r="AC67" s="95"/>
      <c r="AD67" s="95"/>
      <c r="AE67" s="95"/>
      <c r="AF67" s="95"/>
    </row>
    <row r="68" spans="2:32" s="15" customFormat="1" ht="20.25" customHeight="1" x14ac:dyDescent="0.2">
      <c r="B68" s="82" t="s">
        <v>1689</v>
      </c>
      <c r="C68" s="70">
        <v>59</v>
      </c>
      <c r="D68" s="70" t="s">
        <v>577</v>
      </c>
      <c r="E68" s="70">
        <v>3045</v>
      </c>
      <c r="F68" s="70">
        <v>31</v>
      </c>
      <c r="G68" s="70">
        <v>45</v>
      </c>
      <c r="H68" s="70">
        <v>10</v>
      </c>
      <c r="I68" s="70">
        <v>4</v>
      </c>
      <c r="J68" s="70">
        <v>0</v>
      </c>
      <c r="K68" s="70">
        <v>19</v>
      </c>
      <c r="L68" s="77">
        <v>1619</v>
      </c>
      <c r="M68" s="70"/>
      <c r="N68" s="70"/>
      <c r="O68" s="70"/>
      <c r="P68" s="70"/>
      <c r="Q68" s="70"/>
      <c r="R68" s="70"/>
      <c r="S68" s="78"/>
      <c r="T68" s="78"/>
      <c r="U68" s="70"/>
      <c r="V68" s="70"/>
      <c r="W68" s="70"/>
      <c r="X68" s="70"/>
      <c r="Y68" s="70"/>
      <c r="Z68" s="70"/>
      <c r="AA68" s="70"/>
      <c r="AB68" s="95"/>
      <c r="AC68" s="95"/>
      <c r="AD68" s="95"/>
      <c r="AE68" s="95"/>
      <c r="AF68" s="95"/>
    </row>
    <row r="69" spans="2:32" s="15" customFormat="1" ht="20.25" customHeight="1" x14ac:dyDescent="0.2">
      <c r="B69" s="82" t="s">
        <v>882</v>
      </c>
      <c r="C69" s="70">
        <v>60</v>
      </c>
      <c r="D69" s="70" t="s">
        <v>577</v>
      </c>
      <c r="E69" s="70">
        <v>8207</v>
      </c>
      <c r="F69" s="70">
        <v>83</v>
      </c>
      <c r="G69" s="70">
        <v>7</v>
      </c>
      <c r="H69" s="70">
        <v>10</v>
      </c>
      <c r="I69" s="70">
        <v>5</v>
      </c>
      <c r="J69" s="70">
        <v>0</v>
      </c>
      <c r="K69" s="70">
        <v>2</v>
      </c>
      <c r="L69" s="77">
        <v>2002</v>
      </c>
      <c r="M69" s="70"/>
      <c r="N69" s="70"/>
      <c r="O69" s="70"/>
      <c r="P69" s="70"/>
      <c r="Q69" s="70"/>
      <c r="R69" s="70"/>
      <c r="S69" s="78"/>
      <c r="T69" s="78"/>
      <c r="U69" s="70"/>
      <c r="V69" s="70"/>
      <c r="W69" s="70"/>
      <c r="X69" s="70"/>
      <c r="Y69" s="70"/>
      <c r="Z69" s="70"/>
      <c r="AA69" s="70"/>
      <c r="AB69" s="95"/>
      <c r="AC69" s="95"/>
      <c r="AD69" s="95"/>
      <c r="AE69" s="95"/>
      <c r="AF69" s="95"/>
    </row>
    <row r="70" spans="2:32" s="15" customFormat="1" ht="20.25" customHeight="1" x14ac:dyDescent="0.2">
      <c r="B70" s="82" t="s">
        <v>1690</v>
      </c>
      <c r="C70" s="70">
        <v>61</v>
      </c>
      <c r="D70" s="70" t="s">
        <v>577</v>
      </c>
      <c r="E70" s="70">
        <v>3059</v>
      </c>
      <c r="F70" s="70">
        <v>31</v>
      </c>
      <c r="G70" s="70">
        <v>59</v>
      </c>
      <c r="H70" s="70">
        <v>10</v>
      </c>
      <c r="I70" s="70">
        <v>22</v>
      </c>
      <c r="J70" s="70">
        <v>2</v>
      </c>
      <c r="K70" s="70">
        <v>92</v>
      </c>
      <c r="L70" s="77">
        <v>9092</v>
      </c>
      <c r="M70" s="70"/>
      <c r="N70" s="70"/>
      <c r="O70" s="70"/>
      <c r="P70" s="70"/>
      <c r="Q70" s="70"/>
      <c r="R70" s="70"/>
      <c r="S70" s="78"/>
      <c r="T70" s="78"/>
      <c r="U70" s="70"/>
      <c r="V70" s="70"/>
      <c r="W70" s="70"/>
      <c r="X70" s="70"/>
      <c r="Y70" s="70"/>
      <c r="Z70" s="70"/>
      <c r="AA70" s="70"/>
      <c r="AB70" s="95"/>
      <c r="AC70" s="95"/>
      <c r="AD70" s="95"/>
      <c r="AE70" s="95"/>
      <c r="AF70" s="95"/>
    </row>
    <row r="71" spans="2:32" s="15" customFormat="1" ht="20.25" customHeight="1" x14ac:dyDescent="0.2">
      <c r="B71" s="82" t="s">
        <v>1691</v>
      </c>
      <c r="C71" s="70">
        <v>62</v>
      </c>
      <c r="D71" s="70" t="s">
        <v>577</v>
      </c>
      <c r="E71" s="70">
        <v>5802</v>
      </c>
      <c r="F71" s="70">
        <v>59</v>
      </c>
      <c r="G71" s="70">
        <v>2</v>
      </c>
      <c r="H71" s="70">
        <v>10</v>
      </c>
      <c r="I71" s="70">
        <v>15</v>
      </c>
      <c r="J71" s="70">
        <v>3</v>
      </c>
      <c r="K71" s="70">
        <v>82</v>
      </c>
      <c r="L71" s="77">
        <v>6382</v>
      </c>
      <c r="M71" s="70"/>
      <c r="N71" s="70"/>
      <c r="O71" s="70"/>
      <c r="P71" s="70"/>
      <c r="Q71" s="70"/>
      <c r="R71" s="70"/>
      <c r="S71" s="78"/>
      <c r="T71" s="78"/>
      <c r="U71" s="70"/>
      <c r="V71" s="70"/>
      <c r="W71" s="70"/>
      <c r="X71" s="70"/>
      <c r="Y71" s="70"/>
      <c r="Z71" s="70"/>
      <c r="AA71" s="70"/>
      <c r="AB71" s="95"/>
      <c r="AC71" s="95"/>
      <c r="AD71" s="95"/>
      <c r="AE71" s="95"/>
      <c r="AF71" s="95"/>
    </row>
    <row r="72" spans="2:32" s="15" customFormat="1" ht="20.25" customHeight="1" x14ac:dyDescent="0.2">
      <c r="B72" s="82" t="s">
        <v>1692</v>
      </c>
      <c r="C72" s="70">
        <v>63</v>
      </c>
      <c r="D72" s="70" t="s">
        <v>577</v>
      </c>
      <c r="E72" s="70">
        <v>5798</v>
      </c>
      <c r="F72" s="70">
        <v>58</v>
      </c>
      <c r="G72" s="70">
        <v>95</v>
      </c>
      <c r="H72" s="70">
        <v>10</v>
      </c>
      <c r="I72" s="70">
        <v>7</v>
      </c>
      <c r="J72" s="70">
        <v>3</v>
      </c>
      <c r="K72" s="70">
        <v>97</v>
      </c>
      <c r="L72" s="77">
        <v>3197</v>
      </c>
      <c r="M72" s="70"/>
      <c r="N72" s="70"/>
      <c r="O72" s="70"/>
      <c r="P72" s="70"/>
      <c r="Q72" s="70"/>
      <c r="R72" s="70"/>
      <c r="S72" s="78"/>
      <c r="T72" s="78"/>
      <c r="U72" s="70"/>
      <c r="V72" s="70"/>
      <c r="W72" s="70"/>
      <c r="X72" s="70"/>
      <c r="Y72" s="70"/>
      <c r="Z72" s="70"/>
      <c r="AA72" s="70"/>
      <c r="AB72" s="95"/>
      <c r="AC72" s="95"/>
      <c r="AD72" s="95"/>
      <c r="AE72" s="95"/>
      <c r="AF72" s="95"/>
    </row>
    <row r="73" spans="2:32" s="55" customFormat="1" ht="20.25" customHeight="1" x14ac:dyDescent="0.2">
      <c r="B73" s="134" t="s">
        <v>1693</v>
      </c>
      <c r="C73" s="75">
        <v>64</v>
      </c>
      <c r="D73" s="75" t="s">
        <v>577</v>
      </c>
      <c r="E73" s="75">
        <v>3149</v>
      </c>
      <c r="F73" s="75">
        <v>32</v>
      </c>
      <c r="G73" s="75">
        <v>49</v>
      </c>
      <c r="H73" s="75">
        <v>10</v>
      </c>
      <c r="I73" s="75">
        <v>11</v>
      </c>
      <c r="J73" s="75">
        <v>2</v>
      </c>
      <c r="K73" s="75">
        <v>0</v>
      </c>
      <c r="L73" s="79">
        <v>4600</v>
      </c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96"/>
      <c r="AC73" s="96"/>
      <c r="AD73" s="96"/>
      <c r="AE73" s="96"/>
      <c r="AF73" s="96"/>
    </row>
    <row r="74" spans="2:32" s="15" customFormat="1" ht="20.25" customHeight="1" x14ac:dyDescent="0.2">
      <c r="B74" s="82" t="s">
        <v>1694</v>
      </c>
      <c r="C74" s="70">
        <v>65</v>
      </c>
      <c r="D74" s="70" t="s">
        <v>577</v>
      </c>
      <c r="E74" s="70">
        <v>4010</v>
      </c>
      <c r="F74" s="70">
        <v>41</v>
      </c>
      <c r="G74" s="70">
        <v>10</v>
      </c>
      <c r="H74" s="70">
        <v>10</v>
      </c>
      <c r="I74" s="70">
        <v>7</v>
      </c>
      <c r="J74" s="70">
        <v>2</v>
      </c>
      <c r="K74" s="70">
        <v>75</v>
      </c>
      <c r="L74" s="77">
        <v>3075</v>
      </c>
      <c r="M74" s="70"/>
      <c r="N74" s="70"/>
      <c r="O74" s="70"/>
      <c r="P74" s="70"/>
      <c r="Q74" s="70"/>
      <c r="R74" s="70"/>
      <c r="S74" s="78"/>
      <c r="T74" s="78"/>
      <c r="U74" s="70"/>
      <c r="V74" s="70"/>
      <c r="W74" s="70"/>
      <c r="X74" s="70"/>
      <c r="Y74" s="70"/>
      <c r="Z74" s="70"/>
      <c r="AA74" s="70"/>
      <c r="AB74" s="95"/>
      <c r="AC74" s="95"/>
      <c r="AD74" s="95"/>
      <c r="AE74" s="95"/>
      <c r="AF74" s="95"/>
    </row>
    <row r="75" spans="2:32" s="15" customFormat="1" ht="20.25" customHeight="1" x14ac:dyDescent="0.2">
      <c r="B75" s="82" t="s">
        <v>1695</v>
      </c>
      <c r="C75" s="70">
        <v>66</v>
      </c>
      <c r="D75" s="70" t="s">
        <v>577</v>
      </c>
      <c r="E75" s="70">
        <v>745</v>
      </c>
      <c r="F75" s="70">
        <v>8</v>
      </c>
      <c r="G75" s="70">
        <v>45</v>
      </c>
      <c r="H75" s="70">
        <v>10</v>
      </c>
      <c r="I75" s="70">
        <v>7</v>
      </c>
      <c r="J75" s="70">
        <v>1</v>
      </c>
      <c r="K75" s="70">
        <v>15</v>
      </c>
      <c r="L75" s="77">
        <v>2915</v>
      </c>
      <c r="M75" s="70"/>
      <c r="N75" s="70"/>
      <c r="O75" s="70"/>
      <c r="P75" s="70"/>
      <c r="Q75" s="70"/>
      <c r="R75" s="70"/>
      <c r="S75" s="78"/>
      <c r="T75" s="78"/>
      <c r="U75" s="70"/>
      <c r="V75" s="70"/>
      <c r="W75" s="70"/>
      <c r="X75" s="70"/>
      <c r="Y75" s="70"/>
      <c r="Z75" s="70"/>
      <c r="AA75" s="70"/>
      <c r="AB75" s="95"/>
      <c r="AC75" s="95"/>
      <c r="AD75" s="95"/>
      <c r="AE75" s="95"/>
      <c r="AF75" s="95"/>
    </row>
    <row r="76" spans="2:32" s="15" customFormat="1" ht="20.25" customHeight="1" x14ac:dyDescent="0.2">
      <c r="B76" s="82" t="s">
        <v>1293</v>
      </c>
      <c r="C76" s="70">
        <v>68</v>
      </c>
      <c r="D76" s="70" t="s">
        <v>577</v>
      </c>
      <c r="E76" s="70">
        <v>2888</v>
      </c>
      <c r="F76" s="70">
        <v>24</v>
      </c>
      <c r="G76" s="70">
        <v>86</v>
      </c>
      <c r="H76" s="70">
        <v>10</v>
      </c>
      <c r="I76" s="70">
        <v>19</v>
      </c>
      <c r="J76" s="70">
        <v>1</v>
      </c>
      <c r="K76" s="70">
        <v>53</v>
      </c>
      <c r="L76" s="77">
        <v>7753</v>
      </c>
      <c r="M76" s="70"/>
      <c r="N76" s="70"/>
      <c r="O76" s="70"/>
      <c r="P76" s="70"/>
      <c r="Q76" s="70"/>
      <c r="R76" s="70"/>
      <c r="S76" s="78"/>
      <c r="T76" s="78"/>
      <c r="U76" s="70"/>
      <c r="V76" s="70"/>
      <c r="W76" s="70"/>
      <c r="X76" s="70"/>
      <c r="Y76" s="70"/>
      <c r="Z76" s="70"/>
      <c r="AA76" s="70"/>
      <c r="AB76" s="95"/>
      <c r="AC76" s="95"/>
      <c r="AD76" s="95"/>
      <c r="AE76" s="95"/>
      <c r="AF76" s="95"/>
    </row>
    <row r="77" spans="2:32" s="15" customFormat="1" ht="20.25" customHeight="1" x14ac:dyDescent="0.2">
      <c r="B77" s="82" t="s">
        <v>1697</v>
      </c>
      <c r="C77" s="70">
        <v>69</v>
      </c>
      <c r="D77" s="70" t="s">
        <v>577</v>
      </c>
      <c r="E77" s="70">
        <v>3047</v>
      </c>
      <c r="F77" s="70">
        <v>31</v>
      </c>
      <c r="G77" s="70">
        <v>47</v>
      </c>
      <c r="H77" s="70">
        <v>10</v>
      </c>
      <c r="I77" s="70">
        <v>7</v>
      </c>
      <c r="J77" s="70">
        <v>2</v>
      </c>
      <c r="K77" s="70">
        <v>83</v>
      </c>
      <c r="L77" s="77">
        <v>3083</v>
      </c>
      <c r="M77" s="70"/>
      <c r="N77" s="70"/>
      <c r="O77" s="70"/>
      <c r="P77" s="70"/>
      <c r="Q77" s="70"/>
      <c r="R77" s="70"/>
      <c r="S77" s="78"/>
      <c r="T77" s="78"/>
      <c r="U77" s="70"/>
      <c r="V77" s="70"/>
      <c r="W77" s="70"/>
      <c r="X77" s="70"/>
      <c r="Y77" s="70"/>
      <c r="Z77" s="70"/>
      <c r="AA77" s="70"/>
      <c r="AB77" s="95"/>
      <c r="AC77" s="95"/>
      <c r="AD77" s="95"/>
      <c r="AE77" s="95"/>
      <c r="AF77" s="95"/>
    </row>
    <row r="78" spans="2:32" s="55" customFormat="1" ht="20.25" customHeight="1" x14ac:dyDescent="0.2">
      <c r="B78" s="134" t="s">
        <v>1964</v>
      </c>
      <c r="C78" s="75">
        <v>70</v>
      </c>
      <c r="D78" s="75" t="s">
        <v>577</v>
      </c>
      <c r="E78" s="75">
        <v>9103</v>
      </c>
      <c r="F78" s="75">
        <v>92</v>
      </c>
      <c r="G78" s="75">
        <v>3</v>
      </c>
      <c r="H78" s="75">
        <v>10</v>
      </c>
      <c r="I78" s="75">
        <v>10</v>
      </c>
      <c r="J78" s="75">
        <v>0</v>
      </c>
      <c r="K78" s="75">
        <v>0</v>
      </c>
      <c r="L78" s="79">
        <v>4000</v>
      </c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96"/>
      <c r="AC78" s="96"/>
      <c r="AD78" s="96"/>
      <c r="AE78" s="96"/>
      <c r="AF78" s="96"/>
    </row>
    <row r="79" spans="2:32" s="15" customFormat="1" ht="20.25" customHeight="1" x14ac:dyDescent="0.2">
      <c r="B79" s="82" t="s">
        <v>1698</v>
      </c>
      <c r="C79" s="70">
        <v>71</v>
      </c>
      <c r="D79" s="70" t="s">
        <v>577</v>
      </c>
      <c r="E79" s="70">
        <v>19499</v>
      </c>
      <c r="F79" s="70">
        <v>195</v>
      </c>
      <c r="G79" s="70">
        <v>99</v>
      </c>
      <c r="H79" s="70">
        <v>10</v>
      </c>
      <c r="I79" s="70">
        <v>20</v>
      </c>
      <c r="J79" s="70">
        <v>1</v>
      </c>
      <c r="K79" s="70">
        <v>10</v>
      </c>
      <c r="L79" s="77">
        <v>8110</v>
      </c>
      <c r="M79" s="70"/>
      <c r="N79" s="70"/>
      <c r="O79" s="70"/>
      <c r="P79" s="70"/>
      <c r="Q79" s="70"/>
      <c r="R79" s="70"/>
      <c r="S79" s="78"/>
      <c r="T79" s="78"/>
      <c r="U79" s="70"/>
      <c r="V79" s="70"/>
      <c r="W79" s="70"/>
      <c r="X79" s="70"/>
      <c r="Y79" s="70"/>
      <c r="Z79" s="70"/>
      <c r="AA79" s="70"/>
      <c r="AB79" s="95"/>
      <c r="AC79" s="95"/>
      <c r="AD79" s="95"/>
      <c r="AE79" s="95"/>
      <c r="AF79" s="95"/>
    </row>
    <row r="80" spans="2:32" s="15" customFormat="1" ht="20.25" customHeight="1" x14ac:dyDescent="0.2">
      <c r="B80" s="82" t="s">
        <v>1699</v>
      </c>
      <c r="C80" s="70">
        <v>72</v>
      </c>
      <c r="D80" s="70" t="s">
        <v>577</v>
      </c>
      <c r="E80" s="70">
        <v>5515</v>
      </c>
      <c r="F80" s="70">
        <v>56</v>
      </c>
      <c r="G80" s="70">
        <v>15</v>
      </c>
      <c r="H80" s="70">
        <v>10</v>
      </c>
      <c r="I80" s="70">
        <v>37</v>
      </c>
      <c r="J80" s="70">
        <v>1</v>
      </c>
      <c r="K80" s="70">
        <v>25</v>
      </c>
      <c r="L80" s="77">
        <v>14925</v>
      </c>
      <c r="M80" s="70"/>
      <c r="N80" s="70"/>
      <c r="O80" s="70"/>
      <c r="P80" s="70"/>
      <c r="Q80" s="70"/>
      <c r="R80" s="70"/>
      <c r="S80" s="78"/>
      <c r="T80" s="78"/>
      <c r="U80" s="70"/>
      <c r="V80" s="70"/>
      <c r="W80" s="70"/>
      <c r="X80" s="70"/>
      <c r="Y80" s="70"/>
      <c r="Z80" s="70"/>
      <c r="AA80" s="70"/>
      <c r="AB80" s="95"/>
      <c r="AC80" s="95"/>
      <c r="AD80" s="95"/>
      <c r="AE80" s="95"/>
      <c r="AF80" s="95"/>
    </row>
    <row r="81" spans="2:32" s="15" customFormat="1" ht="20.25" customHeight="1" x14ac:dyDescent="0.2">
      <c r="B81" s="82" t="s">
        <v>1700</v>
      </c>
      <c r="C81" s="70">
        <v>73</v>
      </c>
      <c r="D81" s="70" t="s">
        <v>577</v>
      </c>
      <c r="E81" s="70">
        <v>2402</v>
      </c>
      <c r="F81" s="70">
        <v>25</v>
      </c>
      <c r="G81" s="70">
        <v>2</v>
      </c>
      <c r="H81" s="70">
        <v>10</v>
      </c>
      <c r="I81" s="70">
        <v>22</v>
      </c>
      <c r="J81" s="70">
        <v>0</v>
      </c>
      <c r="K81" s="70">
        <v>59</v>
      </c>
      <c r="L81" s="77">
        <v>8859</v>
      </c>
      <c r="M81" s="70"/>
      <c r="N81" s="70"/>
      <c r="O81" s="70"/>
      <c r="P81" s="70"/>
      <c r="Q81" s="70"/>
      <c r="R81" s="70"/>
      <c r="S81" s="78"/>
      <c r="T81" s="78"/>
      <c r="U81" s="70"/>
      <c r="V81" s="70"/>
      <c r="W81" s="70"/>
      <c r="X81" s="70"/>
      <c r="Y81" s="70"/>
      <c r="Z81" s="70"/>
      <c r="AA81" s="70"/>
      <c r="AB81" s="95"/>
      <c r="AC81" s="95"/>
      <c r="AD81" s="95"/>
      <c r="AE81" s="95"/>
      <c r="AF81" s="95"/>
    </row>
    <row r="82" spans="2:32" s="15" customFormat="1" ht="20.25" customHeight="1" x14ac:dyDescent="0.2">
      <c r="B82" s="82" t="s">
        <v>1701</v>
      </c>
      <c r="C82" s="70">
        <v>74</v>
      </c>
      <c r="D82" s="70" t="s">
        <v>577</v>
      </c>
      <c r="E82" s="70">
        <v>2677</v>
      </c>
      <c r="F82" s="70">
        <v>27</v>
      </c>
      <c r="G82" s="70">
        <v>77</v>
      </c>
      <c r="H82" s="70">
        <v>10</v>
      </c>
      <c r="I82" s="70">
        <v>26</v>
      </c>
      <c r="J82" s="70">
        <v>3</v>
      </c>
      <c r="K82" s="70">
        <v>85</v>
      </c>
      <c r="L82" s="77">
        <v>10785</v>
      </c>
      <c r="M82" s="70"/>
      <c r="N82" s="70"/>
      <c r="O82" s="70"/>
      <c r="P82" s="70"/>
      <c r="Q82" s="70"/>
      <c r="R82" s="70"/>
      <c r="S82" s="78"/>
      <c r="T82" s="78"/>
      <c r="U82" s="70"/>
      <c r="V82" s="70"/>
      <c r="W82" s="70"/>
      <c r="X82" s="70"/>
      <c r="Y82" s="70"/>
      <c r="Z82" s="70"/>
      <c r="AA82" s="70"/>
      <c r="AB82" s="95"/>
      <c r="AC82" s="95"/>
      <c r="AD82" s="95"/>
      <c r="AE82" s="95"/>
      <c r="AF82" s="95"/>
    </row>
    <row r="83" spans="2:32" s="15" customFormat="1" ht="20.25" customHeight="1" x14ac:dyDescent="0.2">
      <c r="B83" s="82" t="s">
        <v>1701</v>
      </c>
      <c r="C83" s="70">
        <v>75</v>
      </c>
      <c r="D83" s="70" t="s">
        <v>577</v>
      </c>
      <c r="E83" s="70">
        <v>767</v>
      </c>
      <c r="F83" s="70">
        <v>8</v>
      </c>
      <c r="G83" s="70">
        <v>67</v>
      </c>
      <c r="H83" s="70">
        <v>10</v>
      </c>
      <c r="I83" s="70">
        <v>9</v>
      </c>
      <c r="J83" s="70">
        <v>2</v>
      </c>
      <c r="K83" s="70">
        <v>2</v>
      </c>
      <c r="L83" s="77">
        <v>3802</v>
      </c>
      <c r="M83" s="70"/>
      <c r="N83" s="70"/>
      <c r="O83" s="70"/>
      <c r="P83" s="70"/>
      <c r="Q83" s="70"/>
      <c r="R83" s="70"/>
      <c r="S83" s="78"/>
      <c r="T83" s="78"/>
      <c r="U83" s="70"/>
      <c r="V83" s="70"/>
      <c r="W83" s="70"/>
      <c r="X83" s="70"/>
      <c r="Y83" s="70"/>
      <c r="Z83" s="70"/>
      <c r="AA83" s="70"/>
      <c r="AB83" s="95"/>
      <c r="AC83" s="95"/>
      <c r="AD83" s="95"/>
      <c r="AE83" s="95"/>
      <c r="AF83" s="95"/>
    </row>
    <row r="84" spans="2:32" s="15" customFormat="1" ht="20.25" customHeight="1" x14ac:dyDescent="0.2">
      <c r="B84" s="82" t="s">
        <v>1702</v>
      </c>
      <c r="C84" s="70">
        <v>76</v>
      </c>
      <c r="D84" s="70" t="s">
        <v>577</v>
      </c>
      <c r="E84" s="70">
        <v>3039</v>
      </c>
      <c r="F84" s="70">
        <v>31</v>
      </c>
      <c r="G84" s="70">
        <v>39</v>
      </c>
      <c r="H84" s="70">
        <v>10</v>
      </c>
      <c r="I84" s="70">
        <v>19</v>
      </c>
      <c r="J84" s="70">
        <v>2</v>
      </c>
      <c r="K84" s="70">
        <v>17</v>
      </c>
      <c r="L84" s="77">
        <v>7817</v>
      </c>
      <c r="M84" s="70"/>
      <c r="N84" s="70"/>
      <c r="O84" s="70"/>
      <c r="P84" s="70"/>
      <c r="Q84" s="70"/>
      <c r="R84" s="70"/>
      <c r="S84" s="78"/>
      <c r="T84" s="78"/>
      <c r="U84" s="70"/>
      <c r="V84" s="70"/>
      <c r="W84" s="70"/>
      <c r="X84" s="70"/>
      <c r="Y84" s="70"/>
      <c r="Z84" s="70"/>
      <c r="AA84" s="70"/>
      <c r="AB84" s="95"/>
      <c r="AC84" s="95"/>
      <c r="AD84" s="95"/>
      <c r="AE84" s="95"/>
      <c r="AF84" s="95"/>
    </row>
    <row r="85" spans="2:32" s="15" customFormat="1" ht="20.25" customHeight="1" x14ac:dyDescent="0.2">
      <c r="B85" s="82" t="s">
        <v>1703</v>
      </c>
      <c r="C85" s="70">
        <v>77</v>
      </c>
      <c r="D85" s="70" t="s">
        <v>577</v>
      </c>
      <c r="E85" s="70">
        <v>19504</v>
      </c>
      <c r="F85" s="70">
        <v>196</v>
      </c>
      <c r="G85" s="70">
        <v>4</v>
      </c>
      <c r="H85" s="70">
        <v>10</v>
      </c>
      <c r="I85" s="70">
        <v>4</v>
      </c>
      <c r="J85" s="70">
        <v>0</v>
      </c>
      <c r="K85" s="70">
        <v>58</v>
      </c>
      <c r="L85" s="77">
        <v>1658</v>
      </c>
      <c r="M85" s="70"/>
      <c r="N85" s="70"/>
      <c r="O85" s="70"/>
      <c r="P85" s="70"/>
      <c r="Q85" s="70"/>
      <c r="R85" s="70"/>
      <c r="S85" s="78"/>
      <c r="T85" s="78"/>
      <c r="U85" s="70"/>
      <c r="V85" s="70"/>
      <c r="W85" s="70"/>
      <c r="X85" s="70"/>
      <c r="Y85" s="70"/>
      <c r="Z85" s="70"/>
      <c r="AA85" s="70"/>
      <c r="AB85" s="95"/>
      <c r="AC85" s="95"/>
      <c r="AD85" s="95"/>
      <c r="AE85" s="95"/>
      <c r="AF85" s="95"/>
    </row>
    <row r="86" spans="2:32" s="15" customFormat="1" ht="20.25" customHeight="1" x14ac:dyDescent="0.2">
      <c r="B86" s="82" t="s">
        <v>1703</v>
      </c>
      <c r="C86" s="70">
        <v>78</v>
      </c>
      <c r="D86" s="70" t="s">
        <v>577</v>
      </c>
      <c r="E86" s="70">
        <v>5064</v>
      </c>
      <c r="F86" s="70">
        <v>51</v>
      </c>
      <c r="G86" s="70">
        <v>64</v>
      </c>
      <c r="H86" s="70">
        <v>10</v>
      </c>
      <c r="I86" s="70">
        <v>37</v>
      </c>
      <c r="J86" s="70">
        <v>1</v>
      </c>
      <c r="K86" s="70">
        <v>25</v>
      </c>
      <c r="L86" s="77">
        <v>14925</v>
      </c>
      <c r="M86" s="70"/>
      <c r="N86" s="70"/>
      <c r="O86" s="70"/>
      <c r="P86" s="70"/>
      <c r="Q86" s="70"/>
      <c r="R86" s="70"/>
      <c r="S86" s="78"/>
      <c r="T86" s="78"/>
      <c r="U86" s="70"/>
      <c r="V86" s="70"/>
      <c r="W86" s="70"/>
      <c r="X86" s="70"/>
      <c r="Y86" s="70"/>
      <c r="Z86" s="70"/>
      <c r="AA86" s="70"/>
      <c r="AB86" s="95"/>
      <c r="AC86" s="95"/>
      <c r="AD86" s="95"/>
      <c r="AE86" s="95"/>
      <c r="AF86" s="95"/>
    </row>
    <row r="87" spans="2:32" s="15" customFormat="1" ht="20.25" customHeight="1" x14ac:dyDescent="0.2">
      <c r="B87" s="82" t="s">
        <v>1704</v>
      </c>
      <c r="C87" s="70">
        <v>79</v>
      </c>
      <c r="D87" s="70" t="s">
        <v>577</v>
      </c>
      <c r="E87" s="70">
        <v>3138</v>
      </c>
      <c r="F87" s="70">
        <v>32</v>
      </c>
      <c r="G87" s="70">
        <v>38</v>
      </c>
      <c r="H87" s="70">
        <v>10</v>
      </c>
      <c r="I87" s="70">
        <v>18</v>
      </c>
      <c r="J87" s="70">
        <v>3</v>
      </c>
      <c r="K87" s="70">
        <v>49</v>
      </c>
      <c r="L87" s="77">
        <v>7549</v>
      </c>
      <c r="M87" s="70"/>
      <c r="N87" s="70"/>
      <c r="O87" s="70"/>
      <c r="P87" s="70"/>
      <c r="Q87" s="70"/>
      <c r="R87" s="70"/>
      <c r="S87" s="78"/>
      <c r="T87" s="78"/>
      <c r="U87" s="70"/>
      <c r="V87" s="70"/>
      <c r="W87" s="70"/>
      <c r="X87" s="70"/>
      <c r="Y87" s="70"/>
      <c r="Z87" s="70"/>
      <c r="AA87" s="70"/>
      <c r="AB87" s="95"/>
      <c r="AC87" s="95"/>
      <c r="AD87" s="95"/>
      <c r="AE87" s="95"/>
      <c r="AF87" s="95"/>
    </row>
    <row r="88" spans="2:32" s="15" customFormat="1" ht="20.25" customHeight="1" x14ac:dyDescent="0.2">
      <c r="B88" s="82" t="s">
        <v>1705</v>
      </c>
      <c r="C88" s="70">
        <v>80</v>
      </c>
      <c r="D88" s="70" t="s">
        <v>577</v>
      </c>
      <c r="E88" s="70">
        <v>19498</v>
      </c>
      <c r="F88" s="70">
        <v>195</v>
      </c>
      <c r="G88" s="70">
        <v>98</v>
      </c>
      <c r="H88" s="70">
        <v>10</v>
      </c>
      <c r="I88" s="70">
        <v>22</v>
      </c>
      <c r="J88" s="70">
        <v>1</v>
      </c>
      <c r="K88" s="70">
        <v>27</v>
      </c>
      <c r="L88" s="77">
        <v>8927</v>
      </c>
      <c r="M88" s="70"/>
      <c r="N88" s="70"/>
      <c r="O88" s="70"/>
      <c r="P88" s="70"/>
      <c r="Q88" s="70"/>
      <c r="R88" s="70"/>
      <c r="S88" s="78"/>
      <c r="T88" s="78"/>
      <c r="U88" s="70"/>
      <c r="V88" s="70"/>
      <c r="W88" s="70"/>
      <c r="X88" s="70"/>
      <c r="Y88" s="70"/>
      <c r="Z88" s="70"/>
      <c r="AA88" s="70"/>
      <c r="AB88" s="95"/>
      <c r="AC88" s="95"/>
      <c r="AD88" s="95"/>
      <c r="AE88" s="95"/>
      <c r="AF88" s="95"/>
    </row>
    <row r="89" spans="2:32" s="15" customFormat="1" ht="20.25" customHeight="1" x14ac:dyDescent="0.2">
      <c r="B89" s="82" t="s">
        <v>1706</v>
      </c>
      <c r="C89" s="70">
        <v>81</v>
      </c>
      <c r="D89" s="70" t="s">
        <v>577</v>
      </c>
      <c r="E89" s="70">
        <v>3058</v>
      </c>
      <c r="F89" s="70">
        <v>31</v>
      </c>
      <c r="G89" s="70">
        <v>58</v>
      </c>
      <c r="H89" s="70">
        <v>10</v>
      </c>
      <c r="I89" s="70">
        <v>10</v>
      </c>
      <c r="J89" s="70">
        <v>0</v>
      </c>
      <c r="K89" s="70">
        <v>35</v>
      </c>
      <c r="L89" s="77">
        <v>4035</v>
      </c>
      <c r="M89" s="70"/>
      <c r="N89" s="70"/>
      <c r="O89" s="70"/>
      <c r="P89" s="70"/>
      <c r="Q89" s="70"/>
      <c r="R89" s="70"/>
      <c r="S89" s="78"/>
      <c r="T89" s="78"/>
      <c r="U89" s="70"/>
      <c r="V89" s="70"/>
      <c r="W89" s="70"/>
      <c r="X89" s="70"/>
      <c r="Y89" s="70"/>
      <c r="Z89" s="70"/>
      <c r="AA89" s="70"/>
      <c r="AB89" s="95"/>
      <c r="AC89" s="95"/>
      <c r="AD89" s="95"/>
      <c r="AE89" s="95"/>
      <c r="AF89" s="95"/>
    </row>
    <row r="90" spans="2:32" s="55" customFormat="1" ht="20.25" customHeight="1" x14ac:dyDescent="0.2">
      <c r="B90" s="134" t="s">
        <v>1707</v>
      </c>
      <c r="C90" s="75">
        <v>82</v>
      </c>
      <c r="D90" s="75" t="s">
        <v>577</v>
      </c>
      <c r="E90" s="75">
        <v>771</v>
      </c>
      <c r="F90" s="75">
        <v>8</v>
      </c>
      <c r="G90" s="75">
        <v>71</v>
      </c>
      <c r="H90" s="75">
        <v>10</v>
      </c>
      <c r="I90" s="75">
        <v>44</v>
      </c>
      <c r="J90" s="75">
        <v>1</v>
      </c>
      <c r="K90" s="75">
        <v>66</v>
      </c>
      <c r="L90" s="79">
        <v>17766</v>
      </c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96"/>
      <c r="AC90" s="96"/>
      <c r="AD90" s="96"/>
      <c r="AE90" s="96"/>
      <c r="AF90" s="96"/>
    </row>
    <row r="91" spans="2:32" s="15" customFormat="1" ht="20.25" customHeight="1" x14ac:dyDescent="0.2">
      <c r="B91" s="82" t="s">
        <v>1708</v>
      </c>
      <c r="C91" s="70">
        <v>83</v>
      </c>
      <c r="D91" s="70" t="s">
        <v>577</v>
      </c>
      <c r="E91" s="70">
        <v>1695</v>
      </c>
      <c r="F91" s="70">
        <v>17</v>
      </c>
      <c r="G91" s="70">
        <v>95</v>
      </c>
      <c r="H91" s="70">
        <v>10</v>
      </c>
      <c r="I91" s="70">
        <v>19</v>
      </c>
      <c r="J91" s="70">
        <v>1</v>
      </c>
      <c r="K91" s="70">
        <v>16</v>
      </c>
      <c r="L91" s="77">
        <v>7716</v>
      </c>
      <c r="M91" s="70"/>
      <c r="N91" s="70"/>
      <c r="O91" s="70"/>
      <c r="P91" s="70"/>
      <c r="Q91" s="70"/>
      <c r="R91" s="70"/>
      <c r="S91" s="78"/>
      <c r="T91" s="78"/>
      <c r="U91" s="70"/>
      <c r="V91" s="70"/>
      <c r="W91" s="70"/>
      <c r="X91" s="70"/>
      <c r="Y91" s="70"/>
      <c r="Z91" s="70"/>
      <c r="AA91" s="70"/>
      <c r="AB91" s="95"/>
      <c r="AC91" s="95"/>
      <c r="AD91" s="95"/>
      <c r="AE91" s="95"/>
      <c r="AF91" s="95"/>
    </row>
    <row r="92" spans="2:32" s="15" customFormat="1" ht="20.25" customHeight="1" x14ac:dyDescent="0.2">
      <c r="B92" s="82" t="s">
        <v>1709</v>
      </c>
      <c r="C92" s="70">
        <v>84</v>
      </c>
      <c r="D92" s="70" t="s">
        <v>577</v>
      </c>
      <c r="E92" s="70">
        <v>3048</v>
      </c>
      <c r="F92" s="70">
        <v>31</v>
      </c>
      <c r="G92" s="70">
        <v>43</v>
      </c>
      <c r="H92" s="70">
        <v>10</v>
      </c>
      <c r="I92" s="70">
        <v>4</v>
      </c>
      <c r="J92" s="70">
        <v>3</v>
      </c>
      <c r="K92" s="70">
        <v>89</v>
      </c>
      <c r="L92" s="77">
        <v>1989</v>
      </c>
      <c r="M92" s="70"/>
      <c r="N92" s="70"/>
      <c r="O92" s="70"/>
      <c r="P92" s="70"/>
      <c r="Q92" s="70"/>
      <c r="R92" s="70"/>
      <c r="S92" s="78"/>
      <c r="T92" s="78"/>
      <c r="U92" s="70"/>
      <c r="V92" s="70"/>
      <c r="W92" s="70"/>
      <c r="X92" s="70"/>
      <c r="Y92" s="70"/>
      <c r="Z92" s="70"/>
      <c r="AA92" s="70"/>
      <c r="AB92" s="95"/>
      <c r="AC92" s="95"/>
      <c r="AD92" s="95"/>
      <c r="AE92" s="95"/>
      <c r="AF92" s="95"/>
    </row>
    <row r="93" spans="2:32" s="15" customFormat="1" ht="20.25" customHeight="1" x14ac:dyDescent="0.2">
      <c r="B93" s="82" t="s">
        <v>1710</v>
      </c>
      <c r="C93" s="70">
        <v>85</v>
      </c>
      <c r="D93" s="70" t="s">
        <v>577</v>
      </c>
      <c r="E93" s="70">
        <v>751</v>
      </c>
      <c r="F93" s="70">
        <v>8</v>
      </c>
      <c r="G93" s="70">
        <v>51</v>
      </c>
      <c r="H93" s="70">
        <v>10</v>
      </c>
      <c r="I93" s="70">
        <v>29</v>
      </c>
      <c r="J93" s="70">
        <v>1</v>
      </c>
      <c r="K93" s="70">
        <v>22</v>
      </c>
      <c r="L93" s="77">
        <v>11722</v>
      </c>
      <c r="M93" s="70"/>
      <c r="N93" s="70"/>
      <c r="O93" s="70"/>
      <c r="P93" s="70"/>
      <c r="Q93" s="70"/>
      <c r="R93" s="70"/>
      <c r="S93" s="78"/>
      <c r="T93" s="78"/>
      <c r="U93" s="70"/>
      <c r="V93" s="70"/>
      <c r="W93" s="70"/>
      <c r="X93" s="70"/>
      <c r="Y93" s="70"/>
      <c r="Z93" s="70"/>
      <c r="AA93" s="70"/>
      <c r="AB93" s="95"/>
      <c r="AC93" s="95"/>
      <c r="AD93" s="95"/>
      <c r="AE93" s="95"/>
      <c r="AF93" s="95"/>
    </row>
    <row r="94" spans="2:32" s="15" customFormat="1" ht="20.25" customHeight="1" x14ac:dyDescent="0.2">
      <c r="B94" s="82" t="s">
        <v>1711</v>
      </c>
      <c r="C94" s="70">
        <v>86</v>
      </c>
      <c r="D94" s="70" t="s">
        <v>577</v>
      </c>
      <c r="E94" s="70">
        <v>5899</v>
      </c>
      <c r="F94" s="70">
        <v>59</v>
      </c>
      <c r="G94" s="70">
        <v>99</v>
      </c>
      <c r="H94" s="70">
        <v>10</v>
      </c>
      <c r="I94" s="70">
        <v>12</v>
      </c>
      <c r="J94" s="70">
        <v>2</v>
      </c>
      <c r="K94" s="70">
        <v>25</v>
      </c>
      <c r="L94" s="77">
        <v>5025</v>
      </c>
      <c r="M94" s="70"/>
      <c r="N94" s="70"/>
      <c r="O94" s="70"/>
      <c r="P94" s="70"/>
      <c r="Q94" s="70"/>
      <c r="R94" s="70"/>
      <c r="S94" s="78"/>
      <c r="T94" s="78"/>
      <c r="U94" s="70"/>
      <c r="V94" s="70"/>
      <c r="W94" s="70"/>
      <c r="X94" s="70"/>
      <c r="Y94" s="70"/>
      <c r="Z94" s="70"/>
      <c r="AA94" s="70"/>
      <c r="AB94" s="95"/>
      <c r="AC94" s="95"/>
      <c r="AD94" s="95"/>
      <c r="AE94" s="95"/>
      <c r="AF94" s="95"/>
    </row>
    <row r="95" spans="2:32" s="15" customFormat="1" ht="20.25" customHeight="1" x14ac:dyDescent="0.2">
      <c r="B95" s="82" t="s">
        <v>1712</v>
      </c>
      <c r="C95" s="70">
        <v>87</v>
      </c>
      <c r="D95" s="70" t="s">
        <v>577</v>
      </c>
      <c r="E95" s="70">
        <v>778</v>
      </c>
      <c r="F95" s="70">
        <v>8</v>
      </c>
      <c r="G95" s="70">
        <v>78</v>
      </c>
      <c r="H95" s="70">
        <v>10</v>
      </c>
      <c r="I95" s="70">
        <v>20</v>
      </c>
      <c r="J95" s="70">
        <v>0</v>
      </c>
      <c r="K95" s="70">
        <v>35</v>
      </c>
      <c r="L95" s="77">
        <v>8035</v>
      </c>
      <c r="M95" s="70"/>
      <c r="N95" s="70"/>
      <c r="O95" s="70"/>
      <c r="P95" s="70"/>
      <c r="Q95" s="70"/>
      <c r="R95" s="70"/>
      <c r="S95" s="78"/>
      <c r="T95" s="78"/>
      <c r="U95" s="70"/>
      <c r="V95" s="70"/>
      <c r="W95" s="70"/>
      <c r="X95" s="70"/>
      <c r="Y95" s="70"/>
      <c r="Z95" s="70"/>
      <c r="AA95" s="70"/>
      <c r="AB95" s="95"/>
      <c r="AC95" s="95"/>
      <c r="AD95" s="95"/>
      <c r="AE95" s="95"/>
      <c r="AF95" s="95"/>
    </row>
    <row r="96" spans="2:32" s="15" customFormat="1" ht="20.25" customHeight="1" x14ac:dyDescent="0.2">
      <c r="B96" s="82" t="s">
        <v>1713</v>
      </c>
      <c r="C96" s="70">
        <v>88</v>
      </c>
      <c r="D96" s="70" t="s">
        <v>577</v>
      </c>
      <c r="E96" s="70">
        <v>766</v>
      </c>
      <c r="F96" s="70">
        <v>8</v>
      </c>
      <c r="G96" s="70">
        <v>66</v>
      </c>
      <c r="H96" s="70">
        <v>10</v>
      </c>
      <c r="I96" s="70">
        <v>21</v>
      </c>
      <c r="J96" s="70">
        <v>3</v>
      </c>
      <c r="K96" s="70">
        <v>4</v>
      </c>
      <c r="L96" s="77">
        <v>8704</v>
      </c>
      <c r="M96" s="70"/>
      <c r="N96" s="70"/>
      <c r="O96" s="70"/>
      <c r="P96" s="70"/>
      <c r="Q96" s="70"/>
      <c r="R96" s="70"/>
      <c r="S96" s="78"/>
      <c r="T96" s="78"/>
      <c r="U96" s="70"/>
      <c r="V96" s="70"/>
      <c r="W96" s="70"/>
      <c r="X96" s="70"/>
      <c r="Y96" s="70"/>
      <c r="Z96" s="70"/>
      <c r="AA96" s="70"/>
      <c r="AB96" s="95"/>
      <c r="AC96" s="95"/>
      <c r="AD96" s="95"/>
      <c r="AE96" s="95"/>
      <c r="AF96" s="95"/>
    </row>
    <row r="97" spans="2:32" s="15" customFormat="1" ht="20.25" customHeight="1" x14ac:dyDescent="0.2">
      <c r="B97" s="82" t="s">
        <v>1714</v>
      </c>
      <c r="C97" s="70">
        <v>89</v>
      </c>
      <c r="D97" s="70" t="s">
        <v>577</v>
      </c>
      <c r="E97" s="70">
        <v>3048</v>
      </c>
      <c r="F97" s="70">
        <v>31</v>
      </c>
      <c r="G97" s="70">
        <v>48</v>
      </c>
      <c r="H97" s="70">
        <v>10</v>
      </c>
      <c r="I97" s="70">
        <v>25</v>
      </c>
      <c r="J97" s="70">
        <v>3</v>
      </c>
      <c r="K97" s="70">
        <v>5</v>
      </c>
      <c r="L97" s="77">
        <v>10305</v>
      </c>
      <c r="M97" s="70"/>
      <c r="N97" s="70"/>
      <c r="O97" s="70"/>
      <c r="P97" s="70"/>
      <c r="Q97" s="70"/>
      <c r="R97" s="70"/>
      <c r="S97" s="78"/>
      <c r="T97" s="78"/>
      <c r="U97" s="70"/>
      <c r="V97" s="70"/>
      <c r="W97" s="70"/>
      <c r="X97" s="70"/>
      <c r="Y97" s="70"/>
      <c r="Z97" s="70"/>
      <c r="AA97" s="70"/>
      <c r="AB97" s="95"/>
      <c r="AC97" s="95"/>
      <c r="AD97" s="95"/>
      <c r="AE97" s="95"/>
      <c r="AF97" s="95"/>
    </row>
    <row r="98" spans="2:32" s="15" customFormat="1" ht="20.25" customHeight="1" x14ac:dyDescent="0.2">
      <c r="B98" s="82" t="s">
        <v>1715</v>
      </c>
      <c r="C98" s="70">
        <v>90</v>
      </c>
      <c r="D98" s="70" t="s">
        <v>577</v>
      </c>
      <c r="E98" s="70">
        <v>2988</v>
      </c>
      <c r="F98" s="70">
        <v>30</v>
      </c>
      <c r="G98" s="70">
        <v>66</v>
      </c>
      <c r="H98" s="70">
        <v>10</v>
      </c>
      <c r="I98" s="70">
        <v>30</v>
      </c>
      <c r="J98" s="70">
        <v>2</v>
      </c>
      <c r="K98" s="70">
        <v>28</v>
      </c>
      <c r="L98" s="77">
        <v>12228</v>
      </c>
      <c r="M98" s="70"/>
      <c r="N98" s="70"/>
      <c r="O98" s="70"/>
      <c r="P98" s="70"/>
      <c r="Q98" s="70"/>
      <c r="R98" s="70"/>
      <c r="S98" s="78"/>
      <c r="T98" s="78"/>
      <c r="U98" s="70"/>
      <c r="V98" s="70"/>
      <c r="W98" s="70"/>
      <c r="X98" s="70"/>
      <c r="Y98" s="70"/>
      <c r="Z98" s="70"/>
      <c r="AA98" s="70"/>
      <c r="AB98" s="95"/>
      <c r="AC98" s="95"/>
      <c r="AD98" s="95"/>
      <c r="AE98" s="95"/>
      <c r="AF98" s="95"/>
    </row>
    <row r="99" spans="2:32" s="15" customFormat="1" ht="20.25" customHeight="1" x14ac:dyDescent="0.2">
      <c r="B99" s="82" t="s">
        <v>1716</v>
      </c>
      <c r="C99" s="70">
        <v>91</v>
      </c>
      <c r="D99" s="70" t="s">
        <v>577</v>
      </c>
      <c r="E99" s="70">
        <v>12322</v>
      </c>
      <c r="F99" s="70">
        <v>124</v>
      </c>
      <c r="G99" s="70">
        <v>22</v>
      </c>
      <c r="H99" s="70">
        <v>10</v>
      </c>
      <c r="I99" s="70">
        <v>3</v>
      </c>
      <c r="J99" s="70">
        <v>3</v>
      </c>
      <c r="K99" s="70">
        <v>12</v>
      </c>
      <c r="L99" s="77">
        <v>1512</v>
      </c>
      <c r="M99" s="70"/>
      <c r="N99" s="70"/>
      <c r="O99" s="70"/>
      <c r="P99" s="70"/>
      <c r="Q99" s="70"/>
      <c r="R99" s="70"/>
      <c r="S99" s="78"/>
      <c r="T99" s="78"/>
      <c r="U99" s="70"/>
      <c r="V99" s="70"/>
      <c r="W99" s="70"/>
      <c r="X99" s="70"/>
      <c r="Y99" s="70"/>
      <c r="Z99" s="70"/>
      <c r="AA99" s="70"/>
      <c r="AB99" s="95"/>
      <c r="AC99" s="95"/>
      <c r="AD99" s="95"/>
      <c r="AE99" s="95"/>
      <c r="AF99" s="95"/>
    </row>
    <row r="100" spans="2:32" s="15" customFormat="1" ht="20.25" customHeight="1" x14ac:dyDescent="0.2">
      <c r="B100" s="82" t="s">
        <v>1717</v>
      </c>
      <c r="C100" s="70">
        <v>92</v>
      </c>
      <c r="D100" s="70" t="s">
        <v>577</v>
      </c>
      <c r="E100" s="70">
        <v>2999</v>
      </c>
      <c r="F100" s="70">
        <v>30</v>
      </c>
      <c r="G100" s="70">
        <v>99</v>
      </c>
      <c r="H100" s="70">
        <v>10</v>
      </c>
      <c r="I100" s="70">
        <v>11</v>
      </c>
      <c r="J100" s="70">
        <v>3</v>
      </c>
      <c r="K100" s="70">
        <v>88</v>
      </c>
      <c r="L100" s="77">
        <v>4788</v>
      </c>
      <c r="M100" s="70"/>
      <c r="N100" s="70"/>
      <c r="O100" s="70"/>
      <c r="P100" s="70"/>
      <c r="Q100" s="70"/>
      <c r="R100" s="70"/>
      <c r="S100" s="78"/>
      <c r="T100" s="78"/>
      <c r="U100" s="70"/>
      <c r="V100" s="70"/>
      <c r="W100" s="70"/>
      <c r="X100" s="70"/>
      <c r="Y100" s="70"/>
      <c r="Z100" s="70"/>
      <c r="AA100" s="70"/>
      <c r="AB100" s="95"/>
      <c r="AC100" s="95"/>
      <c r="AD100" s="95"/>
      <c r="AE100" s="95"/>
      <c r="AF100" s="95"/>
    </row>
    <row r="101" spans="2:32" s="15" customFormat="1" ht="20.25" customHeight="1" x14ac:dyDescent="0.2">
      <c r="B101" s="82" t="s">
        <v>872</v>
      </c>
      <c r="C101" s="70">
        <v>93</v>
      </c>
      <c r="D101" s="70" t="s">
        <v>577</v>
      </c>
      <c r="E101" s="70">
        <v>4405</v>
      </c>
      <c r="F101" s="70">
        <v>45</v>
      </c>
      <c r="G101" s="70">
        <v>5</v>
      </c>
      <c r="H101" s="70">
        <v>10</v>
      </c>
      <c r="I101" s="70">
        <v>4</v>
      </c>
      <c r="J101" s="70">
        <v>1</v>
      </c>
      <c r="K101" s="70">
        <v>96</v>
      </c>
      <c r="L101" s="77">
        <v>1796</v>
      </c>
      <c r="M101" s="70"/>
      <c r="N101" s="70"/>
      <c r="O101" s="70"/>
      <c r="P101" s="70"/>
      <c r="Q101" s="70"/>
      <c r="R101" s="70"/>
      <c r="S101" s="78"/>
      <c r="T101" s="78"/>
      <c r="U101" s="70"/>
      <c r="V101" s="70"/>
      <c r="W101" s="70"/>
      <c r="X101" s="70"/>
      <c r="Y101" s="70"/>
      <c r="Z101" s="70"/>
      <c r="AA101" s="70"/>
      <c r="AB101" s="95"/>
      <c r="AC101" s="95"/>
      <c r="AD101" s="95"/>
      <c r="AE101" s="95"/>
      <c r="AF101" s="95"/>
    </row>
    <row r="102" spans="2:32" s="15" customFormat="1" ht="20.25" customHeight="1" x14ac:dyDescent="0.2">
      <c r="B102" s="82" t="s">
        <v>1718</v>
      </c>
      <c r="C102" s="70">
        <v>94</v>
      </c>
      <c r="D102" s="70" t="s">
        <v>577</v>
      </c>
      <c r="E102" s="70">
        <v>4404</v>
      </c>
      <c r="F102" s="70">
        <v>45</v>
      </c>
      <c r="G102" s="70">
        <v>4</v>
      </c>
      <c r="H102" s="70">
        <v>10</v>
      </c>
      <c r="I102" s="70">
        <v>9</v>
      </c>
      <c r="J102" s="70">
        <v>3</v>
      </c>
      <c r="K102" s="70">
        <v>31</v>
      </c>
      <c r="L102" s="77">
        <v>3931</v>
      </c>
      <c r="M102" s="70"/>
      <c r="N102" s="70"/>
      <c r="O102" s="70"/>
      <c r="P102" s="70"/>
      <c r="Q102" s="70"/>
      <c r="R102" s="70"/>
      <c r="S102" s="78"/>
      <c r="T102" s="78"/>
      <c r="U102" s="70"/>
      <c r="V102" s="70"/>
      <c r="W102" s="70"/>
      <c r="X102" s="70"/>
      <c r="Y102" s="70"/>
      <c r="Z102" s="70"/>
      <c r="AA102" s="70"/>
      <c r="AB102" s="95"/>
      <c r="AC102" s="95"/>
      <c r="AD102" s="95"/>
      <c r="AE102" s="95"/>
      <c r="AF102" s="95"/>
    </row>
    <row r="103" spans="2:32" s="15" customFormat="1" ht="20.25" customHeight="1" x14ac:dyDescent="0.2">
      <c r="B103" s="82" t="s">
        <v>1719</v>
      </c>
      <c r="C103" s="70">
        <v>95</v>
      </c>
      <c r="D103" s="70" t="s">
        <v>577</v>
      </c>
      <c r="E103" s="70">
        <v>4402</v>
      </c>
      <c r="F103" s="70">
        <v>45</v>
      </c>
      <c r="G103" s="70">
        <v>2</v>
      </c>
      <c r="H103" s="70">
        <v>10</v>
      </c>
      <c r="I103" s="70">
        <v>14</v>
      </c>
      <c r="J103" s="70">
        <v>2</v>
      </c>
      <c r="K103" s="70">
        <v>18</v>
      </c>
      <c r="L103" s="77">
        <v>5818</v>
      </c>
      <c r="M103" s="70"/>
      <c r="N103" s="70"/>
      <c r="O103" s="70"/>
      <c r="P103" s="70"/>
      <c r="Q103" s="70"/>
      <c r="R103" s="70"/>
      <c r="S103" s="78"/>
      <c r="T103" s="78"/>
      <c r="U103" s="70"/>
      <c r="V103" s="70"/>
      <c r="W103" s="70"/>
      <c r="X103" s="70"/>
      <c r="Y103" s="70"/>
      <c r="Z103" s="70"/>
      <c r="AA103" s="70"/>
      <c r="AB103" s="95"/>
      <c r="AC103" s="95"/>
      <c r="AD103" s="95"/>
      <c r="AE103" s="95"/>
      <c r="AF103" s="95"/>
    </row>
    <row r="104" spans="2:32" s="15" customFormat="1" ht="20.25" customHeight="1" x14ac:dyDescent="0.2">
      <c r="B104" s="82" t="s">
        <v>1720</v>
      </c>
      <c r="C104" s="70">
        <v>96</v>
      </c>
      <c r="D104" s="70" t="s">
        <v>577</v>
      </c>
      <c r="E104" s="70">
        <v>2990</v>
      </c>
      <c r="F104" s="70">
        <v>30</v>
      </c>
      <c r="G104" s="70">
        <v>90</v>
      </c>
      <c r="H104" s="70">
        <v>10</v>
      </c>
      <c r="I104" s="70">
        <v>7</v>
      </c>
      <c r="J104" s="70">
        <v>1</v>
      </c>
      <c r="K104" s="70">
        <v>0</v>
      </c>
      <c r="L104" s="77">
        <v>2900</v>
      </c>
      <c r="M104" s="70"/>
      <c r="N104" s="70"/>
      <c r="O104" s="70"/>
      <c r="P104" s="70"/>
      <c r="Q104" s="70"/>
      <c r="R104" s="70"/>
      <c r="S104" s="78"/>
      <c r="T104" s="78"/>
      <c r="U104" s="70"/>
      <c r="V104" s="70"/>
      <c r="W104" s="70"/>
      <c r="X104" s="70"/>
      <c r="Y104" s="70"/>
      <c r="Z104" s="70"/>
      <c r="AA104" s="70"/>
      <c r="AB104" s="95"/>
      <c r="AC104" s="95"/>
      <c r="AD104" s="95"/>
      <c r="AE104" s="95"/>
      <c r="AF104" s="95"/>
    </row>
    <row r="105" spans="2:32" s="15" customFormat="1" ht="20.25" customHeight="1" x14ac:dyDescent="0.2">
      <c r="B105" s="82" t="s">
        <v>1721</v>
      </c>
      <c r="C105" s="70">
        <v>97</v>
      </c>
      <c r="D105" s="70" t="s">
        <v>577</v>
      </c>
      <c r="E105" s="70">
        <v>5600</v>
      </c>
      <c r="F105" s="70">
        <v>56</v>
      </c>
      <c r="G105" s="70">
        <v>100</v>
      </c>
      <c r="H105" s="70">
        <v>10</v>
      </c>
      <c r="I105" s="70">
        <v>13</v>
      </c>
      <c r="J105" s="70">
        <v>0</v>
      </c>
      <c r="K105" s="70">
        <v>0</v>
      </c>
      <c r="L105" s="77">
        <v>5200</v>
      </c>
      <c r="M105" s="70"/>
      <c r="N105" s="70"/>
      <c r="O105" s="70"/>
      <c r="P105" s="70"/>
      <c r="Q105" s="70"/>
      <c r="R105" s="70"/>
      <c r="S105" s="78"/>
      <c r="T105" s="78"/>
      <c r="U105" s="70"/>
      <c r="V105" s="70"/>
      <c r="W105" s="70"/>
      <c r="X105" s="70"/>
      <c r="Y105" s="70"/>
      <c r="Z105" s="70"/>
      <c r="AA105" s="70"/>
      <c r="AB105" s="95"/>
      <c r="AC105" s="95"/>
      <c r="AD105" s="95"/>
      <c r="AE105" s="95"/>
      <c r="AF105" s="95"/>
    </row>
    <row r="106" spans="2:32" s="15" customFormat="1" ht="19.5" customHeight="1" x14ac:dyDescent="0.2">
      <c r="B106" s="82" t="s">
        <v>1722</v>
      </c>
      <c r="C106" s="70">
        <v>98</v>
      </c>
      <c r="D106" s="70" t="s">
        <v>577</v>
      </c>
      <c r="E106" s="70">
        <v>4407</v>
      </c>
      <c r="F106" s="70">
        <v>45</v>
      </c>
      <c r="G106" s="70">
        <v>7</v>
      </c>
      <c r="H106" s="70">
        <v>10</v>
      </c>
      <c r="I106" s="70">
        <v>14</v>
      </c>
      <c r="J106" s="70">
        <v>2</v>
      </c>
      <c r="K106" s="70">
        <v>74</v>
      </c>
      <c r="L106" s="77">
        <v>5874</v>
      </c>
      <c r="M106" s="70"/>
      <c r="N106" s="70"/>
      <c r="O106" s="70"/>
      <c r="P106" s="70"/>
      <c r="Q106" s="70"/>
      <c r="R106" s="70"/>
      <c r="S106" s="78"/>
      <c r="T106" s="78"/>
      <c r="U106" s="70"/>
      <c r="V106" s="70"/>
      <c r="W106" s="70"/>
      <c r="X106" s="70"/>
      <c r="Y106" s="70"/>
      <c r="Z106" s="70"/>
      <c r="AA106" s="70"/>
      <c r="AB106" s="95"/>
      <c r="AC106" s="95"/>
      <c r="AD106" s="95"/>
      <c r="AE106" s="95"/>
      <c r="AF106" s="95"/>
    </row>
    <row r="107" spans="2:32" s="15" customFormat="1" ht="20.25" customHeight="1" x14ac:dyDescent="0.2">
      <c r="B107" s="82" t="s">
        <v>1723</v>
      </c>
      <c r="C107" s="70">
        <v>99</v>
      </c>
      <c r="D107" s="70" t="s">
        <v>577</v>
      </c>
      <c r="E107" s="70">
        <v>3026</v>
      </c>
      <c r="F107" s="70">
        <v>31</v>
      </c>
      <c r="G107" s="70">
        <v>26</v>
      </c>
      <c r="H107" s="70">
        <v>10</v>
      </c>
      <c r="I107" s="70">
        <v>6</v>
      </c>
      <c r="J107" s="70">
        <v>0</v>
      </c>
      <c r="K107" s="70">
        <v>55</v>
      </c>
      <c r="L107" s="77">
        <v>2455</v>
      </c>
      <c r="M107" s="70"/>
      <c r="N107" s="70"/>
      <c r="O107" s="70"/>
      <c r="P107" s="70"/>
      <c r="Q107" s="70"/>
      <c r="R107" s="70"/>
      <c r="S107" s="78"/>
      <c r="T107" s="78"/>
      <c r="U107" s="70"/>
      <c r="V107" s="70"/>
      <c r="W107" s="70"/>
      <c r="X107" s="70"/>
      <c r="Y107" s="70"/>
      <c r="Z107" s="70"/>
      <c r="AA107" s="70"/>
      <c r="AB107" s="95"/>
      <c r="AC107" s="95"/>
      <c r="AD107" s="95"/>
      <c r="AE107" s="95"/>
      <c r="AF107" s="95"/>
    </row>
    <row r="108" spans="2:32" s="15" customFormat="1" ht="20.25" customHeight="1" x14ac:dyDescent="0.2">
      <c r="B108" s="82" t="s">
        <v>1723</v>
      </c>
      <c r="C108" s="70">
        <v>100</v>
      </c>
      <c r="D108" s="70" t="s">
        <v>577</v>
      </c>
      <c r="E108" s="70">
        <v>3054</v>
      </c>
      <c r="F108" s="70">
        <v>31</v>
      </c>
      <c r="G108" s="70">
        <v>54</v>
      </c>
      <c r="H108" s="70">
        <v>10</v>
      </c>
      <c r="I108" s="70">
        <v>6</v>
      </c>
      <c r="J108" s="70">
        <v>0</v>
      </c>
      <c r="K108" s="70">
        <v>0</v>
      </c>
      <c r="L108" s="77">
        <v>2400</v>
      </c>
      <c r="M108" s="70"/>
      <c r="N108" s="70"/>
      <c r="O108" s="70"/>
      <c r="P108" s="70"/>
      <c r="Q108" s="70"/>
      <c r="R108" s="70"/>
      <c r="S108" s="78"/>
      <c r="T108" s="78"/>
      <c r="U108" s="70"/>
      <c r="V108" s="70"/>
      <c r="W108" s="70"/>
      <c r="X108" s="70"/>
      <c r="Y108" s="70"/>
      <c r="Z108" s="70"/>
      <c r="AA108" s="70"/>
      <c r="AB108" s="95"/>
      <c r="AC108" s="95"/>
      <c r="AD108" s="95"/>
      <c r="AE108" s="95"/>
      <c r="AF108" s="95"/>
    </row>
    <row r="109" spans="2:32" s="15" customFormat="1" ht="20.25" customHeight="1" x14ac:dyDescent="0.2">
      <c r="B109" s="82" t="s">
        <v>1724</v>
      </c>
      <c r="C109" s="70">
        <v>101</v>
      </c>
      <c r="D109" s="70" t="s">
        <v>577</v>
      </c>
      <c r="E109" s="70">
        <v>4406</v>
      </c>
      <c r="F109" s="70">
        <v>45</v>
      </c>
      <c r="G109" s="70">
        <v>6</v>
      </c>
      <c r="H109" s="70">
        <v>10</v>
      </c>
      <c r="I109" s="70">
        <v>14</v>
      </c>
      <c r="J109" s="70">
        <v>0</v>
      </c>
      <c r="K109" s="70">
        <v>12</v>
      </c>
      <c r="L109" s="77">
        <v>5612</v>
      </c>
      <c r="M109" s="70"/>
      <c r="N109" s="70"/>
      <c r="O109" s="70"/>
      <c r="P109" s="70"/>
      <c r="Q109" s="70"/>
      <c r="R109" s="70"/>
      <c r="S109" s="78"/>
      <c r="T109" s="78"/>
      <c r="U109" s="70"/>
      <c r="V109" s="70"/>
      <c r="W109" s="70"/>
      <c r="X109" s="70"/>
      <c r="Y109" s="70"/>
      <c r="Z109" s="70"/>
      <c r="AA109" s="70"/>
      <c r="AB109" s="95"/>
      <c r="AC109" s="95"/>
      <c r="AD109" s="95"/>
      <c r="AE109" s="95"/>
      <c r="AF109" s="95"/>
    </row>
    <row r="110" spans="2:32" s="15" customFormat="1" ht="20.25" customHeight="1" x14ac:dyDescent="0.2">
      <c r="B110" s="82" t="s">
        <v>1725</v>
      </c>
      <c r="C110" s="70">
        <v>102</v>
      </c>
      <c r="D110" s="70" t="s">
        <v>577</v>
      </c>
      <c r="E110" s="70">
        <v>4403</v>
      </c>
      <c r="F110" s="70">
        <v>45</v>
      </c>
      <c r="G110" s="70">
        <v>3</v>
      </c>
      <c r="H110" s="70">
        <v>10</v>
      </c>
      <c r="I110" s="70">
        <v>16</v>
      </c>
      <c r="J110" s="70">
        <v>0</v>
      </c>
      <c r="K110" s="70">
        <v>7</v>
      </c>
      <c r="L110" s="77">
        <v>6407</v>
      </c>
      <c r="M110" s="70"/>
      <c r="N110" s="70"/>
      <c r="O110" s="70"/>
      <c r="P110" s="70"/>
      <c r="Q110" s="70"/>
      <c r="R110" s="70"/>
      <c r="S110" s="78"/>
      <c r="T110" s="78"/>
      <c r="U110" s="70"/>
      <c r="V110" s="70"/>
      <c r="W110" s="70"/>
      <c r="X110" s="70"/>
      <c r="Y110" s="70"/>
      <c r="Z110" s="70"/>
      <c r="AA110" s="70"/>
      <c r="AB110" s="95"/>
      <c r="AC110" s="95"/>
      <c r="AD110" s="95"/>
      <c r="AE110" s="95"/>
      <c r="AF110" s="95"/>
    </row>
    <row r="111" spans="2:32" s="15" customFormat="1" ht="20.25" customHeight="1" x14ac:dyDescent="0.2">
      <c r="B111" s="82" t="s">
        <v>1726</v>
      </c>
      <c r="C111" s="70">
        <v>103</v>
      </c>
      <c r="D111" s="70" t="s">
        <v>577</v>
      </c>
      <c r="E111" s="70">
        <v>5803</v>
      </c>
      <c r="F111" s="70">
        <v>59</v>
      </c>
      <c r="G111" s="70">
        <v>3</v>
      </c>
      <c r="H111" s="70">
        <v>10</v>
      </c>
      <c r="I111" s="70">
        <v>8</v>
      </c>
      <c r="J111" s="70">
        <v>2</v>
      </c>
      <c r="K111" s="70">
        <v>41</v>
      </c>
      <c r="L111" s="77">
        <v>3441</v>
      </c>
      <c r="M111" s="70"/>
      <c r="N111" s="70"/>
      <c r="O111" s="70"/>
      <c r="P111" s="70"/>
      <c r="Q111" s="70"/>
      <c r="R111" s="70"/>
      <c r="S111" s="78"/>
      <c r="T111" s="78"/>
      <c r="U111" s="70"/>
      <c r="V111" s="70"/>
      <c r="W111" s="70"/>
      <c r="X111" s="70"/>
      <c r="Y111" s="70"/>
      <c r="Z111" s="70"/>
      <c r="AA111" s="70"/>
      <c r="AB111" s="95"/>
      <c r="AC111" s="95"/>
      <c r="AD111" s="95"/>
      <c r="AE111" s="95"/>
      <c r="AF111" s="95"/>
    </row>
    <row r="112" spans="2:32" s="53" customFormat="1" ht="21.75" x14ac:dyDescent="0.5">
      <c r="B112" s="170" t="s">
        <v>1897</v>
      </c>
      <c r="C112" s="81">
        <v>104</v>
      </c>
      <c r="D112" s="81" t="s">
        <v>30</v>
      </c>
      <c r="E112" s="67">
        <v>39666</v>
      </c>
      <c r="F112" s="67">
        <v>96</v>
      </c>
      <c r="G112" s="67">
        <v>679</v>
      </c>
      <c r="H112" s="67">
        <v>10</v>
      </c>
      <c r="I112" s="67">
        <v>14</v>
      </c>
      <c r="J112" s="67">
        <v>1</v>
      </c>
      <c r="K112" s="67">
        <v>65</v>
      </c>
      <c r="L112" s="83">
        <v>5765</v>
      </c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</row>
    <row r="113" spans="2:32" s="53" customFormat="1" ht="21.75" x14ac:dyDescent="0.5">
      <c r="B113" s="170" t="s">
        <v>1645</v>
      </c>
      <c r="C113" s="81">
        <v>105</v>
      </c>
      <c r="D113" s="81" t="s">
        <v>327</v>
      </c>
      <c r="E113" s="67">
        <v>1022</v>
      </c>
      <c r="F113" s="67">
        <v>11</v>
      </c>
      <c r="G113" s="67">
        <v>22</v>
      </c>
      <c r="H113" s="67">
        <v>10</v>
      </c>
      <c r="I113" s="67">
        <v>0</v>
      </c>
      <c r="J113" s="67">
        <v>1</v>
      </c>
      <c r="K113" s="67">
        <v>55</v>
      </c>
      <c r="L113" s="67">
        <v>155</v>
      </c>
      <c r="M113" s="67"/>
      <c r="N113" s="67"/>
      <c r="O113" s="67"/>
      <c r="P113" s="67"/>
      <c r="Q113" s="67">
        <v>1</v>
      </c>
      <c r="R113" s="67">
        <v>89</v>
      </c>
      <c r="S113" s="67" t="s">
        <v>31</v>
      </c>
      <c r="T113" s="67" t="s">
        <v>32</v>
      </c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</row>
    <row r="114" spans="2:32" s="53" customFormat="1" ht="21.75" x14ac:dyDescent="0.5">
      <c r="B114" s="170" t="s">
        <v>1909</v>
      </c>
      <c r="C114" s="81">
        <v>106</v>
      </c>
      <c r="D114" s="81" t="s">
        <v>30</v>
      </c>
      <c r="E114" s="67">
        <v>32264</v>
      </c>
      <c r="F114" s="67">
        <v>91</v>
      </c>
      <c r="G114" s="67">
        <v>517</v>
      </c>
      <c r="H114" s="67">
        <v>10</v>
      </c>
      <c r="I114" s="67">
        <v>0</v>
      </c>
      <c r="J114" s="67">
        <v>1</v>
      </c>
      <c r="K114" s="67">
        <v>21</v>
      </c>
      <c r="L114" s="67">
        <v>121</v>
      </c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</row>
    <row r="115" spans="2:32" s="53" customFormat="1" ht="21.75" x14ac:dyDescent="0.5">
      <c r="B115" s="170" t="s">
        <v>1909</v>
      </c>
      <c r="C115" s="81">
        <v>107</v>
      </c>
      <c r="D115" s="81" t="s">
        <v>30</v>
      </c>
      <c r="E115" s="67">
        <v>61636</v>
      </c>
      <c r="F115" s="67">
        <v>226</v>
      </c>
      <c r="G115" s="67">
        <v>2182</v>
      </c>
      <c r="H115" s="67">
        <v>10</v>
      </c>
      <c r="I115" s="67">
        <v>7</v>
      </c>
      <c r="J115" s="67">
        <v>2</v>
      </c>
      <c r="K115" s="67">
        <v>19.600000000000001</v>
      </c>
      <c r="L115" s="93">
        <v>3019.6</v>
      </c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</row>
    <row r="116" spans="2:32" s="53" customFormat="1" ht="21.75" x14ac:dyDescent="0.5">
      <c r="B116" s="170" t="s">
        <v>1925</v>
      </c>
      <c r="C116" s="81">
        <v>108</v>
      </c>
      <c r="D116" s="81" t="s">
        <v>30</v>
      </c>
      <c r="E116" s="67">
        <v>4062</v>
      </c>
      <c r="F116" s="67">
        <v>18</v>
      </c>
      <c r="G116" s="67">
        <v>70</v>
      </c>
      <c r="H116" s="67">
        <v>10</v>
      </c>
      <c r="I116" s="67">
        <v>0</v>
      </c>
      <c r="J116" s="67">
        <v>0</v>
      </c>
      <c r="K116" s="67">
        <v>77</v>
      </c>
      <c r="L116" s="67">
        <v>77</v>
      </c>
      <c r="M116" s="67"/>
      <c r="N116" s="67"/>
      <c r="O116" s="67"/>
      <c r="P116" s="67"/>
      <c r="Q116" s="67">
        <v>1</v>
      </c>
      <c r="R116" s="67">
        <v>7</v>
      </c>
      <c r="S116" s="67" t="s">
        <v>31</v>
      </c>
      <c r="T116" s="67" t="s">
        <v>32</v>
      </c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</row>
    <row r="117" spans="2:32" s="53" customFormat="1" ht="21.75" x14ac:dyDescent="0.5">
      <c r="B117" s="170" t="s">
        <v>1925</v>
      </c>
      <c r="C117" s="81">
        <v>109</v>
      </c>
      <c r="D117" s="81" t="s">
        <v>30</v>
      </c>
      <c r="E117" s="67">
        <v>12974</v>
      </c>
      <c r="F117" s="67">
        <v>41</v>
      </c>
      <c r="G117" s="67">
        <v>226</v>
      </c>
      <c r="H117" s="67">
        <v>10</v>
      </c>
      <c r="I117" s="67">
        <v>9</v>
      </c>
      <c r="J117" s="67">
        <v>3</v>
      </c>
      <c r="K117" s="67">
        <v>19</v>
      </c>
      <c r="L117" s="83">
        <v>3919</v>
      </c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</row>
    <row r="118" spans="2:32" s="53" customFormat="1" ht="21.75" x14ac:dyDescent="0.5">
      <c r="B118" s="170" t="s">
        <v>1926</v>
      </c>
      <c r="C118" s="81">
        <v>110</v>
      </c>
      <c r="D118" s="81" t="s">
        <v>30</v>
      </c>
      <c r="E118" s="67">
        <v>31492</v>
      </c>
      <c r="F118" s="67">
        <v>77</v>
      </c>
      <c r="G118" s="67">
        <v>502</v>
      </c>
      <c r="H118" s="67">
        <v>10</v>
      </c>
      <c r="I118" s="67">
        <v>8</v>
      </c>
      <c r="J118" s="67">
        <v>3</v>
      </c>
      <c r="K118" s="67">
        <v>78</v>
      </c>
      <c r="L118" s="83">
        <v>3578</v>
      </c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</row>
    <row r="119" spans="2:32" s="53" customFormat="1" ht="21.75" x14ac:dyDescent="0.5">
      <c r="B119" s="170" t="s">
        <v>1927</v>
      </c>
      <c r="C119" s="81">
        <v>111</v>
      </c>
      <c r="D119" s="81" t="s">
        <v>30</v>
      </c>
      <c r="E119" s="67">
        <v>45388</v>
      </c>
      <c r="F119" s="67">
        <v>122</v>
      </c>
      <c r="G119" s="67">
        <v>1323</v>
      </c>
      <c r="H119" s="67">
        <v>10</v>
      </c>
      <c r="I119" s="67">
        <v>2</v>
      </c>
      <c r="J119" s="67">
        <v>0</v>
      </c>
      <c r="K119" s="67">
        <v>51</v>
      </c>
      <c r="L119" s="67">
        <v>851</v>
      </c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</row>
    <row r="120" spans="2:32" s="53" customFormat="1" ht="21.75" x14ac:dyDescent="0.5">
      <c r="B120" s="170" t="s">
        <v>1927</v>
      </c>
      <c r="C120" s="81">
        <v>112</v>
      </c>
      <c r="D120" s="81" t="s">
        <v>1899</v>
      </c>
      <c r="E120" s="67">
        <v>3159</v>
      </c>
      <c r="F120" s="67">
        <v>23</v>
      </c>
      <c r="G120" s="67">
        <v>59</v>
      </c>
      <c r="H120" s="67">
        <v>10</v>
      </c>
      <c r="I120" s="67">
        <v>7</v>
      </c>
      <c r="J120" s="67">
        <v>2</v>
      </c>
      <c r="K120" s="67">
        <v>75</v>
      </c>
      <c r="L120" s="83">
        <v>3075</v>
      </c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</row>
    <row r="121" spans="2:32" s="53" customFormat="1" ht="21.75" x14ac:dyDescent="0.5">
      <c r="B121" s="170" t="s">
        <v>1932</v>
      </c>
      <c r="C121" s="81">
        <v>113</v>
      </c>
      <c r="D121" s="81" t="s">
        <v>30</v>
      </c>
      <c r="E121" s="67">
        <v>39705</v>
      </c>
      <c r="F121" s="67">
        <v>124</v>
      </c>
      <c r="G121" s="67">
        <v>723</v>
      </c>
      <c r="H121" s="67">
        <v>10</v>
      </c>
      <c r="I121" s="67">
        <v>10</v>
      </c>
      <c r="J121" s="67">
        <v>2</v>
      </c>
      <c r="K121" s="67">
        <v>15</v>
      </c>
      <c r="L121" s="83">
        <v>4215</v>
      </c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</row>
    <row r="122" spans="2:32" s="53" customFormat="1" ht="21.75" x14ac:dyDescent="0.5">
      <c r="B122" s="170" t="s">
        <v>1933</v>
      </c>
      <c r="C122" s="81">
        <v>114</v>
      </c>
      <c r="D122" s="81" t="s">
        <v>30</v>
      </c>
      <c r="E122" s="67">
        <v>31214</v>
      </c>
      <c r="F122" s="67">
        <v>19</v>
      </c>
      <c r="G122" s="67">
        <v>69</v>
      </c>
      <c r="H122" s="67">
        <v>10</v>
      </c>
      <c r="I122" s="67">
        <v>0</v>
      </c>
      <c r="J122" s="67">
        <v>0</v>
      </c>
      <c r="K122" s="67">
        <v>68</v>
      </c>
      <c r="L122" s="67">
        <v>68</v>
      </c>
      <c r="M122" s="67"/>
      <c r="N122" s="67"/>
      <c r="O122" s="67"/>
      <c r="P122" s="67"/>
      <c r="Q122" s="67">
        <v>1</v>
      </c>
      <c r="R122" s="67">
        <v>25</v>
      </c>
      <c r="S122" s="67" t="s">
        <v>31</v>
      </c>
      <c r="T122" s="67" t="s">
        <v>32</v>
      </c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</row>
    <row r="123" spans="2:32" s="53" customFormat="1" ht="21.75" x14ac:dyDescent="0.5">
      <c r="B123" s="170" t="s">
        <v>1933</v>
      </c>
      <c r="C123" s="81">
        <v>115</v>
      </c>
      <c r="D123" s="81" t="s">
        <v>30</v>
      </c>
      <c r="E123" s="67">
        <v>64099</v>
      </c>
      <c r="F123" s="67">
        <v>692</v>
      </c>
      <c r="G123" s="67">
        <v>11543</v>
      </c>
      <c r="H123" s="67">
        <v>10</v>
      </c>
      <c r="I123" s="67">
        <v>1</v>
      </c>
      <c r="J123" s="67">
        <v>0</v>
      </c>
      <c r="K123" s="67">
        <v>0</v>
      </c>
      <c r="L123" s="67">
        <v>400</v>
      </c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</row>
    <row r="124" spans="2:32" s="53" customFormat="1" ht="21.75" x14ac:dyDescent="0.5">
      <c r="B124" s="170" t="s">
        <v>1933</v>
      </c>
      <c r="C124" s="81">
        <v>116</v>
      </c>
      <c r="D124" s="81" t="s">
        <v>30</v>
      </c>
      <c r="E124" s="67">
        <v>40076</v>
      </c>
      <c r="F124" s="67">
        <v>191</v>
      </c>
      <c r="G124" s="67">
        <v>852</v>
      </c>
      <c r="H124" s="67">
        <v>10</v>
      </c>
      <c r="I124" s="67">
        <v>0</v>
      </c>
      <c r="J124" s="67">
        <v>2</v>
      </c>
      <c r="K124" s="67">
        <v>65</v>
      </c>
      <c r="L124" s="67">
        <v>265</v>
      </c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</row>
    <row r="125" spans="2:32" s="53" customFormat="1" ht="21.75" x14ac:dyDescent="0.5">
      <c r="B125" s="170" t="s">
        <v>1933</v>
      </c>
      <c r="C125" s="81">
        <v>117</v>
      </c>
      <c r="D125" s="81" t="s">
        <v>30</v>
      </c>
      <c r="E125" s="67">
        <v>40075</v>
      </c>
      <c r="F125" s="67">
        <v>192</v>
      </c>
      <c r="G125" s="67">
        <v>851</v>
      </c>
      <c r="H125" s="67">
        <v>10</v>
      </c>
      <c r="I125" s="67">
        <v>0</v>
      </c>
      <c r="J125" s="67">
        <v>2</v>
      </c>
      <c r="K125" s="67">
        <v>88</v>
      </c>
      <c r="L125" s="67">
        <v>288</v>
      </c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</row>
    <row r="126" spans="2:32" s="53" customFormat="1" ht="21.75" x14ac:dyDescent="0.5">
      <c r="B126" s="170" t="s">
        <v>1946</v>
      </c>
      <c r="C126" s="81">
        <v>118</v>
      </c>
      <c r="D126" s="81" t="s">
        <v>30</v>
      </c>
      <c r="E126" s="67">
        <v>60348</v>
      </c>
      <c r="F126" s="67">
        <v>192</v>
      </c>
      <c r="G126" s="67">
        <v>2088</v>
      </c>
      <c r="H126" s="67">
        <v>10</v>
      </c>
      <c r="I126" s="67">
        <v>6</v>
      </c>
      <c r="J126" s="67">
        <v>2</v>
      </c>
      <c r="K126" s="67">
        <v>0</v>
      </c>
      <c r="L126" s="83">
        <v>2600</v>
      </c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</row>
    <row r="127" spans="2:32" s="53" customFormat="1" ht="21.75" x14ac:dyDescent="0.5">
      <c r="B127" s="170" t="s">
        <v>1947</v>
      </c>
      <c r="C127" s="81">
        <v>119</v>
      </c>
      <c r="D127" s="81" t="s">
        <v>30</v>
      </c>
      <c r="E127" s="67">
        <v>39608</v>
      </c>
      <c r="F127" s="67">
        <v>6</v>
      </c>
      <c r="G127" s="67">
        <v>621</v>
      </c>
      <c r="H127" s="67">
        <v>10</v>
      </c>
      <c r="I127" s="67">
        <v>1</v>
      </c>
      <c r="J127" s="67">
        <v>2</v>
      </c>
      <c r="K127" s="67">
        <v>78</v>
      </c>
      <c r="L127" s="67">
        <v>678</v>
      </c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</row>
    <row r="128" spans="2:32" s="53" customFormat="1" ht="21.75" x14ac:dyDescent="0.5">
      <c r="B128" s="170" t="s">
        <v>1947</v>
      </c>
      <c r="C128" s="81">
        <v>120</v>
      </c>
      <c r="D128" s="81" t="s">
        <v>1899</v>
      </c>
      <c r="E128" s="67">
        <v>3160</v>
      </c>
      <c r="F128" s="67">
        <v>24</v>
      </c>
      <c r="G128" s="67">
        <v>60</v>
      </c>
      <c r="H128" s="67">
        <v>10</v>
      </c>
      <c r="I128" s="67">
        <v>5</v>
      </c>
      <c r="J128" s="67">
        <v>0</v>
      </c>
      <c r="K128" s="67">
        <v>6</v>
      </c>
      <c r="L128" s="83">
        <v>2006</v>
      </c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</row>
    <row r="129" spans="1:32" s="53" customFormat="1" ht="21.75" x14ac:dyDescent="0.5">
      <c r="B129" s="170" t="s">
        <v>1947</v>
      </c>
      <c r="C129" s="81">
        <v>121</v>
      </c>
      <c r="D129" s="81" t="s">
        <v>1899</v>
      </c>
      <c r="E129" s="67">
        <v>9025</v>
      </c>
      <c r="F129" s="67">
        <v>5</v>
      </c>
      <c r="G129" s="67">
        <v>25</v>
      </c>
      <c r="H129" s="67">
        <v>10</v>
      </c>
      <c r="I129" s="67">
        <v>9</v>
      </c>
      <c r="J129" s="67">
        <v>0</v>
      </c>
      <c r="K129" s="67">
        <v>78</v>
      </c>
      <c r="L129" s="83">
        <v>3678</v>
      </c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</row>
    <row r="130" spans="1:32" s="53" customFormat="1" ht="21.75" x14ac:dyDescent="0.5">
      <c r="B130" s="170" t="s">
        <v>1949</v>
      </c>
      <c r="C130" s="81">
        <v>122</v>
      </c>
      <c r="D130" s="81" t="s">
        <v>30</v>
      </c>
      <c r="E130" s="67">
        <v>14939</v>
      </c>
      <c r="F130" s="67">
        <v>44</v>
      </c>
      <c r="G130" s="67">
        <v>1465</v>
      </c>
      <c r="H130" s="67">
        <v>10</v>
      </c>
      <c r="I130" s="67">
        <v>6</v>
      </c>
      <c r="J130" s="67">
        <v>0</v>
      </c>
      <c r="K130" s="67">
        <v>79</v>
      </c>
      <c r="L130" s="83">
        <v>2479</v>
      </c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</row>
    <row r="131" spans="1:32" s="53" customFormat="1" ht="21.75" x14ac:dyDescent="0.5">
      <c r="B131" s="170" t="s">
        <v>1954</v>
      </c>
      <c r="C131" s="81">
        <v>123</v>
      </c>
      <c r="D131" s="81" t="s">
        <v>30</v>
      </c>
      <c r="E131" s="67">
        <v>63107</v>
      </c>
      <c r="F131" s="67">
        <v>309</v>
      </c>
      <c r="G131" s="67">
        <v>2224</v>
      </c>
      <c r="H131" s="67">
        <v>10</v>
      </c>
      <c r="I131" s="67">
        <v>4</v>
      </c>
      <c r="J131" s="67">
        <v>0</v>
      </c>
      <c r="K131" s="67">
        <v>0</v>
      </c>
      <c r="L131" s="83">
        <v>1600</v>
      </c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</row>
    <row r="132" spans="1:32" s="53" customFormat="1" ht="21.75" x14ac:dyDescent="0.5">
      <c r="B132" s="170" t="s">
        <v>1954</v>
      </c>
      <c r="C132" s="81">
        <v>124</v>
      </c>
      <c r="D132" s="81" t="s">
        <v>30</v>
      </c>
      <c r="E132" s="67">
        <v>63139</v>
      </c>
      <c r="F132" s="67">
        <v>182</v>
      </c>
      <c r="G132" s="67">
        <v>2229</v>
      </c>
      <c r="H132" s="67">
        <v>10</v>
      </c>
      <c r="I132" s="67">
        <v>0</v>
      </c>
      <c r="J132" s="67">
        <v>1</v>
      </c>
      <c r="K132" s="67">
        <v>59.1</v>
      </c>
      <c r="L132" s="67">
        <v>159.1</v>
      </c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</row>
    <row r="133" spans="1:32" s="53" customFormat="1" ht="21.75" x14ac:dyDescent="0.5">
      <c r="B133" s="170" t="s">
        <v>1965</v>
      </c>
      <c r="C133" s="81">
        <v>125</v>
      </c>
      <c r="D133" s="81" t="s">
        <v>30</v>
      </c>
      <c r="E133" s="67">
        <v>57473</v>
      </c>
      <c r="F133" s="67">
        <v>281</v>
      </c>
      <c r="G133" s="67">
        <v>1951</v>
      </c>
      <c r="H133" s="67">
        <v>10</v>
      </c>
      <c r="I133" s="67">
        <v>6</v>
      </c>
      <c r="J133" s="67">
        <v>0</v>
      </c>
      <c r="K133" s="67">
        <v>87</v>
      </c>
      <c r="L133" s="83">
        <v>2487</v>
      </c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</row>
    <row r="134" spans="1:32" s="53" customFormat="1" ht="21.75" x14ac:dyDescent="0.5">
      <c r="B134" s="170" t="s">
        <v>1984</v>
      </c>
      <c r="C134" s="81">
        <v>126</v>
      </c>
      <c r="D134" s="81" t="s">
        <v>327</v>
      </c>
      <c r="E134" s="67">
        <v>1024</v>
      </c>
      <c r="F134" s="67">
        <v>13</v>
      </c>
      <c r="G134" s="67">
        <v>24</v>
      </c>
      <c r="H134" s="67">
        <v>10</v>
      </c>
      <c r="I134" s="67">
        <v>0</v>
      </c>
      <c r="J134" s="67">
        <v>1</v>
      </c>
      <c r="K134" s="67">
        <v>60</v>
      </c>
      <c r="L134" s="67">
        <v>160</v>
      </c>
      <c r="M134" s="67"/>
      <c r="N134" s="67"/>
      <c r="O134" s="67"/>
      <c r="P134" s="67"/>
      <c r="Q134" s="67">
        <v>1</v>
      </c>
      <c r="R134" s="67">
        <v>52</v>
      </c>
      <c r="S134" s="67" t="s">
        <v>31</v>
      </c>
      <c r="T134" s="81" t="s">
        <v>69</v>
      </c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</row>
    <row r="135" spans="1:32" s="53" customFormat="1" ht="21.75" x14ac:dyDescent="0.5">
      <c r="B135" s="170" t="s">
        <v>1985</v>
      </c>
      <c r="C135" s="81">
        <v>127</v>
      </c>
      <c r="D135" s="81" t="s">
        <v>327</v>
      </c>
      <c r="E135" s="67"/>
      <c r="F135" s="67"/>
      <c r="G135" s="67"/>
      <c r="H135" s="67">
        <v>10</v>
      </c>
      <c r="I135" s="67">
        <v>24</v>
      </c>
      <c r="J135" s="67">
        <v>0</v>
      </c>
      <c r="K135" s="67">
        <v>0</v>
      </c>
      <c r="L135" s="83">
        <v>9600</v>
      </c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</row>
    <row r="136" spans="1:32" s="53" customFormat="1" ht="21.75" x14ac:dyDescent="0.5">
      <c r="B136" s="170"/>
      <c r="C136" s="81"/>
      <c r="D136" s="81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</row>
    <row r="137" spans="1:32" s="53" customFormat="1" ht="21.75" x14ac:dyDescent="0.5">
      <c r="B137" s="170"/>
      <c r="C137" s="81"/>
      <c r="D137" s="81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</row>
    <row r="138" spans="1:32" s="53" customFormat="1" ht="21.75" x14ac:dyDescent="0.5">
      <c r="B138" s="170"/>
      <c r="C138" s="81"/>
      <c r="D138" s="81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</row>
    <row r="139" spans="1:32" s="53" customFormat="1" ht="21.75" x14ac:dyDescent="0.5">
      <c r="B139" s="170"/>
      <c r="C139" s="81"/>
      <c r="D139" s="81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</row>
    <row r="140" spans="1:32" s="53" customFormat="1" ht="21.75" x14ac:dyDescent="0.5">
      <c r="B140" s="170"/>
      <c r="C140" s="81"/>
      <c r="D140" s="81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</row>
    <row r="141" spans="1:32" s="53" customFormat="1" ht="21.75" x14ac:dyDescent="0.5">
      <c r="B141" s="170"/>
      <c r="C141" s="81"/>
      <c r="D141" s="81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</row>
    <row r="142" spans="1:32" s="53" customFormat="1" ht="21.75" x14ac:dyDescent="0.5">
      <c r="B142" s="170"/>
      <c r="C142" s="81"/>
      <c r="D142" s="81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</row>
    <row r="143" spans="1:32" s="53" customFormat="1" ht="21.75" x14ac:dyDescent="0.5">
      <c r="B143" s="170"/>
      <c r="C143" s="81"/>
      <c r="D143" s="81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</row>
    <row r="144" spans="1:32" s="36" customFormat="1" ht="21.75" x14ac:dyDescent="0.5">
      <c r="A144" s="53"/>
      <c r="B144" s="170"/>
      <c r="C144" s="81"/>
      <c r="D144" s="81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74"/>
      <c r="Z144" s="74"/>
      <c r="AA144" s="74"/>
      <c r="AB144" s="74"/>
      <c r="AC144" s="74"/>
      <c r="AD144" s="74"/>
      <c r="AE144" s="74"/>
      <c r="AF144" s="74"/>
    </row>
    <row r="145" spans="1:32" s="36" customFormat="1" ht="21.75" x14ac:dyDescent="0.5">
      <c r="A145" s="53"/>
      <c r="B145" s="170"/>
      <c r="C145" s="81"/>
      <c r="D145" s="81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74"/>
      <c r="Z145" s="74"/>
      <c r="AA145" s="74"/>
      <c r="AB145" s="74"/>
      <c r="AC145" s="74"/>
      <c r="AD145" s="74"/>
      <c r="AE145" s="74"/>
      <c r="AF145" s="74"/>
    </row>
    <row r="146" spans="1:32" s="36" customFormat="1" ht="21.75" x14ac:dyDescent="0.5">
      <c r="A146" s="53"/>
      <c r="B146" s="170"/>
      <c r="C146" s="81"/>
      <c r="D146" s="81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74"/>
      <c r="Z146" s="74"/>
      <c r="AA146" s="74"/>
      <c r="AB146" s="74"/>
      <c r="AC146" s="74"/>
      <c r="AD146" s="74"/>
      <c r="AE146" s="74"/>
      <c r="AF146" s="74"/>
    </row>
    <row r="147" spans="1:32" s="36" customFormat="1" ht="21.75" x14ac:dyDescent="0.5">
      <c r="A147" s="53"/>
      <c r="B147" s="170"/>
      <c r="C147" s="81"/>
      <c r="D147" s="81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74"/>
      <c r="Z147" s="74"/>
      <c r="AA147" s="74"/>
      <c r="AB147" s="74"/>
      <c r="AC147" s="74"/>
      <c r="AD147" s="74"/>
      <c r="AE147" s="74"/>
      <c r="AF147" s="74"/>
    </row>
    <row r="148" spans="1:32" s="36" customFormat="1" ht="21.75" x14ac:dyDescent="0.5">
      <c r="A148" s="53"/>
      <c r="B148" s="170"/>
      <c r="C148" s="81"/>
      <c r="D148" s="81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74"/>
      <c r="Z148" s="74"/>
      <c r="AA148" s="74"/>
      <c r="AB148" s="74"/>
      <c r="AC148" s="74"/>
      <c r="AD148" s="74"/>
      <c r="AE148" s="74"/>
      <c r="AF148" s="74"/>
    </row>
    <row r="149" spans="1:32" s="36" customFormat="1" ht="21.75" x14ac:dyDescent="0.5">
      <c r="A149" s="53"/>
      <c r="B149" s="170"/>
      <c r="C149" s="81"/>
      <c r="D149" s="81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74"/>
      <c r="Z149" s="74"/>
      <c r="AA149" s="74"/>
      <c r="AB149" s="74"/>
      <c r="AC149" s="74"/>
      <c r="AD149" s="74"/>
      <c r="AE149" s="74"/>
      <c r="AF149" s="74"/>
    </row>
    <row r="150" spans="1:32" s="36" customFormat="1" ht="21.75" x14ac:dyDescent="0.5">
      <c r="A150" s="53"/>
      <c r="B150" s="170"/>
      <c r="C150" s="81"/>
      <c r="D150" s="81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74"/>
      <c r="Z150" s="74"/>
      <c r="AA150" s="74"/>
      <c r="AB150" s="74"/>
      <c r="AC150" s="74"/>
      <c r="AD150" s="74"/>
      <c r="AE150" s="74"/>
      <c r="AF150" s="74"/>
    </row>
    <row r="151" spans="1:32" s="36" customFormat="1" ht="21.75" x14ac:dyDescent="0.5">
      <c r="A151" s="53"/>
      <c r="B151" s="170"/>
      <c r="C151" s="81"/>
      <c r="D151" s="8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74"/>
      <c r="Z151" s="74"/>
      <c r="AA151" s="74"/>
      <c r="AB151" s="74"/>
      <c r="AC151" s="74"/>
      <c r="AD151" s="74"/>
      <c r="AE151" s="74"/>
      <c r="AF151" s="74"/>
    </row>
    <row r="152" spans="1:32" s="36" customFormat="1" ht="21.75" x14ac:dyDescent="0.5">
      <c r="A152" s="53"/>
      <c r="B152" s="170"/>
      <c r="C152" s="81"/>
      <c r="D152" s="81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74"/>
      <c r="Z152" s="74"/>
      <c r="AA152" s="74"/>
      <c r="AB152" s="74"/>
      <c r="AC152" s="74"/>
      <c r="AD152" s="74"/>
      <c r="AE152" s="74"/>
      <c r="AF152" s="74"/>
    </row>
    <row r="153" spans="1:32" s="36" customFormat="1" ht="21.75" x14ac:dyDescent="0.5">
      <c r="A153" s="53"/>
      <c r="B153" s="170"/>
      <c r="C153" s="81"/>
      <c r="D153" s="81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74"/>
      <c r="Z153" s="74"/>
      <c r="AA153" s="74"/>
      <c r="AB153" s="74"/>
      <c r="AC153" s="74"/>
      <c r="AD153" s="74"/>
      <c r="AE153" s="74"/>
      <c r="AF153" s="74"/>
    </row>
    <row r="154" spans="1:32" s="36" customFormat="1" ht="21.75" x14ac:dyDescent="0.5">
      <c r="A154" s="53"/>
      <c r="B154" s="170"/>
      <c r="C154" s="81"/>
      <c r="D154" s="81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74"/>
      <c r="Z154" s="74"/>
      <c r="AA154" s="74"/>
      <c r="AB154" s="74"/>
      <c r="AC154" s="74"/>
      <c r="AD154" s="74"/>
      <c r="AE154" s="74"/>
      <c r="AF154" s="74"/>
    </row>
    <row r="155" spans="1:32" s="36" customFormat="1" ht="21.75" x14ac:dyDescent="0.5">
      <c r="A155" s="53"/>
      <c r="B155" s="170"/>
      <c r="C155" s="81"/>
      <c r="D155" s="81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74"/>
      <c r="Z155" s="74"/>
      <c r="AA155" s="74"/>
      <c r="AB155" s="74"/>
      <c r="AC155" s="74"/>
      <c r="AD155" s="74"/>
      <c r="AE155" s="74"/>
      <c r="AF155" s="74"/>
    </row>
    <row r="156" spans="1:32" s="36" customFormat="1" ht="21.75" x14ac:dyDescent="0.5">
      <c r="A156" s="53"/>
      <c r="B156" s="170"/>
      <c r="C156" s="81"/>
      <c r="D156" s="81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74"/>
      <c r="Z156" s="74"/>
      <c r="AA156" s="74"/>
      <c r="AB156" s="74"/>
      <c r="AC156" s="74"/>
      <c r="AD156" s="74"/>
      <c r="AE156" s="74"/>
      <c r="AF156" s="74"/>
    </row>
    <row r="157" spans="1:32" s="36" customFormat="1" ht="21.75" x14ac:dyDescent="0.5">
      <c r="A157" s="53"/>
      <c r="B157" s="170"/>
      <c r="C157" s="81"/>
      <c r="D157" s="81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74"/>
      <c r="Z157" s="74"/>
      <c r="AA157" s="74"/>
      <c r="AB157" s="74"/>
      <c r="AC157" s="74"/>
      <c r="AD157" s="74"/>
      <c r="AE157" s="74"/>
      <c r="AF157" s="74"/>
    </row>
    <row r="158" spans="1:32" ht="18" x14ac:dyDescent="0.25">
      <c r="A158" s="54"/>
      <c r="B158" s="171"/>
      <c r="C158" s="84"/>
      <c r="D158" s="84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</row>
    <row r="159" spans="1:32" ht="18" x14ac:dyDescent="0.25">
      <c r="A159" s="54"/>
      <c r="B159" s="171"/>
      <c r="C159" s="84"/>
      <c r="D159" s="84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</row>
    <row r="160" spans="1:32" ht="18" x14ac:dyDescent="0.25">
      <c r="A160" s="54"/>
      <c r="B160" s="171"/>
      <c r="C160" s="84"/>
      <c r="D160" s="84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</row>
    <row r="161" spans="1:24" ht="18" x14ac:dyDescent="0.25">
      <c r="A161" s="54"/>
      <c r="B161" s="171"/>
      <c r="C161" s="84"/>
      <c r="D161" s="84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</row>
    <row r="162" spans="1:24" ht="18" x14ac:dyDescent="0.25">
      <c r="A162" s="54"/>
      <c r="B162" s="171"/>
      <c r="C162" s="84"/>
      <c r="D162" s="84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</row>
    <row r="163" spans="1:24" ht="18" x14ac:dyDescent="0.25">
      <c r="A163" s="54"/>
      <c r="B163" s="171"/>
      <c r="C163" s="84"/>
      <c r="D163" s="84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</row>
    <row r="164" spans="1:24" ht="18" x14ac:dyDescent="0.25">
      <c r="A164" s="54"/>
      <c r="B164" s="171"/>
      <c r="C164" s="84"/>
      <c r="D164" s="84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</row>
    <row r="165" spans="1:24" ht="18" x14ac:dyDescent="0.25">
      <c r="A165" s="54"/>
      <c r="B165" s="171"/>
      <c r="C165" s="84"/>
      <c r="D165" s="84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</row>
    <row r="166" spans="1:24" ht="18" x14ac:dyDescent="0.25">
      <c r="A166" s="54"/>
      <c r="B166" s="171"/>
      <c r="C166" s="84"/>
      <c r="D166" s="84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</row>
    <row r="167" spans="1:24" ht="18" x14ac:dyDescent="0.25">
      <c r="A167" s="54"/>
      <c r="B167" s="171"/>
      <c r="C167" s="84"/>
      <c r="D167" s="84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</row>
    <row r="168" spans="1:24" ht="18" x14ac:dyDescent="0.25">
      <c r="A168" s="54"/>
      <c r="B168" s="171"/>
      <c r="C168" s="84"/>
      <c r="D168" s="84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</row>
    <row r="169" spans="1:24" ht="18" x14ac:dyDescent="0.25">
      <c r="A169" s="54"/>
      <c r="B169" s="171"/>
      <c r="C169" s="84"/>
      <c r="D169" s="84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</row>
    <row r="170" spans="1:24" ht="18" x14ac:dyDescent="0.25">
      <c r="A170" s="54"/>
      <c r="B170" s="171"/>
      <c r="C170" s="84"/>
      <c r="D170" s="84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</row>
    <row r="171" spans="1:24" ht="18" x14ac:dyDescent="0.25">
      <c r="A171" s="54"/>
      <c r="B171" s="171"/>
      <c r="C171" s="84"/>
      <c r="D171" s="84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</row>
    <row r="172" spans="1:24" ht="18" x14ac:dyDescent="0.25">
      <c r="A172" s="54"/>
      <c r="B172" s="171"/>
      <c r="C172" s="84"/>
      <c r="D172" s="84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</row>
    <row r="173" spans="1:24" ht="18" x14ac:dyDescent="0.25">
      <c r="A173" s="54"/>
      <c r="B173" s="171"/>
      <c r="C173" s="84"/>
      <c r="D173" s="84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</row>
    <row r="174" spans="1:24" ht="18" x14ac:dyDescent="0.25">
      <c r="A174" s="54"/>
      <c r="B174" s="171"/>
      <c r="C174" s="84"/>
      <c r="D174" s="84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</row>
    <row r="175" spans="1:24" ht="18" x14ac:dyDescent="0.25">
      <c r="A175" s="54"/>
      <c r="B175" s="171"/>
      <c r="C175" s="84"/>
      <c r="D175" s="84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</row>
    <row r="176" spans="1:24" ht="18" x14ac:dyDescent="0.25">
      <c r="A176" s="54"/>
      <c r="B176" s="171"/>
      <c r="C176" s="84"/>
      <c r="D176" s="84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</row>
    <row r="177" spans="1:24" ht="18" x14ac:dyDescent="0.25">
      <c r="A177" s="54"/>
      <c r="B177" s="171"/>
      <c r="C177" s="84"/>
      <c r="D177" s="84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</row>
  </sheetData>
  <mergeCells count="32">
    <mergeCell ref="D1:M1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I7:I9"/>
    <mergeCell ref="J7:J9"/>
    <mergeCell ref="K7:K9"/>
    <mergeCell ref="L7:L9"/>
    <mergeCell ref="M7:M9"/>
    <mergeCell ref="N7:N9"/>
    <mergeCell ref="O7:O9"/>
    <mergeCell ref="P7:P9"/>
    <mergeCell ref="V7:V9"/>
    <mergeCell ref="W7:W9"/>
    <mergeCell ref="V6:Y6"/>
    <mergeCell ref="Q6:Q9"/>
    <mergeCell ref="R6:R9"/>
    <mergeCell ref="S6:S9"/>
    <mergeCell ref="T6:T9"/>
    <mergeCell ref="X7:X9"/>
    <mergeCell ref="U6:U9"/>
  </mergeCells>
  <hyperlinks>
    <hyperlink ref="D1:M1" r:id="rId1" display="อยากได้ Report เจ๋งๆ คลิก DownLoad ได้เล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[3]List!#REF!</xm:f>
          </x14:formula1>
          <xm:sqref>T50:T111</xm:sqref>
        </x14:dataValidation>
        <x14:dataValidation type="list" allowBlank="1" showInputMessage="1">
          <x14:formula1>
            <xm:f>[3]List!#REF!</xm:f>
          </x14:formula1>
          <xm:sqref>S50:S111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2"/>
  <sheetViews>
    <sheetView topLeftCell="A90" zoomScale="80" zoomScaleNormal="80" workbookViewId="0">
      <selection activeCell="B100" sqref="B100"/>
    </sheetView>
  </sheetViews>
  <sheetFormatPr defaultRowHeight="14.25" x14ac:dyDescent="0.2"/>
  <cols>
    <col min="1" max="1" width="0.875" customWidth="1"/>
    <col min="2" max="2" width="30.625" style="125" customWidth="1"/>
    <col min="3" max="3" width="6.125" style="181" customWidth="1"/>
    <col min="4" max="4" width="7.75" style="76" customWidth="1"/>
    <col min="5" max="5" width="7.375" style="76" customWidth="1"/>
    <col min="6" max="6" width="5.625" style="72" customWidth="1"/>
    <col min="7" max="7" width="5.875" style="72" customWidth="1"/>
    <col min="8" max="8" width="15.25" style="76" customWidth="1"/>
    <col min="9" max="9" width="5.25" style="76" customWidth="1"/>
    <col min="10" max="10" width="3.875" style="72" customWidth="1"/>
    <col min="11" max="11" width="4" style="72" customWidth="1"/>
    <col min="12" max="12" width="7.5" style="72" customWidth="1"/>
    <col min="13" max="13" width="11.5" style="72" customWidth="1"/>
    <col min="14" max="14" width="6.625" style="72" customWidth="1"/>
    <col min="15" max="15" width="4.375" style="72" customWidth="1"/>
    <col min="16" max="17" width="7.5" style="72" customWidth="1"/>
    <col min="18" max="18" width="3.5" style="72" customWidth="1"/>
    <col min="19" max="19" width="5" style="72" customWidth="1"/>
    <col min="20" max="20" width="9.75" style="76" customWidth="1"/>
    <col min="21" max="21" width="13.375" style="76" customWidth="1"/>
    <col min="22" max="22" width="7" style="72" customWidth="1"/>
    <col min="23" max="23" width="6.5" style="72" customWidth="1"/>
    <col min="24" max="24" width="5.5" style="72" customWidth="1"/>
    <col min="25" max="25" width="4.375" style="72" customWidth="1"/>
    <col min="26" max="26" width="7.25" style="72" customWidth="1"/>
    <col min="27" max="27" width="6.5" style="72" customWidth="1"/>
    <col min="28" max="28" width="7" style="72" customWidth="1"/>
  </cols>
  <sheetData>
    <row r="1" spans="2:28" ht="18.75" customHeight="1" x14ac:dyDescent="0.55000000000000004">
      <c r="B1" s="59"/>
      <c r="C1" s="180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6"/>
      <c r="P1" s="6"/>
      <c r="Q1" s="6"/>
      <c r="R1" s="6"/>
      <c r="S1" s="6"/>
      <c r="T1" s="2"/>
      <c r="U1" s="2"/>
      <c r="V1" s="6"/>
      <c r="W1" s="6"/>
      <c r="X1" s="6"/>
      <c r="Y1" s="6"/>
      <c r="Z1" s="6"/>
      <c r="AA1" s="2" t="s">
        <v>0</v>
      </c>
      <c r="AB1" s="2"/>
    </row>
    <row r="2" spans="2:28" ht="31.5" customHeight="1" x14ac:dyDescent="0.7">
      <c r="B2" s="59"/>
      <c r="C2" s="180"/>
      <c r="D2" s="2"/>
      <c r="E2" s="2"/>
      <c r="F2" s="4"/>
      <c r="G2" s="4"/>
      <c r="H2" s="2"/>
      <c r="I2" s="2"/>
      <c r="J2" s="4"/>
      <c r="K2" s="4"/>
      <c r="L2" s="4"/>
      <c r="M2" s="4"/>
      <c r="N2" s="4"/>
      <c r="O2" s="23" t="s">
        <v>1</v>
      </c>
      <c r="Q2" s="68"/>
      <c r="R2" s="4"/>
      <c r="S2" s="4"/>
      <c r="T2" s="2"/>
      <c r="U2" s="2"/>
      <c r="V2" s="4"/>
      <c r="W2" s="4"/>
      <c r="X2" s="4"/>
      <c r="Y2" s="4"/>
      <c r="Z2" s="4"/>
      <c r="AA2" s="4"/>
      <c r="AB2" s="4"/>
    </row>
    <row r="3" spans="2:28" ht="30" customHeight="1" x14ac:dyDescent="0.7">
      <c r="B3" s="60"/>
      <c r="C3" s="180"/>
      <c r="D3" s="2"/>
      <c r="E3" s="2"/>
      <c r="F3" s="4"/>
      <c r="G3" s="4"/>
      <c r="H3" s="2"/>
      <c r="I3" s="2"/>
      <c r="J3" s="4"/>
      <c r="K3" s="4"/>
      <c r="L3" s="4"/>
      <c r="M3" s="4"/>
      <c r="N3" s="23" t="s">
        <v>1839</v>
      </c>
      <c r="P3" s="68"/>
      <c r="Q3" s="23"/>
      <c r="R3" s="4"/>
      <c r="S3" s="4"/>
      <c r="T3" s="2"/>
      <c r="U3" s="2"/>
      <c r="V3" s="4"/>
      <c r="W3" s="4"/>
      <c r="X3" s="4"/>
      <c r="Y3" s="4"/>
      <c r="Z3" s="4"/>
      <c r="AA3" s="4"/>
      <c r="AB3" s="4"/>
    </row>
    <row r="4" spans="2:28" ht="18.75" customHeight="1" x14ac:dyDescent="0.2"/>
    <row r="5" spans="2:28" s="12" customFormat="1" ht="18.7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30"/>
      <c r="R5" s="531" t="s">
        <v>4</v>
      </c>
      <c r="S5" s="532"/>
      <c r="T5" s="532"/>
      <c r="U5" s="532"/>
      <c r="V5" s="532"/>
      <c r="W5" s="532"/>
      <c r="X5" s="532"/>
      <c r="Y5" s="532"/>
      <c r="Z5" s="532"/>
      <c r="AA5" s="532"/>
      <c r="AB5" s="533"/>
    </row>
    <row r="6" spans="2:28" s="12" customFormat="1" ht="18.75" customHeight="1" x14ac:dyDescent="0.5">
      <c r="B6" s="527"/>
      <c r="C6" s="593" t="s">
        <v>5</v>
      </c>
      <c r="D6" s="510" t="s">
        <v>6</v>
      </c>
      <c r="E6" s="513" t="s">
        <v>7</v>
      </c>
      <c r="F6" s="537" t="s">
        <v>8</v>
      </c>
      <c r="G6" s="537"/>
      <c r="H6" s="64"/>
      <c r="I6" s="510" t="s">
        <v>9</v>
      </c>
      <c r="J6" s="538" t="s">
        <v>10</v>
      </c>
      <c r="K6" s="539"/>
      <c r="L6" s="540"/>
      <c r="M6" s="9" t="s">
        <v>1341</v>
      </c>
      <c r="N6" s="10"/>
      <c r="O6" s="10"/>
      <c r="P6" s="10"/>
      <c r="Q6" s="10"/>
      <c r="R6" s="516" t="s">
        <v>5</v>
      </c>
      <c r="S6" s="516" t="s">
        <v>103</v>
      </c>
      <c r="T6" s="516" t="s">
        <v>12</v>
      </c>
      <c r="U6" s="516" t="s">
        <v>13</v>
      </c>
      <c r="V6" s="516" t="s">
        <v>14</v>
      </c>
      <c r="W6" s="519" t="s">
        <v>15</v>
      </c>
      <c r="X6" s="520"/>
      <c r="Y6" s="520"/>
      <c r="Z6" s="521"/>
      <c r="AA6" s="516" t="s">
        <v>16</v>
      </c>
      <c r="AB6" s="516" t="s">
        <v>17</v>
      </c>
    </row>
    <row r="7" spans="2:28" s="12" customFormat="1" ht="37.5" customHeight="1" x14ac:dyDescent="0.25">
      <c r="B7" s="527"/>
      <c r="C7" s="594"/>
      <c r="D7" s="511"/>
      <c r="E7" s="514"/>
      <c r="F7" s="511" t="s">
        <v>18</v>
      </c>
      <c r="G7" s="511" t="s">
        <v>19</v>
      </c>
      <c r="H7" s="65"/>
      <c r="I7" s="511"/>
      <c r="J7" s="522" t="s">
        <v>20</v>
      </c>
      <c r="K7" s="522" t="s">
        <v>21</v>
      </c>
      <c r="L7" s="522" t="s">
        <v>22</v>
      </c>
      <c r="M7" s="510" t="s">
        <v>23</v>
      </c>
      <c r="N7" s="510" t="s">
        <v>24</v>
      </c>
      <c r="O7" s="510" t="s">
        <v>25</v>
      </c>
      <c r="P7" s="510" t="s">
        <v>26</v>
      </c>
      <c r="Q7" s="513" t="s">
        <v>27</v>
      </c>
      <c r="R7" s="517"/>
      <c r="S7" s="517"/>
      <c r="T7" s="517"/>
      <c r="U7" s="517"/>
      <c r="V7" s="517"/>
      <c r="W7" s="516" t="s">
        <v>104</v>
      </c>
      <c r="X7" s="516" t="s">
        <v>105</v>
      </c>
      <c r="Y7" s="516" t="s">
        <v>25</v>
      </c>
      <c r="Z7" s="516" t="s">
        <v>28</v>
      </c>
      <c r="AA7" s="517"/>
      <c r="AB7" s="517"/>
    </row>
    <row r="8" spans="2:28" s="12" customFormat="1" ht="18.75" customHeight="1" x14ac:dyDescent="0.25">
      <c r="B8" s="527"/>
      <c r="C8" s="594"/>
      <c r="D8" s="511"/>
      <c r="E8" s="514"/>
      <c r="F8" s="511"/>
      <c r="G8" s="511"/>
      <c r="H8" s="65" t="s">
        <v>2191</v>
      </c>
      <c r="I8" s="511"/>
      <c r="J8" s="523"/>
      <c r="K8" s="523"/>
      <c r="L8" s="523"/>
      <c r="M8" s="511"/>
      <c r="N8" s="511"/>
      <c r="O8" s="511"/>
      <c r="P8" s="511"/>
      <c r="Q8" s="514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</row>
    <row r="9" spans="2:28" s="12" customFormat="1" ht="84" customHeight="1" x14ac:dyDescent="0.25">
      <c r="B9" s="528"/>
      <c r="C9" s="595"/>
      <c r="D9" s="512"/>
      <c r="E9" s="515"/>
      <c r="F9" s="512"/>
      <c r="G9" s="512"/>
      <c r="H9" s="66"/>
      <c r="I9" s="512"/>
      <c r="J9" s="524"/>
      <c r="K9" s="524"/>
      <c r="L9" s="524"/>
      <c r="M9" s="512"/>
      <c r="N9" s="512"/>
      <c r="O9" s="512"/>
      <c r="P9" s="512"/>
      <c r="Q9" s="515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</row>
    <row r="10" spans="2:28" s="15" customFormat="1" ht="20.25" customHeight="1" x14ac:dyDescent="0.2">
      <c r="B10" s="82" t="s">
        <v>1727</v>
      </c>
      <c r="C10" s="78">
        <v>1</v>
      </c>
      <c r="D10" s="70" t="s">
        <v>577</v>
      </c>
      <c r="E10" s="70">
        <v>9808</v>
      </c>
      <c r="F10" s="70">
        <v>174</v>
      </c>
      <c r="G10" s="70">
        <v>8</v>
      </c>
      <c r="H10" s="70" t="s">
        <v>2196</v>
      </c>
      <c r="I10" s="70">
        <v>11</v>
      </c>
      <c r="J10" s="70">
        <v>0</v>
      </c>
      <c r="K10" s="70">
        <v>1</v>
      </c>
      <c r="L10" s="70">
        <v>20</v>
      </c>
      <c r="M10" s="77">
        <v>102</v>
      </c>
      <c r="N10" s="70">
        <v>18</v>
      </c>
      <c r="O10" s="70"/>
      <c r="P10" s="70"/>
      <c r="Q10" s="70"/>
      <c r="R10" s="70">
        <v>1</v>
      </c>
      <c r="S10" s="70">
        <v>15</v>
      </c>
      <c r="T10" s="78" t="s">
        <v>31</v>
      </c>
      <c r="U10" s="78" t="s">
        <v>32</v>
      </c>
      <c r="V10" s="70">
        <v>144</v>
      </c>
      <c r="W10" s="70"/>
      <c r="X10" s="70"/>
      <c r="Y10" s="70"/>
      <c r="Z10" s="70"/>
      <c r="AA10" s="70"/>
      <c r="AB10" s="70"/>
    </row>
    <row r="11" spans="2:28" s="15" customFormat="1" ht="20.25" customHeight="1" x14ac:dyDescent="0.2">
      <c r="B11" s="82"/>
      <c r="C11" s="78"/>
      <c r="D11" s="70"/>
      <c r="E11" s="70"/>
      <c r="F11" s="70"/>
      <c r="G11" s="70"/>
      <c r="H11" s="70"/>
      <c r="I11" s="70"/>
      <c r="J11" s="70"/>
      <c r="K11" s="70"/>
      <c r="L11" s="70"/>
      <c r="M11" s="77"/>
      <c r="N11" s="70"/>
      <c r="O11" s="70"/>
      <c r="P11" s="70"/>
      <c r="Q11" s="70"/>
      <c r="R11" s="70"/>
      <c r="S11" s="70"/>
      <c r="T11" s="78" t="s">
        <v>478</v>
      </c>
      <c r="U11" s="78"/>
      <c r="V11" s="70"/>
      <c r="W11" s="70"/>
      <c r="X11" s="70">
        <v>72</v>
      </c>
      <c r="Y11" s="70"/>
      <c r="Z11" s="70"/>
      <c r="AA11" s="70">
        <v>20</v>
      </c>
      <c r="AB11" s="70"/>
    </row>
    <row r="12" spans="2:28" s="15" customFormat="1" ht="20.25" customHeight="1" x14ac:dyDescent="0.2">
      <c r="B12" s="82"/>
      <c r="C12" s="78"/>
      <c r="D12" s="70"/>
      <c r="E12" s="70"/>
      <c r="F12" s="70"/>
      <c r="G12" s="70"/>
      <c r="H12" s="70"/>
      <c r="I12" s="70"/>
      <c r="J12" s="70"/>
      <c r="K12" s="70"/>
      <c r="L12" s="70"/>
      <c r="M12" s="77"/>
      <c r="N12" s="70"/>
      <c r="O12" s="70"/>
      <c r="P12" s="70"/>
      <c r="Q12" s="70"/>
      <c r="R12" s="70"/>
      <c r="S12" s="70"/>
      <c r="T12" s="78" t="s">
        <v>479</v>
      </c>
      <c r="U12" s="78"/>
      <c r="V12" s="70"/>
      <c r="W12" s="70"/>
      <c r="X12" s="70">
        <v>72</v>
      </c>
      <c r="Y12" s="70"/>
      <c r="Z12" s="70"/>
      <c r="AA12" s="70"/>
      <c r="AB12" s="70"/>
    </row>
    <row r="13" spans="2:28" s="15" customFormat="1" ht="20.25" customHeight="1" x14ac:dyDescent="0.2">
      <c r="B13" s="82" t="s">
        <v>1728</v>
      </c>
      <c r="C13" s="78">
        <v>2</v>
      </c>
      <c r="D13" s="70" t="s">
        <v>577</v>
      </c>
      <c r="E13" s="70">
        <v>1307</v>
      </c>
      <c r="F13" s="70">
        <v>12</v>
      </c>
      <c r="G13" s="70">
        <v>7</v>
      </c>
      <c r="H13" s="70" t="s">
        <v>2206</v>
      </c>
      <c r="I13" s="70">
        <v>11</v>
      </c>
      <c r="J13" s="70">
        <v>11</v>
      </c>
      <c r="K13" s="70">
        <v>1</v>
      </c>
      <c r="L13" s="70">
        <v>25</v>
      </c>
      <c r="M13" s="77">
        <v>4525</v>
      </c>
      <c r="N13" s="70"/>
      <c r="O13" s="70"/>
      <c r="P13" s="70"/>
      <c r="Q13" s="70"/>
      <c r="R13" s="70"/>
      <c r="S13" s="70"/>
      <c r="T13" s="78"/>
      <c r="U13" s="78"/>
      <c r="V13" s="70"/>
      <c r="W13" s="70"/>
      <c r="X13" s="70"/>
      <c r="Y13" s="70"/>
      <c r="Z13" s="70"/>
      <c r="AA13" s="70"/>
      <c r="AB13" s="70"/>
    </row>
    <row r="14" spans="2:28" s="15" customFormat="1" ht="20.25" customHeight="1" x14ac:dyDescent="0.2">
      <c r="B14" s="82" t="s">
        <v>1729</v>
      </c>
      <c r="C14" s="78">
        <v>3</v>
      </c>
      <c r="D14" s="70" t="s">
        <v>577</v>
      </c>
      <c r="E14" s="70">
        <v>9809</v>
      </c>
      <c r="F14" s="70">
        <v>175</v>
      </c>
      <c r="G14" s="70">
        <v>9</v>
      </c>
      <c r="H14" s="70" t="s">
        <v>2196</v>
      </c>
      <c r="I14" s="70">
        <v>11</v>
      </c>
      <c r="J14" s="70">
        <v>0</v>
      </c>
      <c r="K14" s="70">
        <v>2</v>
      </c>
      <c r="L14" s="70">
        <v>20</v>
      </c>
      <c r="M14" s="77">
        <v>220</v>
      </c>
      <c r="N14" s="70">
        <v>9</v>
      </c>
      <c r="O14" s="70"/>
      <c r="P14" s="70"/>
      <c r="Q14" s="70"/>
      <c r="R14" s="70">
        <v>1</v>
      </c>
      <c r="S14" s="70">
        <v>14</v>
      </c>
      <c r="T14" s="78" t="s">
        <v>31</v>
      </c>
      <c r="U14" s="78" t="s">
        <v>69</v>
      </c>
      <c r="V14" s="70">
        <v>36</v>
      </c>
      <c r="W14" s="70"/>
      <c r="X14" s="70">
        <v>36</v>
      </c>
      <c r="Y14" s="70"/>
      <c r="Z14" s="70"/>
      <c r="AA14" s="70">
        <v>25</v>
      </c>
      <c r="AB14" s="70"/>
    </row>
    <row r="15" spans="2:28" s="15" customFormat="1" ht="20.25" customHeight="1" x14ac:dyDescent="0.2">
      <c r="B15" s="82" t="s">
        <v>1730</v>
      </c>
      <c r="C15" s="78">
        <v>4</v>
      </c>
      <c r="D15" s="70" t="s">
        <v>577</v>
      </c>
      <c r="E15" s="70">
        <v>1295</v>
      </c>
      <c r="F15" s="70">
        <v>8</v>
      </c>
      <c r="G15" s="70">
        <v>95</v>
      </c>
      <c r="H15" s="70" t="s">
        <v>2200</v>
      </c>
      <c r="I15" s="70">
        <v>11</v>
      </c>
      <c r="J15" s="70">
        <v>20</v>
      </c>
      <c r="K15" s="70">
        <v>0</v>
      </c>
      <c r="L15" s="70">
        <v>75</v>
      </c>
      <c r="M15" s="77">
        <v>8075</v>
      </c>
      <c r="N15" s="70"/>
      <c r="O15" s="70"/>
      <c r="P15" s="70"/>
      <c r="Q15" s="70"/>
      <c r="R15" s="70"/>
      <c r="S15" s="70"/>
      <c r="T15" s="78"/>
      <c r="U15" s="78"/>
      <c r="V15" s="70"/>
      <c r="W15" s="70"/>
      <c r="X15" s="70"/>
      <c r="Y15" s="70"/>
      <c r="Z15" s="70"/>
      <c r="AA15" s="70"/>
      <c r="AB15" s="70"/>
    </row>
    <row r="16" spans="2:28" s="15" customFormat="1" ht="20.25" customHeight="1" x14ac:dyDescent="0.2">
      <c r="B16" s="82" t="s">
        <v>1731</v>
      </c>
      <c r="C16" s="78">
        <v>5</v>
      </c>
      <c r="D16" s="70" t="s">
        <v>577</v>
      </c>
      <c r="E16" s="70">
        <v>9794</v>
      </c>
      <c r="F16" s="70">
        <v>199</v>
      </c>
      <c r="G16" s="70">
        <v>94</v>
      </c>
      <c r="H16" s="70" t="s">
        <v>2194</v>
      </c>
      <c r="I16" s="70">
        <v>11</v>
      </c>
      <c r="J16" s="70">
        <v>0</v>
      </c>
      <c r="K16" s="70">
        <v>2</v>
      </c>
      <c r="L16" s="70">
        <v>87</v>
      </c>
      <c r="M16" s="77">
        <v>269</v>
      </c>
      <c r="N16" s="70">
        <v>18</v>
      </c>
      <c r="O16" s="70"/>
      <c r="P16" s="70"/>
      <c r="Q16" s="70"/>
      <c r="R16" s="70">
        <v>1</v>
      </c>
      <c r="S16" s="70">
        <v>11</v>
      </c>
      <c r="T16" s="78" t="s">
        <v>31</v>
      </c>
      <c r="U16" s="78" t="s">
        <v>32</v>
      </c>
      <c r="V16" s="70">
        <v>144</v>
      </c>
      <c r="W16" s="70"/>
      <c r="X16" s="70"/>
      <c r="Y16" s="70"/>
      <c r="Z16" s="70"/>
      <c r="AA16" s="70"/>
      <c r="AB16" s="70"/>
    </row>
    <row r="17" spans="2:28" s="15" customFormat="1" ht="20.25" customHeight="1" x14ac:dyDescent="0.2">
      <c r="B17" s="82"/>
      <c r="C17" s="78"/>
      <c r="D17" s="70"/>
      <c r="E17" s="70"/>
      <c r="F17" s="70"/>
      <c r="G17" s="70"/>
      <c r="H17" s="70"/>
      <c r="I17" s="70"/>
      <c r="J17" s="70"/>
      <c r="K17" s="70"/>
      <c r="L17" s="70"/>
      <c r="M17" s="77"/>
      <c r="N17" s="70"/>
      <c r="O17" s="70"/>
      <c r="P17" s="70"/>
      <c r="Q17" s="70"/>
      <c r="R17" s="70"/>
      <c r="S17" s="70"/>
      <c r="T17" s="78" t="s">
        <v>478</v>
      </c>
      <c r="U17" s="78"/>
      <c r="V17" s="70"/>
      <c r="W17" s="70"/>
      <c r="X17" s="70">
        <v>72</v>
      </c>
      <c r="Y17" s="70"/>
      <c r="Z17" s="70"/>
      <c r="AA17" s="70">
        <v>29</v>
      </c>
      <c r="AB17" s="70"/>
    </row>
    <row r="18" spans="2:28" s="15" customFormat="1" ht="20.25" customHeight="1" x14ac:dyDescent="0.2">
      <c r="B18" s="82"/>
      <c r="C18" s="78"/>
      <c r="D18" s="70"/>
      <c r="E18" s="70"/>
      <c r="F18" s="70"/>
      <c r="G18" s="70"/>
      <c r="H18" s="70"/>
      <c r="I18" s="70"/>
      <c r="J18" s="70"/>
      <c r="K18" s="70"/>
      <c r="L18" s="70"/>
      <c r="M18" s="77"/>
      <c r="N18" s="70"/>
      <c r="O18" s="70"/>
      <c r="P18" s="70"/>
      <c r="Q18" s="70"/>
      <c r="R18" s="70"/>
      <c r="S18" s="70"/>
      <c r="T18" s="78" t="s">
        <v>479</v>
      </c>
      <c r="U18" s="78"/>
      <c r="V18" s="70"/>
      <c r="W18" s="70"/>
      <c r="X18" s="70">
        <v>72</v>
      </c>
      <c r="Y18" s="70"/>
      <c r="Z18" s="70"/>
      <c r="AA18" s="70"/>
      <c r="AB18" s="70"/>
    </row>
    <row r="19" spans="2:28" s="15" customFormat="1" ht="20.25" customHeight="1" x14ac:dyDescent="0.2">
      <c r="B19" s="82" t="s">
        <v>1732</v>
      </c>
      <c r="C19" s="78">
        <v>6</v>
      </c>
      <c r="D19" s="70" t="s">
        <v>577</v>
      </c>
      <c r="E19" s="70">
        <v>9813</v>
      </c>
      <c r="F19" s="70">
        <v>179</v>
      </c>
      <c r="G19" s="70">
        <v>13</v>
      </c>
      <c r="H19" s="70" t="s">
        <v>2196</v>
      </c>
      <c r="I19" s="70">
        <v>11</v>
      </c>
      <c r="J19" s="70">
        <v>0</v>
      </c>
      <c r="K19" s="70">
        <v>1</v>
      </c>
      <c r="L19" s="70">
        <v>11</v>
      </c>
      <c r="M19" s="77">
        <v>111</v>
      </c>
      <c r="N19" s="70"/>
      <c r="O19" s="70"/>
      <c r="P19" s="70"/>
      <c r="Q19" s="70"/>
      <c r="R19" s="70"/>
      <c r="S19" s="70"/>
      <c r="T19" s="78"/>
      <c r="U19" s="78"/>
      <c r="V19" s="70"/>
      <c r="W19" s="70"/>
      <c r="X19" s="70"/>
      <c r="Y19" s="70"/>
      <c r="Z19" s="70"/>
      <c r="AA19" s="70"/>
      <c r="AB19" s="70"/>
    </row>
    <row r="20" spans="2:28" s="15" customFormat="1" ht="20.25" customHeight="1" x14ac:dyDescent="0.2">
      <c r="B20" s="82" t="s">
        <v>1732</v>
      </c>
      <c r="C20" s="78">
        <v>7</v>
      </c>
      <c r="D20" s="70" t="s">
        <v>577</v>
      </c>
      <c r="E20" s="70">
        <v>3182</v>
      </c>
      <c r="F20" s="70">
        <v>22</v>
      </c>
      <c r="G20" s="70">
        <v>82</v>
      </c>
      <c r="H20" s="70" t="s">
        <v>2225</v>
      </c>
      <c r="I20" s="70">
        <v>11</v>
      </c>
      <c r="J20" s="70">
        <v>20</v>
      </c>
      <c r="K20" s="70">
        <v>1</v>
      </c>
      <c r="L20" s="70">
        <v>82</v>
      </c>
      <c r="M20" s="77">
        <v>8182</v>
      </c>
      <c r="N20" s="70"/>
      <c r="O20" s="70"/>
      <c r="P20" s="70"/>
      <c r="Q20" s="70"/>
      <c r="R20" s="70"/>
      <c r="S20" s="70"/>
      <c r="T20" s="78"/>
      <c r="U20" s="78"/>
      <c r="V20" s="70"/>
      <c r="W20" s="70"/>
      <c r="X20" s="70"/>
      <c r="Y20" s="70"/>
      <c r="Z20" s="70"/>
      <c r="AA20" s="70"/>
      <c r="AB20" s="70"/>
    </row>
    <row r="21" spans="2:28" s="15" customFormat="1" ht="20.25" customHeight="1" x14ac:dyDescent="0.2">
      <c r="B21" s="82" t="s">
        <v>1733</v>
      </c>
      <c r="C21" s="78">
        <v>8</v>
      </c>
      <c r="D21" s="70" t="s">
        <v>577</v>
      </c>
      <c r="E21" s="70">
        <v>12968</v>
      </c>
      <c r="F21" s="70">
        <v>3</v>
      </c>
      <c r="G21" s="70">
        <v>68</v>
      </c>
      <c r="H21" s="70" t="s">
        <v>2195</v>
      </c>
      <c r="I21" s="70">
        <v>11</v>
      </c>
      <c r="J21" s="70">
        <v>0</v>
      </c>
      <c r="K21" s="70">
        <v>0</v>
      </c>
      <c r="L21" s="70">
        <v>78</v>
      </c>
      <c r="M21" s="77">
        <v>78</v>
      </c>
      <c r="N21" s="70"/>
      <c r="O21" s="70"/>
      <c r="P21" s="70"/>
      <c r="Q21" s="70"/>
      <c r="R21" s="70"/>
      <c r="S21" s="70"/>
      <c r="T21" s="78"/>
      <c r="U21" s="78"/>
      <c r="V21" s="70"/>
      <c r="W21" s="70"/>
      <c r="X21" s="70"/>
      <c r="Y21" s="70"/>
      <c r="Z21" s="70"/>
      <c r="AA21" s="70"/>
      <c r="AB21" s="70"/>
    </row>
    <row r="22" spans="2:28" s="15" customFormat="1" ht="20.25" customHeight="1" x14ac:dyDescent="0.2">
      <c r="B22" s="82" t="s">
        <v>1734</v>
      </c>
      <c r="C22" s="78">
        <v>9</v>
      </c>
      <c r="D22" s="70" t="s">
        <v>577</v>
      </c>
      <c r="E22" s="70">
        <v>9814</v>
      </c>
      <c r="F22" s="70">
        <v>180</v>
      </c>
      <c r="G22" s="70">
        <v>14</v>
      </c>
      <c r="H22" s="70" t="s">
        <v>2196</v>
      </c>
      <c r="I22" s="70">
        <v>11</v>
      </c>
      <c r="J22" s="70">
        <v>0</v>
      </c>
      <c r="K22" s="70">
        <v>0</v>
      </c>
      <c r="L22" s="70">
        <v>81</v>
      </c>
      <c r="M22" s="77">
        <v>81</v>
      </c>
      <c r="N22" s="70">
        <v>9</v>
      </c>
      <c r="O22" s="70"/>
      <c r="P22" s="70"/>
      <c r="Q22" s="70"/>
      <c r="R22" s="70">
        <v>1</v>
      </c>
      <c r="S22" s="70">
        <v>9</v>
      </c>
      <c r="T22" s="78" t="s">
        <v>31</v>
      </c>
      <c r="U22" s="78" t="s">
        <v>69</v>
      </c>
      <c r="V22" s="70">
        <v>36</v>
      </c>
      <c r="W22" s="70"/>
      <c r="X22" s="70">
        <v>36</v>
      </c>
      <c r="Y22" s="70"/>
      <c r="Z22" s="70"/>
      <c r="AA22" s="70">
        <v>20</v>
      </c>
      <c r="AB22" s="70"/>
    </row>
    <row r="23" spans="2:28" s="15" customFormat="1" ht="20.25" customHeight="1" x14ac:dyDescent="0.2">
      <c r="B23" s="82" t="s">
        <v>1735</v>
      </c>
      <c r="C23" s="78">
        <v>10</v>
      </c>
      <c r="D23" s="70" t="s">
        <v>577</v>
      </c>
      <c r="E23" s="70">
        <v>3179</v>
      </c>
      <c r="F23" s="70">
        <v>1</v>
      </c>
      <c r="G23" s="70">
        <v>79</v>
      </c>
      <c r="H23" s="70" t="s">
        <v>2214</v>
      </c>
      <c r="I23" s="70">
        <v>11</v>
      </c>
      <c r="J23" s="70">
        <v>1</v>
      </c>
      <c r="K23" s="70">
        <v>2</v>
      </c>
      <c r="L23" s="70">
        <v>55</v>
      </c>
      <c r="M23" s="77">
        <v>655</v>
      </c>
      <c r="N23" s="70"/>
      <c r="O23" s="70"/>
      <c r="P23" s="70"/>
      <c r="Q23" s="70"/>
      <c r="R23" s="70"/>
      <c r="S23" s="70"/>
      <c r="T23" s="78"/>
      <c r="U23" s="78"/>
      <c r="V23" s="70"/>
      <c r="W23" s="70"/>
      <c r="X23" s="70"/>
      <c r="Y23" s="70"/>
      <c r="Z23" s="70"/>
      <c r="AA23" s="70"/>
      <c r="AB23" s="70"/>
    </row>
    <row r="24" spans="2:28" s="15" customFormat="1" ht="20.25" customHeight="1" x14ac:dyDescent="0.2">
      <c r="B24" s="82" t="s">
        <v>1736</v>
      </c>
      <c r="C24" s="78">
        <v>11</v>
      </c>
      <c r="D24" s="70" t="s">
        <v>577</v>
      </c>
      <c r="E24" s="70">
        <v>9768</v>
      </c>
      <c r="F24" s="70">
        <v>172</v>
      </c>
      <c r="G24" s="70">
        <v>68</v>
      </c>
      <c r="H24" s="70" t="s">
        <v>2194</v>
      </c>
      <c r="I24" s="70">
        <v>11</v>
      </c>
      <c r="J24" s="70">
        <v>0</v>
      </c>
      <c r="K24" s="70">
        <v>1</v>
      </c>
      <c r="L24" s="70">
        <v>12</v>
      </c>
      <c r="M24" s="77">
        <v>112</v>
      </c>
      <c r="N24" s="70">
        <v>15</v>
      </c>
      <c r="O24" s="70"/>
      <c r="P24" s="70"/>
      <c r="Q24" s="70"/>
      <c r="R24" s="70">
        <v>1</v>
      </c>
      <c r="S24" s="70">
        <v>6</v>
      </c>
      <c r="T24" s="78" t="s">
        <v>31</v>
      </c>
      <c r="U24" s="78" t="s">
        <v>73</v>
      </c>
      <c r="V24" s="70">
        <v>60</v>
      </c>
      <c r="W24" s="70"/>
      <c r="X24" s="70">
        <v>60</v>
      </c>
      <c r="Y24" s="70"/>
      <c r="Z24" s="70"/>
      <c r="AA24" s="70">
        <v>20</v>
      </c>
      <c r="AB24" s="70"/>
    </row>
    <row r="25" spans="2:28" s="15" customFormat="1" ht="20.25" customHeight="1" x14ac:dyDescent="0.2">
      <c r="B25" s="82" t="s">
        <v>1736</v>
      </c>
      <c r="C25" s="78">
        <v>12</v>
      </c>
      <c r="D25" s="70" t="s">
        <v>577</v>
      </c>
      <c r="E25" s="70">
        <v>265</v>
      </c>
      <c r="F25" s="70">
        <v>1</v>
      </c>
      <c r="G25" s="70">
        <v>65</v>
      </c>
      <c r="H25" s="70" t="s">
        <v>2226</v>
      </c>
      <c r="I25" s="70">
        <v>11</v>
      </c>
      <c r="J25" s="70">
        <v>20</v>
      </c>
      <c r="K25" s="70">
        <v>0</v>
      </c>
      <c r="L25" s="70">
        <v>9</v>
      </c>
      <c r="M25" s="77">
        <v>8009</v>
      </c>
      <c r="N25" s="70"/>
      <c r="O25" s="70"/>
      <c r="P25" s="70"/>
      <c r="Q25" s="70"/>
      <c r="R25" s="70"/>
      <c r="S25" s="70"/>
      <c r="T25" s="78"/>
      <c r="U25" s="78"/>
      <c r="V25" s="70"/>
      <c r="W25" s="70"/>
      <c r="X25" s="70"/>
      <c r="Y25" s="70"/>
      <c r="Z25" s="70"/>
      <c r="AA25" s="70"/>
      <c r="AB25" s="70"/>
    </row>
    <row r="26" spans="2:28" s="15" customFormat="1" ht="20.25" customHeight="1" x14ac:dyDescent="0.2">
      <c r="B26" s="82" t="s">
        <v>1736</v>
      </c>
      <c r="C26" s="78">
        <v>13</v>
      </c>
      <c r="D26" s="70" t="s">
        <v>577</v>
      </c>
      <c r="E26" s="70">
        <v>266</v>
      </c>
      <c r="F26" s="70">
        <v>9</v>
      </c>
      <c r="G26" s="70">
        <v>66</v>
      </c>
      <c r="H26" s="70" t="s">
        <v>2198</v>
      </c>
      <c r="I26" s="70">
        <v>11</v>
      </c>
      <c r="J26" s="70">
        <v>17</v>
      </c>
      <c r="K26" s="70">
        <v>1</v>
      </c>
      <c r="L26" s="70">
        <v>48</v>
      </c>
      <c r="M26" s="77">
        <v>6948</v>
      </c>
      <c r="N26" s="70"/>
      <c r="O26" s="70"/>
      <c r="P26" s="70"/>
      <c r="Q26" s="70"/>
      <c r="R26" s="70"/>
      <c r="S26" s="70"/>
      <c r="T26" s="78"/>
      <c r="U26" s="78"/>
      <c r="V26" s="70"/>
      <c r="W26" s="70"/>
      <c r="X26" s="70"/>
      <c r="Y26" s="70"/>
      <c r="Z26" s="70"/>
      <c r="AA26" s="70"/>
      <c r="AB26" s="70"/>
    </row>
    <row r="27" spans="2:28" s="15" customFormat="1" ht="20.25" customHeight="1" x14ac:dyDescent="0.2">
      <c r="B27" s="82" t="s">
        <v>1737</v>
      </c>
      <c r="C27" s="78">
        <v>14</v>
      </c>
      <c r="D27" s="70" t="s">
        <v>577</v>
      </c>
      <c r="E27" s="70">
        <v>9795</v>
      </c>
      <c r="F27" s="70">
        <v>200</v>
      </c>
      <c r="G27" s="70">
        <v>95</v>
      </c>
      <c r="H27" s="70" t="s">
        <v>2194</v>
      </c>
      <c r="I27" s="70">
        <v>11</v>
      </c>
      <c r="J27" s="70">
        <v>0</v>
      </c>
      <c r="K27" s="70">
        <v>1</v>
      </c>
      <c r="L27" s="70">
        <v>5</v>
      </c>
      <c r="M27" s="77">
        <v>87</v>
      </c>
      <c r="N27" s="70">
        <v>18</v>
      </c>
      <c r="O27" s="70"/>
      <c r="P27" s="70"/>
      <c r="Q27" s="70"/>
      <c r="R27" s="70">
        <v>1</v>
      </c>
      <c r="S27" s="70">
        <v>4</v>
      </c>
      <c r="T27" s="78" t="s">
        <v>31</v>
      </c>
      <c r="U27" s="78" t="s">
        <v>32</v>
      </c>
      <c r="V27" s="70">
        <v>144</v>
      </c>
      <c r="W27" s="70"/>
      <c r="X27" s="70"/>
      <c r="Y27" s="70"/>
      <c r="Z27" s="70"/>
      <c r="AA27" s="70"/>
      <c r="AB27" s="70"/>
    </row>
    <row r="28" spans="2:28" s="15" customFormat="1" ht="20.25" customHeight="1" x14ac:dyDescent="0.2">
      <c r="B28" s="82"/>
      <c r="C28" s="78"/>
      <c r="D28" s="70"/>
      <c r="E28" s="70"/>
      <c r="F28" s="70"/>
      <c r="G28" s="70"/>
      <c r="H28" s="70"/>
      <c r="I28" s="70"/>
      <c r="J28" s="70"/>
      <c r="K28" s="70"/>
      <c r="L28" s="70"/>
      <c r="M28" s="77"/>
      <c r="N28" s="70"/>
      <c r="O28" s="70"/>
      <c r="P28" s="70"/>
      <c r="Q28" s="70"/>
      <c r="R28" s="70"/>
      <c r="S28" s="70"/>
      <c r="T28" s="78" t="s">
        <v>478</v>
      </c>
      <c r="U28" s="78"/>
      <c r="V28" s="70"/>
      <c r="W28" s="70"/>
      <c r="X28" s="70">
        <v>72</v>
      </c>
      <c r="Y28" s="70"/>
      <c r="Z28" s="70"/>
      <c r="AA28" s="70">
        <v>30</v>
      </c>
      <c r="AB28" s="70"/>
    </row>
    <row r="29" spans="2:28" s="15" customFormat="1" ht="20.25" customHeight="1" x14ac:dyDescent="0.2">
      <c r="B29" s="82"/>
      <c r="C29" s="78"/>
      <c r="D29" s="70"/>
      <c r="E29" s="70"/>
      <c r="F29" s="70"/>
      <c r="G29" s="70"/>
      <c r="H29" s="70"/>
      <c r="I29" s="70"/>
      <c r="J29" s="70"/>
      <c r="K29" s="70"/>
      <c r="L29" s="70"/>
      <c r="M29" s="77"/>
      <c r="N29" s="70"/>
      <c r="O29" s="70"/>
      <c r="P29" s="70"/>
      <c r="Q29" s="70"/>
      <c r="R29" s="70"/>
      <c r="S29" s="70"/>
      <c r="T29" s="78" t="s">
        <v>479</v>
      </c>
      <c r="U29" s="78"/>
      <c r="V29" s="70"/>
      <c r="W29" s="70"/>
      <c r="X29" s="70">
        <v>72</v>
      </c>
      <c r="Y29" s="70"/>
      <c r="Z29" s="70"/>
      <c r="AA29" s="70"/>
      <c r="AB29" s="70"/>
    </row>
    <row r="30" spans="2:28" s="15" customFormat="1" ht="20.25" customHeight="1" x14ac:dyDescent="0.2">
      <c r="B30" s="82"/>
      <c r="C30" s="78"/>
      <c r="D30" s="70"/>
      <c r="E30" s="70"/>
      <c r="F30" s="70"/>
      <c r="G30" s="70"/>
      <c r="H30" s="70"/>
      <c r="I30" s="70"/>
      <c r="J30" s="70"/>
      <c r="K30" s="70"/>
      <c r="L30" s="70"/>
      <c r="M30" s="77"/>
      <c r="N30" s="70"/>
      <c r="O30" s="70"/>
      <c r="P30" s="70"/>
      <c r="Q30" s="70"/>
      <c r="R30" s="70">
        <v>2</v>
      </c>
      <c r="S30" s="70"/>
      <c r="T30" s="78" t="s">
        <v>93</v>
      </c>
      <c r="U30" s="78" t="s">
        <v>73</v>
      </c>
      <c r="V30" s="70">
        <v>9</v>
      </c>
      <c r="W30" s="70"/>
      <c r="X30" s="70">
        <v>9</v>
      </c>
      <c r="Y30" s="70"/>
      <c r="Z30" s="70"/>
      <c r="AA30" s="70"/>
      <c r="AB30" s="70"/>
    </row>
    <row r="31" spans="2:28" s="15" customFormat="1" ht="20.25" customHeight="1" x14ac:dyDescent="0.2">
      <c r="B31" s="82"/>
      <c r="C31" s="78"/>
      <c r="D31" s="70"/>
      <c r="E31" s="70"/>
      <c r="F31" s="70"/>
      <c r="G31" s="70"/>
      <c r="H31" s="70"/>
      <c r="I31" s="70"/>
      <c r="J31" s="70"/>
      <c r="K31" s="70"/>
      <c r="L31" s="70"/>
      <c r="M31" s="77"/>
      <c r="N31" s="70"/>
      <c r="O31" s="70"/>
      <c r="P31" s="70"/>
      <c r="Q31" s="70"/>
      <c r="R31" s="70">
        <v>2</v>
      </c>
      <c r="S31" s="70"/>
      <c r="T31" s="78" t="s">
        <v>93</v>
      </c>
      <c r="U31" s="78" t="s">
        <v>73</v>
      </c>
      <c r="V31" s="70">
        <v>9</v>
      </c>
      <c r="W31" s="70"/>
      <c r="X31" s="70">
        <v>9</v>
      </c>
      <c r="Y31" s="70"/>
      <c r="Z31" s="70"/>
      <c r="AA31" s="70"/>
      <c r="AB31" s="70"/>
    </row>
    <row r="32" spans="2:28" s="15" customFormat="1" ht="20.25" customHeight="1" x14ac:dyDescent="0.2">
      <c r="B32" s="82" t="s">
        <v>1737</v>
      </c>
      <c r="C32" s="78">
        <v>15</v>
      </c>
      <c r="D32" s="70" t="s">
        <v>577</v>
      </c>
      <c r="E32" s="70">
        <v>11392</v>
      </c>
      <c r="F32" s="70">
        <v>18</v>
      </c>
      <c r="G32" s="70">
        <v>92</v>
      </c>
      <c r="H32" s="70" t="s">
        <v>2223</v>
      </c>
      <c r="I32" s="70">
        <v>11</v>
      </c>
      <c r="J32" s="70">
        <v>21</v>
      </c>
      <c r="K32" s="70">
        <v>3</v>
      </c>
      <c r="L32" s="70">
        <v>91</v>
      </c>
      <c r="M32" s="77">
        <v>8791</v>
      </c>
      <c r="N32" s="70"/>
      <c r="O32" s="70"/>
      <c r="P32" s="70"/>
      <c r="Q32" s="70"/>
      <c r="R32" s="70"/>
      <c r="S32" s="70"/>
      <c r="T32" s="78"/>
      <c r="U32" s="78"/>
      <c r="V32" s="70"/>
      <c r="W32" s="70"/>
      <c r="X32" s="70"/>
      <c r="Y32" s="70"/>
      <c r="Z32" s="70"/>
      <c r="AA32" s="70"/>
      <c r="AB32" s="70"/>
    </row>
    <row r="33" spans="2:28" s="15" customFormat="1" ht="20.25" customHeight="1" x14ac:dyDescent="0.2">
      <c r="B33" s="82" t="s">
        <v>1737</v>
      </c>
      <c r="C33" s="78">
        <v>16</v>
      </c>
      <c r="D33" s="70" t="s">
        <v>577</v>
      </c>
      <c r="E33" s="70">
        <v>11963</v>
      </c>
      <c r="F33" s="70">
        <v>43</v>
      </c>
      <c r="G33" s="70">
        <v>63</v>
      </c>
      <c r="H33" s="70" t="s">
        <v>2211</v>
      </c>
      <c r="I33" s="70">
        <v>11</v>
      </c>
      <c r="J33" s="70">
        <v>1</v>
      </c>
      <c r="K33" s="70">
        <v>1</v>
      </c>
      <c r="L33" s="70">
        <v>74</v>
      </c>
      <c r="M33" s="77">
        <v>574</v>
      </c>
      <c r="N33" s="70"/>
      <c r="O33" s="70"/>
      <c r="P33" s="70"/>
      <c r="Q33" s="70"/>
      <c r="R33" s="70"/>
      <c r="S33" s="70"/>
      <c r="T33" s="78"/>
      <c r="U33" s="78"/>
      <c r="V33" s="70"/>
      <c r="W33" s="70"/>
      <c r="X33" s="70"/>
      <c r="Y33" s="70"/>
      <c r="Z33" s="70"/>
      <c r="AA33" s="70"/>
      <c r="AB33" s="70"/>
    </row>
    <row r="34" spans="2:28" s="15" customFormat="1" ht="20.25" customHeight="1" x14ac:dyDescent="0.2">
      <c r="B34" s="82" t="s">
        <v>1737</v>
      </c>
      <c r="C34" s="78">
        <v>17</v>
      </c>
      <c r="D34" s="70" t="s">
        <v>577</v>
      </c>
      <c r="E34" s="70">
        <v>2683</v>
      </c>
      <c r="F34" s="70">
        <v>29</v>
      </c>
      <c r="G34" s="70">
        <v>83</v>
      </c>
      <c r="H34" s="70" t="s">
        <v>2197</v>
      </c>
      <c r="I34" s="70">
        <v>11</v>
      </c>
      <c r="J34" s="70">
        <v>11</v>
      </c>
      <c r="K34" s="70">
        <v>2</v>
      </c>
      <c r="L34" s="70">
        <v>56</v>
      </c>
      <c r="M34" s="77">
        <v>4656</v>
      </c>
      <c r="N34" s="70"/>
      <c r="O34" s="70"/>
      <c r="P34" s="70"/>
      <c r="Q34" s="70"/>
      <c r="R34" s="70"/>
      <c r="S34" s="70"/>
      <c r="T34" s="78"/>
      <c r="U34" s="78"/>
      <c r="V34" s="70"/>
      <c r="W34" s="70"/>
      <c r="X34" s="70"/>
      <c r="Y34" s="70"/>
      <c r="Z34" s="70"/>
      <c r="AA34" s="70"/>
      <c r="AB34" s="70"/>
    </row>
    <row r="35" spans="2:28" s="15" customFormat="1" ht="20.25" customHeight="1" x14ac:dyDescent="0.2">
      <c r="B35" s="82" t="s">
        <v>1738</v>
      </c>
      <c r="C35" s="78">
        <v>18</v>
      </c>
      <c r="D35" s="70" t="s">
        <v>577</v>
      </c>
      <c r="E35" s="70">
        <v>13112</v>
      </c>
      <c r="F35" s="70">
        <v>67</v>
      </c>
      <c r="G35" s="70">
        <v>12</v>
      </c>
      <c r="H35" s="70" t="s">
        <v>2197</v>
      </c>
      <c r="I35" s="70">
        <v>11</v>
      </c>
      <c r="J35" s="70">
        <v>8</v>
      </c>
      <c r="K35" s="70">
        <v>0</v>
      </c>
      <c r="L35" s="70">
        <v>0</v>
      </c>
      <c r="M35" s="77">
        <v>3200</v>
      </c>
      <c r="N35" s="70"/>
      <c r="O35" s="70"/>
      <c r="P35" s="70"/>
      <c r="Q35" s="70"/>
      <c r="R35" s="70"/>
      <c r="S35" s="70"/>
      <c r="T35" s="78"/>
      <c r="U35" s="78"/>
      <c r="V35" s="70"/>
      <c r="W35" s="70"/>
      <c r="X35" s="70"/>
      <c r="Y35" s="70"/>
      <c r="Z35" s="70"/>
      <c r="AA35" s="70"/>
      <c r="AB35" s="70"/>
    </row>
    <row r="36" spans="2:28" s="15" customFormat="1" ht="20.25" customHeight="1" x14ac:dyDescent="0.2">
      <c r="B36" s="82" t="s">
        <v>1739</v>
      </c>
      <c r="C36" s="78">
        <v>19</v>
      </c>
      <c r="D36" s="70" t="s">
        <v>577</v>
      </c>
      <c r="E36" s="70">
        <v>9741</v>
      </c>
      <c r="F36" s="70">
        <v>144</v>
      </c>
      <c r="G36" s="70">
        <v>41</v>
      </c>
      <c r="H36" s="70" t="s">
        <v>2194</v>
      </c>
      <c r="I36" s="70">
        <v>11</v>
      </c>
      <c r="J36" s="70">
        <v>0</v>
      </c>
      <c r="K36" s="70">
        <v>2</v>
      </c>
      <c r="L36" s="70">
        <v>15</v>
      </c>
      <c r="M36" s="77">
        <v>212.75</v>
      </c>
      <c r="N36" s="70">
        <v>2.25</v>
      </c>
      <c r="O36" s="70"/>
      <c r="P36" s="70"/>
      <c r="Q36" s="70"/>
      <c r="R36" s="70">
        <v>1</v>
      </c>
      <c r="S36" s="70">
        <v>3</v>
      </c>
      <c r="T36" s="78" t="s">
        <v>31</v>
      </c>
      <c r="U36" s="78" t="s">
        <v>73</v>
      </c>
      <c r="V36" s="70">
        <v>9</v>
      </c>
      <c r="W36" s="70"/>
      <c r="X36" s="70">
        <v>9</v>
      </c>
      <c r="Y36" s="70"/>
      <c r="Z36" s="70"/>
      <c r="AA36" s="70">
        <v>17</v>
      </c>
      <c r="AB36" s="70"/>
    </row>
    <row r="37" spans="2:28" s="15" customFormat="1" ht="20.25" customHeight="1" x14ac:dyDescent="0.2">
      <c r="B37" s="82" t="s">
        <v>1740</v>
      </c>
      <c r="C37" s="78">
        <v>20</v>
      </c>
      <c r="D37" s="70" t="s">
        <v>577</v>
      </c>
      <c r="E37" s="70">
        <v>9817</v>
      </c>
      <c r="F37" s="70">
        <v>183</v>
      </c>
      <c r="G37" s="70">
        <v>17</v>
      </c>
      <c r="H37" s="70" t="s">
        <v>2196</v>
      </c>
      <c r="I37" s="70">
        <v>11</v>
      </c>
      <c r="J37" s="70">
        <v>0</v>
      </c>
      <c r="K37" s="70">
        <v>2</v>
      </c>
      <c r="L37" s="70">
        <v>25</v>
      </c>
      <c r="M37" s="77">
        <v>225</v>
      </c>
      <c r="N37" s="70">
        <v>18</v>
      </c>
      <c r="O37" s="70"/>
      <c r="P37" s="70"/>
      <c r="Q37" s="70"/>
      <c r="R37" s="70">
        <v>1</v>
      </c>
      <c r="S37" s="70">
        <v>2</v>
      </c>
      <c r="T37" s="78" t="s">
        <v>31</v>
      </c>
      <c r="U37" s="78" t="s">
        <v>73</v>
      </c>
      <c r="V37" s="70">
        <v>72</v>
      </c>
      <c r="W37" s="70"/>
      <c r="X37" s="70">
        <v>72</v>
      </c>
      <c r="Y37" s="70"/>
      <c r="Z37" s="70"/>
      <c r="AA37" s="70">
        <v>25</v>
      </c>
      <c r="AB37" s="70"/>
    </row>
    <row r="38" spans="2:28" s="15" customFormat="1" ht="20.25" customHeight="1" x14ac:dyDescent="0.2">
      <c r="B38" s="82" t="s">
        <v>1741</v>
      </c>
      <c r="C38" s="78">
        <v>21</v>
      </c>
      <c r="D38" s="70" t="s">
        <v>577</v>
      </c>
      <c r="E38" s="70">
        <v>11391</v>
      </c>
      <c r="F38" s="70">
        <v>9</v>
      </c>
      <c r="G38" s="70">
        <v>91</v>
      </c>
      <c r="H38" s="70" t="s">
        <v>2222</v>
      </c>
      <c r="I38" s="70">
        <v>11</v>
      </c>
      <c r="J38" s="70">
        <v>21</v>
      </c>
      <c r="K38" s="70">
        <v>3</v>
      </c>
      <c r="L38" s="70">
        <v>74</v>
      </c>
      <c r="M38" s="77">
        <v>8774</v>
      </c>
      <c r="N38" s="70"/>
      <c r="O38" s="70"/>
      <c r="P38" s="70"/>
      <c r="Q38" s="70"/>
      <c r="R38" s="70"/>
      <c r="S38" s="70"/>
      <c r="T38" s="78"/>
      <c r="U38" s="78"/>
      <c r="V38" s="70"/>
      <c r="W38" s="70"/>
      <c r="X38" s="70"/>
      <c r="Y38" s="70"/>
      <c r="Z38" s="70"/>
      <c r="AA38" s="70"/>
      <c r="AB38" s="70"/>
    </row>
    <row r="39" spans="2:28" s="15" customFormat="1" ht="20.25" customHeight="1" x14ac:dyDescent="0.2">
      <c r="B39" s="82" t="s">
        <v>1742</v>
      </c>
      <c r="C39" s="78">
        <v>22</v>
      </c>
      <c r="D39" s="70" t="s">
        <v>577</v>
      </c>
      <c r="E39" s="70">
        <v>9816</v>
      </c>
      <c r="F39" s="70">
        <v>182</v>
      </c>
      <c r="G39" s="70">
        <v>16</v>
      </c>
      <c r="H39" s="70" t="s">
        <v>2196</v>
      </c>
      <c r="I39" s="70">
        <v>11</v>
      </c>
      <c r="J39" s="70">
        <v>0</v>
      </c>
      <c r="K39" s="70">
        <v>1</v>
      </c>
      <c r="L39" s="70">
        <v>52</v>
      </c>
      <c r="M39" s="77">
        <v>134</v>
      </c>
      <c r="N39" s="70">
        <v>18</v>
      </c>
      <c r="O39" s="70"/>
      <c r="P39" s="70"/>
      <c r="Q39" s="70"/>
      <c r="R39" s="70">
        <v>1</v>
      </c>
      <c r="S39" s="70">
        <v>1</v>
      </c>
      <c r="T39" s="78" t="s">
        <v>31</v>
      </c>
      <c r="U39" s="78" t="s">
        <v>73</v>
      </c>
      <c r="V39" s="70">
        <v>72</v>
      </c>
      <c r="W39" s="70"/>
      <c r="X39" s="70">
        <v>72</v>
      </c>
      <c r="Y39" s="70"/>
      <c r="Z39" s="70"/>
      <c r="AA39" s="70">
        <v>30</v>
      </c>
      <c r="AB39" s="70"/>
    </row>
    <row r="40" spans="2:28" s="15" customFormat="1" ht="20.25" customHeight="1" x14ac:dyDescent="0.2">
      <c r="B40" s="82"/>
      <c r="C40" s="78"/>
      <c r="D40" s="70"/>
      <c r="E40" s="70"/>
      <c r="F40" s="70"/>
      <c r="G40" s="70"/>
      <c r="H40" s="70"/>
      <c r="I40" s="70"/>
      <c r="J40" s="70"/>
      <c r="K40" s="70"/>
      <c r="L40" s="70"/>
      <c r="M40" s="77"/>
      <c r="N40" s="70"/>
      <c r="O40" s="70"/>
      <c r="P40" s="70"/>
      <c r="Q40" s="70"/>
      <c r="R40" s="70"/>
      <c r="S40" s="70"/>
      <c r="T40" s="78" t="s">
        <v>478</v>
      </c>
      <c r="U40" s="78"/>
      <c r="V40" s="70"/>
      <c r="W40" s="70"/>
      <c r="X40" s="70">
        <v>45</v>
      </c>
      <c r="Y40" s="70"/>
      <c r="Z40" s="70"/>
      <c r="AA40" s="70">
        <v>14</v>
      </c>
      <c r="AB40" s="70"/>
    </row>
    <row r="41" spans="2:28" s="15" customFormat="1" ht="20.25" customHeight="1" x14ac:dyDescent="0.2">
      <c r="B41" s="82"/>
      <c r="C41" s="78"/>
      <c r="D41" s="70"/>
      <c r="E41" s="70"/>
      <c r="F41" s="70"/>
      <c r="G41" s="70"/>
      <c r="H41" s="70"/>
      <c r="I41" s="70"/>
      <c r="J41" s="70"/>
      <c r="K41" s="70"/>
      <c r="L41" s="70"/>
      <c r="M41" s="77"/>
      <c r="N41" s="70"/>
      <c r="O41" s="70"/>
      <c r="P41" s="70"/>
      <c r="Q41" s="70"/>
      <c r="R41" s="70"/>
      <c r="S41" s="70"/>
      <c r="T41" s="78" t="s">
        <v>479</v>
      </c>
      <c r="U41" s="78"/>
      <c r="V41" s="70"/>
      <c r="W41" s="70"/>
      <c r="X41" s="70">
        <v>45</v>
      </c>
      <c r="Y41" s="70"/>
      <c r="Z41" s="70"/>
      <c r="AA41" s="70"/>
      <c r="AB41" s="70"/>
    </row>
    <row r="42" spans="2:28" s="15" customFormat="1" ht="20.25" customHeight="1" x14ac:dyDescent="0.2">
      <c r="B42" s="82"/>
      <c r="C42" s="78"/>
      <c r="D42" s="70"/>
      <c r="E42" s="70"/>
      <c r="F42" s="70"/>
      <c r="G42" s="70"/>
      <c r="H42" s="70"/>
      <c r="I42" s="70"/>
      <c r="J42" s="70"/>
      <c r="K42" s="70"/>
      <c r="L42" s="70"/>
      <c r="M42" s="77"/>
      <c r="N42" s="70"/>
      <c r="O42" s="70"/>
      <c r="P42" s="70"/>
      <c r="Q42" s="70"/>
      <c r="R42" s="70">
        <v>2</v>
      </c>
      <c r="S42" s="70"/>
      <c r="T42" s="78" t="s">
        <v>1743</v>
      </c>
      <c r="U42" s="78" t="s">
        <v>73</v>
      </c>
      <c r="V42" s="70">
        <v>49</v>
      </c>
      <c r="W42" s="70"/>
      <c r="X42" s="70">
        <v>49</v>
      </c>
      <c r="Y42" s="70"/>
      <c r="Z42" s="70"/>
      <c r="AA42" s="70"/>
      <c r="AB42" s="70"/>
    </row>
    <row r="43" spans="2:28" s="55" customFormat="1" ht="20.25" customHeight="1" x14ac:dyDescent="0.2">
      <c r="B43" s="134" t="s">
        <v>1744</v>
      </c>
      <c r="C43" s="78">
        <v>23</v>
      </c>
      <c r="D43" s="75" t="s">
        <v>577</v>
      </c>
      <c r="E43" s="75">
        <v>9771</v>
      </c>
      <c r="F43" s="75">
        <v>175</v>
      </c>
      <c r="G43" s="75">
        <v>71</v>
      </c>
      <c r="H43" s="75" t="s">
        <v>2194</v>
      </c>
      <c r="I43" s="75">
        <v>11</v>
      </c>
      <c r="J43" s="75">
        <v>0</v>
      </c>
      <c r="K43" s="75">
        <v>2</v>
      </c>
      <c r="L43" s="75">
        <v>20</v>
      </c>
      <c r="M43" s="79">
        <v>220</v>
      </c>
      <c r="N43" s="75"/>
      <c r="O43" s="75"/>
      <c r="P43" s="75"/>
      <c r="Q43" s="75"/>
      <c r="R43" s="75">
        <v>1</v>
      </c>
      <c r="S43" s="75">
        <v>154</v>
      </c>
      <c r="T43" s="75" t="s">
        <v>31</v>
      </c>
      <c r="U43" s="75" t="s">
        <v>32</v>
      </c>
      <c r="V43" s="75"/>
      <c r="W43" s="75"/>
      <c r="X43" s="75"/>
      <c r="Y43" s="75"/>
      <c r="Z43" s="75"/>
      <c r="AA43" s="75"/>
      <c r="AB43" s="75"/>
    </row>
    <row r="44" spans="2:28" s="15" customFormat="1" ht="20.25" customHeight="1" x14ac:dyDescent="0.2">
      <c r="B44" s="82" t="s">
        <v>1745</v>
      </c>
      <c r="C44" s="78">
        <v>24</v>
      </c>
      <c r="D44" s="70" t="s">
        <v>577</v>
      </c>
      <c r="E44" s="70">
        <v>12980</v>
      </c>
      <c r="F44" s="70">
        <v>3</v>
      </c>
      <c r="G44" s="70">
        <v>80</v>
      </c>
      <c r="H44" s="70" t="s">
        <v>2194</v>
      </c>
      <c r="I44" s="70">
        <v>11</v>
      </c>
      <c r="J44" s="70">
        <v>0</v>
      </c>
      <c r="K44" s="70">
        <v>0</v>
      </c>
      <c r="L44" s="70">
        <v>53</v>
      </c>
      <c r="M44" s="77">
        <v>39.25</v>
      </c>
      <c r="N44" s="70">
        <v>13.75</v>
      </c>
      <c r="O44" s="70"/>
      <c r="P44" s="70"/>
      <c r="Q44" s="70"/>
      <c r="R44" s="70">
        <v>1</v>
      </c>
      <c r="S44" s="70">
        <v>159</v>
      </c>
      <c r="T44" s="78" t="s">
        <v>31</v>
      </c>
      <c r="U44" s="78" t="s">
        <v>73</v>
      </c>
      <c r="V44" s="70">
        <v>55</v>
      </c>
      <c r="W44" s="70"/>
      <c r="X44" s="70">
        <v>55</v>
      </c>
      <c r="Y44" s="70"/>
      <c r="Z44" s="70"/>
      <c r="AA44" s="70">
        <v>15</v>
      </c>
      <c r="AB44" s="70"/>
    </row>
    <row r="45" spans="2:28" s="15" customFormat="1" ht="20.25" customHeight="1" x14ac:dyDescent="0.2">
      <c r="B45" s="82" t="s">
        <v>1746</v>
      </c>
      <c r="C45" s="78">
        <v>25</v>
      </c>
      <c r="D45" s="70" t="s">
        <v>577</v>
      </c>
      <c r="E45" s="70">
        <v>9796</v>
      </c>
      <c r="F45" s="70">
        <v>101</v>
      </c>
      <c r="G45" s="70">
        <v>96</v>
      </c>
      <c r="H45" s="70" t="s">
        <v>2209</v>
      </c>
      <c r="I45" s="70">
        <v>11</v>
      </c>
      <c r="J45" s="70">
        <v>0</v>
      </c>
      <c r="K45" s="70">
        <v>1</v>
      </c>
      <c r="L45" s="70">
        <v>99</v>
      </c>
      <c r="M45" s="77">
        <v>190.25</v>
      </c>
      <c r="N45" s="70">
        <v>8.75</v>
      </c>
      <c r="O45" s="70"/>
      <c r="P45" s="70"/>
      <c r="Q45" s="70"/>
      <c r="R45" s="70">
        <v>1</v>
      </c>
      <c r="S45" s="70">
        <v>167</v>
      </c>
      <c r="T45" s="78" t="s">
        <v>31</v>
      </c>
      <c r="U45" s="78" t="s">
        <v>32</v>
      </c>
      <c r="V45" s="70">
        <v>70</v>
      </c>
      <c r="W45" s="70"/>
      <c r="X45" s="70"/>
      <c r="Y45" s="70"/>
      <c r="Z45" s="70"/>
      <c r="AA45" s="70"/>
      <c r="AB45" s="70"/>
    </row>
    <row r="46" spans="2:28" s="15" customFormat="1" ht="20.25" customHeight="1" x14ac:dyDescent="0.2">
      <c r="B46" s="82"/>
      <c r="C46" s="78"/>
      <c r="D46" s="70"/>
      <c r="E46" s="70"/>
      <c r="F46" s="70"/>
      <c r="G46" s="70"/>
      <c r="H46" s="70"/>
      <c r="I46" s="70"/>
      <c r="J46" s="70"/>
      <c r="K46" s="70"/>
      <c r="L46" s="70"/>
      <c r="M46" s="77"/>
      <c r="N46" s="70"/>
      <c r="O46" s="70"/>
      <c r="P46" s="70"/>
      <c r="Q46" s="70"/>
      <c r="R46" s="70"/>
      <c r="S46" s="70"/>
      <c r="T46" s="78" t="s">
        <v>478</v>
      </c>
      <c r="U46" s="78"/>
      <c r="V46" s="70"/>
      <c r="W46" s="70"/>
      <c r="X46" s="70">
        <v>35</v>
      </c>
      <c r="Y46" s="70"/>
      <c r="Z46" s="70"/>
      <c r="AA46" s="70">
        <v>10</v>
      </c>
      <c r="AB46" s="70"/>
    </row>
    <row r="47" spans="2:28" s="15" customFormat="1" ht="20.25" customHeight="1" x14ac:dyDescent="0.2">
      <c r="B47" s="82"/>
      <c r="C47" s="78"/>
      <c r="D47" s="70"/>
      <c r="E47" s="70"/>
      <c r="F47" s="70"/>
      <c r="G47" s="70"/>
      <c r="H47" s="70"/>
      <c r="I47" s="70"/>
      <c r="J47" s="70"/>
      <c r="K47" s="70"/>
      <c r="L47" s="70"/>
      <c r="M47" s="77"/>
      <c r="N47" s="70"/>
      <c r="O47" s="70"/>
      <c r="P47" s="70"/>
      <c r="Q47" s="70"/>
      <c r="R47" s="70"/>
      <c r="S47" s="70"/>
      <c r="T47" s="78" t="s">
        <v>479</v>
      </c>
      <c r="U47" s="78"/>
      <c r="V47" s="70"/>
      <c r="W47" s="70"/>
      <c r="X47" s="70">
        <v>35</v>
      </c>
      <c r="Y47" s="70"/>
      <c r="Z47" s="70"/>
      <c r="AA47" s="70"/>
      <c r="AB47" s="70"/>
    </row>
    <row r="48" spans="2:28" s="15" customFormat="1" ht="20.25" customHeight="1" x14ac:dyDescent="0.2">
      <c r="B48" s="82" t="s">
        <v>1747</v>
      </c>
      <c r="C48" s="78">
        <v>26</v>
      </c>
      <c r="D48" s="70" t="s">
        <v>577</v>
      </c>
      <c r="E48" s="70">
        <v>19527</v>
      </c>
      <c r="F48" s="70">
        <v>34</v>
      </c>
      <c r="G48" s="70">
        <v>27</v>
      </c>
      <c r="H48" s="70" t="s">
        <v>2211</v>
      </c>
      <c r="I48" s="70">
        <v>11</v>
      </c>
      <c r="J48" s="70">
        <v>2</v>
      </c>
      <c r="K48" s="70">
        <v>2</v>
      </c>
      <c r="L48" s="70">
        <v>6</v>
      </c>
      <c r="M48" s="77">
        <v>1006</v>
      </c>
      <c r="N48" s="70"/>
      <c r="O48" s="70"/>
      <c r="P48" s="70"/>
      <c r="Q48" s="70"/>
      <c r="R48" s="70"/>
      <c r="S48" s="70"/>
      <c r="T48" s="78"/>
      <c r="U48" s="78"/>
      <c r="V48" s="70"/>
      <c r="W48" s="70"/>
      <c r="X48" s="70"/>
      <c r="Y48" s="70"/>
      <c r="Z48" s="70"/>
      <c r="AA48" s="70"/>
      <c r="AB48" s="70"/>
    </row>
    <row r="49" spans="2:28" s="15" customFormat="1" ht="20.25" customHeight="1" x14ac:dyDescent="0.2">
      <c r="B49" s="82" t="s">
        <v>1747</v>
      </c>
      <c r="C49" s="78">
        <v>27</v>
      </c>
      <c r="D49" s="70" t="s">
        <v>577</v>
      </c>
      <c r="E49" s="70">
        <v>1143</v>
      </c>
      <c r="F49" s="70">
        <v>1</v>
      </c>
      <c r="G49" s="70">
        <v>43</v>
      </c>
      <c r="H49" s="70" t="s">
        <v>2248</v>
      </c>
      <c r="I49" s="70">
        <v>11</v>
      </c>
      <c r="J49" s="70">
        <v>11</v>
      </c>
      <c r="K49" s="70">
        <v>2</v>
      </c>
      <c r="L49" s="70">
        <v>35</v>
      </c>
      <c r="M49" s="77">
        <v>4635</v>
      </c>
      <c r="N49" s="70"/>
      <c r="O49" s="70"/>
      <c r="P49" s="70"/>
      <c r="Q49" s="70"/>
      <c r="R49" s="70"/>
      <c r="S49" s="70"/>
      <c r="T49" s="78"/>
      <c r="U49" s="78"/>
      <c r="V49" s="70"/>
      <c r="W49" s="70"/>
      <c r="X49" s="70"/>
      <c r="Y49" s="70"/>
      <c r="Z49" s="70"/>
      <c r="AA49" s="70"/>
      <c r="AB49" s="70"/>
    </row>
    <row r="50" spans="2:28" s="15" customFormat="1" ht="20.25" customHeight="1" x14ac:dyDescent="0.2">
      <c r="B50" s="82" t="s">
        <v>1748</v>
      </c>
      <c r="C50" s="78">
        <v>28</v>
      </c>
      <c r="D50" s="70" t="s">
        <v>577</v>
      </c>
      <c r="E50" s="70">
        <v>5435</v>
      </c>
      <c r="F50" s="70">
        <v>20</v>
      </c>
      <c r="G50" s="70">
        <v>35</v>
      </c>
      <c r="H50" s="70" t="s">
        <v>2211</v>
      </c>
      <c r="I50" s="70">
        <v>11</v>
      </c>
      <c r="J50" s="70">
        <v>18</v>
      </c>
      <c r="K50" s="70">
        <v>0</v>
      </c>
      <c r="L50" s="70">
        <v>17</v>
      </c>
      <c r="M50" s="77">
        <v>7217</v>
      </c>
      <c r="N50" s="70"/>
      <c r="O50" s="70"/>
      <c r="P50" s="70"/>
      <c r="Q50" s="70"/>
      <c r="R50" s="70"/>
      <c r="S50" s="70"/>
      <c r="T50" s="78"/>
      <c r="U50" s="78"/>
      <c r="V50" s="70"/>
      <c r="W50" s="70"/>
      <c r="X50" s="70"/>
      <c r="Y50" s="70"/>
      <c r="Z50" s="70"/>
      <c r="AA50" s="70"/>
      <c r="AB50" s="70"/>
    </row>
    <row r="51" spans="2:28" s="15" customFormat="1" ht="20.25" customHeight="1" x14ac:dyDescent="0.2">
      <c r="B51" s="82" t="s">
        <v>1749</v>
      </c>
      <c r="C51" s="78">
        <v>29</v>
      </c>
      <c r="D51" s="70" t="s">
        <v>577</v>
      </c>
      <c r="E51" s="70">
        <v>9819</v>
      </c>
      <c r="F51" s="70">
        <v>185</v>
      </c>
      <c r="G51" s="70">
        <v>19</v>
      </c>
      <c r="H51" s="70" t="s">
        <v>2196</v>
      </c>
      <c r="I51" s="70">
        <v>11</v>
      </c>
      <c r="J51" s="70">
        <v>0</v>
      </c>
      <c r="K51" s="70">
        <v>1</v>
      </c>
      <c r="L51" s="70">
        <v>11</v>
      </c>
      <c r="M51" s="77">
        <v>111</v>
      </c>
      <c r="N51" s="70"/>
      <c r="O51" s="70"/>
      <c r="P51" s="70"/>
      <c r="Q51" s="70"/>
      <c r="R51" s="70"/>
      <c r="S51" s="70"/>
      <c r="T51" s="78"/>
      <c r="U51" s="78"/>
      <c r="V51" s="70"/>
      <c r="W51" s="70"/>
      <c r="X51" s="70"/>
      <c r="Y51" s="70"/>
      <c r="Z51" s="70"/>
      <c r="AA51" s="70"/>
      <c r="AB51" s="70"/>
    </row>
    <row r="52" spans="2:28" s="15" customFormat="1" ht="20.25" customHeight="1" x14ac:dyDescent="0.2">
      <c r="B52" s="82" t="s">
        <v>1750</v>
      </c>
      <c r="C52" s="78">
        <v>30</v>
      </c>
      <c r="D52" s="70" t="s">
        <v>577</v>
      </c>
      <c r="E52" s="70">
        <v>5477</v>
      </c>
      <c r="F52" s="70">
        <v>49</v>
      </c>
      <c r="G52" s="70">
        <v>77</v>
      </c>
      <c r="H52" s="70" t="s">
        <v>2197</v>
      </c>
      <c r="I52" s="70">
        <v>11</v>
      </c>
      <c r="J52" s="70">
        <v>17</v>
      </c>
      <c r="K52" s="70">
        <v>1</v>
      </c>
      <c r="L52" s="70">
        <v>46</v>
      </c>
      <c r="M52" s="77">
        <v>6946</v>
      </c>
      <c r="N52" s="70"/>
      <c r="O52" s="70"/>
      <c r="P52" s="70"/>
      <c r="Q52" s="70"/>
      <c r="R52" s="70"/>
      <c r="S52" s="70"/>
      <c r="T52" s="78"/>
      <c r="U52" s="78"/>
      <c r="V52" s="70"/>
      <c r="W52" s="70"/>
      <c r="X52" s="70"/>
      <c r="Y52" s="70"/>
      <c r="Z52" s="70"/>
      <c r="AA52" s="70"/>
      <c r="AB52" s="70"/>
    </row>
    <row r="53" spans="2:28" s="7" customFormat="1" ht="21.75" x14ac:dyDescent="0.5">
      <c r="B53" s="82" t="s">
        <v>1751</v>
      </c>
      <c r="C53" s="78">
        <v>31</v>
      </c>
      <c r="D53" s="70" t="s">
        <v>577</v>
      </c>
      <c r="E53" s="70">
        <v>240</v>
      </c>
      <c r="F53" s="70">
        <v>3</v>
      </c>
      <c r="G53" s="70">
        <v>40</v>
      </c>
      <c r="H53" s="70" t="s">
        <v>2193</v>
      </c>
      <c r="I53" s="70">
        <v>11</v>
      </c>
      <c r="J53" s="70">
        <v>7</v>
      </c>
      <c r="K53" s="70">
        <v>2</v>
      </c>
      <c r="L53" s="70">
        <v>9</v>
      </c>
      <c r="M53" s="77">
        <v>3009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2:28" s="7" customFormat="1" ht="21.75" x14ac:dyDescent="0.5">
      <c r="B54" s="82" t="s">
        <v>1752</v>
      </c>
      <c r="C54" s="78">
        <v>32</v>
      </c>
      <c r="D54" s="70" t="s">
        <v>577</v>
      </c>
      <c r="E54" s="70">
        <v>9776</v>
      </c>
      <c r="F54" s="70">
        <v>98</v>
      </c>
      <c r="G54" s="70">
        <v>76</v>
      </c>
      <c r="H54" s="70" t="s">
        <v>2194</v>
      </c>
      <c r="I54" s="70">
        <v>11</v>
      </c>
      <c r="J54" s="70">
        <v>0</v>
      </c>
      <c r="K54" s="70">
        <v>0</v>
      </c>
      <c r="L54" s="70">
        <v>82</v>
      </c>
      <c r="M54" s="77">
        <v>68.25</v>
      </c>
      <c r="N54" s="70">
        <v>13.75</v>
      </c>
      <c r="O54" s="70"/>
      <c r="P54" s="70"/>
      <c r="Q54" s="70"/>
      <c r="R54" s="70">
        <v>1</v>
      </c>
      <c r="S54" s="70">
        <v>117</v>
      </c>
      <c r="T54" s="70" t="s">
        <v>31</v>
      </c>
      <c r="U54" s="70" t="s">
        <v>69</v>
      </c>
      <c r="V54" s="70">
        <v>55</v>
      </c>
      <c r="W54" s="70"/>
      <c r="X54" s="70"/>
      <c r="Y54" s="70"/>
      <c r="Z54" s="70"/>
      <c r="AA54" s="70">
        <v>35</v>
      </c>
      <c r="AB54" s="70"/>
    </row>
    <row r="55" spans="2:28" s="7" customFormat="1" ht="21.75" x14ac:dyDescent="0.5">
      <c r="B55" s="82" t="s">
        <v>1753</v>
      </c>
      <c r="C55" s="78">
        <v>33</v>
      </c>
      <c r="D55" s="70" t="s">
        <v>577</v>
      </c>
      <c r="E55" s="70">
        <v>5462</v>
      </c>
      <c r="F55" s="70">
        <v>55</v>
      </c>
      <c r="G55" s="70">
        <v>62</v>
      </c>
      <c r="H55" s="70" t="s">
        <v>2211</v>
      </c>
      <c r="I55" s="70">
        <v>11</v>
      </c>
      <c r="J55" s="70">
        <v>5</v>
      </c>
      <c r="K55" s="70">
        <v>3</v>
      </c>
      <c r="L55" s="70">
        <v>6</v>
      </c>
      <c r="M55" s="77">
        <v>2306</v>
      </c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2:28" s="7" customFormat="1" ht="21.75" x14ac:dyDescent="0.5">
      <c r="B56" s="82" t="s">
        <v>1753</v>
      </c>
      <c r="C56" s="78">
        <v>34</v>
      </c>
      <c r="D56" s="70" t="s">
        <v>577</v>
      </c>
      <c r="E56" s="70">
        <v>9787</v>
      </c>
      <c r="F56" s="70">
        <v>98</v>
      </c>
      <c r="G56" s="70">
        <v>87</v>
      </c>
      <c r="H56" s="70" t="s">
        <v>2194</v>
      </c>
      <c r="I56" s="70">
        <v>11</v>
      </c>
      <c r="J56" s="70">
        <v>0</v>
      </c>
      <c r="K56" s="70">
        <v>1</v>
      </c>
      <c r="L56" s="70">
        <v>50</v>
      </c>
      <c r="M56" s="77">
        <v>150</v>
      </c>
      <c r="N56" s="70">
        <v>13.5</v>
      </c>
      <c r="O56" s="70"/>
      <c r="P56" s="70"/>
      <c r="Q56" s="70"/>
      <c r="R56" s="70">
        <v>1</v>
      </c>
      <c r="S56" s="70">
        <v>118</v>
      </c>
      <c r="T56" s="70" t="s">
        <v>31</v>
      </c>
      <c r="U56" s="70" t="s">
        <v>73</v>
      </c>
      <c r="V56" s="70">
        <v>54</v>
      </c>
      <c r="W56" s="70"/>
      <c r="X56" s="70"/>
      <c r="Y56" s="70"/>
      <c r="Z56" s="70"/>
      <c r="AA56" s="70">
        <v>26</v>
      </c>
      <c r="AB56" s="70"/>
    </row>
    <row r="57" spans="2:28" s="7" customFormat="1" ht="21.75" x14ac:dyDescent="0.5">
      <c r="B57" s="82" t="s">
        <v>1754</v>
      </c>
      <c r="C57" s="78">
        <v>35</v>
      </c>
      <c r="D57" s="70" t="s">
        <v>577</v>
      </c>
      <c r="E57" s="70">
        <v>9710</v>
      </c>
      <c r="F57" s="70">
        <v>98</v>
      </c>
      <c r="G57" s="70">
        <v>10</v>
      </c>
      <c r="H57" s="70" t="s">
        <v>2195</v>
      </c>
      <c r="I57" s="70">
        <v>11</v>
      </c>
      <c r="J57" s="70">
        <v>0</v>
      </c>
      <c r="K57" s="70">
        <v>1</v>
      </c>
      <c r="L57" s="70">
        <v>81</v>
      </c>
      <c r="M57" s="77">
        <v>167.5</v>
      </c>
      <c r="N57" s="70">
        <v>13.5</v>
      </c>
      <c r="O57" s="70"/>
      <c r="P57" s="70"/>
      <c r="Q57" s="70"/>
      <c r="R57" s="70">
        <v>1</v>
      </c>
      <c r="S57" s="70">
        <v>124</v>
      </c>
      <c r="T57" s="70" t="s">
        <v>31</v>
      </c>
      <c r="U57" s="70" t="s">
        <v>73</v>
      </c>
      <c r="V57" s="70">
        <v>54</v>
      </c>
      <c r="W57" s="70"/>
      <c r="X57" s="70"/>
      <c r="Y57" s="70"/>
      <c r="Z57" s="70"/>
      <c r="AA57" s="70">
        <v>29</v>
      </c>
      <c r="AB57" s="70"/>
    </row>
    <row r="58" spans="2:28" s="7" customFormat="1" ht="21.75" x14ac:dyDescent="0.5">
      <c r="B58" s="82" t="s">
        <v>1755</v>
      </c>
      <c r="C58" s="78">
        <v>36</v>
      </c>
      <c r="D58" s="70" t="s">
        <v>577</v>
      </c>
      <c r="E58" s="70">
        <v>9711</v>
      </c>
      <c r="F58" s="70">
        <v>98</v>
      </c>
      <c r="G58" s="70">
        <v>11</v>
      </c>
      <c r="H58" s="70" t="s">
        <v>2195</v>
      </c>
      <c r="I58" s="70">
        <v>11</v>
      </c>
      <c r="J58" s="70">
        <v>0</v>
      </c>
      <c r="K58" s="70">
        <v>1</v>
      </c>
      <c r="L58" s="70">
        <v>88</v>
      </c>
      <c r="M58" s="77">
        <v>188</v>
      </c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2:28" s="7" customFormat="1" ht="21.75" x14ac:dyDescent="0.5">
      <c r="B59" s="82" t="s">
        <v>1756</v>
      </c>
      <c r="C59" s="78">
        <v>37</v>
      </c>
      <c r="D59" s="70" t="s">
        <v>577</v>
      </c>
      <c r="E59" s="70">
        <v>11394</v>
      </c>
      <c r="F59" s="70">
        <v>8</v>
      </c>
      <c r="G59" s="70">
        <v>94</v>
      </c>
      <c r="H59" s="70" t="s">
        <v>2193</v>
      </c>
      <c r="I59" s="70">
        <v>11</v>
      </c>
      <c r="J59" s="70">
        <v>22</v>
      </c>
      <c r="K59" s="70">
        <v>0</v>
      </c>
      <c r="L59" s="70">
        <v>49</v>
      </c>
      <c r="M59" s="77">
        <v>8849</v>
      </c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2:28" s="7" customFormat="1" ht="21.75" x14ac:dyDescent="0.5">
      <c r="B60" s="82" t="s">
        <v>1756</v>
      </c>
      <c r="C60" s="78">
        <v>38</v>
      </c>
      <c r="D60" s="70" t="s">
        <v>577</v>
      </c>
      <c r="E60" s="70">
        <v>9790</v>
      </c>
      <c r="F60" s="70">
        <v>195</v>
      </c>
      <c r="G60" s="70">
        <v>90</v>
      </c>
      <c r="H60" s="70" t="s">
        <v>2194</v>
      </c>
      <c r="I60" s="70">
        <v>11</v>
      </c>
      <c r="J60" s="70">
        <v>0</v>
      </c>
      <c r="K60" s="70">
        <v>1</v>
      </c>
      <c r="L60" s="70">
        <v>11</v>
      </c>
      <c r="M60" s="77">
        <v>76.5</v>
      </c>
      <c r="N60" s="70">
        <v>34.5</v>
      </c>
      <c r="O60" s="70"/>
      <c r="P60" s="70"/>
      <c r="Q60" s="70"/>
      <c r="R60" s="70">
        <v>1</v>
      </c>
      <c r="S60" s="70">
        <v>115</v>
      </c>
      <c r="T60" s="70" t="s">
        <v>31</v>
      </c>
      <c r="U60" s="70" t="s">
        <v>32</v>
      </c>
      <c r="V60" s="70">
        <v>276</v>
      </c>
      <c r="W60" s="70"/>
      <c r="X60" s="70"/>
      <c r="Y60" s="70"/>
      <c r="Z60" s="70"/>
      <c r="AA60" s="70">
        <v>35</v>
      </c>
      <c r="AB60" s="70"/>
    </row>
    <row r="61" spans="2:28" s="7" customFormat="1" ht="21.75" x14ac:dyDescent="0.5">
      <c r="B61" s="82"/>
      <c r="C61" s="78"/>
      <c r="D61" s="80"/>
      <c r="E61" s="70"/>
      <c r="F61" s="70"/>
      <c r="G61" s="70"/>
      <c r="H61" s="70"/>
      <c r="I61" s="70"/>
      <c r="J61" s="70"/>
      <c r="K61" s="70"/>
      <c r="L61" s="70"/>
      <c r="M61" s="77"/>
      <c r="N61" s="70"/>
      <c r="O61" s="70"/>
      <c r="P61" s="70"/>
      <c r="Q61" s="70"/>
      <c r="R61" s="70"/>
      <c r="S61" s="70"/>
      <c r="T61" s="70" t="s">
        <v>33</v>
      </c>
      <c r="U61" s="70"/>
      <c r="V61" s="70"/>
      <c r="W61" s="70"/>
      <c r="X61" s="70">
        <v>138</v>
      </c>
      <c r="Y61" s="70"/>
      <c r="Z61" s="70"/>
      <c r="AA61" s="70"/>
      <c r="AB61" s="70"/>
    </row>
    <row r="62" spans="2:28" s="7" customFormat="1" ht="21.75" x14ac:dyDescent="0.5">
      <c r="B62" s="82"/>
      <c r="C62" s="78"/>
      <c r="D62" s="80"/>
      <c r="E62" s="70"/>
      <c r="F62" s="70"/>
      <c r="G62" s="70"/>
      <c r="H62" s="70"/>
      <c r="I62" s="70"/>
      <c r="J62" s="70"/>
      <c r="K62" s="70"/>
      <c r="L62" s="70"/>
      <c r="M62" s="77"/>
      <c r="N62" s="70"/>
      <c r="O62" s="70"/>
      <c r="P62" s="70"/>
      <c r="Q62" s="70"/>
      <c r="R62" s="70"/>
      <c r="S62" s="70"/>
      <c r="T62" s="70" t="s">
        <v>34</v>
      </c>
      <c r="U62" s="70"/>
      <c r="V62" s="70"/>
      <c r="W62" s="70"/>
      <c r="X62" s="70">
        <v>138</v>
      </c>
      <c r="Y62" s="70"/>
      <c r="Z62" s="70"/>
      <c r="AA62" s="70"/>
      <c r="AB62" s="70"/>
    </row>
    <row r="63" spans="2:28" s="7" customFormat="1" ht="21.75" x14ac:dyDescent="0.5">
      <c r="B63" s="82" t="s">
        <v>1757</v>
      </c>
      <c r="C63" s="78">
        <v>39</v>
      </c>
      <c r="D63" s="70" t="s">
        <v>577</v>
      </c>
      <c r="E63" s="70">
        <v>9785</v>
      </c>
      <c r="F63" s="70">
        <v>190</v>
      </c>
      <c r="G63" s="70">
        <v>85</v>
      </c>
      <c r="H63" s="70" t="s">
        <v>2194</v>
      </c>
      <c r="I63" s="70">
        <v>11</v>
      </c>
      <c r="J63" s="70">
        <v>0</v>
      </c>
      <c r="K63" s="70">
        <v>0</v>
      </c>
      <c r="L63" s="70">
        <v>45</v>
      </c>
      <c r="M63" s="77">
        <v>22.5</v>
      </c>
      <c r="N63" s="70">
        <v>22.5</v>
      </c>
      <c r="O63" s="70"/>
      <c r="P63" s="70"/>
      <c r="Q63" s="70"/>
      <c r="R63" s="70">
        <v>1</v>
      </c>
      <c r="S63" s="70">
        <v>114</v>
      </c>
      <c r="T63" s="70" t="s">
        <v>31</v>
      </c>
      <c r="U63" s="70" t="s">
        <v>73</v>
      </c>
      <c r="V63" s="70">
        <v>90</v>
      </c>
      <c r="W63" s="70"/>
      <c r="X63" s="70"/>
      <c r="Y63" s="70"/>
      <c r="Z63" s="70"/>
      <c r="AA63" s="70">
        <v>25</v>
      </c>
      <c r="AB63" s="70"/>
    </row>
    <row r="64" spans="2:28" s="7" customFormat="1" ht="21.75" x14ac:dyDescent="0.5">
      <c r="B64" s="82" t="s">
        <v>1758</v>
      </c>
      <c r="C64" s="78">
        <v>40</v>
      </c>
      <c r="D64" s="70" t="s">
        <v>577</v>
      </c>
      <c r="E64" s="70">
        <v>12764</v>
      </c>
      <c r="F64" s="70">
        <v>65</v>
      </c>
      <c r="G64" s="70">
        <v>64</v>
      </c>
      <c r="H64" s="70" t="s">
        <v>2197</v>
      </c>
      <c r="I64" s="70">
        <v>11</v>
      </c>
      <c r="J64" s="70">
        <v>5</v>
      </c>
      <c r="K64" s="70">
        <v>2</v>
      </c>
      <c r="L64" s="70">
        <v>71</v>
      </c>
      <c r="M64" s="77">
        <v>2271</v>
      </c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2:28" s="7" customFormat="1" ht="21.75" x14ac:dyDescent="0.5">
      <c r="B65" s="82" t="s">
        <v>1759</v>
      </c>
      <c r="C65" s="78">
        <v>41</v>
      </c>
      <c r="D65" s="70" t="s">
        <v>577</v>
      </c>
      <c r="E65" s="70">
        <v>9784</v>
      </c>
      <c r="F65" s="70">
        <v>189</v>
      </c>
      <c r="G65" s="70">
        <v>84</v>
      </c>
      <c r="H65" s="70" t="s">
        <v>2194</v>
      </c>
      <c r="I65" s="70">
        <v>11</v>
      </c>
      <c r="J65" s="70">
        <v>0</v>
      </c>
      <c r="K65" s="70">
        <v>0</v>
      </c>
      <c r="L65" s="70">
        <v>68</v>
      </c>
      <c r="M65" s="77">
        <v>68</v>
      </c>
      <c r="N65" s="70">
        <v>13.5</v>
      </c>
      <c r="O65" s="70"/>
      <c r="P65" s="70"/>
      <c r="Q65" s="70"/>
      <c r="R65" s="70">
        <v>1</v>
      </c>
      <c r="S65" s="70">
        <v>113</v>
      </c>
      <c r="T65" s="70" t="s">
        <v>31</v>
      </c>
      <c r="U65" s="70" t="s">
        <v>69</v>
      </c>
      <c r="V65" s="70">
        <v>54</v>
      </c>
      <c r="W65" s="70"/>
      <c r="X65" s="70"/>
      <c r="Y65" s="70"/>
      <c r="Z65" s="70"/>
      <c r="AA65" s="70">
        <v>35</v>
      </c>
      <c r="AB65" s="70"/>
    </row>
    <row r="66" spans="2:28" s="7" customFormat="1" ht="21.75" x14ac:dyDescent="0.5">
      <c r="B66" s="82" t="s">
        <v>1760</v>
      </c>
      <c r="C66" s="78">
        <v>42</v>
      </c>
      <c r="D66" s="70" t="s">
        <v>577</v>
      </c>
      <c r="E66" s="70">
        <v>3041</v>
      </c>
      <c r="F66" s="70">
        <v>7</v>
      </c>
      <c r="G66" s="70">
        <v>41</v>
      </c>
      <c r="H66" s="70" t="s">
        <v>2198</v>
      </c>
      <c r="I66" s="70">
        <v>11</v>
      </c>
      <c r="J66" s="70">
        <v>12</v>
      </c>
      <c r="K66" s="70">
        <v>0</v>
      </c>
      <c r="L66" s="70">
        <v>38</v>
      </c>
      <c r="M66" s="77">
        <v>4838</v>
      </c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2:28" s="7" customFormat="1" ht="21.75" x14ac:dyDescent="0.5">
      <c r="B67" s="82" t="s">
        <v>1761</v>
      </c>
      <c r="C67" s="78">
        <v>43</v>
      </c>
      <c r="D67" s="70" t="s">
        <v>577</v>
      </c>
      <c r="E67" s="70">
        <v>9715</v>
      </c>
      <c r="F67" s="70">
        <v>123</v>
      </c>
      <c r="G67" s="70">
        <v>15</v>
      </c>
      <c r="H67" s="70" t="s">
        <v>2195</v>
      </c>
      <c r="I67" s="70">
        <v>11</v>
      </c>
      <c r="J67" s="70">
        <v>0</v>
      </c>
      <c r="K67" s="70">
        <v>3</v>
      </c>
      <c r="L67" s="70">
        <v>46</v>
      </c>
      <c r="M67" s="77">
        <v>346</v>
      </c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2:28" s="7" customFormat="1" ht="21.75" x14ac:dyDescent="0.5">
      <c r="B68" s="82" t="s">
        <v>1761</v>
      </c>
      <c r="C68" s="78">
        <v>44</v>
      </c>
      <c r="D68" s="70" t="s">
        <v>577</v>
      </c>
      <c r="E68" s="70">
        <v>9709</v>
      </c>
      <c r="F68" s="70">
        <v>117</v>
      </c>
      <c r="G68" s="70">
        <v>9</v>
      </c>
      <c r="H68" s="70" t="s">
        <v>2195</v>
      </c>
      <c r="I68" s="70">
        <v>11</v>
      </c>
      <c r="J68" s="70">
        <v>0</v>
      </c>
      <c r="K68" s="70">
        <v>1</v>
      </c>
      <c r="L68" s="70">
        <v>9</v>
      </c>
      <c r="M68" s="77">
        <v>82</v>
      </c>
      <c r="N68" s="70">
        <v>27</v>
      </c>
      <c r="O68" s="70"/>
      <c r="P68" s="70"/>
      <c r="Q68" s="70"/>
      <c r="R68" s="70">
        <v>1</v>
      </c>
      <c r="S68" s="70">
        <v>110</v>
      </c>
      <c r="T68" s="70" t="s">
        <v>31</v>
      </c>
      <c r="U68" s="70" t="s">
        <v>73</v>
      </c>
      <c r="V68" s="70">
        <v>108</v>
      </c>
      <c r="W68" s="70"/>
      <c r="X68" s="70"/>
      <c r="Y68" s="70"/>
      <c r="Z68" s="70"/>
      <c r="AA68" s="70">
        <v>21</v>
      </c>
      <c r="AB68" s="70"/>
    </row>
    <row r="69" spans="2:28" s="7" customFormat="1" ht="21.75" x14ac:dyDescent="0.5">
      <c r="B69" s="82" t="s">
        <v>1762</v>
      </c>
      <c r="C69" s="78">
        <v>45</v>
      </c>
      <c r="D69" s="70" t="s">
        <v>577</v>
      </c>
      <c r="E69" s="70">
        <v>9792</v>
      </c>
      <c r="F69" s="70">
        <v>197</v>
      </c>
      <c r="G69" s="70">
        <v>92</v>
      </c>
      <c r="H69" s="70" t="s">
        <v>2194</v>
      </c>
      <c r="I69" s="70">
        <v>11</v>
      </c>
      <c r="J69" s="70">
        <v>0</v>
      </c>
      <c r="K69" s="70">
        <v>1</v>
      </c>
      <c r="L69" s="70">
        <v>68</v>
      </c>
      <c r="M69" s="77">
        <v>159</v>
      </c>
      <c r="N69" s="70">
        <v>9</v>
      </c>
      <c r="O69" s="70"/>
      <c r="P69" s="70"/>
      <c r="Q69" s="70"/>
      <c r="R69" s="70">
        <v>1</v>
      </c>
      <c r="S69" s="70">
        <v>109</v>
      </c>
      <c r="T69" s="70" t="s">
        <v>31</v>
      </c>
      <c r="U69" s="70" t="s">
        <v>73</v>
      </c>
      <c r="V69" s="70">
        <v>36</v>
      </c>
      <c r="W69" s="70"/>
      <c r="X69" s="70"/>
      <c r="Y69" s="70"/>
      <c r="Z69" s="70"/>
      <c r="AA69" s="70">
        <v>17</v>
      </c>
      <c r="AB69" s="70"/>
    </row>
    <row r="70" spans="2:28" s="7" customFormat="1" ht="21.75" x14ac:dyDescent="0.5">
      <c r="B70" s="82" t="s">
        <v>1763</v>
      </c>
      <c r="C70" s="78">
        <v>46</v>
      </c>
      <c r="D70" s="70" t="s">
        <v>577</v>
      </c>
      <c r="E70" s="70">
        <v>5442</v>
      </c>
      <c r="F70" s="70">
        <v>23</v>
      </c>
      <c r="G70" s="70">
        <v>42</v>
      </c>
      <c r="H70" s="70" t="s">
        <v>2197</v>
      </c>
      <c r="I70" s="70">
        <v>11</v>
      </c>
      <c r="J70" s="70">
        <v>6</v>
      </c>
      <c r="K70" s="70">
        <v>3</v>
      </c>
      <c r="L70" s="70">
        <v>87</v>
      </c>
      <c r="M70" s="77">
        <v>2787</v>
      </c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2:28" s="7" customFormat="1" ht="21.75" x14ac:dyDescent="0.5">
      <c r="B71" s="82" t="s">
        <v>1764</v>
      </c>
      <c r="C71" s="78">
        <v>47</v>
      </c>
      <c r="D71" s="70" t="s">
        <v>577</v>
      </c>
      <c r="E71" s="70">
        <v>3234</v>
      </c>
      <c r="F71" s="70">
        <v>10</v>
      </c>
      <c r="G71" s="70">
        <v>34</v>
      </c>
      <c r="H71" s="70" t="s">
        <v>2212</v>
      </c>
      <c r="I71" s="70">
        <v>11</v>
      </c>
      <c r="J71" s="70">
        <v>10</v>
      </c>
      <c r="K71" s="70">
        <v>2</v>
      </c>
      <c r="L71" s="70">
        <v>0</v>
      </c>
      <c r="M71" s="77">
        <v>4200</v>
      </c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2:28" s="7" customFormat="1" ht="21.75" x14ac:dyDescent="0.5">
      <c r="B72" s="82" t="s">
        <v>1764</v>
      </c>
      <c r="C72" s="78">
        <v>48</v>
      </c>
      <c r="D72" s="70" t="s">
        <v>577</v>
      </c>
      <c r="E72" s="70">
        <v>9722</v>
      </c>
      <c r="F72" s="70">
        <v>130</v>
      </c>
      <c r="G72" s="70">
        <v>22</v>
      </c>
      <c r="H72" s="70" t="s">
        <v>2195</v>
      </c>
      <c r="I72" s="70">
        <v>11</v>
      </c>
      <c r="J72" s="70">
        <v>0</v>
      </c>
      <c r="K72" s="70">
        <v>1</v>
      </c>
      <c r="L72" s="70">
        <v>69</v>
      </c>
      <c r="M72" s="77">
        <v>136.5</v>
      </c>
      <c r="N72" s="70">
        <v>32.5</v>
      </c>
      <c r="O72" s="70"/>
      <c r="P72" s="70"/>
      <c r="Q72" s="70"/>
      <c r="R72" s="70">
        <v>1</v>
      </c>
      <c r="S72" s="70">
        <v>107</v>
      </c>
      <c r="T72" s="70" t="s">
        <v>31</v>
      </c>
      <c r="U72" s="70" t="s">
        <v>32</v>
      </c>
      <c r="V72" s="70">
        <v>260</v>
      </c>
      <c r="W72" s="70"/>
      <c r="X72" s="70"/>
      <c r="Y72" s="70"/>
      <c r="Z72" s="70"/>
      <c r="AA72" s="70">
        <v>35</v>
      </c>
      <c r="AB72" s="70"/>
    </row>
    <row r="73" spans="2:28" s="7" customFormat="1" ht="21.75" x14ac:dyDescent="0.5">
      <c r="B73" s="82"/>
      <c r="C73" s="78"/>
      <c r="D73" s="80"/>
      <c r="E73" s="70"/>
      <c r="F73" s="70"/>
      <c r="G73" s="70"/>
      <c r="H73" s="70"/>
      <c r="I73" s="70"/>
      <c r="J73" s="70"/>
      <c r="K73" s="70"/>
      <c r="L73" s="70"/>
      <c r="M73" s="77"/>
      <c r="N73" s="70"/>
      <c r="O73" s="70"/>
      <c r="P73" s="70"/>
      <c r="Q73" s="70"/>
      <c r="R73" s="70"/>
      <c r="S73" s="70"/>
      <c r="T73" s="70" t="s">
        <v>33</v>
      </c>
      <c r="U73" s="70"/>
      <c r="V73" s="70"/>
      <c r="W73" s="70"/>
      <c r="X73" s="70">
        <v>130</v>
      </c>
      <c r="Y73" s="70"/>
      <c r="Z73" s="70"/>
      <c r="AA73" s="70"/>
      <c r="AB73" s="70"/>
    </row>
    <row r="74" spans="2:28" s="7" customFormat="1" ht="21.75" x14ac:dyDescent="0.5">
      <c r="B74" s="82"/>
      <c r="C74" s="78"/>
      <c r="D74" s="80"/>
      <c r="E74" s="70"/>
      <c r="F74" s="70"/>
      <c r="G74" s="70"/>
      <c r="H74" s="70"/>
      <c r="I74" s="70"/>
      <c r="J74" s="70"/>
      <c r="K74" s="70"/>
      <c r="L74" s="70"/>
      <c r="M74" s="77"/>
      <c r="N74" s="70"/>
      <c r="O74" s="70"/>
      <c r="P74" s="70"/>
      <c r="Q74" s="70"/>
      <c r="R74" s="70"/>
      <c r="S74" s="70"/>
      <c r="T74" s="70" t="s">
        <v>34</v>
      </c>
      <c r="U74" s="70"/>
      <c r="V74" s="70"/>
      <c r="W74" s="70"/>
      <c r="X74" s="70">
        <v>130</v>
      </c>
      <c r="Y74" s="70"/>
      <c r="Z74" s="70"/>
      <c r="AA74" s="70"/>
      <c r="AB74" s="70"/>
    </row>
    <row r="75" spans="2:28" s="56" customFormat="1" ht="21.75" x14ac:dyDescent="0.5">
      <c r="B75" s="134" t="s">
        <v>1957</v>
      </c>
      <c r="C75" s="78">
        <v>49</v>
      </c>
      <c r="D75" s="75" t="s">
        <v>577</v>
      </c>
      <c r="E75" s="75">
        <v>1237</v>
      </c>
      <c r="F75" s="75">
        <v>44</v>
      </c>
      <c r="G75" s="75">
        <v>37</v>
      </c>
      <c r="H75" s="75" t="s">
        <v>2211</v>
      </c>
      <c r="I75" s="75">
        <v>11</v>
      </c>
      <c r="J75" s="75">
        <v>15</v>
      </c>
      <c r="K75" s="75">
        <v>3</v>
      </c>
      <c r="L75" s="75">
        <v>3</v>
      </c>
      <c r="M75" s="79">
        <v>6303</v>
      </c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</row>
    <row r="76" spans="2:28" s="7" customFormat="1" ht="21.75" x14ac:dyDescent="0.5">
      <c r="B76" s="82" t="s">
        <v>1765</v>
      </c>
      <c r="C76" s="78">
        <v>50</v>
      </c>
      <c r="D76" s="70" t="s">
        <v>577</v>
      </c>
      <c r="E76" s="70">
        <v>9724</v>
      </c>
      <c r="F76" s="70">
        <v>132</v>
      </c>
      <c r="G76" s="70">
        <v>24</v>
      </c>
      <c r="H76" s="70" t="s">
        <v>2195</v>
      </c>
      <c r="I76" s="70">
        <v>11</v>
      </c>
      <c r="J76" s="70">
        <v>0</v>
      </c>
      <c r="K76" s="70">
        <v>1</v>
      </c>
      <c r="L76" s="70">
        <v>68</v>
      </c>
      <c r="M76" s="77">
        <v>130</v>
      </c>
      <c r="N76" s="70">
        <v>38</v>
      </c>
      <c r="O76" s="70"/>
      <c r="P76" s="70"/>
      <c r="Q76" s="70"/>
      <c r="R76" s="70">
        <v>1</v>
      </c>
      <c r="S76" s="70">
        <v>105</v>
      </c>
      <c r="T76" s="70" t="s">
        <v>31</v>
      </c>
      <c r="U76" s="70" t="s">
        <v>73</v>
      </c>
      <c r="V76" s="70">
        <v>152</v>
      </c>
      <c r="W76" s="70"/>
      <c r="X76" s="70"/>
      <c r="Y76" s="70"/>
      <c r="Z76" s="70"/>
      <c r="AA76" s="70">
        <v>20</v>
      </c>
      <c r="AB76" s="70"/>
    </row>
    <row r="77" spans="2:28" s="7" customFormat="1" ht="21.75" x14ac:dyDescent="0.5">
      <c r="B77" s="82" t="s">
        <v>1766</v>
      </c>
      <c r="C77" s="78">
        <v>51</v>
      </c>
      <c r="D77" s="70" t="s">
        <v>577</v>
      </c>
      <c r="E77" s="70">
        <v>5487</v>
      </c>
      <c r="F77" s="70">
        <v>74</v>
      </c>
      <c r="G77" s="70">
        <v>87</v>
      </c>
      <c r="H77" s="70" t="s">
        <v>2210</v>
      </c>
      <c r="I77" s="70">
        <v>11</v>
      </c>
      <c r="J77" s="70">
        <v>10</v>
      </c>
      <c r="K77" s="70">
        <v>3</v>
      </c>
      <c r="L77" s="70">
        <v>88</v>
      </c>
      <c r="M77" s="77">
        <v>4388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2:28" s="7" customFormat="1" ht="21.75" x14ac:dyDescent="0.5">
      <c r="B78" s="82" t="s">
        <v>1767</v>
      </c>
      <c r="C78" s="78">
        <v>52</v>
      </c>
      <c r="D78" s="70" t="s">
        <v>577</v>
      </c>
      <c r="E78" s="70">
        <v>9726</v>
      </c>
      <c r="F78" s="70">
        <v>134</v>
      </c>
      <c r="G78" s="70">
        <v>26</v>
      </c>
      <c r="H78" s="70" t="s">
        <v>2195</v>
      </c>
      <c r="I78" s="70">
        <v>11</v>
      </c>
      <c r="J78" s="70">
        <v>0</v>
      </c>
      <c r="K78" s="70">
        <v>1</v>
      </c>
      <c r="L78" s="70">
        <v>58</v>
      </c>
      <c r="M78" s="77">
        <v>118</v>
      </c>
      <c r="N78" s="70">
        <v>40</v>
      </c>
      <c r="O78" s="70"/>
      <c r="P78" s="70"/>
      <c r="Q78" s="70"/>
      <c r="R78" s="70">
        <v>1</v>
      </c>
      <c r="S78" s="70">
        <v>103</v>
      </c>
      <c r="T78" s="70" t="s">
        <v>31</v>
      </c>
      <c r="U78" s="70" t="s">
        <v>73</v>
      </c>
      <c r="V78" s="70">
        <v>160</v>
      </c>
      <c r="W78" s="70"/>
      <c r="X78" s="70"/>
      <c r="Y78" s="70"/>
      <c r="Z78" s="70"/>
      <c r="AA78" s="70">
        <v>30</v>
      </c>
      <c r="AB78" s="70"/>
    </row>
    <row r="79" spans="2:28" s="7" customFormat="1" ht="21.75" x14ac:dyDescent="0.5">
      <c r="B79" s="82" t="s">
        <v>1768</v>
      </c>
      <c r="C79" s="78">
        <v>53</v>
      </c>
      <c r="D79" s="70" t="s">
        <v>577</v>
      </c>
      <c r="E79" s="70">
        <v>9728</v>
      </c>
      <c r="F79" s="70">
        <v>136</v>
      </c>
      <c r="G79" s="70">
        <v>28</v>
      </c>
      <c r="H79" s="70" t="s">
        <v>2195</v>
      </c>
      <c r="I79" s="70">
        <v>11</v>
      </c>
      <c r="J79" s="70">
        <v>1</v>
      </c>
      <c r="K79" s="70">
        <v>2</v>
      </c>
      <c r="L79" s="70">
        <v>52</v>
      </c>
      <c r="M79" s="77">
        <v>652</v>
      </c>
      <c r="N79" s="70">
        <v>13.5</v>
      </c>
      <c r="O79" s="70"/>
      <c r="P79" s="70"/>
      <c r="Q79" s="70"/>
      <c r="R79" s="70">
        <v>1</v>
      </c>
      <c r="S79" s="70">
        <v>101</v>
      </c>
      <c r="T79" s="70" t="s">
        <v>31</v>
      </c>
      <c r="U79" s="70" t="s">
        <v>32</v>
      </c>
      <c r="V79" s="70">
        <v>108</v>
      </c>
      <c r="W79" s="70"/>
      <c r="X79" s="70"/>
      <c r="Y79" s="70"/>
      <c r="Z79" s="70"/>
      <c r="AA79" s="70">
        <v>20</v>
      </c>
      <c r="AB79" s="70"/>
    </row>
    <row r="80" spans="2:28" s="7" customFormat="1" ht="21.75" x14ac:dyDescent="0.5">
      <c r="B80" s="82"/>
      <c r="C80" s="78"/>
      <c r="D80" s="70"/>
      <c r="E80" s="70"/>
      <c r="F80" s="70"/>
      <c r="G80" s="70"/>
      <c r="H80" s="70"/>
      <c r="I80" s="70"/>
      <c r="J80" s="70"/>
      <c r="K80" s="70"/>
      <c r="L80" s="70"/>
      <c r="M80" s="77"/>
      <c r="N80" s="70"/>
      <c r="O80" s="70"/>
      <c r="P80" s="70"/>
      <c r="Q80" s="70"/>
      <c r="R80" s="70"/>
      <c r="S80" s="70"/>
      <c r="T80" s="70" t="s">
        <v>33</v>
      </c>
      <c r="U80" s="70"/>
      <c r="V80" s="70"/>
      <c r="W80" s="70"/>
      <c r="X80" s="70">
        <v>54</v>
      </c>
      <c r="Y80" s="70"/>
      <c r="Z80" s="70"/>
      <c r="AA80" s="70"/>
      <c r="AB80" s="70"/>
    </row>
    <row r="81" spans="2:28" s="7" customFormat="1" ht="21.75" x14ac:dyDescent="0.5">
      <c r="B81" s="82"/>
      <c r="C81" s="78"/>
      <c r="D81" s="70"/>
      <c r="E81" s="70"/>
      <c r="F81" s="70"/>
      <c r="G81" s="70"/>
      <c r="H81" s="70"/>
      <c r="I81" s="70"/>
      <c r="J81" s="70"/>
      <c r="K81" s="70"/>
      <c r="L81" s="70"/>
      <c r="M81" s="77"/>
      <c r="N81" s="70"/>
      <c r="O81" s="70"/>
      <c r="P81" s="70"/>
      <c r="Q81" s="70"/>
      <c r="R81" s="70"/>
      <c r="S81" s="70"/>
      <c r="T81" s="70" t="s">
        <v>34</v>
      </c>
      <c r="U81" s="70"/>
      <c r="V81" s="70"/>
      <c r="W81" s="70"/>
      <c r="X81" s="70">
        <v>54</v>
      </c>
      <c r="Y81" s="70"/>
      <c r="Z81" s="70"/>
      <c r="AA81" s="70"/>
      <c r="AB81" s="70"/>
    </row>
    <row r="82" spans="2:28" s="7" customFormat="1" ht="21.75" x14ac:dyDescent="0.5">
      <c r="B82" s="82" t="s">
        <v>1768</v>
      </c>
      <c r="C82" s="78">
        <v>54</v>
      </c>
      <c r="D82" s="70" t="s">
        <v>577</v>
      </c>
      <c r="E82" s="70">
        <v>5451</v>
      </c>
      <c r="F82" s="70">
        <v>26</v>
      </c>
      <c r="G82" s="70">
        <v>51</v>
      </c>
      <c r="H82" s="70" t="s">
        <v>2194</v>
      </c>
      <c r="I82" s="70">
        <v>11</v>
      </c>
      <c r="J82" s="70">
        <v>39</v>
      </c>
      <c r="K82" s="70">
        <v>1</v>
      </c>
      <c r="L82" s="70">
        <v>32</v>
      </c>
      <c r="M82" s="77">
        <v>15732</v>
      </c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2:28" s="7" customFormat="1" ht="21.75" x14ac:dyDescent="0.5">
      <c r="B83" s="82" t="s">
        <v>1769</v>
      </c>
      <c r="C83" s="78">
        <v>55</v>
      </c>
      <c r="D83" s="70" t="s">
        <v>577</v>
      </c>
      <c r="E83" s="70">
        <v>9798</v>
      </c>
      <c r="F83" s="70">
        <v>103</v>
      </c>
      <c r="G83" s="70">
        <v>98</v>
      </c>
      <c r="H83" s="70" t="s">
        <v>2209</v>
      </c>
      <c r="I83" s="70">
        <v>11</v>
      </c>
      <c r="J83" s="70">
        <v>1</v>
      </c>
      <c r="K83" s="70">
        <v>2</v>
      </c>
      <c r="L83" s="70">
        <v>56</v>
      </c>
      <c r="M83" s="77">
        <v>656</v>
      </c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2:28" s="7" customFormat="1" ht="21.75" x14ac:dyDescent="0.5">
      <c r="B84" s="82" t="s">
        <v>1770</v>
      </c>
      <c r="C84" s="78">
        <v>56</v>
      </c>
      <c r="D84" s="70" t="s">
        <v>577</v>
      </c>
      <c r="E84" s="70">
        <v>12973</v>
      </c>
      <c r="F84" s="70">
        <v>177</v>
      </c>
      <c r="G84" s="70">
        <v>73</v>
      </c>
      <c r="H84" s="70" t="s">
        <v>2194</v>
      </c>
      <c r="I84" s="70">
        <v>11</v>
      </c>
      <c r="J84" s="70">
        <v>0</v>
      </c>
      <c r="K84" s="70">
        <v>0</v>
      </c>
      <c r="L84" s="70">
        <v>54</v>
      </c>
      <c r="M84" s="77">
        <v>54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2:28" s="7" customFormat="1" ht="21.75" x14ac:dyDescent="0.5">
      <c r="B85" s="82" t="s">
        <v>1771</v>
      </c>
      <c r="C85" s="78">
        <v>57</v>
      </c>
      <c r="D85" s="70" t="s">
        <v>577</v>
      </c>
      <c r="E85" s="70">
        <v>9742</v>
      </c>
      <c r="F85" s="70">
        <v>145</v>
      </c>
      <c r="G85" s="70">
        <v>42</v>
      </c>
      <c r="H85" s="70" t="s">
        <v>2194</v>
      </c>
      <c r="I85" s="70">
        <v>11</v>
      </c>
      <c r="J85" s="70">
        <v>0</v>
      </c>
      <c r="K85" s="70">
        <v>0</v>
      </c>
      <c r="L85" s="70">
        <v>65</v>
      </c>
      <c r="M85" s="77">
        <v>56</v>
      </c>
      <c r="N85" s="70">
        <v>9</v>
      </c>
      <c r="O85" s="70"/>
      <c r="P85" s="70"/>
      <c r="Q85" s="70"/>
      <c r="R85" s="70">
        <v>1</v>
      </c>
      <c r="S85" s="70">
        <v>185</v>
      </c>
      <c r="T85" s="70" t="s">
        <v>31</v>
      </c>
      <c r="U85" s="70" t="s">
        <v>73</v>
      </c>
      <c r="V85" s="70">
        <v>36</v>
      </c>
      <c r="W85" s="70"/>
      <c r="X85" s="70"/>
      <c r="Y85" s="70"/>
      <c r="Z85" s="70"/>
      <c r="AA85" s="70">
        <v>15</v>
      </c>
      <c r="AB85" s="70"/>
    </row>
    <row r="86" spans="2:28" s="7" customFormat="1" ht="21.75" x14ac:dyDescent="0.5">
      <c r="B86" s="82" t="s">
        <v>1772</v>
      </c>
      <c r="C86" s="78">
        <v>58</v>
      </c>
      <c r="D86" s="70" t="s">
        <v>577</v>
      </c>
      <c r="E86" s="70">
        <v>9766</v>
      </c>
      <c r="F86" s="70">
        <v>170</v>
      </c>
      <c r="G86" s="70">
        <v>66</v>
      </c>
      <c r="H86" s="70" t="s">
        <v>2194</v>
      </c>
      <c r="I86" s="70">
        <v>11</v>
      </c>
      <c r="J86" s="70">
        <v>0</v>
      </c>
      <c r="K86" s="70">
        <v>0</v>
      </c>
      <c r="L86" s="70">
        <v>82</v>
      </c>
      <c r="M86" s="77">
        <v>73.25</v>
      </c>
      <c r="N86" s="70">
        <v>8.75</v>
      </c>
      <c r="O86" s="70"/>
      <c r="P86" s="70"/>
      <c r="Q86" s="70"/>
      <c r="R86" s="70">
        <v>1</v>
      </c>
      <c r="S86" s="70">
        <v>145</v>
      </c>
      <c r="T86" s="70" t="s">
        <v>31</v>
      </c>
      <c r="U86" s="70" t="s">
        <v>32</v>
      </c>
      <c r="V86" s="70">
        <v>70</v>
      </c>
      <c r="W86" s="70"/>
      <c r="X86" s="70"/>
      <c r="Y86" s="70"/>
      <c r="Z86" s="70"/>
      <c r="AA86" s="70">
        <v>15</v>
      </c>
      <c r="AB86" s="70"/>
    </row>
    <row r="87" spans="2:28" s="7" customFormat="1" ht="21.75" x14ac:dyDescent="0.5">
      <c r="B87" s="82"/>
      <c r="C87" s="78"/>
      <c r="D87" s="80"/>
      <c r="E87" s="70"/>
      <c r="F87" s="70"/>
      <c r="G87" s="70"/>
      <c r="H87" s="70"/>
      <c r="I87" s="70"/>
      <c r="J87" s="70"/>
      <c r="K87" s="70"/>
      <c r="L87" s="70"/>
      <c r="M87" s="77"/>
      <c r="N87" s="70"/>
      <c r="O87" s="70"/>
      <c r="P87" s="70"/>
      <c r="Q87" s="70"/>
      <c r="R87" s="70"/>
      <c r="S87" s="70"/>
      <c r="T87" s="70" t="s">
        <v>33</v>
      </c>
      <c r="U87" s="70"/>
      <c r="V87" s="70"/>
      <c r="W87" s="70"/>
      <c r="X87" s="70">
        <v>35</v>
      </c>
      <c r="Y87" s="70"/>
      <c r="Z87" s="70"/>
      <c r="AA87" s="70"/>
      <c r="AB87" s="70"/>
    </row>
    <row r="88" spans="2:28" s="7" customFormat="1" ht="21.75" x14ac:dyDescent="0.5">
      <c r="B88" s="82"/>
      <c r="C88" s="78"/>
      <c r="D88" s="80"/>
      <c r="E88" s="70"/>
      <c r="F88" s="70"/>
      <c r="G88" s="70"/>
      <c r="H88" s="70"/>
      <c r="I88" s="70"/>
      <c r="J88" s="70"/>
      <c r="K88" s="70"/>
      <c r="L88" s="70"/>
      <c r="M88" s="77"/>
      <c r="N88" s="70"/>
      <c r="O88" s="70"/>
      <c r="P88" s="70"/>
      <c r="Q88" s="70"/>
      <c r="R88" s="70"/>
      <c r="S88" s="70"/>
      <c r="T88" s="70" t="s">
        <v>34</v>
      </c>
      <c r="U88" s="70"/>
      <c r="V88" s="70"/>
      <c r="W88" s="70"/>
      <c r="X88" s="70">
        <v>35</v>
      </c>
      <c r="Y88" s="70"/>
      <c r="Z88" s="70"/>
      <c r="AA88" s="70"/>
      <c r="AB88" s="70"/>
    </row>
    <row r="89" spans="2:28" s="7" customFormat="1" ht="21.75" x14ac:dyDescent="0.5">
      <c r="B89" s="82" t="s">
        <v>1772</v>
      </c>
      <c r="C89" s="78">
        <v>59</v>
      </c>
      <c r="D89" s="70" t="s">
        <v>577</v>
      </c>
      <c r="E89" s="70">
        <v>12762</v>
      </c>
      <c r="F89" s="70">
        <v>10</v>
      </c>
      <c r="G89" s="70">
        <v>62</v>
      </c>
      <c r="H89" s="70" t="s">
        <v>2198</v>
      </c>
      <c r="I89" s="70">
        <v>11</v>
      </c>
      <c r="J89" s="70">
        <v>2</v>
      </c>
      <c r="K89" s="70">
        <v>0</v>
      </c>
      <c r="L89" s="70">
        <v>95</v>
      </c>
      <c r="M89" s="77">
        <v>895</v>
      </c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2:28" s="56" customFormat="1" ht="21.75" x14ac:dyDescent="0.5">
      <c r="B90" s="134" t="s">
        <v>1970</v>
      </c>
      <c r="C90" s="78">
        <v>60</v>
      </c>
      <c r="D90" s="75" t="s">
        <v>577</v>
      </c>
      <c r="E90" s="75">
        <v>5466</v>
      </c>
      <c r="F90" s="75">
        <v>37</v>
      </c>
      <c r="G90" s="75">
        <v>66</v>
      </c>
      <c r="H90" s="75" t="s">
        <v>2197</v>
      </c>
      <c r="I90" s="75">
        <v>11</v>
      </c>
      <c r="J90" s="75">
        <v>6</v>
      </c>
      <c r="K90" s="75">
        <v>3</v>
      </c>
      <c r="L90" s="75">
        <v>63</v>
      </c>
      <c r="M90" s="79">
        <v>2763</v>
      </c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</row>
    <row r="91" spans="2:28" s="7" customFormat="1" ht="21.75" x14ac:dyDescent="0.5">
      <c r="B91" s="82" t="s">
        <v>1773</v>
      </c>
      <c r="C91" s="78">
        <v>61</v>
      </c>
      <c r="D91" s="70" t="s">
        <v>577</v>
      </c>
      <c r="E91" s="70">
        <v>9791</v>
      </c>
      <c r="F91" s="70">
        <v>196</v>
      </c>
      <c r="G91" s="70">
        <v>91</v>
      </c>
      <c r="H91" s="70" t="s">
        <v>2194</v>
      </c>
      <c r="I91" s="70">
        <v>11</v>
      </c>
      <c r="J91" s="70">
        <v>0</v>
      </c>
      <c r="K91" s="70">
        <v>1</v>
      </c>
      <c r="L91" s="70">
        <v>75</v>
      </c>
      <c r="M91" s="77">
        <v>157.5</v>
      </c>
      <c r="N91" s="70">
        <v>17.5</v>
      </c>
      <c r="O91" s="70"/>
      <c r="P91" s="70"/>
      <c r="Q91" s="70"/>
      <c r="R91" s="70">
        <v>1</v>
      </c>
      <c r="S91" s="70">
        <v>138</v>
      </c>
      <c r="T91" s="70" t="s">
        <v>31</v>
      </c>
      <c r="U91" s="70" t="s">
        <v>73</v>
      </c>
      <c r="V91" s="70">
        <v>70</v>
      </c>
      <c r="W91" s="70"/>
      <c r="X91" s="70"/>
      <c r="Y91" s="70"/>
      <c r="Z91" s="70"/>
      <c r="AA91" s="70">
        <v>15</v>
      </c>
      <c r="AB91" s="70"/>
    </row>
    <row r="92" spans="2:28" s="7" customFormat="1" ht="21.75" x14ac:dyDescent="0.5">
      <c r="B92" s="82" t="s">
        <v>1774</v>
      </c>
      <c r="C92" s="78">
        <v>62</v>
      </c>
      <c r="D92" s="70" t="s">
        <v>577</v>
      </c>
      <c r="E92" s="70">
        <v>9823</v>
      </c>
      <c r="F92" s="70">
        <v>189</v>
      </c>
      <c r="G92" s="70">
        <v>23</v>
      </c>
      <c r="H92" s="70" t="s">
        <v>2196</v>
      </c>
      <c r="I92" s="70">
        <v>11</v>
      </c>
      <c r="J92" s="70">
        <v>0</v>
      </c>
      <c r="K92" s="70">
        <v>0</v>
      </c>
      <c r="L92" s="70">
        <v>99</v>
      </c>
      <c r="M92" s="77">
        <v>85.5</v>
      </c>
      <c r="N92" s="70">
        <v>13.5</v>
      </c>
      <c r="O92" s="70"/>
      <c r="P92" s="70"/>
      <c r="Q92" s="70"/>
      <c r="R92" s="70">
        <v>1</v>
      </c>
      <c r="S92" s="70">
        <v>136</v>
      </c>
      <c r="T92" s="70" t="s">
        <v>31</v>
      </c>
      <c r="U92" s="70" t="s">
        <v>73</v>
      </c>
      <c r="V92" s="70">
        <v>54</v>
      </c>
      <c r="W92" s="70"/>
      <c r="X92" s="70"/>
      <c r="Y92" s="70"/>
      <c r="Z92" s="70"/>
      <c r="AA92" s="70">
        <v>18</v>
      </c>
      <c r="AB92" s="70"/>
    </row>
    <row r="93" spans="2:28" s="7" customFormat="1" ht="21.75" x14ac:dyDescent="0.5">
      <c r="B93" s="82" t="s">
        <v>1775</v>
      </c>
      <c r="C93" s="78">
        <v>63</v>
      </c>
      <c r="D93" s="70" t="s">
        <v>577</v>
      </c>
      <c r="E93" s="70">
        <v>9730</v>
      </c>
      <c r="F93" s="70">
        <v>138</v>
      </c>
      <c r="G93" s="70">
        <v>30</v>
      </c>
      <c r="H93" s="70" t="s">
        <v>2195</v>
      </c>
      <c r="I93" s="70">
        <v>11</v>
      </c>
      <c r="J93" s="70">
        <v>0</v>
      </c>
      <c r="K93" s="70">
        <v>3</v>
      </c>
      <c r="L93" s="70">
        <v>72</v>
      </c>
      <c r="M93" s="77">
        <v>359.75</v>
      </c>
      <c r="N93" s="70">
        <v>12.25</v>
      </c>
      <c r="O93" s="70"/>
      <c r="P93" s="70"/>
      <c r="Q93" s="70"/>
      <c r="R93" s="70">
        <v>1</v>
      </c>
      <c r="S93" s="70">
        <v>135</v>
      </c>
      <c r="T93" s="70" t="s">
        <v>31</v>
      </c>
      <c r="U93" s="70" t="s">
        <v>73</v>
      </c>
      <c r="V93" s="70">
        <v>49</v>
      </c>
      <c r="W93" s="70"/>
      <c r="X93" s="70"/>
      <c r="Y93" s="70"/>
      <c r="Z93" s="70"/>
      <c r="AA93" s="70">
        <v>17</v>
      </c>
      <c r="AB93" s="70"/>
    </row>
    <row r="94" spans="2:28" s="7" customFormat="1" ht="21.75" x14ac:dyDescent="0.5">
      <c r="B94" s="82" t="s">
        <v>1776</v>
      </c>
      <c r="C94" s="78">
        <v>64</v>
      </c>
      <c r="D94" s="70" t="s">
        <v>577</v>
      </c>
      <c r="E94" s="70">
        <v>11191</v>
      </c>
      <c r="F94" s="70">
        <v>34</v>
      </c>
      <c r="G94" s="70">
        <v>91</v>
      </c>
      <c r="H94" s="70" t="s">
        <v>2192</v>
      </c>
      <c r="I94" s="70">
        <v>11</v>
      </c>
      <c r="J94" s="70">
        <v>23</v>
      </c>
      <c r="K94" s="70">
        <v>2</v>
      </c>
      <c r="L94" s="70">
        <v>94</v>
      </c>
      <c r="M94" s="77">
        <v>9494</v>
      </c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2:28" s="7" customFormat="1" ht="21.75" x14ac:dyDescent="0.5">
      <c r="B95" s="82" t="s">
        <v>1777</v>
      </c>
      <c r="C95" s="78">
        <v>65</v>
      </c>
      <c r="D95" s="70" t="s">
        <v>577</v>
      </c>
      <c r="E95" s="70">
        <v>12140</v>
      </c>
      <c r="F95" s="70">
        <v>112</v>
      </c>
      <c r="G95" s="70">
        <v>40</v>
      </c>
      <c r="H95" s="70" t="s">
        <v>2194</v>
      </c>
      <c r="I95" s="70">
        <v>11</v>
      </c>
      <c r="J95" s="70">
        <v>0</v>
      </c>
      <c r="K95" s="70">
        <v>0</v>
      </c>
      <c r="L95" s="70">
        <v>86</v>
      </c>
      <c r="M95" s="77">
        <v>62.25</v>
      </c>
      <c r="N95" s="70">
        <v>23.75</v>
      </c>
      <c r="O95" s="70"/>
      <c r="P95" s="70"/>
      <c r="Q95" s="70"/>
      <c r="R95" s="70">
        <v>1</v>
      </c>
      <c r="S95" s="70">
        <v>134</v>
      </c>
      <c r="T95" s="70" t="s">
        <v>31</v>
      </c>
      <c r="U95" s="70" t="s">
        <v>73</v>
      </c>
      <c r="V95" s="70">
        <v>95</v>
      </c>
      <c r="W95" s="70"/>
      <c r="X95" s="70"/>
      <c r="Y95" s="70"/>
      <c r="Z95" s="70"/>
      <c r="AA95" s="70">
        <v>34</v>
      </c>
      <c r="AB95" s="70"/>
    </row>
    <row r="96" spans="2:28" s="7" customFormat="1" ht="21.75" x14ac:dyDescent="0.5">
      <c r="B96" s="82" t="s">
        <v>1778</v>
      </c>
      <c r="C96" s="78">
        <v>66</v>
      </c>
      <c r="D96" s="70" t="s">
        <v>577</v>
      </c>
      <c r="E96" s="70">
        <v>9820</v>
      </c>
      <c r="F96" s="70">
        <v>186</v>
      </c>
      <c r="G96" s="70">
        <v>20</v>
      </c>
      <c r="H96" s="70" t="s">
        <v>2196</v>
      </c>
      <c r="I96" s="70">
        <v>11</v>
      </c>
      <c r="J96" s="70">
        <v>0</v>
      </c>
      <c r="K96" s="70">
        <v>1</v>
      </c>
      <c r="L96" s="70">
        <v>3</v>
      </c>
      <c r="M96" s="77">
        <v>85</v>
      </c>
      <c r="N96" s="70">
        <v>18</v>
      </c>
      <c r="O96" s="70"/>
      <c r="P96" s="70"/>
      <c r="Q96" s="70"/>
      <c r="R96" s="70">
        <v>1</v>
      </c>
      <c r="S96" s="70">
        <v>100</v>
      </c>
      <c r="T96" s="70" t="s">
        <v>31</v>
      </c>
      <c r="U96" s="70" t="s">
        <v>73</v>
      </c>
      <c r="V96" s="70">
        <v>72</v>
      </c>
      <c r="W96" s="70"/>
      <c r="X96" s="70"/>
      <c r="Y96" s="70"/>
      <c r="Z96" s="70"/>
      <c r="AA96" s="70">
        <v>5</v>
      </c>
      <c r="AB96" s="70"/>
    </row>
    <row r="97" spans="1:28" s="7" customFormat="1" ht="21.75" x14ac:dyDescent="0.5">
      <c r="B97" s="82" t="s">
        <v>1779</v>
      </c>
      <c r="C97" s="78">
        <v>67</v>
      </c>
      <c r="D97" s="70" t="s">
        <v>577</v>
      </c>
      <c r="E97" s="70">
        <v>1247</v>
      </c>
      <c r="F97" s="70">
        <v>13</v>
      </c>
      <c r="G97" s="70">
        <v>47</v>
      </c>
      <c r="H97" s="70" t="s">
        <v>2214</v>
      </c>
      <c r="I97" s="70">
        <v>11</v>
      </c>
      <c r="J97" s="70">
        <v>15</v>
      </c>
      <c r="K97" s="70">
        <v>0</v>
      </c>
      <c r="L97" s="70">
        <v>20</v>
      </c>
      <c r="M97" s="77">
        <v>6020</v>
      </c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s="7" customFormat="1" ht="21.75" x14ac:dyDescent="0.5">
      <c r="B98" s="82" t="s">
        <v>1780</v>
      </c>
      <c r="C98" s="78">
        <v>68</v>
      </c>
      <c r="D98" s="70" t="s">
        <v>577</v>
      </c>
      <c r="E98" s="70">
        <v>5419</v>
      </c>
      <c r="F98" s="70">
        <v>15</v>
      </c>
      <c r="G98" s="70">
        <v>19</v>
      </c>
      <c r="H98" s="70" t="s">
        <v>2197</v>
      </c>
      <c r="I98" s="70">
        <v>11</v>
      </c>
      <c r="J98" s="70">
        <v>19</v>
      </c>
      <c r="K98" s="70">
        <v>1</v>
      </c>
      <c r="L98" s="70">
        <v>61</v>
      </c>
      <c r="M98" s="77">
        <v>7761</v>
      </c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s="7" customFormat="1" ht="21.75" x14ac:dyDescent="0.5">
      <c r="B99" s="82" t="s">
        <v>1781</v>
      </c>
      <c r="C99" s="78">
        <v>69</v>
      </c>
      <c r="D99" s="70" t="s">
        <v>577</v>
      </c>
      <c r="E99" s="70">
        <v>9797</v>
      </c>
      <c r="F99" s="70">
        <v>102</v>
      </c>
      <c r="G99" s="70">
        <v>97</v>
      </c>
      <c r="H99" s="70" t="s">
        <v>2209</v>
      </c>
      <c r="I99" s="70">
        <v>11</v>
      </c>
      <c r="J99" s="70">
        <v>0</v>
      </c>
      <c r="K99" s="70">
        <v>1</v>
      </c>
      <c r="L99" s="70">
        <v>17</v>
      </c>
      <c r="M99" s="77">
        <v>109.5</v>
      </c>
      <c r="N99" s="70">
        <v>7.5</v>
      </c>
      <c r="O99" s="70"/>
      <c r="P99" s="70"/>
      <c r="Q99" s="70"/>
      <c r="R99" s="70">
        <v>1</v>
      </c>
      <c r="S99" s="70">
        <v>97</v>
      </c>
      <c r="T99" s="70" t="s">
        <v>31</v>
      </c>
      <c r="U99" s="70" t="s">
        <v>73</v>
      </c>
      <c r="V99" s="70">
        <v>30</v>
      </c>
      <c r="W99" s="70"/>
      <c r="X99" s="70"/>
      <c r="Y99" s="70"/>
      <c r="Z99" s="70"/>
      <c r="AA99" s="70">
        <v>20</v>
      </c>
      <c r="AB99" s="70"/>
    </row>
    <row r="100" spans="1:28" s="7" customFormat="1" ht="21.75" x14ac:dyDescent="0.5">
      <c r="B100" s="82" t="s">
        <v>1782</v>
      </c>
      <c r="C100" s="78">
        <v>70</v>
      </c>
      <c r="D100" s="70" t="s">
        <v>577</v>
      </c>
      <c r="E100" s="70">
        <v>3217</v>
      </c>
      <c r="F100" s="70">
        <v>10</v>
      </c>
      <c r="G100" s="70">
        <v>17</v>
      </c>
      <c r="H100" s="70" t="s">
        <v>2192</v>
      </c>
      <c r="I100" s="70">
        <v>11</v>
      </c>
      <c r="J100" s="70">
        <v>39</v>
      </c>
      <c r="K100" s="70">
        <v>1</v>
      </c>
      <c r="L100" s="70">
        <v>35</v>
      </c>
      <c r="M100" s="77">
        <v>15735</v>
      </c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s="7" customFormat="1" ht="21.75" x14ac:dyDescent="0.5">
      <c r="B101" s="82" t="s">
        <v>1783</v>
      </c>
      <c r="C101" s="78">
        <v>71</v>
      </c>
      <c r="D101" s="70" t="s">
        <v>577</v>
      </c>
      <c r="E101" s="70">
        <v>7421</v>
      </c>
      <c r="F101" s="70">
        <v>150</v>
      </c>
      <c r="G101" s="70">
        <v>21</v>
      </c>
      <c r="H101" s="70" t="s">
        <v>2196</v>
      </c>
      <c r="I101" s="70">
        <v>11</v>
      </c>
      <c r="J101" s="70">
        <v>0</v>
      </c>
      <c r="K101" s="70">
        <v>2</v>
      </c>
      <c r="L101" s="70">
        <v>51</v>
      </c>
      <c r="M101" s="77">
        <v>251</v>
      </c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s="7" customFormat="1" ht="21.75" x14ac:dyDescent="0.5">
      <c r="B102" s="82" t="s">
        <v>1784</v>
      </c>
      <c r="C102" s="78">
        <v>72</v>
      </c>
      <c r="D102" s="70" t="s">
        <v>577</v>
      </c>
      <c r="E102" s="70">
        <v>9732</v>
      </c>
      <c r="F102" s="70">
        <v>140</v>
      </c>
      <c r="G102" s="70">
        <v>32</v>
      </c>
      <c r="H102" s="70" t="s">
        <v>2195</v>
      </c>
      <c r="I102" s="70">
        <v>11</v>
      </c>
      <c r="J102" s="70">
        <v>0</v>
      </c>
      <c r="K102" s="70">
        <v>1</v>
      </c>
      <c r="L102" s="70">
        <v>91</v>
      </c>
      <c r="M102" s="77">
        <v>180.5</v>
      </c>
      <c r="N102" s="70">
        <v>10.5</v>
      </c>
      <c r="O102" s="70"/>
      <c r="P102" s="70"/>
      <c r="Q102" s="70"/>
      <c r="R102" s="70">
        <v>1</v>
      </c>
      <c r="S102" s="70">
        <v>95</v>
      </c>
      <c r="T102" s="70" t="s">
        <v>31</v>
      </c>
      <c r="U102" s="70" t="s">
        <v>73</v>
      </c>
      <c r="V102" s="70">
        <v>42</v>
      </c>
      <c r="W102" s="70"/>
      <c r="X102" s="70"/>
      <c r="Y102" s="70"/>
      <c r="Z102" s="70"/>
      <c r="AA102" s="70">
        <v>27</v>
      </c>
      <c r="AB102" s="70"/>
    </row>
    <row r="103" spans="1:28" s="7" customFormat="1" ht="21.75" x14ac:dyDescent="0.5">
      <c r="B103" s="82" t="s">
        <v>1784</v>
      </c>
      <c r="C103" s="78">
        <v>73</v>
      </c>
      <c r="D103" s="70" t="s">
        <v>577</v>
      </c>
      <c r="E103" s="70">
        <v>5358</v>
      </c>
      <c r="F103" s="70">
        <v>1</v>
      </c>
      <c r="G103" s="70">
        <v>58</v>
      </c>
      <c r="H103" s="70" t="s">
        <v>2247</v>
      </c>
      <c r="I103" s="70">
        <v>11</v>
      </c>
      <c r="J103" s="70">
        <v>32</v>
      </c>
      <c r="K103" s="70">
        <v>2</v>
      </c>
      <c r="L103" s="70">
        <v>54</v>
      </c>
      <c r="M103" s="77">
        <v>13054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s="7" customFormat="1" ht="21.75" x14ac:dyDescent="0.5">
      <c r="B104" s="82" t="s">
        <v>1785</v>
      </c>
      <c r="C104" s="78">
        <v>74</v>
      </c>
      <c r="D104" s="70" t="s">
        <v>577</v>
      </c>
      <c r="E104" s="70">
        <v>9731</v>
      </c>
      <c r="F104" s="70">
        <v>139</v>
      </c>
      <c r="G104" s="70">
        <v>31</v>
      </c>
      <c r="H104" s="70" t="s">
        <v>2195</v>
      </c>
      <c r="I104" s="70">
        <v>11</v>
      </c>
      <c r="J104" s="70">
        <v>0</v>
      </c>
      <c r="K104" s="70">
        <v>2</v>
      </c>
      <c r="L104" s="70">
        <v>12</v>
      </c>
      <c r="M104" s="77">
        <v>191</v>
      </c>
      <c r="N104" s="70">
        <v>21</v>
      </c>
      <c r="O104" s="70"/>
      <c r="P104" s="70"/>
      <c r="Q104" s="70"/>
      <c r="R104" s="70">
        <v>1</v>
      </c>
      <c r="S104" s="70">
        <v>93</v>
      </c>
      <c r="T104" s="70" t="s">
        <v>31</v>
      </c>
      <c r="U104" s="70" t="s">
        <v>73</v>
      </c>
      <c r="V104" s="70">
        <v>84</v>
      </c>
      <c r="W104" s="70"/>
      <c r="X104" s="70"/>
      <c r="Y104" s="70"/>
      <c r="Z104" s="70"/>
      <c r="AA104" s="70">
        <v>25</v>
      </c>
      <c r="AB104" s="70"/>
    </row>
    <row r="105" spans="1:28" s="7" customFormat="1" ht="21.75" x14ac:dyDescent="0.5">
      <c r="B105" s="82" t="s">
        <v>1786</v>
      </c>
      <c r="C105" s="78">
        <v>75</v>
      </c>
      <c r="D105" s="70" t="s">
        <v>577</v>
      </c>
      <c r="E105" s="70">
        <v>9729</v>
      </c>
      <c r="F105" s="70">
        <v>137</v>
      </c>
      <c r="G105" s="70">
        <v>29</v>
      </c>
      <c r="H105" s="70" t="s">
        <v>2195</v>
      </c>
      <c r="I105" s="70">
        <v>11</v>
      </c>
      <c r="J105" s="70">
        <v>0</v>
      </c>
      <c r="K105" s="70">
        <v>1</v>
      </c>
      <c r="L105" s="70">
        <v>98</v>
      </c>
      <c r="M105" s="77">
        <v>183</v>
      </c>
      <c r="N105" s="70">
        <v>15</v>
      </c>
      <c r="O105" s="70"/>
      <c r="P105" s="70"/>
      <c r="Q105" s="70"/>
      <c r="R105" s="70">
        <v>1</v>
      </c>
      <c r="S105" s="70">
        <v>92</v>
      </c>
      <c r="T105" s="70" t="s">
        <v>31</v>
      </c>
      <c r="U105" s="70" t="s">
        <v>32</v>
      </c>
      <c r="V105" s="70">
        <v>120</v>
      </c>
      <c r="W105" s="70"/>
      <c r="X105" s="70"/>
      <c r="Y105" s="70"/>
      <c r="Z105" s="70"/>
      <c r="AA105" s="70">
        <v>20</v>
      </c>
      <c r="AB105" s="70"/>
    </row>
    <row r="106" spans="1:28" s="7" customFormat="1" ht="21.75" x14ac:dyDescent="0.5">
      <c r="B106" s="82"/>
      <c r="C106" s="78"/>
      <c r="D106" s="80"/>
      <c r="E106" s="70"/>
      <c r="F106" s="70"/>
      <c r="G106" s="70"/>
      <c r="H106" s="70"/>
      <c r="I106" s="70"/>
      <c r="J106" s="70"/>
      <c r="K106" s="70"/>
      <c r="L106" s="70"/>
      <c r="M106" s="77"/>
      <c r="N106" s="70"/>
      <c r="O106" s="70"/>
      <c r="P106" s="70"/>
      <c r="Q106" s="70"/>
      <c r="R106" s="70"/>
      <c r="S106" s="70"/>
      <c r="T106" s="70" t="s">
        <v>33</v>
      </c>
      <c r="U106" s="70"/>
      <c r="V106" s="70"/>
      <c r="W106" s="70"/>
      <c r="X106" s="70">
        <v>60</v>
      </c>
      <c r="Y106" s="70"/>
      <c r="Z106" s="70"/>
      <c r="AA106" s="70"/>
      <c r="AB106" s="70"/>
    </row>
    <row r="107" spans="1:28" s="7" customFormat="1" ht="21.75" x14ac:dyDescent="0.5">
      <c r="B107" s="82"/>
      <c r="C107" s="78"/>
      <c r="D107" s="80"/>
      <c r="E107" s="70"/>
      <c r="F107" s="70"/>
      <c r="G107" s="70"/>
      <c r="H107" s="70"/>
      <c r="I107" s="70"/>
      <c r="J107" s="70"/>
      <c r="K107" s="70"/>
      <c r="L107" s="70"/>
      <c r="M107" s="77"/>
      <c r="N107" s="70"/>
      <c r="O107" s="70"/>
      <c r="P107" s="70"/>
      <c r="Q107" s="70"/>
      <c r="R107" s="70"/>
      <c r="S107" s="70"/>
      <c r="T107" s="70" t="s">
        <v>34</v>
      </c>
      <c r="U107" s="70"/>
      <c r="V107" s="70"/>
      <c r="W107" s="70"/>
      <c r="X107" s="70">
        <v>60</v>
      </c>
      <c r="Y107" s="70"/>
      <c r="Z107" s="70"/>
      <c r="AA107" s="70"/>
      <c r="AB107" s="70"/>
    </row>
    <row r="108" spans="1:28" s="7" customFormat="1" ht="21.75" x14ac:dyDescent="0.5">
      <c r="A108" s="11"/>
      <c r="B108" s="82" t="s">
        <v>1787</v>
      </c>
      <c r="C108" s="78">
        <v>76</v>
      </c>
      <c r="D108" s="70" t="s">
        <v>577</v>
      </c>
      <c r="E108" s="70">
        <v>5406</v>
      </c>
      <c r="F108" s="70">
        <v>11</v>
      </c>
      <c r="G108" s="70">
        <v>6</v>
      </c>
      <c r="H108" s="70" t="s">
        <v>2246</v>
      </c>
      <c r="I108" s="70">
        <v>11</v>
      </c>
      <c r="J108" s="70">
        <v>18</v>
      </c>
      <c r="K108" s="70">
        <v>2</v>
      </c>
      <c r="L108" s="77">
        <v>29</v>
      </c>
      <c r="M108" s="77">
        <v>7429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s="7" customFormat="1" ht="21.75" x14ac:dyDescent="0.5">
      <c r="B109" s="82" t="s">
        <v>1788</v>
      </c>
      <c r="C109" s="78">
        <v>77</v>
      </c>
      <c r="D109" s="70" t="s">
        <v>577</v>
      </c>
      <c r="E109" s="70">
        <v>9029</v>
      </c>
      <c r="F109" s="70">
        <v>30</v>
      </c>
      <c r="G109" s="70">
        <v>29</v>
      </c>
      <c r="H109" s="70" t="s">
        <v>2195</v>
      </c>
      <c r="I109" s="70">
        <v>11</v>
      </c>
      <c r="J109" s="70">
        <v>6</v>
      </c>
      <c r="K109" s="70">
        <v>0</v>
      </c>
      <c r="L109" s="70">
        <v>80</v>
      </c>
      <c r="M109" s="77">
        <v>2480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s="56" customFormat="1" ht="21.75" x14ac:dyDescent="0.5">
      <c r="B110" s="134" t="s">
        <v>1788</v>
      </c>
      <c r="C110" s="78">
        <v>78</v>
      </c>
      <c r="D110" s="75" t="s">
        <v>577</v>
      </c>
      <c r="E110" s="75">
        <v>9030</v>
      </c>
      <c r="F110" s="75">
        <v>31</v>
      </c>
      <c r="G110" s="75">
        <v>30</v>
      </c>
      <c r="H110" s="75" t="s">
        <v>2195</v>
      </c>
      <c r="I110" s="75">
        <v>11</v>
      </c>
      <c r="J110" s="75">
        <v>4</v>
      </c>
      <c r="K110" s="75">
        <v>2</v>
      </c>
      <c r="L110" s="75">
        <v>47</v>
      </c>
      <c r="M110" s="79">
        <v>3847</v>
      </c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</row>
    <row r="111" spans="1:28" s="7" customFormat="1" ht="21.75" x14ac:dyDescent="0.5">
      <c r="B111" s="82" t="s">
        <v>1788</v>
      </c>
      <c r="C111" s="78">
        <v>79</v>
      </c>
      <c r="D111" s="70" t="s">
        <v>577</v>
      </c>
      <c r="E111" s="70">
        <v>9718</v>
      </c>
      <c r="F111" s="70">
        <v>126</v>
      </c>
      <c r="G111" s="70">
        <v>18</v>
      </c>
      <c r="H111" s="70" t="s">
        <v>2195</v>
      </c>
      <c r="I111" s="70">
        <v>11</v>
      </c>
      <c r="J111" s="70">
        <v>0</v>
      </c>
      <c r="K111" s="70">
        <v>0</v>
      </c>
      <c r="L111" s="70">
        <v>69</v>
      </c>
      <c r="M111" s="77">
        <v>50.25</v>
      </c>
      <c r="N111" s="70">
        <v>18.75</v>
      </c>
      <c r="O111" s="70"/>
      <c r="P111" s="70"/>
      <c r="Q111" s="70"/>
      <c r="R111" s="70">
        <v>1</v>
      </c>
      <c r="S111" s="70">
        <v>90</v>
      </c>
      <c r="T111" s="70" t="s">
        <v>31</v>
      </c>
      <c r="U111" s="70" t="s">
        <v>73</v>
      </c>
      <c r="V111" s="70">
        <v>150</v>
      </c>
      <c r="W111" s="70"/>
      <c r="X111" s="70"/>
      <c r="Y111" s="70"/>
      <c r="Z111" s="70"/>
      <c r="AA111" s="70">
        <v>15</v>
      </c>
      <c r="AB111" s="70"/>
    </row>
    <row r="112" spans="1:28" s="7" customFormat="1" ht="21.75" x14ac:dyDescent="0.5">
      <c r="B112" s="82" t="s">
        <v>1789</v>
      </c>
      <c r="C112" s="78">
        <v>80</v>
      </c>
      <c r="D112" s="70" t="s">
        <v>577</v>
      </c>
      <c r="E112" s="70">
        <v>12966</v>
      </c>
      <c r="F112" s="70">
        <v>15</v>
      </c>
      <c r="G112" s="70">
        <v>66</v>
      </c>
      <c r="H112" s="70" t="s">
        <v>2195</v>
      </c>
      <c r="I112" s="70">
        <v>11</v>
      </c>
      <c r="J112" s="70">
        <v>0</v>
      </c>
      <c r="K112" s="70">
        <v>2</v>
      </c>
      <c r="L112" s="70">
        <v>12</v>
      </c>
      <c r="M112" s="77">
        <v>202</v>
      </c>
      <c r="N112" s="70">
        <v>10</v>
      </c>
      <c r="O112" s="70"/>
      <c r="P112" s="70"/>
      <c r="Q112" s="70"/>
      <c r="R112" s="70">
        <v>1</v>
      </c>
      <c r="S112" s="70">
        <v>88</v>
      </c>
      <c r="T112" s="70" t="s">
        <v>31</v>
      </c>
      <c r="U112" s="70" t="s">
        <v>32</v>
      </c>
      <c r="V112" s="70">
        <v>80</v>
      </c>
      <c r="W112" s="70"/>
      <c r="X112" s="70"/>
      <c r="Y112" s="70"/>
      <c r="Z112" s="70"/>
      <c r="AA112" s="70">
        <v>15</v>
      </c>
      <c r="AB112" s="70"/>
    </row>
    <row r="113" spans="2:28" s="7" customFormat="1" ht="21.75" x14ac:dyDescent="0.5">
      <c r="B113" s="82"/>
      <c r="C113" s="78"/>
      <c r="D113" s="80"/>
      <c r="E113" s="70"/>
      <c r="F113" s="70"/>
      <c r="G113" s="70"/>
      <c r="H113" s="70"/>
      <c r="I113" s="70"/>
      <c r="J113" s="70"/>
      <c r="K113" s="70"/>
      <c r="L113" s="70"/>
      <c r="M113" s="77"/>
      <c r="N113" s="70"/>
      <c r="O113" s="70"/>
      <c r="P113" s="70"/>
      <c r="Q113" s="70"/>
      <c r="R113" s="70"/>
      <c r="S113" s="70"/>
      <c r="T113" s="70" t="s">
        <v>33</v>
      </c>
      <c r="U113" s="70"/>
      <c r="V113" s="70"/>
      <c r="W113" s="70"/>
      <c r="X113" s="70">
        <v>40</v>
      </c>
      <c r="Y113" s="70"/>
      <c r="Z113" s="70"/>
      <c r="AA113" s="70"/>
      <c r="AB113" s="70"/>
    </row>
    <row r="114" spans="2:28" s="7" customFormat="1" ht="21.75" x14ac:dyDescent="0.5">
      <c r="B114" s="82"/>
      <c r="C114" s="78"/>
      <c r="D114" s="80"/>
      <c r="E114" s="70"/>
      <c r="F114" s="70"/>
      <c r="G114" s="70"/>
      <c r="H114" s="70"/>
      <c r="I114" s="70"/>
      <c r="J114" s="70"/>
      <c r="K114" s="70"/>
      <c r="L114" s="70"/>
      <c r="M114" s="77"/>
      <c r="N114" s="70"/>
      <c r="O114" s="70"/>
      <c r="P114" s="70"/>
      <c r="Q114" s="70"/>
      <c r="R114" s="70"/>
      <c r="S114" s="70"/>
      <c r="T114" s="70" t="s">
        <v>34</v>
      </c>
      <c r="U114" s="70"/>
      <c r="V114" s="70"/>
      <c r="W114" s="70"/>
      <c r="X114" s="70">
        <v>40</v>
      </c>
      <c r="Y114" s="70"/>
      <c r="Z114" s="70"/>
      <c r="AA114" s="70"/>
      <c r="AB114" s="70"/>
    </row>
    <row r="115" spans="2:28" s="56" customFormat="1" ht="21.75" x14ac:dyDescent="0.5">
      <c r="B115" s="134" t="s">
        <v>1944</v>
      </c>
      <c r="C115" s="78">
        <v>81</v>
      </c>
      <c r="D115" s="75" t="s">
        <v>577</v>
      </c>
      <c r="E115" s="75">
        <v>5361</v>
      </c>
      <c r="F115" s="75">
        <v>2</v>
      </c>
      <c r="G115" s="75">
        <v>61</v>
      </c>
      <c r="H115" s="75" t="s">
        <v>2245</v>
      </c>
      <c r="I115" s="75">
        <v>11</v>
      </c>
      <c r="J115" s="75">
        <v>17</v>
      </c>
      <c r="K115" s="75">
        <v>0</v>
      </c>
      <c r="L115" s="75">
        <v>49</v>
      </c>
      <c r="M115" s="79">
        <v>6849</v>
      </c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</row>
    <row r="116" spans="2:28" s="7" customFormat="1" ht="21.75" x14ac:dyDescent="0.5">
      <c r="B116" s="82" t="s">
        <v>1790</v>
      </c>
      <c r="C116" s="78">
        <v>82</v>
      </c>
      <c r="D116" s="70" t="s">
        <v>577</v>
      </c>
      <c r="E116" s="70">
        <v>9707</v>
      </c>
      <c r="F116" s="70">
        <v>115</v>
      </c>
      <c r="G116" s="70">
        <v>7</v>
      </c>
      <c r="H116" s="70" t="s">
        <v>2195</v>
      </c>
      <c r="I116" s="70">
        <v>11</v>
      </c>
      <c r="J116" s="70">
        <v>1</v>
      </c>
      <c r="K116" s="70">
        <v>0</v>
      </c>
      <c r="L116" s="70">
        <v>16</v>
      </c>
      <c r="M116" s="77">
        <v>402.5</v>
      </c>
      <c r="N116" s="70">
        <v>13.5</v>
      </c>
      <c r="O116" s="70"/>
      <c r="P116" s="70"/>
      <c r="Q116" s="70"/>
      <c r="R116" s="70">
        <v>1</v>
      </c>
      <c r="S116" s="70">
        <v>87</v>
      </c>
      <c r="T116" s="70" t="s">
        <v>31</v>
      </c>
      <c r="U116" s="70" t="s">
        <v>32</v>
      </c>
      <c r="V116" s="70">
        <v>108</v>
      </c>
      <c r="W116" s="70"/>
      <c r="X116" s="70"/>
      <c r="Y116" s="70"/>
      <c r="Z116" s="70"/>
      <c r="AA116" s="70">
        <v>26</v>
      </c>
      <c r="AB116" s="70"/>
    </row>
    <row r="117" spans="2:28" s="7" customFormat="1" ht="21.75" x14ac:dyDescent="0.5">
      <c r="B117" s="82"/>
      <c r="C117" s="78"/>
      <c r="D117" s="80"/>
      <c r="E117" s="70"/>
      <c r="F117" s="70"/>
      <c r="G117" s="70"/>
      <c r="H117" s="70"/>
      <c r="I117" s="70"/>
      <c r="J117" s="70"/>
      <c r="K117" s="70"/>
      <c r="L117" s="70"/>
      <c r="M117" s="77"/>
      <c r="N117" s="70"/>
      <c r="O117" s="70"/>
      <c r="P117" s="70"/>
      <c r="Q117" s="70"/>
      <c r="R117" s="70"/>
      <c r="S117" s="70"/>
      <c r="T117" s="70" t="s">
        <v>33</v>
      </c>
      <c r="U117" s="70"/>
      <c r="V117" s="70"/>
      <c r="W117" s="70"/>
      <c r="X117" s="70">
        <v>54</v>
      </c>
      <c r="Y117" s="70"/>
      <c r="Z117" s="70"/>
      <c r="AA117" s="70"/>
      <c r="AB117" s="70"/>
    </row>
    <row r="118" spans="2:28" s="7" customFormat="1" ht="21.75" x14ac:dyDescent="0.5">
      <c r="B118" s="82"/>
      <c r="C118" s="78"/>
      <c r="D118" s="80"/>
      <c r="E118" s="70"/>
      <c r="F118" s="70"/>
      <c r="G118" s="70"/>
      <c r="H118" s="70"/>
      <c r="I118" s="70"/>
      <c r="J118" s="70"/>
      <c r="K118" s="70"/>
      <c r="L118" s="70"/>
      <c r="M118" s="77"/>
      <c r="N118" s="70"/>
      <c r="O118" s="70"/>
      <c r="P118" s="70"/>
      <c r="Q118" s="70"/>
      <c r="R118" s="70"/>
      <c r="S118" s="70"/>
      <c r="T118" s="70" t="s">
        <v>34</v>
      </c>
      <c r="U118" s="70"/>
      <c r="V118" s="70"/>
      <c r="W118" s="70"/>
      <c r="X118" s="70">
        <v>54</v>
      </c>
      <c r="Y118" s="70"/>
      <c r="Z118" s="70"/>
      <c r="AA118" s="70"/>
      <c r="AB118" s="70"/>
    </row>
    <row r="119" spans="2:28" s="7" customFormat="1" ht="21.75" x14ac:dyDescent="0.5">
      <c r="B119" s="82" t="s">
        <v>1791</v>
      </c>
      <c r="C119" s="78">
        <v>83</v>
      </c>
      <c r="D119" s="70" t="s">
        <v>577</v>
      </c>
      <c r="E119" s="70">
        <v>11397</v>
      </c>
      <c r="F119" s="70">
        <v>12</v>
      </c>
      <c r="G119" s="70">
        <v>97</v>
      </c>
      <c r="H119" s="70" t="s">
        <v>2223</v>
      </c>
      <c r="I119" s="70">
        <v>11</v>
      </c>
      <c r="J119" s="70">
        <v>10</v>
      </c>
      <c r="K119" s="70">
        <v>2</v>
      </c>
      <c r="L119" s="70">
        <v>83</v>
      </c>
      <c r="M119" s="77">
        <v>4283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2:28" s="7" customFormat="1" ht="21.75" x14ac:dyDescent="0.5">
      <c r="B120" s="82" t="s">
        <v>1792</v>
      </c>
      <c r="C120" s="78">
        <v>84</v>
      </c>
      <c r="D120" s="70" t="s">
        <v>577</v>
      </c>
      <c r="E120" s="70">
        <v>9701</v>
      </c>
      <c r="F120" s="70">
        <v>109</v>
      </c>
      <c r="G120" s="70">
        <v>1</v>
      </c>
      <c r="H120" s="70" t="s">
        <v>2195</v>
      </c>
      <c r="I120" s="70">
        <v>11</v>
      </c>
      <c r="J120" s="70">
        <v>0</v>
      </c>
      <c r="K120" s="70">
        <v>2</v>
      </c>
      <c r="L120" s="70">
        <v>11</v>
      </c>
      <c r="M120" s="77">
        <v>199.75</v>
      </c>
      <c r="N120" s="70">
        <v>11.25</v>
      </c>
      <c r="O120" s="70"/>
      <c r="P120" s="70"/>
      <c r="Q120" s="70"/>
      <c r="R120" s="70">
        <v>1</v>
      </c>
      <c r="S120" s="70">
        <v>83</v>
      </c>
      <c r="T120" s="70" t="s">
        <v>31</v>
      </c>
      <c r="U120" s="70" t="s">
        <v>69</v>
      </c>
      <c r="V120" s="70">
        <v>45</v>
      </c>
      <c r="W120" s="70"/>
      <c r="X120" s="70"/>
      <c r="Y120" s="70"/>
      <c r="Z120" s="70"/>
      <c r="AA120" s="70">
        <v>17</v>
      </c>
      <c r="AB120" s="70"/>
    </row>
    <row r="121" spans="2:28" s="7" customFormat="1" ht="21.75" x14ac:dyDescent="0.5">
      <c r="B121" s="82" t="s">
        <v>1793</v>
      </c>
      <c r="C121" s="78">
        <v>85</v>
      </c>
      <c r="D121" s="70" t="s">
        <v>577</v>
      </c>
      <c r="E121" s="70">
        <v>9753</v>
      </c>
      <c r="F121" s="70">
        <v>156</v>
      </c>
      <c r="G121" s="70">
        <v>53</v>
      </c>
      <c r="H121" s="70" t="s">
        <v>2194</v>
      </c>
      <c r="I121" s="70">
        <v>11</v>
      </c>
      <c r="J121" s="70">
        <v>0</v>
      </c>
      <c r="K121" s="70">
        <v>2</v>
      </c>
      <c r="L121" s="70">
        <v>41</v>
      </c>
      <c r="M121" s="77">
        <v>201</v>
      </c>
      <c r="N121" s="70">
        <v>40</v>
      </c>
      <c r="O121" s="70"/>
      <c r="P121" s="70"/>
      <c r="Q121" s="70"/>
      <c r="R121" s="70">
        <v>1</v>
      </c>
      <c r="S121" s="70">
        <v>50</v>
      </c>
      <c r="T121" s="70" t="s">
        <v>31</v>
      </c>
      <c r="U121" s="70" t="s">
        <v>73</v>
      </c>
      <c r="V121" s="70">
        <v>160</v>
      </c>
      <c r="W121" s="70"/>
      <c r="X121" s="70"/>
      <c r="Y121" s="70"/>
      <c r="Z121" s="70"/>
      <c r="AA121" s="70">
        <v>15</v>
      </c>
      <c r="AB121" s="70"/>
    </row>
    <row r="122" spans="2:28" s="7" customFormat="1" ht="21.75" x14ac:dyDescent="0.5">
      <c r="B122" s="82" t="s">
        <v>1794</v>
      </c>
      <c r="C122" s="78">
        <v>86</v>
      </c>
      <c r="D122" s="70" t="s">
        <v>577</v>
      </c>
      <c r="E122" s="70">
        <v>12971</v>
      </c>
      <c r="F122" s="70">
        <v>1</v>
      </c>
      <c r="G122" s="70">
        <v>71</v>
      </c>
      <c r="H122" s="70" t="s">
        <v>2194</v>
      </c>
      <c r="I122" s="70">
        <v>11</v>
      </c>
      <c r="J122" s="70">
        <v>0</v>
      </c>
      <c r="K122" s="70">
        <v>0</v>
      </c>
      <c r="L122" s="70">
        <v>42</v>
      </c>
      <c r="M122" s="77">
        <v>25.5</v>
      </c>
      <c r="N122" s="70">
        <v>16.5</v>
      </c>
      <c r="O122" s="70"/>
      <c r="P122" s="70"/>
      <c r="Q122" s="70"/>
      <c r="R122" s="70">
        <v>1</v>
      </c>
      <c r="S122" s="70">
        <v>49</v>
      </c>
      <c r="T122" s="70" t="s">
        <v>31</v>
      </c>
      <c r="U122" s="70" t="s">
        <v>32</v>
      </c>
      <c r="V122" s="70">
        <v>132</v>
      </c>
      <c r="W122" s="70"/>
      <c r="X122" s="70"/>
      <c r="Y122" s="70"/>
      <c r="Z122" s="70"/>
      <c r="AA122" s="70">
        <v>30</v>
      </c>
      <c r="AB122" s="70"/>
    </row>
    <row r="123" spans="2:28" s="7" customFormat="1" ht="21.75" x14ac:dyDescent="0.5">
      <c r="B123" s="82"/>
      <c r="C123" s="78"/>
      <c r="D123" s="80"/>
      <c r="E123" s="70"/>
      <c r="F123" s="70"/>
      <c r="G123" s="70"/>
      <c r="H123" s="70"/>
      <c r="I123" s="70"/>
      <c r="J123" s="70"/>
      <c r="K123" s="70"/>
      <c r="L123" s="70"/>
      <c r="M123" s="77"/>
      <c r="N123" s="70"/>
      <c r="O123" s="70"/>
      <c r="P123" s="70"/>
      <c r="Q123" s="70"/>
      <c r="R123" s="70"/>
      <c r="S123" s="70"/>
      <c r="T123" s="70" t="s">
        <v>33</v>
      </c>
      <c r="U123" s="70"/>
      <c r="V123" s="70"/>
      <c r="W123" s="70"/>
      <c r="X123" s="70">
        <v>66</v>
      </c>
      <c r="Y123" s="70"/>
      <c r="Z123" s="70"/>
      <c r="AA123" s="70"/>
      <c r="AB123" s="70"/>
    </row>
    <row r="124" spans="2:28" s="7" customFormat="1" ht="21.75" x14ac:dyDescent="0.5">
      <c r="B124" s="82"/>
      <c r="C124" s="78"/>
      <c r="D124" s="80"/>
      <c r="E124" s="70"/>
      <c r="F124" s="70"/>
      <c r="G124" s="70"/>
      <c r="H124" s="70"/>
      <c r="I124" s="70"/>
      <c r="J124" s="70"/>
      <c r="K124" s="70"/>
      <c r="L124" s="70"/>
      <c r="M124" s="77"/>
      <c r="N124" s="70"/>
      <c r="O124" s="70"/>
      <c r="P124" s="70"/>
      <c r="Q124" s="70"/>
      <c r="R124" s="70"/>
      <c r="S124" s="70"/>
      <c r="T124" s="70" t="s">
        <v>34</v>
      </c>
      <c r="U124" s="70"/>
      <c r="V124" s="70"/>
      <c r="W124" s="70"/>
      <c r="X124" s="70">
        <v>66</v>
      </c>
      <c r="Y124" s="70"/>
      <c r="Z124" s="70"/>
      <c r="AA124" s="70"/>
      <c r="AB124" s="70"/>
    </row>
    <row r="125" spans="2:28" s="7" customFormat="1" ht="21.75" x14ac:dyDescent="0.5">
      <c r="B125" s="82" t="s">
        <v>1795</v>
      </c>
      <c r="C125" s="78">
        <v>87</v>
      </c>
      <c r="D125" s="70" t="s">
        <v>577</v>
      </c>
      <c r="E125" s="70">
        <v>9693</v>
      </c>
      <c r="F125" s="70">
        <v>101</v>
      </c>
      <c r="G125" s="70">
        <v>93</v>
      </c>
      <c r="H125" s="70" t="s">
        <v>2195</v>
      </c>
      <c r="I125" s="70">
        <v>11</v>
      </c>
      <c r="J125" s="70">
        <v>0</v>
      </c>
      <c r="K125" s="70">
        <v>1</v>
      </c>
      <c r="L125" s="70">
        <v>49</v>
      </c>
      <c r="M125" s="77">
        <v>149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2:28" s="7" customFormat="1" ht="21.75" x14ac:dyDescent="0.5">
      <c r="B126" s="82" t="s">
        <v>2203</v>
      </c>
      <c r="C126" s="78">
        <v>88</v>
      </c>
      <c r="D126" s="70" t="s">
        <v>577</v>
      </c>
      <c r="E126" s="70">
        <v>3042</v>
      </c>
      <c r="F126" s="70">
        <v>8</v>
      </c>
      <c r="G126" s="70">
        <v>42</v>
      </c>
      <c r="H126" s="70" t="s">
        <v>2198</v>
      </c>
      <c r="I126" s="70">
        <v>11</v>
      </c>
      <c r="J126" s="70">
        <v>2</v>
      </c>
      <c r="K126" s="70">
        <v>3</v>
      </c>
      <c r="L126" s="70">
        <v>27</v>
      </c>
      <c r="M126" s="77">
        <v>1127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2:28" s="7" customFormat="1" ht="21.75" x14ac:dyDescent="0.5">
      <c r="B127" s="82" t="s">
        <v>1796</v>
      </c>
      <c r="C127" s="78">
        <v>89</v>
      </c>
      <c r="D127" s="70" t="s">
        <v>577</v>
      </c>
      <c r="E127" s="70">
        <v>9750</v>
      </c>
      <c r="F127" s="70">
        <v>153</v>
      </c>
      <c r="G127" s="70">
        <v>50</v>
      </c>
      <c r="H127" s="70" t="s">
        <v>2194</v>
      </c>
      <c r="I127" s="70">
        <v>11</v>
      </c>
      <c r="J127" s="70">
        <v>0</v>
      </c>
      <c r="K127" s="70">
        <v>1</v>
      </c>
      <c r="L127" s="70">
        <v>95</v>
      </c>
      <c r="M127" s="77">
        <v>169.5</v>
      </c>
      <c r="N127" s="70">
        <v>25.5</v>
      </c>
      <c r="O127" s="70"/>
      <c r="P127" s="70"/>
      <c r="Q127" s="70"/>
      <c r="R127" s="70">
        <v>1</v>
      </c>
      <c r="S127" s="70">
        <v>47</v>
      </c>
      <c r="T127" s="70" t="s">
        <v>31</v>
      </c>
      <c r="U127" s="70" t="s">
        <v>32</v>
      </c>
      <c r="V127" s="70">
        <v>204</v>
      </c>
      <c r="W127" s="70"/>
      <c r="X127" s="70"/>
      <c r="Y127" s="70"/>
      <c r="Z127" s="70"/>
      <c r="AA127" s="70">
        <v>35</v>
      </c>
      <c r="AB127" s="70"/>
    </row>
    <row r="128" spans="2:28" s="7" customFormat="1" ht="21.75" x14ac:dyDescent="0.5">
      <c r="B128" s="82"/>
      <c r="C128" s="78"/>
      <c r="D128" s="80"/>
      <c r="E128" s="70"/>
      <c r="F128" s="70"/>
      <c r="G128" s="70"/>
      <c r="H128" s="70"/>
      <c r="I128" s="70"/>
      <c r="J128" s="70"/>
      <c r="K128" s="70"/>
      <c r="L128" s="70"/>
      <c r="M128" s="77"/>
      <c r="N128" s="70"/>
      <c r="O128" s="70"/>
      <c r="P128" s="70"/>
      <c r="Q128" s="70"/>
      <c r="R128" s="70"/>
      <c r="S128" s="70"/>
      <c r="T128" s="70" t="s">
        <v>33</v>
      </c>
      <c r="U128" s="70"/>
      <c r="V128" s="70"/>
      <c r="W128" s="70"/>
      <c r="X128" s="70">
        <v>102</v>
      </c>
      <c r="Y128" s="70"/>
      <c r="Z128" s="70"/>
      <c r="AA128" s="70"/>
      <c r="AB128" s="70"/>
    </row>
    <row r="129" spans="2:28" s="7" customFormat="1" ht="21.75" x14ac:dyDescent="0.5">
      <c r="B129" s="82"/>
      <c r="C129" s="78"/>
      <c r="D129" s="80"/>
      <c r="E129" s="70"/>
      <c r="F129" s="70"/>
      <c r="G129" s="70"/>
      <c r="H129" s="70"/>
      <c r="I129" s="70"/>
      <c r="J129" s="70"/>
      <c r="K129" s="70"/>
      <c r="L129" s="70"/>
      <c r="M129" s="77"/>
      <c r="N129" s="70"/>
      <c r="O129" s="70"/>
      <c r="P129" s="70"/>
      <c r="Q129" s="70"/>
      <c r="R129" s="70"/>
      <c r="S129" s="70"/>
      <c r="T129" s="70" t="s">
        <v>34</v>
      </c>
      <c r="U129" s="70"/>
      <c r="V129" s="70"/>
      <c r="W129" s="70"/>
      <c r="X129" s="70">
        <v>102</v>
      </c>
      <c r="Y129" s="70"/>
      <c r="Z129" s="70"/>
      <c r="AA129" s="70"/>
      <c r="AB129" s="70"/>
    </row>
    <row r="130" spans="2:28" s="7" customFormat="1" ht="21.75" x14ac:dyDescent="0.5">
      <c r="B130" s="82" t="s">
        <v>1796</v>
      </c>
      <c r="C130" s="78">
        <v>90</v>
      </c>
      <c r="D130" s="70" t="s">
        <v>577</v>
      </c>
      <c r="E130" s="70">
        <v>1188</v>
      </c>
      <c r="F130" s="70">
        <v>21</v>
      </c>
      <c r="G130" s="70">
        <v>88</v>
      </c>
      <c r="H130" s="70" t="s">
        <v>2202</v>
      </c>
      <c r="I130" s="70">
        <v>11</v>
      </c>
      <c r="J130" s="70">
        <v>7</v>
      </c>
      <c r="K130" s="70">
        <v>3</v>
      </c>
      <c r="L130" s="70">
        <v>97</v>
      </c>
      <c r="M130" s="77">
        <v>3197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2:28" s="7" customFormat="1" ht="21.75" x14ac:dyDescent="0.5">
      <c r="B131" s="82" t="s">
        <v>1797</v>
      </c>
      <c r="C131" s="78">
        <v>91</v>
      </c>
      <c r="D131" s="70" t="s">
        <v>577</v>
      </c>
      <c r="E131" s="70">
        <v>904</v>
      </c>
      <c r="F131" s="70">
        <v>1</v>
      </c>
      <c r="G131" s="70">
        <v>4</v>
      </c>
      <c r="H131" s="70" t="s">
        <v>2202</v>
      </c>
      <c r="I131" s="70">
        <v>11</v>
      </c>
      <c r="J131" s="70">
        <v>13</v>
      </c>
      <c r="K131" s="70">
        <v>3</v>
      </c>
      <c r="L131" s="70">
        <v>61</v>
      </c>
      <c r="M131" s="77">
        <v>5561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2:28" s="7" customFormat="1" ht="21.75" x14ac:dyDescent="0.5">
      <c r="B132" s="82" t="s">
        <v>1798</v>
      </c>
      <c r="C132" s="78">
        <v>92</v>
      </c>
      <c r="D132" s="70" t="s">
        <v>577</v>
      </c>
      <c r="E132" s="70">
        <v>9762</v>
      </c>
      <c r="F132" s="70">
        <v>166</v>
      </c>
      <c r="G132" s="70">
        <v>62</v>
      </c>
      <c r="H132" s="70" t="s">
        <v>2194</v>
      </c>
      <c r="I132" s="70">
        <v>11</v>
      </c>
      <c r="J132" s="70">
        <v>0</v>
      </c>
      <c r="K132" s="70">
        <v>1</v>
      </c>
      <c r="L132" s="70">
        <v>83</v>
      </c>
      <c r="M132" s="77">
        <v>169.25</v>
      </c>
      <c r="N132" s="70">
        <v>13.75</v>
      </c>
      <c r="O132" s="70"/>
      <c r="P132" s="70"/>
      <c r="Q132" s="70"/>
      <c r="R132" s="70">
        <v>1</v>
      </c>
      <c r="S132" s="70">
        <v>45</v>
      </c>
      <c r="T132" s="70" t="s">
        <v>31</v>
      </c>
      <c r="U132" s="70" t="s">
        <v>69</v>
      </c>
      <c r="V132" s="70">
        <v>55</v>
      </c>
      <c r="W132" s="70"/>
      <c r="X132" s="70"/>
      <c r="Y132" s="70"/>
      <c r="Z132" s="70"/>
      <c r="AA132" s="70">
        <v>37</v>
      </c>
      <c r="AB132" s="70"/>
    </row>
    <row r="133" spans="2:28" s="7" customFormat="1" ht="21.75" x14ac:dyDescent="0.5">
      <c r="B133" s="82" t="s">
        <v>1799</v>
      </c>
      <c r="C133" s="78">
        <v>93</v>
      </c>
      <c r="D133" s="70" t="s">
        <v>577</v>
      </c>
      <c r="E133" s="70">
        <v>12955</v>
      </c>
      <c r="F133" s="70">
        <v>2</v>
      </c>
      <c r="G133" s="70">
        <v>55</v>
      </c>
      <c r="H133" s="70" t="s">
        <v>2201</v>
      </c>
      <c r="I133" s="70">
        <v>11</v>
      </c>
      <c r="J133" s="70">
        <v>1</v>
      </c>
      <c r="K133" s="70">
        <v>2</v>
      </c>
      <c r="L133" s="70">
        <v>17</v>
      </c>
      <c r="M133" s="77">
        <v>617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2:28" s="7" customFormat="1" ht="21.75" x14ac:dyDescent="0.5">
      <c r="B134" s="82" t="s">
        <v>1800</v>
      </c>
      <c r="C134" s="78">
        <v>94</v>
      </c>
      <c r="D134" s="70" t="s">
        <v>577</v>
      </c>
      <c r="E134" s="70">
        <v>12965</v>
      </c>
      <c r="F134" s="70">
        <v>8</v>
      </c>
      <c r="G134" s="70">
        <v>65</v>
      </c>
      <c r="H134" s="70" t="s">
        <v>2195</v>
      </c>
      <c r="I134" s="70">
        <v>11</v>
      </c>
      <c r="J134" s="70">
        <v>0</v>
      </c>
      <c r="K134" s="70">
        <v>3</v>
      </c>
      <c r="L134" s="70">
        <v>79</v>
      </c>
      <c r="M134" s="77">
        <v>379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2:28" s="7" customFormat="1" ht="21.75" x14ac:dyDescent="0.5">
      <c r="B135" s="82" t="s">
        <v>1801</v>
      </c>
      <c r="C135" s="78">
        <v>95</v>
      </c>
      <c r="D135" s="70" t="s">
        <v>577</v>
      </c>
      <c r="E135" s="70">
        <v>5432</v>
      </c>
      <c r="F135" s="70">
        <v>19</v>
      </c>
      <c r="G135" s="70">
        <v>32</v>
      </c>
      <c r="H135" s="70" t="s">
        <v>2197</v>
      </c>
      <c r="I135" s="70">
        <v>11</v>
      </c>
      <c r="J135" s="70">
        <v>6</v>
      </c>
      <c r="K135" s="70">
        <v>0</v>
      </c>
      <c r="L135" s="70">
        <v>50</v>
      </c>
      <c r="M135" s="77">
        <v>2450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2:28" s="7" customFormat="1" ht="21.75" x14ac:dyDescent="0.5">
      <c r="B136" s="82" t="s">
        <v>1801</v>
      </c>
      <c r="C136" s="78">
        <v>96</v>
      </c>
      <c r="D136" s="70" t="s">
        <v>577</v>
      </c>
      <c r="E136" s="70">
        <v>9761</v>
      </c>
      <c r="F136" s="70">
        <v>165</v>
      </c>
      <c r="G136" s="70">
        <v>61</v>
      </c>
      <c r="H136" s="70" t="s">
        <v>2194</v>
      </c>
      <c r="I136" s="70">
        <v>11</v>
      </c>
      <c r="J136" s="70">
        <v>0</v>
      </c>
      <c r="K136" s="70">
        <v>1</v>
      </c>
      <c r="L136" s="70">
        <v>78</v>
      </c>
      <c r="M136" s="77">
        <v>163</v>
      </c>
      <c r="N136" s="70">
        <v>15</v>
      </c>
      <c r="O136" s="70"/>
      <c r="P136" s="70"/>
      <c r="Q136" s="70"/>
      <c r="R136" s="70">
        <v>1</v>
      </c>
      <c r="S136" s="70">
        <v>44</v>
      </c>
      <c r="T136" s="70" t="s">
        <v>31</v>
      </c>
      <c r="U136" s="70" t="s">
        <v>69</v>
      </c>
      <c r="V136" s="70">
        <v>60</v>
      </c>
      <c r="W136" s="70"/>
      <c r="X136" s="70"/>
      <c r="Y136" s="70"/>
      <c r="Z136" s="70"/>
      <c r="AA136" s="70">
        <v>40</v>
      </c>
      <c r="AB136" s="70"/>
    </row>
    <row r="137" spans="2:28" s="7" customFormat="1" ht="21.75" x14ac:dyDescent="0.5">
      <c r="B137" s="82" t="s">
        <v>1802</v>
      </c>
      <c r="C137" s="78">
        <v>97</v>
      </c>
      <c r="D137" s="70" t="s">
        <v>577</v>
      </c>
      <c r="E137" s="70">
        <v>9751</v>
      </c>
      <c r="F137" s="70">
        <v>154</v>
      </c>
      <c r="G137" s="70">
        <v>51</v>
      </c>
      <c r="H137" s="70" t="s">
        <v>2194</v>
      </c>
      <c r="I137" s="70">
        <v>11</v>
      </c>
      <c r="J137" s="70">
        <v>0</v>
      </c>
      <c r="K137" s="70">
        <v>1</v>
      </c>
      <c r="L137" s="70">
        <v>75</v>
      </c>
      <c r="M137" s="77">
        <v>148</v>
      </c>
      <c r="N137" s="70">
        <v>27</v>
      </c>
      <c r="O137" s="70"/>
      <c r="P137" s="70"/>
      <c r="Q137" s="70"/>
      <c r="R137" s="70">
        <v>1</v>
      </c>
      <c r="S137" s="70">
        <v>41</v>
      </c>
      <c r="T137" s="70" t="s">
        <v>31</v>
      </c>
      <c r="U137" s="70" t="s">
        <v>32</v>
      </c>
      <c r="V137" s="70">
        <v>216</v>
      </c>
      <c r="W137" s="70"/>
      <c r="X137" s="70"/>
      <c r="Y137" s="70"/>
      <c r="Z137" s="70"/>
      <c r="AA137" s="70">
        <v>30</v>
      </c>
      <c r="AB137" s="70"/>
    </row>
    <row r="138" spans="2:28" s="7" customFormat="1" ht="21.75" x14ac:dyDescent="0.5">
      <c r="B138" s="82"/>
      <c r="C138" s="78"/>
      <c r="D138" s="80"/>
      <c r="E138" s="70"/>
      <c r="F138" s="70"/>
      <c r="G138" s="70"/>
      <c r="H138" s="70"/>
      <c r="I138" s="70"/>
      <c r="J138" s="70"/>
      <c r="K138" s="70"/>
      <c r="L138" s="70"/>
      <c r="M138" s="77"/>
      <c r="N138" s="70"/>
      <c r="O138" s="70"/>
      <c r="P138" s="70"/>
      <c r="Q138" s="70"/>
      <c r="R138" s="70"/>
      <c r="S138" s="70"/>
      <c r="T138" s="70" t="s">
        <v>33</v>
      </c>
      <c r="U138" s="70"/>
      <c r="V138" s="70"/>
      <c r="W138" s="70"/>
      <c r="X138" s="70">
        <v>108</v>
      </c>
      <c r="Y138" s="70"/>
      <c r="Z138" s="70"/>
      <c r="AA138" s="70"/>
      <c r="AB138" s="70"/>
    </row>
    <row r="139" spans="2:28" s="7" customFormat="1" ht="21.75" x14ac:dyDescent="0.5">
      <c r="B139" s="82"/>
      <c r="C139" s="78"/>
      <c r="D139" s="80"/>
      <c r="E139" s="70"/>
      <c r="F139" s="70"/>
      <c r="G139" s="70"/>
      <c r="H139" s="70"/>
      <c r="I139" s="70"/>
      <c r="J139" s="70"/>
      <c r="K139" s="70"/>
      <c r="L139" s="70"/>
      <c r="M139" s="77"/>
      <c r="N139" s="70"/>
      <c r="O139" s="70"/>
      <c r="P139" s="70"/>
      <c r="Q139" s="70"/>
      <c r="R139" s="70"/>
      <c r="S139" s="70"/>
      <c r="T139" s="70" t="s">
        <v>34</v>
      </c>
      <c r="U139" s="70"/>
      <c r="V139" s="70"/>
      <c r="W139" s="70"/>
      <c r="X139" s="70">
        <v>108</v>
      </c>
      <c r="Y139" s="70"/>
      <c r="Z139" s="70"/>
      <c r="AA139" s="70"/>
      <c r="AB139" s="70"/>
    </row>
    <row r="140" spans="2:28" s="7" customFormat="1" ht="21.75" x14ac:dyDescent="0.5">
      <c r="B140" s="82" t="s">
        <v>1803</v>
      </c>
      <c r="C140" s="78">
        <v>98</v>
      </c>
      <c r="D140" s="70" t="s">
        <v>577</v>
      </c>
      <c r="E140" s="70">
        <v>9748</v>
      </c>
      <c r="F140" s="70">
        <v>151</v>
      </c>
      <c r="G140" s="70">
        <v>48</v>
      </c>
      <c r="H140" s="70" t="s">
        <v>2194</v>
      </c>
      <c r="I140" s="70">
        <v>11</v>
      </c>
      <c r="J140" s="70">
        <v>0</v>
      </c>
      <c r="K140" s="70">
        <v>1</v>
      </c>
      <c r="L140" s="70">
        <v>71</v>
      </c>
      <c r="M140" s="77">
        <v>119.25</v>
      </c>
      <c r="N140" s="70">
        <v>51.75</v>
      </c>
      <c r="O140" s="70"/>
      <c r="P140" s="70"/>
      <c r="Q140" s="70"/>
      <c r="R140" s="70">
        <v>1</v>
      </c>
      <c r="S140" s="70">
        <v>40</v>
      </c>
      <c r="T140" s="70" t="s">
        <v>31</v>
      </c>
      <c r="U140" s="70" t="s">
        <v>73</v>
      </c>
      <c r="V140" s="70">
        <v>207</v>
      </c>
      <c r="W140" s="70"/>
      <c r="X140" s="70"/>
      <c r="Y140" s="70"/>
      <c r="Z140" s="70"/>
      <c r="AA140" s="70">
        <v>20</v>
      </c>
      <c r="AB140" s="70"/>
    </row>
    <row r="141" spans="2:28" s="7" customFormat="1" ht="21.75" x14ac:dyDescent="0.5">
      <c r="B141" s="82" t="s">
        <v>1804</v>
      </c>
      <c r="C141" s="78">
        <v>99</v>
      </c>
      <c r="D141" s="70" t="s">
        <v>577</v>
      </c>
      <c r="E141" s="70">
        <v>9747</v>
      </c>
      <c r="F141" s="70">
        <v>150</v>
      </c>
      <c r="G141" s="70">
        <v>47</v>
      </c>
      <c r="H141" s="70" t="s">
        <v>2194</v>
      </c>
      <c r="I141" s="70">
        <v>11</v>
      </c>
      <c r="J141" s="70">
        <v>0</v>
      </c>
      <c r="K141" s="70">
        <v>1</v>
      </c>
      <c r="L141" s="70">
        <v>52</v>
      </c>
      <c r="M141" s="77">
        <v>134</v>
      </c>
      <c r="N141" s="70">
        <v>18</v>
      </c>
      <c r="O141" s="70"/>
      <c r="P141" s="70"/>
      <c r="Q141" s="70"/>
      <c r="R141" s="70">
        <v>1</v>
      </c>
      <c r="S141" s="70">
        <v>39</v>
      </c>
      <c r="T141" s="70" t="s">
        <v>31</v>
      </c>
      <c r="U141" s="70" t="s">
        <v>32</v>
      </c>
      <c r="V141" s="70">
        <v>144</v>
      </c>
      <c r="W141" s="70"/>
      <c r="X141" s="70"/>
      <c r="Y141" s="70"/>
      <c r="Z141" s="70"/>
      <c r="AA141" s="70">
        <v>10</v>
      </c>
      <c r="AB141" s="70"/>
    </row>
    <row r="142" spans="2:28" s="7" customFormat="1" ht="21.75" x14ac:dyDescent="0.5">
      <c r="B142" s="82"/>
      <c r="C142" s="78"/>
      <c r="D142" s="80"/>
      <c r="E142" s="70"/>
      <c r="F142" s="70"/>
      <c r="G142" s="70"/>
      <c r="H142" s="70"/>
      <c r="I142" s="70"/>
      <c r="J142" s="70"/>
      <c r="K142" s="70"/>
      <c r="L142" s="70"/>
      <c r="M142" s="77"/>
      <c r="N142" s="70"/>
      <c r="O142" s="70"/>
      <c r="P142" s="70"/>
      <c r="Q142" s="70"/>
      <c r="R142" s="70"/>
      <c r="S142" s="70"/>
      <c r="T142" s="70" t="s">
        <v>33</v>
      </c>
      <c r="U142" s="70"/>
      <c r="V142" s="70"/>
      <c r="W142" s="70"/>
      <c r="X142" s="70">
        <v>72</v>
      </c>
      <c r="Y142" s="70"/>
      <c r="Z142" s="70"/>
      <c r="AA142" s="70"/>
      <c r="AB142" s="70"/>
    </row>
    <row r="143" spans="2:28" s="7" customFormat="1" ht="21.75" x14ac:dyDescent="0.5">
      <c r="B143" s="82"/>
      <c r="C143" s="78"/>
      <c r="D143" s="80"/>
      <c r="E143" s="70"/>
      <c r="F143" s="70"/>
      <c r="G143" s="70"/>
      <c r="H143" s="70"/>
      <c r="I143" s="70"/>
      <c r="J143" s="70"/>
      <c r="K143" s="70"/>
      <c r="L143" s="70"/>
      <c r="M143" s="77"/>
      <c r="N143" s="70"/>
      <c r="O143" s="70"/>
      <c r="P143" s="70"/>
      <c r="Q143" s="70"/>
      <c r="R143" s="70"/>
      <c r="S143" s="70"/>
      <c r="T143" s="70" t="s">
        <v>34</v>
      </c>
      <c r="U143" s="70"/>
      <c r="V143" s="70"/>
      <c r="W143" s="70"/>
      <c r="X143" s="70">
        <v>72</v>
      </c>
      <c r="Y143" s="70"/>
      <c r="Z143" s="70"/>
      <c r="AA143" s="70"/>
      <c r="AB143" s="70"/>
    </row>
    <row r="144" spans="2:28" s="7" customFormat="1" ht="21.75" x14ac:dyDescent="0.5">
      <c r="B144" s="82" t="s">
        <v>1805</v>
      </c>
      <c r="C144" s="78">
        <v>100</v>
      </c>
      <c r="D144" s="70" t="s">
        <v>577</v>
      </c>
      <c r="E144" s="70">
        <v>9746</v>
      </c>
      <c r="F144" s="70">
        <v>149</v>
      </c>
      <c r="G144" s="70">
        <v>46</v>
      </c>
      <c r="H144" s="70" t="s">
        <v>2194</v>
      </c>
      <c r="I144" s="70">
        <v>11</v>
      </c>
      <c r="J144" s="70">
        <v>0</v>
      </c>
      <c r="K144" s="70">
        <v>0</v>
      </c>
      <c r="L144" s="70">
        <v>75</v>
      </c>
      <c r="M144" s="77">
        <v>61.5</v>
      </c>
      <c r="N144" s="70">
        <v>13.5</v>
      </c>
      <c r="O144" s="70"/>
      <c r="P144" s="70"/>
      <c r="Q144" s="70"/>
      <c r="R144" s="70">
        <v>1</v>
      </c>
      <c r="S144" s="70">
        <v>38</v>
      </c>
      <c r="T144" s="70" t="s">
        <v>31</v>
      </c>
      <c r="U144" s="70" t="s">
        <v>73</v>
      </c>
      <c r="V144" s="70">
        <v>54</v>
      </c>
      <c r="W144" s="70"/>
      <c r="X144" s="70"/>
      <c r="Y144" s="70"/>
      <c r="Z144" s="70"/>
      <c r="AA144" s="70">
        <v>10</v>
      </c>
      <c r="AB144" s="70"/>
    </row>
    <row r="145" spans="2:28" s="7" customFormat="1" ht="21.75" x14ac:dyDescent="0.5">
      <c r="B145" s="82" t="s">
        <v>1806</v>
      </c>
      <c r="C145" s="78">
        <v>101</v>
      </c>
      <c r="D145" s="70" t="s">
        <v>577</v>
      </c>
      <c r="E145" s="70">
        <v>9745</v>
      </c>
      <c r="F145" s="70">
        <v>148</v>
      </c>
      <c r="G145" s="70">
        <v>45</v>
      </c>
      <c r="H145" s="70" t="s">
        <v>2194</v>
      </c>
      <c r="I145" s="70">
        <v>11</v>
      </c>
      <c r="J145" s="70">
        <v>0</v>
      </c>
      <c r="K145" s="70">
        <v>2</v>
      </c>
      <c r="L145" s="70">
        <v>30</v>
      </c>
      <c r="M145" s="77">
        <v>216.5</v>
      </c>
      <c r="N145" s="70">
        <v>13.5</v>
      </c>
      <c r="O145" s="70"/>
      <c r="P145" s="70"/>
      <c r="Q145" s="70"/>
      <c r="R145" s="70">
        <v>1</v>
      </c>
      <c r="S145" s="70">
        <v>37</v>
      </c>
      <c r="T145" s="70" t="s">
        <v>31</v>
      </c>
      <c r="U145" s="70" t="s">
        <v>73</v>
      </c>
      <c r="V145" s="70">
        <v>54</v>
      </c>
      <c r="W145" s="70"/>
      <c r="X145" s="70"/>
      <c r="Y145" s="70"/>
      <c r="Z145" s="70"/>
      <c r="AA145" s="70">
        <v>26</v>
      </c>
      <c r="AB145" s="70"/>
    </row>
    <row r="146" spans="2:28" s="7" customFormat="1" ht="21.75" x14ac:dyDescent="0.5">
      <c r="B146" s="82" t="s">
        <v>1806</v>
      </c>
      <c r="C146" s="78">
        <v>102</v>
      </c>
      <c r="D146" s="70" t="s">
        <v>577</v>
      </c>
      <c r="E146" s="70">
        <v>5470</v>
      </c>
      <c r="F146" s="70">
        <v>42</v>
      </c>
      <c r="G146" s="70">
        <v>70</v>
      </c>
      <c r="H146" s="70" t="s">
        <v>2197</v>
      </c>
      <c r="I146" s="70">
        <v>11</v>
      </c>
      <c r="J146" s="70">
        <v>24</v>
      </c>
      <c r="K146" s="70">
        <v>1</v>
      </c>
      <c r="L146" s="70">
        <v>25</v>
      </c>
      <c r="M146" s="77">
        <v>9725</v>
      </c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2:28" s="7" customFormat="1" ht="21.75" x14ac:dyDescent="0.5">
      <c r="B147" s="82" t="s">
        <v>1807</v>
      </c>
      <c r="C147" s="78">
        <v>103</v>
      </c>
      <c r="D147" s="70" t="s">
        <v>577</v>
      </c>
      <c r="E147" s="70">
        <v>9793</v>
      </c>
      <c r="F147" s="70">
        <v>198</v>
      </c>
      <c r="G147" s="70">
        <v>93</v>
      </c>
      <c r="H147" s="70" t="s">
        <v>2194</v>
      </c>
      <c r="I147" s="70">
        <v>11</v>
      </c>
      <c r="J147" s="70">
        <v>0</v>
      </c>
      <c r="K147" s="70">
        <v>0</v>
      </c>
      <c r="L147" s="70">
        <v>78</v>
      </c>
      <c r="M147" s="77">
        <v>60</v>
      </c>
      <c r="N147" s="70">
        <v>18</v>
      </c>
      <c r="O147" s="70"/>
      <c r="P147" s="70"/>
      <c r="Q147" s="70"/>
      <c r="R147" s="70">
        <v>1</v>
      </c>
      <c r="S147" s="70">
        <v>35</v>
      </c>
      <c r="T147" s="70" t="s">
        <v>31</v>
      </c>
      <c r="U147" s="70" t="s">
        <v>73</v>
      </c>
      <c r="V147" s="70">
        <v>72</v>
      </c>
      <c r="W147" s="70"/>
      <c r="X147" s="70"/>
      <c r="Y147" s="70"/>
      <c r="Z147" s="70"/>
      <c r="AA147" s="70">
        <v>20</v>
      </c>
      <c r="AB147" s="70"/>
    </row>
    <row r="148" spans="2:28" s="7" customFormat="1" ht="21.75" x14ac:dyDescent="0.5">
      <c r="B148" s="82" t="s">
        <v>1808</v>
      </c>
      <c r="C148" s="78">
        <v>104</v>
      </c>
      <c r="D148" s="70" t="s">
        <v>577</v>
      </c>
      <c r="E148" s="70">
        <v>9749</v>
      </c>
      <c r="F148" s="70">
        <v>152</v>
      </c>
      <c r="G148" s="70">
        <v>49</v>
      </c>
      <c r="H148" s="70" t="s">
        <v>2194</v>
      </c>
      <c r="I148" s="70">
        <v>11</v>
      </c>
      <c r="J148" s="70">
        <v>0</v>
      </c>
      <c r="K148" s="70">
        <v>1</v>
      </c>
      <c r="L148" s="70">
        <v>24</v>
      </c>
      <c r="M148" s="77">
        <v>124</v>
      </c>
      <c r="N148" s="70">
        <v>30</v>
      </c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2:28" s="7" customFormat="1" ht="21.75" x14ac:dyDescent="0.5">
      <c r="B149" s="82" t="s">
        <v>1808</v>
      </c>
      <c r="C149" s="78">
        <v>105</v>
      </c>
      <c r="D149" s="70" t="s">
        <v>577</v>
      </c>
      <c r="E149" s="70">
        <v>5437</v>
      </c>
      <c r="F149" s="70">
        <v>21</v>
      </c>
      <c r="G149" s="70">
        <v>37</v>
      </c>
      <c r="H149" s="70" t="s">
        <v>2197</v>
      </c>
      <c r="I149" s="70">
        <v>11</v>
      </c>
      <c r="J149" s="70">
        <v>9</v>
      </c>
      <c r="K149" s="70">
        <v>1</v>
      </c>
      <c r="L149" s="70">
        <v>49</v>
      </c>
      <c r="M149" s="77">
        <v>3749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2:28" s="7" customFormat="1" ht="21.75" x14ac:dyDescent="0.5">
      <c r="B150" s="82" t="s">
        <v>1808</v>
      </c>
      <c r="C150" s="78">
        <v>106</v>
      </c>
      <c r="D150" s="70" t="s">
        <v>577</v>
      </c>
      <c r="E150" s="70">
        <v>9034</v>
      </c>
      <c r="F150" s="70">
        <v>5</v>
      </c>
      <c r="G150" s="70">
        <v>34</v>
      </c>
      <c r="H150" s="70" t="s">
        <v>2241</v>
      </c>
      <c r="I150" s="70">
        <v>11</v>
      </c>
      <c r="J150" s="70">
        <v>15</v>
      </c>
      <c r="K150" s="70">
        <v>1</v>
      </c>
      <c r="L150" s="70">
        <v>97</v>
      </c>
      <c r="M150" s="77">
        <v>6197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2:28" s="7" customFormat="1" ht="21.75" x14ac:dyDescent="0.5">
      <c r="B151" s="82" t="s">
        <v>1809</v>
      </c>
      <c r="C151" s="78">
        <v>107</v>
      </c>
      <c r="D151" s="70" t="s">
        <v>577</v>
      </c>
      <c r="E151" s="70">
        <v>9811</v>
      </c>
      <c r="F151" s="70">
        <v>177</v>
      </c>
      <c r="G151" s="70">
        <v>11</v>
      </c>
      <c r="H151" s="70" t="s">
        <v>2196</v>
      </c>
      <c r="I151" s="70">
        <v>11</v>
      </c>
      <c r="J151" s="70">
        <v>0</v>
      </c>
      <c r="K151" s="70">
        <v>1</v>
      </c>
      <c r="L151" s="70">
        <v>73</v>
      </c>
      <c r="M151" s="77">
        <v>155</v>
      </c>
      <c r="N151" s="70">
        <v>18</v>
      </c>
      <c r="O151" s="70"/>
      <c r="P151" s="70"/>
      <c r="Q151" s="70"/>
      <c r="R151" s="70">
        <v>1</v>
      </c>
      <c r="S151" s="70">
        <v>34</v>
      </c>
      <c r="T151" s="70" t="s">
        <v>31</v>
      </c>
      <c r="U151" s="70" t="s">
        <v>73</v>
      </c>
      <c r="V151" s="70">
        <v>72</v>
      </c>
      <c r="W151" s="70"/>
      <c r="X151" s="70"/>
      <c r="Y151" s="70"/>
      <c r="Z151" s="70"/>
      <c r="AA151" s="70">
        <v>25</v>
      </c>
      <c r="AB151" s="70"/>
    </row>
    <row r="152" spans="2:28" s="7" customFormat="1" ht="21.75" x14ac:dyDescent="0.5">
      <c r="B152" s="82" t="s">
        <v>1810</v>
      </c>
      <c r="C152" s="78">
        <v>108</v>
      </c>
      <c r="D152" s="70" t="s">
        <v>577</v>
      </c>
      <c r="E152" s="70">
        <v>12958</v>
      </c>
      <c r="F152" s="70">
        <v>3</v>
      </c>
      <c r="G152" s="70">
        <v>58</v>
      </c>
      <c r="H152" s="70" t="s">
        <v>2196</v>
      </c>
      <c r="I152" s="70">
        <v>11</v>
      </c>
      <c r="J152" s="70">
        <v>0</v>
      </c>
      <c r="K152" s="70">
        <v>2</v>
      </c>
      <c r="L152" s="70">
        <v>8</v>
      </c>
      <c r="M152" s="77">
        <v>199</v>
      </c>
      <c r="N152" s="70">
        <v>9</v>
      </c>
      <c r="O152" s="70"/>
      <c r="P152" s="70"/>
      <c r="Q152" s="70"/>
      <c r="R152" s="70">
        <v>1</v>
      </c>
      <c r="S152" s="70">
        <v>27</v>
      </c>
      <c r="T152" s="70" t="s">
        <v>31</v>
      </c>
      <c r="U152" s="70" t="s">
        <v>69</v>
      </c>
      <c r="V152" s="70">
        <v>36</v>
      </c>
      <c r="W152" s="70"/>
      <c r="X152" s="70"/>
      <c r="Y152" s="70"/>
      <c r="Z152" s="70"/>
      <c r="AA152" s="70">
        <v>35</v>
      </c>
      <c r="AB152" s="70"/>
    </row>
    <row r="153" spans="2:28" s="7" customFormat="1" ht="21.75" x14ac:dyDescent="0.5">
      <c r="B153" s="82" t="s">
        <v>1811</v>
      </c>
      <c r="C153" s="78">
        <v>109</v>
      </c>
      <c r="D153" s="70" t="s">
        <v>577</v>
      </c>
      <c r="E153" s="70">
        <v>19526</v>
      </c>
      <c r="F153" s="70">
        <v>15</v>
      </c>
      <c r="G153" s="70">
        <v>26</v>
      </c>
      <c r="H153" s="70" t="s">
        <v>2240</v>
      </c>
      <c r="I153" s="70">
        <v>11</v>
      </c>
      <c r="J153" s="70">
        <v>7</v>
      </c>
      <c r="K153" s="70">
        <v>0</v>
      </c>
      <c r="L153" s="70">
        <v>78</v>
      </c>
      <c r="M153" s="77">
        <v>2878</v>
      </c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2:28" s="7" customFormat="1" ht="21.75" x14ac:dyDescent="0.5">
      <c r="B154" s="82" t="s">
        <v>1811</v>
      </c>
      <c r="C154" s="78">
        <v>110</v>
      </c>
      <c r="D154" s="70" t="s">
        <v>577</v>
      </c>
      <c r="E154" s="70">
        <v>11393</v>
      </c>
      <c r="F154" s="70">
        <v>2</v>
      </c>
      <c r="G154" s="70">
        <v>93</v>
      </c>
      <c r="H154" s="70" t="s">
        <v>2240</v>
      </c>
      <c r="I154" s="70">
        <v>11</v>
      </c>
      <c r="J154" s="70">
        <v>15</v>
      </c>
      <c r="K154" s="70">
        <v>2</v>
      </c>
      <c r="L154" s="70">
        <v>79</v>
      </c>
      <c r="M154" s="77">
        <v>6279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2:28" s="7" customFormat="1" ht="21.75" x14ac:dyDescent="0.5">
      <c r="B155" s="82" t="s">
        <v>1812</v>
      </c>
      <c r="C155" s="78">
        <v>111</v>
      </c>
      <c r="D155" s="70" t="s">
        <v>577</v>
      </c>
      <c r="E155" s="70">
        <v>11390</v>
      </c>
      <c r="F155" s="70">
        <v>14</v>
      </c>
      <c r="G155" s="70">
        <v>90</v>
      </c>
      <c r="H155" s="70" t="s">
        <v>2226</v>
      </c>
      <c r="I155" s="70">
        <v>11</v>
      </c>
      <c r="J155" s="70">
        <v>22</v>
      </c>
      <c r="K155" s="70">
        <v>0</v>
      </c>
      <c r="L155" s="70">
        <v>61</v>
      </c>
      <c r="M155" s="77">
        <v>8861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2:28" s="7" customFormat="1" ht="21.75" x14ac:dyDescent="0.5">
      <c r="B156" s="82" t="s">
        <v>1812</v>
      </c>
      <c r="C156" s="78">
        <v>112</v>
      </c>
      <c r="D156" s="70" t="s">
        <v>577</v>
      </c>
      <c r="E156" s="70">
        <v>9824</v>
      </c>
      <c r="F156" s="70">
        <v>190</v>
      </c>
      <c r="G156" s="70">
        <v>24</v>
      </c>
      <c r="H156" s="70" t="s">
        <v>2196</v>
      </c>
      <c r="I156" s="70">
        <v>11</v>
      </c>
      <c r="J156" s="70">
        <v>0</v>
      </c>
      <c r="K156" s="70">
        <v>0</v>
      </c>
      <c r="L156" s="70">
        <v>84</v>
      </c>
      <c r="M156" s="77">
        <v>75</v>
      </c>
      <c r="N156" s="70">
        <v>9</v>
      </c>
      <c r="O156" s="70"/>
      <c r="P156" s="70"/>
      <c r="Q156" s="70"/>
      <c r="R156" s="70">
        <v>1</v>
      </c>
      <c r="S156" s="70">
        <v>26</v>
      </c>
      <c r="T156" s="70" t="s">
        <v>31</v>
      </c>
      <c r="U156" s="70" t="s">
        <v>69</v>
      </c>
      <c r="V156" s="70">
        <v>36</v>
      </c>
      <c r="W156" s="70"/>
      <c r="X156" s="70"/>
      <c r="Y156" s="70"/>
      <c r="Z156" s="70"/>
      <c r="AA156" s="70">
        <v>35</v>
      </c>
      <c r="AB156" s="70"/>
    </row>
    <row r="157" spans="2:28" s="7" customFormat="1" ht="21.75" x14ac:dyDescent="0.5">
      <c r="B157" s="82" t="s">
        <v>1813</v>
      </c>
      <c r="C157" s="78">
        <v>113</v>
      </c>
      <c r="D157" s="70" t="s">
        <v>577</v>
      </c>
      <c r="E157" s="70">
        <v>9822</v>
      </c>
      <c r="F157" s="70">
        <v>188</v>
      </c>
      <c r="G157" s="70">
        <v>22</v>
      </c>
      <c r="H157" s="70" t="s">
        <v>2196</v>
      </c>
      <c r="I157" s="70">
        <v>11</v>
      </c>
      <c r="J157" s="70">
        <v>0</v>
      </c>
      <c r="K157" s="70">
        <v>0</v>
      </c>
      <c r="L157" s="70">
        <v>79</v>
      </c>
      <c r="M157" s="77">
        <v>70</v>
      </c>
      <c r="N157" s="70">
        <v>9</v>
      </c>
      <c r="O157" s="70"/>
      <c r="P157" s="70"/>
      <c r="Q157" s="70"/>
      <c r="R157" s="70">
        <v>1</v>
      </c>
      <c r="S157" s="70">
        <v>25</v>
      </c>
      <c r="T157" s="70" t="s">
        <v>31</v>
      </c>
      <c r="U157" s="70" t="s">
        <v>32</v>
      </c>
      <c r="V157" s="70">
        <v>72</v>
      </c>
      <c r="W157" s="70"/>
      <c r="X157" s="70"/>
      <c r="Y157" s="70"/>
      <c r="Z157" s="70"/>
      <c r="AA157" s="70">
        <v>35</v>
      </c>
      <c r="AB157" s="70"/>
    </row>
    <row r="158" spans="2:28" s="7" customFormat="1" ht="21.75" x14ac:dyDescent="0.5">
      <c r="B158" s="82"/>
      <c r="C158" s="78"/>
      <c r="D158" s="80"/>
      <c r="E158" s="70"/>
      <c r="F158" s="70"/>
      <c r="G158" s="70"/>
      <c r="H158" s="70"/>
      <c r="I158" s="70"/>
      <c r="J158" s="70"/>
      <c r="K158" s="70"/>
      <c r="L158" s="70"/>
      <c r="M158" s="77"/>
      <c r="N158" s="70"/>
      <c r="O158" s="70"/>
      <c r="P158" s="70"/>
      <c r="Q158" s="70"/>
      <c r="R158" s="70"/>
      <c r="S158" s="70"/>
      <c r="T158" s="70" t="s">
        <v>33</v>
      </c>
      <c r="U158" s="70"/>
      <c r="V158" s="70"/>
      <c r="W158" s="70"/>
      <c r="X158" s="70">
        <v>36</v>
      </c>
      <c r="Y158" s="70"/>
      <c r="Z158" s="70"/>
      <c r="AA158" s="70"/>
      <c r="AB158" s="70"/>
    </row>
    <row r="159" spans="2:28" s="7" customFormat="1" ht="21.75" x14ac:dyDescent="0.5">
      <c r="B159" s="82"/>
      <c r="C159" s="78"/>
      <c r="D159" s="80"/>
      <c r="E159" s="70"/>
      <c r="F159" s="70"/>
      <c r="G159" s="70"/>
      <c r="H159" s="70"/>
      <c r="I159" s="70"/>
      <c r="J159" s="70"/>
      <c r="K159" s="70"/>
      <c r="L159" s="70"/>
      <c r="M159" s="77"/>
      <c r="N159" s="70"/>
      <c r="O159" s="70"/>
      <c r="P159" s="70"/>
      <c r="Q159" s="70"/>
      <c r="R159" s="70"/>
      <c r="S159" s="70"/>
      <c r="T159" s="70" t="s">
        <v>34</v>
      </c>
      <c r="U159" s="70"/>
      <c r="V159" s="70"/>
      <c r="W159" s="70"/>
      <c r="X159" s="70">
        <v>36</v>
      </c>
      <c r="Y159" s="70"/>
      <c r="Z159" s="70"/>
      <c r="AA159" s="70"/>
      <c r="AB159" s="70"/>
    </row>
    <row r="160" spans="2:28" s="7" customFormat="1" ht="21.75" x14ac:dyDescent="0.5">
      <c r="B160" s="82" t="s">
        <v>1814</v>
      </c>
      <c r="C160" s="78">
        <v>114</v>
      </c>
      <c r="D160" s="70" t="s">
        <v>577</v>
      </c>
      <c r="E160" s="70">
        <v>9821</v>
      </c>
      <c r="F160" s="70">
        <v>187</v>
      </c>
      <c r="G160" s="70">
        <v>21</v>
      </c>
      <c r="H160" s="70" t="s">
        <v>2196</v>
      </c>
      <c r="I160" s="70">
        <v>11</v>
      </c>
      <c r="J160" s="70">
        <v>1</v>
      </c>
      <c r="K160" s="70">
        <v>3</v>
      </c>
      <c r="L160" s="70">
        <v>2</v>
      </c>
      <c r="M160" s="77">
        <v>702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2:28" s="7" customFormat="1" ht="21.75" x14ac:dyDescent="0.5">
      <c r="B161" s="82" t="s">
        <v>1815</v>
      </c>
      <c r="C161" s="78">
        <v>115</v>
      </c>
      <c r="D161" s="70" t="s">
        <v>577</v>
      </c>
      <c r="E161" s="70">
        <v>9812</v>
      </c>
      <c r="F161" s="70">
        <v>178</v>
      </c>
      <c r="G161" s="70">
        <v>12</v>
      </c>
      <c r="H161" s="70" t="s">
        <v>2196</v>
      </c>
      <c r="I161" s="70">
        <v>11</v>
      </c>
      <c r="J161" s="70">
        <v>0</v>
      </c>
      <c r="K161" s="70">
        <v>1</v>
      </c>
      <c r="L161" s="70">
        <v>5</v>
      </c>
      <c r="M161" s="77">
        <v>87</v>
      </c>
      <c r="N161" s="70">
        <v>18</v>
      </c>
      <c r="O161" s="70"/>
      <c r="P161" s="70"/>
      <c r="Q161" s="70"/>
      <c r="R161" s="70">
        <v>1</v>
      </c>
      <c r="S161" s="70">
        <v>23</v>
      </c>
      <c r="T161" s="70" t="s">
        <v>31</v>
      </c>
      <c r="U161" s="70" t="s">
        <v>73</v>
      </c>
      <c r="V161" s="70">
        <v>72</v>
      </c>
      <c r="W161" s="70"/>
      <c r="X161" s="70"/>
      <c r="Y161" s="70"/>
      <c r="Z161" s="70"/>
      <c r="AA161" s="70">
        <v>26</v>
      </c>
      <c r="AB161" s="70"/>
    </row>
    <row r="162" spans="2:28" s="7" customFormat="1" ht="21.75" x14ac:dyDescent="0.5">
      <c r="B162" s="82" t="s">
        <v>1816</v>
      </c>
      <c r="C162" s="78">
        <v>116</v>
      </c>
      <c r="D162" s="70" t="s">
        <v>577</v>
      </c>
      <c r="E162" s="70">
        <v>9743</v>
      </c>
      <c r="F162" s="70">
        <v>146</v>
      </c>
      <c r="G162" s="70">
        <v>43</v>
      </c>
      <c r="H162" s="70" t="s">
        <v>2194</v>
      </c>
      <c r="I162" s="70">
        <v>11</v>
      </c>
      <c r="J162" s="70">
        <v>0</v>
      </c>
      <c r="K162" s="70">
        <v>0</v>
      </c>
      <c r="L162" s="70">
        <v>86</v>
      </c>
      <c r="M162" s="77">
        <v>86</v>
      </c>
      <c r="N162" s="70">
        <v>13.5</v>
      </c>
      <c r="O162" s="70"/>
      <c r="P162" s="70"/>
      <c r="Q162" s="70"/>
      <c r="R162" s="70">
        <v>1</v>
      </c>
      <c r="S162" s="70">
        <v>22</v>
      </c>
      <c r="T162" s="70" t="s">
        <v>31</v>
      </c>
      <c r="U162" s="70" t="s">
        <v>73</v>
      </c>
      <c r="V162" s="70">
        <v>54</v>
      </c>
      <c r="W162" s="70"/>
      <c r="X162" s="70"/>
      <c r="Y162" s="70"/>
      <c r="Z162" s="70"/>
      <c r="AA162" s="70">
        <v>20</v>
      </c>
      <c r="AB162" s="70"/>
    </row>
    <row r="163" spans="2:28" s="7" customFormat="1" ht="21.75" x14ac:dyDescent="0.5">
      <c r="B163" s="82" t="s">
        <v>1816</v>
      </c>
      <c r="C163" s="78">
        <v>117</v>
      </c>
      <c r="D163" s="70" t="s">
        <v>577</v>
      </c>
      <c r="E163" s="70">
        <v>6253</v>
      </c>
      <c r="F163" s="70">
        <v>17</v>
      </c>
      <c r="G163" s="70">
        <v>53</v>
      </c>
      <c r="H163" s="70" t="s">
        <v>2208</v>
      </c>
      <c r="I163" s="70">
        <v>11</v>
      </c>
      <c r="J163" s="70">
        <v>5</v>
      </c>
      <c r="K163" s="70">
        <v>1</v>
      </c>
      <c r="L163" s="70">
        <v>37</v>
      </c>
      <c r="M163" s="77">
        <v>2137</v>
      </c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2:28" s="7" customFormat="1" ht="21.75" x14ac:dyDescent="0.5">
      <c r="B164" s="82" t="s">
        <v>1816</v>
      </c>
      <c r="C164" s="78">
        <v>118</v>
      </c>
      <c r="D164" s="70" t="s">
        <v>577</v>
      </c>
      <c r="E164" s="70">
        <v>1294</v>
      </c>
      <c r="F164" s="70">
        <v>6</v>
      </c>
      <c r="G164" s="70">
        <v>94</v>
      </c>
      <c r="H164" s="70" t="s">
        <v>2200</v>
      </c>
      <c r="I164" s="70">
        <v>11</v>
      </c>
      <c r="J164" s="70">
        <v>6</v>
      </c>
      <c r="K164" s="70">
        <v>2</v>
      </c>
      <c r="L164" s="70">
        <v>36</v>
      </c>
      <c r="M164" s="77">
        <v>2636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2:28" s="7" customFormat="1" ht="21.75" x14ac:dyDescent="0.5">
      <c r="B165" s="82" t="s">
        <v>1817</v>
      </c>
      <c r="C165" s="78">
        <v>119</v>
      </c>
      <c r="D165" s="70" t="s">
        <v>577</v>
      </c>
      <c r="E165" s="70">
        <v>9802</v>
      </c>
      <c r="F165" s="70">
        <v>101</v>
      </c>
      <c r="G165" s="70">
        <v>2</v>
      </c>
      <c r="H165" s="70" t="s">
        <v>2201</v>
      </c>
      <c r="I165" s="70">
        <v>11</v>
      </c>
      <c r="J165" s="70">
        <v>0</v>
      </c>
      <c r="K165" s="70">
        <v>0</v>
      </c>
      <c r="L165" s="70">
        <v>34</v>
      </c>
      <c r="M165" s="77">
        <v>16</v>
      </c>
      <c r="N165" s="70">
        <v>18</v>
      </c>
      <c r="O165" s="70"/>
      <c r="P165" s="70"/>
      <c r="Q165" s="70"/>
      <c r="R165" s="70">
        <v>1</v>
      </c>
      <c r="S165" s="70">
        <v>21</v>
      </c>
      <c r="T165" s="70" t="s">
        <v>31</v>
      </c>
      <c r="U165" s="70" t="s">
        <v>69</v>
      </c>
      <c r="V165" s="70">
        <v>72</v>
      </c>
      <c r="W165" s="70"/>
      <c r="X165" s="70"/>
      <c r="Y165" s="70"/>
      <c r="Z165" s="70"/>
      <c r="AA165" s="70">
        <v>20</v>
      </c>
      <c r="AB165" s="70"/>
    </row>
    <row r="166" spans="2:28" s="7" customFormat="1" ht="21.75" x14ac:dyDescent="0.5">
      <c r="B166" s="82" t="s">
        <v>1818</v>
      </c>
      <c r="C166" s="78">
        <v>120</v>
      </c>
      <c r="D166" s="70" t="s">
        <v>577</v>
      </c>
      <c r="E166" s="70">
        <v>254</v>
      </c>
      <c r="F166" s="70">
        <v>9</v>
      </c>
      <c r="G166" s="70">
        <v>54</v>
      </c>
      <c r="H166" s="70" t="s">
        <v>2205</v>
      </c>
      <c r="I166" s="70">
        <v>11</v>
      </c>
      <c r="J166" s="70">
        <v>44</v>
      </c>
      <c r="K166" s="70">
        <v>0</v>
      </c>
      <c r="L166" s="70">
        <v>71</v>
      </c>
      <c r="M166" s="77">
        <v>17671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2:28" s="7" customFormat="1" ht="21.75" x14ac:dyDescent="0.5">
      <c r="B167" s="82" t="s">
        <v>1819</v>
      </c>
      <c r="C167" s="78">
        <v>121</v>
      </c>
      <c r="D167" s="70" t="s">
        <v>577</v>
      </c>
      <c r="E167" s="70">
        <v>6333</v>
      </c>
      <c r="F167" s="70">
        <v>39</v>
      </c>
      <c r="G167" s="70">
        <v>33</v>
      </c>
      <c r="H167" s="70" t="s">
        <v>2197</v>
      </c>
      <c r="I167" s="70">
        <v>11</v>
      </c>
      <c r="J167" s="70">
        <v>22</v>
      </c>
      <c r="K167" s="70">
        <v>2</v>
      </c>
      <c r="L167" s="70">
        <v>66</v>
      </c>
      <c r="M167" s="77">
        <v>9066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2:28" s="7" customFormat="1" ht="21.75" x14ac:dyDescent="0.5">
      <c r="B168" s="82" t="s">
        <v>1818</v>
      </c>
      <c r="C168" s="78">
        <v>122</v>
      </c>
      <c r="D168" s="70" t="s">
        <v>577</v>
      </c>
      <c r="E168" s="70">
        <v>9805</v>
      </c>
      <c r="F168" s="70">
        <v>104</v>
      </c>
      <c r="G168" s="70">
        <v>5</v>
      </c>
      <c r="H168" s="70" t="s">
        <v>2201</v>
      </c>
      <c r="I168" s="70">
        <v>11</v>
      </c>
      <c r="J168" s="70">
        <v>1</v>
      </c>
      <c r="K168" s="70">
        <v>2</v>
      </c>
      <c r="L168" s="70">
        <v>61</v>
      </c>
      <c r="M168" s="77">
        <v>661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2:28" s="7" customFormat="1" ht="21.75" x14ac:dyDescent="0.5">
      <c r="B169" s="82" t="s">
        <v>1820</v>
      </c>
      <c r="C169" s="78">
        <v>123</v>
      </c>
      <c r="D169" s="70" t="s">
        <v>577</v>
      </c>
      <c r="E169" s="70">
        <v>9806</v>
      </c>
      <c r="F169" s="70">
        <v>172</v>
      </c>
      <c r="G169" s="70">
        <v>6</v>
      </c>
      <c r="H169" s="70" t="s">
        <v>2196</v>
      </c>
      <c r="I169" s="70">
        <v>11</v>
      </c>
      <c r="J169" s="70">
        <v>0</v>
      </c>
      <c r="K169" s="70">
        <v>1</v>
      </c>
      <c r="L169" s="70">
        <v>17</v>
      </c>
      <c r="M169" s="77">
        <v>99</v>
      </c>
      <c r="N169" s="70">
        <v>18</v>
      </c>
      <c r="O169" s="70"/>
      <c r="P169" s="70"/>
      <c r="Q169" s="70"/>
      <c r="R169" s="70">
        <v>1</v>
      </c>
      <c r="S169" s="70">
        <v>17</v>
      </c>
      <c r="T169" s="70" t="s">
        <v>31</v>
      </c>
      <c r="U169" s="70" t="s">
        <v>32</v>
      </c>
      <c r="V169" s="70">
        <v>144</v>
      </c>
      <c r="W169" s="70"/>
      <c r="X169" s="70"/>
      <c r="Y169" s="70"/>
      <c r="Z169" s="70"/>
      <c r="AA169" s="70">
        <v>27</v>
      </c>
      <c r="AB169" s="70"/>
    </row>
    <row r="170" spans="2:28" s="7" customFormat="1" ht="21.75" x14ac:dyDescent="0.5">
      <c r="B170" s="82"/>
      <c r="C170" s="78"/>
      <c r="D170" s="80"/>
      <c r="E170" s="70"/>
      <c r="F170" s="70"/>
      <c r="G170" s="70"/>
      <c r="H170" s="70"/>
      <c r="I170" s="70"/>
      <c r="J170" s="70"/>
      <c r="K170" s="70"/>
      <c r="L170" s="70"/>
      <c r="M170" s="77"/>
      <c r="N170" s="70"/>
      <c r="O170" s="70"/>
      <c r="P170" s="70"/>
      <c r="Q170" s="70"/>
      <c r="R170" s="70"/>
      <c r="S170" s="70"/>
      <c r="T170" s="70" t="s">
        <v>33</v>
      </c>
      <c r="U170" s="70"/>
      <c r="V170" s="70"/>
      <c r="W170" s="70"/>
      <c r="X170" s="70">
        <v>72</v>
      </c>
      <c r="Y170" s="70"/>
      <c r="Z170" s="70"/>
      <c r="AA170" s="70"/>
      <c r="AB170" s="70"/>
    </row>
    <row r="171" spans="2:28" s="7" customFormat="1" ht="21.75" x14ac:dyDescent="0.5">
      <c r="B171" s="82"/>
      <c r="C171" s="78"/>
      <c r="D171" s="80"/>
      <c r="E171" s="70"/>
      <c r="F171" s="70"/>
      <c r="G171" s="70"/>
      <c r="H171" s="70"/>
      <c r="I171" s="70"/>
      <c r="J171" s="70"/>
      <c r="K171" s="70"/>
      <c r="L171" s="70"/>
      <c r="M171" s="77"/>
      <c r="N171" s="70"/>
      <c r="O171" s="70"/>
      <c r="P171" s="70"/>
      <c r="Q171" s="70"/>
      <c r="R171" s="70"/>
      <c r="S171" s="70"/>
      <c r="T171" s="70" t="s">
        <v>34</v>
      </c>
      <c r="U171" s="70"/>
      <c r="V171" s="70"/>
      <c r="W171" s="70"/>
      <c r="X171" s="70">
        <v>72</v>
      </c>
      <c r="Y171" s="70"/>
      <c r="Z171" s="70"/>
      <c r="AA171" s="70"/>
      <c r="AB171" s="70"/>
    </row>
    <row r="172" spans="2:28" s="7" customFormat="1" ht="21.75" x14ac:dyDescent="0.5">
      <c r="B172" s="82" t="s">
        <v>1821</v>
      </c>
      <c r="C172" s="78">
        <v>124</v>
      </c>
      <c r="D172" s="70" t="s">
        <v>577</v>
      </c>
      <c r="E172" s="70">
        <v>1280</v>
      </c>
      <c r="F172" s="70">
        <v>17</v>
      </c>
      <c r="G172" s="70">
        <v>80</v>
      </c>
      <c r="H172" s="70" t="s">
        <v>2192</v>
      </c>
      <c r="I172" s="70">
        <v>11</v>
      </c>
      <c r="J172" s="70">
        <v>2</v>
      </c>
      <c r="K172" s="70">
        <v>2</v>
      </c>
      <c r="L172" s="70">
        <v>87</v>
      </c>
      <c r="M172" s="77">
        <v>1087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2:28" s="7" customFormat="1" ht="21.75" x14ac:dyDescent="0.5">
      <c r="B173" s="82" t="s">
        <v>1821</v>
      </c>
      <c r="C173" s="78">
        <v>125</v>
      </c>
      <c r="D173" s="70" t="s">
        <v>577</v>
      </c>
      <c r="E173" s="70">
        <v>1306</v>
      </c>
      <c r="F173" s="70">
        <v>11</v>
      </c>
      <c r="G173" s="70">
        <v>6</v>
      </c>
      <c r="H173" s="70" t="s">
        <v>2206</v>
      </c>
      <c r="I173" s="70">
        <v>11</v>
      </c>
      <c r="J173" s="70">
        <v>10</v>
      </c>
      <c r="K173" s="70">
        <v>3</v>
      </c>
      <c r="L173" s="70">
        <v>57</v>
      </c>
      <c r="M173" s="77">
        <v>4357</v>
      </c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2:28" s="7" customFormat="1" ht="21.75" x14ac:dyDescent="0.5">
      <c r="B174" s="82" t="s">
        <v>1822</v>
      </c>
      <c r="C174" s="78">
        <v>126</v>
      </c>
      <c r="D174" s="70" t="s">
        <v>577</v>
      </c>
      <c r="E174" s="70">
        <v>5394</v>
      </c>
      <c r="F174" s="70">
        <v>8</v>
      </c>
      <c r="G174" s="70">
        <v>94</v>
      </c>
      <c r="H174" s="70" t="s">
        <v>2197</v>
      </c>
      <c r="I174" s="70">
        <v>11</v>
      </c>
      <c r="J174" s="70">
        <v>14</v>
      </c>
      <c r="K174" s="70">
        <v>1</v>
      </c>
      <c r="L174" s="70">
        <v>25</v>
      </c>
      <c r="M174" s="77">
        <v>5725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2:28" s="7" customFormat="1" ht="21.75" x14ac:dyDescent="0.5">
      <c r="B175" s="82" t="s">
        <v>1823</v>
      </c>
      <c r="C175" s="78">
        <v>127</v>
      </c>
      <c r="D175" s="70" t="s">
        <v>577</v>
      </c>
      <c r="E175" s="70">
        <v>9716</v>
      </c>
      <c r="F175" s="70">
        <v>124</v>
      </c>
      <c r="G175" s="70">
        <v>16</v>
      </c>
      <c r="H175" s="70" t="s">
        <v>2195</v>
      </c>
      <c r="I175" s="70">
        <v>11</v>
      </c>
      <c r="J175" s="70">
        <v>0</v>
      </c>
      <c r="K175" s="70">
        <v>1</v>
      </c>
      <c r="L175" s="70">
        <v>87</v>
      </c>
      <c r="M175" s="77">
        <v>175.75</v>
      </c>
      <c r="N175" s="70">
        <v>11.25</v>
      </c>
      <c r="O175" s="70"/>
      <c r="P175" s="70"/>
      <c r="Q175" s="70"/>
      <c r="R175" s="70">
        <v>1</v>
      </c>
      <c r="S175" s="70">
        <v>146</v>
      </c>
      <c r="T175" s="70" t="s">
        <v>31</v>
      </c>
      <c r="U175" s="70" t="s">
        <v>32</v>
      </c>
      <c r="V175" s="70">
        <v>90</v>
      </c>
      <c r="W175" s="70"/>
      <c r="X175" s="70"/>
      <c r="Y175" s="70"/>
      <c r="Z175" s="70"/>
      <c r="AA175" s="70">
        <v>15</v>
      </c>
      <c r="AB175" s="70"/>
    </row>
    <row r="176" spans="2:28" s="7" customFormat="1" ht="21.75" x14ac:dyDescent="0.5">
      <c r="B176" s="82"/>
      <c r="C176" s="78"/>
      <c r="D176" s="80"/>
      <c r="E176" s="70"/>
      <c r="F176" s="70"/>
      <c r="G176" s="70"/>
      <c r="H176" s="70"/>
      <c r="I176" s="70"/>
      <c r="J176" s="70"/>
      <c r="K176" s="70"/>
      <c r="L176" s="70"/>
      <c r="M176" s="77"/>
      <c r="N176" s="70"/>
      <c r="O176" s="70"/>
      <c r="P176" s="70"/>
      <c r="Q176" s="70"/>
      <c r="R176" s="70"/>
      <c r="S176" s="70"/>
      <c r="T176" s="70" t="s">
        <v>33</v>
      </c>
      <c r="U176" s="70"/>
      <c r="V176" s="70"/>
      <c r="W176" s="70"/>
      <c r="X176" s="70">
        <v>45</v>
      </c>
      <c r="Y176" s="70"/>
      <c r="Z176" s="70"/>
      <c r="AA176" s="70"/>
      <c r="AB176" s="70"/>
    </row>
    <row r="177" spans="2:28" s="7" customFormat="1" ht="21.75" x14ac:dyDescent="0.5">
      <c r="B177" s="82"/>
      <c r="C177" s="78"/>
      <c r="D177" s="80"/>
      <c r="E177" s="70"/>
      <c r="F177" s="70"/>
      <c r="G177" s="70"/>
      <c r="H177" s="70"/>
      <c r="I177" s="70"/>
      <c r="J177" s="70"/>
      <c r="K177" s="70"/>
      <c r="L177" s="70"/>
      <c r="M177" s="77"/>
      <c r="N177" s="70"/>
      <c r="O177" s="70"/>
      <c r="P177" s="70"/>
      <c r="Q177" s="70"/>
      <c r="R177" s="70"/>
      <c r="S177" s="70"/>
      <c r="T177" s="70" t="s">
        <v>34</v>
      </c>
      <c r="U177" s="70"/>
      <c r="V177" s="70"/>
      <c r="W177" s="70"/>
      <c r="X177" s="70">
        <v>45</v>
      </c>
      <c r="Y177" s="70"/>
      <c r="Z177" s="70"/>
      <c r="AA177" s="70"/>
      <c r="AB177" s="70"/>
    </row>
    <row r="178" spans="2:28" s="7" customFormat="1" ht="21.75" x14ac:dyDescent="0.5">
      <c r="B178" s="82" t="s">
        <v>1824</v>
      </c>
      <c r="C178" s="78">
        <v>128</v>
      </c>
      <c r="D178" s="70" t="s">
        <v>577</v>
      </c>
      <c r="E178" s="70">
        <v>9767</v>
      </c>
      <c r="F178" s="70">
        <v>171</v>
      </c>
      <c r="G178" s="70">
        <v>67</v>
      </c>
      <c r="H178" s="70" t="s">
        <v>2194</v>
      </c>
      <c r="I178" s="70">
        <v>11</v>
      </c>
      <c r="J178" s="70">
        <v>0</v>
      </c>
      <c r="K178" s="70">
        <v>1</v>
      </c>
      <c r="L178" s="70">
        <v>64</v>
      </c>
      <c r="M178" s="77">
        <v>164</v>
      </c>
      <c r="N178" s="70">
        <v>19.5</v>
      </c>
      <c r="O178" s="70"/>
      <c r="P178" s="70"/>
      <c r="Q178" s="70"/>
      <c r="R178" s="70">
        <v>1</v>
      </c>
      <c r="S178" s="70">
        <v>73</v>
      </c>
      <c r="T178" s="70" t="s">
        <v>31</v>
      </c>
      <c r="U178" s="70" t="s">
        <v>73</v>
      </c>
      <c r="V178" s="70">
        <v>78</v>
      </c>
      <c r="W178" s="70"/>
      <c r="X178" s="70"/>
      <c r="Y178" s="70"/>
      <c r="Z178" s="70"/>
      <c r="AA178" s="70">
        <v>20</v>
      </c>
      <c r="AB178" s="70"/>
    </row>
    <row r="179" spans="2:28" s="7" customFormat="1" ht="21.75" x14ac:dyDescent="0.5">
      <c r="B179" s="82" t="s">
        <v>1824</v>
      </c>
      <c r="C179" s="78">
        <v>129</v>
      </c>
      <c r="D179" s="70" t="s">
        <v>577</v>
      </c>
      <c r="E179" s="70">
        <v>19512</v>
      </c>
      <c r="F179" s="70">
        <v>34</v>
      </c>
      <c r="G179" s="70">
        <v>12</v>
      </c>
      <c r="H179" s="70" t="s">
        <v>2205</v>
      </c>
      <c r="I179" s="70">
        <v>11</v>
      </c>
      <c r="J179" s="70">
        <v>23</v>
      </c>
      <c r="K179" s="70">
        <v>0</v>
      </c>
      <c r="L179" s="70">
        <v>98</v>
      </c>
      <c r="M179" s="77">
        <v>9298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2:28" s="7" customFormat="1" ht="21.75" x14ac:dyDescent="0.5">
      <c r="B180" s="82" t="s">
        <v>1825</v>
      </c>
      <c r="C180" s="78">
        <v>130</v>
      </c>
      <c r="D180" s="70" t="s">
        <v>577</v>
      </c>
      <c r="E180" s="70">
        <v>9772</v>
      </c>
      <c r="F180" s="70">
        <v>176</v>
      </c>
      <c r="G180" s="70">
        <v>72</v>
      </c>
      <c r="H180" s="70" t="s">
        <v>2194</v>
      </c>
      <c r="I180" s="70">
        <v>11</v>
      </c>
      <c r="J180" s="70">
        <v>0</v>
      </c>
      <c r="K180" s="70">
        <v>2</v>
      </c>
      <c r="L180" s="70">
        <v>10</v>
      </c>
      <c r="M180" s="77">
        <v>196.25</v>
      </c>
      <c r="N180" s="70">
        <v>13.75</v>
      </c>
      <c r="O180" s="70"/>
      <c r="P180" s="70"/>
      <c r="Q180" s="70"/>
      <c r="R180" s="70">
        <v>1</v>
      </c>
      <c r="S180" s="70">
        <v>71</v>
      </c>
      <c r="T180" s="70" t="s">
        <v>31</v>
      </c>
      <c r="U180" s="70" t="s">
        <v>69</v>
      </c>
      <c r="V180" s="70">
        <v>55</v>
      </c>
      <c r="W180" s="70"/>
      <c r="X180" s="70"/>
      <c r="Y180" s="70"/>
      <c r="Z180" s="70"/>
      <c r="AA180" s="70">
        <v>35</v>
      </c>
      <c r="AB180" s="70"/>
    </row>
    <row r="181" spans="2:28" s="7" customFormat="1" ht="21.75" x14ac:dyDescent="0.5">
      <c r="B181" s="82" t="s">
        <v>1826</v>
      </c>
      <c r="C181" s="78">
        <v>131</v>
      </c>
      <c r="D181" s="70" t="s">
        <v>577</v>
      </c>
      <c r="E181" s="70">
        <v>5455</v>
      </c>
      <c r="F181" s="70">
        <v>28</v>
      </c>
      <c r="G181" s="70">
        <v>55</v>
      </c>
      <c r="H181" s="70" t="s">
        <v>2246</v>
      </c>
      <c r="I181" s="70">
        <v>11</v>
      </c>
      <c r="J181" s="70">
        <v>21</v>
      </c>
      <c r="K181" s="70">
        <v>2</v>
      </c>
      <c r="L181" s="70">
        <v>16</v>
      </c>
      <c r="M181" s="77">
        <v>8616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2:28" s="7" customFormat="1" ht="21.75" x14ac:dyDescent="0.5">
      <c r="B182" s="82" t="s">
        <v>1827</v>
      </c>
      <c r="C182" s="78">
        <v>132</v>
      </c>
      <c r="D182" s="70" t="s">
        <v>577</v>
      </c>
      <c r="E182" s="70">
        <v>9778</v>
      </c>
      <c r="F182" s="70">
        <v>183</v>
      </c>
      <c r="G182" s="70">
        <v>78</v>
      </c>
      <c r="H182" s="70" t="s">
        <v>2194</v>
      </c>
      <c r="I182" s="70">
        <v>11</v>
      </c>
      <c r="J182" s="70">
        <v>0</v>
      </c>
      <c r="K182" s="70">
        <v>3</v>
      </c>
      <c r="L182" s="70">
        <v>9</v>
      </c>
      <c r="M182" s="77">
        <v>309</v>
      </c>
      <c r="N182" s="70">
        <v>15</v>
      </c>
      <c r="O182" s="70"/>
      <c r="P182" s="70"/>
      <c r="Q182" s="70"/>
      <c r="R182" s="70">
        <v>1</v>
      </c>
      <c r="S182" s="70">
        <v>67</v>
      </c>
      <c r="T182" s="70" t="s">
        <v>31</v>
      </c>
      <c r="U182" s="70" t="s">
        <v>73</v>
      </c>
      <c r="V182" s="70">
        <v>60</v>
      </c>
      <c r="W182" s="70"/>
      <c r="X182" s="70"/>
      <c r="Y182" s="70"/>
      <c r="Z182" s="70"/>
      <c r="AA182" s="70">
        <v>40</v>
      </c>
      <c r="AB182" s="70"/>
    </row>
    <row r="183" spans="2:28" s="7" customFormat="1" ht="21.75" x14ac:dyDescent="0.5">
      <c r="B183" s="82" t="s">
        <v>1828</v>
      </c>
      <c r="C183" s="78">
        <v>133</v>
      </c>
      <c r="D183" s="70" t="s">
        <v>577</v>
      </c>
      <c r="E183" s="70"/>
      <c r="F183" s="70">
        <v>1</v>
      </c>
      <c r="G183" s="70"/>
      <c r="H183" s="70" t="s">
        <v>2249</v>
      </c>
      <c r="I183" s="70">
        <v>11</v>
      </c>
      <c r="J183" s="70">
        <v>20</v>
      </c>
      <c r="K183" s="70">
        <v>1</v>
      </c>
      <c r="L183" s="70">
        <v>73</v>
      </c>
      <c r="M183" s="77">
        <v>8173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2:28" s="7" customFormat="1" ht="21.75" x14ac:dyDescent="0.5">
      <c r="B184" s="82" t="s">
        <v>1829</v>
      </c>
      <c r="C184" s="78">
        <v>134</v>
      </c>
      <c r="D184" s="70" t="s">
        <v>577</v>
      </c>
      <c r="E184" s="70">
        <v>9773</v>
      </c>
      <c r="F184" s="70">
        <v>178</v>
      </c>
      <c r="G184" s="70">
        <v>73</v>
      </c>
      <c r="H184" s="70" t="s">
        <v>2194</v>
      </c>
      <c r="I184" s="70">
        <v>11</v>
      </c>
      <c r="J184" s="70">
        <v>0</v>
      </c>
      <c r="K184" s="70">
        <v>1</v>
      </c>
      <c r="L184" s="70">
        <v>19</v>
      </c>
      <c r="M184" s="77">
        <v>62.75</v>
      </c>
      <c r="N184" s="70">
        <v>56.25</v>
      </c>
      <c r="O184" s="70"/>
      <c r="P184" s="70"/>
      <c r="Q184" s="70"/>
      <c r="R184" s="70">
        <v>1</v>
      </c>
      <c r="S184" s="70">
        <v>66</v>
      </c>
      <c r="T184" s="70" t="s">
        <v>31</v>
      </c>
      <c r="U184" s="70" t="s">
        <v>73</v>
      </c>
      <c r="V184" s="70">
        <v>225</v>
      </c>
      <c r="W184" s="70"/>
      <c r="X184" s="70"/>
      <c r="Y184" s="70"/>
      <c r="Z184" s="70"/>
      <c r="AA184" s="70">
        <v>15</v>
      </c>
      <c r="AB184" s="70"/>
    </row>
    <row r="185" spans="2:28" s="7" customFormat="1" ht="21.75" x14ac:dyDescent="0.5">
      <c r="B185" s="82" t="s">
        <v>1830</v>
      </c>
      <c r="C185" s="78">
        <v>135</v>
      </c>
      <c r="D185" s="70" t="s">
        <v>577</v>
      </c>
      <c r="E185" s="70">
        <v>9777</v>
      </c>
      <c r="F185" s="70">
        <v>182</v>
      </c>
      <c r="G185" s="70">
        <v>77</v>
      </c>
      <c r="H185" s="70" t="s">
        <v>2194</v>
      </c>
      <c r="I185" s="70">
        <v>11</v>
      </c>
      <c r="J185" s="70">
        <v>0</v>
      </c>
      <c r="K185" s="70">
        <v>0</v>
      </c>
      <c r="L185" s="70">
        <v>99</v>
      </c>
      <c r="M185" s="77">
        <v>99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2:28" s="7" customFormat="1" ht="21.75" x14ac:dyDescent="0.5">
      <c r="B186" s="82" t="s">
        <v>1830</v>
      </c>
      <c r="C186" s="78">
        <v>136</v>
      </c>
      <c r="D186" s="70" t="s">
        <v>577</v>
      </c>
      <c r="E186" s="70">
        <v>282</v>
      </c>
      <c r="F186" s="70">
        <v>4</v>
      </c>
      <c r="G186" s="70">
        <v>82</v>
      </c>
      <c r="H186" s="70" t="s">
        <v>2248</v>
      </c>
      <c r="I186" s="70">
        <v>11</v>
      </c>
      <c r="J186" s="70">
        <v>9</v>
      </c>
      <c r="K186" s="70">
        <v>2</v>
      </c>
      <c r="L186" s="70">
        <v>1</v>
      </c>
      <c r="M186" s="77">
        <v>3801</v>
      </c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2:28" s="7" customFormat="1" ht="21.75" x14ac:dyDescent="0.5">
      <c r="B187" s="82" t="s">
        <v>1831</v>
      </c>
      <c r="C187" s="78">
        <v>137</v>
      </c>
      <c r="D187" s="70" t="s">
        <v>577</v>
      </c>
      <c r="E187" s="70">
        <v>9774</v>
      </c>
      <c r="F187" s="70">
        <v>179</v>
      </c>
      <c r="G187" s="70">
        <v>74</v>
      </c>
      <c r="H187" s="70" t="s">
        <v>2194</v>
      </c>
      <c r="I187" s="70">
        <v>11</v>
      </c>
      <c r="J187" s="70">
        <v>0</v>
      </c>
      <c r="K187" s="70">
        <v>1</v>
      </c>
      <c r="L187" s="70">
        <v>87</v>
      </c>
      <c r="M187" s="77">
        <v>153.25</v>
      </c>
      <c r="N187" s="70">
        <v>33.75</v>
      </c>
      <c r="O187" s="70"/>
      <c r="P187" s="70"/>
      <c r="Q187" s="70"/>
      <c r="R187" s="70">
        <v>1</v>
      </c>
      <c r="S187" s="70">
        <v>65</v>
      </c>
      <c r="T187" s="70" t="s">
        <v>31</v>
      </c>
      <c r="U187" s="70" t="s">
        <v>32</v>
      </c>
      <c r="V187" s="70">
        <v>270</v>
      </c>
      <c r="W187" s="70"/>
      <c r="X187" s="70"/>
      <c r="Y187" s="70"/>
      <c r="Z187" s="70"/>
      <c r="AA187" s="70">
        <v>35</v>
      </c>
      <c r="AB187" s="70"/>
    </row>
    <row r="188" spans="2:28" s="7" customFormat="1" ht="21.75" x14ac:dyDescent="0.5">
      <c r="B188" s="82"/>
      <c r="C188" s="78"/>
      <c r="D188" s="80"/>
      <c r="E188" s="70"/>
      <c r="F188" s="70"/>
      <c r="G188" s="70"/>
      <c r="H188" s="70"/>
      <c r="I188" s="70"/>
      <c r="J188" s="70"/>
      <c r="K188" s="70"/>
      <c r="L188" s="70"/>
      <c r="M188" s="77"/>
      <c r="N188" s="70"/>
      <c r="O188" s="70"/>
      <c r="P188" s="70"/>
      <c r="Q188" s="70"/>
      <c r="R188" s="70"/>
      <c r="S188" s="70"/>
      <c r="T188" s="70" t="s">
        <v>33</v>
      </c>
      <c r="U188" s="70"/>
      <c r="V188" s="70"/>
      <c r="W188" s="70"/>
      <c r="X188" s="70">
        <v>135</v>
      </c>
      <c r="Y188" s="70"/>
      <c r="Z188" s="70"/>
      <c r="AA188" s="70"/>
      <c r="AB188" s="70"/>
    </row>
    <row r="189" spans="2:28" s="7" customFormat="1" ht="21.75" x14ac:dyDescent="0.5">
      <c r="B189" s="82"/>
      <c r="C189" s="78"/>
      <c r="D189" s="80"/>
      <c r="E189" s="70"/>
      <c r="F189" s="70"/>
      <c r="G189" s="70"/>
      <c r="H189" s="70"/>
      <c r="I189" s="70"/>
      <c r="J189" s="70"/>
      <c r="K189" s="70"/>
      <c r="L189" s="70"/>
      <c r="M189" s="77"/>
      <c r="N189" s="70"/>
      <c r="O189" s="70"/>
      <c r="P189" s="70"/>
      <c r="Q189" s="70"/>
      <c r="R189" s="70"/>
      <c r="S189" s="70"/>
      <c r="T189" s="70" t="s">
        <v>34</v>
      </c>
      <c r="U189" s="70"/>
      <c r="V189" s="70"/>
      <c r="W189" s="70"/>
      <c r="X189" s="70">
        <v>135</v>
      </c>
      <c r="Y189" s="70"/>
      <c r="Z189" s="70"/>
      <c r="AA189" s="70"/>
      <c r="AB189" s="70"/>
    </row>
    <row r="190" spans="2:28" s="7" customFormat="1" ht="21.75" x14ac:dyDescent="0.5">
      <c r="B190" s="82" t="s">
        <v>1832</v>
      </c>
      <c r="C190" s="78">
        <v>138</v>
      </c>
      <c r="D190" s="70" t="s">
        <v>577</v>
      </c>
      <c r="E190" s="70">
        <v>9758</v>
      </c>
      <c r="F190" s="70">
        <v>162</v>
      </c>
      <c r="G190" s="70">
        <v>58</v>
      </c>
      <c r="H190" s="70" t="s">
        <v>2194</v>
      </c>
      <c r="I190" s="70">
        <v>11</v>
      </c>
      <c r="J190" s="70">
        <v>0</v>
      </c>
      <c r="K190" s="70">
        <v>1</v>
      </c>
      <c r="L190" s="70">
        <v>58</v>
      </c>
      <c r="M190" s="77">
        <v>138.5</v>
      </c>
      <c r="N190" s="70">
        <v>19.5</v>
      </c>
      <c r="O190" s="70"/>
      <c r="P190" s="70"/>
      <c r="Q190" s="70"/>
      <c r="R190" s="70">
        <v>1</v>
      </c>
      <c r="S190" s="70">
        <v>60</v>
      </c>
      <c r="T190" s="70" t="s">
        <v>31</v>
      </c>
      <c r="U190" s="70" t="s">
        <v>69</v>
      </c>
      <c r="V190" s="70">
        <v>78</v>
      </c>
      <c r="W190" s="70"/>
      <c r="X190" s="70"/>
      <c r="Y190" s="70"/>
      <c r="Z190" s="70"/>
      <c r="AA190" s="70">
        <v>35</v>
      </c>
      <c r="AB190" s="70"/>
    </row>
    <row r="191" spans="2:28" s="7" customFormat="1" ht="21.75" x14ac:dyDescent="0.5">
      <c r="B191" s="82" t="s">
        <v>1833</v>
      </c>
      <c r="C191" s="78">
        <v>139</v>
      </c>
      <c r="D191" s="70" t="s">
        <v>577</v>
      </c>
      <c r="E191" s="70">
        <v>9757</v>
      </c>
      <c r="F191" s="70">
        <v>161</v>
      </c>
      <c r="G191" s="70">
        <v>57</v>
      </c>
      <c r="H191" s="70" t="s">
        <v>2194</v>
      </c>
      <c r="I191" s="70">
        <v>11</v>
      </c>
      <c r="J191" s="70">
        <v>0</v>
      </c>
      <c r="K191" s="70">
        <v>0</v>
      </c>
      <c r="L191" s="70">
        <v>74</v>
      </c>
      <c r="M191" s="77">
        <v>50</v>
      </c>
      <c r="N191" s="70">
        <v>24</v>
      </c>
      <c r="O191" s="70"/>
      <c r="P191" s="70"/>
      <c r="Q191" s="70"/>
      <c r="R191" s="70">
        <v>1</v>
      </c>
      <c r="S191" s="70">
        <v>59</v>
      </c>
      <c r="T191" s="70" t="s">
        <v>31</v>
      </c>
      <c r="U191" s="70" t="s">
        <v>32</v>
      </c>
      <c r="V191" s="70">
        <v>192</v>
      </c>
      <c r="W191" s="70"/>
      <c r="X191" s="70"/>
      <c r="Y191" s="70"/>
      <c r="Z191" s="70"/>
      <c r="AA191" s="70">
        <v>30</v>
      </c>
      <c r="AB191" s="70"/>
    </row>
    <row r="192" spans="2:28" s="7" customFormat="1" ht="21.75" x14ac:dyDescent="0.5">
      <c r="B192" s="82"/>
      <c r="C192" s="78"/>
      <c r="D192" s="80"/>
      <c r="E192" s="70"/>
      <c r="F192" s="70"/>
      <c r="G192" s="70"/>
      <c r="H192" s="70"/>
      <c r="I192" s="70"/>
      <c r="J192" s="70"/>
      <c r="K192" s="70"/>
      <c r="L192" s="70"/>
      <c r="M192" s="77"/>
      <c r="N192" s="70"/>
      <c r="O192" s="70"/>
      <c r="P192" s="70"/>
      <c r="Q192" s="70"/>
      <c r="R192" s="70"/>
      <c r="S192" s="70"/>
      <c r="T192" s="70" t="s">
        <v>33</v>
      </c>
      <c r="U192" s="70"/>
      <c r="V192" s="70"/>
      <c r="W192" s="70"/>
      <c r="X192" s="70">
        <v>96</v>
      </c>
      <c r="Y192" s="70"/>
      <c r="Z192" s="70"/>
      <c r="AA192" s="70"/>
      <c r="AB192" s="70"/>
    </row>
    <row r="193" spans="2:28" s="7" customFormat="1" ht="21.75" x14ac:dyDescent="0.5">
      <c r="B193" s="82"/>
      <c r="C193" s="78"/>
      <c r="D193" s="80"/>
      <c r="E193" s="70"/>
      <c r="F193" s="70"/>
      <c r="G193" s="70"/>
      <c r="H193" s="70"/>
      <c r="I193" s="70"/>
      <c r="J193" s="70"/>
      <c r="K193" s="70"/>
      <c r="L193" s="70"/>
      <c r="M193" s="77"/>
      <c r="N193" s="70"/>
      <c r="O193" s="70"/>
      <c r="P193" s="70"/>
      <c r="Q193" s="70"/>
      <c r="R193" s="70"/>
      <c r="S193" s="70"/>
      <c r="T193" s="70" t="s">
        <v>34</v>
      </c>
      <c r="U193" s="70"/>
      <c r="V193" s="70"/>
      <c r="W193" s="70"/>
      <c r="X193" s="70">
        <v>96</v>
      </c>
      <c r="Y193" s="70"/>
      <c r="Z193" s="70"/>
      <c r="AA193" s="70"/>
      <c r="AB193" s="70"/>
    </row>
    <row r="194" spans="2:28" s="7" customFormat="1" ht="21.75" x14ac:dyDescent="0.5">
      <c r="B194" s="82" t="s">
        <v>1834</v>
      </c>
      <c r="C194" s="78">
        <v>140</v>
      </c>
      <c r="D194" s="70" t="s">
        <v>577</v>
      </c>
      <c r="E194" s="70">
        <v>11389</v>
      </c>
      <c r="F194" s="70">
        <v>3</v>
      </c>
      <c r="G194" s="70">
        <v>89</v>
      </c>
      <c r="H194" s="70" t="s">
        <v>2226</v>
      </c>
      <c r="I194" s="70">
        <v>11</v>
      </c>
      <c r="J194" s="70">
        <v>9</v>
      </c>
      <c r="K194" s="70">
        <v>3</v>
      </c>
      <c r="L194" s="70">
        <v>72</v>
      </c>
      <c r="M194" s="77">
        <v>3972</v>
      </c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2:28" s="7" customFormat="1" ht="21.75" x14ac:dyDescent="0.5">
      <c r="B195" s="82" t="s">
        <v>1835</v>
      </c>
      <c r="C195" s="78">
        <v>141</v>
      </c>
      <c r="D195" s="70" t="s">
        <v>577</v>
      </c>
      <c r="E195" s="70">
        <v>9755</v>
      </c>
      <c r="F195" s="70">
        <v>159</v>
      </c>
      <c r="G195" s="70">
        <v>55</v>
      </c>
      <c r="H195" s="70" t="s">
        <v>2194</v>
      </c>
      <c r="I195" s="70">
        <v>11</v>
      </c>
      <c r="J195" s="70">
        <v>0</v>
      </c>
      <c r="K195" s="70">
        <v>1</v>
      </c>
      <c r="L195" s="70">
        <v>21</v>
      </c>
      <c r="M195" s="77">
        <v>100.75</v>
      </c>
      <c r="N195" s="70">
        <v>20.25</v>
      </c>
      <c r="O195" s="70"/>
      <c r="P195" s="70"/>
      <c r="Q195" s="70"/>
      <c r="R195" s="70">
        <v>1</v>
      </c>
      <c r="S195" s="70">
        <v>57</v>
      </c>
      <c r="T195" s="70" t="s">
        <v>31</v>
      </c>
      <c r="U195" s="70" t="s">
        <v>73</v>
      </c>
      <c r="V195" s="70">
        <v>81</v>
      </c>
      <c r="W195" s="70"/>
      <c r="X195" s="70"/>
      <c r="Y195" s="70"/>
      <c r="Z195" s="70"/>
      <c r="AA195" s="70">
        <v>35</v>
      </c>
      <c r="AB195" s="70"/>
    </row>
    <row r="196" spans="2:28" s="7" customFormat="1" ht="21.75" x14ac:dyDescent="0.5">
      <c r="B196" s="82" t="s">
        <v>1836</v>
      </c>
      <c r="C196" s="78">
        <v>142</v>
      </c>
      <c r="D196" s="70" t="s">
        <v>577</v>
      </c>
      <c r="E196" s="70">
        <v>9763</v>
      </c>
      <c r="F196" s="70">
        <v>167</v>
      </c>
      <c r="G196" s="70">
        <v>63</v>
      </c>
      <c r="H196" s="70" t="s">
        <v>2194</v>
      </c>
      <c r="I196" s="70">
        <v>11</v>
      </c>
      <c r="J196" s="70">
        <v>0</v>
      </c>
      <c r="K196" s="70">
        <v>0</v>
      </c>
      <c r="L196" s="70">
        <v>64</v>
      </c>
      <c r="M196" s="77">
        <v>54</v>
      </c>
      <c r="N196" s="70">
        <v>10</v>
      </c>
      <c r="O196" s="70"/>
      <c r="P196" s="70"/>
      <c r="Q196" s="70"/>
      <c r="R196" s="70">
        <v>1</v>
      </c>
      <c r="S196" s="70">
        <v>53</v>
      </c>
      <c r="T196" s="70" t="s">
        <v>31</v>
      </c>
      <c r="U196" s="70" t="s">
        <v>73</v>
      </c>
      <c r="V196" s="70">
        <v>40</v>
      </c>
      <c r="W196" s="70"/>
      <c r="X196" s="70"/>
      <c r="Y196" s="70"/>
      <c r="Z196" s="70"/>
      <c r="AA196" s="70">
        <v>10</v>
      </c>
      <c r="AB196" s="70"/>
    </row>
    <row r="197" spans="2:28" s="7" customFormat="1" ht="21.75" x14ac:dyDescent="0.5">
      <c r="B197" s="82" t="s">
        <v>1837</v>
      </c>
      <c r="C197" s="78">
        <v>143</v>
      </c>
      <c r="D197" s="70" t="s">
        <v>577</v>
      </c>
      <c r="E197" s="70">
        <v>9760</v>
      </c>
      <c r="F197" s="70">
        <v>164</v>
      </c>
      <c r="G197" s="70">
        <v>60</v>
      </c>
      <c r="H197" s="70" t="s">
        <v>2194</v>
      </c>
      <c r="I197" s="70">
        <v>11</v>
      </c>
      <c r="J197" s="70">
        <v>0</v>
      </c>
      <c r="K197" s="70">
        <v>0</v>
      </c>
      <c r="L197" s="70">
        <v>97</v>
      </c>
      <c r="M197" s="77">
        <v>74.5</v>
      </c>
      <c r="N197" s="70">
        <v>22.5</v>
      </c>
      <c r="O197" s="70"/>
      <c r="P197" s="70"/>
      <c r="Q197" s="70"/>
      <c r="R197" s="70">
        <v>1</v>
      </c>
      <c r="S197" s="70">
        <v>52</v>
      </c>
      <c r="T197" s="70" t="s">
        <v>31</v>
      </c>
      <c r="U197" s="70" t="s">
        <v>73</v>
      </c>
      <c r="V197" s="70">
        <v>90</v>
      </c>
      <c r="W197" s="70"/>
      <c r="X197" s="70"/>
      <c r="Y197" s="70"/>
      <c r="Z197" s="70"/>
      <c r="AA197" s="70">
        <v>15</v>
      </c>
      <c r="AB197" s="70"/>
    </row>
    <row r="198" spans="2:28" s="7" customFormat="1" ht="21.75" x14ac:dyDescent="0.5">
      <c r="B198" s="82" t="s">
        <v>1837</v>
      </c>
      <c r="C198" s="78">
        <v>144</v>
      </c>
      <c r="D198" s="70" t="s">
        <v>577</v>
      </c>
      <c r="E198" s="70">
        <v>456</v>
      </c>
      <c r="F198" s="70">
        <v>10</v>
      </c>
      <c r="G198" s="70">
        <v>56</v>
      </c>
      <c r="H198" s="70" t="s">
        <v>2223</v>
      </c>
      <c r="I198" s="70">
        <v>11</v>
      </c>
      <c r="J198" s="70">
        <v>9</v>
      </c>
      <c r="K198" s="70">
        <v>2</v>
      </c>
      <c r="L198" s="70">
        <v>45</v>
      </c>
      <c r="M198" s="77">
        <v>3845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2:28" s="7" customFormat="1" ht="21.75" x14ac:dyDescent="0.5">
      <c r="B199" s="82" t="s">
        <v>1838</v>
      </c>
      <c r="C199" s="78">
        <v>145</v>
      </c>
      <c r="D199" s="70" t="s">
        <v>577</v>
      </c>
      <c r="E199" s="70">
        <v>9759</v>
      </c>
      <c r="F199" s="70">
        <v>163</v>
      </c>
      <c r="G199" s="70">
        <v>59</v>
      </c>
      <c r="H199" s="70" t="s">
        <v>2194</v>
      </c>
      <c r="I199" s="70">
        <v>11</v>
      </c>
      <c r="J199" s="70">
        <v>0</v>
      </c>
      <c r="K199" s="70">
        <v>1</v>
      </c>
      <c r="L199" s="70">
        <v>47</v>
      </c>
      <c r="M199" s="77">
        <v>133.5</v>
      </c>
      <c r="N199" s="70">
        <v>13.5</v>
      </c>
      <c r="O199" s="70"/>
      <c r="P199" s="70"/>
      <c r="Q199" s="70"/>
      <c r="R199" s="70">
        <v>1</v>
      </c>
      <c r="S199" s="70">
        <v>51</v>
      </c>
      <c r="T199" s="70" t="s">
        <v>31</v>
      </c>
      <c r="U199" s="70" t="s">
        <v>73</v>
      </c>
      <c r="V199" s="70">
        <v>54</v>
      </c>
      <c r="W199" s="70"/>
      <c r="X199" s="70"/>
      <c r="Y199" s="70"/>
      <c r="Z199" s="70"/>
      <c r="AA199" s="70">
        <v>35</v>
      </c>
      <c r="AB199" s="70"/>
    </row>
    <row r="200" spans="2:28" s="15" customFormat="1" ht="20.25" customHeight="1" x14ac:dyDescent="0.2">
      <c r="B200" s="82" t="s">
        <v>1893</v>
      </c>
      <c r="C200" s="78">
        <v>146</v>
      </c>
      <c r="D200" s="70" t="s">
        <v>577</v>
      </c>
      <c r="E200" s="70">
        <v>0</v>
      </c>
      <c r="F200" s="70">
        <v>54</v>
      </c>
      <c r="G200" s="70">
        <v>94</v>
      </c>
      <c r="H200" s="70" t="s">
        <v>2197</v>
      </c>
      <c r="I200" s="70">
        <v>11</v>
      </c>
      <c r="J200" s="70">
        <v>14</v>
      </c>
      <c r="K200" s="70">
        <v>1</v>
      </c>
      <c r="L200" s="70">
        <v>25</v>
      </c>
      <c r="M200" s="77">
        <v>5725</v>
      </c>
      <c r="N200" s="70"/>
      <c r="O200" s="70"/>
      <c r="P200" s="70"/>
      <c r="Q200" s="70"/>
      <c r="R200" s="70"/>
      <c r="S200" s="70"/>
      <c r="T200" s="78"/>
      <c r="U200" s="78"/>
      <c r="V200" s="70"/>
      <c r="W200" s="70"/>
      <c r="X200" s="70"/>
      <c r="Y200" s="70"/>
      <c r="Z200" s="70"/>
      <c r="AA200" s="70"/>
      <c r="AB200" s="70"/>
    </row>
    <row r="201" spans="2:28" s="53" customFormat="1" ht="21.75" x14ac:dyDescent="0.5">
      <c r="B201" s="170" t="s">
        <v>1758</v>
      </c>
      <c r="C201" s="182">
        <v>147</v>
      </c>
      <c r="D201" s="81" t="s">
        <v>577</v>
      </c>
      <c r="E201" s="81">
        <v>12960</v>
      </c>
      <c r="F201" s="67">
        <v>11</v>
      </c>
      <c r="G201" s="67">
        <v>60</v>
      </c>
      <c r="H201" s="81" t="s">
        <v>2195</v>
      </c>
      <c r="I201" s="81">
        <v>11</v>
      </c>
      <c r="J201" s="67">
        <v>0</v>
      </c>
      <c r="K201" s="67">
        <v>1</v>
      </c>
      <c r="L201" s="67">
        <v>18</v>
      </c>
      <c r="M201" s="67">
        <v>118</v>
      </c>
      <c r="N201" s="67"/>
      <c r="O201" s="67"/>
      <c r="P201" s="67"/>
      <c r="Q201" s="67"/>
      <c r="R201" s="67">
        <v>1</v>
      </c>
      <c r="S201" s="67">
        <v>114</v>
      </c>
      <c r="T201" s="70" t="s">
        <v>31</v>
      </c>
      <c r="U201" s="70" t="s">
        <v>73</v>
      </c>
      <c r="V201" s="67"/>
      <c r="W201" s="67"/>
      <c r="X201" s="67"/>
      <c r="Y201" s="67"/>
      <c r="Z201" s="67"/>
      <c r="AA201" s="67">
        <v>15</v>
      </c>
      <c r="AB201" s="67"/>
    </row>
    <row r="202" spans="2:28" s="53" customFormat="1" ht="21.75" x14ac:dyDescent="0.5">
      <c r="B202" s="170" t="s">
        <v>1757</v>
      </c>
      <c r="C202" s="78">
        <v>148</v>
      </c>
      <c r="D202" s="81" t="s">
        <v>577</v>
      </c>
      <c r="E202" s="81">
        <v>2885</v>
      </c>
      <c r="F202" s="67">
        <v>40</v>
      </c>
      <c r="G202" s="67">
        <v>85</v>
      </c>
      <c r="H202" s="81" t="s">
        <v>2226</v>
      </c>
      <c r="I202" s="81">
        <v>11</v>
      </c>
      <c r="J202" s="67">
        <v>23</v>
      </c>
      <c r="K202" s="67">
        <v>1</v>
      </c>
      <c r="L202" s="67">
        <v>12</v>
      </c>
      <c r="M202" s="83">
        <v>9312</v>
      </c>
      <c r="N202" s="67"/>
      <c r="O202" s="67"/>
      <c r="P202" s="67"/>
      <c r="Q202" s="67"/>
      <c r="R202" s="67"/>
      <c r="S202" s="67"/>
      <c r="T202" s="81"/>
      <c r="U202" s="81"/>
      <c r="V202" s="67"/>
      <c r="W202" s="67"/>
      <c r="X202" s="67"/>
      <c r="Y202" s="67"/>
      <c r="Z202" s="67"/>
      <c r="AA202" s="67"/>
      <c r="AB202" s="67"/>
    </row>
    <row r="203" spans="2:28" s="53" customFormat="1" ht="21.75" x14ac:dyDescent="0.5">
      <c r="B203" s="170" t="s">
        <v>1757</v>
      </c>
      <c r="C203" s="182">
        <v>149</v>
      </c>
      <c r="D203" s="81" t="s">
        <v>577</v>
      </c>
      <c r="E203" s="81">
        <v>9785</v>
      </c>
      <c r="F203" s="67">
        <v>190</v>
      </c>
      <c r="G203" s="67">
        <v>85</v>
      </c>
      <c r="H203" s="81" t="s">
        <v>2194</v>
      </c>
      <c r="I203" s="81">
        <v>11</v>
      </c>
      <c r="J203" s="67">
        <v>0</v>
      </c>
      <c r="K203" s="67">
        <v>0</v>
      </c>
      <c r="L203" s="67">
        <v>45</v>
      </c>
      <c r="M203" s="67">
        <v>45</v>
      </c>
      <c r="N203" s="67"/>
      <c r="O203" s="67"/>
      <c r="P203" s="67"/>
      <c r="Q203" s="67"/>
      <c r="R203" s="67"/>
      <c r="S203" s="67"/>
      <c r="T203" s="81"/>
      <c r="U203" s="81"/>
      <c r="V203" s="67"/>
      <c r="W203" s="67"/>
      <c r="X203" s="67"/>
      <c r="Y203" s="67"/>
      <c r="Z203" s="67"/>
      <c r="AA203" s="67"/>
      <c r="AB203" s="67"/>
    </row>
    <row r="204" spans="2:28" s="53" customFormat="1" ht="21.75" x14ac:dyDescent="0.5">
      <c r="B204" s="170" t="s">
        <v>1801</v>
      </c>
      <c r="C204" s="78">
        <v>150</v>
      </c>
      <c r="D204" s="81" t="s">
        <v>577</v>
      </c>
      <c r="E204" s="81">
        <v>9725</v>
      </c>
      <c r="F204" s="67">
        <v>133</v>
      </c>
      <c r="G204" s="67">
        <v>25</v>
      </c>
      <c r="H204" s="81" t="s">
        <v>2195</v>
      </c>
      <c r="I204" s="81">
        <v>11</v>
      </c>
      <c r="J204" s="67">
        <v>0</v>
      </c>
      <c r="K204" s="67">
        <v>3</v>
      </c>
      <c r="L204" s="67">
        <v>8</v>
      </c>
      <c r="M204" s="67">
        <v>308</v>
      </c>
      <c r="N204" s="67"/>
      <c r="O204" s="67"/>
      <c r="P204" s="67"/>
      <c r="Q204" s="67"/>
      <c r="R204" s="67"/>
      <c r="S204" s="67"/>
      <c r="T204" s="81"/>
      <c r="U204" s="81"/>
      <c r="V204" s="67"/>
      <c r="W204" s="67"/>
      <c r="X204" s="67"/>
      <c r="Y204" s="67"/>
      <c r="Z204" s="67"/>
      <c r="AA204" s="67"/>
      <c r="AB204" s="67"/>
    </row>
    <row r="205" spans="2:28" s="53" customFormat="1" ht="21.75" x14ac:dyDescent="0.5">
      <c r="B205" s="170" t="s">
        <v>2038</v>
      </c>
      <c r="C205" s="182">
        <v>151</v>
      </c>
      <c r="D205" s="81" t="s">
        <v>577</v>
      </c>
      <c r="E205" s="81">
        <v>9756</v>
      </c>
      <c r="F205" s="67">
        <v>160</v>
      </c>
      <c r="G205" s="67">
        <v>56</v>
      </c>
      <c r="H205" s="81" t="s">
        <v>2194</v>
      </c>
      <c r="I205" s="81">
        <v>11</v>
      </c>
      <c r="J205" s="67">
        <v>1</v>
      </c>
      <c r="K205" s="67">
        <v>3</v>
      </c>
      <c r="L205" s="67">
        <v>70</v>
      </c>
      <c r="M205" s="67">
        <v>770</v>
      </c>
      <c r="N205" s="67"/>
      <c r="O205" s="67"/>
      <c r="P205" s="67"/>
      <c r="Q205" s="67"/>
      <c r="R205" s="67"/>
      <c r="S205" s="67"/>
      <c r="T205" s="81"/>
      <c r="U205" s="81"/>
      <c r="V205" s="67"/>
      <c r="W205" s="67"/>
      <c r="X205" s="67"/>
      <c r="Y205" s="67"/>
      <c r="Z205" s="67"/>
      <c r="AA205" s="67"/>
      <c r="AB205" s="67"/>
    </row>
    <row r="206" spans="2:28" s="53" customFormat="1" ht="21.75" x14ac:dyDescent="0.5">
      <c r="B206" s="170" t="s">
        <v>2039</v>
      </c>
      <c r="C206" s="78">
        <v>152</v>
      </c>
      <c r="D206" s="81" t="s">
        <v>577</v>
      </c>
      <c r="E206" s="81">
        <v>285</v>
      </c>
      <c r="F206" s="67">
        <v>7</v>
      </c>
      <c r="G206" s="67">
        <v>85</v>
      </c>
      <c r="H206" s="81" t="s">
        <v>2261</v>
      </c>
      <c r="I206" s="81">
        <v>11</v>
      </c>
      <c r="J206" s="67">
        <v>37</v>
      </c>
      <c r="K206" s="67">
        <v>3</v>
      </c>
      <c r="L206" s="67">
        <v>99</v>
      </c>
      <c r="M206" s="83">
        <v>15199</v>
      </c>
      <c r="N206" s="67"/>
      <c r="O206" s="67"/>
      <c r="P206" s="67"/>
      <c r="Q206" s="67"/>
      <c r="R206" s="67">
        <v>1</v>
      </c>
      <c r="S206" s="67">
        <v>58</v>
      </c>
      <c r="T206" s="81" t="s">
        <v>31</v>
      </c>
      <c r="U206" s="70" t="s">
        <v>32</v>
      </c>
      <c r="V206" s="67"/>
      <c r="W206" s="67"/>
      <c r="X206" s="67"/>
      <c r="Y206" s="67"/>
      <c r="Z206" s="67"/>
      <c r="AA206" s="67">
        <v>6</v>
      </c>
      <c r="AB206" s="67"/>
    </row>
    <row r="207" spans="2:28" s="53" customFormat="1" ht="21.75" x14ac:dyDescent="0.5">
      <c r="B207" s="170" t="s">
        <v>2207</v>
      </c>
      <c r="C207" s="182">
        <v>153</v>
      </c>
      <c r="D207" s="81" t="s">
        <v>577</v>
      </c>
      <c r="E207" s="81">
        <v>9803</v>
      </c>
      <c r="F207" s="67">
        <v>102</v>
      </c>
      <c r="G207" s="67">
        <v>3</v>
      </c>
      <c r="H207" s="81" t="s">
        <v>2201</v>
      </c>
      <c r="I207" s="81">
        <v>11</v>
      </c>
      <c r="J207" s="67">
        <v>1</v>
      </c>
      <c r="K207" s="67">
        <v>0</v>
      </c>
      <c r="L207" s="67">
        <v>63</v>
      </c>
      <c r="M207" s="67">
        <v>463</v>
      </c>
      <c r="N207" s="67"/>
      <c r="O207" s="67"/>
      <c r="P207" s="67"/>
      <c r="Q207" s="67"/>
      <c r="R207" s="67"/>
      <c r="S207" s="67"/>
      <c r="T207" s="81"/>
      <c r="U207" s="81"/>
      <c r="V207" s="67"/>
      <c r="W207" s="67"/>
      <c r="X207" s="67"/>
      <c r="Y207" s="67"/>
      <c r="Z207" s="67"/>
      <c r="AA207" s="67"/>
      <c r="AB207" s="67"/>
    </row>
    <row r="208" spans="2:28" s="53" customFormat="1" ht="21.75" x14ac:dyDescent="0.5">
      <c r="B208" s="170" t="s">
        <v>2213</v>
      </c>
      <c r="C208" s="78">
        <v>154</v>
      </c>
      <c r="D208" s="81" t="s">
        <v>577</v>
      </c>
      <c r="E208" s="81">
        <v>1242</v>
      </c>
      <c r="F208" s="67">
        <v>8</v>
      </c>
      <c r="G208" s="67">
        <v>42</v>
      </c>
      <c r="H208" s="81" t="s">
        <v>2214</v>
      </c>
      <c r="I208" s="81">
        <v>11</v>
      </c>
      <c r="J208" s="67">
        <v>32</v>
      </c>
      <c r="K208" s="67">
        <v>3</v>
      </c>
      <c r="L208" s="67">
        <v>74</v>
      </c>
      <c r="M208" s="83">
        <v>13174</v>
      </c>
      <c r="N208" s="67"/>
      <c r="O208" s="67"/>
      <c r="P208" s="67"/>
      <c r="Q208" s="67"/>
      <c r="R208" s="67"/>
      <c r="S208" s="67"/>
      <c r="T208" s="81"/>
      <c r="U208" s="81"/>
      <c r="V208" s="67"/>
      <c r="W208" s="67"/>
      <c r="X208" s="67"/>
      <c r="Y208" s="67"/>
      <c r="Z208" s="67"/>
      <c r="AA208" s="67"/>
      <c r="AB208" s="67"/>
    </row>
    <row r="209" spans="2:28" s="53" customFormat="1" ht="21.75" x14ac:dyDescent="0.5">
      <c r="B209" s="170" t="s">
        <v>2215</v>
      </c>
      <c r="C209" s="182">
        <v>155</v>
      </c>
      <c r="D209" s="81" t="s">
        <v>577</v>
      </c>
      <c r="E209" s="81">
        <v>9770</v>
      </c>
      <c r="F209" s="67">
        <v>174</v>
      </c>
      <c r="G209" s="67">
        <v>70</v>
      </c>
      <c r="H209" s="81" t="s">
        <v>2216</v>
      </c>
      <c r="I209" s="81">
        <v>11</v>
      </c>
      <c r="J209" s="67">
        <v>0</v>
      </c>
      <c r="K209" s="67">
        <v>1</v>
      </c>
      <c r="L209" s="67">
        <v>64</v>
      </c>
      <c r="M209" s="67">
        <v>164</v>
      </c>
      <c r="N209" s="67"/>
      <c r="O209" s="67"/>
      <c r="P209" s="67"/>
      <c r="Q209" s="67"/>
      <c r="R209" s="67">
        <v>1</v>
      </c>
      <c r="S209" s="67">
        <v>75</v>
      </c>
      <c r="T209" s="81" t="s">
        <v>31</v>
      </c>
      <c r="U209" s="81" t="s">
        <v>2217</v>
      </c>
      <c r="V209" s="67"/>
      <c r="W209" s="67"/>
      <c r="X209" s="67"/>
      <c r="Y209" s="67"/>
      <c r="Z209" s="67"/>
      <c r="AA209" s="67">
        <v>35</v>
      </c>
      <c r="AB209" s="67"/>
    </row>
    <row r="210" spans="2:28" s="53" customFormat="1" ht="21.75" x14ac:dyDescent="0.5">
      <c r="B210" s="170" t="s">
        <v>2218</v>
      </c>
      <c r="C210" s="78">
        <v>156</v>
      </c>
      <c r="D210" s="81" t="s">
        <v>577</v>
      </c>
      <c r="E210" s="81">
        <v>9699</v>
      </c>
      <c r="F210" s="67">
        <v>107</v>
      </c>
      <c r="G210" s="67">
        <v>99</v>
      </c>
      <c r="H210" s="81" t="s">
        <v>2195</v>
      </c>
      <c r="I210" s="81">
        <v>11</v>
      </c>
      <c r="J210" s="67">
        <v>0</v>
      </c>
      <c r="K210" s="67">
        <v>0</v>
      </c>
      <c r="L210" s="67">
        <v>88</v>
      </c>
      <c r="M210" s="67">
        <v>88</v>
      </c>
      <c r="N210" s="67"/>
      <c r="O210" s="67"/>
      <c r="P210" s="67"/>
      <c r="Q210" s="67"/>
      <c r="R210" s="67">
        <v>1</v>
      </c>
      <c r="S210" s="67">
        <v>75</v>
      </c>
      <c r="T210" s="81" t="s">
        <v>31</v>
      </c>
      <c r="U210" s="81" t="s">
        <v>2219</v>
      </c>
      <c r="V210" s="67"/>
      <c r="W210" s="67"/>
      <c r="X210" s="67"/>
      <c r="Y210" s="67"/>
      <c r="Z210" s="67"/>
      <c r="AA210" s="67">
        <v>35</v>
      </c>
      <c r="AB210" s="67"/>
    </row>
    <row r="211" spans="2:28" s="53" customFormat="1" ht="21.75" x14ac:dyDescent="0.5">
      <c r="B211" s="170" t="s">
        <v>2262</v>
      </c>
      <c r="C211" s="182">
        <v>157</v>
      </c>
      <c r="D211" s="81" t="s">
        <v>577</v>
      </c>
      <c r="E211" s="81">
        <v>9704</v>
      </c>
      <c r="F211" s="67">
        <v>112</v>
      </c>
      <c r="G211" s="67">
        <v>4</v>
      </c>
      <c r="H211" s="81" t="s">
        <v>2195</v>
      </c>
      <c r="I211" s="81">
        <v>11</v>
      </c>
      <c r="J211" s="67">
        <v>0</v>
      </c>
      <c r="K211" s="67">
        <v>2</v>
      </c>
      <c r="L211" s="67">
        <v>59</v>
      </c>
      <c r="M211" s="67">
        <v>259</v>
      </c>
      <c r="N211" s="67"/>
      <c r="O211" s="67"/>
      <c r="P211" s="67"/>
      <c r="Q211" s="67"/>
      <c r="R211" s="67">
        <v>1</v>
      </c>
      <c r="S211" s="67">
        <v>85</v>
      </c>
      <c r="T211" s="81" t="s">
        <v>31</v>
      </c>
      <c r="U211" s="81" t="s">
        <v>73</v>
      </c>
      <c r="V211" s="67"/>
      <c r="W211" s="67"/>
      <c r="X211" s="67"/>
      <c r="Y211" s="67"/>
      <c r="Z211" s="67"/>
      <c r="AA211" s="67">
        <v>20</v>
      </c>
      <c r="AB211" s="67"/>
    </row>
    <row r="212" spans="2:28" s="53" customFormat="1" ht="21.75" x14ac:dyDescent="0.5">
      <c r="B212" s="170" t="s">
        <v>2263</v>
      </c>
      <c r="C212" s="78">
        <v>158</v>
      </c>
      <c r="D212" s="81" t="s">
        <v>577</v>
      </c>
      <c r="E212" s="81">
        <v>9696</v>
      </c>
      <c r="F212" s="67">
        <v>104</v>
      </c>
      <c r="G212" s="67">
        <v>96</v>
      </c>
      <c r="H212" s="81" t="s">
        <v>2195</v>
      </c>
      <c r="I212" s="81">
        <v>11</v>
      </c>
      <c r="J212" s="67">
        <v>0</v>
      </c>
      <c r="K212" s="67">
        <v>0</v>
      </c>
      <c r="L212" s="67">
        <v>43</v>
      </c>
      <c r="M212" s="67">
        <v>43</v>
      </c>
      <c r="N212" s="67"/>
      <c r="O212" s="67"/>
      <c r="P212" s="67"/>
      <c r="Q212" s="67"/>
      <c r="R212" s="67">
        <v>1</v>
      </c>
      <c r="S212" s="67">
        <v>55</v>
      </c>
      <c r="T212" s="81" t="s">
        <v>31</v>
      </c>
      <c r="U212" s="81" t="s">
        <v>32</v>
      </c>
      <c r="V212" s="67"/>
      <c r="W212" s="67"/>
      <c r="X212" s="67"/>
      <c r="Y212" s="67"/>
      <c r="Z212" s="67"/>
      <c r="AA212" s="67">
        <v>20</v>
      </c>
      <c r="AB212" s="67"/>
    </row>
    <row r="213" spans="2:28" s="53" customFormat="1" ht="21.75" x14ac:dyDescent="0.5">
      <c r="B213" s="170" t="s">
        <v>2264</v>
      </c>
      <c r="C213" s="182">
        <v>159</v>
      </c>
      <c r="D213" s="81" t="s">
        <v>577</v>
      </c>
      <c r="E213" s="81">
        <v>5464</v>
      </c>
      <c r="F213" s="67">
        <v>34</v>
      </c>
      <c r="G213" s="67">
        <v>64</v>
      </c>
      <c r="H213" s="81" t="s">
        <v>2197</v>
      </c>
      <c r="I213" s="81">
        <v>11</v>
      </c>
      <c r="J213" s="67">
        <v>6</v>
      </c>
      <c r="K213" s="67">
        <v>0</v>
      </c>
      <c r="L213" s="67">
        <v>95</v>
      </c>
      <c r="M213" s="83">
        <v>2495</v>
      </c>
      <c r="N213" s="67"/>
      <c r="O213" s="67"/>
      <c r="P213" s="67"/>
      <c r="Q213" s="67"/>
      <c r="R213" s="67"/>
      <c r="S213" s="67"/>
      <c r="T213" s="81"/>
      <c r="U213" s="81"/>
      <c r="V213" s="67"/>
      <c r="W213" s="67"/>
      <c r="X213" s="67"/>
      <c r="Y213" s="67"/>
      <c r="Z213" s="67"/>
      <c r="AA213" s="67"/>
      <c r="AB213" s="67"/>
    </row>
    <row r="214" spans="2:28" s="53" customFormat="1" ht="21.75" x14ac:dyDescent="0.5">
      <c r="B214" s="170" t="s">
        <v>2265</v>
      </c>
      <c r="C214" s="78">
        <v>160</v>
      </c>
      <c r="D214" s="81" t="s">
        <v>577</v>
      </c>
      <c r="E214" s="81">
        <v>9801</v>
      </c>
      <c r="F214" s="67">
        <v>106</v>
      </c>
      <c r="G214" s="67">
        <v>1</v>
      </c>
      <c r="H214" s="81" t="s">
        <v>2209</v>
      </c>
      <c r="I214" s="81">
        <v>11</v>
      </c>
      <c r="J214" s="67">
        <v>0</v>
      </c>
      <c r="K214" s="67">
        <v>3</v>
      </c>
      <c r="L214" s="67">
        <v>71</v>
      </c>
      <c r="M214" s="67">
        <v>371</v>
      </c>
      <c r="N214" s="67"/>
      <c r="O214" s="67"/>
      <c r="P214" s="67"/>
      <c r="Q214" s="67"/>
      <c r="R214" s="67">
        <v>1</v>
      </c>
      <c r="S214" s="67">
        <v>143</v>
      </c>
      <c r="T214" s="81" t="s">
        <v>31</v>
      </c>
      <c r="U214" s="81" t="s">
        <v>73</v>
      </c>
      <c r="V214" s="67"/>
      <c r="W214" s="67"/>
      <c r="X214" s="67"/>
      <c r="Y214" s="67"/>
      <c r="Z214" s="67"/>
      <c r="AA214" s="67"/>
      <c r="AB214" s="67"/>
    </row>
    <row r="215" spans="2:28" s="53" customFormat="1" ht="21.75" x14ac:dyDescent="0.5">
      <c r="B215" s="170"/>
      <c r="C215" s="182">
        <v>161</v>
      </c>
      <c r="D215" s="81"/>
      <c r="E215" s="81"/>
      <c r="F215" s="67"/>
      <c r="G215" s="67"/>
      <c r="H215" s="81"/>
      <c r="I215" s="81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81"/>
      <c r="U215" s="81"/>
      <c r="V215" s="67"/>
      <c r="W215" s="67"/>
      <c r="X215" s="67"/>
      <c r="Y215" s="67"/>
      <c r="Z215" s="67"/>
      <c r="AA215" s="67"/>
      <c r="AB215" s="67"/>
    </row>
    <row r="216" spans="2:28" s="53" customFormat="1" ht="21.75" x14ac:dyDescent="0.5">
      <c r="B216" s="170"/>
      <c r="C216" s="78">
        <v>162</v>
      </c>
      <c r="D216" s="81"/>
      <c r="E216" s="81"/>
      <c r="F216" s="67"/>
      <c r="G216" s="67"/>
      <c r="H216" s="81"/>
      <c r="I216" s="81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81"/>
      <c r="U216" s="81"/>
      <c r="V216" s="67"/>
      <c r="W216" s="67"/>
      <c r="X216" s="67"/>
      <c r="Y216" s="67"/>
      <c r="Z216" s="67"/>
      <c r="AA216" s="67"/>
      <c r="AB216" s="67"/>
    </row>
    <row r="217" spans="2:28" s="53" customFormat="1" ht="21.75" x14ac:dyDescent="0.5">
      <c r="B217" s="170"/>
      <c r="C217" s="182">
        <v>163</v>
      </c>
      <c r="D217" s="81"/>
      <c r="E217" s="81"/>
      <c r="F217" s="67"/>
      <c r="G217" s="67"/>
      <c r="H217" s="81"/>
      <c r="I217" s="81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81"/>
      <c r="U217" s="81"/>
      <c r="V217" s="67"/>
      <c r="W217" s="67"/>
      <c r="X217" s="67"/>
      <c r="Y217" s="67"/>
      <c r="Z217" s="67"/>
      <c r="AA217" s="67"/>
      <c r="AB217" s="67"/>
    </row>
    <row r="218" spans="2:28" s="53" customFormat="1" ht="21.75" x14ac:dyDescent="0.5">
      <c r="B218" s="170"/>
      <c r="C218" s="182"/>
      <c r="D218" s="81"/>
      <c r="E218" s="81"/>
      <c r="F218" s="67"/>
      <c r="G218" s="67"/>
      <c r="H218" s="81"/>
      <c r="I218" s="81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81"/>
      <c r="U218" s="81"/>
      <c r="V218" s="67"/>
      <c r="W218" s="67"/>
      <c r="X218" s="67"/>
      <c r="Y218" s="67"/>
      <c r="Z218" s="67"/>
      <c r="AA218" s="67"/>
      <c r="AB218" s="67"/>
    </row>
    <row r="219" spans="2:28" s="53" customFormat="1" ht="21.75" x14ac:dyDescent="0.5">
      <c r="B219" s="170"/>
      <c r="C219" s="182"/>
      <c r="D219" s="81"/>
      <c r="E219" s="81"/>
      <c r="F219" s="67"/>
      <c r="G219" s="67"/>
      <c r="H219" s="81"/>
      <c r="I219" s="81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81"/>
      <c r="U219" s="81"/>
      <c r="V219" s="67"/>
      <c r="W219" s="67"/>
      <c r="X219" s="67"/>
      <c r="Y219" s="67"/>
      <c r="Z219" s="67"/>
      <c r="AA219" s="67"/>
      <c r="AB219" s="67"/>
    </row>
    <row r="220" spans="2:28" s="53" customFormat="1" ht="21.75" x14ac:dyDescent="0.5">
      <c r="B220" s="170"/>
      <c r="C220" s="182"/>
      <c r="D220" s="81"/>
      <c r="E220" s="81"/>
      <c r="F220" s="67"/>
      <c r="G220" s="67"/>
      <c r="H220" s="81"/>
      <c r="I220" s="81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81"/>
      <c r="U220" s="81"/>
      <c r="V220" s="67"/>
      <c r="W220" s="67"/>
      <c r="X220" s="67"/>
      <c r="Y220" s="67"/>
      <c r="Z220" s="67"/>
      <c r="AA220" s="67"/>
      <c r="AB220" s="67"/>
    </row>
    <row r="221" spans="2:28" s="53" customFormat="1" ht="21.75" x14ac:dyDescent="0.5">
      <c r="B221" s="170"/>
      <c r="C221" s="182"/>
      <c r="D221" s="81"/>
      <c r="E221" s="81"/>
      <c r="F221" s="67"/>
      <c r="G221" s="67"/>
      <c r="H221" s="81"/>
      <c r="I221" s="81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81"/>
      <c r="U221" s="81"/>
      <c r="V221" s="67"/>
      <c r="W221" s="67"/>
      <c r="X221" s="67"/>
      <c r="Y221" s="67"/>
      <c r="Z221" s="67"/>
      <c r="AA221" s="67"/>
      <c r="AB221" s="67"/>
    </row>
    <row r="222" spans="2:28" s="53" customFormat="1" ht="21.75" x14ac:dyDescent="0.5">
      <c r="B222" s="170"/>
      <c r="C222" s="182"/>
      <c r="D222" s="81"/>
      <c r="E222" s="81"/>
      <c r="F222" s="67"/>
      <c r="G222" s="67"/>
      <c r="H222" s="81"/>
      <c r="I222" s="81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81"/>
      <c r="U222" s="81"/>
      <c r="V222" s="67"/>
      <c r="W222" s="67"/>
      <c r="X222" s="67"/>
      <c r="Y222" s="67"/>
      <c r="Z222" s="67"/>
      <c r="AA222" s="67"/>
      <c r="AB222" s="67"/>
    </row>
    <row r="223" spans="2:28" s="53" customFormat="1" ht="21.75" x14ac:dyDescent="0.5">
      <c r="B223" s="170"/>
      <c r="C223" s="182"/>
      <c r="D223" s="81"/>
      <c r="E223" s="81"/>
      <c r="F223" s="67"/>
      <c r="G223" s="67"/>
      <c r="H223" s="81"/>
      <c r="I223" s="81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81"/>
      <c r="U223" s="81"/>
      <c r="V223" s="67"/>
      <c r="W223" s="67"/>
      <c r="X223" s="67"/>
      <c r="Y223" s="67"/>
      <c r="Z223" s="67"/>
      <c r="AA223" s="67"/>
      <c r="AB223" s="67"/>
    </row>
    <row r="224" spans="2:28" s="53" customFormat="1" ht="21.75" x14ac:dyDescent="0.5">
      <c r="B224" s="170"/>
      <c r="C224" s="182"/>
      <c r="D224" s="81"/>
      <c r="E224" s="81"/>
      <c r="F224" s="67"/>
      <c r="G224" s="67"/>
      <c r="H224" s="81"/>
      <c r="I224" s="81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81"/>
      <c r="U224" s="81"/>
      <c r="V224" s="67"/>
      <c r="W224" s="67"/>
      <c r="X224" s="67"/>
      <c r="Y224" s="67"/>
      <c r="Z224" s="67"/>
      <c r="AA224" s="67"/>
      <c r="AB224" s="67"/>
    </row>
    <row r="225" spans="2:28" s="53" customFormat="1" ht="21.75" x14ac:dyDescent="0.5">
      <c r="B225" s="170"/>
      <c r="C225" s="182"/>
      <c r="D225" s="81"/>
      <c r="E225" s="81"/>
      <c r="F225" s="67"/>
      <c r="G225" s="67"/>
      <c r="H225" s="81"/>
      <c r="I225" s="81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81"/>
      <c r="U225" s="81"/>
      <c r="V225" s="67"/>
      <c r="W225" s="67"/>
      <c r="X225" s="67"/>
      <c r="Y225" s="67"/>
      <c r="Z225" s="67"/>
      <c r="AA225" s="67"/>
      <c r="AB225" s="67"/>
    </row>
    <row r="226" spans="2:28" s="53" customFormat="1" ht="21.75" x14ac:dyDescent="0.5">
      <c r="B226" s="170"/>
      <c r="C226" s="182"/>
      <c r="D226" s="81"/>
      <c r="E226" s="81"/>
      <c r="F226" s="67"/>
      <c r="G226" s="67"/>
      <c r="H226" s="81"/>
      <c r="I226" s="81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81"/>
      <c r="U226" s="81"/>
      <c r="V226" s="67"/>
      <c r="W226" s="67"/>
      <c r="X226" s="67"/>
      <c r="Y226" s="67"/>
      <c r="Z226" s="67"/>
      <c r="AA226" s="67"/>
      <c r="AB226" s="67"/>
    </row>
    <row r="227" spans="2:28" s="54" customFormat="1" ht="18" x14ac:dyDescent="0.25">
      <c r="B227" s="171"/>
      <c r="C227" s="183"/>
      <c r="D227" s="84"/>
      <c r="E227" s="84"/>
      <c r="F227" s="58"/>
      <c r="G227" s="58"/>
      <c r="H227" s="84"/>
      <c r="I227" s="84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84"/>
      <c r="U227" s="84"/>
      <c r="V227" s="58"/>
      <c r="W227" s="58"/>
      <c r="X227" s="58"/>
      <c r="Y227" s="58"/>
      <c r="Z227" s="58"/>
      <c r="AA227" s="58"/>
      <c r="AB227" s="58"/>
    </row>
    <row r="228" spans="2:28" s="54" customFormat="1" ht="18" x14ac:dyDescent="0.25">
      <c r="B228" s="171"/>
      <c r="C228" s="183"/>
      <c r="D228" s="84"/>
      <c r="E228" s="84"/>
      <c r="F228" s="58"/>
      <c r="G228" s="58"/>
      <c r="H228" s="84"/>
      <c r="I228" s="84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84"/>
      <c r="U228" s="84"/>
      <c r="V228" s="58"/>
      <c r="W228" s="58"/>
      <c r="X228" s="58"/>
      <c r="Y228" s="58"/>
      <c r="Z228" s="58"/>
      <c r="AA228" s="58"/>
      <c r="AB228" s="58"/>
    </row>
    <row r="229" spans="2:28" s="54" customFormat="1" ht="18" x14ac:dyDescent="0.25">
      <c r="B229" s="171"/>
      <c r="C229" s="183"/>
      <c r="D229" s="84"/>
      <c r="E229" s="84"/>
      <c r="F229" s="58"/>
      <c r="G229" s="58"/>
      <c r="H229" s="84"/>
      <c r="I229" s="84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84"/>
      <c r="U229" s="84"/>
      <c r="V229" s="58"/>
      <c r="W229" s="58"/>
      <c r="X229" s="58"/>
      <c r="Y229" s="58"/>
      <c r="Z229" s="58"/>
      <c r="AA229" s="58"/>
      <c r="AB229" s="58"/>
    </row>
    <row r="230" spans="2:28" s="54" customFormat="1" ht="18" x14ac:dyDescent="0.25">
      <c r="B230" s="171"/>
      <c r="C230" s="183"/>
      <c r="D230" s="84"/>
      <c r="E230" s="84"/>
      <c r="F230" s="58"/>
      <c r="G230" s="58"/>
      <c r="H230" s="84"/>
      <c r="I230" s="84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84"/>
      <c r="U230" s="84"/>
      <c r="V230" s="58"/>
      <c r="W230" s="58"/>
      <c r="X230" s="58"/>
      <c r="Y230" s="58"/>
      <c r="Z230" s="58"/>
      <c r="AA230" s="58"/>
      <c r="AB230" s="58"/>
    </row>
    <row r="231" spans="2:28" s="54" customFormat="1" ht="18" x14ac:dyDescent="0.25">
      <c r="B231" s="171"/>
      <c r="C231" s="183"/>
      <c r="D231" s="84"/>
      <c r="E231" s="84"/>
      <c r="F231" s="58"/>
      <c r="G231" s="58"/>
      <c r="H231" s="84"/>
      <c r="I231" s="84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84"/>
      <c r="U231" s="84"/>
      <c r="V231" s="58"/>
      <c r="W231" s="58"/>
      <c r="X231" s="58"/>
      <c r="Y231" s="58"/>
      <c r="Z231" s="58"/>
      <c r="AA231" s="58"/>
      <c r="AB231" s="58"/>
    </row>
    <row r="232" spans="2:28" s="54" customFormat="1" ht="18" x14ac:dyDescent="0.25">
      <c r="B232" s="171"/>
      <c r="C232" s="183"/>
      <c r="D232" s="84"/>
      <c r="E232" s="84"/>
      <c r="F232" s="58"/>
      <c r="G232" s="58"/>
      <c r="H232" s="84"/>
      <c r="I232" s="84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84"/>
      <c r="U232" s="84"/>
      <c r="V232" s="58"/>
      <c r="W232" s="58"/>
      <c r="X232" s="58"/>
      <c r="Y232" s="58"/>
      <c r="Z232" s="58"/>
      <c r="AA232" s="58"/>
      <c r="AB232" s="58"/>
    </row>
  </sheetData>
  <mergeCells count="32">
    <mergeCell ref="N7:N9"/>
    <mergeCell ref="W6:Z6"/>
    <mergeCell ref="B5:B9"/>
    <mergeCell ref="C5:Q5"/>
    <mergeCell ref="R5:AB5"/>
    <mergeCell ref="C6:C9"/>
    <mergeCell ref="D6:D9"/>
    <mergeCell ref="E6:E9"/>
    <mergeCell ref="F6:G6"/>
    <mergeCell ref="I6:I9"/>
    <mergeCell ref="J6:L6"/>
    <mergeCell ref="Z7:Z9"/>
    <mergeCell ref="AA6:AA9"/>
    <mergeCell ref="AB6:AB9"/>
    <mergeCell ref="F7:F9"/>
    <mergeCell ref="G7:G9"/>
    <mergeCell ref="Y7:Y9"/>
    <mergeCell ref="D1:N1"/>
    <mergeCell ref="V6:V9"/>
    <mergeCell ref="P7:P9"/>
    <mergeCell ref="Q7:Q9"/>
    <mergeCell ref="W7:W9"/>
    <mergeCell ref="X7:X9"/>
    <mergeCell ref="O7:O9"/>
    <mergeCell ref="R6:R9"/>
    <mergeCell ref="S6:S9"/>
    <mergeCell ref="T6:T9"/>
    <mergeCell ref="U6:U9"/>
    <mergeCell ref="J7:J9"/>
    <mergeCell ref="K7:K9"/>
    <mergeCell ref="L7:L9"/>
    <mergeCell ref="M7:M9"/>
  </mergeCells>
  <hyperlinks>
    <hyperlink ref="D2:N2" r:id="rId1" display="ÍÂÒ¡ä´é Report à¨ë§æ ¤ÅÔ¡ DownLoad ä´éàÅ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[3]List!#REF!</xm:f>
          </x14:formula1>
          <xm:sqref>U200 U10:U52</xm:sqref>
        </x14:dataValidation>
        <x14:dataValidation type="list" allowBlank="1" showInputMessage="1">
          <x14:formula1>
            <xm:f>[3]List!#REF!</xm:f>
          </x14:formula1>
          <xm:sqref>T200 T10:T52</xm:sqref>
        </x14:dataValidation>
        <x14:dataValidation type="list" allowBlank="1" showInputMessage="1" showErrorMessage="1">
          <x14:formula1>
            <xm:f>[4]List!#REF!</xm:f>
          </x14:formula1>
          <xm:sqref>U102:U199 U201 U206</xm:sqref>
        </x14:dataValidation>
        <x14:dataValidation type="list" allowBlank="1" showInputMessage="1">
          <x14:formula1>
            <xm:f>[4]List!#REF!</xm:f>
          </x14:formula1>
          <xm:sqref>T102:T199 T201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9"/>
  <sheetViews>
    <sheetView zoomScale="130" zoomScaleNormal="130" workbookViewId="0">
      <selection activeCell="AC11" sqref="AC11"/>
    </sheetView>
  </sheetViews>
  <sheetFormatPr defaultRowHeight="21.75" x14ac:dyDescent="0.5"/>
  <cols>
    <col min="1" max="1" width="1.875" style="314" customWidth="1"/>
    <col min="2" max="2" width="3.75" style="314" customWidth="1"/>
    <col min="3" max="3" width="3.875" style="314" customWidth="1"/>
    <col min="4" max="5" width="2.375" style="314" customWidth="1"/>
    <col min="6" max="6" width="3.125" style="314" customWidth="1"/>
    <col min="7" max="7" width="4.25" style="314" customWidth="1"/>
    <col min="8" max="8" width="5.125" style="314" customWidth="1"/>
    <col min="9" max="9" width="4.375" style="370" customWidth="1"/>
    <col min="10" max="10" width="5.875" style="371" customWidth="1"/>
    <col min="11" max="11" width="2.5" style="313" customWidth="1"/>
    <col min="12" max="12" width="6.25" style="313" customWidth="1"/>
    <col min="13" max="13" width="6.125" style="313" customWidth="1"/>
    <col min="14" max="14" width="3.75" style="313" customWidth="1"/>
    <col min="15" max="15" width="4.75" style="313" customWidth="1"/>
    <col min="16" max="16" width="4.875" style="313" customWidth="1"/>
    <col min="17" max="17" width="4.5" style="313" customWidth="1"/>
    <col min="18" max="18" width="5.75" style="313" customWidth="1"/>
    <col min="19" max="19" width="2.875" style="313" customWidth="1"/>
    <col min="20" max="20" width="3.125" style="313" customWidth="1"/>
    <col min="21" max="21" width="6.75" style="313" customWidth="1"/>
    <col min="22" max="22" width="7" style="313" customWidth="1"/>
    <col min="23" max="23" width="6.625" style="313" customWidth="1"/>
    <col min="24" max="24" width="7.75" style="313" customWidth="1"/>
    <col min="25" max="25" width="4.375" style="313" customWidth="1"/>
    <col min="26" max="26" width="8.125" style="313" customWidth="1"/>
    <col min="27" max="27" width="4.375" style="313" customWidth="1"/>
    <col min="28" max="28" width="9.25" style="313" customWidth="1"/>
    <col min="29" max="29" width="27.75" style="313" customWidth="1"/>
    <col min="30" max="30" width="9.375" style="313" hidden="1" customWidth="1"/>
    <col min="31" max="31" width="8" style="313" hidden="1" customWidth="1"/>
    <col min="32" max="32" width="10.625" style="313" customWidth="1"/>
    <col min="33" max="257" width="9" style="314"/>
    <col min="258" max="258" width="3" style="314" customWidth="1"/>
    <col min="259" max="259" width="6" style="314" customWidth="1"/>
    <col min="260" max="260" width="7.625" style="314" customWidth="1"/>
    <col min="261" max="261" width="3.75" style="314" customWidth="1"/>
    <col min="262" max="262" width="3.875" style="314" customWidth="1"/>
    <col min="263" max="263" width="3" style="314" customWidth="1"/>
    <col min="264" max="264" width="9.75" style="314" customWidth="1"/>
    <col min="265" max="265" width="10" style="314" customWidth="1"/>
    <col min="266" max="266" width="7.625" style="314" customWidth="1"/>
    <col min="267" max="267" width="12.625" style="314" customWidth="1"/>
    <col min="268" max="268" width="3.5" style="314" customWidth="1"/>
    <col min="269" max="269" width="11.625" style="314" customWidth="1"/>
    <col min="270" max="270" width="11.75" style="314" customWidth="1"/>
    <col min="271" max="271" width="7.75" style="314" customWidth="1"/>
    <col min="272" max="272" width="10.5" style="314" customWidth="1"/>
    <col min="273" max="273" width="8.875" style="314" customWidth="1"/>
    <col min="274" max="274" width="11.375" style="314" customWidth="1"/>
    <col min="275" max="275" width="14.375" style="314" customWidth="1"/>
    <col min="276" max="276" width="6.5" style="314" customWidth="1"/>
    <col min="277" max="277" width="8.75" style="314" customWidth="1"/>
    <col min="278" max="278" width="16.625" style="314" customWidth="1"/>
    <col min="279" max="279" width="14.625" style="314" customWidth="1"/>
    <col min="280" max="280" width="11.625" style="314" customWidth="1"/>
    <col min="281" max="281" width="14.125" style="314" customWidth="1"/>
    <col min="282" max="282" width="13.5" style="314" customWidth="1"/>
    <col min="283" max="283" width="8" style="314" customWidth="1"/>
    <col min="284" max="284" width="11.375" style="314" customWidth="1"/>
    <col min="285" max="285" width="8.25" style="314" customWidth="1"/>
    <col min="286" max="513" width="9" style="314"/>
    <col min="514" max="514" width="3" style="314" customWidth="1"/>
    <col min="515" max="515" width="6" style="314" customWidth="1"/>
    <col min="516" max="516" width="7.625" style="314" customWidth="1"/>
    <col min="517" max="517" width="3.75" style="314" customWidth="1"/>
    <col min="518" max="518" width="3.875" style="314" customWidth="1"/>
    <col min="519" max="519" width="3" style="314" customWidth="1"/>
    <col min="520" max="520" width="9.75" style="314" customWidth="1"/>
    <col min="521" max="521" width="10" style="314" customWidth="1"/>
    <col min="522" max="522" width="7.625" style="314" customWidth="1"/>
    <col min="523" max="523" width="12.625" style="314" customWidth="1"/>
    <col min="524" max="524" width="3.5" style="314" customWidth="1"/>
    <col min="525" max="525" width="11.625" style="314" customWidth="1"/>
    <col min="526" max="526" width="11.75" style="314" customWidth="1"/>
    <col min="527" max="527" width="7.75" style="314" customWidth="1"/>
    <col min="528" max="528" width="10.5" style="314" customWidth="1"/>
    <col min="529" max="529" width="8.875" style="314" customWidth="1"/>
    <col min="530" max="530" width="11.375" style="314" customWidth="1"/>
    <col min="531" max="531" width="14.375" style="314" customWidth="1"/>
    <col min="532" max="532" width="6.5" style="314" customWidth="1"/>
    <col min="533" max="533" width="8.75" style="314" customWidth="1"/>
    <col min="534" max="534" width="16.625" style="314" customWidth="1"/>
    <col min="535" max="535" width="14.625" style="314" customWidth="1"/>
    <col min="536" max="536" width="11.625" style="314" customWidth="1"/>
    <col min="537" max="537" width="14.125" style="314" customWidth="1"/>
    <col min="538" max="538" width="13.5" style="314" customWidth="1"/>
    <col min="539" max="539" width="8" style="314" customWidth="1"/>
    <col min="540" max="540" width="11.375" style="314" customWidth="1"/>
    <col min="541" max="541" width="8.25" style="314" customWidth="1"/>
    <col min="542" max="769" width="9" style="314"/>
    <col min="770" max="770" width="3" style="314" customWidth="1"/>
    <col min="771" max="771" width="6" style="314" customWidth="1"/>
    <col min="772" max="772" width="7.625" style="314" customWidth="1"/>
    <col min="773" max="773" width="3.75" style="314" customWidth="1"/>
    <col min="774" max="774" width="3.875" style="314" customWidth="1"/>
    <col min="775" max="775" width="3" style="314" customWidth="1"/>
    <col min="776" max="776" width="9.75" style="314" customWidth="1"/>
    <col min="777" max="777" width="10" style="314" customWidth="1"/>
    <col min="778" max="778" width="7.625" style="314" customWidth="1"/>
    <col min="779" max="779" width="12.625" style="314" customWidth="1"/>
    <col min="780" max="780" width="3.5" style="314" customWidth="1"/>
    <col min="781" max="781" width="11.625" style="314" customWidth="1"/>
    <col min="782" max="782" width="11.75" style="314" customWidth="1"/>
    <col min="783" max="783" width="7.75" style="314" customWidth="1"/>
    <col min="784" max="784" width="10.5" style="314" customWidth="1"/>
    <col min="785" max="785" width="8.875" style="314" customWidth="1"/>
    <col min="786" max="786" width="11.375" style="314" customWidth="1"/>
    <col min="787" max="787" width="14.375" style="314" customWidth="1"/>
    <col min="788" max="788" width="6.5" style="314" customWidth="1"/>
    <col min="789" max="789" width="8.75" style="314" customWidth="1"/>
    <col min="790" max="790" width="16.625" style="314" customWidth="1"/>
    <col min="791" max="791" width="14.625" style="314" customWidth="1"/>
    <col min="792" max="792" width="11.625" style="314" customWidth="1"/>
    <col min="793" max="793" width="14.125" style="314" customWidth="1"/>
    <col min="794" max="794" width="13.5" style="314" customWidth="1"/>
    <col min="795" max="795" width="8" style="314" customWidth="1"/>
    <col min="796" max="796" width="11.375" style="314" customWidth="1"/>
    <col min="797" max="797" width="8.25" style="314" customWidth="1"/>
    <col min="798" max="1025" width="9" style="314"/>
    <col min="1026" max="1026" width="3" style="314" customWidth="1"/>
    <col min="1027" max="1027" width="6" style="314" customWidth="1"/>
    <col min="1028" max="1028" width="7.625" style="314" customWidth="1"/>
    <col min="1029" max="1029" width="3.75" style="314" customWidth="1"/>
    <col min="1030" max="1030" width="3.875" style="314" customWidth="1"/>
    <col min="1031" max="1031" width="3" style="314" customWidth="1"/>
    <col min="1032" max="1032" width="9.75" style="314" customWidth="1"/>
    <col min="1033" max="1033" width="10" style="314" customWidth="1"/>
    <col min="1034" max="1034" width="7.625" style="314" customWidth="1"/>
    <col min="1035" max="1035" width="12.625" style="314" customWidth="1"/>
    <col min="1036" max="1036" width="3.5" style="314" customWidth="1"/>
    <col min="1037" max="1037" width="11.625" style="314" customWidth="1"/>
    <col min="1038" max="1038" width="11.75" style="314" customWidth="1"/>
    <col min="1039" max="1039" width="7.75" style="314" customWidth="1"/>
    <col min="1040" max="1040" width="10.5" style="314" customWidth="1"/>
    <col min="1041" max="1041" width="8.875" style="314" customWidth="1"/>
    <col min="1042" max="1042" width="11.375" style="314" customWidth="1"/>
    <col min="1043" max="1043" width="14.375" style="314" customWidth="1"/>
    <col min="1044" max="1044" width="6.5" style="314" customWidth="1"/>
    <col min="1045" max="1045" width="8.75" style="314" customWidth="1"/>
    <col min="1046" max="1046" width="16.625" style="314" customWidth="1"/>
    <col min="1047" max="1047" width="14.625" style="314" customWidth="1"/>
    <col min="1048" max="1048" width="11.625" style="314" customWidth="1"/>
    <col min="1049" max="1049" width="14.125" style="314" customWidth="1"/>
    <col min="1050" max="1050" width="13.5" style="314" customWidth="1"/>
    <col min="1051" max="1051" width="8" style="314" customWidth="1"/>
    <col min="1052" max="1052" width="11.375" style="314" customWidth="1"/>
    <col min="1053" max="1053" width="8.25" style="314" customWidth="1"/>
    <col min="1054" max="1281" width="9" style="314"/>
    <col min="1282" max="1282" width="3" style="314" customWidth="1"/>
    <col min="1283" max="1283" width="6" style="314" customWidth="1"/>
    <col min="1284" max="1284" width="7.625" style="314" customWidth="1"/>
    <col min="1285" max="1285" width="3.75" style="314" customWidth="1"/>
    <col min="1286" max="1286" width="3.875" style="314" customWidth="1"/>
    <col min="1287" max="1287" width="3" style="314" customWidth="1"/>
    <col min="1288" max="1288" width="9.75" style="314" customWidth="1"/>
    <col min="1289" max="1289" width="10" style="314" customWidth="1"/>
    <col min="1290" max="1290" width="7.625" style="314" customWidth="1"/>
    <col min="1291" max="1291" width="12.625" style="314" customWidth="1"/>
    <col min="1292" max="1292" width="3.5" style="314" customWidth="1"/>
    <col min="1293" max="1293" width="11.625" style="314" customWidth="1"/>
    <col min="1294" max="1294" width="11.75" style="314" customWidth="1"/>
    <col min="1295" max="1295" width="7.75" style="314" customWidth="1"/>
    <col min="1296" max="1296" width="10.5" style="314" customWidth="1"/>
    <col min="1297" max="1297" width="8.875" style="314" customWidth="1"/>
    <col min="1298" max="1298" width="11.375" style="314" customWidth="1"/>
    <col min="1299" max="1299" width="14.375" style="314" customWidth="1"/>
    <col min="1300" max="1300" width="6.5" style="314" customWidth="1"/>
    <col min="1301" max="1301" width="8.75" style="314" customWidth="1"/>
    <col min="1302" max="1302" width="16.625" style="314" customWidth="1"/>
    <col min="1303" max="1303" width="14.625" style="314" customWidth="1"/>
    <col min="1304" max="1304" width="11.625" style="314" customWidth="1"/>
    <col min="1305" max="1305" width="14.125" style="314" customWidth="1"/>
    <col min="1306" max="1306" width="13.5" style="314" customWidth="1"/>
    <col min="1307" max="1307" width="8" style="314" customWidth="1"/>
    <col min="1308" max="1308" width="11.375" style="314" customWidth="1"/>
    <col min="1309" max="1309" width="8.25" style="314" customWidth="1"/>
    <col min="1310" max="1537" width="9" style="314"/>
    <col min="1538" max="1538" width="3" style="314" customWidth="1"/>
    <col min="1539" max="1539" width="6" style="314" customWidth="1"/>
    <col min="1540" max="1540" width="7.625" style="314" customWidth="1"/>
    <col min="1541" max="1541" width="3.75" style="314" customWidth="1"/>
    <col min="1542" max="1542" width="3.875" style="314" customWidth="1"/>
    <col min="1543" max="1543" width="3" style="314" customWidth="1"/>
    <col min="1544" max="1544" width="9.75" style="314" customWidth="1"/>
    <col min="1545" max="1545" width="10" style="314" customWidth="1"/>
    <col min="1546" max="1546" width="7.625" style="314" customWidth="1"/>
    <col min="1547" max="1547" width="12.625" style="314" customWidth="1"/>
    <col min="1548" max="1548" width="3.5" style="314" customWidth="1"/>
    <col min="1549" max="1549" width="11.625" style="314" customWidth="1"/>
    <col min="1550" max="1550" width="11.75" style="314" customWidth="1"/>
    <col min="1551" max="1551" width="7.75" style="314" customWidth="1"/>
    <col min="1552" max="1552" width="10.5" style="314" customWidth="1"/>
    <col min="1553" max="1553" width="8.875" style="314" customWidth="1"/>
    <col min="1554" max="1554" width="11.375" style="314" customWidth="1"/>
    <col min="1555" max="1555" width="14.375" style="314" customWidth="1"/>
    <col min="1556" max="1556" width="6.5" style="314" customWidth="1"/>
    <col min="1557" max="1557" width="8.75" style="314" customWidth="1"/>
    <col min="1558" max="1558" width="16.625" style="314" customWidth="1"/>
    <col min="1559" max="1559" width="14.625" style="314" customWidth="1"/>
    <col min="1560" max="1560" width="11.625" style="314" customWidth="1"/>
    <col min="1561" max="1561" width="14.125" style="314" customWidth="1"/>
    <col min="1562" max="1562" width="13.5" style="314" customWidth="1"/>
    <col min="1563" max="1563" width="8" style="314" customWidth="1"/>
    <col min="1564" max="1564" width="11.375" style="314" customWidth="1"/>
    <col min="1565" max="1565" width="8.25" style="314" customWidth="1"/>
    <col min="1566" max="1793" width="9" style="314"/>
    <col min="1794" max="1794" width="3" style="314" customWidth="1"/>
    <col min="1795" max="1795" width="6" style="314" customWidth="1"/>
    <col min="1796" max="1796" width="7.625" style="314" customWidth="1"/>
    <col min="1797" max="1797" width="3.75" style="314" customWidth="1"/>
    <col min="1798" max="1798" width="3.875" style="314" customWidth="1"/>
    <col min="1799" max="1799" width="3" style="314" customWidth="1"/>
    <col min="1800" max="1800" width="9.75" style="314" customWidth="1"/>
    <col min="1801" max="1801" width="10" style="314" customWidth="1"/>
    <col min="1802" max="1802" width="7.625" style="314" customWidth="1"/>
    <col min="1803" max="1803" width="12.625" style="314" customWidth="1"/>
    <col min="1804" max="1804" width="3.5" style="314" customWidth="1"/>
    <col min="1805" max="1805" width="11.625" style="314" customWidth="1"/>
    <col min="1806" max="1806" width="11.75" style="314" customWidth="1"/>
    <col min="1807" max="1807" width="7.75" style="314" customWidth="1"/>
    <col min="1808" max="1808" width="10.5" style="314" customWidth="1"/>
    <col min="1809" max="1809" width="8.875" style="314" customWidth="1"/>
    <col min="1810" max="1810" width="11.375" style="314" customWidth="1"/>
    <col min="1811" max="1811" width="14.375" style="314" customWidth="1"/>
    <col min="1812" max="1812" width="6.5" style="314" customWidth="1"/>
    <col min="1813" max="1813" width="8.75" style="314" customWidth="1"/>
    <col min="1814" max="1814" width="16.625" style="314" customWidth="1"/>
    <col min="1815" max="1815" width="14.625" style="314" customWidth="1"/>
    <col min="1816" max="1816" width="11.625" style="314" customWidth="1"/>
    <col min="1817" max="1817" width="14.125" style="314" customWidth="1"/>
    <col min="1818" max="1818" width="13.5" style="314" customWidth="1"/>
    <col min="1819" max="1819" width="8" style="314" customWidth="1"/>
    <col min="1820" max="1820" width="11.375" style="314" customWidth="1"/>
    <col min="1821" max="1821" width="8.25" style="314" customWidth="1"/>
    <col min="1822" max="2049" width="9" style="314"/>
    <col min="2050" max="2050" width="3" style="314" customWidth="1"/>
    <col min="2051" max="2051" width="6" style="314" customWidth="1"/>
    <col min="2052" max="2052" width="7.625" style="314" customWidth="1"/>
    <col min="2053" max="2053" width="3.75" style="314" customWidth="1"/>
    <col min="2054" max="2054" width="3.875" style="314" customWidth="1"/>
    <col min="2055" max="2055" width="3" style="314" customWidth="1"/>
    <col min="2056" max="2056" width="9.75" style="314" customWidth="1"/>
    <col min="2057" max="2057" width="10" style="314" customWidth="1"/>
    <col min="2058" max="2058" width="7.625" style="314" customWidth="1"/>
    <col min="2059" max="2059" width="12.625" style="314" customWidth="1"/>
    <col min="2060" max="2060" width="3.5" style="314" customWidth="1"/>
    <col min="2061" max="2061" width="11.625" style="314" customWidth="1"/>
    <col min="2062" max="2062" width="11.75" style="314" customWidth="1"/>
    <col min="2063" max="2063" width="7.75" style="314" customWidth="1"/>
    <col min="2064" max="2064" width="10.5" style="314" customWidth="1"/>
    <col min="2065" max="2065" width="8.875" style="314" customWidth="1"/>
    <col min="2066" max="2066" width="11.375" style="314" customWidth="1"/>
    <col min="2067" max="2067" width="14.375" style="314" customWidth="1"/>
    <col min="2068" max="2068" width="6.5" style="314" customWidth="1"/>
    <col min="2069" max="2069" width="8.75" style="314" customWidth="1"/>
    <col min="2070" max="2070" width="16.625" style="314" customWidth="1"/>
    <col min="2071" max="2071" width="14.625" style="314" customWidth="1"/>
    <col min="2072" max="2072" width="11.625" style="314" customWidth="1"/>
    <col min="2073" max="2073" width="14.125" style="314" customWidth="1"/>
    <col min="2074" max="2074" width="13.5" style="314" customWidth="1"/>
    <col min="2075" max="2075" width="8" style="314" customWidth="1"/>
    <col min="2076" max="2076" width="11.375" style="314" customWidth="1"/>
    <col min="2077" max="2077" width="8.25" style="314" customWidth="1"/>
    <col min="2078" max="2305" width="9" style="314"/>
    <col min="2306" max="2306" width="3" style="314" customWidth="1"/>
    <col min="2307" max="2307" width="6" style="314" customWidth="1"/>
    <col min="2308" max="2308" width="7.625" style="314" customWidth="1"/>
    <col min="2309" max="2309" width="3.75" style="314" customWidth="1"/>
    <col min="2310" max="2310" width="3.875" style="314" customWidth="1"/>
    <col min="2311" max="2311" width="3" style="314" customWidth="1"/>
    <col min="2312" max="2312" width="9.75" style="314" customWidth="1"/>
    <col min="2313" max="2313" width="10" style="314" customWidth="1"/>
    <col min="2314" max="2314" width="7.625" style="314" customWidth="1"/>
    <col min="2315" max="2315" width="12.625" style="314" customWidth="1"/>
    <col min="2316" max="2316" width="3.5" style="314" customWidth="1"/>
    <col min="2317" max="2317" width="11.625" style="314" customWidth="1"/>
    <col min="2318" max="2318" width="11.75" style="314" customWidth="1"/>
    <col min="2319" max="2319" width="7.75" style="314" customWidth="1"/>
    <col min="2320" max="2320" width="10.5" style="314" customWidth="1"/>
    <col min="2321" max="2321" width="8.875" style="314" customWidth="1"/>
    <col min="2322" max="2322" width="11.375" style="314" customWidth="1"/>
    <col min="2323" max="2323" width="14.375" style="314" customWidth="1"/>
    <col min="2324" max="2324" width="6.5" style="314" customWidth="1"/>
    <col min="2325" max="2325" width="8.75" style="314" customWidth="1"/>
    <col min="2326" max="2326" width="16.625" style="314" customWidth="1"/>
    <col min="2327" max="2327" width="14.625" style="314" customWidth="1"/>
    <col min="2328" max="2328" width="11.625" style="314" customWidth="1"/>
    <col min="2329" max="2329" width="14.125" style="314" customWidth="1"/>
    <col min="2330" max="2330" width="13.5" style="314" customWidth="1"/>
    <col min="2331" max="2331" width="8" style="314" customWidth="1"/>
    <col min="2332" max="2332" width="11.375" style="314" customWidth="1"/>
    <col min="2333" max="2333" width="8.25" style="314" customWidth="1"/>
    <col min="2334" max="2561" width="9" style="314"/>
    <col min="2562" max="2562" width="3" style="314" customWidth="1"/>
    <col min="2563" max="2563" width="6" style="314" customWidth="1"/>
    <col min="2564" max="2564" width="7.625" style="314" customWidth="1"/>
    <col min="2565" max="2565" width="3.75" style="314" customWidth="1"/>
    <col min="2566" max="2566" width="3.875" style="314" customWidth="1"/>
    <col min="2567" max="2567" width="3" style="314" customWidth="1"/>
    <col min="2568" max="2568" width="9.75" style="314" customWidth="1"/>
    <col min="2569" max="2569" width="10" style="314" customWidth="1"/>
    <col min="2570" max="2570" width="7.625" style="314" customWidth="1"/>
    <col min="2571" max="2571" width="12.625" style="314" customWidth="1"/>
    <col min="2572" max="2572" width="3.5" style="314" customWidth="1"/>
    <col min="2573" max="2573" width="11.625" style="314" customWidth="1"/>
    <col min="2574" max="2574" width="11.75" style="314" customWidth="1"/>
    <col min="2575" max="2575" width="7.75" style="314" customWidth="1"/>
    <col min="2576" max="2576" width="10.5" style="314" customWidth="1"/>
    <col min="2577" max="2577" width="8.875" style="314" customWidth="1"/>
    <col min="2578" max="2578" width="11.375" style="314" customWidth="1"/>
    <col min="2579" max="2579" width="14.375" style="314" customWidth="1"/>
    <col min="2580" max="2580" width="6.5" style="314" customWidth="1"/>
    <col min="2581" max="2581" width="8.75" style="314" customWidth="1"/>
    <col min="2582" max="2582" width="16.625" style="314" customWidth="1"/>
    <col min="2583" max="2583" width="14.625" style="314" customWidth="1"/>
    <col min="2584" max="2584" width="11.625" style="314" customWidth="1"/>
    <col min="2585" max="2585" width="14.125" style="314" customWidth="1"/>
    <col min="2586" max="2586" width="13.5" style="314" customWidth="1"/>
    <col min="2587" max="2587" width="8" style="314" customWidth="1"/>
    <col min="2588" max="2588" width="11.375" style="314" customWidth="1"/>
    <col min="2589" max="2589" width="8.25" style="314" customWidth="1"/>
    <col min="2590" max="2817" width="9" style="314"/>
    <col min="2818" max="2818" width="3" style="314" customWidth="1"/>
    <col min="2819" max="2819" width="6" style="314" customWidth="1"/>
    <col min="2820" max="2820" width="7.625" style="314" customWidth="1"/>
    <col min="2821" max="2821" width="3.75" style="314" customWidth="1"/>
    <col min="2822" max="2822" width="3.875" style="314" customWidth="1"/>
    <col min="2823" max="2823" width="3" style="314" customWidth="1"/>
    <col min="2824" max="2824" width="9.75" style="314" customWidth="1"/>
    <col min="2825" max="2825" width="10" style="314" customWidth="1"/>
    <col min="2826" max="2826" width="7.625" style="314" customWidth="1"/>
    <col min="2827" max="2827" width="12.625" style="314" customWidth="1"/>
    <col min="2828" max="2828" width="3.5" style="314" customWidth="1"/>
    <col min="2829" max="2829" width="11.625" style="314" customWidth="1"/>
    <col min="2830" max="2830" width="11.75" style="314" customWidth="1"/>
    <col min="2831" max="2831" width="7.75" style="314" customWidth="1"/>
    <col min="2832" max="2832" width="10.5" style="314" customWidth="1"/>
    <col min="2833" max="2833" width="8.875" style="314" customWidth="1"/>
    <col min="2834" max="2834" width="11.375" style="314" customWidth="1"/>
    <col min="2835" max="2835" width="14.375" style="314" customWidth="1"/>
    <col min="2836" max="2836" width="6.5" style="314" customWidth="1"/>
    <col min="2837" max="2837" width="8.75" style="314" customWidth="1"/>
    <col min="2838" max="2838" width="16.625" style="314" customWidth="1"/>
    <col min="2839" max="2839" width="14.625" style="314" customWidth="1"/>
    <col min="2840" max="2840" width="11.625" style="314" customWidth="1"/>
    <col min="2841" max="2841" width="14.125" style="314" customWidth="1"/>
    <col min="2842" max="2842" width="13.5" style="314" customWidth="1"/>
    <col min="2843" max="2843" width="8" style="314" customWidth="1"/>
    <col min="2844" max="2844" width="11.375" style="314" customWidth="1"/>
    <col min="2845" max="2845" width="8.25" style="314" customWidth="1"/>
    <col min="2846" max="3073" width="9" style="314"/>
    <col min="3074" max="3074" width="3" style="314" customWidth="1"/>
    <col min="3075" max="3075" width="6" style="314" customWidth="1"/>
    <col min="3076" max="3076" width="7.625" style="314" customWidth="1"/>
    <col min="3077" max="3077" width="3.75" style="314" customWidth="1"/>
    <col min="3078" max="3078" width="3.875" style="314" customWidth="1"/>
    <col min="3079" max="3079" width="3" style="314" customWidth="1"/>
    <col min="3080" max="3080" width="9.75" style="314" customWidth="1"/>
    <col min="3081" max="3081" width="10" style="314" customWidth="1"/>
    <col min="3082" max="3082" width="7.625" style="314" customWidth="1"/>
    <col min="3083" max="3083" width="12.625" style="314" customWidth="1"/>
    <col min="3084" max="3084" width="3.5" style="314" customWidth="1"/>
    <col min="3085" max="3085" width="11.625" style="314" customWidth="1"/>
    <col min="3086" max="3086" width="11.75" style="314" customWidth="1"/>
    <col min="3087" max="3087" width="7.75" style="314" customWidth="1"/>
    <col min="3088" max="3088" width="10.5" style="314" customWidth="1"/>
    <col min="3089" max="3089" width="8.875" style="314" customWidth="1"/>
    <col min="3090" max="3090" width="11.375" style="314" customWidth="1"/>
    <col min="3091" max="3091" width="14.375" style="314" customWidth="1"/>
    <col min="3092" max="3092" width="6.5" style="314" customWidth="1"/>
    <col min="3093" max="3093" width="8.75" style="314" customWidth="1"/>
    <col min="3094" max="3094" width="16.625" style="314" customWidth="1"/>
    <col min="3095" max="3095" width="14.625" style="314" customWidth="1"/>
    <col min="3096" max="3096" width="11.625" style="314" customWidth="1"/>
    <col min="3097" max="3097" width="14.125" style="314" customWidth="1"/>
    <col min="3098" max="3098" width="13.5" style="314" customWidth="1"/>
    <col min="3099" max="3099" width="8" style="314" customWidth="1"/>
    <col min="3100" max="3100" width="11.375" style="314" customWidth="1"/>
    <col min="3101" max="3101" width="8.25" style="314" customWidth="1"/>
    <col min="3102" max="3329" width="9" style="314"/>
    <col min="3330" max="3330" width="3" style="314" customWidth="1"/>
    <col min="3331" max="3331" width="6" style="314" customWidth="1"/>
    <col min="3332" max="3332" width="7.625" style="314" customWidth="1"/>
    <col min="3333" max="3333" width="3.75" style="314" customWidth="1"/>
    <col min="3334" max="3334" width="3.875" style="314" customWidth="1"/>
    <col min="3335" max="3335" width="3" style="314" customWidth="1"/>
    <col min="3336" max="3336" width="9.75" style="314" customWidth="1"/>
    <col min="3337" max="3337" width="10" style="314" customWidth="1"/>
    <col min="3338" max="3338" width="7.625" style="314" customWidth="1"/>
    <col min="3339" max="3339" width="12.625" style="314" customWidth="1"/>
    <col min="3340" max="3340" width="3.5" style="314" customWidth="1"/>
    <col min="3341" max="3341" width="11.625" style="314" customWidth="1"/>
    <col min="3342" max="3342" width="11.75" style="314" customWidth="1"/>
    <col min="3343" max="3343" width="7.75" style="314" customWidth="1"/>
    <col min="3344" max="3344" width="10.5" style="314" customWidth="1"/>
    <col min="3345" max="3345" width="8.875" style="314" customWidth="1"/>
    <col min="3346" max="3346" width="11.375" style="314" customWidth="1"/>
    <col min="3347" max="3347" width="14.375" style="314" customWidth="1"/>
    <col min="3348" max="3348" width="6.5" style="314" customWidth="1"/>
    <col min="3349" max="3349" width="8.75" style="314" customWidth="1"/>
    <col min="3350" max="3350" width="16.625" style="314" customWidth="1"/>
    <col min="3351" max="3351" width="14.625" style="314" customWidth="1"/>
    <col min="3352" max="3352" width="11.625" style="314" customWidth="1"/>
    <col min="3353" max="3353" width="14.125" style="314" customWidth="1"/>
    <col min="3354" max="3354" width="13.5" style="314" customWidth="1"/>
    <col min="3355" max="3355" width="8" style="314" customWidth="1"/>
    <col min="3356" max="3356" width="11.375" style="314" customWidth="1"/>
    <col min="3357" max="3357" width="8.25" style="314" customWidth="1"/>
    <col min="3358" max="3585" width="9" style="314"/>
    <col min="3586" max="3586" width="3" style="314" customWidth="1"/>
    <col min="3587" max="3587" width="6" style="314" customWidth="1"/>
    <col min="3588" max="3588" width="7.625" style="314" customWidth="1"/>
    <col min="3589" max="3589" width="3.75" style="314" customWidth="1"/>
    <col min="3590" max="3590" width="3.875" style="314" customWidth="1"/>
    <col min="3591" max="3591" width="3" style="314" customWidth="1"/>
    <col min="3592" max="3592" width="9.75" style="314" customWidth="1"/>
    <col min="3593" max="3593" width="10" style="314" customWidth="1"/>
    <col min="3594" max="3594" width="7.625" style="314" customWidth="1"/>
    <col min="3595" max="3595" width="12.625" style="314" customWidth="1"/>
    <col min="3596" max="3596" width="3.5" style="314" customWidth="1"/>
    <col min="3597" max="3597" width="11.625" style="314" customWidth="1"/>
    <col min="3598" max="3598" width="11.75" style="314" customWidth="1"/>
    <col min="3599" max="3599" width="7.75" style="314" customWidth="1"/>
    <col min="3600" max="3600" width="10.5" style="314" customWidth="1"/>
    <col min="3601" max="3601" width="8.875" style="314" customWidth="1"/>
    <col min="3602" max="3602" width="11.375" style="314" customWidth="1"/>
    <col min="3603" max="3603" width="14.375" style="314" customWidth="1"/>
    <col min="3604" max="3604" width="6.5" style="314" customWidth="1"/>
    <col min="3605" max="3605" width="8.75" style="314" customWidth="1"/>
    <col min="3606" max="3606" width="16.625" style="314" customWidth="1"/>
    <col min="3607" max="3607" width="14.625" style="314" customWidth="1"/>
    <col min="3608" max="3608" width="11.625" style="314" customWidth="1"/>
    <col min="3609" max="3609" width="14.125" style="314" customWidth="1"/>
    <col min="3610" max="3610" width="13.5" style="314" customWidth="1"/>
    <col min="3611" max="3611" width="8" style="314" customWidth="1"/>
    <col min="3612" max="3612" width="11.375" style="314" customWidth="1"/>
    <col min="3613" max="3613" width="8.25" style="314" customWidth="1"/>
    <col min="3614" max="3841" width="9" style="314"/>
    <col min="3842" max="3842" width="3" style="314" customWidth="1"/>
    <col min="3843" max="3843" width="6" style="314" customWidth="1"/>
    <col min="3844" max="3844" width="7.625" style="314" customWidth="1"/>
    <col min="3845" max="3845" width="3.75" style="314" customWidth="1"/>
    <col min="3846" max="3846" width="3.875" style="314" customWidth="1"/>
    <col min="3847" max="3847" width="3" style="314" customWidth="1"/>
    <col min="3848" max="3848" width="9.75" style="314" customWidth="1"/>
    <col min="3849" max="3849" width="10" style="314" customWidth="1"/>
    <col min="3850" max="3850" width="7.625" style="314" customWidth="1"/>
    <col min="3851" max="3851" width="12.625" style="314" customWidth="1"/>
    <col min="3852" max="3852" width="3.5" style="314" customWidth="1"/>
    <col min="3853" max="3853" width="11.625" style="314" customWidth="1"/>
    <col min="3854" max="3854" width="11.75" style="314" customWidth="1"/>
    <col min="3855" max="3855" width="7.75" style="314" customWidth="1"/>
    <col min="3856" max="3856" width="10.5" style="314" customWidth="1"/>
    <col min="3857" max="3857" width="8.875" style="314" customWidth="1"/>
    <col min="3858" max="3858" width="11.375" style="314" customWidth="1"/>
    <col min="3859" max="3859" width="14.375" style="314" customWidth="1"/>
    <col min="3860" max="3860" width="6.5" style="314" customWidth="1"/>
    <col min="3861" max="3861" width="8.75" style="314" customWidth="1"/>
    <col min="3862" max="3862" width="16.625" style="314" customWidth="1"/>
    <col min="3863" max="3863" width="14.625" style="314" customWidth="1"/>
    <col min="3864" max="3864" width="11.625" style="314" customWidth="1"/>
    <col min="3865" max="3865" width="14.125" style="314" customWidth="1"/>
    <col min="3866" max="3866" width="13.5" style="314" customWidth="1"/>
    <col min="3867" max="3867" width="8" style="314" customWidth="1"/>
    <col min="3868" max="3868" width="11.375" style="314" customWidth="1"/>
    <col min="3869" max="3869" width="8.25" style="314" customWidth="1"/>
    <col min="3870" max="4097" width="9" style="314"/>
    <col min="4098" max="4098" width="3" style="314" customWidth="1"/>
    <col min="4099" max="4099" width="6" style="314" customWidth="1"/>
    <col min="4100" max="4100" width="7.625" style="314" customWidth="1"/>
    <col min="4101" max="4101" width="3.75" style="314" customWidth="1"/>
    <col min="4102" max="4102" width="3.875" style="314" customWidth="1"/>
    <col min="4103" max="4103" width="3" style="314" customWidth="1"/>
    <col min="4104" max="4104" width="9.75" style="314" customWidth="1"/>
    <col min="4105" max="4105" width="10" style="314" customWidth="1"/>
    <col min="4106" max="4106" width="7.625" style="314" customWidth="1"/>
    <col min="4107" max="4107" width="12.625" style="314" customWidth="1"/>
    <col min="4108" max="4108" width="3.5" style="314" customWidth="1"/>
    <col min="4109" max="4109" width="11.625" style="314" customWidth="1"/>
    <col min="4110" max="4110" width="11.75" style="314" customWidth="1"/>
    <col min="4111" max="4111" width="7.75" style="314" customWidth="1"/>
    <col min="4112" max="4112" width="10.5" style="314" customWidth="1"/>
    <col min="4113" max="4113" width="8.875" style="314" customWidth="1"/>
    <col min="4114" max="4114" width="11.375" style="314" customWidth="1"/>
    <col min="4115" max="4115" width="14.375" style="314" customWidth="1"/>
    <col min="4116" max="4116" width="6.5" style="314" customWidth="1"/>
    <col min="4117" max="4117" width="8.75" style="314" customWidth="1"/>
    <col min="4118" max="4118" width="16.625" style="314" customWidth="1"/>
    <col min="4119" max="4119" width="14.625" style="314" customWidth="1"/>
    <col min="4120" max="4120" width="11.625" style="314" customWidth="1"/>
    <col min="4121" max="4121" width="14.125" style="314" customWidth="1"/>
    <col min="4122" max="4122" width="13.5" style="314" customWidth="1"/>
    <col min="4123" max="4123" width="8" style="314" customWidth="1"/>
    <col min="4124" max="4124" width="11.375" style="314" customWidth="1"/>
    <col min="4125" max="4125" width="8.25" style="314" customWidth="1"/>
    <col min="4126" max="4353" width="9" style="314"/>
    <col min="4354" max="4354" width="3" style="314" customWidth="1"/>
    <col min="4355" max="4355" width="6" style="314" customWidth="1"/>
    <col min="4356" max="4356" width="7.625" style="314" customWidth="1"/>
    <col min="4357" max="4357" width="3.75" style="314" customWidth="1"/>
    <col min="4358" max="4358" width="3.875" style="314" customWidth="1"/>
    <col min="4359" max="4359" width="3" style="314" customWidth="1"/>
    <col min="4360" max="4360" width="9.75" style="314" customWidth="1"/>
    <col min="4361" max="4361" width="10" style="314" customWidth="1"/>
    <col min="4362" max="4362" width="7.625" style="314" customWidth="1"/>
    <col min="4363" max="4363" width="12.625" style="314" customWidth="1"/>
    <col min="4364" max="4364" width="3.5" style="314" customWidth="1"/>
    <col min="4365" max="4365" width="11.625" style="314" customWidth="1"/>
    <col min="4366" max="4366" width="11.75" style="314" customWidth="1"/>
    <col min="4367" max="4367" width="7.75" style="314" customWidth="1"/>
    <col min="4368" max="4368" width="10.5" style="314" customWidth="1"/>
    <col min="4369" max="4369" width="8.875" style="314" customWidth="1"/>
    <col min="4370" max="4370" width="11.375" style="314" customWidth="1"/>
    <col min="4371" max="4371" width="14.375" style="314" customWidth="1"/>
    <col min="4372" max="4372" width="6.5" style="314" customWidth="1"/>
    <col min="4373" max="4373" width="8.75" style="314" customWidth="1"/>
    <col min="4374" max="4374" width="16.625" style="314" customWidth="1"/>
    <col min="4375" max="4375" width="14.625" style="314" customWidth="1"/>
    <col min="4376" max="4376" width="11.625" style="314" customWidth="1"/>
    <col min="4377" max="4377" width="14.125" style="314" customWidth="1"/>
    <col min="4378" max="4378" width="13.5" style="314" customWidth="1"/>
    <col min="4379" max="4379" width="8" style="314" customWidth="1"/>
    <col min="4380" max="4380" width="11.375" style="314" customWidth="1"/>
    <col min="4381" max="4381" width="8.25" style="314" customWidth="1"/>
    <col min="4382" max="4609" width="9" style="314"/>
    <col min="4610" max="4610" width="3" style="314" customWidth="1"/>
    <col min="4611" max="4611" width="6" style="314" customWidth="1"/>
    <col min="4612" max="4612" width="7.625" style="314" customWidth="1"/>
    <col min="4613" max="4613" width="3.75" style="314" customWidth="1"/>
    <col min="4614" max="4614" width="3.875" style="314" customWidth="1"/>
    <col min="4615" max="4615" width="3" style="314" customWidth="1"/>
    <col min="4616" max="4616" width="9.75" style="314" customWidth="1"/>
    <col min="4617" max="4617" width="10" style="314" customWidth="1"/>
    <col min="4618" max="4618" width="7.625" style="314" customWidth="1"/>
    <col min="4619" max="4619" width="12.625" style="314" customWidth="1"/>
    <col min="4620" max="4620" width="3.5" style="314" customWidth="1"/>
    <col min="4621" max="4621" width="11.625" style="314" customWidth="1"/>
    <col min="4622" max="4622" width="11.75" style="314" customWidth="1"/>
    <col min="4623" max="4623" width="7.75" style="314" customWidth="1"/>
    <col min="4624" max="4624" width="10.5" style="314" customWidth="1"/>
    <col min="4625" max="4625" width="8.875" style="314" customWidth="1"/>
    <col min="4626" max="4626" width="11.375" style="314" customWidth="1"/>
    <col min="4627" max="4627" width="14.375" style="314" customWidth="1"/>
    <col min="4628" max="4628" width="6.5" style="314" customWidth="1"/>
    <col min="4629" max="4629" width="8.75" style="314" customWidth="1"/>
    <col min="4630" max="4630" width="16.625" style="314" customWidth="1"/>
    <col min="4631" max="4631" width="14.625" style="314" customWidth="1"/>
    <col min="4632" max="4632" width="11.625" style="314" customWidth="1"/>
    <col min="4633" max="4633" width="14.125" style="314" customWidth="1"/>
    <col min="4634" max="4634" width="13.5" style="314" customWidth="1"/>
    <col min="4635" max="4635" width="8" style="314" customWidth="1"/>
    <col min="4636" max="4636" width="11.375" style="314" customWidth="1"/>
    <col min="4637" max="4637" width="8.25" style="314" customWidth="1"/>
    <col min="4638" max="4865" width="9" style="314"/>
    <col min="4866" max="4866" width="3" style="314" customWidth="1"/>
    <col min="4867" max="4867" width="6" style="314" customWidth="1"/>
    <col min="4868" max="4868" width="7.625" style="314" customWidth="1"/>
    <col min="4869" max="4869" width="3.75" style="314" customWidth="1"/>
    <col min="4870" max="4870" width="3.875" style="314" customWidth="1"/>
    <col min="4871" max="4871" width="3" style="314" customWidth="1"/>
    <col min="4872" max="4872" width="9.75" style="314" customWidth="1"/>
    <col min="4873" max="4873" width="10" style="314" customWidth="1"/>
    <col min="4874" max="4874" width="7.625" style="314" customWidth="1"/>
    <col min="4875" max="4875" width="12.625" style="314" customWidth="1"/>
    <col min="4876" max="4876" width="3.5" style="314" customWidth="1"/>
    <col min="4877" max="4877" width="11.625" style="314" customWidth="1"/>
    <col min="4878" max="4878" width="11.75" style="314" customWidth="1"/>
    <col min="4879" max="4879" width="7.75" style="314" customWidth="1"/>
    <col min="4880" max="4880" width="10.5" style="314" customWidth="1"/>
    <col min="4881" max="4881" width="8.875" style="314" customWidth="1"/>
    <col min="4882" max="4882" width="11.375" style="314" customWidth="1"/>
    <col min="4883" max="4883" width="14.375" style="314" customWidth="1"/>
    <col min="4884" max="4884" width="6.5" style="314" customWidth="1"/>
    <col min="4885" max="4885" width="8.75" style="314" customWidth="1"/>
    <col min="4886" max="4886" width="16.625" style="314" customWidth="1"/>
    <col min="4887" max="4887" width="14.625" style="314" customWidth="1"/>
    <col min="4888" max="4888" width="11.625" style="314" customWidth="1"/>
    <col min="4889" max="4889" width="14.125" style="314" customWidth="1"/>
    <col min="4890" max="4890" width="13.5" style="314" customWidth="1"/>
    <col min="4891" max="4891" width="8" style="314" customWidth="1"/>
    <col min="4892" max="4892" width="11.375" style="314" customWidth="1"/>
    <col min="4893" max="4893" width="8.25" style="314" customWidth="1"/>
    <col min="4894" max="5121" width="9" style="314"/>
    <col min="5122" max="5122" width="3" style="314" customWidth="1"/>
    <col min="5123" max="5123" width="6" style="314" customWidth="1"/>
    <col min="5124" max="5124" width="7.625" style="314" customWidth="1"/>
    <col min="5125" max="5125" width="3.75" style="314" customWidth="1"/>
    <col min="5126" max="5126" width="3.875" style="314" customWidth="1"/>
    <col min="5127" max="5127" width="3" style="314" customWidth="1"/>
    <col min="5128" max="5128" width="9.75" style="314" customWidth="1"/>
    <col min="5129" max="5129" width="10" style="314" customWidth="1"/>
    <col min="5130" max="5130" width="7.625" style="314" customWidth="1"/>
    <col min="5131" max="5131" width="12.625" style="314" customWidth="1"/>
    <col min="5132" max="5132" width="3.5" style="314" customWidth="1"/>
    <col min="5133" max="5133" width="11.625" style="314" customWidth="1"/>
    <col min="5134" max="5134" width="11.75" style="314" customWidth="1"/>
    <col min="5135" max="5135" width="7.75" style="314" customWidth="1"/>
    <col min="5136" max="5136" width="10.5" style="314" customWidth="1"/>
    <col min="5137" max="5137" width="8.875" style="314" customWidth="1"/>
    <col min="5138" max="5138" width="11.375" style="314" customWidth="1"/>
    <col min="5139" max="5139" width="14.375" style="314" customWidth="1"/>
    <col min="5140" max="5140" width="6.5" style="314" customWidth="1"/>
    <col min="5141" max="5141" width="8.75" style="314" customWidth="1"/>
    <col min="5142" max="5142" width="16.625" style="314" customWidth="1"/>
    <col min="5143" max="5143" width="14.625" style="314" customWidth="1"/>
    <col min="5144" max="5144" width="11.625" style="314" customWidth="1"/>
    <col min="5145" max="5145" width="14.125" style="314" customWidth="1"/>
    <col min="5146" max="5146" width="13.5" style="314" customWidth="1"/>
    <col min="5147" max="5147" width="8" style="314" customWidth="1"/>
    <col min="5148" max="5148" width="11.375" style="314" customWidth="1"/>
    <col min="5149" max="5149" width="8.25" style="314" customWidth="1"/>
    <col min="5150" max="5377" width="9" style="314"/>
    <col min="5378" max="5378" width="3" style="314" customWidth="1"/>
    <col min="5379" max="5379" width="6" style="314" customWidth="1"/>
    <col min="5380" max="5380" width="7.625" style="314" customWidth="1"/>
    <col min="5381" max="5381" width="3.75" style="314" customWidth="1"/>
    <col min="5382" max="5382" width="3.875" style="314" customWidth="1"/>
    <col min="5383" max="5383" width="3" style="314" customWidth="1"/>
    <col min="5384" max="5384" width="9.75" style="314" customWidth="1"/>
    <col min="5385" max="5385" width="10" style="314" customWidth="1"/>
    <col min="5386" max="5386" width="7.625" style="314" customWidth="1"/>
    <col min="5387" max="5387" width="12.625" style="314" customWidth="1"/>
    <col min="5388" max="5388" width="3.5" style="314" customWidth="1"/>
    <col min="5389" max="5389" width="11.625" style="314" customWidth="1"/>
    <col min="5390" max="5390" width="11.75" style="314" customWidth="1"/>
    <col min="5391" max="5391" width="7.75" style="314" customWidth="1"/>
    <col min="5392" max="5392" width="10.5" style="314" customWidth="1"/>
    <col min="5393" max="5393" width="8.875" style="314" customWidth="1"/>
    <col min="5394" max="5394" width="11.375" style="314" customWidth="1"/>
    <col min="5395" max="5395" width="14.375" style="314" customWidth="1"/>
    <col min="5396" max="5396" width="6.5" style="314" customWidth="1"/>
    <col min="5397" max="5397" width="8.75" style="314" customWidth="1"/>
    <col min="5398" max="5398" width="16.625" style="314" customWidth="1"/>
    <col min="5399" max="5399" width="14.625" style="314" customWidth="1"/>
    <col min="5400" max="5400" width="11.625" style="314" customWidth="1"/>
    <col min="5401" max="5401" width="14.125" style="314" customWidth="1"/>
    <col min="5402" max="5402" width="13.5" style="314" customWidth="1"/>
    <col min="5403" max="5403" width="8" style="314" customWidth="1"/>
    <col min="5404" max="5404" width="11.375" style="314" customWidth="1"/>
    <col min="5405" max="5405" width="8.25" style="314" customWidth="1"/>
    <col min="5406" max="5633" width="9" style="314"/>
    <col min="5634" max="5634" width="3" style="314" customWidth="1"/>
    <col min="5635" max="5635" width="6" style="314" customWidth="1"/>
    <col min="5636" max="5636" width="7.625" style="314" customWidth="1"/>
    <col min="5637" max="5637" width="3.75" style="314" customWidth="1"/>
    <col min="5638" max="5638" width="3.875" style="314" customWidth="1"/>
    <col min="5639" max="5639" width="3" style="314" customWidth="1"/>
    <col min="5640" max="5640" width="9.75" style="314" customWidth="1"/>
    <col min="5641" max="5641" width="10" style="314" customWidth="1"/>
    <col min="5642" max="5642" width="7.625" style="314" customWidth="1"/>
    <col min="5643" max="5643" width="12.625" style="314" customWidth="1"/>
    <col min="5644" max="5644" width="3.5" style="314" customWidth="1"/>
    <col min="5645" max="5645" width="11.625" style="314" customWidth="1"/>
    <col min="5646" max="5646" width="11.75" style="314" customWidth="1"/>
    <col min="5647" max="5647" width="7.75" style="314" customWidth="1"/>
    <col min="5648" max="5648" width="10.5" style="314" customWidth="1"/>
    <col min="5649" max="5649" width="8.875" style="314" customWidth="1"/>
    <col min="5650" max="5650" width="11.375" style="314" customWidth="1"/>
    <col min="5651" max="5651" width="14.375" style="314" customWidth="1"/>
    <col min="5652" max="5652" width="6.5" style="314" customWidth="1"/>
    <col min="5653" max="5653" width="8.75" style="314" customWidth="1"/>
    <col min="5654" max="5654" width="16.625" style="314" customWidth="1"/>
    <col min="5655" max="5655" width="14.625" style="314" customWidth="1"/>
    <col min="5656" max="5656" width="11.625" style="314" customWidth="1"/>
    <col min="5657" max="5657" width="14.125" style="314" customWidth="1"/>
    <col min="5658" max="5658" width="13.5" style="314" customWidth="1"/>
    <col min="5659" max="5659" width="8" style="314" customWidth="1"/>
    <col min="5660" max="5660" width="11.375" style="314" customWidth="1"/>
    <col min="5661" max="5661" width="8.25" style="314" customWidth="1"/>
    <col min="5662" max="5889" width="9" style="314"/>
    <col min="5890" max="5890" width="3" style="314" customWidth="1"/>
    <col min="5891" max="5891" width="6" style="314" customWidth="1"/>
    <col min="5892" max="5892" width="7.625" style="314" customWidth="1"/>
    <col min="5893" max="5893" width="3.75" style="314" customWidth="1"/>
    <col min="5894" max="5894" width="3.875" style="314" customWidth="1"/>
    <col min="5895" max="5895" width="3" style="314" customWidth="1"/>
    <col min="5896" max="5896" width="9.75" style="314" customWidth="1"/>
    <col min="5897" max="5897" width="10" style="314" customWidth="1"/>
    <col min="5898" max="5898" width="7.625" style="314" customWidth="1"/>
    <col min="5899" max="5899" width="12.625" style="314" customWidth="1"/>
    <col min="5900" max="5900" width="3.5" style="314" customWidth="1"/>
    <col min="5901" max="5901" width="11.625" style="314" customWidth="1"/>
    <col min="5902" max="5902" width="11.75" style="314" customWidth="1"/>
    <col min="5903" max="5903" width="7.75" style="314" customWidth="1"/>
    <col min="5904" max="5904" width="10.5" style="314" customWidth="1"/>
    <col min="5905" max="5905" width="8.875" style="314" customWidth="1"/>
    <col min="5906" max="5906" width="11.375" style="314" customWidth="1"/>
    <col min="5907" max="5907" width="14.375" style="314" customWidth="1"/>
    <col min="5908" max="5908" width="6.5" style="314" customWidth="1"/>
    <col min="5909" max="5909" width="8.75" style="314" customWidth="1"/>
    <col min="5910" max="5910" width="16.625" style="314" customWidth="1"/>
    <col min="5911" max="5911" width="14.625" style="314" customWidth="1"/>
    <col min="5912" max="5912" width="11.625" style="314" customWidth="1"/>
    <col min="5913" max="5913" width="14.125" style="314" customWidth="1"/>
    <col min="5914" max="5914" width="13.5" style="314" customWidth="1"/>
    <col min="5915" max="5915" width="8" style="314" customWidth="1"/>
    <col min="5916" max="5916" width="11.375" style="314" customWidth="1"/>
    <col min="5917" max="5917" width="8.25" style="314" customWidth="1"/>
    <col min="5918" max="6145" width="9" style="314"/>
    <col min="6146" max="6146" width="3" style="314" customWidth="1"/>
    <col min="6147" max="6147" width="6" style="314" customWidth="1"/>
    <col min="6148" max="6148" width="7.625" style="314" customWidth="1"/>
    <col min="6149" max="6149" width="3.75" style="314" customWidth="1"/>
    <col min="6150" max="6150" width="3.875" style="314" customWidth="1"/>
    <col min="6151" max="6151" width="3" style="314" customWidth="1"/>
    <col min="6152" max="6152" width="9.75" style="314" customWidth="1"/>
    <col min="6153" max="6153" width="10" style="314" customWidth="1"/>
    <col min="6154" max="6154" width="7.625" style="314" customWidth="1"/>
    <col min="6155" max="6155" width="12.625" style="314" customWidth="1"/>
    <col min="6156" max="6156" width="3.5" style="314" customWidth="1"/>
    <col min="6157" max="6157" width="11.625" style="314" customWidth="1"/>
    <col min="6158" max="6158" width="11.75" style="314" customWidth="1"/>
    <col min="6159" max="6159" width="7.75" style="314" customWidth="1"/>
    <col min="6160" max="6160" width="10.5" style="314" customWidth="1"/>
    <col min="6161" max="6161" width="8.875" style="314" customWidth="1"/>
    <col min="6162" max="6162" width="11.375" style="314" customWidth="1"/>
    <col min="6163" max="6163" width="14.375" style="314" customWidth="1"/>
    <col min="6164" max="6164" width="6.5" style="314" customWidth="1"/>
    <col min="6165" max="6165" width="8.75" style="314" customWidth="1"/>
    <col min="6166" max="6166" width="16.625" style="314" customWidth="1"/>
    <col min="6167" max="6167" width="14.625" style="314" customWidth="1"/>
    <col min="6168" max="6168" width="11.625" style="314" customWidth="1"/>
    <col min="6169" max="6169" width="14.125" style="314" customWidth="1"/>
    <col min="6170" max="6170" width="13.5" style="314" customWidth="1"/>
    <col min="6171" max="6171" width="8" style="314" customWidth="1"/>
    <col min="6172" max="6172" width="11.375" style="314" customWidth="1"/>
    <col min="6173" max="6173" width="8.25" style="314" customWidth="1"/>
    <col min="6174" max="6401" width="9" style="314"/>
    <col min="6402" max="6402" width="3" style="314" customWidth="1"/>
    <col min="6403" max="6403" width="6" style="314" customWidth="1"/>
    <col min="6404" max="6404" width="7.625" style="314" customWidth="1"/>
    <col min="6405" max="6405" width="3.75" style="314" customWidth="1"/>
    <col min="6406" max="6406" width="3.875" style="314" customWidth="1"/>
    <col min="6407" max="6407" width="3" style="314" customWidth="1"/>
    <col min="6408" max="6408" width="9.75" style="314" customWidth="1"/>
    <col min="6409" max="6409" width="10" style="314" customWidth="1"/>
    <col min="6410" max="6410" width="7.625" style="314" customWidth="1"/>
    <col min="6411" max="6411" width="12.625" style="314" customWidth="1"/>
    <col min="6412" max="6412" width="3.5" style="314" customWidth="1"/>
    <col min="6413" max="6413" width="11.625" style="314" customWidth="1"/>
    <col min="6414" max="6414" width="11.75" style="314" customWidth="1"/>
    <col min="6415" max="6415" width="7.75" style="314" customWidth="1"/>
    <col min="6416" max="6416" width="10.5" style="314" customWidth="1"/>
    <col min="6417" max="6417" width="8.875" style="314" customWidth="1"/>
    <col min="6418" max="6418" width="11.375" style="314" customWidth="1"/>
    <col min="6419" max="6419" width="14.375" style="314" customWidth="1"/>
    <col min="6420" max="6420" width="6.5" style="314" customWidth="1"/>
    <col min="6421" max="6421" width="8.75" style="314" customWidth="1"/>
    <col min="6422" max="6422" width="16.625" style="314" customWidth="1"/>
    <col min="6423" max="6423" width="14.625" style="314" customWidth="1"/>
    <col min="6424" max="6424" width="11.625" style="314" customWidth="1"/>
    <col min="6425" max="6425" width="14.125" style="314" customWidth="1"/>
    <col min="6426" max="6426" width="13.5" style="314" customWidth="1"/>
    <col min="6427" max="6427" width="8" style="314" customWidth="1"/>
    <col min="6428" max="6428" width="11.375" style="314" customWidth="1"/>
    <col min="6429" max="6429" width="8.25" style="314" customWidth="1"/>
    <col min="6430" max="6657" width="9" style="314"/>
    <col min="6658" max="6658" width="3" style="314" customWidth="1"/>
    <col min="6659" max="6659" width="6" style="314" customWidth="1"/>
    <col min="6660" max="6660" width="7.625" style="314" customWidth="1"/>
    <col min="6661" max="6661" width="3.75" style="314" customWidth="1"/>
    <col min="6662" max="6662" width="3.875" style="314" customWidth="1"/>
    <col min="6663" max="6663" width="3" style="314" customWidth="1"/>
    <col min="6664" max="6664" width="9.75" style="314" customWidth="1"/>
    <col min="6665" max="6665" width="10" style="314" customWidth="1"/>
    <col min="6666" max="6666" width="7.625" style="314" customWidth="1"/>
    <col min="6667" max="6667" width="12.625" style="314" customWidth="1"/>
    <col min="6668" max="6668" width="3.5" style="314" customWidth="1"/>
    <col min="6669" max="6669" width="11.625" style="314" customWidth="1"/>
    <col min="6670" max="6670" width="11.75" style="314" customWidth="1"/>
    <col min="6671" max="6671" width="7.75" style="314" customWidth="1"/>
    <col min="6672" max="6672" width="10.5" style="314" customWidth="1"/>
    <col min="6673" max="6673" width="8.875" style="314" customWidth="1"/>
    <col min="6674" max="6674" width="11.375" style="314" customWidth="1"/>
    <col min="6675" max="6675" width="14.375" style="314" customWidth="1"/>
    <col min="6676" max="6676" width="6.5" style="314" customWidth="1"/>
    <col min="6677" max="6677" width="8.75" style="314" customWidth="1"/>
    <col min="6678" max="6678" width="16.625" style="314" customWidth="1"/>
    <col min="6679" max="6679" width="14.625" style="314" customWidth="1"/>
    <col min="6680" max="6680" width="11.625" style="314" customWidth="1"/>
    <col min="6681" max="6681" width="14.125" style="314" customWidth="1"/>
    <col min="6682" max="6682" width="13.5" style="314" customWidth="1"/>
    <col min="6683" max="6683" width="8" style="314" customWidth="1"/>
    <col min="6684" max="6684" width="11.375" style="314" customWidth="1"/>
    <col min="6685" max="6685" width="8.25" style="314" customWidth="1"/>
    <col min="6686" max="6913" width="9" style="314"/>
    <col min="6914" max="6914" width="3" style="314" customWidth="1"/>
    <col min="6915" max="6915" width="6" style="314" customWidth="1"/>
    <col min="6916" max="6916" width="7.625" style="314" customWidth="1"/>
    <col min="6917" max="6917" width="3.75" style="314" customWidth="1"/>
    <col min="6918" max="6918" width="3.875" style="314" customWidth="1"/>
    <col min="6919" max="6919" width="3" style="314" customWidth="1"/>
    <col min="6920" max="6920" width="9.75" style="314" customWidth="1"/>
    <col min="6921" max="6921" width="10" style="314" customWidth="1"/>
    <col min="6922" max="6922" width="7.625" style="314" customWidth="1"/>
    <col min="6923" max="6923" width="12.625" style="314" customWidth="1"/>
    <col min="6924" max="6924" width="3.5" style="314" customWidth="1"/>
    <col min="6925" max="6925" width="11.625" style="314" customWidth="1"/>
    <col min="6926" max="6926" width="11.75" style="314" customWidth="1"/>
    <col min="6927" max="6927" width="7.75" style="314" customWidth="1"/>
    <col min="6928" max="6928" width="10.5" style="314" customWidth="1"/>
    <col min="6929" max="6929" width="8.875" style="314" customWidth="1"/>
    <col min="6930" max="6930" width="11.375" style="314" customWidth="1"/>
    <col min="6931" max="6931" width="14.375" style="314" customWidth="1"/>
    <col min="6932" max="6932" width="6.5" style="314" customWidth="1"/>
    <col min="6933" max="6933" width="8.75" style="314" customWidth="1"/>
    <col min="6934" max="6934" width="16.625" style="314" customWidth="1"/>
    <col min="6935" max="6935" width="14.625" style="314" customWidth="1"/>
    <col min="6936" max="6936" width="11.625" style="314" customWidth="1"/>
    <col min="6937" max="6937" width="14.125" style="314" customWidth="1"/>
    <col min="6938" max="6938" width="13.5" style="314" customWidth="1"/>
    <col min="6939" max="6939" width="8" style="314" customWidth="1"/>
    <col min="6940" max="6940" width="11.375" style="314" customWidth="1"/>
    <col min="6941" max="6941" width="8.25" style="314" customWidth="1"/>
    <col min="6942" max="7169" width="9" style="314"/>
    <col min="7170" max="7170" width="3" style="314" customWidth="1"/>
    <col min="7171" max="7171" width="6" style="314" customWidth="1"/>
    <col min="7172" max="7172" width="7.625" style="314" customWidth="1"/>
    <col min="7173" max="7173" width="3.75" style="314" customWidth="1"/>
    <col min="7174" max="7174" width="3.875" style="314" customWidth="1"/>
    <col min="7175" max="7175" width="3" style="314" customWidth="1"/>
    <col min="7176" max="7176" width="9.75" style="314" customWidth="1"/>
    <col min="7177" max="7177" width="10" style="314" customWidth="1"/>
    <col min="7178" max="7178" width="7.625" style="314" customWidth="1"/>
    <col min="7179" max="7179" width="12.625" style="314" customWidth="1"/>
    <col min="7180" max="7180" width="3.5" style="314" customWidth="1"/>
    <col min="7181" max="7181" width="11.625" style="314" customWidth="1"/>
    <col min="7182" max="7182" width="11.75" style="314" customWidth="1"/>
    <col min="7183" max="7183" width="7.75" style="314" customWidth="1"/>
    <col min="7184" max="7184" width="10.5" style="314" customWidth="1"/>
    <col min="7185" max="7185" width="8.875" style="314" customWidth="1"/>
    <col min="7186" max="7186" width="11.375" style="314" customWidth="1"/>
    <col min="7187" max="7187" width="14.375" style="314" customWidth="1"/>
    <col min="7188" max="7188" width="6.5" style="314" customWidth="1"/>
    <col min="7189" max="7189" width="8.75" style="314" customWidth="1"/>
    <col min="7190" max="7190" width="16.625" style="314" customWidth="1"/>
    <col min="7191" max="7191" width="14.625" style="314" customWidth="1"/>
    <col min="7192" max="7192" width="11.625" style="314" customWidth="1"/>
    <col min="7193" max="7193" width="14.125" style="314" customWidth="1"/>
    <col min="7194" max="7194" width="13.5" style="314" customWidth="1"/>
    <col min="7195" max="7195" width="8" style="314" customWidth="1"/>
    <col min="7196" max="7196" width="11.375" style="314" customWidth="1"/>
    <col min="7197" max="7197" width="8.25" style="314" customWidth="1"/>
    <col min="7198" max="7425" width="9" style="314"/>
    <col min="7426" max="7426" width="3" style="314" customWidth="1"/>
    <col min="7427" max="7427" width="6" style="314" customWidth="1"/>
    <col min="7428" max="7428" width="7.625" style="314" customWidth="1"/>
    <col min="7429" max="7429" width="3.75" style="314" customWidth="1"/>
    <col min="7430" max="7430" width="3.875" style="314" customWidth="1"/>
    <col min="7431" max="7431" width="3" style="314" customWidth="1"/>
    <col min="7432" max="7432" width="9.75" style="314" customWidth="1"/>
    <col min="7433" max="7433" width="10" style="314" customWidth="1"/>
    <col min="7434" max="7434" width="7.625" style="314" customWidth="1"/>
    <col min="7435" max="7435" width="12.625" style="314" customWidth="1"/>
    <col min="7436" max="7436" width="3.5" style="314" customWidth="1"/>
    <col min="7437" max="7437" width="11.625" style="314" customWidth="1"/>
    <col min="7438" max="7438" width="11.75" style="314" customWidth="1"/>
    <col min="7439" max="7439" width="7.75" style="314" customWidth="1"/>
    <col min="7440" max="7440" width="10.5" style="314" customWidth="1"/>
    <col min="7441" max="7441" width="8.875" style="314" customWidth="1"/>
    <col min="7442" max="7442" width="11.375" style="314" customWidth="1"/>
    <col min="7443" max="7443" width="14.375" style="314" customWidth="1"/>
    <col min="7444" max="7444" width="6.5" style="314" customWidth="1"/>
    <col min="7445" max="7445" width="8.75" style="314" customWidth="1"/>
    <col min="7446" max="7446" width="16.625" style="314" customWidth="1"/>
    <col min="7447" max="7447" width="14.625" style="314" customWidth="1"/>
    <col min="7448" max="7448" width="11.625" style="314" customWidth="1"/>
    <col min="7449" max="7449" width="14.125" style="314" customWidth="1"/>
    <col min="7450" max="7450" width="13.5" style="314" customWidth="1"/>
    <col min="7451" max="7451" width="8" style="314" customWidth="1"/>
    <col min="7452" max="7452" width="11.375" style="314" customWidth="1"/>
    <col min="7453" max="7453" width="8.25" style="314" customWidth="1"/>
    <col min="7454" max="7681" width="9" style="314"/>
    <col min="7682" max="7682" width="3" style="314" customWidth="1"/>
    <col min="7683" max="7683" width="6" style="314" customWidth="1"/>
    <col min="7684" max="7684" width="7.625" style="314" customWidth="1"/>
    <col min="7685" max="7685" width="3.75" style="314" customWidth="1"/>
    <col min="7686" max="7686" width="3.875" style="314" customWidth="1"/>
    <col min="7687" max="7687" width="3" style="314" customWidth="1"/>
    <col min="7688" max="7688" width="9.75" style="314" customWidth="1"/>
    <col min="7689" max="7689" width="10" style="314" customWidth="1"/>
    <col min="7690" max="7690" width="7.625" style="314" customWidth="1"/>
    <col min="7691" max="7691" width="12.625" style="314" customWidth="1"/>
    <col min="7692" max="7692" width="3.5" style="314" customWidth="1"/>
    <col min="7693" max="7693" width="11.625" style="314" customWidth="1"/>
    <col min="7694" max="7694" width="11.75" style="314" customWidth="1"/>
    <col min="7695" max="7695" width="7.75" style="314" customWidth="1"/>
    <col min="7696" max="7696" width="10.5" style="314" customWidth="1"/>
    <col min="7697" max="7697" width="8.875" style="314" customWidth="1"/>
    <col min="7698" max="7698" width="11.375" style="314" customWidth="1"/>
    <col min="7699" max="7699" width="14.375" style="314" customWidth="1"/>
    <col min="7700" max="7700" width="6.5" style="314" customWidth="1"/>
    <col min="7701" max="7701" width="8.75" style="314" customWidth="1"/>
    <col min="7702" max="7702" width="16.625" style="314" customWidth="1"/>
    <col min="7703" max="7703" width="14.625" style="314" customWidth="1"/>
    <col min="7704" max="7704" width="11.625" style="314" customWidth="1"/>
    <col min="7705" max="7705" width="14.125" style="314" customWidth="1"/>
    <col min="7706" max="7706" width="13.5" style="314" customWidth="1"/>
    <col min="7707" max="7707" width="8" style="314" customWidth="1"/>
    <col min="7708" max="7708" width="11.375" style="314" customWidth="1"/>
    <col min="7709" max="7709" width="8.25" style="314" customWidth="1"/>
    <col min="7710" max="7937" width="9" style="314"/>
    <col min="7938" max="7938" width="3" style="314" customWidth="1"/>
    <col min="7939" max="7939" width="6" style="314" customWidth="1"/>
    <col min="7940" max="7940" width="7.625" style="314" customWidth="1"/>
    <col min="7941" max="7941" width="3.75" style="314" customWidth="1"/>
    <col min="7942" max="7942" width="3.875" style="314" customWidth="1"/>
    <col min="7943" max="7943" width="3" style="314" customWidth="1"/>
    <col min="7944" max="7944" width="9.75" style="314" customWidth="1"/>
    <col min="7945" max="7945" width="10" style="314" customWidth="1"/>
    <col min="7946" max="7946" width="7.625" style="314" customWidth="1"/>
    <col min="7947" max="7947" width="12.625" style="314" customWidth="1"/>
    <col min="7948" max="7948" width="3.5" style="314" customWidth="1"/>
    <col min="7949" max="7949" width="11.625" style="314" customWidth="1"/>
    <col min="7950" max="7950" width="11.75" style="314" customWidth="1"/>
    <col min="7951" max="7951" width="7.75" style="314" customWidth="1"/>
    <col min="7952" max="7952" width="10.5" style="314" customWidth="1"/>
    <col min="7953" max="7953" width="8.875" style="314" customWidth="1"/>
    <col min="7954" max="7954" width="11.375" style="314" customWidth="1"/>
    <col min="7955" max="7955" width="14.375" style="314" customWidth="1"/>
    <col min="7956" max="7956" width="6.5" style="314" customWidth="1"/>
    <col min="7957" max="7957" width="8.75" style="314" customWidth="1"/>
    <col min="7958" max="7958" width="16.625" style="314" customWidth="1"/>
    <col min="7959" max="7959" width="14.625" style="314" customWidth="1"/>
    <col min="7960" max="7960" width="11.625" style="314" customWidth="1"/>
    <col min="7961" max="7961" width="14.125" style="314" customWidth="1"/>
    <col min="7962" max="7962" width="13.5" style="314" customWidth="1"/>
    <col min="7963" max="7963" width="8" style="314" customWidth="1"/>
    <col min="7964" max="7964" width="11.375" style="314" customWidth="1"/>
    <col min="7965" max="7965" width="8.25" style="314" customWidth="1"/>
    <col min="7966" max="8193" width="9" style="314"/>
    <col min="8194" max="8194" width="3" style="314" customWidth="1"/>
    <col min="8195" max="8195" width="6" style="314" customWidth="1"/>
    <col min="8196" max="8196" width="7.625" style="314" customWidth="1"/>
    <col min="8197" max="8197" width="3.75" style="314" customWidth="1"/>
    <col min="8198" max="8198" width="3.875" style="314" customWidth="1"/>
    <col min="8199" max="8199" width="3" style="314" customWidth="1"/>
    <col min="8200" max="8200" width="9.75" style="314" customWidth="1"/>
    <col min="8201" max="8201" width="10" style="314" customWidth="1"/>
    <col min="8202" max="8202" width="7.625" style="314" customWidth="1"/>
    <col min="8203" max="8203" width="12.625" style="314" customWidth="1"/>
    <col min="8204" max="8204" width="3.5" style="314" customWidth="1"/>
    <col min="8205" max="8205" width="11.625" style="314" customWidth="1"/>
    <col min="8206" max="8206" width="11.75" style="314" customWidth="1"/>
    <col min="8207" max="8207" width="7.75" style="314" customWidth="1"/>
    <col min="8208" max="8208" width="10.5" style="314" customWidth="1"/>
    <col min="8209" max="8209" width="8.875" style="314" customWidth="1"/>
    <col min="8210" max="8210" width="11.375" style="314" customWidth="1"/>
    <col min="8211" max="8211" width="14.375" style="314" customWidth="1"/>
    <col min="8212" max="8212" width="6.5" style="314" customWidth="1"/>
    <col min="8213" max="8213" width="8.75" style="314" customWidth="1"/>
    <col min="8214" max="8214" width="16.625" style="314" customWidth="1"/>
    <col min="8215" max="8215" width="14.625" style="314" customWidth="1"/>
    <col min="8216" max="8216" width="11.625" style="314" customWidth="1"/>
    <col min="8217" max="8217" width="14.125" style="314" customWidth="1"/>
    <col min="8218" max="8218" width="13.5" style="314" customWidth="1"/>
    <col min="8219" max="8219" width="8" style="314" customWidth="1"/>
    <col min="8220" max="8220" width="11.375" style="314" customWidth="1"/>
    <col min="8221" max="8221" width="8.25" style="314" customWidth="1"/>
    <col min="8222" max="8449" width="9" style="314"/>
    <col min="8450" max="8450" width="3" style="314" customWidth="1"/>
    <col min="8451" max="8451" width="6" style="314" customWidth="1"/>
    <col min="8452" max="8452" width="7.625" style="314" customWidth="1"/>
    <col min="8453" max="8453" width="3.75" style="314" customWidth="1"/>
    <col min="8454" max="8454" width="3.875" style="314" customWidth="1"/>
    <col min="8455" max="8455" width="3" style="314" customWidth="1"/>
    <col min="8456" max="8456" width="9.75" style="314" customWidth="1"/>
    <col min="8457" max="8457" width="10" style="314" customWidth="1"/>
    <col min="8458" max="8458" width="7.625" style="314" customWidth="1"/>
    <col min="8459" max="8459" width="12.625" style="314" customWidth="1"/>
    <col min="8460" max="8460" width="3.5" style="314" customWidth="1"/>
    <col min="8461" max="8461" width="11.625" style="314" customWidth="1"/>
    <col min="8462" max="8462" width="11.75" style="314" customWidth="1"/>
    <col min="8463" max="8463" width="7.75" style="314" customWidth="1"/>
    <col min="8464" max="8464" width="10.5" style="314" customWidth="1"/>
    <col min="8465" max="8465" width="8.875" style="314" customWidth="1"/>
    <col min="8466" max="8466" width="11.375" style="314" customWidth="1"/>
    <col min="8467" max="8467" width="14.375" style="314" customWidth="1"/>
    <col min="8468" max="8468" width="6.5" style="314" customWidth="1"/>
    <col min="8469" max="8469" width="8.75" style="314" customWidth="1"/>
    <col min="8470" max="8470" width="16.625" style="314" customWidth="1"/>
    <col min="8471" max="8471" width="14.625" style="314" customWidth="1"/>
    <col min="8472" max="8472" width="11.625" style="314" customWidth="1"/>
    <col min="8473" max="8473" width="14.125" style="314" customWidth="1"/>
    <col min="8474" max="8474" width="13.5" style="314" customWidth="1"/>
    <col min="8475" max="8475" width="8" style="314" customWidth="1"/>
    <col min="8476" max="8476" width="11.375" style="314" customWidth="1"/>
    <col min="8477" max="8477" width="8.25" style="314" customWidth="1"/>
    <col min="8478" max="8705" width="9" style="314"/>
    <col min="8706" max="8706" width="3" style="314" customWidth="1"/>
    <col min="8707" max="8707" width="6" style="314" customWidth="1"/>
    <col min="8708" max="8708" width="7.625" style="314" customWidth="1"/>
    <col min="8709" max="8709" width="3.75" style="314" customWidth="1"/>
    <col min="8710" max="8710" width="3.875" style="314" customWidth="1"/>
    <col min="8711" max="8711" width="3" style="314" customWidth="1"/>
    <col min="8712" max="8712" width="9.75" style="314" customWidth="1"/>
    <col min="8713" max="8713" width="10" style="314" customWidth="1"/>
    <col min="8714" max="8714" width="7.625" style="314" customWidth="1"/>
    <col min="8715" max="8715" width="12.625" style="314" customWidth="1"/>
    <col min="8716" max="8716" width="3.5" style="314" customWidth="1"/>
    <col min="8717" max="8717" width="11.625" style="314" customWidth="1"/>
    <col min="8718" max="8718" width="11.75" style="314" customWidth="1"/>
    <col min="8719" max="8719" width="7.75" style="314" customWidth="1"/>
    <col min="8720" max="8720" width="10.5" style="314" customWidth="1"/>
    <col min="8721" max="8721" width="8.875" style="314" customWidth="1"/>
    <col min="8722" max="8722" width="11.375" style="314" customWidth="1"/>
    <col min="8723" max="8723" width="14.375" style="314" customWidth="1"/>
    <col min="8724" max="8724" width="6.5" style="314" customWidth="1"/>
    <col min="8725" max="8725" width="8.75" style="314" customWidth="1"/>
    <col min="8726" max="8726" width="16.625" style="314" customWidth="1"/>
    <col min="8727" max="8727" width="14.625" style="314" customWidth="1"/>
    <col min="8728" max="8728" width="11.625" style="314" customWidth="1"/>
    <col min="8729" max="8729" width="14.125" style="314" customWidth="1"/>
    <col min="8730" max="8730" width="13.5" style="314" customWidth="1"/>
    <col min="8731" max="8731" width="8" style="314" customWidth="1"/>
    <col min="8732" max="8732" width="11.375" style="314" customWidth="1"/>
    <col min="8733" max="8733" width="8.25" style="314" customWidth="1"/>
    <col min="8734" max="8961" width="9" style="314"/>
    <col min="8962" max="8962" width="3" style="314" customWidth="1"/>
    <col min="8963" max="8963" width="6" style="314" customWidth="1"/>
    <col min="8964" max="8964" width="7.625" style="314" customWidth="1"/>
    <col min="8965" max="8965" width="3.75" style="314" customWidth="1"/>
    <col min="8966" max="8966" width="3.875" style="314" customWidth="1"/>
    <col min="8967" max="8967" width="3" style="314" customWidth="1"/>
    <col min="8968" max="8968" width="9.75" style="314" customWidth="1"/>
    <col min="8969" max="8969" width="10" style="314" customWidth="1"/>
    <col min="8970" max="8970" width="7.625" style="314" customWidth="1"/>
    <col min="8971" max="8971" width="12.625" style="314" customWidth="1"/>
    <col min="8972" max="8972" width="3.5" style="314" customWidth="1"/>
    <col min="8973" max="8973" width="11.625" style="314" customWidth="1"/>
    <col min="8974" max="8974" width="11.75" style="314" customWidth="1"/>
    <col min="8975" max="8975" width="7.75" style="314" customWidth="1"/>
    <col min="8976" max="8976" width="10.5" style="314" customWidth="1"/>
    <col min="8977" max="8977" width="8.875" style="314" customWidth="1"/>
    <col min="8978" max="8978" width="11.375" style="314" customWidth="1"/>
    <col min="8979" max="8979" width="14.375" style="314" customWidth="1"/>
    <col min="8980" max="8980" width="6.5" style="314" customWidth="1"/>
    <col min="8981" max="8981" width="8.75" style="314" customWidth="1"/>
    <col min="8982" max="8982" width="16.625" style="314" customWidth="1"/>
    <col min="8983" max="8983" width="14.625" style="314" customWidth="1"/>
    <col min="8984" max="8984" width="11.625" style="314" customWidth="1"/>
    <col min="8985" max="8985" width="14.125" style="314" customWidth="1"/>
    <col min="8986" max="8986" width="13.5" style="314" customWidth="1"/>
    <col min="8987" max="8987" width="8" style="314" customWidth="1"/>
    <col min="8988" max="8988" width="11.375" style="314" customWidth="1"/>
    <col min="8989" max="8989" width="8.25" style="314" customWidth="1"/>
    <col min="8990" max="9217" width="9" style="314"/>
    <col min="9218" max="9218" width="3" style="314" customWidth="1"/>
    <col min="9219" max="9219" width="6" style="314" customWidth="1"/>
    <col min="9220" max="9220" width="7.625" style="314" customWidth="1"/>
    <col min="9221" max="9221" width="3.75" style="314" customWidth="1"/>
    <col min="9222" max="9222" width="3.875" style="314" customWidth="1"/>
    <col min="9223" max="9223" width="3" style="314" customWidth="1"/>
    <col min="9224" max="9224" width="9.75" style="314" customWidth="1"/>
    <col min="9225" max="9225" width="10" style="314" customWidth="1"/>
    <col min="9226" max="9226" width="7.625" style="314" customWidth="1"/>
    <col min="9227" max="9227" width="12.625" style="314" customWidth="1"/>
    <col min="9228" max="9228" width="3.5" style="314" customWidth="1"/>
    <col min="9229" max="9229" width="11.625" style="314" customWidth="1"/>
    <col min="9230" max="9230" width="11.75" style="314" customWidth="1"/>
    <col min="9231" max="9231" width="7.75" style="314" customWidth="1"/>
    <col min="9232" max="9232" width="10.5" style="314" customWidth="1"/>
    <col min="9233" max="9233" width="8.875" style="314" customWidth="1"/>
    <col min="9234" max="9234" width="11.375" style="314" customWidth="1"/>
    <col min="9235" max="9235" width="14.375" style="314" customWidth="1"/>
    <col min="9236" max="9236" width="6.5" style="314" customWidth="1"/>
    <col min="9237" max="9237" width="8.75" style="314" customWidth="1"/>
    <col min="9238" max="9238" width="16.625" style="314" customWidth="1"/>
    <col min="9239" max="9239" width="14.625" style="314" customWidth="1"/>
    <col min="9240" max="9240" width="11.625" style="314" customWidth="1"/>
    <col min="9241" max="9241" width="14.125" style="314" customWidth="1"/>
    <col min="9242" max="9242" width="13.5" style="314" customWidth="1"/>
    <col min="9243" max="9243" width="8" style="314" customWidth="1"/>
    <col min="9244" max="9244" width="11.375" style="314" customWidth="1"/>
    <col min="9245" max="9245" width="8.25" style="314" customWidth="1"/>
    <col min="9246" max="9473" width="9" style="314"/>
    <col min="9474" max="9474" width="3" style="314" customWidth="1"/>
    <col min="9475" max="9475" width="6" style="314" customWidth="1"/>
    <col min="9476" max="9476" width="7.625" style="314" customWidth="1"/>
    <col min="9477" max="9477" width="3.75" style="314" customWidth="1"/>
    <col min="9478" max="9478" width="3.875" style="314" customWidth="1"/>
    <col min="9479" max="9479" width="3" style="314" customWidth="1"/>
    <col min="9480" max="9480" width="9.75" style="314" customWidth="1"/>
    <col min="9481" max="9481" width="10" style="314" customWidth="1"/>
    <col min="9482" max="9482" width="7.625" style="314" customWidth="1"/>
    <col min="9483" max="9483" width="12.625" style="314" customWidth="1"/>
    <col min="9484" max="9484" width="3.5" style="314" customWidth="1"/>
    <col min="9485" max="9485" width="11.625" style="314" customWidth="1"/>
    <col min="9486" max="9486" width="11.75" style="314" customWidth="1"/>
    <col min="9487" max="9487" width="7.75" style="314" customWidth="1"/>
    <col min="9488" max="9488" width="10.5" style="314" customWidth="1"/>
    <col min="9489" max="9489" width="8.875" style="314" customWidth="1"/>
    <col min="9490" max="9490" width="11.375" style="314" customWidth="1"/>
    <col min="9491" max="9491" width="14.375" style="314" customWidth="1"/>
    <col min="9492" max="9492" width="6.5" style="314" customWidth="1"/>
    <col min="9493" max="9493" width="8.75" style="314" customWidth="1"/>
    <col min="9494" max="9494" width="16.625" style="314" customWidth="1"/>
    <col min="9495" max="9495" width="14.625" style="314" customWidth="1"/>
    <col min="9496" max="9496" width="11.625" style="314" customWidth="1"/>
    <col min="9497" max="9497" width="14.125" style="314" customWidth="1"/>
    <col min="9498" max="9498" width="13.5" style="314" customWidth="1"/>
    <col min="9499" max="9499" width="8" style="314" customWidth="1"/>
    <col min="9500" max="9500" width="11.375" style="314" customWidth="1"/>
    <col min="9501" max="9501" width="8.25" style="314" customWidth="1"/>
    <col min="9502" max="9729" width="9" style="314"/>
    <col min="9730" max="9730" width="3" style="314" customWidth="1"/>
    <col min="9731" max="9731" width="6" style="314" customWidth="1"/>
    <col min="9732" max="9732" width="7.625" style="314" customWidth="1"/>
    <col min="9733" max="9733" width="3.75" style="314" customWidth="1"/>
    <col min="9734" max="9734" width="3.875" style="314" customWidth="1"/>
    <col min="9735" max="9735" width="3" style="314" customWidth="1"/>
    <col min="9736" max="9736" width="9.75" style="314" customWidth="1"/>
    <col min="9737" max="9737" width="10" style="314" customWidth="1"/>
    <col min="9738" max="9738" width="7.625" style="314" customWidth="1"/>
    <col min="9739" max="9739" width="12.625" style="314" customWidth="1"/>
    <col min="9740" max="9740" width="3.5" style="314" customWidth="1"/>
    <col min="9741" max="9741" width="11.625" style="314" customWidth="1"/>
    <col min="9742" max="9742" width="11.75" style="314" customWidth="1"/>
    <col min="9743" max="9743" width="7.75" style="314" customWidth="1"/>
    <col min="9744" max="9744" width="10.5" style="314" customWidth="1"/>
    <col min="9745" max="9745" width="8.875" style="314" customWidth="1"/>
    <col min="9746" max="9746" width="11.375" style="314" customWidth="1"/>
    <col min="9747" max="9747" width="14.375" style="314" customWidth="1"/>
    <col min="9748" max="9748" width="6.5" style="314" customWidth="1"/>
    <col min="9749" max="9749" width="8.75" style="314" customWidth="1"/>
    <col min="9750" max="9750" width="16.625" style="314" customWidth="1"/>
    <col min="9751" max="9751" width="14.625" style="314" customWidth="1"/>
    <col min="9752" max="9752" width="11.625" style="314" customWidth="1"/>
    <col min="9753" max="9753" width="14.125" style="314" customWidth="1"/>
    <col min="9754" max="9754" width="13.5" style="314" customWidth="1"/>
    <col min="9755" max="9755" width="8" style="314" customWidth="1"/>
    <col min="9756" max="9756" width="11.375" style="314" customWidth="1"/>
    <col min="9757" max="9757" width="8.25" style="314" customWidth="1"/>
    <col min="9758" max="9985" width="9" style="314"/>
    <col min="9986" max="9986" width="3" style="314" customWidth="1"/>
    <col min="9987" max="9987" width="6" style="314" customWidth="1"/>
    <col min="9988" max="9988" width="7.625" style="314" customWidth="1"/>
    <col min="9989" max="9989" width="3.75" style="314" customWidth="1"/>
    <col min="9990" max="9990" width="3.875" style="314" customWidth="1"/>
    <col min="9991" max="9991" width="3" style="314" customWidth="1"/>
    <col min="9992" max="9992" width="9.75" style="314" customWidth="1"/>
    <col min="9993" max="9993" width="10" style="314" customWidth="1"/>
    <col min="9994" max="9994" width="7.625" style="314" customWidth="1"/>
    <col min="9995" max="9995" width="12.625" style="314" customWidth="1"/>
    <col min="9996" max="9996" width="3.5" style="314" customWidth="1"/>
    <col min="9997" max="9997" width="11.625" style="314" customWidth="1"/>
    <col min="9998" max="9998" width="11.75" style="314" customWidth="1"/>
    <col min="9999" max="9999" width="7.75" style="314" customWidth="1"/>
    <col min="10000" max="10000" width="10.5" style="314" customWidth="1"/>
    <col min="10001" max="10001" width="8.875" style="314" customWidth="1"/>
    <col min="10002" max="10002" width="11.375" style="314" customWidth="1"/>
    <col min="10003" max="10003" width="14.375" style="314" customWidth="1"/>
    <col min="10004" max="10004" width="6.5" style="314" customWidth="1"/>
    <col min="10005" max="10005" width="8.75" style="314" customWidth="1"/>
    <col min="10006" max="10006" width="16.625" style="314" customWidth="1"/>
    <col min="10007" max="10007" width="14.625" style="314" customWidth="1"/>
    <col min="10008" max="10008" width="11.625" style="314" customWidth="1"/>
    <col min="10009" max="10009" width="14.125" style="314" customWidth="1"/>
    <col min="10010" max="10010" width="13.5" style="314" customWidth="1"/>
    <col min="10011" max="10011" width="8" style="314" customWidth="1"/>
    <col min="10012" max="10012" width="11.375" style="314" customWidth="1"/>
    <col min="10013" max="10013" width="8.25" style="314" customWidth="1"/>
    <col min="10014" max="10241" width="9" style="314"/>
    <col min="10242" max="10242" width="3" style="314" customWidth="1"/>
    <col min="10243" max="10243" width="6" style="314" customWidth="1"/>
    <col min="10244" max="10244" width="7.625" style="314" customWidth="1"/>
    <col min="10245" max="10245" width="3.75" style="314" customWidth="1"/>
    <col min="10246" max="10246" width="3.875" style="314" customWidth="1"/>
    <col min="10247" max="10247" width="3" style="314" customWidth="1"/>
    <col min="10248" max="10248" width="9.75" style="314" customWidth="1"/>
    <col min="10249" max="10249" width="10" style="314" customWidth="1"/>
    <col min="10250" max="10250" width="7.625" style="314" customWidth="1"/>
    <col min="10251" max="10251" width="12.625" style="314" customWidth="1"/>
    <col min="10252" max="10252" width="3.5" style="314" customWidth="1"/>
    <col min="10253" max="10253" width="11.625" style="314" customWidth="1"/>
    <col min="10254" max="10254" width="11.75" style="314" customWidth="1"/>
    <col min="10255" max="10255" width="7.75" style="314" customWidth="1"/>
    <col min="10256" max="10256" width="10.5" style="314" customWidth="1"/>
    <col min="10257" max="10257" width="8.875" style="314" customWidth="1"/>
    <col min="10258" max="10258" width="11.375" style="314" customWidth="1"/>
    <col min="10259" max="10259" width="14.375" style="314" customWidth="1"/>
    <col min="10260" max="10260" width="6.5" style="314" customWidth="1"/>
    <col min="10261" max="10261" width="8.75" style="314" customWidth="1"/>
    <col min="10262" max="10262" width="16.625" style="314" customWidth="1"/>
    <col min="10263" max="10263" width="14.625" style="314" customWidth="1"/>
    <col min="10264" max="10264" width="11.625" style="314" customWidth="1"/>
    <col min="10265" max="10265" width="14.125" style="314" customWidth="1"/>
    <col min="10266" max="10266" width="13.5" style="314" customWidth="1"/>
    <col min="10267" max="10267" width="8" style="314" customWidth="1"/>
    <col min="10268" max="10268" width="11.375" style="314" customWidth="1"/>
    <col min="10269" max="10269" width="8.25" style="314" customWidth="1"/>
    <col min="10270" max="10497" width="9" style="314"/>
    <col min="10498" max="10498" width="3" style="314" customWidth="1"/>
    <col min="10499" max="10499" width="6" style="314" customWidth="1"/>
    <col min="10500" max="10500" width="7.625" style="314" customWidth="1"/>
    <col min="10501" max="10501" width="3.75" style="314" customWidth="1"/>
    <col min="10502" max="10502" width="3.875" style="314" customWidth="1"/>
    <col min="10503" max="10503" width="3" style="314" customWidth="1"/>
    <col min="10504" max="10504" width="9.75" style="314" customWidth="1"/>
    <col min="10505" max="10505" width="10" style="314" customWidth="1"/>
    <col min="10506" max="10506" width="7.625" style="314" customWidth="1"/>
    <col min="10507" max="10507" width="12.625" style="314" customWidth="1"/>
    <col min="10508" max="10508" width="3.5" style="314" customWidth="1"/>
    <col min="10509" max="10509" width="11.625" style="314" customWidth="1"/>
    <col min="10510" max="10510" width="11.75" style="314" customWidth="1"/>
    <col min="10511" max="10511" width="7.75" style="314" customWidth="1"/>
    <col min="10512" max="10512" width="10.5" style="314" customWidth="1"/>
    <col min="10513" max="10513" width="8.875" style="314" customWidth="1"/>
    <col min="10514" max="10514" width="11.375" style="314" customWidth="1"/>
    <col min="10515" max="10515" width="14.375" style="314" customWidth="1"/>
    <col min="10516" max="10516" width="6.5" style="314" customWidth="1"/>
    <col min="10517" max="10517" width="8.75" style="314" customWidth="1"/>
    <col min="10518" max="10518" width="16.625" style="314" customWidth="1"/>
    <col min="10519" max="10519" width="14.625" style="314" customWidth="1"/>
    <col min="10520" max="10520" width="11.625" style="314" customWidth="1"/>
    <col min="10521" max="10521" width="14.125" style="314" customWidth="1"/>
    <col min="10522" max="10522" width="13.5" style="314" customWidth="1"/>
    <col min="10523" max="10523" width="8" style="314" customWidth="1"/>
    <col min="10524" max="10524" width="11.375" style="314" customWidth="1"/>
    <col min="10525" max="10525" width="8.25" style="314" customWidth="1"/>
    <col min="10526" max="10753" width="9" style="314"/>
    <col min="10754" max="10754" width="3" style="314" customWidth="1"/>
    <col min="10755" max="10755" width="6" style="314" customWidth="1"/>
    <col min="10756" max="10756" width="7.625" style="314" customWidth="1"/>
    <col min="10757" max="10757" width="3.75" style="314" customWidth="1"/>
    <col min="10758" max="10758" width="3.875" style="314" customWidth="1"/>
    <col min="10759" max="10759" width="3" style="314" customWidth="1"/>
    <col min="10760" max="10760" width="9.75" style="314" customWidth="1"/>
    <col min="10761" max="10761" width="10" style="314" customWidth="1"/>
    <col min="10762" max="10762" width="7.625" style="314" customWidth="1"/>
    <col min="10763" max="10763" width="12.625" style="314" customWidth="1"/>
    <col min="10764" max="10764" width="3.5" style="314" customWidth="1"/>
    <col min="10765" max="10765" width="11.625" style="314" customWidth="1"/>
    <col min="10766" max="10766" width="11.75" style="314" customWidth="1"/>
    <col min="10767" max="10767" width="7.75" style="314" customWidth="1"/>
    <col min="10768" max="10768" width="10.5" style="314" customWidth="1"/>
    <col min="10769" max="10769" width="8.875" style="314" customWidth="1"/>
    <col min="10770" max="10770" width="11.375" style="314" customWidth="1"/>
    <col min="10771" max="10771" width="14.375" style="314" customWidth="1"/>
    <col min="10772" max="10772" width="6.5" style="314" customWidth="1"/>
    <col min="10773" max="10773" width="8.75" style="314" customWidth="1"/>
    <col min="10774" max="10774" width="16.625" style="314" customWidth="1"/>
    <col min="10775" max="10775" width="14.625" style="314" customWidth="1"/>
    <col min="10776" max="10776" width="11.625" style="314" customWidth="1"/>
    <col min="10777" max="10777" width="14.125" style="314" customWidth="1"/>
    <col min="10778" max="10778" width="13.5" style="314" customWidth="1"/>
    <col min="10779" max="10779" width="8" style="314" customWidth="1"/>
    <col min="10780" max="10780" width="11.375" style="314" customWidth="1"/>
    <col min="10781" max="10781" width="8.25" style="314" customWidth="1"/>
    <col min="10782" max="11009" width="9" style="314"/>
    <col min="11010" max="11010" width="3" style="314" customWidth="1"/>
    <col min="11011" max="11011" width="6" style="314" customWidth="1"/>
    <col min="11012" max="11012" width="7.625" style="314" customWidth="1"/>
    <col min="11013" max="11013" width="3.75" style="314" customWidth="1"/>
    <col min="11014" max="11014" width="3.875" style="314" customWidth="1"/>
    <col min="11015" max="11015" width="3" style="314" customWidth="1"/>
    <col min="11016" max="11016" width="9.75" style="314" customWidth="1"/>
    <col min="11017" max="11017" width="10" style="314" customWidth="1"/>
    <col min="11018" max="11018" width="7.625" style="314" customWidth="1"/>
    <col min="11019" max="11019" width="12.625" style="314" customWidth="1"/>
    <col min="11020" max="11020" width="3.5" style="314" customWidth="1"/>
    <col min="11021" max="11021" width="11.625" style="314" customWidth="1"/>
    <col min="11022" max="11022" width="11.75" style="314" customWidth="1"/>
    <col min="11023" max="11023" width="7.75" style="314" customWidth="1"/>
    <col min="11024" max="11024" width="10.5" style="314" customWidth="1"/>
    <col min="11025" max="11025" width="8.875" style="314" customWidth="1"/>
    <col min="11026" max="11026" width="11.375" style="314" customWidth="1"/>
    <col min="11027" max="11027" width="14.375" style="314" customWidth="1"/>
    <col min="11028" max="11028" width="6.5" style="314" customWidth="1"/>
    <col min="11029" max="11029" width="8.75" style="314" customWidth="1"/>
    <col min="11030" max="11030" width="16.625" style="314" customWidth="1"/>
    <col min="11031" max="11031" width="14.625" style="314" customWidth="1"/>
    <col min="11032" max="11032" width="11.625" style="314" customWidth="1"/>
    <col min="11033" max="11033" width="14.125" style="314" customWidth="1"/>
    <col min="11034" max="11034" width="13.5" style="314" customWidth="1"/>
    <col min="11035" max="11035" width="8" style="314" customWidth="1"/>
    <col min="11036" max="11036" width="11.375" style="314" customWidth="1"/>
    <col min="11037" max="11037" width="8.25" style="314" customWidth="1"/>
    <col min="11038" max="11265" width="9" style="314"/>
    <col min="11266" max="11266" width="3" style="314" customWidth="1"/>
    <col min="11267" max="11267" width="6" style="314" customWidth="1"/>
    <col min="11268" max="11268" width="7.625" style="314" customWidth="1"/>
    <col min="11269" max="11269" width="3.75" style="314" customWidth="1"/>
    <col min="11270" max="11270" width="3.875" style="314" customWidth="1"/>
    <col min="11271" max="11271" width="3" style="314" customWidth="1"/>
    <col min="11272" max="11272" width="9.75" style="314" customWidth="1"/>
    <col min="11273" max="11273" width="10" style="314" customWidth="1"/>
    <col min="11274" max="11274" width="7.625" style="314" customWidth="1"/>
    <col min="11275" max="11275" width="12.625" style="314" customWidth="1"/>
    <col min="11276" max="11276" width="3.5" style="314" customWidth="1"/>
    <col min="11277" max="11277" width="11.625" style="314" customWidth="1"/>
    <col min="11278" max="11278" width="11.75" style="314" customWidth="1"/>
    <col min="11279" max="11279" width="7.75" style="314" customWidth="1"/>
    <col min="11280" max="11280" width="10.5" style="314" customWidth="1"/>
    <col min="11281" max="11281" width="8.875" style="314" customWidth="1"/>
    <col min="11282" max="11282" width="11.375" style="314" customWidth="1"/>
    <col min="11283" max="11283" width="14.375" style="314" customWidth="1"/>
    <col min="11284" max="11284" width="6.5" style="314" customWidth="1"/>
    <col min="11285" max="11285" width="8.75" style="314" customWidth="1"/>
    <col min="11286" max="11286" width="16.625" style="314" customWidth="1"/>
    <col min="11287" max="11287" width="14.625" style="314" customWidth="1"/>
    <col min="11288" max="11288" width="11.625" style="314" customWidth="1"/>
    <col min="11289" max="11289" width="14.125" style="314" customWidth="1"/>
    <col min="11290" max="11290" width="13.5" style="314" customWidth="1"/>
    <col min="11291" max="11291" width="8" style="314" customWidth="1"/>
    <col min="11292" max="11292" width="11.375" style="314" customWidth="1"/>
    <col min="11293" max="11293" width="8.25" style="314" customWidth="1"/>
    <col min="11294" max="11521" width="9" style="314"/>
    <col min="11522" max="11522" width="3" style="314" customWidth="1"/>
    <col min="11523" max="11523" width="6" style="314" customWidth="1"/>
    <col min="11524" max="11524" width="7.625" style="314" customWidth="1"/>
    <col min="11525" max="11525" width="3.75" style="314" customWidth="1"/>
    <col min="11526" max="11526" width="3.875" style="314" customWidth="1"/>
    <col min="11527" max="11527" width="3" style="314" customWidth="1"/>
    <col min="11528" max="11528" width="9.75" style="314" customWidth="1"/>
    <col min="11529" max="11529" width="10" style="314" customWidth="1"/>
    <col min="11530" max="11530" width="7.625" style="314" customWidth="1"/>
    <col min="11531" max="11531" width="12.625" style="314" customWidth="1"/>
    <col min="11532" max="11532" width="3.5" style="314" customWidth="1"/>
    <col min="11533" max="11533" width="11.625" style="314" customWidth="1"/>
    <col min="11534" max="11534" width="11.75" style="314" customWidth="1"/>
    <col min="11535" max="11535" width="7.75" style="314" customWidth="1"/>
    <col min="11536" max="11536" width="10.5" style="314" customWidth="1"/>
    <col min="11537" max="11537" width="8.875" style="314" customWidth="1"/>
    <col min="11538" max="11538" width="11.375" style="314" customWidth="1"/>
    <col min="11539" max="11539" width="14.375" style="314" customWidth="1"/>
    <col min="11540" max="11540" width="6.5" style="314" customWidth="1"/>
    <col min="11541" max="11541" width="8.75" style="314" customWidth="1"/>
    <col min="11542" max="11542" width="16.625" style="314" customWidth="1"/>
    <col min="11543" max="11543" width="14.625" style="314" customWidth="1"/>
    <col min="11544" max="11544" width="11.625" style="314" customWidth="1"/>
    <col min="11545" max="11545" width="14.125" style="314" customWidth="1"/>
    <col min="11546" max="11546" width="13.5" style="314" customWidth="1"/>
    <col min="11547" max="11547" width="8" style="314" customWidth="1"/>
    <col min="11548" max="11548" width="11.375" style="314" customWidth="1"/>
    <col min="11549" max="11549" width="8.25" style="314" customWidth="1"/>
    <col min="11550" max="11777" width="9" style="314"/>
    <col min="11778" max="11778" width="3" style="314" customWidth="1"/>
    <col min="11779" max="11779" width="6" style="314" customWidth="1"/>
    <col min="11780" max="11780" width="7.625" style="314" customWidth="1"/>
    <col min="11781" max="11781" width="3.75" style="314" customWidth="1"/>
    <col min="11782" max="11782" width="3.875" style="314" customWidth="1"/>
    <col min="11783" max="11783" width="3" style="314" customWidth="1"/>
    <col min="11784" max="11784" width="9.75" style="314" customWidth="1"/>
    <col min="11785" max="11785" width="10" style="314" customWidth="1"/>
    <col min="11786" max="11786" width="7.625" style="314" customWidth="1"/>
    <col min="11787" max="11787" width="12.625" style="314" customWidth="1"/>
    <col min="11788" max="11788" width="3.5" style="314" customWidth="1"/>
    <col min="11789" max="11789" width="11.625" style="314" customWidth="1"/>
    <col min="11790" max="11790" width="11.75" style="314" customWidth="1"/>
    <col min="11791" max="11791" width="7.75" style="314" customWidth="1"/>
    <col min="11792" max="11792" width="10.5" style="314" customWidth="1"/>
    <col min="11793" max="11793" width="8.875" style="314" customWidth="1"/>
    <col min="11794" max="11794" width="11.375" style="314" customWidth="1"/>
    <col min="11795" max="11795" width="14.375" style="314" customWidth="1"/>
    <col min="11796" max="11796" width="6.5" style="314" customWidth="1"/>
    <col min="11797" max="11797" width="8.75" style="314" customWidth="1"/>
    <col min="11798" max="11798" width="16.625" style="314" customWidth="1"/>
    <col min="11799" max="11799" width="14.625" style="314" customWidth="1"/>
    <col min="11800" max="11800" width="11.625" style="314" customWidth="1"/>
    <col min="11801" max="11801" width="14.125" style="314" customWidth="1"/>
    <col min="11802" max="11802" width="13.5" style="314" customWidth="1"/>
    <col min="11803" max="11803" width="8" style="314" customWidth="1"/>
    <col min="11804" max="11804" width="11.375" style="314" customWidth="1"/>
    <col min="11805" max="11805" width="8.25" style="314" customWidth="1"/>
    <col min="11806" max="12033" width="9" style="314"/>
    <col min="12034" max="12034" width="3" style="314" customWidth="1"/>
    <col min="12035" max="12035" width="6" style="314" customWidth="1"/>
    <col min="12036" max="12036" width="7.625" style="314" customWidth="1"/>
    <col min="12037" max="12037" width="3.75" style="314" customWidth="1"/>
    <col min="12038" max="12038" width="3.875" style="314" customWidth="1"/>
    <col min="12039" max="12039" width="3" style="314" customWidth="1"/>
    <col min="12040" max="12040" width="9.75" style="314" customWidth="1"/>
    <col min="12041" max="12041" width="10" style="314" customWidth="1"/>
    <col min="12042" max="12042" width="7.625" style="314" customWidth="1"/>
    <col min="12043" max="12043" width="12.625" style="314" customWidth="1"/>
    <col min="12044" max="12044" width="3.5" style="314" customWidth="1"/>
    <col min="12045" max="12045" width="11.625" style="314" customWidth="1"/>
    <col min="12046" max="12046" width="11.75" style="314" customWidth="1"/>
    <col min="12047" max="12047" width="7.75" style="314" customWidth="1"/>
    <col min="12048" max="12048" width="10.5" style="314" customWidth="1"/>
    <col min="12049" max="12049" width="8.875" style="314" customWidth="1"/>
    <col min="12050" max="12050" width="11.375" style="314" customWidth="1"/>
    <col min="12051" max="12051" width="14.375" style="314" customWidth="1"/>
    <col min="12052" max="12052" width="6.5" style="314" customWidth="1"/>
    <col min="12053" max="12053" width="8.75" style="314" customWidth="1"/>
    <col min="12054" max="12054" width="16.625" style="314" customWidth="1"/>
    <col min="12055" max="12055" width="14.625" style="314" customWidth="1"/>
    <col min="12056" max="12056" width="11.625" style="314" customWidth="1"/>
    <col min="12057" max="12057" width="14.125" style="314" customWidth="1"/>
    <col min="12058" max="12058" width="13.5" style="314" customWidth="1"/>
    <col min="12059" max="12059" width="8" style="314" customWidth="1"/>
    <col min="12060" max="12060" width="11.375" style="314" customWidth="1"/>
    <col min="12061" max="12061" width="8.25" style="314" customWidth="1"/>
    <col min="12062" max="12289" width="9" style="314"/>
    <col min="12290" max="12290" width="3" style="314" customWidth="1"/>
    <col min="12291" max="12291" width="6" style="314" customWidth="1"/>
    <col min="12292" max="12292" width="7.625" style="314" customWidth="1"/>
    <col min="12293" max="12293" width="3.75" style="314" customWidth="1"/>
    <col min="12294" max="12294" width="3.875" style="314" customWidth="1"/>
    <col min="12295" max="12295" width="3" style="314" customWidth="1"/>
    <col min="12296" max="12296" width="9.75" style="314" customWidth="1"/>
    <col min="12297" max="12297" width="10" style="314" customWidth="1"/>
    <col min="12298" max="12298" width="7.625" style="314" customWidth="1"/>
    <col min="12299" max="12299" width="12.625" style="314" customWidth="1"/>
    <col min="12300" max="12300" width="3.5" style="314" customWidth="1"/>
    <col min="12301" max="12301" width="11.625" style="314" customWidth="1"/>
    <col min="12302" max="12302" width="11.75" style="314" customWidth="1"/>
    <col min="12303" max="12303" width="7.75" style="314" customWidth="1"/>
    <col min="12304" max="12304" width="10.5" style="314" customWidth="1"/>
    <col min="12305" max="12305" width="8.875" style="314" customWidth="1"/>
    <col min="12306" max="12306" width="11.375" style="314" customWidth="1"/>
    <col min="12307" max="12307" width="14.375" style="314" customWidth="1"/>
    <col min="12308" max="12308" width="6.5" style="314" customWidth="1"/>
    <col min="12309" max="12309" width="8.75" style="314" customWidth="1"/>
    <col min="12310" max="12310" width="16.625" style="314" customWidth="1"/>
    <col min="12311" max="12311" width="14.625" style="314" customWidth="1"/>
    <col min="12312" max="12312" width="11.625" style="314" customWidth="1"/>
    <col min="12313" max="12313" width="14.125" style="314" customWidth="1"/>
    <col min="12314" max="12314" width="13.5" style="314" customWidth="1"/>
    <col min="12315" max="12315" width="8" style="314" customWidth="1"/>
    <col min="12316" max="12316" width="11.375" style="314" customWidth="1"/>
    <col min="12317" max="12317" width="8.25" style="314" customWidth="1"/>
    <col min="12318" max="12545" width="9" style="314"/>
    <col min="12546" max="12546" width="3" style="314" customWidth="1"/>
    <col min="12547" max="12547" width="6" style="314" customWidth="1"/>
    <col min="12548" max="12548" width="7.625" style="314" customWidth="1"/>
    <col min="12549" max="12549" width="3.75" style="314" customWidth="1"/>
    <col min="12550" max="12550" width="3.875" style="314" customWidth="1"/>
    <col min="12551" max="12551" width="3" style="314" customWidth="1"/>
    <col min="12552" max="12552" width="9.75" style="314" customWidth="1"/>
    <col min="12553" max="12553" width="10" style="314" customWidth="1"/>
    <col min="12554" max="12554" width="7.625" style="314" customWidth="1"/>
    <col min="12555" max="12555" width="12.625" style="314" customWidth="1"/>
    <col min="12556" max="12556" width="3.5" style="314" customWidth="1"/>
    <col min="12557" max="12557" width="11.625" style="314" customWidth="1"/>
    <col min="12558" max="12558" width="11.75" style="314" customWidth="1"/>
    <col min="12559" max="12559" width="7.75" style="314" customWidth="1"/>
    <col min="12560" max="12560" width="10.5" style="314" customWidth="1"/>
    <col min="12561" max="12561" width="8.875" style="314" customWidth="1"/>
    <col min="12562" max="12562" width="11.375" style="314" customWidth="1"/>
    <col min="12563" max="12563" width="14.375" style="314" customWidth="1"/>
    <col min="12564" max="12564" width="6.5" style="314" customWidth="1"/>
    <col min="12565" max="12565" width="8.75" style="314" customWidth="1"/>
    <col min="12566" max="12566" width="16.625" style="314" customWidth="1"/>
    <col min="12567" max="12567" width="14.625" style="314" customWidth="1"/>
    <col min="12568" max="12568" width="11.625" style="314" customWidth="1"/>
    <col min="12569" max="12569" width="14.125" style="314" customWidth="1"/>
    <col min="12570" max="12570" width="13.5" style="314" customWidth="1"/>
    <col min="12571" max="12571" width="8" style="314" customWidth="1"/>
    <col min="12572" max="12572" width="11.375" style="314" customWidth="1"/>
    <col min="12573" max="12573" width="8.25" style="314" customWidth="1"/>
    <col min="12574" max="12801" width="9" style="314"/>
    <col min="12802" max="12802" width="3" style="314" customWidth="1"/>
    <col min="12803" max="12803" width="6" style="314" customWidth="1"/>
    <col min="12804" max="12804" width="7.625" style="314" customWidth="1"/>
    <col min="12805" max="12805" width="3.75" style="314" customWidth="1"/>
    <col min="12806" max="12806" width="3.875" style="314" customWidth="1"/>
    <col min="12807" max="12807" width="3" style="314" customWidth="1"/>
    <col min="12808" max="12808" width="9.75" style="314" customWidth="1"/>
    <col min="12809" max="12809" width="10" style="314" customWidth="1"/>
    <col min="12810" max="12810" width="7.625" style="314" customWidth="1"/>
    <col min="12811" max="12811" width="12.625" style="314" customWidth="1"/>
    <col min="12812" max="12812" width="3.5" style="314" customWidth="1"/>
    <col min="12813" max="12813" width="11.625" style="314" customWidth="1"/>
    <col min="12814" max="12814" width="11.75" style="314" customWidth="1"/>
    <col min="12815" max="12815" width="7.75" style="314" customWidth="1"/>
    <col min="12816" max="12816" width="10.5" style="314" customWidth="1"/>
    <col min="12817" max="12817" width="8.875" style="314" customWidth="1"/>
    <col min="12818" max="12818" width="11.375" style="314" customWidth="1"/>
    <col min="12819" max="12819" width="14.375" style="314" customWidth="1"/>
    <col min="12820" max="12820" width="6.5" style="314" customWidth="1"/>
    <col min="12821" max="12821" width="8.75" style="314" customWidth="1"/>
    <col min="12822" max="12822" width="16.625" style="314" customWidth="1"/>
    <col min="12823" max="12823" width="14.625" style="314" customWidth="1"/>
    <col min="12824" max="12824" width="11.625" style="314" customWidth="1"/>
    <col min="12825" max="12825" width="14.125" style="314" customWidth="1"/>
    <col min="12826" max="12826" width="13.5" style="314" customWidth="1"/>
    <col min="12827" max="12827" width="8" style="314" customWidth="1"/>
    <col min="12828" max="12828" width="11.375" style="314" customWidth="1"/>
    <col min="12829" max="12829" width="8.25" style="314" customWidth="1"/>
    <col min="12830" max="13057" width="9" style="314"/>
    <col min="13058" max="13058" width="3" style="314" customWidth="1"/>
    <col min="13059" max="13059" width="6" style="314" customWidth="1"/>
    <col min="13060" max="13060" width="7.625" style="314" customWidth="1"/>
    <col min="13061" max="13061" width="3.75" style="314" customWidth="1"/>
    <col min="13062" max="13062" width="3.875" style="314" customWidth="1"/>
    <col min="13063" max="13063" width="3" style="314" customWidth="1"/>
    <col min="13064" max="13064" width="9.75" style="314" customWidth="1"/>
    <col min="13065" max="13065" width="10" style="314" customWidth="1"/>
    <col min="13066" max="13066" width="7.625" style="314" customWidth="1"/>
    <col min="13067" max="13067" width="12.625" style="314" customWidth="1"/>
    <col min="13068" max="13068" width="3.5" style="314" customWidth="1"/>
    <col min="13069" max="13069" width="11.625" style="314" customWidth="1"/>
    <col min="13070" max="13070" width="11.75" style="314" customWidth="1"/>
    <col min="13071" max="13071" width="7.75" style="314" customWidth="1"/>
    <col min="13072" max="13072" width="10.5" style="314" customWidth="1"/>
    <col min="13073" max="13073" width="8.875" style="314" customWidth="1"/>
    <col min="13074" max="13074" width="11.375" style="314" customWidth="1"/>
    <col min="13075" max="13075" width="14.375" style="314" customWidth="1"/>
    <col min="13076" max="13076" width="6.5" style="314" customWidth="1"/>
    <col min="13077" max="13077" width="8.75" style="314" customWidth="1"/>
    <col min="13078" max="13078" width="16.625" style="314" customWidth="1"/>
    <col min="13079" max="13079" width="14.625" style="314" customWidth="1"/>
    <col min="13080" max="13080" width="11.625" style="314" customWidth="1"/>
    <col min="13081" max="13081" width="14.125" style="314" customWidth="1"/>
    <col min="13082" max="13082" width="13.5" style="314" customWidth="1"/>
    <col min="13083" max="13083" width="8" style="314" customWidth="1"/>
    <col min="13084" max="13084" width="11.375" style="314" customWidth="1"/>
    <col min="13085" max="13085" width="8.25" style="314" customWidth="1"/>
    <col min="13086" max="13313" width="9" style="314"/>
    <col min="13314" max="13314" width="3" style="314" customWidth="1"/>
    <col min="13315" max="13315" width="6" style="314" customWidth="1"/>
    <col min="13316" max="13316" width="7.625" style="314" customWidth="1"/>
    <col min="13317" max="13317" width="3.75" style="314" customWidth="1"/>
    <col min="13318" max="13318" width="3.875" style="314" customWidth="1"/>
    <col min="13319" max="13319" width="3" style="314" customWidth="1"/>
    <col min="13320" max="13320" width="9.75" style="314" customWidth="1"/>
    <col min="13321" max="13321" width="10" style="314" customWidth="1"/>
    <col min="13322" max="13322" width="7.625" style="314" customWidth="1"/>
    <col min="13323" max="13323" width="12.625" style="314" customWidth="1"/>
    <col min="13324" max="13324" width="3.5" style="314" customWidth="1"/>
    <col min="13325" max="13325" width="11.625" style="314" customWidth="1"/>
    <col min="13326" max="13326" width="11.75" style="314" customWidth="1"/>
    <col min="13327" max="13327" width="7.75" style="314" customWidth="1"/>
    <col min="13328" max="13328" width="10.5" style="314" customWidth="1"/>
    <col min="13329" max="13329" width="8.875" style="314" customWidth="1"/>
    <col min="13330" max="13330" width="11.375" style="314" customWidth="1"/>
    <col min="13331" max="13331" width="14.375" style="314" customWidth="1"/>
    <col min="13332" max="13332" width="6.5" style="314" customWidth="1"/>
    <col min="13333" max="13333" width="8.75" style="314" customWidth="1"/>
    <col min="13334" max="13334" width="16.625" style="314" customWidth="1"/>
    <col min="13335" max="13335" width="14.625" style="314" customWidth="1"/>
    <col min="13336" max="13336" width="11.625" style="314" customWidth="1"/>
    <col min="13337" max="13337" width="14.125" style="314" customWidth="1"/>
    <col min="13338" max="13338" width="13.5" style="314" customWidth="1"/>
    <col min="13339" max="13339" width="8" style="314" customWidth="1"/>
    <col min="13340" max="13340" width="11.375" style="314" customWidth="1"/>
    <col min="13341" max="13341" width="8.25" style="314" customWidth="1"/>
    <col min="13342" max="13569" width="9" style="314"/>
    <col min="13570" max="13570" width="3" style="314" customWidth="1"/>
    <col min="13571" max="13571" width="6" style="314" customWidth="1"/>
    <col min="13572" max="13572" width="7.625" style="314" customWidth="1"/>
    <col min="13573" max="13573" width="3.75" style="314" customWidth="1"/>
    <col min="13574" max="13574" width="3.875" style="314" customWidth="1"/>
    <col min="13575" max="13575" width="3" style="314" customWidth="1"/>
    <col min="13576" max="13576" width="9.75" style="314" customWidth="1"/>
    <col min="13577" max="13577" width="10" style="314" customWidth="1"/>
    <col min="13578" max="13578" width="7.625" style="314" customWidth="1"/>
    <col min="13579" max="13579" width="12.625" style="314" customWidth="1"/>
    <col min="13580" max="13580" width="3.5" style="314" customWidth="1"/>
    <col min="13581" max="13581" width="11.625" style="314" customWidth="1"/>
    <col min="13582" max="13582" width="11.75" style="314" customWidth="1"/>
    <col min="13583" max="13583" width="7.75" style="314" customWidth="1"/>
    <col min="13584" max="13584" width="10.5" style="314" customWidth="1"/>
    <col min="13585" max="13585" width="8.875" style="314" customWidth="1"/>
    <col min="13586" max="13586" width="11.375" style="314" customWidth="1"/>
    <col min="13587" max="13587" width="14.375" style="314" customWidth="1"/>
    <col min="13588" max="13588" width="6.5" style="314" customWidth="1"/>
    <col min="13589" max="13589" width="8.75" style="314" customWidth="1"/>
    <col min="13590" max="13590" width="16.625" style="314" customWidth="1"/>
    <col min="13591" max="13591" width="14.625" style="314" customWidth="1"/>
    <col min="13592" max="13592" width="11.625" style="314" customWidth="1"/>
    <col min="13593" max="13593" width="14.125" style="314" customWidth="1"/>
    <col min="13594" max="13594" width="13.5" style="314" customWidth="1"/>
    <col min="13595" max="13595" width="8" style="314" customWidth="1"/>
    <col min="13596" max="13596" width="11.375" style="314" customWidth="1"/>
    <col min="13597" max="13597" width="8.25" style="314" customWidth="1"/>
    <col min="13598" max="13825" width="9" style="314"/>
    <col min="13826" max="13826" width="3" style="314" customWidth="1"/>
    <col min="13827" max="13827" width="6" style="314" customWidth="1"/>
    <col min="13828" max="13828" width="7.625" style="314" customWidth="1"/>
    <col min="13829" max="13829" width="3.75" style="314" customWidth="1"/>
    <col min="13830" max="13830" width="3.875" style="314" customWidth="1"/>
    <col min="13831" max="13831" width="3" style="314" customWidth="1"/>
    <col min="13832" max="13832" width="9.75" style="314" customWidth="1"/>
    <col min="13833" max="13833" width="10" style="314" customWidth="1"/>
    <col min="13834" max="13834" width="7.625" style="314" customWidth="1"/>
    <col min="13835" max="13835" width="12.625" style="314" customWidth="1"/>
    <col min="13836" max="13836" width="3.5" style="314" customWidth="1"/>
    <col min="13837" max="13837" width="11.625" style="314" customWidth="1"/>
    <col min="13838" max="13838" width="11.75" style="314" customWidth="1"/>
    <col min="13839" max="13839" width="7.75" style="314" customWidth="1"/>
    <col min="13840" max="13840" width="10.5" style="314" customWidth="1"/>
    <col min="13841" max="13841" width="8.875" style="314" customWidth="1"/>
    <col min="13842" max="13842" width="11.375" style="314" customWidth="1"/>
    <col min="13843" max="13843" width="14.375" style="314" customWidth="1"/>
    <col min="13844" max="13844" width="6.5" style="314" customWidth="1"/>
    <col min="13845" max="13845" width="8.75" style="314" customWidth="1"/>
    <col min="13846" max="13846" width="16.625" style="314" customWidth="1"/>
    <col min="13847" max="13847" width="14.625" style="314" customWidth="1"/>
    <col min="13848" max="13848" width="11.625" style="314" customWidth="1"/>
    <col min="13849" max="13849" width="14.125" style="314" customWidth="1"/>
    <col min="13850" max="13850" width="13.5" style="314" customWidth="1"/>
    <col min="13851" max="13851" width="8" style="314" customWidth="1"/>
    <col min="13852" max="13852" width="11.375" style="314" customWidth="1"/>
    <col min="13853" max="13853" width="8.25" style="314" customWidth="1"/>
    <col min="13854" max="14081" width="9" style="314"/>
    <col min="14082" max="14082" width="3" style="314" customWidth="1"/>
    <col min="14083" max="14083" width="6" style="314" customWidth="1"/>
    <col min="14084" max="14084" width="7.625" style="314" customWidth="1"/>
    <col min="14085" max="14085" width="3.75" style="314" customWidth="1"/>
    <col min="14086" max="14086" width="3.875" style="314" customWidth="1"/>
    <col min="14087" max="14087" width="3" style="314" customWidth="1"/>
    <col min="14088" max="14088" width="9.75" style="314" customWidth="1"/>
    <col min="14089" max="14089" width="10" style="314" customWidth="1"/>
    <col min="14090" max="14090" width="7.625" style="314" customWidth="1"/>
    <col min="14091" max="14091" width="12.625" style="314" customWidth="1"/>
    <col min="14092" max="14092" width="3.5" style="314" customWidth="1"/>
    <col min="14093" max="14093" width="11.625" style="314" customWidth="1"/>
    <col min="14094" max="14094" width="11.75" style="314" customWidth="1"/>
    <col min="14095" max="14095" width="7.75" style="314" customWidth="1"/>
    <col min="14096" max="14096" width="10.5" style="314" customWidth="1"/>
    <col min="14097" max="14097" width="8.875" style="314" customWidth="1"/>
    <col min="14098" max="14098" width="11.375" style="314" customWidth="1"/>
    <col min="14099" max="14099" width="14.375" style="314" customWidth="1"/>
    <col min="14100" max="14100" width="6.5" style="314" customWidth="1"/>
    <col min="14101" max="14101" width="8.75" style="314" customWidth="1"/>
    <col min="14102" max="14102" width="16.625" style="314" customWidth="1"/>
    <col min="14103" max="14103" width="14.625" style="314" customWidth="1"/>
    <col min="14104" max="14104" width="11.625" style="314" customWidth="1"/>
    <col min="14105" max="14105" width="14.125" style="314" customWidth="1"/>
    <col min="14106" max="14106" width="13.5" style="314" customWidth="1"/>
    <col min="14107" max="14107" width="8" style="314" customWidth="1"/>
    <col min="14108" max="14108" width="11.375" style="314" customWidth="1"/>
    <col min="14109" max="14109" width="8.25" style="314" customWidth="1"/>
    <col min="14110" max="14337" width="9" style="314"/>
    <col min="14338" max="14338" width="3" style="314" customWidth="1"/>
    <col min="14339" max="14339" width="6" style="314" customWidth="1"/>
    <col min="14340" max="14340" width="7.625" style="314" customWidth="1"/>
    <col min="14341" max="14341" width="3.75" style="314" customWidth="1"/>
    <col min="14342" max="14342" width="3.875" style="314" customWidth="1"/>
    <col min="14343" max="14343" width="3" style="314" customWidth="1"/>
    <col min="14344" max="14344" width="9.75" style="314" customWidth="1"/>
    <col min="14345" max="14345" width="10" style="314" customWidth="1"/>
    <col min="14346" max="14346" width="7.625" style="314" customWidth="1"/>
    <col min="14347" max="14347" width="12.625" style="314" customWidth="1"/>
    <col min="14348" max="14348" width="3.5" style="314" customWidth="1"/>
    <col min="14349" max="14349" width="11.625" style="314" customWidth="1"/>
    <col min="14350" max="14350" width="11.75" style="314" customWidth="1"/>
    <col min="14351" max="14351" width="7.75" style="314" customWidth="1"/>
    <col min="14352" max="14352" width="10.5" style="314" customWidth="1"/>
    <col min="14353" max="14353" width="8.875" style="314" customWidth="1"/>
    <col min="14354" max="14354" width="11.375" style="314" customWidth="1"/>
    <col min="14355" max="14355" width="14.375" style="314" customWidth="1"/>
    <col min="14356" max="14356" width="6.5" style="314" customWidth="1"/>
    <col min="14357" max="14357" width="8.75" style="314" customWidth="1"/>
    <col min="14358" max="14358" width="16.625" style="314" customWidth="1"/>
    <col min="14359" max="14359" width="14.625" style="314" customWidth="1"/>
    <col min="14360" max="14360" width="11.625" style="314" customWidth="1"/>
    <col min="14361" max="14361" width="14.125" style="314" customWidth="1"/>
    <col min="14362" max="14362" width="13.5" style="314" customWidth="1"/>
    <col min="14363" max="14363" width="8" style="314" customWidth="1"/>
    <col min="14364" max="14364" width="11.375" style="314" customWidth="1"/>
    <col min="14365" max="14365" width="8.25" style="314" customWidth="1"/>
    <col min="14366" max="14593" width="9" style="314"/>
    <col min="14594" max="14594" width="3" style="314" customWidth="1"/>
    <col min="14595" max="14595" width="6" style="314" customWidth="1"/>
    <col min="14596" max="14596" width="7.625" style="314" customWidth="1"/>
    <col min="14597" max="14597" width="3.75" style="314" customWidth="1"/>
    <col min="14598" max="14598" width="3.875" style="314" customWidth="1"/>
    <col min="14599" max="14599" width="3" style="314" customWidth="1"/>
    <col min="14600" max="14600" width="9.75" style="314" customWidth="1"/>
    <col min="14601" max="14601" width="10" style="314" customWidth="1"/>
    <col min="14602" max="14602" width="7.625" style="314" customWidth="1"/>
    <col min="14603" max="14603" width="12.625" style="314" customWidth="1"/>
    <col min="14604" max="14604" width="3.5" style="314" customWidth="1"/>
    <col min="14605" max="14605" width="11.625" style="314" customWidth="1"/>
    <col min="14606" max="14606" width="11.75" style="314" customWidth="1"/>
    <col min="14607" max="14607" width="7.75" style="314" customWidth="1"/>
    <col min="14608" max="14608" width="10.5" style="314" customWidth="1"/>
    <col min="14609" max="14609" width="8.875" style="314" customWidth="1"/>
    <col min="14610" max="14610" width="11.375" style="314" customWidth="1"/>
    <col min="14611" max="14611" width="14.375" style="314" customWidth="1"/>
    <col min="14612" max="14612" width="6.5" style="314" customWidth="1"/>
    <col min="14613" max="14613" width="8.75" style="314" customWidth="1"/>
    <col min="14614" max="14614" width="16.625" style="314" customWidth="1"/>
    <col min="14615" max="14615" width="14.625" style="314" customWidth="1"/>
    <col min="14616" max="14616" width="11.625" style="314" customWidth="1"/>
    <col min="14617" max="14617" width="14.125" style="314" customWidth="1"/>
    <col min="14618" max="14618" width="13.5" style="314" customWidth="1"/>
    <col min="14619" max="14619" width="8" style="314" customWidth="1"/>
    <col min="14620" max="14620" width="11.375" style="314" customWidth="1"/>
    <col min="14621" max="14621" width="8.25" style="314" customWidth="1"/>
    <col min="14622" max="14849" width="9" style="314"/>
    <col min="14850" max="14850" width="3" style="314" customWidth="1"/>
    <col min="14851" max="14851" width="6" style="314" customWidth="1"/>
    <col min="14852" max="14852" width="7.625" style="314" customWidth="1"/>
    <col min="14853" max="14853" width="3.75" style="314" customWidth="1"/>
    <col min="14854" max="14854" width="3.875" style="314" customWidth="1"/>
    <col min="14855" max="14855" width="3" style="314" customWidth="1"/>
    <col min="14856" max="14856" width="9.75" style="314" customWidth="1"/>
    <col min="14857" max="14857" width="10" style="314" customWidth="1"/>
    <col min="14858" max="14858" width="7.625" style="314" customWidth="1"/>
    <col min="14859" max="14859" width="12.625" style="314" customWidth="1"/>
    <col min="14860" max="14860" width="3.5" style="314" customWidth="1"/>
    <col min="14861" max="14861" width="11.625" style="314" customWidth="1"/>
    <col min="14862" max="14862" width="11.75" style="314" customWidth="1"/>
    <col min="14863" max="14863" width="7.75" style="314" customWidth="1"/>
    <col min="14864" max="14864" width="10.5" style="314" customWidth="1"/>
    <col min="14865" max="14865" width="8.875" style="314" customWidth="1"/>
    <col min="14866" max="14866" width="11.375" style="314" customWidth="1"/>
    <col min="14867" max="14867" width="14.375" style="314" customWidth="1"/>
    <col min="14868" max="14868" width="6.5" style="314" customWidth="1"/>
    <col min="14869" max="14869" width="8.75" style="314" customWidth="1"/>
    <col min="14870" max="14870" width="16.625" style="314" customWidth="1"/>
    <col min="14871" max="14871" width="14.625" style="314" customWidth="1"/>
    <col min="14872" max="14872" width="11.625" style="314" customWidth="1"/>
    <col min="14873" max="14873" width="14.125" style="314" customWidth="1"/>
    <col min="14874" max="14874" width="13.5" style="314" customWidth="1"/>
    <col min="14875" max="14875" width="8" style="314" customWidth="1"/>
    <col min="14876" max="14876" width="11.375" style="314" customWidth="1"/>
    <col min="14877" max="14877" width="8.25" style="314" customWidth="1"/>
    <col min="14878" max="15105" width="9" style="314"/>
    <col min="15106" max="15106" width="3" style="314" customWidth="1"/>
    <col min="15107" max="15107" width="6" style="314" customWidth="1"/>
    <col min="15108" max="15108" width="7.625" style="314" customWidth="1"/>
    <col min="15109" max="15109" width="3.75" style="314" customWidth="1"/>
    <col min="15110" max="15110" width="3.875" style="314" customWidth="1"/>
    <col min="15111" max="15111" width="3" style="314" customWidth="1"/>
    <col min="15112" max="15112" width="9.75" style="314" customWidth="1"/>
    <col min="15113" max="15113" width="10" style="314" customWidth="1"/>
    <col min="15114" max="15114" width="7.625" style="314" customWidth="1"/>
    <col min="15115" max="15115" width="12.625" style="314" customWidth="1"/>
    <col min="15116" max="15116" width="3.5" style="314" customWidth="1"/>
    <col min="15117" max="15117" width="11.625" style="314" customWidth="1"/>
    <col min="15118" max="15118" width="11.75" style="314" customWidth="1"/>
    <col min="15119" max="15119" width="7.75" style="314" customWidth="1"/>
    <col min="15120" max="15120" width="10.5" style="314" customWidth="1"/>
    <col min="15121" max="15121" width="8.875" style="314" customWidth="1"/>
    <col min="15122" max="15122" width="11.375" style="314" customWidth="1"/>
    <col min="15123" max="15123" width="14.375" style="314" customWidth="1"/>
    <col min="15124" max="15124" width="6.5" style="314" customWidth="1"/>
    <col min="15125" max="15125" width="8.75" style="314" customWidth="1"/>
    <col min="15126" max="15126" width="16.625" style="314" customWidth="1"/>
    <col min="15127" max="15127" width="14.625" style="314" customWidth="1"/>
    <col min="15128" max="15128" width="11.625" style="314" customWidth="1"/>
    <col min="15129" max="15129" width="14.125" style="314" customWidth="1"/>
    <col min="15130" max="15130" width="13.5" style="314" customWidth="1"/>
    <col min="15131" max="15131" width="8" style="314" customWidth="1"/>
    <col min="15132" max="15132" width="11.375" style="314" customWidth="1"/>
    <col min="15133" max="15133" width="8.25" style="314" customWidth="1"/>
    <col min="15134" max="15361" width="9" style="314"/>
    <col min="15362" max="15362" width="3" style="314" customWidth="1"/>
    <col min="15363" max="15363" width="6" style="314" customWidth="1"/>
    <col min="15364" max="15364" width="7.625" style="314" customWidth="1"/>
    <col min="15365" max="15365" width="3.75" style="314" customWidth="1"/>
    <col min="15366" max="15366" width="3.875" style="314" customWidth="1"/>
    <col min="15367" max="15367" width="3" style="314" customWidth="1"/>
    <col min="15368" max="15368" width="9.75" style="314" customWidth="1"/>
    <col min="15369" max="15369" width="10" style="314" customWidth="1"/>
    <col min="15370" max="15370" width="7.625" style="314" customWidth="1"/>
    <col min="15371" max="15371" width="12.625" style="314" customWidth="1"/>
    <col min="15372" max="15372" width="3.5" style="314" customWidth="1"/>
    <col min="15373" max="15373" width="11.625" style="314" customWidth="1"/>
    <col min="15374" max="15374" width="11.75" style="314" customWidth="1"/>
    <col min="15375" max="15375" width="7.75" style="314" customWidth="1"/>
    <col min="15376" max="15376" width="10.5" style="314" customWidth="1"/>
    <col min="15377" max="15377" width="8.875" style="314" customWidth="1"/>
    <col min="15378" max="15378" width="11.375" style="314" customWidth="1"/>
    <col min="15379" max="15379" width="14.375" style="314" customWidth="1"/>
    <col min="15380" max="15380" width="6.5" style="314" customWidth="1"/>
    <col min="15381" max="15381" width="8.75" style="314" customWidth="1"/>
    <col min="15382" max="15382" width="16.625" style="314" customWidth="1"/>
    <col min="15383" max="15383" width="14.625" style="314" customWidth="1"/>
    <col min="15384" max="15384" width="11.625" style="314" customWidth="1"/>
    <col min="15385" max="15385" width="14.125" style="314" customWidth="1"/>
    <col min="15386" max="15386" width="13.5" style="314" customWidth="1"/>
    <col min="15387" max="15387" width="8" style="314" customWidth="1"/>
    <col min="15388" max="15388" width="11.375" style="314" customWidth="1"/>
    <col min="15389" max="15389" width="8.25" style="314" customWidth="1"/>
    <col min="15390" max="15617" width="9" style="314"/>
    <col min="15618" max="15618" width="3" style="314" customWidth="1"/>
    <col min="15619" max="15619" width="6" style="314" customWidth="1"/>
    <col min="15620" max="15620" width="7.625" style="314" customWidth="1"/>
    <col min="15621" max="15621" width="3.75" style="314" customWidth="1"/>
    <col min="15622" max="15622" width="3.875" style="314" customWidth="1"/>
    <col min="15623" max="15623" width="3" style="314" customWidth="1"/>
    <col min="15624" max="15624" width="9.75" style="314" customWidth="1"/>
    <col min="15625" max="15625" width="10" style="314" customWidth="1"/>
    <col min="15626" max="15626" width="7.625" style="314" customWidth="1"/>
    <col min="15627" max="15627" width="12.625" style="314" customWidth="1"/>
    <col min="15628" max="15628" width="3.5" style="314" customWidth="1"/>
    <col min="15629" max="15629" width="11.625" style="314" customWidth="1"/>
    <col min="15630" max="15630" width="11.75" style="314" customWidth="1"/>
    <col min="15631" max="15631" width="7.75" style="314" customWidth="1"/>
    <col min="15632" max="15632" width="10.5" style="314" customWidth="1"/>
    <col min="15633" max="15633" width="8.875" style="314" customWidth="1"/>
    <col min="15634" max="15634" width="11.375" style="314" customWidth="1"/>
    <col min="15635" max="15635" width="14.375" style="314" customWidth="1"/>
    <col min="15636" max="15636" width="6.5" style="314" customWidth="1"/>
    <col min="15637" max="15637" width="8.75" style="314" customWidth="1"/>
    <col min="15638" max="15638" width="16.625" style="314" customWidth="1"/>
    <col min="15639" max="15639" width="14.625" style="314" customWidth="1"/>
    <col min="15640" max="15640" width="11.625" style="314" customWidth="1"/>
    <col min="15641" max="15641" width="14.125" style="314" customWidth="1"/>
    <col min="15642" max="15642" width="13.5" style="314" customWidth="1"/>
    <col min="15643" max="15643" width="8" style="314" customWidth="1"/>
    <col min="15644" max="15644" width="11.375" style="314" customWidth="1"/>
    <col min="15645" max="15645" width="8.25" style="314" customWidth="1"/>
    <col min="15646" max="15873" width="9" style="314"/>
    <col min="15874" max="15874" width="3" style="314" customWidth="1"/>
    <col min="15875" max="15875" width="6" style="314" customWidth="1"/>
    <col min="15876" max="15876" width="7.625" style="314" customWidth="1"/>
    <col min="15877" max="15877" width="3.75" style="314" customWidth="1"/>
    <col min="15878" max="15878" width="3.875" style="314" customWidth="1"/>
    <col min="15879" max="15879" width="3" style="314" customWidth="1"/>
    <col min="15880" max="15880" width="9.75" style="314" customWidth="1"/>
    <col min="15881" max="15881" width="10" style="314" customWidth="1"/>
    <col min="15882" max="15882" width="7.625" style="314" customWidth="1"/>
    <col min="15883" max="15883" width="12.625" style="314" customWidth="1"/>
    <col min="15884" max="15884" width="3.5" style="314" customWidth="1"/>
    <col min="15885" max="15885" width="11.625" style="314" customWidth="1"/>
    <col min="15886" max="15886" width="11.75" style="314" customWidth="1"/>
    <col min="15887" max="15887" width="7.75" style="314" customWidth="1"/>
    <col min="15888" max="15888" width="10.5" style="314" customWidth="1"/>
    <col min="15889" max="15889" width="8.875" style="314" customWidth="1"/>
    <col min="15890" max="15890" width="11.375" style="314" customWidth="1"/>
    <col min="15891" max="15891" width="14.375" style="314" customWidth="1"/>
    <col min="15892" max="15892" width="6.5" style="314" customWidth="1"/>
    <col min="15893" max="15893" width="8.75" style="314" customWidth="1"/>
    <col min="15894" max="15894" width="16.625" style="314" customWidth="1"/>
    <col min="15895" max="15895" width="14.625" style="314" customWidth="1"/>
    <col min="15896" max="15896" width="11.625" style="314" customWidth="1"/>
    <col min="15897" max="15897" width="14.125" style="314" customWidth="1"/>
    <col min="15898" max="15898" width="13.5" style="314" customWidth="1"/>
    <col min="15899" max="15899" width="8" style="314" customWidth="1"/>
    <col min="15900" max="15900" width="11.375" style="314" customWidth="1"/>
    <col min="15901" max="15901" width="8.25" style="314" customWidth="1"/>
    <col min="15902" max="16129" width="9" style="314"/>
    <col min="16130" max="16130" width="3" style="314" customWidth="1"/>
    <col min="16131" max="16131" width="6" style="314" customWidth="1"/>
    <col min="16132" max="16132" width="7.625" style="314" customWidth="1"/>
    <col min="16133" max="16133" width="3.75" style="314" customWidth="1"/>
    <col min="16134" max="16134" width="3.875" style="314" customWidth="1"/>
    <col min="16135" max="16135" width="3" style="314" customWidth="1"/>
    <col min="16136" max="16136" width="9.75" style="314" customWidth="1"/>
    <col min="16137" max="16137" width="10" style="314" customWidth="1"/>
    <col min="16138" max="16138" width="7.625" style="314" customWidth="1"/>
    <col min="16139" max="16139" width="12.625" style="314" customWidth="1"/>
    <col min="16140" max="16140" width="3.5" style="314" customWidth="1"/>
    <col min="16141" max="16141" width="11.625" style="314" customWidth="1"/>
    <col min="16142" max="16142" width="11.75" style="314" customWidth="1"/>
    <col min="16143" max="16143" width="7.75" style="314" customWidth="1"/>
    <col min="16144" max="16144" width="10.5" style="314" customWidth="1"/>
    <col min="16145" max="16145" width="8.875" style="314" customWidth="1"/>
    <col min="16146" max="16146" width="11.375" style="314" customWidth="1"/>
    <col min="16147" max="16147" width="14.375" style="314" customWidth="1"/>
    <col min="16148" max="16148" width="6.5" style="314" customWidth="1"/>
    <col min="16149" max="16149" width="8.75" style="314" customWidth="1"/>
    <col min="16150" max="16150" width="16.625" style="314" customWidth="1"/>
    <col min="16151" max="16151" width="14.625" style="314" customWidth="1"/>
    <col min="16152" max="16152" width="11.625" style="314" customWidth="1"/>
    <col min="16153" max="16153" width="14.125" style="314" customWidth="1"/>
    <col min="16154" max="16154" width="13.5" style="314" customWidth="1"/>
    <col min="16155" max="16155" width="8" style="314" customWidth="1"/>
    <col min="16156" max="16156" width="11.375" style="314" customWidth="1"/>
    <col min="16157" max="16157" width="8.25" style="314" customWidth="1"/>
    <col min="16158" max="16384" width="9" style="314"/>
  </cols>
  <sheetData>
    <row r="1" spans="1:32" ht="24" x14ac:dyDescent="0.55000000000000004">
      <c r="A1" s="24"/>
      <c r="B1" s="24"/>
      <c r="C1" s="392"/>
      <c r="D1" s="24"/>
      <c r="E1" s="24"/>
      <c r="F1" s="24"/>
      <c r="G1" s="24"/>
      <c r="H1" s="24"/>
      <c r="I1" s="312"/>
      <c r="J1" s="312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AA1" s="26"/>
      <c r="AB1" s="253" t="s">
        <v>2881</v>
      </c>
      <c r="AC1" s="26"/>
      <c r="AE1" s="26"/>
      <c r="AF1" s="253"/>
    </row>
    <row r="2" spans="1:32" ht="24" x14ac:dyDescent="0.55000000000000004">
      <c r="A2" s="596" t="s">
        <v>2882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  <c r="AB2" s="597"/>
      <c r="AC2" s="597"/>
      <c r="AD2" s="597"/>
      <c r="AE2" s="597"/>
      <c r="AF2" s="597"/>
    </row>
    <row r="3" spans="1:32" ht="24" x14ac:dyDescent="0.55000000000000004">
      <c r="A3" s="596" t="str">
        <f>+ม.1!B10</f>
        <v>นางสาวสุรวิทย์  ปุ้ยไชยสอน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/>
      <c r="U3" s="596"/>
      <c r="V3" s="596"/>
      <c r="W3" s="596"/>
      <c r="X3" s="596"/>
      <c r="Y3" s="596"/>
      <c r="Z3" s="596"/>
      <c r="AA3" s="596"/>
      <c r="AB3" s="596"/>
      <c r="AC3" s="597"/>
      <c r="AD3" s="597"/>
      <c r="AE3" s="597"/>
      <c r="AF3" s="597"/>
    </row>
    <row r="4" spans="1:32" ht="24" x14ac:dyDescent="0.55000000000000004">
      <c r="A4" s="73"/>
      <c r="B4" s="73"/>
      <c r="C4" s="73"/>
      <c r="D4" s="111"/>
      <c r="E4" s="111"/>
      <c r="F4" s="111"/>
      <c r="G4" s="111"/>
      <c r="H4" s="111"/>
      <c r="I4" s="111"/>
      <c r="J4" s="315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</row>
    <row r="5" spans="1:32" s="393" customFormat="1" ht="13.5" x14ac:dyDescent="0.35">
      <c r="A5" s="598" t="s">
        <v>2728</v>
      </c>
      <c r="B5" s="599"/>
      <c r="C5" s="599"/>
      <c r="D5" s="599"/>
      <c r="E5" s="599"/>
      <c r="F5" s="599"/>
      <c r="G5" s="599"/>
      <c r="H5" s="599"/>
      <c r="I5" s="599"/>
      <c r="J5" s="600"/>
      <c r="K5" s="601" t="s">
        <v>2745</v>
      </c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3"/>
      <c r="W5" s="604" t="s">
        <v>2883</v>
      </c>
      <c r="X5" s="604" t="s">
        <v>2884</v>
      </c>
      <c r="Y5" s="604" t="s">
        <v>2885</v>
      </c>
      <c r="Z5" s="604" t="s">
        <v>2886</v>
      </c>
      <c r="AA5" s="604" t="s">
        <v>2887</v>
      </c>
      <c r="AB5" s="607" t="s">
        <v>2888</v>
      </c>
    </row>
    <row r="6" spans="1:32" s="393" customFormat="1" ht="13.5" x14ac:dyDescent="0.35">
      <c r="A6" s="610" t="s">
        <v>5</v>
      </c>
      <c r="B6" s="613" t="s">
        <v>6</v>
      </c>
      <c r="C6" s="613" t="s">
        <v>7</v>
      </c>
      <c r="D6" s="616" t="s">
        <v>10</v>
      </c>
      <c r="E6" s="617"/>
      <c r="F6" s="618"/>
      <c r="G6" s="614" t="s">
        <v>2889</v>
      </c>
      <c r="H6" s="613" t="s">
        <v>2890</v>
      </c>
      <c r="I6" s="627" t="s">
        <v>2891</v>
      </c>
      <c r="J6" s="630" t="s">
        <v>2892</v>
      </c>
      <c r="K6" s="633" t="s">
        <v>5</v>
      </c>
      <c r="L6" s="622" t="s">
        <v>2893</v>
      </c>
      <c r="M6" s="622" t="s">
        <v>2894</v>
      </c>
      <c r="N6" s="622" t="s">
        <v>2889</v>
      </c>
      <c r="O6" s="622" t="s">
        <v>2895</v>
      </c>
      <c r="P6" s="622" t="s">
        <v>2896</v>
      </c>
      <c r="Q6" s="622" t="s">
        <v>2897</v>
      </c>
      <c r="R6" s="622" t="s">
        <v>2898</v>
      </c>
      <c r="S6" s="625" t="s">
        <v>2760</v>
      </c>
      <c r="T6" s="626"/>
      <c r="U6" s="622" t="s">
        <v>2899</v>
      </c>
      <c r="V6" s="622" t="s">
        <v>2900</v>
      </c>
      <c r="W6" s="605"/>
      <c r="X6" s="605"/>
      <c r="Y6" s="605"/>
      <c r="Z6" s="605"/>
      <c r="AA6" s="605"/>
      <c r="AB6" s="608"/>
    </row>
    <row r="7" spans="1:32" s="393" customFormat="1" ht="13.5" x14ac:dyDescent="0.35">
      <c r="A7" s="611"/>
      <c r="B7" s="614"/>
      <c r="C7" s="614"/>
      <c r="D7" s="619"/>
      <c r="E7" s="620"/>
      <c r="F7" s="621"/>
      <c r="G7" s="614"/>
      <c r="H7" s="614"/>
      <c r="I7" s="628"/>
      <c r="J7" s="631"/>
      <c r="K7" s="634"/>
      <c r="L7" s="623"/>
      <c r="M7" s="623"/>
      <c r="N7" s="623"/>
      <c r="O7" s="623"/>
      <c r="P7" s="623"/>
      <c r="Q7" s="623"/>
      <c r="R7" s="623"/>
      <c r="S7" s="622" t="s">
        <v>2901</v>
      </c>
      <c r="T7" s="640" t="s">
        <v>2902</v>
      </c>
      <c r="U7" s="623"/>
      <c r="V7" s="623"/>
      <c r="W7" s="605"/>
      <c r="X7" s="605"/>
      <c r="Y7" s="605"/>
      <c r="Z7" s="605"/>
      <c r="AA7" s="605"/>
      <c r="AB7" s="608"/>
    </row>
    <row r="8" spans="1:32" s="393" customFormat="1" ht="13.5" x14ac:dyDescent="0.35">
      <c r="A8" s="611"/>
      <c r="B8" s="614"/>
      <c r="C8" s="614"/>
      <c r="D8" s="610" t="s">
        <v>20</v>
      </c>
      <c r="E8" s="610" t="s">
        <v>21</v>
      </c>
      <c r="F8" s="610" t="s">
        <v>2903</v>
      </c>
      <c r="G8" s="614"/>
      <c r="H8" s="614"/>
      <c r="I8" s="628"/>
      <c r="J8" s="631"/>
      <c r="K8" s="634"/>
      <c r="L8" s="623"/>
      <c r="M8" s="623"/>
      <c r="N8" s="623"/>
      <c r="O8" s="623"/>
      <c r="P8" s="623"/>
      <c r="Q8" s="623"/>
      <c r="R8" s="623"/>
      <c r="S8" s="623"/>
      <c r="T8" s="641"/>
      <c r="U8" s="623"/>
      <c r="V8" s="623"/>
      <c r="W8" s="605"/>
      <c r="X8" s="605"/>
      <c r="Y8" s="605"/>
      <c r="Z8" s="605"/>
      <c r="AA8" s="605"/>
      <c r="AB8" s="608"/>
    </row>
    <row r="9" spans="1:32" s="393" customFormat="1" ht="13.5" x14ac:dyDescent="0.35">
      <c r="A9" s="611"/>
      <c r="B9" s="614"/>
      <c r="C9" s="614"/>
      <c r="D9" s="611"/>
      <c r="E9" s="611"/>
      <c r="F9" s="611"/>
      <c r="G9" s="614"/>
      <c r="H9" s="614"/>
      <c r="I9" s="628"/>
      <c r="J9" s="631"/>
      <c r="K9" s="634"/>
      <c r="L9" s="623"/>
      <c r="M9" s="623"/>
      <c r="N9" s="623"/>
      <c r="O9" s="623"/>
      <c r="P9" s="623"/>
      <c r="Q9" s="623"/>
      <c r="R9" s="623"/>
      <c r="S9" s="623"/>
      <c r="T9" s="641"/>
      <c r="U9" s="623"/>
      <c r="V9" s="623"/>
      <c r="W9" s="605"/>
      <c r="X9" s="605"/>
      <c r="Y9" s="605"/>
      <c r="Z9" s="605"/>
      <c r="AA9" s="605"/>
      <c r="AB9" s="608"/>
    </row>
    <row r="10" spans="1:32" s="393" customFormat="1" ht="13.5" x14ac:dyDescent="0.35">
      <c r="A10" s="612"/>
      <c r="B10" s="615"/>
      <c r="C10" s="615"/>
      <c r="D10" s="612"/>
      <c r="E10" s="612"/>
      <c r="F10" s="612"/>
      <c r="G10" s="615"/>
      <c r="H10" s="615"/>
      <c r="I10" s="629"/>
      <c r="J10" s="632"/>
      <c r="K10" s="635"/>
      <c r="L10" s="624"/>
      <c r="M10" s="624"/>
      <c r="N10" s="624"/>
      <c r="O10" s="624"/>
      <c r="P10" s="624"/>
      <c r="Q10" s="624"/>
      <c r="R10" s="624"/>
      <c r="S10" s="624"/>
      <c r="T10" s="642"/>
      <c r="U10" s="624"/>
      <c r="V10" s="624"/>
      <c r="W10" s="606"/>
      <c r="X10" s="606"/>
      <c r="Y10" s="606"/>
      <c r="Z10" s="606"/>
      <c r="AA10" s="606"/>
      <c r="AB10" s="609"/>
    </row>
    <row r="11" spans="1:32" s="393" customFormat="1" ht="13.5" x14ac:dyDescent="0.35">
      <c r="A11" s="394">
        <v>1</v>
      </c>
      <c r="B11" s="395" t="str">
        <f>+ภ.ด.ส.1!B11</f>
        <v>โฉนด</v>
      </c>
      <c r="C11" s="396">
        <f>+ภ.ด.ส.1!C11</f>
        <v>4102</v>
      </c>
      <c r="D11" s="396">
        <f>+ภ.ด.ส.1!D11</f>
        <v>0</v>
      </c>
      <c r="E11" s="396">
        <f>+ภ.ด.ส.1!E11</f>
        <v>1</v>
      </c>
      <c r="F11" s="396" t="str">
        <f>+ภ.ด.ส.1!F11</f>
        <v>23.0</v>
      </c>
      <c r="G11" s="396">
        <v>2</v>
      </c>
      <c r="H11" s="397">
        <f>D11*400+E11*100+F11</f>
        <v>123</v>
      </c>
      <c r="I11" s="420">
        <f>+ภ.ด.ส.1!I11</f>
        <v>230</v>
      </c>
      <c r="J11" s="398">
        <f>H11*I11</f>
        <v>28290</v>
      </c>
      <c r="K11" s="399">
        <v>1</v>
      </c>
      <c r="L11" s="399" t="str">
        <f>+ภ.ด.ส.1!L11</f>
        <v>บ้านเดี่ยว</v>
      </c>
      <c r="M11" s="399" t="str">
        <f>+ภ.ด.ส.1!M11</f>
        <v>ครึ่งตึกครึ่งไม้</v>
      </c>
      <c r="N11" s="399">
        <v>2</v>
      </c>
      <c r="O11" s="400">
        <f>+ภ.ด.ส.1!O11</f>
        <v>108</v>
      </c>
      <c r="P11" s="401">
        <f>O11/100*100</f>
        <v>108</v>
      </c>
      <c r="Q11" s="402">
        <f>+ภ.ด.ส.1!Q11</f>
        <v>6800</v>
      </c>
      <c r="R11" s="398">
        <f>O11*Q11</f>
        <v>734400</v>
      </c>
      <c r="S11" s="402">
        <f>+ภ.ด.ส.1!S11</f>
        <v>20</v>
      </c>
      <c r="T11" s="402">
        <f>+S11</f>
        <v>20</v>
      </c>
      <c r="U11" s="403">
        <f>R11*T11/100</f>
        <v>146880</v>
      </c>
      <c r="V11" s="403">
        <f>R11-U11</f>
        <v>587520</v>
      </c>
      <c r="W11" s="404">
        <f>+J11+J12+V11</f>
        <v>947410</v>
      </c>
      <c r="X11" s="403">
        <f>W11</f>
        <v>947410</v>
      </c>
      <c r="Y11" s="405">
        <v>50</v>
      </c>
      <c r="Z11" s="404">
        <v>0</v>
      </c>
      <c r="AA11" s="406"/>
      <c r="AB11" s="406">
        <f>Z11*AA11/100</f>
        <v>0</v>
      </c>
      <c r="AC11" s="393" t="s">
        <v>2914</v>
      </c>
    </row>
    <row r="12" spans="1:32" s="418" customFormat="1" ht="13.5" x14ac:dyDescent="0.35">
      <c r="A12" s="407">
        <v>2</v>
      </c>
      <c r="B12" s="395" t="str">
        <f>+ภ.ด.ส.1!B12</f>
        <v>โฉนด</v>
      </c>
      <c r="C12" s="396">
        <f>+ภ.ด.ส.1!C12</f>
        <v>14934</v>
      </c>
      <c r="D12" s="396">
        <f>+ภ.ด.ส.1!D12</f>
        <v>8</v>
      </c>
      <c r="E12" s="396">
        <f>+ภ.ด.ส.1!E12</f>
        <v>1</v>
      </c>
      <c r="F12" s="396" t="str">
        <f>+ภ.ด.ส.1!F12</f>
        <v>16.0</v>
      </c>
      <c r="G12" s="408">
        <v>1</v>
      </c>
      <c r="H12" s="419">
        <f>D12*400+E12*100+F12</f>
        <v>3316</v>
      </c>
      <c r="I12" s="420">
        <f>+ภ.ด.ส.1!I12</f>
        <v>100</v>
      </c>
      <c r="J12" s="398">
        <f>H12*I12</f>
        <v>331600</v>
      </c>
      <c r="K12" s="410"/>
      <c r="L12" s="410"/>
      <c r="M12" s="410"/>
      <c r="N12" s="410"/>
      <c r="O12" s="411"/>
      <c r="P12" s="401"/>
      <c r="Q12" s="412"/>
      <c r="R12" s="413"/>
      <c r="S12" s="414"/>
      <c r="T12" s="414"/>
      <c r="U12" s="401"/>
      <c r="V12" s="415"/>
      <c r="W12" s="416"/>
      <c r="X12" s="401"/>
      <c r="Y12" s="417"/>
      <c r="Z12" s="412"/>
      <c r="AA12" s="409"/>
      <c r="AB12" s="406"/>
    </row>
    <row r="13" spans="1:32" s="372" customFormat="1" ht="18.75" x14ac:dyDescent="0.45">
      <c r="A13" s="384"/>
      <c r="B13" s="375"/>
      <c r="C13" s="384"/>
      <c r="D13" s="385"/>
      <c r="E13" s="385"/>
      <c r="F13" s="385"/>
      <c r="G13" s="375"/>
      <c r="H13" s="386"/>
      <c r="I13" s="387"/>
      <c r="J13" s="382"/>
      <c r="K13" s="375"/>
      <c r="L13" s="381"/>
      <c r="M13" s="381"/>
      <c r="N13" s="381"/>
      <c r="O13" s="388"/>
      <c r="P13" s="378"/>
      <c r="Q13" s="389"/>
      <c r="R13" s="374"/>
      <c r="S13" s="381"/>
      <c r="T13" s="381"/>
      <c r="U13" s="379"/>
      <c r="V13" s="379"/>
      <c r="W13" s="376"/>
      <c r="X13" s="379"/>
      <c r="Y13" s="381"/>
      <c r="Z13" s="376"/>
      <c r="AA13" s="390"/>
      <c r="AB13" s="382"/>
    </row>
    <row r="14" spans="1:32" s="372" customFormat="1" ht="18.75" x14ac:dyDescent="0.45">
      <c r="A14" s="384"/>
      <c r="B14" s="375"/>
      <c r="C14" s="384"/>
      <c r="D14" s="385"/>
      <c r="E14" s="385"/>
      <c r="F14" s="385"/>
      <c r="G14" s="385"/>
      <c r="H14" s="386"/>
      <c r="I14" s="373"/>
      <c r="J14" s="390"/>
      <c r="K14" s="375"/>
      <c r="L14" s="375"/>
      <c r="M14" s="375"/>
      <c r="N14" s="375"/>
      <c r="O14" s="377"/>
      <c r="P14" s="378"/>
      <c r="Q14" s="376"/>
      <c r="R14" s="374"/>
      <c r="S14" s="376"/>
      <c r="T14" s="376"/>
      <c r="U14" s="379"/>
      <c r="V14" s="379"/>
      <c r="W14" s="383"/>
      <c r="X14" s="379"/>
      <c r="Y14" s="381"/>
      <c r="Z14" s="376"/>
      <c r="AA14" s="382"/>
      <c r="AB14" s="382"/>
    </row>
    <row r="15" spans="1:32" s="372" customFormat="1" ht="18.75" x14ac:dyDescent="0.45">
      <c r="A15" s="384"/>
      <c r="B15" s="375"/>
      <c r="C15" s="384"/>
      <c r="D15" s="385"/>
      <c r="E15" s="385"/>
      <c r="F15" s="385"/>
      <c r="G15" s="385"/>
      <c r="H15" s="376"/>
      <c r="I15" s="373"/>
      <c r="J15" s="390"/>
      <c r="K15" s="376"/>
      <c r="L15" s="391"/>
      <c r="M15" s="391"/>
      <c r="N15" s="391"/>
      <c r="O15" s="380"/>
      <c r="P15" s="378"/>
      <c r="Q15" s="376"/>
      <c r="R15" s="376"/>
      <c r="S15" s="376"/>
      <c r="T15" s="376"/>
      <c r="U15" s="376"/>
      <c r="V15" s="376"/>
      <c r="W15" s="383"/>
      <c r="X15" s="379"/>
      <c r="Y15" s="381"/>
      <c r="Z15" s="376"/>
      <c r="AA15" s="382"/>
      <c r="AB15" s="382"/>
    </row>
    <row r="16" spans="1:32" x14ac:dyDescent="0.5">
      <c r="A16" s="323"/>
      <c r="B16" s="324"/>
      <c r="C16" s="323"/>
      <c r="D16" s="325"/>
      <c r="E16" s="325"/>
      <c r="F16" s="325"/>
      <c r="G16" s="325"/>
      <c r="H16" s="319"/>
      <c r="I16" s="320"/>
      <c r="J16" s="326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8"/>
      <c r="AB16" s="327"/>
      <c r="AC16" s="314"/>
      <c r="AD16" s="314"/>
      <c r="AE16" s="314"/>
      <c r="AF16" s="314"/>
    </row>
    <row r="17" spans="1:32" x14ac:dyDescent="0.5">
      <c r="A17" s="323"/>
      <c r="B17" s="324"/>
      <c r="C17" s="323"/>
      <c r="D17" s="325"/>
      <c r="E17" s="325"/>
      <c r="F17" s="325"/>
      <c r="G17" s="325"/>
      <c r="H17" s="319"/>
      <c r="I17" s="316"/>
      <c r="J17" s="321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8"/>
      <c r="AB17" s="327"/>
      <c r="AC17" s="314"/>
      <c r="AD17" s="314"/>
      <c r="AE17" s="314"/>
      <c r="AF17" s="314"/>
    </row>
    <row r="18" spans="1:32" x14ac:dyDescent="0.5">
      <c r="A18" s="323"/>
      <c r="B18" s="324"/>
      <c r="C18" s="323"/>
      <c r="D18" s="325"/>
      <c r="E18" s="325"/>
      <c r="F18" s="325"/>
      <c r="G18" s="328"/>
      <c r="H18" s="319"/>
      <c r="I18" s="320"/>
      <c r="J18" s="326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8"/>
      <c r="AB18" s="327"/>
      <c r="AC18" s="314"/>
      <c r="AD18" s="314"/>
      <c r="AE18" s="314"/>
      <c r="AF18" s="314"/>
    </row>
    <row r="19" spans="1:32" x14ac:dyDescent="0.5">
      <c r="A19" s="329"/>
      <c r="B19" s="330"/>
      <c r="C19" s="329"/>
      <c r="D19" s="331"/>
      <c r="E19" s="331"/>
      <c r="F19" s="331"/>
      <c r="G19" s="332"/>
      <c r="H19" s="333"/>
      <c r="I19" s="334"/>
      <c r="J19" s="335"/>
      <c r="K19" s="336"/>
      <c r="L19" s="322"/>
      <c r="M19" s="322"/>
      <c r="N19" s="322"/>
      <c r="O19" s="322"/>
      <c r="P19" s="33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38"/>
      <c r="AB19" s="338"/>
      <c r="AC19" s="314"/>
      <c r="AD19" s="314"/>
      <c r="AE19" s="314"/>
      <c r="AF19" s="314"/>
    </row>
    <row r="20" spans="1:32" x14ac:dyDescent="0.5">
      <c r="A20" s="329"/>
      <c r="B20" s="330"/>
      <c r="C20" s="329"/>
      <c r="D20" s="331"/>
      <c r="E20" s="331"/>
      <c r="F20" s="331"/>
      <c r="G20" s="332"/>
      <c r="H20" s="333"/>
      <c r="I20" s="339"/>
      <c r="J20" s="340"/>
      <c r="K20" s="336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37"/>
      <c r="AB20" s="337"/>
      <c r="AC20" s="314"/>
      <c r="AD20" s="314"/>
      <c r="AE20" s="314"/>
      <c r="AF20" s="314"/>
    </row>
    <row r="21" spans="1:32" x14ac:dyDescent="0.5">
      <c r="A21" s="329"/>
      <c r="B21" s="330"/>
      <c r="C21" s="329"/>
      <c r="D21" s="331"/>
      <c r="E21" s="331"/>
      <c r="F21" s="331"/>
      <c r="G21" s="332"/>
      <c r="H21" s="333"/>
      <c r="I21" s="339"/>
      <c r="J21" s="340"/>
      <c r="K21" s="336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41"/>
      <c r="AB21" s="341"/>
      <c r="AC21" s="314"/>
      <c r="AD21" s="314"/>
      <c r="AE21" s="314"/>
      <c r="AF21" s="314"/>
    </row>
    <row r="22" spans="1:32" x14ac:dyDescent="0.5">
      <c r="A22" s="342"/>
      <c r="B22" s="342"/>
      <c r="C22" s="342"/>
      <c r="D22" s="342"/>
      <c r="E22" s="342"/>
      <c r="F22" s="342"/>
      <c r="G22" s="342"/>
      <c r="H22" s="343"/>
      <c r="I22" s="344"/>
      <c r="J22" s="345"/>
      <c r="K22" s="346"/>
      <c r="L22" s="347"/>
      <c r="M22" s="347"/>
      <c r="N22" s="347"/>
      <c r="O22" s="346"/>
      <c r="P22" s="346"/>
      <c r="Q22" s="346"/>
      <c r="R22" s="347"/>
      <c r="S22" s="347"/>
      <c r="T22" s="347"/>
      <c r="U22" s="346"/>
      <c r="V22" s="346"/>
      <c r="W22" s="346"/>
      <c r="X22" s="347"/>
      <c r="Y22" s="346"/>
      <c r="Z22" s="346"/>
      <c r="AA22" s="348"/>
      <c r="AB22" s="348"/>
      <c r="AC22" s="314"/>
      <c r="AD22" s="314"/>
      <c r="AE22" s="314"/>
      <c r="AF22" s="314"/>
    </row>
    <row r="23" spans="1:32" x14ac:dyDescent="0.5">
      <c r="A23" s="349"/>
      <c r="B23" s="349"/>
      <c r="C23" s="349"/>
      <c r="D23" s="349"/>
      <c r="E23" s="349"/>
      <c r="F23" s="349"/>
      <c r="G23" s="349"/>
      <c r="H23" s="349"/>
      <c r="I23" s="350"/>
      <c r="J23" s="351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</row>
    <row r="24" spans="1:32" x14ac:dyDescent="0.5">
      <c r="A24" s="352"/>
      <c r="B24" s="353" t="s">
        <v>17</v>
      </c>
      <c r="C24" s="73" t="s">
        <v>2904</v>
      </c>
      <c r="D24" s="354"/>
      <c r="E24" s="355"/>
      <c r="F24" s="313"/>
      <c r="G24" s="73" t="s">
        <v>2905</v>
      </c>
      <c r="H24" s="73"/>
      <c r="I24" s="356"/>
      <c r="J24" s="357"/>
      <c r="K24" s="73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</row>
    <row r="25" spans="1:32" ht="27.75" x14ac:dyDescent="0.65">
      <c r="A25" s="352"/>
      <c r="B25" s="73"/>
      <c r="C25" s="73"/>
      <c r="D25" s="354"/>
      <c r="E25" s="355"/>
      <c r="F25" s="313"/>
      <c r="G25" s="73" t="s">
        <v>2906</v>
      </c>
      <c r="H25" s="73"/>
      <c r="I25" s="356"/>
      <c r="J25" s="357"/>
      <c r="K25" s="73"/>
      <c r="L25" s="26"/>
      <c r="M25" s="26"/>
      <c r="N25" s="26"/>
      <c r="O25" s="26"/>
      <c r="P25" s="26"/>
      <c r="Q25" s="26"/>
      <c r="R25" s="26"/>
      <c r="S25" s="26"/>
      <c r="T25" s="26"/>
      <c r="U25" s="636" t="s">
        <v>2907</v>
      </c>
      <c r="V25" s="637"/>
      <c r="W25" s="358"/>
      <c r="X25" s="359">
        <f>AB11+AB12+AB13+AB14+AB15</f>
        <v>0</v>
      </c>
      <c r="Y25" s="358"/>
      <c r="Z25" s="360" t="s">
        <v>2908</v>
      </c>
      <c r="AA25" s="24"/>
      <c r="AB25" s="361"/>
      <c r="AC25" s="26"/>
      <c r="AD25" s="26"/>
      <c r="AE25" s="26"/>
      <c r="AF25" s="26"/>
    </row>
    <row r="26" spans="1:32" ht="27.75" x14ac:dyDescent="0.65">
      <c r="A26" s="352"/>
      <c r="B26" s="73"/>
      <c r="C26" s="73"/>
      <c r="D26" s="354"/>
      <c r="E26" s="355"/>
      <c r="F26" s="313"/>
      <c r="G26" s="73" t="s">
        <v>2909</v>
      </c>
      <c r="H26" s="73"/>
      <c r="I26" s="356"/>
      <c r="J26" s="357"/>
      <c r="K26" s="73"/>
      <c r="L26" s="26"/>
      <c r="M26" s="26"/>
      <c r="N26" s="73"/>
      <c r="O26" s="26"/>
      <c r="P26" s="26"/>
      <c r="Q26" s="26"/>
      <c r="R26" s="26"/>
      <c r="S26" s="26"/>
      <c r="T26" s="26"/>
      <c r="U26" s="638" t="s">
        <v>2910</v>
      </c>
      <c r="V26" s="639"/>
      <c r="W26" s="362"/>
      <c r="X26" s="359">
        <f>X25*90/100</f>
        <v>0</v>
      </c>
      <c r="Y26" s="362"/>
      <c r="Z26" s="360" t="s">
        <v>2908</v>
      </c>
      <c r="AA26" s="111"/>
      <c r="AB26" s="361"/>
      <c r="AC26" s="73"/>
      <c r="AD26" s="73"/>
      <c r="AE26" s="73"/>
      <c r="AF26" s="73"/>
    </row>
    <row r="27" spans="1:32" ht="27.75" x14ac:dyDescent="0.65">
      <c r="A27" s="352"/>
      <c r="B27" s="73"/>
      <c r="C27" s="73"/>
      <c r="D27" s="354"/>
      <c r="E27" s="355"/>
      <c r="F27" s="313"/>
      <c r="G27" s="73" t="s">
        <v>2911</v>
      </c>
      <c r="H27" s="355"/>
      <c r="I27" s="363"/>
      <c r="J27" s="364"/>
      <c r="K27" s="355"/>
      <c r="L27" s="26"/>
      <c r="M27" s="26"/>
      <c r="N27" s="73"/>
      <c r="O27" s="26"/>
      <c r="P27" s="26"/>
      <c r="Q27" s="26"/>
      <c r="R27" s="26"/>
      <c r="S27" s="26"/>
      <c r="T27" s="26"/>
      <c r="U27" s="636" t="s">
        <v>2912</v>
      </c>
      <c r="V27" s="637"/>
      <c r="W27" s="365"/>
      <c r="X27" s="366">
        <f>X25-X26</f>
        <v>0</v>
      </c>
      <c r="Y27" s="362"/>
      <c r="Z27" s="360" t="s">
        <v>2908</v>
      </c>
      <c r="AA27" s="111"/>
      <c r="AB27" s="361"/>
      <c r="AC27" s="73"/>
      <c r="AD27" s="73"/>
      <c r="AE27" s="73"/>
      <c r="AF27" s="73"/>
    </row>
    <row r="28" spans="1:32" x14ac:dyDescent="0.5">
      <c r="A28" s="367"/>
      <c r="B28" s="355"/>
      <c r="C28" s="355"/>
      <c r="D28" s="355"/>
      <c r="E28" s="355"/>
      <c r="F28" s="313"/>
      <c r="G28" s="355" t="s">
        <v>2913</v>
      </c>
      <c r="H28" s="355"/>
      <c r="I28" s="363"/>
      <c r="J28" s="364"/>
      <c r="K28" s="355"/>
      <c r="U28" s="26"/>
    </row>
    <row r="29" spans="1:32" x14ac:dyDescent="0.5">
      <c r="A29" s="367"/>
      <c r="B29" s="367"/>
      <c r="C29" s="367"/>
      <c r="D29" s="367"/>
      <c r="E29" s="367"/>
      <c r="F29" s="367"/>
      <c r="G29" s="352"/>
      <c r="H29" s="352"/>
      <c r="I29" s="368"/>
      <c r="J29" s="369"/>
    </row>
  </sheetData>
  <mergeCells count="37">
    <mergeCell ref="U25:V25"/>
    <mergeCell ref="U26:V26"/>
    <mergeCell ref="U27:V27"/>
    <mergeCell ref="V6:V10"/>
    <mergeCell ref="S7:S10"/>
    <mergeCell ref="T7:T10"/>
    <mergeCell ref="D8:D10"/>
    <mergeCell ref="E8:E10"/>
    <mergeCell ref="F8:F10"/>
    <mergeCell ref="O6:O10"/>
    <mergeCell ref="P6:P10"/>
    <mergeCell ref="H6:H10"/>
    <mergeCell ref="R6:R10"/>
    <mergeCell ref="S6:T6"/>
    <mergeCell ref="U6:U10"/>
    <mergeCell ref="I6:I10"/>
    <mergeCell ref="J6:J10"/>
    <mergeCell ref="K6:K10"/>
    <mergeCell ref="L6:L10"/>
    <mergeCell ref="M6:M10"/>
    <mergeCell ref="N6:N10"/>
    <mergeCell ref="A2:AF2"/>
    <mergeCell ref="A3:AF3"/>
    <mergeCell ref="A5:J5"/>
    <mergeCell ref="K5:V5"/>
    <mergeCell ref="W5:W10"/>
    <mergeCell ref="X5:X10"/>
    <mergeCell ref="Y5:Y10"/>
    <mergeCell ref="Z5:Z10"/>
    <mergeCell ref="AA5:AA10"/>
    <mergeCell ref="AB5:AB10"/>
    <mergeCell ref="A6:A10"/>
    <mergeCell ref="B6:B10"/>
    <mergeCell ref="C6:C10"/>
    <mergeCell ref="D6:F7"/>
    <mergeCell ref="G6:G10"/>
    <mergeCell ref="Q6:Q10"/>
  </mergeCells>
  <pageMargins left="0" right="0" top="0.19685039370078741" bottom="0" header="0.31496062992125984" footer="0.31496062992125984"/>
  <pageSetup paperSize="9" orientation="landscape" horizontalDpi="0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[1]Lish!#REF!</xm:f>
          </x14:formula1>
          <xm:sqref>L23:M1048576 L1:M10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A13" sqref="A13"/>
    </sheetView>
  </sheetViews>
  <sheetFormatPr defaultRowHeight="24" x14ac:dyDescent="0.55000000000000004"/>
  <cols>
    <col min="1" max="1" width="10.125" style="24" customWidth="1"/>
    <col min="2" max="19" width="6.875" style="24" customWidth="1"/>
    <col min="20" max="16384" width="9" style="24"/>
  </cols>
  <sheetData>
    <row r="1" spans="1:19" s="26" customFormat="1" ht="17.25" customHeight="1" x14ac:dyDescent="0.5">
      <c r="R1" s="27" t="s">
        <v>1855</v>
      </c>
    </row>
    <row r="2" spans="1:19" s="26" customFormat="1" ht="21.75" x14ac:dyDescent="0.5">
      <c r="A2" s="643" t="s">
        <v>1841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</row>
    <row r="3" spans="1:19" s="26" customFormat="1" ht="21.75" x14ac:dyDescent="0.5">
      <c r="A3" s="643" t="s">
        <v>1857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</row>
    <row r="4" spans="1:19" s="26" customFormat="1" ht="21.75" x14ac:dyDescent="0.5">
      <c r="A4" s="643" t="s">
        <v>1858</v>
      </c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643"/>
    </row>
    <row r="5" spans="1:19" s="26" customFormat="1" ht="1.5" customHeight="1" x14ac:dyDescent="0.5"/>
    <row r="6" spans="1:19" s="29" customFormat="1" ht="16.5" customHeight="1" x14ac:dyDescent="0.45">
      <c r="A6" s="646" t="s">
        <v>1842</v>
      </c>
      <c r="B6" s="645" t="s">
        <v>1843</v>
      </c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645"/>
      <c r="Q6" s="645"/>
      <c r="R6" s="644" t="s">
        <v>1853</v>
      </c>
      <c r="S6" s="644"/>
    </row>
    <row r="7" spans="1:19" s="29" customFormat="1" ht="16.5" customHeight="1" x14ac:dyDescent="0.45">
      <c r="A7" s="647"/>
      <c r="B7" s="645" t="s">
        <v>1844</v>
      </c>
      <c r="C7" s="645"/>
      <c r="D7" s="645"/>
      <c r="E7" s="645"/>
      <c r="F7" s="645"/>
      <c r="G7" s="645"/>
      <c r="H7" s="645"/>
      <c r="I7" s="645"/>
      <c r="J7" s="645" t="s">
        <v>1854</v>
      </c>
      <c r="K7" s="645"/>
      <c r="L7" s="645"/>
      <c r="M7" s="645"/>
      <c r="N7" s="645"/>
      <c r="O7" s="645"/>
      <c r="P7" s="645"/>
      <c r="Q7" s="645"/>
      <c r="R7" s="644"/>
      <c r="S7" s="644"/>
    </row>
    <row r="8" spans="1:19" s="29" customFormat="1" ht="16.5" customHeight="1" x14ac:dyDescent="0.45">
      <c r="A8" s="647"/>
      <c r="B8" s="645" t="s">
        <v>1845</v>
      </c>
      <c r="C8" s="645"/>
      <c r="D8" s="645" t="s">
        <v>1848</v>
      </c>
      <c r="E8" s="645"/>
      <c r="F8" s="645" t="s">
        <v>1849</v>
      </c>
      <c r="G8" s="645"/>
      <c r="H8" s="645" t="s">
        <v>1850</v>
      </c>
      <c r="I8" s="645"/>
      <c r="J8" s="645" t="s">
        <v>1851</v>
      </c>
      <c r="K8" s="645"/>
      <c r="L8" s="645" t="s">
        <v>1852</v>
      </c>
      <c r="M8" s="645"/>
      <c r="N8" s="645" t="s">
        <v>25</v>
      </c>
      <c r="O8" s="645"/>
      <c r="P8" s="645" t="s">
        <v>1850</v>
      </c>
      <c r="Q8" s="645"/>
      <c r="R8" s="644"/>
      <c r="S8" s="644"/>
    </row>
    <row r="9" spans="1:19" s="30" customFormat="1" ht="16.5" customHeight="1" x14ac:dyDescent="0.45">
      <c r="A9" s="648"/>
      <c r="B9" s="28" t="s">
        <v>1846</v>
      </c>
      <c r="C9" s="28" t="s">
        <v>1847</v>
      </c>
      <c r="D9" s="28" t="s">
        <v>1846</v>
      </c>
      <c r="E9" s="28" t="s">
        <v>1847</v>
      </c>
      <c r="F9" s="28" t="s">
        <v>1846</v>
      </c>
      <c r="G9" s="28" t="s">
        <v>1847</v>
      </c>
      <c r="H9" s="28" t="s">
        <v>1846</v>
      </c>
      <c r="I9" s="28" t="s">
        <v>1847</v>
      </c>
      <c r="J9" s="28" t="s">
        <v>1846</v>
      </c>
      <c r="K9" s="28" t="s">
        <v>1847</v>
      </c>
      <c r="L9" s="28" t="s">
        <v>1846</v>
      </c>
      <c r="M9" s="28" t="s">
        <v>1847</v>
      </c>
      <c r="N9" s="28" t="s">
        <v>1846</v>
      </c>
      <c r="O9" s="28" t="s">
        <v>1847</v>
      </c>
      <c r="P9" s="28" t="s">
        <v>1846</v>
      </c>
      <c r="Q9" s="28" t="s">
        <v>1847</v>
      </c>
      <c r="R9" s="28" t="s">
        <v>1846</v>
      </c>
      <c r="S9" s="28" t="s">
        <v>1847</v>
      </c>
    </row>
    <row r="10" spans="1:19" s="29" customFormat="1" ht="19.5" customHeight="1" x14ac:dyDescent="0.55000000000000004">
      <c r="A10" s="31" t="s">
        <v>1856</v>
      </c>
      <c r="B10" s="33" t="s">
        <v>1862</v>
      </c>
      <c r="C10" s="33" t="s">
        <v>1862</v>
      </c>
      <c r="D10" s="33" t="s">
        <v>1862</v>
      </c>
      <c r="E10" s="33" t="s">
        <v>1862</v>
      </c>
      <c r="F10" s="33" t="s">
        <v>1862</v>
      </c>
      <c r="G10" s="33" t="s">
        <v>1862</v>
      </c>
      <c r="H10" s="33" t="s">
        <v>1862</v>
      </c>
      <c r="I10" s="33" t="s">
        <v>1862</v>
      </c>
      <c r="J10" s="33" t="s">
        <v>1862</v>
      </c>
      <c r="K10" s="33" t="s">
        <v>1862</v>
      </c>
      <c r="L10" s="33" t="s">
        <v>1862</v>
      </c>
      <c r="M10" s="33" t="s">
        <v>1862</v>
      </c>
      <c r="N10" s="33" t="s">
        <v>1862</v>
      </c>
      <c r="O10" s="33" t="s">
        <v>1862</v>
      </c>
      <c r="P10" s="33" t="s">
        <v>1862</v>
      </c>
      <c r="Q10" s="33" t="s">
        <v>1862</v>
      </c>
      <c r="R10" s="33" t="s">
        <v>1862</v>
      </c>
      <c r="S10" s="33" t="s">
        <v>1862</v>
      </c>
    </row>
    <row r="11" spans="1:19" s="29" customFormat="1" ht="16.5" customHeight="1" x14ac:dyDescent="0.55000000000000004">
      <c r="A11" s="32">
        <v>2546</v>
      </c>
      <c r="B11" s="33" t="s">
        <v>1862</v>
      </c>
      <c r="C11" s="33" t="s">
        <v>1862</v>
      </c>
      <c r="D11" s="33" t="s">
        <v>1862</v>
      </c>
      <c r="E11" s="33" t="s">
        <v>1862</v>
      </c>
      <c r="F11" s="33" t="s">
        <v>1862</v>
      </c>
      <c r="G11" s="33" t="s">
        <v>1862</v>
      </c>
      <c r="H11" s="33" t="s">
        <v>1862</v>
      </c>
      <c r="I11" s="33" t="s">
        <v>1862</v>
      </c>
      <c r="J11" s="33" t="s">
        <v>1862</v>
      </c>
      <c r="K11" s="33" t="s">
        <v>1862</v>
      </c>
      <c r="L11" s="33" t="s">
        <v>1862</v>
      </c>
      <c r="M11" s="33" t="s">
        <v>1862</v>
      </c>
      <c r="N11" s="33" t="s">
        <v>1862</v>
      </c>
      <c r="O11" s="33" t="s">
        <v>1862</v>
      </c>
      <c r="P11" s="33" t="s">
        <v>1862</v>
      </c>
      <c r="Q11" s="33" t="s">
        <v>1862</v>
      </c>
      <c r="R11" s="33" t="s">
        <v>1862</v>
      </c>
      <c r="S11" s="33" t="s">
        <v>1862</v>
      </c>
    </row>
    <row r="12" spans="1:19" s="29" customFormat="1" ht="16.5" customHeight="1" x14ac:dyDescent="0.55000000000000004">
      <c r="A12" s="32">
        <v>2547</v>
      </c>
      <c r="B12" s="33" t="s">
        <v>1862</v>
      </c>
      <c r="C12" s="33" t="s">
        <v>1862</v>
      </c>
      <c r="D12" s="33" t="s">
        <v>1862</v>
      </c>
      <c r="E12" s="33" t="s">
        <v>1862</v>
      </c>
      <c r="F12" s="33" t="s">
        <v>1862</v>
      </c>
      <c r="G12" s="33" t="s">
        <v>1862</v>
      </c>
      <c r="H12" s="33" t="s">
        <v>1862</v>
      </c>
      <c r="I12" s="33" t="s">
        <v>1862</v>
      </c>
      <c r="J12" s="33" t="s">
        <v>1862</v>
      </c>
      <c r="K12" s="33" t="s">
        <v>1862</v>
      </c>
      <c r="L12" s="33" t="s">
        <v>1862</v>
      </c>
      <c r="M12" s="33" t="s">
        <v>1862</v>
      </c>
      <c r="N12" s="33" t="s">
        <v>1862</v>
      </c>
      <c r="O12" s="33" t="s">
        <v>1862</v>
      </c>
      <c r="P12" s="33" t="s">
        <v>1862</v>
      </c>
      <c r="Q12" s="33" t="s">
        <v>1862</v>
      </c>
      <c r="R12" s="33" t="s">
        <v>1862</v>
      </c>
      <c r="S12" s="33" t="s">
        <v>1862</v>
      </c>
    </row>
    <row r="13" spans="1:19" s="29" customFormat="1" ht="16.5" customHeight="1" x14ac:dyDescent="0.55000000000000004">
      <c r="A13" s="32">
        <v>2548</v>
      </c>
      <c r="B13" s="33" t="s">
        <v>1862</v>
      </c>
      <c r="C13" s="33" t="s">
        <v>1862</v>
      </c>
      <c r="D13" s="33" t="s">
        <v>1862</v>
      </c>
      <c r="E13" s="33" t="s">
        <v>1862</v>
      </c>
      <c r="F13" s="33" t="s">
        <v>1862</v>
      </c>
      <c r="G13" s="33" t="s">
        <v>1862</v>
      </c>
      <c r="H13" s="33" t="s">
        <v>1862</v>
      </c>
      <c r="I13" s="33" t="s">
        <v>1862</v>
      </c>
      <c r="J13" s="33" t="s">
        <v>1862</v>
      </c>
      <c r="K13" s="33" t="s">
        <v>1862</v>
      </c>
      <c r="L13" s="33" t="s">
        <v>1862</v>
      </c>
      <c r="M13" s="33" t="s">
        <v>1862</v>
      </c>
      <c r="N13" s="33" t="s">
        <v>1862</v>
      </c>
      <c r="O13" s="33" t="s">
        <v>1862</v>
      </c>
      <c r="P13" s="33" t="s">
        <v>1862</v>
      </c>
      <c r="Q13" s="33" t="s">
        <v>1862</v>
      </c>
      <c r="R13" s="33" t="s">
        <v>1862</v>
      </c>
      <c r="S13" s="33" t="s">
        <v>1862</v>
      </c>
    </row>
    <row r="14" spans="1:19" s="29" customFormat="1" ht="16.5" customHeight="1" x14ac:dyDescent="0.55000000000000004">
      <c r="A14" s="32">
        <v>2549</v>
      </c>
      <c r="B14" s="33" t="s">
        <v>1862</v>
      </c>
      <c r="C14" s="33" t="s">
        <v>1862</v>
      </c>
      <c r="D14" s="33" t="s">
        <v>1862</v>
      </c>
      <c r="E14" s="33" t="s">
        <v>1862</v>
      </c>
      <c r="F14" s="33" t="s">
        <v>1862</v>
      </c>
      <c r="G14" s="33" t="s">
        <v>1862</v>
      </c>
      <c r="H14" s="33" t="s">
        <v>1862</v>
      </c>
      <c r="I14" s="33" t="s">
        <v>1862</v>
      </c>
      <c r="J14" s="33" t="s">
        <v>1862</v>
      </c>
      <c r="K14" s="33" t="s">
        <v>1862</v>
      </c>
      <c r="L14" s="33" t="s">
        <v>1862</v>
      </c>
      <c r="M14" s="33" t="s">
        <v>1862</v>
      </c>
      <c r="N14" s="33" t="s">
        <v>1862</v>
      </c>
      <c r="O14" s="33" t="s">
        <v>1862</v>
      </c>
      <c r="P14" s="33" t="s">
        <v>1862</v>
      </c>
      <c r="Q14" s="33" t="s">
        <v>1862</v>
      </c>
      <c r="R14" s="33" t="s">
        <v>1862</v>
      </c>
      <c r="S14" s="33" t="s">
        <v>1862</v>
      </c>
    </row>
    <row r="15" spans="1:19" s="29" customFormat="1" ht="16.5" customHeight="1" x14ac:dyDescent="0.55000000000000004">
      <c r="A15" s="32">
        <v>2550</v>
      </c>
      <c r="B15" s="33" t="s">
        <v>1862</v>
      </c>
      <c r="C15" s="33" t="s">
        <v>1862</v>
      </c>
      <c r="D15" s="33" t="s">
        <v>1862</v>
      </c>
      <c r="E15" s="33" t="s">
        <v>1862</v>
      </c>
      <c r="F15" s="33" t="s">
        <v>1862</v>
      </c>
      <c r="G15" s="33" t="s">
        <v>1862</v>
      </c>
      <c r="H15" s="33" t="s">
        <v>1862</v>
      </c>
      <c r="I15" s="33" t="s">
        <v>1862</v>
      </c>
      <c r="J15" s="33" t="s">
        <v>1862</v>
      </c>
      <c r="K15" s="33" t="s">
        <v>1862</v>
      </c>
      <c r="L15" s="33" t="s">
        <v>1862</v>
      </c>
      <c r="M15" s="33" t="s">
        <v>1862</v>
      </c>
      <c r="N15" s="33" t="s">
        <v>1862</v>
      </c>
      <c r="O15" s="33" t="s">
        <v>1862</v>
      </c>
      <c r="P15" s="33" t="s">
        <v>1862</v>
      </c>
      <c r="Q15" s="33" t="s">
        <v>1862</v>
      </c>
      <c r="R15" s="33" t="s">
        <v>1862</v>
      </c>
      <c r="S15" s="33" t="s">
        <v>1862</v>
      </c>
    </row>
    <row r="16" spans="1:19" s="29" customFormat="1" ht="16.5" customHeight="1" x14ac:dyDescent="0.55000000000000004">
      <c r="A16" s="32">
        <v>2551</v>
      </c>
      <c r="B16" s="33" t="s">
        <v>1862</v>
      </c>
      <c r="C16" s="33" t="s">
        <v>1862</v>
      </c>
      <c r="D16" s="33" t="s">
        <v>1862</v>
      </c>
      <c r="E16" s="33" t="s">
        <v>1862</v>
      </c>
      <c r="F16" s="33" t="s">
        <v>1862</v>
      </c>
      <c r="G16" s="33" t="s">
        <v>1862</v>
      </c>
      <c r="H16" s="33" t="s">
        <v>1862</v>
      </c>
      <c r="I16" s="33" t="s">
        <v>1862</v>
      </c>
      <c r="J16" s="33" t="s">
        <v>1862</v>
      </c>
      <c r="K16" s="33" t="s">
        <v>1862</v>
      </c>
      <c r="L16" s="33" t="s">
        <v>1862</v>
      </c>
      <c r="M16" s="33" t="s">
        <v>1862</v>
      </c>
      <c r="N16" s="33" t="s">
        <v>1862</v>
      </c>
      <c r="O16" s="33" t="s">
        <v>1862</v>
      </c>
      <c r="P16" s="33" t="s">
        <v>1862</v>
      </c>
      <c r="Q16" s="33" t="s">
        <v>1862</v>
      </c>
      <c r="R16" s="33" t="s">
        <v>1862</v>
      </c>
      <c r="S16" s="33" t="s">
        <v>1862</v>
      </c>
    </row>
    <row r="17" spans="1:19" s="29" customFormat="1" ht="16.5" customHeight="1" x14ac:dyDescent="0.55000000000000004">
      <c r="A17" s="32">
        <v>2552</v>
      </c>
      <c r="B17" s="33" t="s">
        <v>1862</v>
      </c>
      <c r="C17" s="33" t="s">
        <v>1862</v>
      </c>
      <c r="D17" s="33" t="s">
        <v>1862</v>
      </c>
      <c r="E17" s="33" t="s">
        <v>1862</v>
      </c>
      <c r="F17" s="33" t="s">
        <v>1862</v>
      </c>
      <c r="G17" s="33" t="s">
        <v>1862</v>
      </c>
      <c r="H17" s="33" t="s">
        <v>1862</v>
      </c>
      <c r="I17" s="33" t="s">
        <v>1862</v>
      </c>
      <c r="J17" s="33" t="s">
        <v>1862</v>
      </c>
      <c r="K17" s="33" t="s">
        <v>1862</v>
      </c>
      <c r="L17" s="33" t="s">
        <v>1862</v>
      </c>
      <c r="M17" s="33" t="s">
        <v>1862</v>
      </c>
      <c r="N17" s="33" t="s">
        <v>1862</v>
      </c>
      <c r="O17" s="33" t="s">
        <v>1862</v>
      </c>
      <c r="P17" s="33" t="s">
        <v>1862</v>
      </c>
      <c r="Q17" s="33" t="s">
        <v>1862</v>
      </c>
      <c r="R17" s="33" t="s">
        <v>1862</v>
      </c>
      <c r="S17" s="33" t="s">
        <v>1862</v>
      </c>
    </row>
    <row r="18" spans="1:19" s="29" customFormat="1" ht="16.5" customHeight="1" x14ac:dyDescent="0.55000000000000004">
      <c r="A18" s="32">
        <v>2553</v>
      </c>
      <c r="B18" s="33" t="s">
        <v>1862</v>
      </c>
      <c r="C18" s="33" t="s">
        <v>1862</v>
      </c>
      <c r="D18" s="33" t="s">
        <v>1862</v>
      </c>
      <c r="E18" s="33" t="s">
        <v>1862</v>
      </c>
      <c r="F18" s="33" t="s">
        <v>1862</v>
      </c>
      <c r="G18" s="33" t="s">
        <v>1862</v>
      </c>
      <c r="H18" s="33" t="s">
        <v>1862</v>
      </c>
      <c r="I18" s="33" t="s">
        <v>1862</v>
      </c>
      <c r="J18" s="33" t="s">
        <v>1862</v>
      </c>
      <c r="K18" s="33" t="s">
        <v>1862</v>
      </c>
      <c r="L18" s="33" t="s">
        <v>1862</v>
      </c>
      <c r="M18" s="33" t="s">
        <v>1862</v>
      </c>
      <c r="N18" s="33" t="s">
        <v>1862</v>
      </c>
      <c r="O18" s="33" t="s">
        <v>1862</v>
      </c>
      <c r="P18" s="33" t="s">
        <v>1862</v>
      </c>
      <c r="Q18" s="33" t="s">
        <v>1862</v>
      </c>
      <c r="R18" s="33" t="s">
        <v>1862</v>
      </c>
      <c r="S18" s="33" t="s">
        <v>1862</v>
      </c>
    </row>
    <row r="19" spans="1:19" s="29" customFormat="1" ht="16.5" customHeight="1" x14ac:dyDescent="0.55000000000000004">
      <c r="A19" s="32">
        <v>2554</v>
      </c>
      <c r="B19" s="33" t="s">
        <v>1862</v>
      </c>
      <c r="C19" s="33" t="s">
        <v>1862</v>
      </c>
      <c r="D19" s="33" t="s">
        <v>1862</v>
      </c>
      <c r="E19" s="33" t="s">
        <v>1862</v>
      </c>
      <c r="F19" s="33" t="s">
        <v>1862</v>
      </c>
      <c r="G19" s="33" t="s">
        <v>1862</v>
      </c>
      <c r="H19" s="33" t="s">
        <v>1862</v>
      </c>
      <c r="I19" s="33" t="s">
        <v>1862</v>
      </c>
      <c r="J19" s="33" t="s">
        <v>1862</v>
      </c>
      <c r="K19" s="33" t="s">
        <v>1862</v>
      </c>
      <c r="L19" s="33" t="s">
        <v>1862</v>
      </c>
      <c r="M19" s="33" t="s">
        <v>1862</v>
      </c>
      <c r="N19" s="33" t="s">
        <v>1862</v>
      </c>
      <c r="O19" s="33" t="s">
        <v>1862</v>
      </c>
      <c r="P19" s="33" t="s">
        <v>1862</v>
      </c>
      <c r="Q19" s="33" t="s">
        <v>1862</v>
      </c>
      <c r="R19" s="33" t="s">
        <v>1862</v>
      </c>
      <c r="S19" s="33" t="s">
        <v>1862</v>
      </c>
    </row>
    <row r="20" spans="1:19" s="29" customFormat="1" ht="16.5" customHeight="1" x14ac:dyDescent="0.55000000000000004">
      <c r="A20" s="32">
        <v>2555</v>
      </c>
      <c r="B20" s="33" t="s">
        <v>1862</v>
      </c>
      <c r="C20" s="33" t="s">
        <v>1862</v>
      </c>
      <c r="D20" s="33" t="s">
        <v>1862</v>
      </c>
      <c r="E20" s="33" t="s">
        <v>1862</v>
      </c>
      <c r="F20" s="33" t="s">
        <v>1862</v>
      </c>
      <c r="G20" s="33" t="s">
        <v>1862</v>
      </c>
      <c r="H20" s="33" t="s">
        <v>1862</v>
      </c>
      <c r="I20" s="33" t="s">
        <v>1862</v>
      </c>
      <c r="J20" s="33" t="s">
        <v>1862</v>
      </c>
      <c r="K20" s="33" t="s">
        <v>1862</v>
      </c>
      <c r="L20" s="33" t="s">
        <v>1862</v>
      </c>
      <c r="M20" s="33" t="s">
        <v>1862</v>
      </c>
      <c r="N20" s="33" t="s">
        <v>1862</v>
      </c>
      <c r="O20" s="33" t="s">
        <v>1862</v>
      </c>
      <c r="P20" s="33" t="s">
        <v>1862</v>
      </c>
      <c r="Q20" s="33" t="s">
        <v>1862</v>
      </c>
      <c r="R20" s="33" t="s">
        <v>1862</v>
      </c>
      <c r="S20" s="33" t="s">
        <v>1862</v>
      </c>
    </row>
    <row r="21" spans="1:19" s="29" customFormat="1" ht="16.5" customHeight="1" x14ac:dyDescent="0.55000000000000004">
      <c r="A21" s="32">
        <v>2556</v>
      </c>
      <c r="B21" s="33" t="s">
        <v>1862</v>
      </c>
      <c r="C21" s="33" t="s">
        <v>1862</v>
      </c>
      <c r="D21" s="33" t="s">
        <v>1862</v>
      </c>
      <c r="E21" s="33" t="s">
        <v>1862</v>
      </c>
      <c r="F21" s="33" t="s">
        <v>1862</v>
      </c>
      <c r="G21" s="33" t="s">
        <v>1862</v>
      </c>
      <c r="H21" s="33" t="s">
        <v>1862</v>
      </c>
      <c r="I21" s="33" t="s">
        <v>1862</v>
      </c>
      <c r="J21" s="33" t="s">
        <v>1862</v>
      </c>
      <c r="K21" s="33" t="s">
        <v>1862</v>
      </c>
      <c r="L21" s="33" t="s">
        <v>1862</v>
      </c>
      <c r="M21" s="33" t="s">
        <v>1862</v>
      </c>
      <c r="N21" s="33" t="s">
        <v>1862</v>
      </c>
      <c r="O21" s="33" t="s">
        <v>1862</v>
      </c>
      <c r="P21" s="33" t="s">
        <v>1862</v>
      </c>
      <c r="Q21" s="33" t="s">
        <v>1862</v>
      </c>
      <c r="R21" s="33" t="s">
        <v>1862</v>
      </c>
      <c r="S21" s="33" t="s">
        <v>1862</v>
      </c>
    </row>
    <row r="22" spans="1:19" s="29" customFormat="1" ht="16.5" customHeight="1" x14ac:dyDescent="0.55000000000000004">
      <c r="A22" s="32">
        <v>2557</v>
      </c>
      <c r="B22" s="33" t="s">
        <v>1862</v>
      </c>
      <c r="C22" s="33" t="s">
        <v>1862</v>
      </c>
      <c r="D22" s="33" t="s">
        <v>1862</v>
      </c>
      <c r="E22" s="33" t="s">
        <v>1862</v>
      </c>
      <c r="F22" s="33" t="s">
        <v>1862</v>
      </c>
      <c r="G22" s="33" t="s">
        <v>1862</v>
      </c>
      <c r="H22" s="33" t="s">
        <v>1862</v>
      </c>
      <c r="I22" s="33" t="s">
        <v>1862</v>
      </c>
      <c r="J22" s="33" t="s">
        <v>1862</v>
      </c>
      <c r="K22" s="33" t="s">
        <v>1862</v>
      </c>
      <c r="L22" s="33" t="s">
        <v>1862</v>
      </c>
      <c r="M22" s="33" t="s">
        <v>1862</v>
      </c>
      <c r="N22" s="33" t="s">
        <v>1862</v>
      </c>
      <c r="O22" s="33" t="s">
        <v>1862</v>
      </c>
      <c r="P22" s="33" t="s">
        <v>1862</v>
      </c>
      <c r="Q22" s="33" t="s">
        <v>1862</v>
      </c>
      <c r="R22" s="33" t="s">
        <v>1862</v>
      </c>
      <c r="S22" s="33" t="s">
        <v>1862</v>
      </c>
    </row>
    <row r="23" spans="1:19" s="29" customFormat="1" ht="16.5" customHeight="1" x14ac:dyDescent="0.55000000000000004">
      <c r="A23" s="32">
        <v>2558</v>
      </c>
      <c r="B23" s="33" t="s">
        <v>1862</v>
      </c>
      <c r="C23" s="33" t="s">
        <v>1862</v>
      </c>
      <c r="D23" s="33" t="s">
        <v>1862</v>
      </c>
      <c r="E23" s="33" t="s">
        <v>1862</v>
      </c>
      <c r="F23" s="33" t="s">
        <v>1862</v>
      </c>
      <c r="G23" s="33" t="s">
        <v>1862</v>
      </c>
      <c r="H23" s="33" t="s">
        <v>1862</v>
      </c>
      <c r="I23" s="33" t="s">
        <v>1862</v>
      </c>
      <c r="J23" s="33" t="s">
        <v>1862</v>
      </c>
      <c r="K23" s="33" t="s">
        <v>1862</v>
      </c>
      <c r="L23" s="33" t="s">
        <v>1862</v>
      </c>
      <c r="M23" s="33" t="s">
        <v>1862</v>
      </c>
      <c r="N23" s="33" t="s">
        <v>1862</v>
      </c>
      <c r="O23" s="33" t="s">
        <v>1862</v>
      </c>
      <c r="P23" s="33" t="s">
        <v>1862</v>
      </c>
      <c r="Q23" s="33" t="s">
        <v>1862</v>
      </c>
      <c r="R23" s="33" t="s">
        <v>1862</v>
      </c>
      <c r="S23" s="33" t="s">
        <v>1862</v>
      </c>
    </row>
    <row r="24" spans="1:19" s="29" customFormat="1" ht="16.5" customHeight="1" x14ac:dyDescent="0.55000000000000004">
      <c r="A24" s="32">
        <v>2559</v>
      </c>
      <c r="B24" s="33" t="s">
        <v>1862</v>
      </c>
      <c r="C24" s="33" t="s">
        <v>1862</v>
      </c>
      <c r="D24" s="33" t="s">
        <v>1862</v>
      </c>
      <c r="E24" s="33" t="s">
        <v>1862</v>
      </c>
      <c r="F24" s="33" t="s">
        <v>1862</v>
      </c>
      <c r="G24" s="33" t="s">
        <v>1862</v>
      </c>
      <c r="H24" s="33" t="s">
        <v>1862</v>
      </c>
      <c r="I24" s="33" t="s">
        <v>1862</v>
      </c>
      <c r="J24" s="33" t="s">
        <v>1862</v>
      </c>
      <c r="K24" s="33" t="s">
        <v>1862</v>
      </c>
      <c r="L24" s="33" t="s">
        <v>1862</v>
      </c>
      <c r="M24" s="33" t="s">
        <v>1862</v>
      </c>
      <c r="N24" s="33" t="s">
        <v>1862</v>
      </c>
      <c r="O24" s="33" t="s">
        <v>1862</v>
      </c>
      <c r="P24" s="33" t="s">
        <v>1862</v>
      </c>
      <c r="Q24" s="33" t="s">
        <v>1862</v>
      </c>
      <c r="R24" s="33" t="s">
        <v>1862</v>
      </c>
      <c r="S24" s="33" t="s">
        <v>1862</v>
      </c>
    </row>
    <row r="25" spans="1:19" s="29" customFormat="1" ht="16.5" customHeight="1" x14ac:dyDescent="0.55000000000000004">
      <c r="A25" s="32">
        <v>2560</v>
      </c>
      <c r="B25" s="33" t="s">
        <v>1862</v>
      </c>
      <c r="C25" s="33" t="s">
        <v>1862</v>
      </c>
      <c r="D25" s="33" t="s">
        <v>1862</v>
      </c>
      <c r="E25" s="33" t="s">
        <v>1862</v>
      </c>
      <c r="F25" s="33" t="s">
        <v>1862</v>
      </c>
      <c r="G25" s="33" t="s">
        <v>1862</v>
      </c>
      <c r="H25" s="33" t="s">
        <v>1862</v>
      </c>
      <c r="I25" s="33" t="s">
        <v>1862</v>
      </c>
      <c r="J25" s="33" t="s">
        <v>1862</v>
      </c>
      <c r="K25" s="33" t="s">
        <v>1862</v>
      </c>
      <c r="L25" s="33" t="s">
        <v>1862</v>
      </c>
      <c r="M25" s="33" t="s">
        <v>1862</v>
      </c>
      <c r="N25" s="33" t="s">
        <v>1862</v>
      </c>
      <c r="O25" s="33" t="s">
        <v>1862</v>
      </c>
      <c r="P25" s="33" t="s">
        <v>1862</v>
      </c>
      <c r="Q25" s="33" t="s">
        <v>1862</v>
      </c>
      <c r="R25" s="33" t="s">
        <v>1862</v>
      </c>
      <c r="S25" s="33" t="s">
        <v>1862</v>
      </c>
    </row>
    <row r="26" spans="1:19" s="29" customFormat="1" ht="16.5" customHeight="1" x14ac:dyDescent="0.55000000000000004">
      <c r="A26" s="32">
        <v>2561</v>
      </c>
      <c r="B26" s="33" t="s">
        <v>1862</v>
      </c>
      <c r="C26" s="33" t="s">
        <v>1862</v>
      </c>
      <c r="D26" s="33" t="s">
        <v>1862</v>
      </c>
      <c r="E26" s="33" t="s">
        <v>1862</v>
      </c>
      <c r="F26" s="33" t="s">
        <v>1862</v>
      </c>
      <c r="G26" s="33" t="s">
        <v>1862</v>
      </c>
      <c r="H26" s="33" t="s">
        <v>1862</v>
      </c>
      <c r="I26" s="33" t="s">
        <v>1862</v>
      </c>
      <c r="J26" s="33" t="s">
        <v>1862</v>
      </c>
      <c r="K26" s="33" t="s">
        <v>1862</v>
      </c>
      <c r="L26" s="33" t="s">
        <v>1862</v>
      </c>
      <c r="M26" s="33" t="s">
        <v>1862</v>
      </c>
      <c r="N26" s="33" t="s">
        <v>1862</v>
      </c>
      <c r="O26" s="33" t="s">
        <v>1862</v>
      </c>
      <c r="P26" s="33" t="s">
        <v>1862</v>
      </c>
      <c r="Q26" s="33" t="s">
        <v>1862</v>
      </c>
      <c r="R26" s="33" t="s">
        <v>1862</v>
      </c>
      <c r="S26" s="33" t="s">
        <v>1862</v>
      </c>
    </row>
    <row r="27" spans="1:19" s="29" customFormat="1" ht="16.5" customHeight="1" x14ac:dyDescent="0.55000000000000004">
      <c r="A27" s="35">
        <v>2562</v>
      </c>
      <c r="B27" s="33" t="s">
        <v>1862</v>
      </c>
      <c r="C27" s="33" t="s">
        <v>1862</v>
      </c>
      <c r="D27" s="33" t="s">
        <v>1862</v>
      </c>
      <c r="E27" s="33" t="s">
        <v>1862</v>
      </c>
      <c r="F27" s="33" t="s">
        <v>1862</v>
      </c>
      <c r="G27" s="33" t="s">
        <v>1862</v>
      </c>
      <c r="H27" s="33" t="s">
        <v>1862</v>
      </c>
      <c r="I27" s="33" t="s">
        <v>1862</v>
      </c>
      <c r="J27" s="33" t="s">
        <v>1862</v>
      </c>
      <c r="K27" s="33" t="s">
        <v>1862</v>
      </c>
      <c r="L27" s="33" t="s">
        <v>1862</v>
      </c>
      <c r="M27" s="33" t="s">
        <v>1862</v>
      </c>
      <c r="N27" s="33" t="s">
        <v>1862</v>
      </c>
      <c r="O27" s="33" t="s">
        <v>1862</v>
      </c>
      <c r="P27" s="33" t="s">
        <v>1862</v>
      </c>
      <c r="Q27" s="33" t="s">
        <v>1862</v>
      </c>
      <c r="R27" s="33" t="s">
        <v>1862</v>
      </c>
      <c r="S27" s="33" t="s">
        <v>1862</v>
      </c>
    </row>
    <row r="28" spans="1:19" s="29" customFormat="1" ht="16.5" customHeight="1" x14ac:dyDescent="0.55000000000000004">
      <c r="A28" s="34" t="s">
        <v>1850</v>
      </c>
      <c r="B28" s="25" t="s">
        <v>1862</v>
      </c>
      <c r="C28" s="25" t="s">
        <v>1862</v>
      </c>
      <c r="D28" s="25" t="s">
        <v>1862</v>
      </c>
      <c r="E28" s="25" t="s">
        <v>1862</v>
      </c>
      <c r="F28" s="25" t="s">
        <v>1862</v>
      </c>
      <c r="G28" s="25" t="s">
        <v>1862</v>
      </c>
      <c r="H28" s="25" t="s">
        <v>1862</v>
      </c>
      <c r="I28" s="25" t="s">
        <v>1862</v>
      </c>
      <c r="J28" s="25" t="s">
        <v>1862</v>
      </c>
      <c r="K28" s="25" t="s">
        <v>1862</v>
      </c>
      <c r="L28" s="25" t="s">
        <v>1862</v>
      </c>
      <c r="M28" s="25" t="s">
        <v>1862</v>
      </c>
      <c r="N28" s="25" t="s">
        <v>1862</v>
      </c>
      <c r="O28" s="25" t="s">
        <v>1862</v>
      </c>
      <c r="P28" s="25" t="s">
        <v>1862</v>
      </c>
      <c r="Q28" s="25" t="s">
        <v>1862</v>
      </c>
      <c r="R28" s="25" t="s">
        <v>1862</v>
      </c>
      <c r="S28" s="25" t="s">
        <v>1862</v>
      </c>
    </row>
    <row r="29" spans="1:19" s="29" customFormat="1" ht="33.75" customHeight="1" x14ac:dyDescent="0.45">
      <c r="L29" s="29" t="s">
        <v>1859</v>
      </c>
      <c r="P29" s="29" t="s">
        <v>1860</v>
      </c>
    </row>
    <row r="30" spans="1:19" s="29" customFormat="1" ht="18.75" customHeight="1" x14ac:dyDescent="0.45">
      <c r="M30" s="29" t="s">
        <v>1861</v>
      </c>
    </row>
    <row r="31" spans="1:19" s="29" customFormat="1" ht="18.75" customHeight="1" x14ac:dyDescent="0.45">
      <c r="L31" s="29" t="s">
        <v>1863</v>
      </c>
    </row>
  </sheetData>
  <mergeCells count="16">
    <mergeCell ref="A2:S2"/>
    <mergeCell ref="A3:S3"/>
    <mergeCell ref="A4:S4"/>
    <mergeCell ref="R6:S8"/>
    <mergeCell ref="H8:I8"/>
    <mergeCell ref="J8:K8"/>
    <mergeCell ref="L8:M8"/>
    <mergeCell ref="N8:O8"/>
    <mergeCell ref="P8:Q8"/>
    <mergeCell ref="J7:Q7"/>
    <mergeCell ref="A6:A9"/>
    <mergeCell ref="B6:Q6"/>
    <mergeCell ref="B7:I7"/>
    <mergeCell ref="B8:C8"/>
    <mergeCell ref="D8:E8"/>
    <mergeCell ref="F8:G8"/>
  </mergeCells>
  <pageMargins left="0.23622047244094491" right="0.23622047244094491" top="0.39370078740157483" bottom="0" header="0.31496062992125984" footer="0.31496062992125984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zoomScaleNormal="100" zoomScaleSheetLayoutView="100" workbookViewId="0">
      <selection activeCell="B13" sqref="B13:N13"/>
    </sheetView>
  </sheetViews>
  <sheetFormatPr defaultRowHeight="14.25" x14ac:dyDescent="0.2"/>
  <cols>
    <col min="1" max="1" width="3.125" customWidth="1"/>
    <col min="2" max="2" width="8.125" customWidth="1"/>
    <col min="3" max="3" width="8.375" customWidth="1"/>
    <col min="4" max="4" width="5.875" customWidth="1"/>
    <col min="5" max="5" width="6.375" customWidth="1"/>
    <col min="6" max="6" width="5.25" customWidth="1"/>
    <col min="7" max="8" width="3.375" customWidth="1"/>
    <col min="9" max="9" width="4.375" customWidth="1"/>
    <col min="10" max="10" width="8.625" customWidth="1"/>
    <col min="11" max="11" width="6" customWidth="1"/>
    <col min="12" max="12" width="3.625" customWidth="1"/>
    <col min="13" max="13" width="7.875" customWidth="1"/>
    <col min="14" max="14" width="7.5" customWidth="1"/>
    <col min="15" max="15" width="3.125" customWidth="1"/>
    <col min="16" max="16" width="4.75" customWidth="1"/>
    <col min="17" max="17" width="9.875" customWidth="1"/>
    <col min="18" max="18" width="9.5" customWidth="1"/>
    <col min="19" max="19" width="7.75" customWidth="1"/>
    <col min="20" max="20" width="6.75" customWidth="1"/>
    <col min="21" max="21" width="5.25" customWidth="1"/>
    <col min="22" max="22" width="4.625" customWidth="1"/>
    <col min="23" max="23" width="7.5" customWidth="1"/>
    <col min="24" max="24" width="6.625" customWidth="1"/>
  </cols>
  <sheetData>
    <row r="1" spans="1:25" ht="24" x14ac:dyDescent="0.55000000000000004">
      <c r="A1" s="6"/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2" t="s">
        <v>0</v>
      </c>
      <c r="Y1" s="2"/>
    </row>
    <row r="2" spans="1:25" ht="24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 t="s">
        <v>1</v>
      </c>
      <c r="M2" s="24"/>
      <c r="N2" s="2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4" x14ac:dyDescent="0.55000000000000004">
      <c r="A3" s="4"/>
      <c r="B3" s="4"/>
      <c r="C3" s="4"/>
      <c r="D3" s="4"/>
      <c r="E3" s="4"/>
      <c r="F3" s="4"/>
      <c r="G3" s="4"/>
      <c r="H3" s="4"/>
      <c r="I3" s="4"/>
      <c r="J3" s="4"/>
      <c r="K3" s="4" t="s">
        <v>1840</v>
      </c>
      <c r="L3" s="24"/>
      <c r="M3" s="2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12" customFormat="1" ht="21.75" x14ac:dyDescent="0.5">
      <c r="A4" s="37" t="s">
        <v>1870</v>
      </c>
      <c r="B4" s="38"/>
      <c r="C4" s="38"/>
      <c r="D4" s="38"/>
      <c r="E4" s="38"/>
      <c r="F4" s="51" t="e">
        <f>+ม.5!#REF!</f>
        <v>#REF!</v>
      </c>
      <c r="G4" s="38"/>
      <c r="H4" s="38"/>
      <c r="I4" s="38"/>
      <c r="J4" s="38"/>
      <c r="K4" s="38" t="s">
        <v>1871</v>
      </c>
      <c r="L4" s="39"/>
      <c r="M4" s="39"/>
      <c r="N4" s="40"/>
      <c r="O4" s="37" t="s">
        <v>1868</v>
      </c>
      <c r="P4" s="38"/>
      <c r="Q4" s="38"/>
      <c r="R4" s="38"/>
      <c r="S4" s="38"/>
      <c r="T4" s="38"/>
      <c r="U4" s="38"/>
      <c r="V4" s="38"/>
      <c r="W4" s="38"/>
      <c r="X4" s="38"/>
      <c r="Y4" s="40"/>
    </row>
    <row r="5" spans="1:25" s="12" customFormat="1" ht="21.75" x14ac:dyDescent="0.5">
      <c r="A5" s="41" t="s">
        <v>1873</v>
      </c>
      <c r="B5" s="42"/>
      <c r="C5" s="42">
        <f>+P14</f>
        <v>0</v>
      </c>
      <c r="D5" s="42" t="s">
        <v>1874</v>
      </c>
      <c r="E5" s="14" t="e">
        <f>+F13</f>
        <v>#REF!</v>
      </c>
      <c r="F5" s="42" t="s">
        <v>1872</v>
      </c>
      <c r="G5" s="42"/>
      <c r="H5" s="42"/>
      <c r="I5" s="42"/>
      <c r="J5" s="42"/>
      <c r="K5" s="42"/>
      <c r="L5" s="43"/>
      <c r="M5" s="43"/>
      <c r="N5" s="44"/>
      <c r="O5" s="41" t="s">
        <v>1866</v>
      </c>
      <c r="P5" s="42"/>
      <c r="Q5" s="42"/>
      <c r="R5" s="42"/>
      <c r="S5" s="42"/>
      <c r="T5" s="42"/>
      <c r="U5" s="42"/>
      <c r="V5" s="42"/>
      <c r="W5" s="42"/>
      <c r="X5" s="42"/>
      <c r="Y5" s="44"/>
    </row>
    <row r="6" spans="1:25" s="12" customFormat="1" ht="21.75" x14ac:dyDescent="0.5">
      <c r="A6" s="41" t="s">
        <v>1875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M6" s="43"/>
      <c r="N6" s="44"/>
      <c r="O6" s="41" t="s">
        <v>1869</v>
      </c>
      <c r="P6" s="42"/>
      <c r="Q6" s="42"/>
      <c r="R6" s="42"/>
      <c r="S6" s="42"/>
      <c r="T6" s="42"/>
      <c r="U6" s="42"/>
      <c r="V6" s="42"/>
      <c r="W6" s="42"/>
      <c r="X6" s="42"/>
      <c r="Y6" s="44"/>
    </row>
    <row r="7" spans="1:25" s="12" customFormat="1" ht="21.75" x14ac:dyDescent="0.5">
      <c r="A7" s="45" t="s">
        <v>1876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7"/>
      <c r="O7" s="45" t="s">
        <v>1867</v>
      </c>
      <c r="P7" s="46"/>
      <c r="Q7" s="46"/>
      <c r="R7" s="46"/>
      <c r="S7" s="46"/>
      <c r="T7" s="46"/>
      <c r="U7" s="46"/>
      <c r="V7" s="46"/>
      <c r="W7" s="46"/>
      <c r="X7" s="46"/>
      <c r="Y7" s="47"/>
    </row>
    <row r="8" spans="1:25" ht="22.5" customHeight="1" x14ac:dyDescent="0.45">
      <c r="A8" s="649" t="s">
        <v>3</v>
      </c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1"/>
      <c r="O8" s="649" t="s">
        <v>4</v>
      </c>
      <c r="P8" s="650"/>
      <c r="Q8" s="650"/>
      <c r="R8" s="650"/>
      <c r="S8" s="650"/>
      <c r="T8" s="650"/>
      <c r="U8" s="650"/>
      <c r="V8" s="650"/>
      <c r="W8" s="650"/>
      <c r="X8" s="650"/>
      <c r="Y8" s="651"/>
    </row>
    <row r="9" spans="1:25" ht="22.5" customHeight="1" x14ac:dyDescent="0.45">
      <c r="A9" s="652" t="s">
        <v>5</v>
      </c>
      <c r="B9" s="652" t="s">
        <v>6</v>
      </c>
      <c r="C9" s="655" t="s">
        <v>7</v>
      </c>
      <c r="D9" s="658" t="s">
        <v>8</v>
      </c>
      <c r="E9" s="658"/>
      <c r="F9" s="652" t="s">
        <v>629</v>
      </c>
      <c r="G9" s="649" t="s">
        <v>10</v>
      </c>
      <c r="H9" s="650"/>
      <c r="I9" s="651"/>
      <c r="J9" s="49" t="s">
        <v>905</v>
      </c>
      <c r="K9" s="50"/>
      <c r="L9" s="50"/>
      <c r="M9" s="50"/>
      <c r="N9" s="50"/>
      <c r="O9" s="652" t="s">
        <v>5</v>
      </c>
      <c r="P9" s="652" t="s">
        <v>103</v>
      </c>
      <c r="Q9" s="652" t="s">
        <v>12</v>
      </c>
      <c r="R9" s="652" t="s">
        <v>13</v>
      </c>
      <c r="S9" s="652" t="s">
        <v>14</v>
      </c>
      <c r="T9" s="649" t="s">
        <v>15</v>
      </c>
      <c r="U9" s="650"/>
      <c r="V9" s="650"/>
      <c r="W9" s="651"/>
      <c r="X9" s="652" t="s">
        <v>16</v>
      </c>
      <c r="Y9" s="652" t="s">
        <v>17</v>
      </c>
    </row>
    <row r="10" spans="1:25" ht="22.5" customHeight="1" x14ac:dyDescent="0.2">
      <c r="A10" s="653"/>
      <c r="B10" s="653"/>
      <c r="C10" s="656"/>
      <c r="D10" s="653" t="s">
        <v>18</v>
      </c>
      <c r="E10" s="653" t="s">
        <v>19</v>
      </c>
      <c r="F10" s="653"/>
      <c r="G10" s="659" t="s">
        <v>20</v>
      </c>
      <c r="H10" s="659" t="s">
        <v>21</v>
      </c>
      <c r="I10" s="659" t="s">
        <v>22</v>
      </c>
      <c r="J10" s="652" t="s">
        <v>23</v>
      </c>
      <c r="K10" s="652" t="s">
        <v>24</v>
      </c>
      <c r="L10" s="652" t="s">
        <v>25</v>
      </c>
      <c r="M10" s="652" t="s">
        <v>26</v>
      </c>
      <c r="N10" s="655" t="s">
        <v>27</v>
      </c>
      <c r="O10" s="653"/>
      <c r="P10" s="653"/>
      <c r="Q10" s="653"/>
      <c r="R10" s="653"/>
      <c r="S10" s="653"/>
      <c r="T10" s="652" t="s">
        <v>104</v>
      </c>
      <c r="U10" s="652" t="s">
        <v>105</v>
      </c>
      <c r="V10" s="652" t="s">
        <v>25</v>
      </c>
      <c r="W10" s="652" t="s">
        <v>28</v>
      </c>
      <c r="X10" s="653"/>
      <c r="Y10" s="653"/>
    </row>
    <row r="11" spans="1:25" ht="22.5" customHeight="1" x14ac:dyDescent="0.2">
      <c r="A11" s="653"/>
      <c r="B11" s="653"/>
      <c r="C11" s="656"/>
      <c r="D11" s="653"/>
      <c r="E11" s="653"/>
      <c r="F11" s="653"/>
      <c r="G11" s="660"/>
      <c r="H11" s="660"/>
      <c r="I11" s="660"/>
      <c r="J11" s="653"/>
      <c r="K11" s="653"/>
      <c r="L11" s="653"/>
      <c r="M11" s="653"/>
      <c r="N11" s="656"/>
      <c r="O11" s="653"/>
      <c r="P11" s="653"/>
      <c r="Q11" s="653"/>
      <c r="R11" s="653"/>
      <c r="S11" s="653"/>
      <c r="T11" s="653"/>
      <c r="U11" s="653"/>
      <c r="V11" s="653"/>
      <c r="W11" s="653"/>
      <c r="X11" s="653"/>
      <c r="Y11" s="653"/>
    </row>
    <row r="12" spans="1:25" ht="22.5" customHeight="1" x14ac:dyDescent="0.2">
      <c r="A12" s="654"/>
      <c r="B12" s="654"/>
      <c r="C12" s="657"/>
      <c r="D12" s="654"/>
      <c r="E12" s="654"/>
      <c r="F12" s="654"/>
      <c r="G12" s="661"/>
      <c r="H12" s="661"/>
      <c r="I12" s="661"/>
      <c r="J12" s="654"/>
      <c r="K12" s="654"/>
      <c r="L12" s="654"/>
      <c r="M12" s="654"/>
      <c r="N12" s="657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</row>
    <row r="13" spans="1:25" s="36" customFormat="1" ht="21" customHeight="1" x14ac:dyDescent="0.4">
      <c r="A13" s="52"/>
      <c r="B13" s="52" t="e">
        <f>+ม.5!#REF!</f>
        <v>#REF!</v>
      </c>
      <c r="C13" s="52" t="e">
        <f>+ม.5!#REF!</f>
        <v>#REF!</v>
      </c>
      <c r="D13" s="52" t="e">
        <f>+ม.5!#REF!</f>
        <v>#REF!</v>
      </c>
      <c r="E13" s="52" t="e">
        <f>+ม.5!#REF!</f>
        <v>#REF!</v>
      </c>
      <c r="F13" s="52" t="e">
        <f>+ม.5!#REF!</f>
        <v>#REF!</v>
      </c>
      <c r="G13" s="52" t="e">
        <f>+ม.5!#REF!</f>
        <v>#REF!</v>
      </c>
      <c r="H13" s="52" t="e">
        <f>+ม.5!#REF!</f>
        <v>#REF!</v>
      </c>
      <c r="I13" s="52" t="e">
        <f>+ม.5!#REF!</f>
        <v>#REF!</v>
      </c>
      <c r="J13" s="52" t="e">
        <f>+ม.5!#REF!</f>
        <v>#REF!</v>
      </c>
      <c r="K13" s="52" t="e">
        <f>+ม.5!#REF!</f>
        <v>#REF!</v>
      </c>
      <c r="L13" s="52" t="e">
        <f>+ม.5!#REF!</f>
        <v>#REF!</v>
      </c>
      <c r="M13" s="52" t="e">
        <f>+ม.5!#REF!</f>
        <v>#REF!</v>
      </c>
      <c r="N13" s="52" t="e">
        <f>+ม.5!#REF!</f>
        <v>#REF!</v>
      </c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spans="1:25" s="36" customFormat="1" ht="21" customHeight="1" x14ac:dyDescent="0.4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1:25" s="36" customFormat="1" ht="21" customHeight="1" x14ac:dyDescent="0.4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spans="1:25" s="36" customFormat="1" ht="21" customHeight="1" x14ac:dyDescent="0.4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spans="1:25" s="36" customFormat="1" ht="21" customHeight="1" x14ac:dyDescent="0.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spans="1:25" ht="21" customHeight="1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25" ht="21" customHeight="1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25" ht="21" customHeight="1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25" ht="21" customHeight="1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25" ht="21" customHeight="1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25" ht="21" customHeight="1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25" ht="21" customHeight="1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25" ht="21" customHeight="1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</row>
    <row r="26" spans="1:25" ht="21" customHeight="1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</row>
    <row r="27" spans="1:25" ht="21" customHeight="1" x14ac:dyDescent="0.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</row>
    <row r="28" spans="1:25" ht="21" customHeight="1" x14ac:dyDescent="0.55000000000000004">
      <c r="A28" s="6"/>
      <c r="B28" s="525"/>
      <c r="C28" s="525"/>
      <c r="D28" s="525"/>
      <c r="E28" s="525"/>
      <c r="F28" s="525"/>
      <c r="G28" s="525"/>
      <c r="H28" s="525"/>
      <c r="I28" s="525"/>
      <c r="J28" s="525"/>
      <c r="K28" s="52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2" t="s">
        <v>0</v>
      </c>
      <c r="Y28" s="2"/>
    </row>
    <row r="29" spans="1:25" ht="21" customHeight="1" x14ac:dyDescent="0.55000000000000004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 t="s">
        <v>1</v>
      </c>
      <c r="M29" s="24"/>
      <c r="N29" s="2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21" customHeight="1" x14ac:dyDescent="0.55000000000000004">
      <c r="A30" s="4"/>
      <c r="B30" s="4"/>
      <c r="C30" s="4"/>
      <c r="D30" s="4"/>
      <c r="E30" s="4"/>
      <c r="F30" s="4"/>
      <c r="G30" s="4"/>
      <c r="H30" s="4"/>
      <c r="I30" s="4"/>
      <c r="J30" s="4"/>
      <c r="K30" s="4" t="s">
        <v>1840</v>
      </c>
      <c r="L30" s="24"/>
      <c r="M30" s="2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21.75" x14ac:dyDescent="0.5">
      <c r="A31" s="37" t="s">
        <v>1870</v>
      </c>
      <c r="B31" s="38"/>
      <c r="C31" s="38"/>
      <c r="D31" s="38"/>
      <c r="E31" s="38"/>
      <c r="F31" s="51"/>
      <c r="G31" s="38"/>
      <c r="H31" s="38"/>
      <c r="I31" s="38"/>
      <c r="J31" s="38"/>
      <c r="K31" s="38" t="s">
        <v>1871</v>
      </c>
      <c r="L31" s="39"/>
      <c r="M31" s="39"/>
      <c r="N31" s="40"/>
      <c r="O31" s="37" t="s">
        <v>1868</v>
      </c>
      <c r="P31" s="38"/>
      <c r="Q31" s="38"/>
      <c r="R31" s="38"/>
      <c r="S31" s="38"/>
      <c r="T31" s="38"/>
      <c r="U31" s="38"/>
      <c r="V31" s="38"/>
      <c r="W31" s="38"/>
      <c r="X31" s="38"/>
      <c r="Y31" s="40"/>
    </row>
    <row r="32" spans="1:25" ht="21.75" x14ac:dyDescent="0.5">
      <c r="A32" s="41" t="s">
        <v>1877</v>
      </c>
      <c r="B32" s="42"/>
      <c r="C32" s="42"/>
      <c r="D32" s="42" t="s">
        <v>1878</v>
      </c>
      <c r="E32" s="14"/>
      <c r="F32" s="42" t="s">
        <v>1872</v>
      </c>
      <c r="G32" s="42"/>
      <c r="H32" s="42"/>
      <c r="I32" s="42"/>
      <c r="J32" s="42"/>
      <c r="K32" s="42"/>
      <c r="L32" s="43"/>
      <c r="M32" s="43"/>
      <c r="N32" s="44"/>
      <c r="O32" s="41" t="s">
        <v>1866</v>
      </c>
      <c r="P32" s="42"/>
      <c r="Q32" s="42"/>
      <c r="R32" s="42"/>
      <c r="S32" s="42"/>
      <c r="T32" s="42"/>
      <c r="U32" s="42"/>
      <c r="V32" s="42"/>
      <c r="W32" s="42"/>
      <c r="X32" s="42"/>
      <c r="Y32" s="44"/>
    </row>
    <row r="33" spans="1:25" ht="21.75" x14ac:dyDescent="0.5">
      <c r="A33" s="41" t="s">
        <v>1875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3"/>
      <c r="M33" s="43"/>
      <c r="N33" s="44"/>
      <c r="O33" s="41" t="s">
        <v>1869</v>
      </c>
      <c r="P33" s="42"/>
      <c r="Q33" s="42"/>
      <c r="R33" s="42"/>
      <c r="S33" s="42"/>
      <c r="T33" s="42"/>
      <c r="U33" s="42"/>
      <c r="V33" s="42"/>
      <c r="W33" s="42"/>
      <c r="X33" s="42"/>
      <c r="Y33" s="44"/>
    </row>
    <row r="34" spans="1:25" ht="21.75" x14ac:dyDescent="0.5">
      <c r="A34" s="45" t="s">
        <v>1876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7"/>
      <c r="O34" s="45" t="s">
        <v>1867</v>
      </c>
      <c r="P34" s="46"/>
      <c r="Q34" s="46"/>
      <c r="R34" s="46"/>
      <c r="S34" s="46"/>
      <c r="T34" s="46"/>
      <c r="U34" s="46"/>
      <c r="V34" s="46"/>
      <c r="W34" s="46"/>
      <c r="X34" s="46"/>
      <c r="Y34" s="47"/>
    </row>
    <row r="35" spans="1:25" ht="18.75" x14ac:dyDescent="0.45">
      <c r="A35" s="649" t="s">
        <v>3</v>
      </c>
      <c r="B35" s="650"/>
      <c r="C35" s="650"/>
      <c r="D35" s="650"/>
      <c r="E35" s="650"/>
      <c r="F35" s="650"/>
      <c r="G35" s="650"/>
      <c r="H35" s="650"/>
      <c r="I35" s="650"/>
      <c r="J35" s="650"/>
      <c r="K35" s="650"/>
      <c r="L35" s="650"/>
      <c r="M35" s="650"/>
      <c r="N35" s="651"/>
      <c r="O35" s="649" t="s">
        <v>4</v>
      </c>
      <c r="P35" s="650"/>
      <c r="Q35" s="650"/>
      <c r="R35" s="650"/>
      <c r="S35" s="650"/>
      <c r="T35" s="650"/>
      <c r="U35" s="650"/>
      <c r="V35" s="650"/>
      <c r="W35" s="650"/>
      <c r="X35" s="650"/>
      <c r="Y35" s="651"/>
    </row>
    <row r="36" spans="1:25" ht="18.75" x14ac:dyDescent="0.45">
      <c r="A36" s="652" t="s">
        <v>5</v>
      </c>
      <c r="B36" s="652" t="s">
        <v>6</v>
      </c>
      <c r="C36" s="655" t="s">
        <v>7</v>
      </c>
      <c r="D36" s="658" t="s">
        <v>8</v>
      </c>
      <c r="E36" s="658"/>
      <c r="F36" s="652" t="s">
        <v>629</v>
      </c>
      <c r="G36" s="649" t="s">
        <v>10</v>
      </c>
      <c r="H36" s="650"/>
      <c r="I36" s="651"/>
      <c r="J36" s="49" t="s">
        <v>905</v>
      </c>
      <c r="K36" s="50"/>
      <c r="L36" s="50"/>
      <c r="M36" s="50"/>
      <c r="N36" s="50"/>
      <c r="O36" s="652" t="s">
        <v>5</v>
      </c>
      <c r="P36" s="652" t="s">
        <v>103</v>
      </c>
      <c r="Q36" s="652" t="s">
        <v>12</v>
      </c>
      <c r="R36" s="652" t="s">
        <v>13</v>
      </c>
      <c r="S36" s="652" t="s">
        <v>14</v>
      </c>
      <c r="T36" s="649" t="s">
        <v>15</v>
      </c>
      <c r="U36" s="650"/>
      <c r="V36" s="650"/>
      <c r="W36" s="651"/>
      <c r="X36" s="652" t="s">
        <v>16</v>
      </c>
      <c r="Y36" s="652" t="s">
        <v>17</v>
      </c>
    </row>
    <row r="37" spans="1:25" x14ac:dyDescent="0.2">
      <c r="A37" s="653"/>
      <c r="B37" s="653"/>
      <c r="C37" s="656"/>
      <c r="D37" s="653" t="s">
        <v>18</v>
      </c>
      <c r="E37" s="653" t="s">
        <v>19</v>
      </c>
      <c r="F37" s="653"/>
      <c r="G37" s="659" t="s">
        <v>20</v>
      </c>
      <c r="H37" s="659" t="s">
        <v>21</v>
      </c>
      <c r="I37" s="659" t="s">
        <v>22</v>
      </c>
      <c r="J37" s="652" t="s">
        <v>23</v>
      </c>
      <c r="K37" s="652" t="s">
        <v>24</v>
      </c>
      <c r="L37" s="652" t="s">
        <v>25</v>
      </c>
      <c r="M37" s="652" t="s">
        <v>26</v>
      </c>
      <c r="N37" s="655" t="s">
        <v>27</v>
      </c>
      <c r="O37" s="653"/>
      <c r="P37" s="653"/>
      <c r="Q37" s="653"/>
      <c r="R37" s="653"/>
      <c r="S37" s="653"/>
      <c r="T37" s="652" t="s">
        <v>104</v>
      </c>
      <c r="U37" s="652" t="s">
        <v>105</v>
      </c>
      <c r="V37" s="652" t="s">
        <v>25</v>
      </c>
      <c r="W37" s="652" t="s">
        <v>28</v>
      </c>
      <c r="X37" s="653"/>
      <c r="Y37" s="653"/>
    </row>
    <row r="38" spans="1:25" x14ac:dyDescent="0.2">
      <c r="A38" s="653"/>
      <c r="B38" s="653"/>
      <c r="C38" s="656"/>
      <c r="D38" s="653"/>
      <c r="E38" s="653"/>
      <c r="F38" s="653"/>
      <c r="G38" s="660"/>
      <c r="H38" s="660"/>
      <c r="I38" s="660"/>
      <c r="J38" s="653"/>
      <c r="K38" s="653"/>
      <c r="L38" s="653"/>
      <c r="M38" s="653"/>
      <c r="N38" s="656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x14ac:dyDescent="0.2">
      <c r="A39" s="654"/>
      <c r="B39" s="654"/>
      <c r="C39" s="657"/>
      <c r="D39" s="654"/>
      <c r="E39" s="654"/>
      <c r="F39" s="654"/>
      <c r="G39" s="661"/>
      <c r="H39" s="661"/>
      <c r="I39" s="661"/>
      <c r="J39" s="654"/>
      <c r="K39" s="654"/>
      <c r="L39" s="654"/>
      <c r="M39" s="654"/>
      <c r="N39" s="657"/>
      <c r="O39" s="654"/>
      <c r="P39" s="654"/>
      <c r="Q39" s="654"/>
      <c r="R39" s="654"/>
      <c r="S39" s="654"/>
      <c r="T39" s="654"/>
      <c r="U39" s="654"/>
      <c r="V39" s="654"/>
      <c r="W39" s="654"/>
      <c r="X39" s="654"/>
      <c r="Y39" s="654"/>
    </row>
    <row r="40" spans="1:25" ht="21" customHeight="1" x14ac:dyDescent="0.4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 spans="1:25" ht="21" customHeight="1" x14ac:dyDescent="0.4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 spans="1:25" ht="21" customHeight="1" x14ac:dyDescent="0.4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 spans="1:25" ht="21" customHeight="1" x14ac:dyDescent="0.4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 spans="1:25" ht="21" customHeight="1" x14ac:dyDescent="0.4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 spans="1:25" ht="21" customHeight="1" x14ac:dyDescent="0.2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</row>
    <row r="46" spans="1:25" ht="21" customHeight="1" x14ac:dyDescent="0.2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</row>
    <row r="47" spans="1:25" ht="21" customHeight="1" x14ac:dyDescent="0.2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</row>
    <row r="48" spans="1:25" ht="21" customHeight="1" x14ac:dyDescent="0.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</row>
    <row r="49" spans="1:25" ht="21" customHeight="1" x14ac:dyDescent="0.2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</row>
    <row r="50" spans="1:25" ht="21" customHeight="1" x14ac:dyDescent="0.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</row>
    <row r="51" spans="1:25" ht="21" customHeight="1" x14ac:dyDescent="0.2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</row>
    <row r="52" spans="1:25" ht="21" customHeight="1" x14ac:dyDescent="0.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</row>
    <row r="53" spans="1:25" ht="21" customHeight="1" x14ac:dyDescent="0.2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</row>
    <row r="54" spans="1:25" ht="21" customHeight="1" x14ac:dyDescent="0.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</row>
  </sheetData>
  <mergeCells count="62">
    <mergeCell ref="Y36:Y39"/>
    <mergeCell ref="D37:D39"/>
    <mergeCell ref="E37:E39"/>
    <mergeCell ref="G37:G39"/>
    <mergeCell ref="H37:H39"/>
    <mergeCell ref="I37:I39"/>
    <mergeCell ref="J37:J39"/>
    <mergeCell ref="K37:K39"/>
    <mergeCell ref="L37:L39"/>
    <mergeCell ref="M37:M39"/>
    <mergeCell ref="N37:N39"/>
    <mergeCell ref="T37:T39"/>
    <mergeCell ref="U37:U39"/>
    <mergeCell ref="V37:V39"/>
    <mergeCell ref="W37:W39"/>
    <mergeCell ref="B28:K28"/>
    <mergeCell ref="A35:N35"/>
    <mergeCell ref="O35:Y35"/>
    <mergeCell ref="A36:A39"/>
    <mergeCell ref="B36:B39"/>
    <mergeCell ref="C36:C39"/>
    <mergeCell ref="D36:E36"/>
    <mergeCell ref="F36:F39"/>
    <mergeCell ref="G36:I36"/>
    <mergeCell ref="O36:O39"/>
    <mergeCell ref="P36:P39"/>
    <mergeCell ref="Q36:Q39"/>
    <mergeCell ref="R36:R39"/>
    <mergeCell ref="S36:S39"/>
    <mergeCell ref="T36:W36"/>
    <mergeCell ref="X36:X39"/>
    <mergeCell ref="Q9:Q12"/>
    <mergeCell ref="R9:R12"/>
    <mergeCell ref="S9:S12"/>
    <mergeCell ref="T9:W9"/>
    <mergeCell ref="X9:X12"/>
    <mergeCell ref="T10:T12"/>
    <mergeCell ref="U10:U12"/>
    <mergeCell ref="V10:V12"/>
    <mergeCell ref="W10:W12"/>
    <mergeCell ref="J10:J12"/>
    <mergeCell ref="K10:K12"/>
    <mergeCell ref="L10:L12"/>
    <mergeCell ref="M10:M12"/>
    <mergeCell ref="P9:P12"/>
    <mergeCell ref="N10:N12"/>
    <mergeCell ref="B1:K1"/>
    <mergeCell ref="A8:N8"/>
    <mergeCell ref="O8:Y8"/>
    <mergeCell ref="A9:A12"/>
    <mergeCell ref="B9:B12"/>
    <mergeCell ref="C9:C12"/>
    <mergeCell ref="D9:E9"/>
    <mergeCell ref="F9:F12"/>
    <mergeCell ref="G9:I9"/>
    <mergeCell ref="O9:O12"/>
    <mergeCell ref="Y9:Y12"/>
    <mergeCell ref="D10:D12"/>
    <mergeCell ref="E10:E12"/>
    <mergeCell ref="G10:G12"/>
    <mergeCell ref="H10:H12"/>
    <mergeCell ref="I10:I12"/>
  </mergeCells>
  <printOptions horizontalCentered="1"/>
  <pageMargins left="0" right="0" top="0" bottom="0" header="0.31496062992125984" footer="0.31496062992125984"/>
  <pageSetup paperSize="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1"/>
  <sheetViews>
    <sheetView topLeftCell="A480" zoomScale="80" zoomScaleNormal="80" zoomScaleSheetLayoutView="100" workbookViewId="0">
      <selection activeCell="B493" sqref="B493"/>
    </sheetView>
  </sheetViews>
  <sheetFormatPr defaultRowHeight="17.25" x14ac:dyDescent="0.4"/>
  <cols>
    <col min="1" max="1" width="0.75" style="36" customWidth="1"/>
    <col min="2" max="2" width="31.5" style="178" customWidth="1"/>
    <col min="3" max="3" width="5.5" style="74" customWidth="1"/>
    <col min="4" max="4" width="7.75" style="86" customWidth="1"/>
    <col min="5" max="5" width="7.375" style="74" customWidth="1"/>
    <col min="6" max="6" width="5.625" style="74" customWidth="1"/>
    <col min="7" max="7" width="8.625" style="74" customWidth="1"/>
    <col min="8" max="8" width="5.375" style="74" customWidth="1"/>
    <col min="9" max="10" width="4.5" style="74" customWidth="1"/>
    <col min="11" max="11" width="5.75" style="74" customWidth="1"/>
    <col min="12" max="12" width="13.25" style="74" customWidth="1"/>
    <col min="13" max="13" width="6.5" style="74" customWidth="1"/>
    <col min="14" max="14" width="5.5" style="74" customWidth="1"/>
    <col min="15" max="15" width="8.25" style="74" customWidth="1"/>
    <col min="16" max="16" width="7.375" style="74" customWidth="1"/>
    <col min="17" max="17" width="3.5" style="74" customWidth="1"/>
    <col min="18" max="18" width="5" style="74" customWidth="1"/>
    <col min="19" max="19" width="10.375" style="74" customWidth="1"/>
    <col min="20" max="20" width="14.75" style="86" customWidth="1"/>
    <col min="21" max="21" width="7.5" style="74" customWidth="1"/>
    <col min="22" max="22" width="6.5" style="74" customWidth="1"/>
    <col min="23" max="23" width="5.375" style="74" customWidth="1"/>
    <col min="24" max="24" width="3.875" style="74" customWidth="1"/>
    <col min="25" max="25" width="7.25" style="74" customWidth="1"/>
    <col min="26" max="26" width="6.5" style="74" customWidth="1"/>
    <col min="27" max="27" width="7" style="74" customWidth="1"/>
    <col min="28" max="32" width="9" style="74"/>
    <col min="33" max="16384" width="9" style="36"/>
  </cols>
  <sheetData>
    <row r="1" spans="2:32" s="1" customFormat="1" ht="27.75" x14ac:dyDescent="0.65">
      <c r="B1" s="59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6"/>
      <c r="T1" s="2"/>
      <c r="U1" s="6"/>
      <c r="V1" s="6"/>
      <c r="W1" s="6"/>
      <c r="X1" s="6"/>
      <c r="Y1" s="6"/>
      <c r="Z1" s="2" t="s">
        <v>0</v>
      </c>
      <c r="AA1" s="2"/>
    </row>
    <row r="2" spans="2:32" s="3" customFormat="1" ht="31.5" customHeight="1" x14ac:dyDescent="0.7">
      <c r="B2" s="59"/>
      <c r="C2" s="4"/>
      <c r="D2" s="2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O2" s="6"/>
      <c r="P2" s="111"/>
      <c r="Q2" s="4"/>
      <c r="R2" s="4"/>
      <c r="S2" s="4"/>
      <c r="T2" s="2"/>
      <c r="U2" s="4"/>
      <c r="V2" s="4"/>
      <c r="W2" s="4"/>
      <c r="X2" s="4"/>
      <c r="Y2" s="4"/>
      <c r="Z2" s="4"/>
      <c r="AA2" s="4"/>
      <c r="AB2" s="6"/>
      <c r="AC2" s="6"/>
      <c r="AD2" s="6"/>
      <c r="AE2" s="6"/>
      <c r="AF2" s="6"/>
    </row>
    <row r="3" spans="2:32" s="6" customFormat="1" ht="31.5" customHeight="1" x14ac:dyDescent="0.7">
      <c r="B3" s="60"/>
      <c r="C3" s="4"/>
      <c r="D3" s="2"/>
      <c r="E3" s="4"/>
      <c r="F3" s="4"/>
      <c r="G3" s="4"/>
      <c r="H3" s="4"/>
      <c r="I3" s="4"/>
      <c r="J3" s="4"/>
      <c r="K3" s="4"/>
      <c r="L3" s="4"/>
      <c r="M3" s="23" t="s">
        <v>1839</v>
      </c>
      <c r="N3" s="111"/>
      <c r="P3" s="23"/>
      <c r="Q3" s="4"/>
      <c r="R3" s="4"/>
      <c r="S3" s="4"/>
      <c r="T3" s="2"/>
      <c r="U3" s="4"/>
      <c r="V3" s="4"/>
      <c r="W3" s="4"/>
      <c r="X3" s="4"/>
      <c r="Y3" s="4"/>
      <c r="Z3" s="4"/>
      <c r="AA3" s="4"/>
    </row>
    <row r="4" spans="2:32" s="7" customFormat="1" ht="24" x14ac:dyDescent="0.55000000000000004">
      <c r="B4" s="172"/>
      <c r="C4" s="111"/>
      <c r="D4" s="112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2"/>
      <c r="U4" s="111"/>
      <c r="V4" s="111"/>
      <c r="W4" s="111"/>
      <c r="X4" s="111"/>
      <c r="Y4" s="111"/>
      <c r="Z4" s="111"/>
      <c r="AA4" s="111"/>
      <c r="AB4" s="69"/>
      <c r="AC4" s="69"/>
      <c r="AD4" s="69"/>
      <c r="AE4" s="69"/>
      <c r="AF4" s="69"/>
    </row>
    <row r="5" spans="2:32" s="7" customFormat="1" ht="21.75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69"/>
      <c r="AC5" s="69"/>
      <c r="AD5" s="69"/>
      <c r="AE5" s="69"/>
      <c r="AF5" s="69"/>
    </row>
    <row r="6" spans="2:32" s="7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510" t="s">
        <v>9</v>
      </c>
      <c r="I6" s="538" t="s">
        <v>10</v>
      </c>
      <c r="J6" s="539"/>
      <c r="K6" s="540"/>
      <c r="L6" s="9" t="s">
        <v>11</v>
      </c>
      <c r="M6" s="10"/>
      <c r="N6" s="10"/>
      <c r="O6" s="10"/>
      <c r="P6" s="10"/>
      <c r="Q6" s="516" t="s">
        <v>5</v>
      </c>
      <c r="R6" s="516" t="s">
        <v>103</v>
      </c>
      <c r="S6" s="516" t="s">
        <v>12</v>
      </c>
      <c r="T6" s="516" t="s">
        <v>927</v>
      </c>
      <c r="U6" s="516" t="s">
        <v>14</v>
      </c>
      <c r="V6" s="519" t="s">
        <v>15</v>
      </c>
      <c r="W6" s="520"/>
      <c r="X6" s="520"/>
      <c r="Y6" s="521"/>
      <c r="Z6" s="516" t="s">
        <v>16</v>
      </c>
      <c r="AA6" s="516" t="s">
        <v>17</v>
      </c>
      <c r="AB6" s="69"/>
      <c r="AC6" s="69"/>
      <c r="AD6" s="69"/>
      <c r="AE6" s="69"/>
      <c r="AF6" s="69"/>
    </row>
    <row r="7" spans="2:32" s="7" customFormat="1" ht="18.75" customHeight="1" x14ac:dyDescent="0.5">
      <c r="B7" s="527"/>
      <c r="C7" s="535"/>
      <c r="D7" s="511"/>
      <c r="E7" s="514"/>
      <c r="F7" s="511" t="s">
        <v>18</v>
      </c>
      <c r="G7" s="511" t="s">
        <v>19</v>
      </c>
      <c r="H7" s="511"/>
      <c r="I7" s="522" t="s">
        <v>20</v>
      </c>
      <c r="J7" s="522" t="s">
        <v>21</v>
      </c>
      <c r="K7" s="522" t="s">
        <v>22</v>
      </c>
      <c r="L7" s="510" t="s">
        <v>23</v>
      </c>
      <c r="M7" s="510" t="s">
        <v>24</v>
      </c>
      <c r="N7" s="510" t="s">
        <v>25</v>
      </c>
      <c r="O7" s="510" t="s">
        <v>26</v>
      </c>
      <c r="P7" s="513" t="s">
        <v>27</v>
      </c>
      <c r="Q7" s="517"/>
      <c r="R7" s="517"/>
      <c r="S7" s="517"/>
      <c r="T7" s="517"/>
      <c r="U7" s="517"/>
      <c r="V7" s="516" t="s">
        <v>104</v>
      </c>
      <c r="W7" s="516" t="s">
        <v>105</v>
      </c>
      <c r="X7" s="516" t="s">
        <v>25</v>
      </c>
      <c r="Y7" s="516" t="s">
        <v>28</v>
      </c>
      <c r="Z7" s="517"/>
      <c r="AA7" s="517"/>
      <c r="AB7" s="69"/>
      <c r="AC7" s="69"/>
      <c r="AD7" s="69"/>
      <c r="AE7" s="69"/>
      <c r="AF7" s="69"/>
    </row>
    <row r="8" spans="2:32" s="7" customFormat="1" ht="34.5" customHeight="1" x14ac:dyDescent="0.5">
      <c r="B8" s="527"/>
      <c r="C8" s="535"/>
      <c r="D8" s="511"/>
      <c r="E8" s="514"/>
      <c r="F8" s="511"/>
      <c r="G8" s="511"/>
      <c r="H8" s="511"/>
      <c r="I8" s="523"/>
      <c r="J8" s="523"/>
      <c r="K8" s="523"/>
      <c r="L8" s="511"/>
      <c r="M8" s="511"/>
      <c r="N8" s="511"/>
      <c r="O8" s="511"/>
      <c r="P8" s="514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69"/>
      <c r="AC8" s="69"/>
      <c r="AD8" s="69"/>
      <c r="AE8" s="69"/>
      <c r="AF8" s="69"/>
    </row>
    <row r="9" spans="2:32" s="7" customFormat="1" ht="68.25" customHeight="1" x14ac:dyDescent="0.5">
      <c r="B9" s="528"/>
      <c r="C9" s="536"/>
      <c r="D9" s="512"/>
      <c r="E9" s="515"/>
      <c r="F9" s="512"/>
      <c r="G9" s="512"/>
      <c r="H9" s="512"/>
      <c r="I9" s="524"/>
      <c r="J9" s="524"/>
      <c r="K9" s="524"/>
      <c r="L9" s="512"/>
      <c r="M9" s="512"/>
      <c r="N9" s="512"/>
      <c r="O9" s="512"/>
      <c r="P9" s="515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69"/>
      <c r="AC9" s="69"/>
      <c r="AD9" s="69"/>
      <c r="AE9" s="69"/>
      <c r="AF9" s="69"/>
    </row>
    <row r="10" spans="2:32" s="7" customFormat="1" ht="21.75" x14ac:dyDescent="0.5">
      <c r="B10" s="422" t="s">
        <v>907</v>
      </c>
      <c r="C10" s="70">
        <v>1</v>
      </c>
      <c r="D10" s="89" t="s">
        <v>30</v>
      </c>
      <c r="E10" s="89">
        <v>52189</v>
      </c>
      <c r="F10" s="89">
        <v>143</v>
      </c>
      <c r="G10" s="89">
        <v>1641</v>
      </c>
      <c r="H10" s="70">
        <v>2</v>
      </c>
      <c r="I10" s="89">
        <v>0</v>
      </c>
      <c r="J10" s="89">
        <v>0</v>
      </c>
      <c r="K10" s="89" t="s">
        <v>83</v>
      </c>
      <c r="L10" s="88">
        <v>50</v>
      </c>
      <c r="M10" s="70">
        <v>14</v>
      </c>
      <c r="N10" s="70"/>
      <c r="O10" s="70"/>
      <c r="P10" s="70"/>
      <c r="Q10" s="70">
        <v>1</v>
      </c>
      <c r="R10" s="70">
        <v>19</v>
      </c>
      <c r="S10" s="70" t="s">
        <v>31</v>
      </c>
      <c r="T10" s="70" t="s">
        <v>32</v>
      </c>
      <c r="U10" s="70">
        <v>112</v>
      </c>
      <c r="V10" s="70"/>
      <c r="W10" s="70"/>
      <c r="X10" s="70"/>
      <c r="Y10" s="70"/>
      <c r="Z10" s="70">
        <v>40</v>
      </c>
      <c r="AA10" s="70"/>
      <c r="AB10" s="69"/>
      <c r="AC10" s="69"/>
      <c r="AD10" s="69"/>
      <c r="AE10" s="69"/>
      <c r="AF10" s="69"/>
    </row>
    <row r="11" spans="2:32" s="7" customFormat="1" ht="21.75" x14ac:dyDescent="0.5">
      <c r="B11" s="121"/>
      <c r="C11" s="70"/>
      <c r="D11" s="89"/>
      <c r="E11" s="89"/>
      <c r="F11" s="89"/>
      <c r="G11" s="89"/>
      <c r="H11" s="70"/>
      <c r="I11" s="89"/>
      <c r="J11" s="89"/>
      <c r="K11" s="89"/>
      <c r="L11" s="88"/>
      <c r="M11" s="70"/>
      <c r="N11" s="70"/>
      <c r="O11" s="70"/>
      <c r="P11" s="70"/>
      <c r="Q11" s="70"/>
      <c r="R11" s="70"/>
      <c r="S11" s="70" t="s">
        <v>33</v>
      </c>
      <c r="T11" s="70"/>
      <c r="U11" s="70"/>
      <c r="V11" s="70"/>
      <c r="W11" s="70">
        <v>56</v>
      </c>
      <c r="X11" s="70"/>
      <c r="Y11" s="70"/>
      <c r="Z11" s="70"/>
      <c r="AA11" s="70"/>
      <c r="AB11" s="69"/>
      <c r="AC11" s="69"/>
      <c r="AD11" s="69"/>
      <c r="AE11" s="69"/>
      <c r="AF11" s="69"/>
    </row>
    <row r="12" spans="2:32" s="7" customFormat="1" ht="21.75" x14ac:dyDescent="0.5">
      <c r="B12" s="121"/>
      <c r="C12" s="70"/>
      <c r="D12" s="89"/>
      <c r="E12" s="89"/>
      <c r="F12" s="89"/>
      <c r="G12" s="89"/>
      <c r="H12" s="70"/>
      <c r="I12" s="89"/>
      <c r="J12" s="89"/>
      <c r="K12" s="89"/>
      <c r="L12" s="88"/>
      <c r="M12" s="70"/>
      <c r="N12" s="70"/>
      <c r="O12" s="70"/>
      <c r="P12" s="70"/>
      <c r="Q12" s="70"/>
      <c r="R12" s="70"/>
      <c r="S12" s="70" t="s">
        <v>34</v>
      </c>
      <c r="T12" s="70"/>
      <c r="U12" s="70"/>
      <c r="V12" s="70"/>
      <c r="W12" s="70">
        <v>56</v>
      </c>
      <c r="X12" s="70"/>
      <c r="Y12" s="70"/>
      <c r="Z12" s="70"/>
      <c r="AA12" s="70"/>
      <c r="AB12" s="69"/>
      <c r="AC12" s="69"/>
      <c r="AD12" s="69"/>
      <c r="AE12" s="69"/>
      <c r="AF12" s="69"/>
    </row>
    <row r="13" spans="2:32" s="7" customFormat="1" ht="21.75" x14ac:dyDescent="0.5">
      <c r="B13" s="422" t="s">
        <v>907</v>
      </c>
      <c r="C13" s="70">
        <v>2</v>
      </c>
      <c r="D13" s="89" t="s">
        <v>30</v>
      </c>
      <c r="E13" s="89">
        <v>50323</v>
      </c>
      <c r="F13" s="89">
        <v>105</v>
      </c>
      <c r="G13" s="89">
        <v>1509</v>
      </c>
      <c r="H13" s="70">
        <v>2</v>
      </c>
      <c r="I13" s="89">
        <v>12</v>
      </c>
      <c r="J13" s="89">
        <v>1</v>
      </c>
      <c r="K13" s="89" t="s">
        <v>382</v>
      </c>
      <c r="L13" s="88">
        <v>4922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69"/>
      <c r="AC13" s="69"/>
      <c r="AD13" s="69"/>
      <c r="AE13" s="69"/>
      <c r="AF13" s="69"/>
    </row>
    <row r="14" spans="2:32" s="7" customFormat="1" ht="21.75" x14ac:dyDescent="0.5">
      <c r="B14" s="436" t="s">
        <v>907</v>
      </c>
      <c r="C14" s="70">
        <v>3</v>
      </c>
      <c r="D14" s="70" t="s">
        <v>30</v>
      </c>
      <c r="E14" s="70">
        <v>52196</v>
      </c>
      <c r="F14" s="70">
        <v>148</v>
      </c>
      <c r="G14" s="70">
        <v>1646</v>
      </c>
      <c r="H14" s="70">
        <v>2</v>
      </c>
      <c r="I14" s="70">
        <v>0</v>
      </c>
      <c r="J14" s="70">
        <v>1</v>
      </c>
      <c r="K14" s="70">
        <v>39</v>
      </c>
      <c r="L14" s="88">
        <v>139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69"/>
      <c r="AC14" s="69"/>
      <c r="AD14" s="69"/>
      <c r="AE14" s="69"/>
      <c r="AF14" s="69"/>
    </row>
    <row r="15" spans="2:32" s="7" customFormat="1" ht="21.75" x14ac:dyDescent="0.5">
      <c r="B15" s="422" t="s">
        <v>908</v>
      </c>
      <c r="C15" s="70">
        <v>4</v>
      </c>
      <c r="D15" s="89" t="s">
        <v>30</v>
      </c>
      <c r="E15" s="89">
        <v>52348</v>
      </c>
      <c r="F15" s="89">
        <v>146</v>
      </c>
      <c r="G15" s="89">
        <v>1644</v>
      </c>
      <c r="H15" s="70">
        <v>2</v>
      </c>
      <c r="I15" s="89">
        <v>0</v>
      </c>
      <c r="J15" s="89">
        <v>0</v>
      </c>
      <c r="K15" s="89" t="s">
        <v>197</v>
      </c>
      <c r="L15" s="88">
        <v>63.5</v>
      </c>
      <c r="M15" s="70">
        <v>12.5</v>
      </c>
      <c r="N15" s="70"/>
      <c r="O15" s="70"/>
      <c r="P15" s="70"/>
      <c r="Q15" s="70">
        <v>1</v>
      </c>
      <c r="R15" s="70">
        <v>25</v>
      </c>
      <c r="S15" s="70" t="s">
        <v>31</v>
      </c>
      <c r="T15" s="70" t="s">
        <v>32</v>
      </c>
      <c r="U15" s="70">
        <v>100</v>
      </c>
      <c r="V15" s="70"/>
      <c r="W15" s="70"/>
      <c r="X15" s="70"/>
      <c r="Y15" s="70"/>
      <c r="Z15" s="70">
        <v>45</v>
      </c>
      <c r="AA15" s="70"/>
      <c r="AB15" s="69"/>
      <c r="AC15" s="69"/>
      <c r="AD15" s="69"/>
      <c r="AE15" s="69"/>
      <c r="AF15" s="69"/>
    </row>
    <row r="16" spans="2:32" s="7" customFormat="1" ht="21.75" x14ac:dyDescent="0.5">
      <c r="B16" s="121"/>
      <c r="C16" s="70"/>
      <c r="D16" s="89"/>
      <c r="E16" s="89"/>
      <c r="F16" s="89"/>
      <c r="G16" s="89"/>
      <c r="H16" s="70"/>
      <c r="I16" s="89"/>
      <c r="J16" s="89"/>
      <c r="K16" s="89"/>
      <c r="L16" s="88"/>
      <c r="M16" s="70"/>
      <c r="N16" s="70"/>
      <c r="O16" s="70"/>
      <c r="P16" s="70"/>
      <c r="Q16" s="70"/>
      <c r="R16" s="70"/>
      <c r="S16" s="70" t="s">
        <v>33</v>
      </c>
      <c r="T16" s="70"/>
      <c r="U16" s="70"/>
      <c r="V16" s="70"/>
      <c r="W16" s="70">
        <v>50</v>
      </c>
      <c r="X16" s="70"/>
      <c r="Y16" s="70"/>
      <c r="Z16" s="70"/>
      <c r="AA16" s="70"/>
      <c r="AB16" s="69"/>
      <c r="AC16" s="69"/>
      <c r="AD16" s="69"/>
      <c r="AE16" s="69"/>
      <c r="AF16" s="69"/>
    </row>
    <row r="17" spans="2:32" s="7" customFormat="1" ht="21.75" x14ac:dyDescent="0.5">
      <c r="B17" s="121"/>
      <c r="C17" s="70"/>
      <c r="D17" s="89"/>
      <c r="E17" s="89"/>
      <c r="F17" s="89"/>
      <c r="G17" s="89"/>
      <c r="H17" s="70"/>
      <c r="I17" s="89"/>
      <c r="J17" s="89"/>
      <c r="K17" s="89"/>
      <c r="L17" s="88"/>
      <c r="M17" s="70"/>
      <c r="N17" s="70"/>
      <c r="O17" s="70"/>
      <c r="P17" s="70"/>
      <c r="Q17" s="70"/>
      <c r="R17" s="70"/>
      <c r="S17" s="70" t="s">
        <v>34</v>
      </c>
      <c r="T17" s="70"/>
      <c r="U17" s="70"/>
      <c r="V17" s="70"/>
      <c r="W17" s="70">
        <v>50</v>
      </c>
      <c r="X17" s="70"/>
      <c r="Y17" s="70"/>
      <c r="Z17" s="70"/>
      <c r="AA17" s="70"/>
      <c r="AB17" s="69"/>
      <c r="AC17" s="69"/>
      <c r="AD17" s="69"/>
      <c r="AE17" s="69"/>
      <c r="AF17" s="69"/>
    </row>
    <row r="18" spans="2:32" s="7" customFormat="1" ht="21.75" x14ac:dyDescent="0.5">
      <c r="B18" s="121" t="s">
        <v>909</v>
      </c>
      <c r="C18" s="70">
        <v>5</v>
      </c>
      <c r="D18" s="89" t="s">
        <v>30</v>
      </c>
      <c r="E18" s="89">
        <v>52144</v>
      </c>
      <c r="F18" s="89">
        <v>139</v>
      </c>
      <c r="G18" s="89">
        <v>1553</v>
      </c>
      <c r="H18" s="70">
        <v>2</v>
      </c>
      <c r="I18" s="89">
        <v>14</v>
      </c>
      <c r="J18" s="89">
        <v>2</v>
      </c>
      <c r="K18" s="89" t="s">
        <v>72</v>
      </c>
      <c r="L18" s="88">
        <v>5841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69"/>
      <c r="AC18" s="69"/>
      <c r="AD18" s="69"/>
      <c r="AE18" s="69"/>
      <c r="AF18" s="69"/>
    </row>
    <row r="19" spans="2:32" s="7" customFormat="1" ht="21.75" x14ac:dyDescent="0.5">
      <c r="B19" s="82" t="s">
        <v>910</v>
      </c>
      <c r="C19" s="70">
        <v>6</v>
      </c>
      <c r="D19" s="70" t="s">
        <v>30</v>
      </c>
      <c r="E19" s="70">
        <v>66108</v>
      </c>
      <c r="F19" s="70">
        <v>219</v>
      </c>
      <c r="G19" s="70">
        <v>3793</v>
      </c>
      <c r="H19" s="70">
        <v>2</v>
      </c>
      <c r="I19" s="70">
        <v>0</v>
      </c>
      <c r="J19" s="70">
        <v>1</v>
      </c>
      <c r="K19" s="70">
        <v>13.7</v>
      </c>
      <c r="L19" s="88">
        <v>75.45</v>
      </c>
      <c r="M19" s="70">
        <v>38.25</v>
      </c>
      <c r="N19" s="70"/>
      <c r="O19" s="70"/>
      <c r="P19" s="70"/>
      <c r="Q19" s="70">
        <v>1</v>
      </c>
      <c r="R19" s="70">
        <v>42</v>
      </c>
      <c r="S19" s="70" t="s">
        <v>31</v>
      </c>
      <c r="T19" s="70" t="s">
        <v>32</v>
      </c>
      <c r="U19" s="70">
        <v>306</v>
      </c>
      <c r="V19" s="70"/>
      <c r="W19" s="70"/>
      <c r="X19" s="70"/>
      <c r="Y19" s="70"/>
      <c r="Z19" s="70">
        <v>40</v>
      </c>
      <c r="AA19" s="70"/>
      <c r="AB19" s="69"/>
      <c r="AC19" s="69"/>
      <c r="AD19" s="69"/>
      <c r="AE19" s="69"/>
      <c r="AF19" s="69"/>
    </row>
    <row r="20" spans="2:32" s="7" customFormat="1" ht="21.75" x14ac:dyDescent="0.5">
      <c r="B20" s="132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0" t="s">
        <v>33</v>
      </c>
      <c r="T20" s="70"/>
      <c r="U20" s="71"/>
      <c r="V20" s="71"/>
      <c r="W20" s="71">
        <v>153</v>
      </c>
      <c r="X20" s="71"/>
      <c r="Y20" s="71"/>
      <c r="Z20" s="71"/>
      <c r="AA20" s="71"/>
      <c r="AB20" s="69"/>
      <c r="AC20" s="69"/>
      <c r="AD20" s="69"/>
      <c r="AE20" s="69"/>
      <c r="AF20" s="69"/>
    </row>
    <row r="21" spans="2:32" s="7" customFormat="1" ht="21.75" x14ac:dyDescent="0.5">
      <c r="B21" s="132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0" t="s">
        <v>34</v>
      </c>
      <c r="T21" s="70"/>
      <c r="U21" s="71"/>
      <c r="V21" s="71"/>
      <c r="W21" s="71">
        <v>153</v>
      </c>
      <c r="X21" s="71"/>
      <c r="Y21" s="71"/>
      <c r="Z21" s="71"/>
      <c r="AA21" s="71"/>
      <c r="AB21" s="69"/>
      <c r="AC21" s="69"/>
      <c r="AD21" s="69"/>
      <c r="AE21" s="69"/>
      <c r="AF21" s="69"/>
    </row>
    <row r="22" spans="2:32" s="7" customFormat="1" ht="21.75" x14ac:dyDescent="0.5">
      <c r="B22" s="121" t="s">
        <v>911</v>
      </c>
      <c r="C22" s="70">
        <v>7</v>
      </c>
      <c r="D22" s="89" t="s">
        <v>30</v>
      </c>
      <c r="E22" s="89">
        <v>12937</v>
      </c>
      <c r="F22" s="89">
        <v>15</v>
      </c>
      <c r="G22" s="89">
        <v>189</v>
      </c>
      <c r="H22" s="70">
        <v>2</v>
      </c>
      <c r="I22" s="89">
        <v>16</v>
      </c>
      <c r="J22" s="89">
        <v>1</v>
      </c>
      <c r="K22" s="89" t="s">
        <v>912</v>
      </c>
      <c r="L22" s="88">
        <v>6587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69"/>
      <c r="AC22" s="69"/>
      <c r="AD22" s="69"/>
      <c r="AE22" s="69"/>
      <c r="AF22" s="69"/>
    </row>
    <row r="23" spans="2:32" s="7" customFormat="1" ht="21.75" x14ac:dyDescent="0.5">
      <c r="B23" s="82" t="s">
        <v>913</v>
      </c>
      <c r="C23" s="70">
        <v>8</v>
      </c>
      <c r="D23" s="70" t="s">
        <v>30</v>
      </c>
      <c r="E23" s="70">
        <v>60638</v>
      </c>
      <c r="F23" s="70">
        <v>189</v>
      </c>
      <c r="G23" s="70">
        <v>2025</v>
      </c>
      <c r="H23" s="70">
        <v>2</v>
      </c>
      <c r="I23" s="70">
        <v>4</v>
      </c>
      <c r="J23" s="70">
        <v>3</v>
      </c>
      <c r="K23" s="70">
        <v>63.4</v>
      </c>
      <c r="L23" s="88">
        <v>1963.4</v>
      </c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69"/>
      <c r="AC23" s="69"/>
      <c r="AD23" s="69"/>
      <c r="AE23" s="69"/>
      <c r="AF23" s="69"/>
    </row>
    <row r="24" spans="2:32" s="7" customFormat="1" ht="21.75" x14ac:dyDescent="0.5">
      <c r="B24" s="422" t="s">
        <v>914</v>
      </c>
      <c r="C24" s="70">
        <v>9</v>
      </c>
      <c r="D24" s="89" t="s">
        <v>30</v>
      </c>
      <c r="E24" s="89">
        <v>12946</v>
      </c>
      <c r="F24" s="89">
        <v>29</v>
      </c>
      <c r="G24" s="89">
        <v>198</v>
      </c>
      <c r="H24" s="70">
        <v>2</v>
      </c>
      <c r="I24" s="89">
        <v>8</v>
      </c>
      <c r="J24" s="89">
        <v>1</v>
      </c>
      <c r="K24" s="89" t="s">
        <v>155</v>
      </c>
      <c r="L24" s="88">
        <v>3395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69"/>
      <c r="AC24" s="69"/>
      <c r="AD24" s="69"/>
      <c r="AE24" s="69"/>
      <c r="AF24" s="69"/>
    </row>
    <row r="25" spans="2:32" s="7" customFormat="1" ht="21.75" x14ac:dyDescent="0.5">
      <c r="B25" s="422" t="s">
        <v>914</v>
      </c>
      <c r="C25" s="70">
        <v>10</v>
      </c>
      <c r="D25" s="89" t="s">
        <v>30</v>
      </c>
      <c r="E25" s="89">
        <v>51738</v>
      </c>
      <c r="F25" s="89">
        <v>133</v>
      </c>
      <c r="G25" s="89">
        <v>1545</v>
      </c>
      <c r="H25" s="70">
        <v>2</v>
      </c>
      <c r="I25" s="89">
        <v>0</v>
      </c>
      <c r="J25" s="89">
        <v>0</v>
      </c>
      <c r="K25" s="89" t="s">
        <v>392</v>
      </c>
      <c r="L25" s="88">
        <v>38.5</v>
      </c>
      <c r="M25" s="70">
        <v>16.5</v>
      </c>
      <c r="N25" s="70"/>
      <c r="O25" s="70"/>
      <c r="P25" s="70"/>
      <c r="Q25" s="70">
        <v>1</v>
      </c>
      <c r="R25" s="70">
        <v>61</v>
      </c>
      <c r="S25" s="70" t="s">
        <v>31</v>
      </c>
      <c r="T25" s="70" t="s">
        <v>32</v>
      </c>
      <c r="U25" s="70">
        <v>132</v>
      </c>
      <c r="V25" s="70"/>
      <c r="W25" s="70"/>
      <c r="X25" s="70"/>
      <c r="Y25" s="70"/>
      <c r="Z25" s="70">
        <v>30</v>
      </c>
      <c r="AA25" s="70"/>
      <c r="AB25" s="69"/>
      <c r="AC25" s="69"/>
      <c r="AD25" s="69"/>
      <c r="AE25" s="69"/>
      <c r="AF25" s="69"/>
    </row>
    <row r="26" spans="2:32" s="7" customFormat="1" ht="21.75" x14ac:dyDescent="0.5">
      <c r="B26" s="121"/>
      <c r="C26" s="70"/>
      <c r="D26" s="89"/>
      <c r="E26" s="89"/>
      <c r="F26" s="89"/>
      <c r="G26" s="89"/>
      <c r="H26" s="70"/>
      <c r="I26" s="89"/>
      <c r="J26" s="89"/>
      <c r="K26" s="89"/>
      <c r="L26" s="88"/>
      <c r="M26" s="70"/>
      <c r="N26" s="70"/>
      <c r="O26" s="70"/>
      <c r="P26" s="70"/>
      <c r="Q26" s="70"/>
      <c r="R26" s="70"/>
      <c r="S26" s="70" t="s">
        <v>33</v>
      </c>
      <c r="T26" s="70"/>
      <c r="U26" s="70"/>
      <c r="V26" s="70"/>
      <c r="W26" s="70">
        <v>66</v>
      </c>
      <c r="X26" s="70"/>
      <c r="Y26" s="70"/>
      <c r="Z26" s="70"/>
      <c r="AA26" s="70"/>
      <c r="AB26" s="69"/>
      <c r="AC26" s="69"/>
      <c r="AD26" s="69"/>
      <c r="AE26" s="69"/>
      <c r="AF26" s="69"/>
    </row>
    <row r="27" spans="2:32" s="7" customFormat="1" ht="21.75" x14ac:dyDescent="0.5">
      <c r="B27" s="121"/>
      <c r="C27" s="70"/>
      <c r="D27" s="89"/>
      <c r="E27" s="89"/>
      <c r="F27" s="89"/>
      <c r="G27" s="89"/>
      <c r="H27" s="70"/>
      <c r="I27" s="89"/>
      <c r="J27" s="89"/>
      <c r="K27" s="89"/>
      <c r="L27" s="88"/>
      <c r="M27" s="70"/>
      <c r="N27" s="70"/>
      <c r="O27" s="70"/>
      <c r="P27" s="70"/>
      <c r="Q27" s="70"/>
      <c r="R27" s="70"/>
      <c r="S27" s="70" t="s">
        <v>34</v>
      </c>
      <c r="T27" s="70"/>
      <c r="U27" s="70"/>
      <c r="V27" s="70"/>
      <c r="W27" s="70">
        <v>66</v>
      </c>
      <c r="X27" s="70"/>
      <c r="Y27" s="70"/>
      <c r="Z27" s="70"/>
      <c r="AA27" s="70"/>
      <c r="AB27" s="69"/>
      <c r="AC27" s="69"/>
      <c r="AD27" s="69"/>
      <c r="AE27" s="69"/>
      <c r="AF27" s="69"/>
    </row>
    <row r="28" spans="2:32" s="7" customFormat="1" ht="21.75" x14ac:dyDescent="0.5">
      <c r="B28" s="82" t="s">
        <v>915</v>
      </c>
      <c r="C28" s="70">
        <v>11</v>
      </c>
      <c r="D28" s="70" t="s">
        <v>30</v>
      </c>
      <c r="E28" s="70">
        <v>60640</v>
      </c>
      <c r="F28" s="70">
        <v>191</v>
      </c>
      <c r="G28" s="70">
        <v>2027</v>
      </c>
      <c r="H28" s="70">
        <v>2</v>
      </c>
      <c r="I28" s="70">
        <v>6</v>
      </c>
      <c r="J28" s="70">
        <v>2</v>
      </c>
      <c r="K28" s="70">
        <v>77.599999999999994</v>
      </c>
      <c r="L28" s="88">
        <v>2677.6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69"/>
      <c r="AC28" s="69"/>
      <c r="AD28" s="69"/>
      <c r="AE28" s="69"/>
      <c r="AF28" s="69"/>
    </row>
    <row r="29" spans="2:32" s="7" customFormat="1" ht="21.75" x14ac:dyDescent="0.5">
      <c r="B29" s="436" t="s">
        <v>916</v>
      </c>
      <c r="C29" s="70">
        <v>12</v>
      </c>
      <c r="D29" s="70" t="s">
        <v>30</v>
      </c>
      <c r="E29" s="70">
        <v>49121</v>
      </c>
      <c r="F29" s="70">
        <v>91</v>
      </c>
      <c r="G29" s="70">
        <v>1457</v>
      </c>
      <c r="H29" s="70">
        <v>2</v>
      </c>
      <c r="I29" s="70">
        <v>7</v>
      </c>
      <c r="J29" s="70">
        <v>1</v>
      </c>
      <c r="K29" s="70">
        <v>93</v>
      </c>
      <c r="L29" s="88">
        <v>2993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69"/>
      <c r="AC29" s="69"/>
      <c r="AD29" s="69"/>
      <c r="AE29" s="69"/>
      <c r="AF29" s="69"/>
    </row>
    <row r="30" spans="2:32" s="7" customFormat="1" ht="21.75" x14ac:dyDescent="0.5">
      <c r="B30" s="422" t="s">
        <v>916</v>
      </c>
      <c r="C30" s="70">
        <v>13</v>
      </c>
      <c r="D30" s="89" t="s">
        <v>30</v>
      </c>
      <c r="E30" s="89">
        <v>50899</v>
      </c>
      <c r="F30" s="89">
        <v>120</v>
      </c>
      <c r="G30" s="89">
        <v>1526</v>
      </c>
      <c r="H30" s="70">
        <v>2</v>
      </c>
      <c r="I30" s="89">
        <v>6</v>
      </c>
      <c r="J30" s="89">
        <v>3</v>
      </c>
      <c r="K30" s="89" t="s">
        <v>197</v>
      </c>
      <c r="L30" s="88">
        <v>2776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/>
      <c r="AC30" s="69"/>
      <c r="AD30" s="69"/>
      <c r="AE30" s="69"/>
      <c r="AF30" s="69"/>
    </row>
    <row r="31" spans="2:32" s="7" customFormat="1" ht="21.75" x14ac:dyDescent="0.5">
      <c r="B31" s="436" t="s">
        <v>916</v>
      </c>
      <c r="C31" s="70">
        <v>14</v>
      </c>
      <c r="D31" s="70" t="s">
        <v>30</v>
      </c>
      <c r="E31" s="70">
        <v>64905</v>
      </c>
      <c r="F31" s="70">
        <v>214</v>
      </c>
      <c r="G31" s="70">
        <v>2339</v>
      </c>
      <c r="H31" s="70">
        <v>2</v>
      </c>
      <c r="I31" s="70">
        <v>4</v>
      </c>
      <c r="J31" s="70">
        <v>1</v>
      </c>
      <c r="K31" s="70">
        <v>30</v>
      </c>
      <c r="L31" s="88">
        <v>1730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69"/>
      <c r="AC31" s="69"/>
      <c r="AD31" s="69"/>
      <c r="AE31" s="69"/>
      <c r="AF31" s="69"/>
    </row>
    <row r="32" spans="2:32" s="7" customFormat="1" ht="21.75" x14ac:dyDescent="0.5">
      <c r="B32" s="436" t="s">
        <v>916</v>
      </c>
      <c r="C32" s="70">
        <v>15</v>
      </c>
      <c r="D32" s="70" t="s">
        <v>30</v>
      </c>
      <c r="E32" s="70">
        <v>51860</v>
      </c>
      <c r="F32" s="70">
        <v>117</v>
      </c>
      <c r="G32" s="70">
        <v>1523</v>
      </c>
      <c r="H32" s="70">
        <v>2</v>
      </c>
      <c r="I32" s="70">
        <v>14</v>
      </c>
      <c r="J32" s="70">
        <v>3</v>
      </c>
      <c r="K32" s="70">
        <v>52</v>
      </c>
      <c r="L32" s="88">
        <v>5952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69"/>
      <c r="AC32" s="69"/>
      <c r="AD32" s="69"/>
      <c r="AE32" s="69"/>
      <c r="AF32" s="69"/>
    </row>
    <row r="33" spans="2:32" s="7" customFormat="1" ht="21.75" x14ac:dyDescent="0.5">
      <c r="B33" s="422" t="s">
        <v>916</v>
      </c>
      <c r="C33" s="70">
        <v>16</v>
      </c>
      <c r="D33" s="89" t="s">
        <v>30</v>
      </c>
      <c r="E33" s="89">
        <v>12952</v>
      </c>
      <c r="F33" s="89">
        <v>46</v>
      </c>
      <c r="G33" s="89">
        <v>204</v>
      </c>
      <c r="H33" s="70">
        <v>2</v>
      </c>
      <c r="I33" s="89">
        <v>10</v>
      </c>
      <c r="J33" s="89">
        <v>0</v>
      </c>
      <c r="K33" s="89" t="s">
        <v>126</v>
      </c>
      <c r="L33" s="88">
        <v>4086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69"/>
      <c r="AC33" s="69"/>
      <c r="AD33" s="69"/>
      <c r="AE33" s="69"/>
      <c r="AF33" s="69"/>
    </row>
    <row r="34" spans="2:32" s="7" customFormat="1" ht="21.75" x14ac:dyDescent="0.5">
      <c r="B34" s="121" t="s">
        <v>917</v>
      </c>
      <c r="C34" s="70">
        <v>17</v>
      </c>
      <c r="D34" s="89" t="s">
        <v>30</v>
      </c>
      <c r="E34" s="89">
        <v>50909</v>
      </c>
      <c r="F34" s="89">
        <v>135</v>
      </c>
      <c r="G34" s="89">
        <v>1547</v>
      </c>
      <c r="H34" s="70">
        <v>2</v>
      </c>
      <c r="I34" s="89">
        <v>0</v>
      </c>
      <c r="J34" s="89">
        <v>1</v>
      </c>
      <c r="K34" s="89" t="s">
        <v>75</v>
      </c>
      <c r="L34" s="88">
        <v>128</v>
      </c>
      <c r="M34" s="70">
        <v>18</v>
      </c>
      <c r="N34" s="70"/>
      <c r="O34" s="70"/>
      <c r="P34" s="70"/>
      <c r="Q34" s="70">
        <v>1</v>
      </c>
      <c r="R34" s="70">
        <v>70</v>
      </c>
      <c r="S34" s="70" t="s">
        <v>31</v>
      </c>
      <c r="T34" s="70" t="s">
        <v>32</v>
      </c>
      <c r="U34" s="70">
        <v>144</v>
      </c>
      <c r="V34" s="70"/>
      <c r="W34" s="70"/>
      <c r="X34" s="70"/>
      <c r="Y34" s="70"/>
      <c r="Z34" s="70">
        <v>40</v>
      </c>
      <c r="AA34" s="70"/>
      <c r="AB34" s="69"/>
      <c r="AC34" s="69"/>
      <c r="AD34" s="69"/>
      <c r="AE34" s="69"/>
      <c r="AF34" s="69"/>
    </row>
    <row r="35" spans="2:32" s="7" customFormat="1" ht="21.75" x14ac:dyDescent="0.5">
      <c r="B35" s="121"/>
      <c r="C35" s="70"/>
      <c r="D35" s="89"/>
      <c r="E35" s="89"/>
      <c r="F35" s="89"/>
      <c r="G35" s="89"/>
      <c r="H35" s="70"/>
      <c r="I35" s="89"/>
      <c r="J35" s="89"/>
      <c r="K35" s="89"/>
      <c r="L35" s="88"/>
      <c r="M35" s="70"/>
      <c r="N35" s="70"/>
      <c r="O35" s="70"/>
      <c r="P35" s="70"/>
      <c r="Q35" s="70"/>
      <c r="R35" s="70"/>
      <c r="S35" s="70" t="s">
        <v>33</v>
      </c>
      <c r="T35" s="70"/>
      <c r="U35" s="70"/>
      <c r="V35" s="70"/>
      <c r="W35" s="70">
        <v>122</v>
      </c>
      <c r="X35" s="70"/>
      <c r="Y35" s="70"/>
      <c r="Z35" s="70"/>
      <c r="AA35" s="70"/>
      <c r="AB35" s="69"/>
      <c r="AC35" s="69"/>
      <c r="AD35" s="69"/>
      <c r="AE35" s="69"/>
      <c r="AF35" s="69"/>
    </row>
    <row r="36" spans="2:32" s="7" customFormat="1" ht="21.75" x14ac:dyDescent="0.5">
      <c r="B36" s="121"/>
      <c r="C36" s="70"/>
      <c r="D36" s="89"/>
      <c r="E36" s="89"/>
      <c r="F36" s="89"/>
      <c r="G36" s="89"/>
      <c r="H36" s="70"/>
      <c r="I36" s="89"/>
      <c r="J36" s="89"/>
      <c r="K36" s="89"/>
      <c r="L36" s="88"/>
      <c r="M36" s="70"/>
      <c r="N36" s="70"/>
      <c r="O36" s="70"/>
      <c r="P36" s="70"/>
      <c r="Q36" s="70"/>
      <c r="R36" s="70"/>
      <c r="S36" s="70" t="s">
        <v>34</v>
      </c>
      <c r="T36" s="70"/>
      <c r="U36" s="70"/>
      <c r="V36" s="70"/>
      <c r="W36" s="70">
        <v>122</v>
      </c>
      <c r="X36" s="70"/>
      <c r="Y36" s="70"/>
      <c r="Z36" s="70"/>
      <c r="AA36" s="70"/>
      <c r="AB36" s="69"/>
      <c r="AC36" s="69"/>
      <c r="AD36" s="69"/>
      <c r="AE36" s="69"/>
      <c r="AF36" s="69"/>
    </row>
    <row r="37" spans="2:32" s="7" customFormat="1" ht="21.75" x14ac:dyDescent="0.5">
      <c r="B37" s="121" t="s">
        <v>918</v>
      </c>
      <c r="C37" s="70">
        <v>18</v>
      </c>
      <c r="D37" s="89" t="s">
        <v>30</v>
      </c>
      <c r="E37" s="89">
        <v>52288</v>
      </c>
      <c r="F37" s="89">
        <v>126</v>
      </c>
      <c r="G37" s="89">
        <v>1606</v>
      </c>
      <c r="H37" s="70">
        <v>2</v>
      </c>
      <c r="I37" s="89">
        <v>12</v>
      </c>
      <c r="J37" s="89">
        <v>2</v>
      </c>
      <c r="K37" s="89" t="s">
        <v>109</v>
      </c>
      <c r="L37" s="88">
        <v>5015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69"/>
      <c r="AC37" s="69"/>
      <c r="AD37" s="69"/>
      <c r="AE37" s="69"/>
      <c r="AF37" s="69"/>
    </row>
    <row r="38" spans="2:32" s="7" customFormat="1" ht="21.75" x14ac:dyDescent="0.5">
      <c r="B38" s="173" t="s">
        <v>919</v>
      </c>
      <c r="C38" s="70">
        <v>19</v>
      </c>
      <c r="D38" s="89" t="s">
        <v>30</v>
      </c>
      <c r="E38" s="89">
        <v>15018</v>
      </c>
      <c r="F38" s="89">
        <v>57</v>
      </c>
      <c r="G38" s="89">
        <v>250</v>
      </c>
      <c r="H38" s="70">
        <v>2</v>
      </c>
      <c r="I38" s="89">
        <v>7</v>
      </c>
      <c r="J38" s="89">
        <v>3</v>
      </c>
      <c r="K38" s="89" t="s">
        <v>121</v>
      </c>
      <c r="L38" s="88">
        <v>3113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69"/>
      <c r="AC38" s="69"/>
      <c r="AD38" s="69"/>
      <c r="AE38" s="69"/>
      <c r="AF38" s="69"/>
    </row>
    <row r="39" spans="2:32" s="7" customFormat="1" ht="21.75" x14ac:dyDescent="0.5">
      <c r="B39" s="174" t="s">
        <v>920</v>
      </c>
      <c r="C39" s="70">
        <v>20</v>
      </c>
      <c r="D39" s="70" t="s">
        <v>30</v>
      </c>
      <c r="E39" s="70">
        <v>51739</v>
      </c>
      <c r="F39" s="70">
        <v>134</v>
      </c>
      <c r="G39" s="70">
        <v>1546</v>
      </c>
      <c r="H39" s="70">
        <v>2</v>
      </c>
      <c r="I39" s="70">
        <v>0</v>
      </c>
      <c r="J39" s="70">
        <v>0</v>
      </c>
      <c r="K39" s="70">
        <v>53</v>
      </c>
      <c r="L39" s="88">
        <v>41.75</v>
      </c>
      <c r="M39" s="70">
        <v>11.25</v>
      </c>
      <c r="N39" s="70"/>
      <c r="O39" s="70"/>
      <c r="P39" s="70"/>
      <c r="Q39" s="70">
        <v>1</v>
      </c>
      <c r="R39" s="70">
        <v>77</v>
      </c>
      <c r="S39" s="70" t="s">
        <v>31</v>
      </c>
      <c r="T39" s="70" t="s">
        <v>32</v>
      </c>
      <c r="U39" s="70">
        <v>90</v>
      </c>
      <c r="V39" s="70"/>
      <c r="W39" s="70"/>
      <c r="X39" s="70"/>
      <c r="Y39" s="70"/>
      <c r="Z39" s="70">
        <v>37</v>
      </c>
      <c r="AA39" s="70"/>
      <c r="AB39" s="69"/>
      <c r="AC39" s="69"/>
      <c r="AD39" s="69"/>
      <c r="AE39" s="69"/>
      <c r="AF39" s="69"/>
    </row>
    <row r="40" spans="2:32" s="7" customFormat="1" ht="21.75" x14ac:dyDescent="0.5">
      <c r="B40" s="132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0" t="s">
        <v>33</v>
      </c>
      <c r="T40" s="70"/>
      <c r="U40" s="71"/>
      <c r="V40" s="71"/>
      <c r="W40" s="71">
        <v>45</v>
      </c>
      <c r="X40" s="71"/>
      <c r="Y40" s="71"/>
      <c r="Z40" s="71"/>
      <c r="AA40" s="71"/>
      <c r="AB40" s="69"/>
      <c r="AC40" s="69"/>
      <c r="AD40" s="69"/>
      <c r="AE40" s="69"/>
      <c r="AF40" s="69"/>
    </row>
    <row r="41" spans="2:32" s="7" customFormat="1" ht="21.75" x14ac:dyDescent="0.5">
      <c r="B41" s="132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0" t="s">
        <v>34</v>
      </c>
      <c r="T41" s="70"/>
      <c r="U41" s="71"/>
      <c r="V41" s="71"/>
      <c r="W41" s="71">
        <v>45</v>
      </c>
      <c r="X41" s="71"/>
      <c r="Y41" s="71"/>
      <c r="Z41" s="71"/>
      <c r="AA41" s="71"/>
      <c r="AB41" s="69"/>
      <c r="AC41" s="69"/>
      <c r="AD41" s="69"/>
      <c r="AE41" s="69"/>
      <c r="AF41" s="69"/>
    </row>
    <row r="42" spans="2:32" s="7" customFormat="1" ht="21.75" x14ac:dyDescent="0.5">
      <c r="B42" s="173" t="s">
        <v>921</v>
      </c>
      <c r="C42" s="70">
        <v>21</v>
      </c>
      <c r="D42" s="89" t="s">
        <v>30</v>
      </c>
      <c r="E42" s="89">
        <v>54652</v>
      </c>
      <c r="F42" s="89">
        <v>184</v>
      </c>
      <c r="G42" s="89">
        <v>1824</v>
      </c>
      <c r="H42" s="70">
        <v>2</v>
      </c>
      <c r="I42" s="89">
        <v>4</v>
      </c>
      <c r="J42" s="89">
        <v>1</v>
      </c>
      <c r="K42" s="89" t="s">
        <v>150</v>
      </c>
      <c r="L42" s="113">
        <v>1712</v>
      </c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69"/>
      <c r="AC42" s="69"/>
      <c r="AD42" s="69"/>
      <c r="AE42" s="69"/>
      <c r="AF42" s="69"/>
    </row>
    <row r="43" spans="2:32" s="7" customFormat="1" ht="21.75" x14ac:dyDescent="0.5">
      <c r="B43" s="121" t="s">
        <v>922</v>
      </c>
      <c r="C43" s="70">
        <v>22</v>
      </c>
      <c r="D43" s="89" t="s">
        <v>30</v>
      </c>
      <c r="E43" s="89">
        <v>58386</v>
      </c>
      <c r="F43" s="89">
        <v>184</v>
      </c>
      <c r="G43" s="89">
        <v>2020</v>
      </c>
      <c r="H43" s="70">
        <v>2</v>
      </c>
      <c r="I43" s="89">
        <v>2</v>
      </c>
      <c r="J43" s="89">
        <v>1</v>
      </c>
      <c r="K43" s="89" t="s">
        <v>55</v>
      </c>
      <c r="L43" s="88">
        <v>960</v>
      </c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69"/>
      <c r="AC43" s="69"/>
      <c r="AD43" s="69"/>
      <c r="AE43" s="69"/>
      <c r="AF43" s="69"/>
    </row>
    <row r="44" spans="2:32" s="7" customFormat="1" ht="21.75" x14ac:dyDescent="0.5">
      <c r="B44" s="121" t="s">
        <v>923</v>
      </c>
      <c r="C44" s="70">
        <v>23</v>
      </c>
      <c r="D44" s="89" t="s">
        <v>30</v>
      </c>
      <c r="E44" s="89">
        <v>58385</v>
      </c>
      <c r="F44" s="89">
        <v>183</v>
      </c>
      <c r="G44" s="89">
        <v>2019</v>
      </c>
      <c r="H44" s="70">
        <v>2</v>
      </c>
      <c r="I44" s="89">
        <v>5</v>
      </c>
      <c r="J44" s="89">
        <v>0</v>
      </c>
      <c r="K44" s="89" t="s">
        <v>197</v>
      </c>
      <c r="L44" s="88">
        <v>2076</v>
      </c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69"/>
      <c r="AC44" s="69"/>
      <c r="AD44" s="69"/>
      <c r="AE44" s="69"/>
      <c r="AF44" s="69"/>
    </row>
    <row r="45" spans="2:32" s="7" customFormat="1" ht="21.75" x14ac:dyDescent="0.5">
      <c r="B45" s="121" t="s">
        <v>924</v>
      </c>
      <c r="C45" s="70">
        <v>24</v>
      </c>
      <c r="D45" s="89" t="s">
        <v>30</v>
      </c>
      <c r="E45" s="89">
        <v>58387</v>
      </c>
      <c r="F45" s="89">
        <v>185</v>
      </c>
      <c r="G45" s="89">
        <v>2021</v>
      </c>
      <c r="H45" s="70">
        <v>2</v>
      </c>
      <c r="I45" s="89">
        <v>2</v>
      </c>
      <c r="J45" s="89">
        <v>1</v>
      </c>
      <c r="K45" s="89" t="s">
        <v>113</v>
      </c>
      <c r="L45" s="88">
        <v>969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69"/>
      <c r="AC45" s="69"/>
      <c r="AD45" s="69"/>
      <c r="AE45" s="69"/>
      <c r="AF45" s="69"/>
    </row>
    <row r="46" spans="2:32" s="7" customFormat="1" ht="21.75" x14ac:dyDescent="0.5">
      <c r="B46" s="121" t="s">
        <v>925</v>
      </c>
      <c r="C46" s="70">
        <v>25</v>
      </c>
      <c r="D46" s="89" t="s">
        <v>30</v>
      </c>
      <c r="E46" s="89">
        <v>58384</v>
      </c>
      <c r="F46" s="89">
        <v>182</v>
      </c>
      <c r="G46" s="89">
        <v>2018</v>
      </c>
      <c r="H46" s="70">
        <v>2</v>
      </c>
      <c r="I46" s="89">
        <v>4</v>
      </c>
      <c r="J46" s="89">
        <v>1</v>
      </c>
      <c r="K46" s="89" t="s">
        <v>107</v>
      </c>
      <c r="L46" s="88">
        <v>1729</v>
      </c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69"/>
      <c r="AC46" s="69"/>
      <c r="AD46" s="69"/>
      <c r="AE46" s="69"/>
      <c r="AF46" s="69"/>
    </row>
    <row r="47" spans="2:32" s="7" customFormat="1" ht="21.75" x14ac:dyDescent="0.5">
      <c r="B47" s="121" t="s">
        <v>926</v>
      </c>
      <c r="C47" s="70">
        <v>26</v>
      </c>
      <c r="D47" s="89" t="s">
        <v>30</v>
      </c>
      <c r="E47" s="89">
        <v>52950</v>
      </c>
      <c r="F47" s="89">
        <v>142</v>
      </c>
      <c r="G47" s="89">
        <v>1640</v>
      </c>
      <c r="H47" s="70">
        <v>2</v>
      </c>
      <c r="I47" s="89">
        <v>0</v>
      </c>
      <c r="J47" s="89">
        <v>0</v>
      </c>
      <c r="K47" s="89" t="s">
        <v>392</v>
      </c>
      <c r="L47" s="88">
        <v>41.5</v>
      </c>
      <c r="M47" s="70">
        <v>13.5</v>
      </c>
      <c r="N47" s="70"/>
      <c r="O47" s="70"/>
      <c r="P47" s="70"/>
      <c r="Q47" s="70">
        <v>1</v>
      </c>
      <c r="R47" s="70">
        <v>87</v>
      </c>
      <c r="S47" s="70" t="s">
        <v>31</v>
      </c>
      <c r="T47" s="70" t="s">
        <v>69</v>
      </c>
      <c r="U47" s="70">
        <v>54</v>
      </c>
      <c r="V47" s="70"/>
      <c r="W47" s="70"/>
      <c r="X47" s="70"/>
      <c r="Y47" s="70"/>
      <c r="Z47" s="70">
        <v>40</v>
      </c>
      <c r="AA47" s="70"/>
      <c r="AB47" s="69"/>
      <c r="AC47" s="69"/>
      <c r="AD47" s="69"/>
      <c r="AE47" s="69"/>
      <c r="AF47" s="69"/>
    </row>
    <row r="48" spans="2:32" s="7" customFormat="1" ht="21.75" x14ac:dyDescent="0.5">
      <c r="B48" s="121" t="s">
        <v>928</v>
      </c>
      <c r="C48" s="70">
        <v>27</v>
      </c>
      <c r="D48" s="89" t="s">
        <v>30</v>
      </c>
      <c r="E48" s="89">
        <v>48413</v>
      </c>
      <c r="F48" s="89">
        <v>66</v>
      </c>
      <c r="G48" s="89">
        <v>1432</v>
      </c>
      <c r="H48" s="70">
        <v>2</v>
      </c>
      <c r="I48" s="89">
        <v>4</v>
      </c>
      <c r="J48" s="89">
        <v>1</v>
      </c>
      <c r="K48" s="89" t="s">
        <v>40</v>
      </c>
      <c r="L48" s="88">
        <v>1782</v>
      </c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9"/>
      <c r="AC48" s="69"/>
      <c r="AD48" s="69"/>
      <c r="AE48" s="69"/>
      <c r="AF48" s="69"/>
    </row>
    <row r="49" spans="2:32" s="7" customFormat="1" ht="21.75" x14ac:dyDescent="0.5">
      <c r="B49" s="82" t="s">
        <v>929</v>
      </c>
      <c r="C49" s="70">
        <v>28</v>
      </c>
      <c r="D49" s="70" t="s">
        <v>30</v>
      </c>
      <c r="E49" s="70">
        <v>60637</v>
      </c>
      <c r="F49" s="70">
        <v>188</v>
      </c>
      <c r="G49" s="70">
        <v>2024</v>
      </c>
      <c r="H49" s="70">
        <v>2</v>
      </c>
      <c r="I49" s="70">
        <v>2</v>
      </c>
      <c r="J49" s="70">
        <v>0</v>
      </c>
      <c r="K49" s="70">
        <v>9.6999999999999993</v>
      </c>
      <c r="L49" s="88">
        <v>809.7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69"/>
      <c r="AC49" s="69"/>
      <c r="AD49" s="69"/>
      <c r="AE49" s="69"/>
      <c r="AF49" s="69"/>
    </row>
    <row r="50" spans="2:32" s="56" customFormat="1" ht="21.75" x14ac:dyDescent="0.5">
      <c r="B50" s="134" t="s">
        <v>929</v>
      </c>
      <c r="C50" s="75">
        <v>29</v>
      </c>
      <c r="D50" s="75" t="s">
        <v>30</v>
      </c>
      <c r="E50" s="75">
        <v>60636</v>
      </c>
      <c r="F50" s="75">
        <v>187</v>
      </c>
      <c r="G50" s="75">
        <v>2023</v>
      </c>
      <c r="H50" s="75">
        <v>2</v>
      </c>
      <c r="I50" s="75">
        <v>2</v>
      </c>
      <c r="J50" s="75">
        <v>0</v>
      </c>
      <c r="K50" s="75">
        <v>11.8</v>
      </c>
      <c r="L50" s="79">
        <v>811.8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105"/>
      <c r="AC50" s="105"/>
      <c r="AD50" s="105"/>
      <c r="AE50" s="105"/>
      <c r="AF50" s="105"/>
    </row>
    <row r="51" spans="2:32" s="7" customFormat="1" ht="21.75" x14ac:dyDescent="0.5">
      <c r="B51" s="436" t="s">
        <v>930</v>
      </c>
      <c r="C51" s="70">
        <v>30</v>
      </c>
      <c r="D51" s="70" t="s">
        <v>30</v>
      </c>
      <c r="E51" s="70">
        <v>60639</v>
      </c>
      <c r="F51" s="70">
        <v>190</v>
      </c>
      <c r="G51" s="70">
        <v>2026</v>
      </c>
      <c r="H51" s="70">
        <v>2</v>
      </c>
      <c r="I51" s="70">
        <v>9</v>
      </c>
      <c r="J51" s="70">
        <v>3</v>
      </c>
      <c r="K51" s="70">
        <v>20.399999999999999</v>
      </c>
      <c r="L51" s="88">
        <v>3920.4</v>
      </c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69"/>
      <c r="AC51" s="69"/>
      <c r="AD51" s="69"/>
      <c r="AE51" s="69"/>
      <c r="AF51" s="69"/>
    </row>
    <row r="52" spans="2:32" s="7" customFormat="1" ht="21.75" x14ac:dyDescent="0.5">
      <c r="B52" s="121" t="s">
        <v>931</v>
      </c>
      <c r="C52" s="70">
        <v>31</v>
      </c>
      <c r="D52" s="89" t="s">
        <v>30</v>
      </c>
      <c r="E52" s="89">
        <v>12868</v>
      </c>
      <c r="F52" s="89">
        <v>31</v>
      </c>
      <c r="G52" s="89">
        <v>1357</v>
      </c>
      <c r="H52" s="70">
        <v>2</v>
      </c>
      <c r="I52" s="89">
        <v>4</v>
      </c>
      <c r="J52" s="89">
        <v>2</v>
      </c>
      <c r="K52" s="89" t="s">
        <v>95</v>
      </c>
      <c r="L52" s="88">
        <v>1810</v>
      </c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69"/>
      <c r="AC52" s="69"/>
      <c r="AD52" s="69"/>
      <c r="AE52" s="69"/>
      <c r="AF52" s="69"/>
    </row>
    <row r="53" spans="2:32" s="7" customFormat="1" ht="21.75" x14ac:dyDescent="0.5">
      <c r="B53" s="121" t="s">
        <v>932</v>
      </c>
      <c r="C53" s="70">
        <v>32</v>
      </c>
      <c r="D53" s="89" t="s">
        <v>30</v>
      </c>
      <c r="E53" s="89">
        <v>12938</v>
      </c>
      <c r="F53" s="89">
        <v>17</v>
      </c>
      <c r="G53" s="89">
        <v>190</v>
      </c>
      <c r="H53" s="70">
        <v>2</v>
      </c>
      <c r="I53" s="89">
        <v>7</v>
      </c>
      <c r="J53" s="89">
        <v>0</v>
      </c>
      <c r="K53" s="89" t="s">
        <v>133</v>
      </c>
      <c r="L53" s="88">
        <v>2863</v>
      </c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69"/>
      <c r="AC53" s="69"/>
      <c r="AD53" s="69"/>
      <c r="AE53" s="69"/>
      <c r="AF53" s="69"/>
    </row>
    <row r="54" spans="2:32" s="7" customFormat="1" ht="21.75" x14ac:dyDescent="0.5">
      <c r="B54" s="121" t="s">
        <v>933</v>
      </c>
      <c r="C54" s="70">
        <v>33</v>
      </c>
      <c r="D54" s="89" t="s">
        <v>30</v>
      </c>
      <c r="E54" s="89">
        <v>52349</v>
      </c>
      <c r="F54" s="89">
        <v>147</v>
      </c>
      <c r="G54" s="89">
        <v>1645</v>
      </c>
      <c r="H54" s="70">
        <v>2</v>
      </c>
      <c r="I54" s="89">
        <v>0</v>
      </c>
      <c r="J54" s="89">
        <v>1</v>
      </c>
      <c r="K54" s="89" t="s">
        <v>369</v>
      </c>
      <c r="L54" s="88">
        <v>131.5</v>
      </c>
      <c r="M54" s="70">
        <v>13.5</v>
      </c>
      <c r="N54" s="70"/>
      <c r="O54" s="70"/>
      <c r="P54" s="70"/>
      <c r="Q54" s="70">
        <v>1</v>
      </c>
      <c r="R54" s="70">
        <v>98</v>
      </c>
      <c r="S54" s="70" t="s">
        <v>31</v>
      </c>
      <c r="T54" s="70" t="s">
        <v>73</v>
      </c>
      <c r="U54" s="70">
        <v>54</v>
      </c>
      <c r="V54" s="70"/>
      <c r="W54" s="70"/>
      <c r="X54" s="70"/>
      <c r="Y54" s="70"/>
      <c r="Z54" s="70">
        <v>30</v>
      </c>
      <c r="AA54" s="70"/>
      <c r="AB54" s="69"/>
      <c r="AC54" s="69"/>
      <c r="AD54" s="69"/>
      <c r="AE54" s="69"/>
      <c r="AF54" s="69"/>
    </row>
    <row r="55" spans="2:32" s="7" customFormat="1" ht="21.75" x14ac:dyDescent="0.5">
      <c r="B55" s="121" t="s">
        <v>934</v>
      </c>
      <c r="C55" s="70">
        <v>34</v>
      </c>
      <c r="D55" s="89" t="s">
        <v>30</v>
      </c>
      <c r="E55" s="89">
        <v>12877</v>
      </c>
      <c r="F55" s="89">
        <v>43</v>
      </c>
      <c r="G55" s="89">
        <v>1366</v>
      </c>
      <c r="H55" s="70">
        <v>2</v>
      </c>
      <c r="I55" s="89">
        <v>2</v>
      </c>
      <c r="J55" s="89">
        <v>1</v>
      </c>
      <c r="K55" s="89" t="s">
        <v>392</v>
      </c>
      <c r="L55" s="88">
        <v>955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69"/>
      <c r="AC55" s="69"/>
      <c r="AD55" s="69"/>
      <c r="AE55" s="69"/>
      <c r="AF55" s="69"/>
    </row>
    <row r="56" spans="2:32" s="7" customFormat="1" ht="21.75" x14ac:dyDescent="0.5">
      <c r="B56" s="121" t="s">
        <v>934</v>
      </c>
      <c r="C56" s="70">
        <v>35</v>
      </c>
      <c r="D56" s="89" t="s">
        <v>30</v>
      </c>
      <c r="E56" s="89">
        <v>53025</v>
      </c>
      <c r="F56" s="89">
        <v>209</v>
      </c>
      <c r="G56" s="89">
        <v>3933</v>
      </c>
      <c r="H56" s="70">
        <v>2</v>
      </c>
      <c r="I56" s="89">
        <v>5</v>
      </c>
      <c r="J56" s="89">
        <v>1</v>
      </c>
      <c r="K56" s="89" t="s">
        <v>276</v>
      </c>
      <c r="L56" s="88">
        <v>2134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69"/>
      <c r="AC56" s="69"/>
      <c r="AD56" s="69"/>
      <c r="AE56" s="69"/>
      <c r="AF56" s="69"/>
    </row>
    <row r="57" spans="2:32" s="7" customFormat="1" ht="21.75" x14ac:dyDescent="0.5">
      <c r="B57" s="82" t="s">
        <v>935</v>
      </c>
      <c r="C57" s="70">
        <v>37</v>
      </c>
      <c r="D57" s="70" t="s">
        <v>30</v>
      </c>
      <c r="E57" s="70">
        <v>48412</v>
      </c>
      <c r="F57" s="70">
        <v>65</v>
      </c>
      <c r="G57" s="70">
        <v>1431</v>
      </c>
      <c r="H57" s="70">
        <v>2</v>
      </c>
      <c r="I57" s="70">
        <v>10</v>
      </c>
      <c r="J57" s="70">
        <v>0</v>
      </c>
      <c r="K57" s="70">
        <v>14</v>
      </c>
      <c r="L57" s="88">
        <v>4014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69"/>
      <c r="AC57" s="69"/>
      <c r="AD57" s="69"/>
      <c r="AE57" s="69"/>
      <c r="AF57" s="69"/>
    </row>
    <row r="58" spans="2:32" s="7" customFormat="1" ht="21.75" x14ac:dyDescent="0.5">
      <c r="B58" s="82" t="s">
        <v>936</v>
      </c>
      <c r="C58" s="70">
        <v>38</v>
      </c>
      <c r="D58" s="70" t="s">
        <v>30</v>
      </c>
      <c r="E58" s="70">
        <v>49873</v>
      </c>
      <c r="F58" s="70">
        <v>132</v>
      </c>
      <c r="G58" s="70">
        <v>1544</v>
      </c>
      <c r="H58" s="70">
        <v>2</v>
      </c>
      <c r="I58" s="70">
        <v>0</v>
      </c>
      <c r="J58" s="70">
        <v>0</v>
      </c>
      <c r="K58" s="70">
        <v>65</v>
      </c>
      <c r="L58" s="88">
        <v>50</v>
      </c>
      <c r="M58" s="70">
        <v>15</v>
      </c>
      <c r="N58" s="70"/>
      <c r="O58" s="70"/>
      <c r="P58" s="70"/>
      <c r="Q58" s="70">
        <v>1</v>
      </c>
      <c r="R58" s="70">
        <v>106</v>
      </c>
      <c r="S58" s="70" t="s">
        <v>31</v>
      </c>
      <c r="T58" s="70" t="s">
        <v>73</v>
      </c>
      <c r="U58" s="70">
        <v>60</v>
      </c>
      <c r="V58" s="70"/>
      <c r="W58" s="70"/>
      <c r="X58" s="70"/>
      <c r="Y58" s="70"/>
      <c r="Z58" s="70">
        <v>26</v>
      </c>
      <c r="AA58" s="70"/>
      <c r="AB58" s="69"/>
      <c r="AC58" s="69"/>
      <c r="AD58" s="69"/>
      <c r="AE58" s="69"/>
      <c r="AF58" s="69"/>
    </row>
    <row r="59" spans="2:32" s="7" customFormat="1" ht="21.75" x14ac:dyDescent="0.5">
      <c r="B59" s="121" t="s">
        <v>937</v>
      </c>
      <c r="C59" s="70">
        <v>39</v>
      </c>
      <c r="D59" s="89" t="s">
        <v>30</v>
      </c>
      <c r="E59" s="89">
        <v>52008</v>
      </c>
      <c r="F59" s="89">
        <v>95</v>
      </c>
      <c r="G59" s="89">
        <v>1477</v>
      </c>
      <c r="H59" s="70">
        <v>2</v>
      </c>
      <c r="I59" s="89">
        <v>9</v>
      </c>
      <c r="J59" s="89">
        <v>3</v>
      </c>
      <c r="K59" s="89" t="s">
        <v>99</v>
      </c>
      <c r="L59" s="88">
        <v>3954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69"/>
      <c r="AC59" s="69"/>
      <c r="AD59" s="69"/>
      <c r="AE59" s="69"/>
      <c r="AF59" s="69"/>
    </row>
    <row r="60" spans="2:32" s="7" customFormat="1" ht="21.75" x14ac:dyDescent="0.5">
      <c r="B60" s="121" t="s">
        <v>937</v>
      </c>
      <c r="C60" s="70">
        <v>40</v>
      </c>
      <c r="D60" s="89" t="s">
        <v>30</v>
      </c>
      <c r="E60" s="89">
        <v>52082</v>
      </c>
      <c r="F60" s="89">
        <v>95</v>
      </c>
      <c r="G60" s="89">
        <v>1558</v>
      </c>
      <c r="H60" s="70">
        <v>2</v>
      </c>
      <c r="I60" s="89">
        <v>0</v>
      </c>
      <c r="J60" s="89">
        <v>1</v>
      </c>
      <c r="K60" s="89" t="s">
        <v>276</v>
      </c>
      <c r="L60" s="88">
        <v>123.5</v>
      </c>
      <c r="M60" s="70">
        <v>10.5</v>
      </c>
      <c r="N60" s="70"/>
      <c r="O60" s="70"/>
      <c r="P60" s="70"/>
      <c r="Q60" s="70">
        <v>1</v>
      </c>
      <c r="R60" s="70">
        <v>114</v>
      </c>
      <c r="S60" s="70" t="s">
        <v>31</v>
      </c>
      <c r="T60" s="70" t="s">
        <v>32</v>
      </c>
      <c r="U60" s="70">
        <v>84</v>
      </c>
      <c r="V60" s="70"/>
      <c r="W60" s="70"/>
      <c r="X60" s="70"/>
      <c r="Y60" s="70"/>
      <c r="Z60" s="70">
        <v>40</v>
      </c>
      <c r="AA60" s="70"/>
      <c r="AB60" s="69"/>
      <c r="AC60" s="69"/>
      <c r="AD60" s="69"/>
      <c r="AE60" s="69"/>
      <c r="AF60" s="69"/>
    </row>
    <row r="61" spans="2:32" s="7" customFormat="1" ht="21.75" x14ac:dyDescent="0.5">
      <c r="B61" s="121"/>
      <c r="C61" s="70"/>
      <c r="D61" s="89"/>
      <c r="E61" s="89"/>
      <c r="F61" s="89"/>
      <c r="G61" s="89"/>
      <c r="H61" s="70"/>
      <c r="I61" s="89"/>
      <c r="J61" s="89"/>
      <c r="K61" s="89"/>
      <c r="L61" s="88"/>
      <c r="M61" s="70"/>
      <c r="N61" s="70"/>
      <c r="O61" s="70"/>
      <c r="P61" s="70"/>
      <c r="Q61" s="70"/>
      <c r="R61" s="70"/>
      <c r="S61" s="70" t="s">
        <v>33</v>
      </c>
      <c r="T61" s="70"/>
      <c r="U61" s="70"/>
      <c r="V61" s="70"/>
      <c r="W61" s="70">
        <v>42</v>
      </c>
      <c r="X61" s="70"/>
      <c r="Y61" s="70"/>
      <c r="Z61" s="70"/>
      <c r="AA61" s="70"/>
      <c r="AB61" s="69"/>
      <c r="AC61" s="69"/>
      <c r="AD61" s="69"/>
      <c r="AE61" s="69"/>
      <c r="AF61" s="69"/>
    </row>
    <row r="62" spans="2:32" s="7" customFormat="1" ht="21.75" x14ac:dyDescent="0.5">
      <c r="B62" s="121"/>
      <c r="C62" s="70"/>
      <c r="D62" s="89"/>
      <c r="E62" s="89"/>
      <c r="F62" s="89"/>
      <c r="G62" s="89"/>
      <c r="H62" s="70"/>
      <c r="I62" s="89"/>
      <c r="J62" s="89"/>
      <c r="K62" s="89"/>
      <c r="L62" s="88"/>
      <c r="M62" s="70"/>
      <c r="N62" s="70"/>
      <c r="O62" s="70"/>
      <c r="P62" s="70"/>
      <c r="Q62" s="70"/>
      <c r="R62" s="70"/>
      <c r="S62" s="70" t="s">
        <v>34</v>
      </c>
      <c r="T62" s="70"/>
      <c r="U62" s="70"/>
      <c r="V62" s="70"/>
      <c r="W62" s="70">
        <v>42</v>
      </c>
      <c r="X62" s="70"/>
      <c r="Y62" s="70"/>
      <c r="Z62" s="70"/>
      <c r="AA62" s="70"/>
      <c r="AB62" s="69"/>
      <c r="AC62" s="69"/>
      <c r="AD62" s="69"/>
      <c r="AE62" s="69"/>
      <c r="AF62" s="69"/>
    </row>
    <row r="63" spans="2:32" s="7" customFormat="1" ht="21.75" x14ac:dyDescent="0.5">
      <c r="B63" s="82" t="s">
        <v>937</v>
      </c>
      <c r="C63" s="70">
        <v>41</v>
      </c>
      <c r="D63" s="70" t="s">
        <v>30</v>
      </c>
      <c r="E63" s="70">
        <v>52018</v>
      </c>
      <c r="F63" s="70">
        <v>98</v>
      </c>
      <c r="G63" s="70">
        <v>1563</v>
      </c>
      <c r="H63" s="70">
        <v>2</v>
      </c>
      <c r="I63" s="70">
        <v>11</v>
      </c>
      <c r="J63" s="70">
        <v>1</v>
      </c>
      <c r="K63" s="70">
        <v>53</v>
      </c>
      <c r="L63" s="88">
        <v>4553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69"/>
      <c r="AC63" s="69"/>
      <c r="AD63" s="69"/>
      <c r="AE63" s="69"/>
      <c r="AF63" s="69"/>
    </row>
    <row r="64" spans="2:32" s="7" customFormat="1" ht="21.75" x14ac:dyDescent="0.5">
      <c r="B64" s="422" t="s">
        <v>938</v>
      </c>
      <c r="C64" s="70">
        <v>42</v>
      </c>
      <c r="D64" s="89" t="s">
        <v>30</v>
      </c>
      <c r="E64" s="89">
        <v>52230</v>
      </c>
      <c r="F64" s="89">
        <v>93</v>
      </c>
      <c r="G64" s="89">
        <v>1556</v>
      </c>
      <c r="H64" s="70">
        <v>2</v>
      </c>
      <c r="I64" s="89">
        <v>1</v>
      </c>
      <c r="J64" s="89">
        <v>0</v>
      </c>
      <c r="K64" s="89" t="s">
        <v>109</v>
      </c>
      <c r="L64" s="88">
        <v>406.25</v>
      </c>
      <c r="M64" s="70">
        <v>8.75</v>
      </c>
      <c r="N64" s="70"/>
      <c r="O64" s="70"/>
      <c r="P64" s="70"/>
      <c r="Q64" s="70">
        <v>1</v>
      </c>
      <c r="R64" s="70">
        <v>117</v>
      </c>
      <c r="S64" s="70" t="s">
        <v>31</v>
      </c>
      <c r="T64" s="70" t="s">
        <v>69</v>
      </c>
      <c r="U64" s="70">
        <v>35</v>
      </c>
      <c r="V64" s="70"/>
      <c r="W64" s="70"/>
      <c r="X64" s="70"/>
      <c r="Y64" s="70"/>
      <c r="Z64" s="70">
        <v>35</v>
      </c>
      <c r="AA64" s="70"/>
      <c r="AB64" s="69"/>
      <c r="AC64" s="69"/>
      <c r="AD64" s="69"/>
      <c r="AE64" s="69"/>
      <c r="AF64" s="69"/>
    </row>
    <row r="65" spans="2:32" s="7" customFormat="1" ht="21.75" x14ac:dyDescent="0.5">
      <c r="B65" s="121" t="s">
        <v>939</v>
      </c>
      <c r="C65" s="70">
        <v>43</v>
      </c>
      <c r="D65" s="89" t="s">
        <v>30</v>
      </c>
      <c r="E65" s="89">
        <v>32526</v>
      </c>
      <c r="F65" s="89">
        <v>55</v>
      </c>
      <c r="G65" s="89">
        <v>524</v>
      </c>
      <c r="H65" s="70">
        <v>2</v>
      </c>
      <c r="I65" s="89">
        <v>6</v>
      </c>
      <c r="J65" s="89">
        <v>2</v>
      </c>
      <c r="K65" s="89" t="s">
        <v>205</v>
      </c>
      <c r="L65" s="88">
        <v>2690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69"/>
      <c r="AC65" s="69"/>
      <c r="AD65" s="69"/>
      <c r="AE65" s="69"/>
      <c r="AF65" s="69"/>
    </row>
    <row r="66" spans="2:32" s="7" customFormat="1" ht="21.75" x14ac:dyDescent="0.5">
      <c r="B66" s="121" t="s">
        <v>939</v>
      </c>
      <c r="C66" s="70">
        <v>44</v>
      </c>
      <c r="D66" s="89" t="s">
        <v>30</v>
      </c>
      <c r="E66" s="89">
        <v>32524</v>
      </c>
      <c r="F66" s="89">
        <v>53</v>
      </c>
      <c r="G66" s="89">
        <v>522</v>
      </c>
      <c r="H66" s="70">
        <v>2</v>
      </c>
      <c r="I66" s="89">
        <v>6</v>
      </c>
      <c r="J66" s="89">
        <v>1</v>
      </c>
      <c r="K66" s="89" t="s">
        <v>107</v>
      </c>
      <c r="L66" s="88">
        <v>2529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69"/>
      <c r="AC66" s="69"/>
      <c r="AD66" s="69"/>
      <c r="AE66" s="69"/>
      <c r="AF66" s="69"/>
    </row>
    <row r="67" spans="2:32" s="7" customFormat="1" ht="21.75" x14ac:dyDescent="0.5">
      <c r="B67" s="121" t="s">
        <v>940</v>
      </c>
      <c r="C67" s="70">
        <v>45</v>
      </c>
      <c r="D67" s="89" t="s">
        <v>30</v>
      </c>
      <c r="E67" s="89">
        <v>50924</v>
      </c>
      <c r="F67" s="89">
        <v>119</v>
      </c>
      <c r="G67" s="89">
        <v>1525</v>
      </c>
      <c r="H67" s="70">
        <v>2</v>
      </c>
      <c r="I67" s="89">
        <v>9</v>
      </c>
      <c r="J67" s="89">
        <v>0</v>
      </c>
      <c r="K67" s="89" t="s">
        <v>385</v>
      </c>
      <c r="L67" s="88">
        <v>3628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69"/>
      <c r="AC67" s="69"/>
      <c r="AD67" s="69"/>
      <c r="AE67" s="69"/>
      <c r="AF67" s="69"/>
    </row>
    <row r="68" spans="2:32" s="7" customFormat="1" ht="21.75" x14ac:dyDescent="0.5">
      <c r="B68" s="82" t="s">
        <v>940</v>
      </c>
      <c r="C68" s="70">
        <v>46</v>
      </c>
      <c r="D68" s="70" t="s">
        <v>30</v>
      </c>
      <c r="E68" s="70">
        <v>64596</v>
      </c>
      <c r="F68" s="70">
        <v>212</v>
      </c>
      <c r="G68" s="70">
        <v>2284</v>
      </c>
      <c r="H68" s="70">
        <v>2</v>
      </c>
      <c r="I68" s="70">
        <v>4</v>
      </c>
      <c r="J68" s="70">
        <v>1</v>
      </c>
      <c r="K68" s="70">
        <v>39.700000000000003</v>
      </c>
      <c r="L68" s="88">
        <v>1739.7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69"/>
      <c r="AC68" s="69"/>
      <c r="AD68" s="69"/>
      <c r="AE68" s="69"/>
      <c r="AF68" s="69"/>
    </row>
    <row r="69" spans="2:32" s="7" customFormat="1" ht="21.75" x14ac:dyDescent="0.5">
      <c r="B69" s="121" t="s">
        <v>941</v>
      </c>
      <c r="C69" s="70">
        <v>47</v>
      </c>
      <c r="D69" s="89" t="s">
        <v>30</v>
      </c>
      <c r="E69" s="89">
        <v>52347</v>
      </c>
      <c r="F69" s="89">
        <v>145</v>
      </c>
      <c r="G69" s="89">
        <v>1643</v>
      </c>
      <c r="H69" s="70">
        <v>2</v>
      </c>
      <c r="I69" s="89">
        <v>0</v>
      </c>
      <c r="J69" s="89">
        <v>0</v>
      </c>
      <c r="K69" s="89" t="s">
        <v>81</v>
      </c>
      <c r="L69" s="88">
        <v>23.5</v>
      </c>
      <c r="M69" s="70">
        <v>12.5</v>
      </c>
      <c r="N69" s="70"/>
      <c r="O69" s="70"/>
      <c r="P69" s="70"/>
      <c r="Q69" s="70">
        <v>1</v>
      </c>
      <c r="R69" s="70">
        <v>132</v>
      </c>
      <c r="S69" s="70" t="s">
        <v>31</v>
      </c>
      <c r="T69" s="70" t="s">
        <v>73</v>
      </c>
      <c r="U69" s="70">
        <v>50</v>
      </c>
      <c r="V69" s="70"/>
      <c r="W69" s="70"/>
      <c r="X69" s="70"/>
      <c r="Y69" s="70"/>
      <c r="Z69" s="70">
        <v>24</v>
      </c>
      <c r="AA69" s="70"/>
      <c r="AB69" s="69"/>
      <c r="AC69" s="69"/>
      <c r="AD69" s="69"/>
      <c r="AE69" s="69"/>
      <c r="AF69" s="69"/>
    </row>
    <row r="70" spans="2:32" s="7" customFormat="1" ht="21.75" x14ac:dyDescent="0.5">
      <c r="B70" s="121" t="s">
        <v>942</v>
      </c>
      <c r="C70" s="70">
        <v>48</v>
      </c>
      <c r="D70" s="89" t="s">
        <v>30</v>
      </c>
      <c r="E70" s="89">
        <v>12856</v>
      </c>
      <c r="F70" s="89">
        <v>8</v>
      </c>
      <c r="G70" s="89">
        <v>1345</v>
      </c>
      <c r="H70" s="70">
        <v>2</v>
      </c>
      <c r="I70" s="89">
        <v>10</v>
      </c>
      <c r="J70" s="89">
        <v>0</v>
      </c>
      <c r="K70" s="89" t="s">
        <v>643</v>
      </c>
      <c r="L70" s="88">
        <v>4092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69"/>
      <c r="AC70" s="69"/>
      <c r="AD70" s="69"/>
      <c r="AE70" s="69"/>
      <c r="AF70" s="69"/>
    </row>
    <row r="71" spans="2:32" s="7" customFormat="1" ht="21.75" x14ac:dyDescent="0.5">
      <c r="B71" s="422" t="s">
        <v>943</v>
      </c>
      <c r="C71" s="70">
        <v>49</v>
      </c>
      <c r="D71" s="89" t="s">
        <v>30</v>
      </c>
      <c r="E71" s="89">
        <v>52152</v>
      </c>
      <c r="F71" s="89">
        <v>138</v>
      </c>
      <c r="G71" s="89">
        <v>1552</v>
      </c>
      <c r="H71" s="70">
        <v>2</v>
      </c>
      <c r="I71" s="89">
        <v>14</v>
      </c>
      <c r="J71" s="89">
        <v>3</v>
      </c>
      <c r="K71" s="89" t="s">
        <v>184</v>
      </c>
      <c r="L71" s="88">
        <v>5909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69"/>
      <c r="AC71" s="69"/>
      <c r="AD71" s="69"/>
      <c r="AE71" s="69"/>
      <c r="AF71" s="69"/>
    </row>
    <row r="72" spans="2:32" s="7" customFormat="1" ht="21.75" x14ac:dyDescent="0.5">
      <c r="B72" s="422" t="s">
        <v>944</v>
      </c>
      <c r="C72" s="70">
        <v>50</v>
      </c>
      <c r="D72" s="89" t="s">
        <v>30</v>
      </c>
      <c r="E72" s="89">
        <v>12871</v>
      </c>
      <c r="F72" s="89">
        <v>34</v>
      </c>
      <c r="G72" s="89">
        <v>1360</v>
      </c>
      <c r="H72" s="70">
        <v>2</v>
      </c>
      <c r="I72" s="89">
        <v>6</v>
      </c>
      <c r="J72" s="89">
        <v>1</v>
      </c>
      <c r="K72" s="89" t="s">
        <v>385</v>
      </c>
      <c r="L72" s="88">
        <v>2528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69"/>
      <c r="AC72" s="69"/>
      <c r="AD72" s="69"/>
      <c r="AE72" s="69"/>
      <c r="AF72" s="69"/>
    </row>
    <row r="73" spans="2:32" s="7" customFormat="1" ht="21.75" x14ac:dyDescent="0.5">
      <c r="B73" s="436" t="s">
        <v>916</v>
      </c>
      <c r="C73" s="70">
        <v>51</v>
      </c>
      <c r="D73" s="70" t="s">
        <v>30</v>
      </c>
      <c r="E73" s="70">
        <v>63009</v>
      </c>
      <c r="F73" s="70">
        <v>206</v>
      </c>
      <c r="G73" s="70">
        <v>2218</v>
      </c>
      <c r="H73" s="70">
        <v>2</v>
      </c>
      <c r="I73" s="70">
        <v>0</v>
      </c>
      <c r="J73" s="70">
        <v>2</v>
      </c>
      <c r="K73" s="70">
        <v>68</v>
      </c>
      <c r="L73" s="88">
        <v>248</v>
      </c>
      <c r="M73" s="70">
        <v>20</v>
      </c>
      <c r="N73" s="70"/>
      <c r="O73" s="70"/>
      <c r="P73" s="70"/>
      <c r="Q73" s="70">
        <v>1</v>
      </c>
      <c r="R73" s="70">
        <v>211</v>
      </c>
      <c r="S73" s="70" t="s">
        <v>31</v>
      </c>
      <c r="T73" s="70" t="s">
        <v>32</v>
      </c>
      <c r="U73" s="70">
        <v>160</v>
      </c>
      <c r="V73" s="70"/>
      <c r="W73" s="70"/>
      <c r="X73" s="70"/>
      <c r="Y73" s="70"/>
      <c r="Z73" s="70">
        <v>12</v>
      </c>
      <c r="AA73" s="70"/>
      <c r="AB73" s="69"/>
      <c r="AC73" s="69"/>
      <c r="AD73" s="69"/>
      <c r="AE73" s="69"/>
      <c r="AF73" s="69"/>
    </row>
    <row r="74" spans="2:32" s="7" customFormat="1" ht="21.75" x14ac:dyDescent="0.5">
      <c r="B74" s="132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0" t="s">
        <v>33</v>
      </c>
      <c r="T74" s="70"/>
      <c r="U74" s="71"/>
      <c r="V74" s="71"/>
      <c r="W74" s="71">
        <v>80</v>
      </c>
      <c r="X74" s="71"/>
      <c r="Y74" s="71"/>
      <c r="Z74" s="71"/>
      <c r="AA74" s="71"/>
      <c r="AB74" s="69"/>
      <c r="AC74" s="69"/>
      <c r="AD74" s="69"/>
      <c r="AE74" s="69"/>
      <c r="AF74" s="69"/>
    </row>
    <row r="75" spans="2:32" s="7" customFormat="1" ht="21.75" x14ac:dyDescent="0.5">
      <c r="B75" s="132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0" t="s">
        <v>34</v>
      </c>
      <c r="T75" s="70"/>
      <c r="U75" s="71"/>
      <c r="V75" s="71"/>
      <c r="W75" s="71">
        <v>80</v>
      </c>
      <c r="X75" s="71"/>
      <c r="Y75" s="71"/>
      <c r="Z75" s="71"/>
      <c r="AA75" s="71"/>
      <c r="AB75" s="69"/>
      <c r="AC75" s="69"/>
      <c r="AD75" s="69"/>
      <c r="AE75" s="69"/>
      <c r="AF75" s="69"/>
    </row>
    <row r="76" spans="2:32" s="7" customFormat="1" ht="21.75" x14ac:dyDescent="0.5">
      <c r="B76" s="121" t="s">
        <v>945</v>
      </c>
      <c r="C76" s="70">
        <v>52</v>
      </c>
      <c r="D76" s="89" t="s">
        <v>30</v>
      </c>
      <c r="E76" s="89">
        <v>51058</v>
      </c>
      <c r="F76" s="89">
        <v>149</v>
      </c>
      <c r="G76" s="89">
        <v>1580</v>
      </c>
      <c r="H76" s="70">
        <v>2</v>
      </c>
      <c r="I76" s="89">
        <v>28</v>
      </c>
      <c r="J76" s="89">
        <v>2</v>
      </c>
      <c r="K76" s="89" t="s">
        <v>76</v>
      </c>
      <c r="L76" s="88">
        <v>11456</v>
      </c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69"/>
      <c r="AC76" s="69"/>
      <c r="AD76" s="69"/>
      <c r="AE76" s="69"/>
      <c r="AF76" s="69"/>
    </row>
    <row r="77" spans="2:32" s="7" customFormat="1" ht="21.75" x14ac:dyDescent="0.5">
      <c r="B77" s="82" t="s">
        <v>946</v>
      </c>
      <c r="C77" s="70">
        <v>53</v>
      </c>
      <c r="D77" s="70" t="s">
        <v>30</v>
      </c>
      <c r="E77" s="70">
        <v>63008</v>
      </c>
      <c r="F77" s="70">
        <v>205</v>
      </c>
      <c r="G77" s="70">
        <v>2217</v>
      </c>
      <c r="H77" s="70">
        <v>2</v>
      </c>
      <c r="I77" s="70">
        <v>1</v>
      </c>
      <c r="J77" s="70">
        <v>0</v>
      </c>
      <c r="K77" s="70">
        <v>99</v>
      </c>
      <c r="L77" s="88">
        <v>499</v>
      </c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69"/>
      <c r="AC77" s="69"/>
      <c r="AD77" s="69"/>
      <c r="AE77" s="69"/>
      <c r="AF77" s="69"/>
    </row>
    <row r="78" spans="2:32" s="7" customFormat="1" ht="21.75" x14ac:dyDescent="0.5">
      <c r="B78" s="422" t="s">
        <v>947</v>
      </c>
      <c r="C78" s="70">
        <v>54</v>
      </c>
      <c r="D78" s="89" t="s">
        <v>30</v>
      </c>
      <c r="E78" s="89">
        <v>12957</v>
      </c>
      <c r="F78" s="89">
        <v>9</v>
      </c>
      <c r="G78" s="89">
        <v>209</v>
      </c>
      <c r="H78" s="70">
        <v>2</v>
      </c>
      <c r="I78" s="89">
        <v>19</v>
      </c>
      <c r="J78" s="89">
        <v>2</v>
      </c>
      <c r="K78" s="89" t="s">
        <v>279</v>
      </c>
      <c r="L78" s="88">
        <v>7878</v>
      </c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69"/>
      <c r="AC78" s="69"/>
      <c r="AD78" s="69"/>
      <c r="AE78" s="69"/>
      <c r="AF78" s="69"/>
    </row>
    <row r="79" spans="2:32" s="7" customFormat="1" ht="21.75" x14ac:dyDescent="0.5">
      <c r="B79" s="422" t="s">
        <v>948</v>
      </c>
      <c r="C79" s="70">
        <v>55</v>
      </c>
      <c r="D79" s="89" t="s">
        <v>30</v>
      </c>
      <c r="E79" s="89">
        <v>14946</v>
      </c>
      <c r="F79" s="89">
        <v>58</v>
      </c>
      <c r="G79" s="89">
        <v>1472</v>
      </c>
      <c r="H79" s="70">
        <v>2</v>
      </c>
      <c r="I79" s="89">
        <v>16</v>
      </c>
      <c r="J79" s="89">
        <v>0</v>
      </c>
      <c r="K79" s="89" t="s">
        <v>259</v>
      </c>
      <c r="L79" s="88">
        <v>6430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69"/>
      <c r="AC79" s="69"/>
      <c r="AD79" s="69"/>
      <c r="AE79" s="69"/>
      <c r="AF79" s="69"/>
    </row>
    <row r="80" spans="2:32" s="7" customFormat="1" ht="21.75" x14ac:dyDescent="0.5">
      <c r="B80" s="173" t="s">
        <v>949</v>
      </c>
      <c r="C80" s="70">
        <v>56</v>
      </c>
      <c r="D80" s="89" t="s">
        <v>30</v>
      </c>
      <c r="E80" s="89">
        <v>15019</v>
      </c>
      <c r="F80" s="89">
        <v>59</v>
      </c>
      <c r="G80" s="89">
        <v>251</v>
      </c>
      <c r="H80" s="70">
        <v>2</v>
      </c>
      <c r="I80" s="89">
        <v>12</v>
      </c>
      <c r="J80" s="89">
        <v>1</v>
      </c>
      <c r="K80" s="89" t="s">
        <v>185</v>
      </c>
      <c r="L80" s="88">
        <v>4940</v>
      </c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69"/>
      <c r="AC80" s="69"/>
      <c r="AD80" s="69"/>
      <c r="AE80" s="69"/>
      <c r="AF80" s="69"/>
    </row>
    <row r="81" spans="2:32" s="7" customFormat="1" ht="21.75" x14ac:dyDescent="0.5">
      <c r="B81" s="121" t="s">
        <v>950</v>
      </c>
      <c r="C81" s="70">
        <v>57</v>
      </c>
      <c r="D81" s="89" t="s">
        <v>30</v>
      </c>
      <c r="E81" s="89">
        <v>15016</v>
      </c>
      <c r="F81" s="89">
        <v>54</v>
      </c>
      <c r="G81" s="89">
        <v>248</v>
      </c>
      <c r="H81" s="70">
        <v>2</v>
      </c>
      <c r="I81" s="89">
        <v>14</v>
      </c>
      <c r="J81" s="89">
        <v>2</v>
      </c>
      <c r="K81" s="89" t="s">
        <v>748</v>
      </c>
      <c r="L81" s="88">
        <v>5801</v>
      </c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69"/>
      <c r="AC81" s="69"/>
      <c r="AD81" s="69"/>
      <c r="AE81" s="69"/>
      <c r="AF81" s="69"/>
    </row>
    <row r="82" spans="2:32" s="7" customFormat="1" ht="21.75" x14ac:dyDescent="0.5">
      <c r="B82" s="121" t="s">
        <v>951</v>
      </c>
      <c r="C82" s="70">
        <v>58</v>
      </c>
      <c r="D82" s="89" t="s">
        <v>30</v>
      </c>
      <c r="E82" s="89">
        <v>12855</v>
      </c>
      <c r="F82" s="89">
        <v>6</v>
      </c>
      <c r="G82" s="89">
        <v>1344</v>
      </c>
      <c r="H82" s="70">
        <v>2</v>
      </c>
      <c r="I82" s="89">
        <v>12</v>
      </c>
      <c r="J82" s="89">
        <v>3</v>
      </c>
      <c r="K82" s="89" t="s">
        <v>459</v>
      </c>
      <c r="L82" s="88">
        <v>5142</v>
      </c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69"/>
      <c r="AC82" s="69"/>
      <c r="AD82" s="69"/>
      <c r="AE82" s="69"/>
      <c r="AF82" s="69"/>
    </row>
    <row r="83" spans="2:32" s="7" customFormat="1" ht="21.75" x14ac:dyDescent="0.5">
      <c r="B83" s="121" t="s">
        <v>952</v>
      </c>
      <c r="C83" s="70">
        <v>59</v>
      </c>
      <c r="D83" s="89" t="s">
        <v>30</v>
      </c>
      <c r="E83" s="89">
        <v>51691</v>
      </c>
      <c r="F83" s="89">
        <v>38</v>
      </c>
      <c r="G83" s="89">
        <v>1383</v>
      </c>
      <c r="H83" s="70">
        <v>2</v>
      </c>
      <c r="I83" s="89">
        <v>0</v>
      </c>
      <c r="J83" s="89">
        <v>1</v>
      </c>
      <c r="K83" s="89" t="s">
        <v>210</v>
      </c>
      <c r="L83" s="88">
        <v>90</v>
      </c>
      <c r="M83" s="70">
        <v>18</v>
      </c>
      <c r="N83" s="70"/>
      <c r="O83" s="70"/>
      <c r="P83" s="70"/>
      <c r="Q83" s="70">
        <v>1</v>
      </c>
      <c r="R83" s="70">
        <v>31</v>
      </c>
      <c r="S83" s="70" t="s">
        <v>31</v>
      </c>
      <c r="T83" s="70" t="s">
        <v>32</v>
      </c>
      <c r="U83" s="70">
        <v>144</v>
      </c>
      <c r="V83" s="70"/>
      <c r="W83" s="70"/>
      <c r="X83" s="70"/>
      <c r="Y83" s="70"/>
      <c r="Z83" s="70">
        <v>35</v>
      </c>
      <c r="AA83" s="70"/>
      <c r="AB83" s="69"/>
      <c r="AC83" s="69"/>
      <c r="AD83" s="69"/>
      <c r="AE83" s="69"/>
      <c r="AF83" s="69"/>
    </row>
    <row r="84" spans="2:32" s="7" customFormat="1" ht="21.75" x14ac:dyDescent="0.5">
      <c r="B84" s="121"/>
      <c r="C84" s="70"/>
      <c r="D84" s="89"/>
      <c r="E84" s="89"/>
      <c r="F84" s="89"/>
      <c r="G84" s="89"/>
      <c r="H84" s="70"/>
      <c r="I84" s="89"/>
      <c r="J84" s="89"/>
      <c r="K84" s="89"/>
      <c r="L84" s="88"/>
      <c r="M84" s="70"/>
      <c r="N84" s="70"/>
      <c r="O84" s="70"/>
      <c r="P84" s="70"/>
      <c r="Q84" s="70"/>
      <c r="R84" s="70"/>
      <c r="S84" s="70" t="s">
        <v>33</v>
      </c>
      <c r="T84" s="70"/>
      <c r="U84" s="70"/>
      <c r="V84" s="70"/>
      <c r="W84" s="70">
        <v>72</v>
      </c>
      <c r="X84" s="70"/>
      <c r="Y84" s="70"/>
      <c r="Z84" s="70"/>
      <c r="AA84" s="70"/>
      <c r="AB84" s="69"/>
      <c r="AC84" s="69"/>
      <c r="AD84" s="69"/>
      <c r="AE84" s="69"/>
      <c r="AF84" s="69"/>
    </row>
    <row r="85" spans="2:32" s="7" customFormat="1" ht="21.75" x14ac:dyDescent="0.5">
      <c r="B85" s="121"/>
      <c r="C85" s="70"/>
      <c r="D85" s="89"/>
      <c r="E85" s="89"/>
      <c r="F85" s="89"/>
      <c r="G85" s="89"/>
      <c r="H85" s="70"/>
      <c r="I85" s="89"/>
      <c r="J85" s="89"/>
      <c r="K85" s="89"/>
      <c r="L85" s="88"/>
      <c r="M85" s="70"/>
      <c r="N85" s="70"/>
      <c r="O85" s="70"/>
      <c r="P85" s="70"/>
      <c r="Q85" s="70"/>
      <c r="R85" s="70"/>
      <c r="S85" s="70" t="s">
        <v>34</v>
      </c>
      <c r="T85" s="70"/>
      <c r="U85" s="70"/>
      <c r="V85" s="70"/>
      <c r="W85" s="70">
        <v>72</v>
      </c>
      <c r="X85" s="70"/>
      <c r="Y85" s="70"/>
      <c r="Z85" s="70"/>
      <c r="AA85" s="70"/>
      <c r="AB85" s="69"/>
      <c r="AC85" s="69"/>
      <c r="AD85" s="69"/>
      <c r="AE85" s="69"/>
      <c r="AF85" s="69"/>
    </row>
    <row r="86" spans="2:32" s="7" customFormat="1" ht="21.75" x14ac:dyDescent="0.5">
      <c r="B86" s="121" t="s">
        <v>953</v>
      </c>
      <c r="C86" s="70">
        <v>60</v>
      </c>
      <c r="D86" s="89" t="s">
        <v>30</v>
      </c>
      <c r="E86" s="89">
        <v>49928</v>
      </c>
      <c r="F86" s="89">
        <v>148</v>
      </c>
      <c r="G86" s="89">
        <v>1530</v>
      </c>
      <c r="H86" s="70">
        <v>2</v>
      </c>
      <c r="I86" s="89">
        <v>4</v>
      </c>
      <c r="J86" s="89">
        <v>0</v>
      </c>
      <c r="K86" s="89" t="s">
        <v>276</v>
      </c>
      <c r="L86" s="88">
        <v>1634</v>
      </c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69"/>
      <c r="AC86" s="69"/>
      <c r="AD86" s="69"/>
      <c r="AE86" s="69"/>
      <c r="AF86" s="69"/>
    </row>
    <row r="87" spans="2:32" s="7" customFormat="1" ht="21.75" x14ac:dyDescent="0.5">
      <c r="B87" s="121" t="s">
        <v>954</v>
      </c>
      <c r="C87" s="70">
        <v>61</v>
      </c>
      <c r="D87" s="89" t="s">
        <v>30</v>
      </c>
      <c r="E87" s="89">
        <v>12935</v>
      </c>
      <c r="F87" s="89">
        <v>4</v>
      </c>
      <c r="G87" s="89">
        <v>187</v>
      </c>
      <c r="H87" s="70">
        <v>2</v>
      </c>
      <c r="I87" s="89">
        <v>14</v>
      </c>
      <c r="J87" s="89">
        <v>0</v>
      </c>
      <c r="K87" s="89" t="s">
        <v>161</v>
      </c>
      <c r="L87" s="88">
        <v>5632</v>
      </c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69"/>
      <c r="AC87" s="69"/>
      <c r="AD87" s="69"/>
      <c r="AE87" s="69"/>
      <c r="AF87" s="69"/>
    </row>
    <row r="88" spans="2:32" s="7" customFormat="1" ht="21.75" x14ac:dyDescent="0.5">
      <c r="B88" s="121" t="s">
        <v>955</v>
      </c>
      <c r="C88" s="70">
        <v>62</v>
      </c>
      <c r="D88" s="89" t="s">
        <v>30</v>
      </c>
      <c r="E88" s="89">
        <v>49930</v>
      </c>
      <c r="F88" s="89">
        <v>150</v>
      </c>
      <c r="G88" s="89">
        <v>1532</v>
      </c>
      <c r="H88" s="70">
        <v>2</v>
      </c>
      <c r="I88" s="89">
        <v>4</v>
      </c>
      <c r="J88" s="89">
        <v>2</v>
      </c>
      <c r="K88" s="89" t="s">
        <v>235</v>
      </c>
      <c r="L88" s="88">
        <v>1805</v>
      </c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69"/>
      <c r="AC88" s="69"/>
      <c r="AD88" s="69"/>
      <c r="AE88" s="69"/>
      <c r="AF88" s="69"/>
    </row>
    <row r="89" spans="2:32" s="7" customFormat="1" ht="21.75" x14ac:dyDescent="0.5">
      <c r="B89" s="121" t="s">
        <v>956</v>
      </c>
      <c r="C89" s="70">
        <v>63</v>
      </c>
      <c r="D89" s="89" t="s">
        <v>30</v>
      </c>
      <c r="E89" s="89">
        <v>52447</v>
      </c>
      <c r="F89" s="89">
        <v>113</v>
      </c>
      <c r="G89" s="89">
        <v>1587</v>
      </c>
      <c r="H89" s="70">
        <v>2</v>
      </c>
      <c r="I89" s="89">
        <v>4</v>
      </c>
      <c r="J89" s="89">
        <v>3</v>
      </c>
      <c r="K89" s="89" t="s">
        <v>210</v>
      </c>
      <c r="L89" s="88">
        <v>1908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69"/>
      <c r="AC89" s="69"/>
      <c r="AD89" s="69"/>
      <c r="AE89" s="69"/>
      <c r="AF89" s="69"/>
    </row>
    <row r="90" spans="2:32" s="7" customFormat="1" ht="21.75" x14ac:dyDescent="0.5">
      <c r="B90" s="121" t="s">
        <v>956</v>
      </c>
      <c r="C90" s="70">
        <v>64</v>
      </c>
      <c r="D90" s="89" t="s">
        <v>30</v>
      </c>
      <c r="E90" s="89">
        <v>52445</v>
      </c>
      <c r="F90" s="89">
        <v>111</v>
      </c>
      <c r="G90" s="89">
        <v>1585</v>
      </c>
      <c r="H90" s="70">
        <v>2</v>
      </c>
      <c r="I90" s="89">
        <v>4</v>
      </c>
      <c r="J90" s="89">
        <v>3</v>
      </c>
      <c r="K90" s="89" t="s">
        <v>210</v>
      </c>
      <c r="L90" s="88">
        <v>1908</v>
      </c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69"/>
      <c r="AC90" s="69"/>
      <c r="AD90" s="69"/>
      <c r="AE90" s="69"/>
      <c r="AF90" s="69"/>
    </row>
    <row r="91" spans="2:32" s="7" customFormat="1" ht="21.75" x14ac:dyDescent="0.5">
      <c r="B91" s="121" t="s">
        <v>956</v>
      </c>
      <c r="C91" s="70">
        <v>65</v>
      </c>
      <c r="D91" s="89" t="s">
        <v>30</v>
      </c>
      <c r="E91" s="89">
        <v>51737</v>
      </c>
      <c r="F91" s="89">
        <v>96</v>
      </c>
      <c r="G91" s="89">
        <v>1554</v>
      </c>
      <c r="H91" s="70">
        <v>2</v>
      </c>
      <c r="I91" s="89">
        <v>0</v>
      </c>
      <c r="J91" s="89">
        <v>0</v>
      </c>
      <c r="K91" s="89" t="s">
        <v>322</v>
      </c>
      <c r="L91" s="88">
        <v>72</v>
      </c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69"/>
      <c r="AC91" s="69"/>
      <c r="AD91" s="69"/>
      <c r="AE91" s="69"/>
      <c r="AF91" s="69"/>
    </row>
    <row r="92" spans="2:32" s="7" customFormat="1" ht="21.75" x14ac:dyDescent="0.5">
      <c r="B92" s="121" t="s">
        <v>957</v>
      </c>
      <c r="C92" s="70">
        <v>66</v>
      </c>
      <c r="D92" s="89" t="s">
        <v>30</v>
      </c>
      <c r="E92" s="89">
        <v>52446</v>
      </c>
      <c r="F92" s="89">
        <v>112</v>
      </c>
      <c r="G92" s="89">
        <v>1586</v>
      </c>
      <c r="H92" s="70">
        <v>2</v>
      </c>
      <c r="I92" s="89">
        <v>4</v>
      </c>
      <c r="J92" s="89">
        <v>3</v>
      </c>
      <c r="K92" s="89" t="s">
        <v>210</v>
      </c>
      <c r="L92" s="88">
        <v>1908</v>
      </c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69"/>
      <c r="AC92" s="69"/>
      <c r="AD92" s="69"/>
      <c r="AE92" s="69"/>
      <c r="AF92" s="69"/>
    </row>
    <row r="93" spans="2:32" s="7" customFormat="1" ht="21.75" x14ac:dyDescent="0.5">
      <c r="B93" s="82" t="s">
        <v>957</v>
      </c>
      <c r="C93" s="70">
        <v>67</v>
      </c>
      <c r="D93" s="70" t="s">
        <v>30</v>
      </c>
      <c r="E93" s="70">
        <v>52184</v>
      </c>
      <c r="F93" s="70">
        <v>146</v>
      </c>
      <c r="G93" s="70">
        <v>1555</v>
      </c>
      <c r="H93" s="70">
        <v>2</v>
      </c>
      <c r="I93" s="70">
        <v>0</v>
      </c>
      <c r="J93" s="70">
        <v>0</v>
      </c>
      <c r="K93" s="70">
        <v>57</v>
      </c>
      <c r="L93" s="88">
        <v>57</v>
      </c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69"/>
      <c r="AC93" s="69"/>
      <c r="AD93" s="69"/>
      <c r="AE93" s="69"/>
      <c r="AF93" s="69"/>
    </row>
    <row r="94" spans="2:32" s="7" customFormat="1" ht="21.75" x14ac:dyDescent="0.5">
      <c r="B94" s="422" t="s">
        <v>958</v>
      </c>
      <c r="C94" s="70">
        <v>68</v>
      </c>
      <c r="D94" s="89" t="s">
        <v>30</v>
      </c>
      <c r="E94" s="89">
        <v>12858</v>
      </c>
      <c r="F94" s="89">
        <v>10</v>
      </c>
      <c r="G94" s="89">
        <v>1347</v>
      </c>
      <c r="H94" s="70">
        <v>2</v>
      </c>
      <c r="I94" s="89">
        <v>2</v>
      </c>
      <c r="J94" s="89">
        <v>2</v>
      </c>
      <c r="K94" s="89" t="s">
        <v>167</v>
      </c>
      <c r="L94" s="88">
        <v>1098</v>
      </c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69"/>
      <c r="AC94" s="69"/>
      <c r="AD94" s="69"/>
      <c r="AE94" s="69"/>
      <c r="AF94" s="69"/>
    </row>
    <row r="95" spans="2:32" s="8" customFormat="1" ht="20.25" customHeight="1" x14ac:dyDescent="0.5">
      <c r="B95" s="82" t="s">
        <v>959</v>
      </c>
      <c r="C95" s="70">
        <v>69</v>
      </c>
      <c r="D95" s="70" t="s">
        <v>30</v>
      </c>
      <c r="E95" s="70">
        <v>53835</v>
      </c>
      <c r="F95" s="70">
        <v>167</v>
      </c>
      <c r="G95" s="70">
        <v>2860</v>
      </c>
      <c r="H95" s="70">
        <v>2</v>
      </c>
      <c r="I95" s="70">
        <v>13</v>
      </c>
      <c r="J95" s="70">
        <v>3</v>
      </c>
      <c r="K95" s="70">
        <v>86</v>
      </c>
      <c r="L95" s="88">
        <v>5586</v>
      </c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94"/>
      <c r="AC95" s="94"/>
      <c r="AD95" s="94"/>
      <c r="AE95" s="94"/>
      <c r="AF95" s="94"/>
    </row>
    <row r="96" spans="2:32" s="8" customFormat="1" ht="20.25" customHeight="1" x14ac:dyDescent="0.5">
      <c r="B96" s="82" t="s">
        <v>960</v>
      </c>
      <c r="C96" s="70">
        <v>70</v>
      </c>
      <c r="D96" s="70" t="s">
        <v>30</v>
      </c>
      <c r="E96" s="70">
        <v>65307</v>
      </c>
      <c r="F96" s="70">
        <v>226</v>
      </c>
      <c r="G96" s="70">
        <v>2357</v>
      </c>
      <c r="H96" s="70">
        <v>2</v>
      </c>
      <c r="I96" s="70">
        <v>4</v>
      </c>
      <c r="J96" s="70">
        <v>0</v>
      </c>
      <c r="K96" s="70">
        <v>42</v>
      </c>
      <c r="L96" s="88">
        <v>1624</v>
      </c>
      <c r="M96" s="70">
        <v>18</v>
      </c>
      <c r="N96" s="70"/>
      <c r="O96" s="70"/>
      <c r="P96" s="70"/>
      <c r="Q96" s="70">
        <v>1</v>
      </c>
      <c r="R96" s="70">
        <v>109</v>
      </c>
      <c r="S96" s="70" t="s">
        <v>31</v>
      </c>
      <c r="T96" s="70" t="s">
        <v>73</v>
      </c>
      <c r="U96" s="70">
        <v>162</v>
      </c>
      <c r="V96" s="70"/>
      <c r="W96" s="70">
        <v>162</v>
      </c>
      <c r="X96" s="70"/>
      <c r="Y96" s="70"/>
      <c r="Z96" s="70">
        <v>20</v>
      </c>
      <c r="AA96" s="70"/>
      <c r="AB96" s="94"/>
      <c r="AC96" s="94"/>
      <c r="AD96" s="94"/>
      <c r="AE96" s="94"/>
      <c r="AF96" s="94"/>
    </row>
    <row r="97" spans="2:32" s="7" customFormat="1" ht="20.25" customHeight="1" x14ac:dyDescent="0.5">
      <c r="B97" s="121" t="s">
        <v>961</v>
      </c>
      <c r="C97" s="70">
        <v>71</v>
      </c>
      <c r="D97" s="89" t="s">
        <v>30</v>
      </c>
      <c r="E97" s="89">
        <v>49222</v>
      </c>
      <c r="F97" s="89">
        <v>79</v>
      </c>
      <c r="G97" s="89">
        <v>1467</v>
      </c>
      <c r="H97" s="70">
        <v>2</v>
      </c>
      <c r="I97" s="89">
        <v>0</v>
      </c>
      <c r="J97" s="89">
        <v>0</v>
      </c>
      <c r="K97" s="89" t="s">
        <v>318</v>
      </c>
      <c r="L97" s="88">
        <v>67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69"/>
      <c r="AC97" s="69"/>
      <c r="AD97" s="69"/>
      <c r="AE97" s="69"/>
      <c r="AF97" s="69"/>
    </row>
    <row r="98" spans="2:32" s="7" customFormat="1" ht="20.25" customHeight="1" x14ac:dyDescent="0.5">
      <c r="B98" s="422" t="s">
        <v>962</v>
      </c>
      <c r="C98" s="70">
        <v>72</v>
      </c>
      <c r="D98" s="89" t="s">
        <v>30</v>
      </c>
      <c r="E98" s="89">
        <v>49223</v>
      </c>
      <c r="F98" s="89">
        <v>80</v>
      </c>
      <c r="G98" s="89">
        <v>1468</v>
      </c>
      <c r="H98" s="70">
        <v>2</v>
      </c>
      <c r="I98" s="89">
        <v>0</v>
      </c>
      <c r="J98" s="89">
        <v>0</v>
      </c>
      <c r="K98" s="89" t="s">
        <v>88</v>
      </c>
      <c r="L98" s="88">
        <v>77</v>
      </c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69"/>
      <c r="AC98" s="69"/>
      <c r="AD98" s="69"/>
      <c r="AE98" s="69"/>
      <c r="AF98" s="69"/>
    </row>
    <row r="99" spans="2:32" s="7" customFormat="1" ht="20.25" customHeight="1" x14ac:dyDescent="0.5">
      <c r="B99" s="121" t="s">
        <v>963</v>
      </c>
      <c r="C99" s="70">
        <v>73</v>
      </c>
      <c r="D99" s="89" t="s">
        <v>30</v>
      </c>
      <c r="E99" s="89">
        <v>12874</v>
      </c>
      <c r="F99" s="89">
        <v>39</v>
      </c>
      <c r="G99" s="89">
        <v>1363</v>
      </c>
      <c r="H99" s="70">
        <v>2</v>
      </c>
      <c r="I99" s="89">
        <v>19</v>
      </c>
      <c r="J99" s="89">
        <v>1</v>
      </c>
      <c r="K99" s="89" t="s">
        <v>235</v>
      </c>
      <c r="L99" s="88">
        <v>7705</v>
      </c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69"/>
      <c r="AC99" s="69"/>
      <c r="AD99" s="69"/>
      <c r="AE99" s="69"/>
      <c r="AF99" s="69"/>
    </row>
    <row r="100" spans="2:32" s="8" customFormat="1" ht="20.25" customHeight="1" x14ac:dyDescent="0.5">
      <c r="B100" s="82" t="s">
        <v>964</v>
      </c>
      <c r="C100" s="70">
        <v>74</v>
      </c>
      <c r="D100" s="70" t="s">
        <v>30</v>
      </c>
      <c r="E100" s="70">
        <v>42967</v>
      </c>
      <c r="F100" s="70">
        <v>69</v>
      </c>
      <c r="G100" s="70">
        <v>1196</v>
      </c>
      <c r="H100" s="70">
        <v>2</v>
      </c>
      <c r="I100" s="70">
        <v>3</v>
      </c>
      <c r="J100" s="70">
        <v>3</v>
      </c>
      <c r="K100" s="70">
        <v>50</v>
      </c>
      <c r="L100" s="88">
        <v>1550</v>
      </c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94"/>
      <c r="AC100" s="94"/>
      <c r="AD100" s="94"/>
      <c r="AE100" s="94"/>
      <c r="AF100" s="94"/>
    </row>
    <row r="101" spans="2:32" s="8" customFormat="1" ht="20.25" customHeight="1" x14ac:dyDescent="0.5">
      <c r="B101" s="82" t="s">
        <v>965</v>
      </c>
      <c r="C101" s="70">
        <v>75</v>
      </c>
      <c r="D101" s="70" t="s">
        <v>30</v>
      </c>
      <c r="E101" s="70">
        <v>52037</v>
      </c>
      <c r="F101" s="70">
        <v>147</v>
      </c>
      <c r="G101" s="70">
        <v>1562</v>
      </c>
      <c r="H101" s="70">
        <v>2</v>
      </c>
      <c r="I101" s="70">
        <v>0</v>
      </c>
      <c r="J101" s="70">
        <v>1</v>
      </c>
      <c r="K101" s="70">
        <v>15</v>
      </c>
      <c r="L101" s="88">
        <v>115</v>
      </c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94"/>
      <c r="AC101" s="94"/>
      <c r="AD101" s="94"/>
      <c r="AE101" s="94"/>
      <c r="AF101" s="94"/>
    </row>
    <row r="102" spans="2:32" s="7" customFormat="1" ht="20.25" customHeight="1" x14ac:dyDescent="0.5">
      <c r="B102" s="121" t="s">
        <v>966</v>
      </c>
      <c r="C102" s="70">
        <v>76</v>
      </c>
      <c r="D102" s="89" t="s">
        <v>30</v>
      </c>
      <c r="E102" s="89">
        <v>52289</v>
      </c>
      <c r="F102" s="89">
        <v>127</v>
      </c>
      <c r="G102" s="89">
        <v>1607</v>
      </c>
      <c r="H102" s="70">
        <v>2</v>
      </c>
      <c r="I102" s="89">
        <v>27</v>
      </c>
      <c r="J102" s="89">
        <v>2</v>
      </c>
      <c r="K102" s="89" t="s">
        <v>183</v>
      </c>
      <c r="L102" s="88">
        <v>11084</v>
      </c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69"/>
      <c r="AC102" s="69"/>
      <c r="AD102" s="69"/>
      <c r="AE102" s="69"/>
      <c r="AF102" s="69"/>
    </row>
    <row r="103" spans="2:32" s="7" customFormat="1" ht="20.25" customHeight="1" x14ac:dyDescent="0.5">
      <c r="B103" s="121" t="s">
        <v>967</v>
      </c>
      <c r="C103" s="70">
        <v>77</v>
      </c>
      <c r="D103" s="89" t="s">
        <v>30</v>
      </c>
      <c r="E103" s="89">
        <v>52091</v>
      </c>
      <c r="F103" s="89">
        <v>129</v>
      </c>
      <c r="G103" s="89">
        <v>1625</v>
      </c>
      <c r="H103" s="70">
        <v>2</v>
      </c>
      <c r="I103" s="89">
        <v>0</v>
      </c>
      <c r="J103" s="89">
        <v>1</v>
      </c>
      <c r="K103" s="89" t="s">
        <v>67</v>
      </c>
      <c r="L103" s="88">
        <v>112.5</v>
      </c>
      <c r="M103" s="70">
        <v>22.5</v>
      </c>
      <c r="N103" s="70"/>
      <c r="O103" s="70"/>
      <c r="P103" s="70"/>
      <c r="Q103" s="70">
        <v>1</v>
      </c>
      <c r="R103" s="70">
        <v>62</v>
      </c>
      <c r="S103" s="70" t="s">
        <v>31</v>
      </c>
      <c r="T103" s="70" t="s">
        <v>69</v>
      </c>
      <c r="U103" s="70">
        <v>90</v>
      </c>
      <c r="V103" s="70"/>
      <c r="W103" s="70">
        <v>90</v>
      </c>
      <c r="X103" s="70"/>
      <c r="Y103" s="70"/>
      <c r="Z103" s="70"/>
      <c r="AA103" s="70"/>
      <c r="AB103" s="69"/>
      <c r="AC103" s="69"/>
      <c r="AD103" s="69"/>
      <c r="AE103" s="69"/>
      <c r="AF103" s="69"/>
    </row>
    <row r="104" spans="2:32" s="8" customFormat="1" ht="20.25" customHeight="1" x14ac:dyDescent="0.5">
      <c r="B104" s="82" t="s">
        <v>968</v>
      </c>
      <c r="C104" s="70">
        <v>78</v>
      </c>
      <c r="D104" s="70" t="s">
        <v>30</v>
      </c>
      <c r="E104" s="70">
        <v>63008</v>
      </c>
      <c r="F104" s="70">
        <v>205</v>
      </c>
      <c r="G104" s="70">
        <v>2217</v>
      </c>
      <c r="H104" s="70">
        <v>2</v>
      </c>
      <c r="I104" s="70">
        <v>1</v>
      </c>
      <c r="J104" s="70">
        <v>0</v>
      </c>
      <c r="K104" s="70">
        <v>99</v>
      </c>
      <c r="L104" s="88">
        <v>499</v>
      </c>
      <c r="M104" s="70">
        <v>45</v>
      </c>
      <c r="N104" s="70"/>
      <c r="O104" s="70"/>
      <c r="P104" s="70"/>
      <c r="Q104" s="70">
        <v>1</v>
      </c>
      <c r="R104" s="70">
        <v>153</v>
      </c>
      <c r="S104" s="70" t="s">
        <v>31</v>
      </c>
      <c r="T104" s="70" t="s">
        <v>32</v>
      </c>
      <c r="U104" s="70">
        <v>360</v>
      </c>
      <c r="V104" s="70"/>
      <c r="W104" s="70"/>
      <c r="X104" s="70"/>
      <c r="Y104" s="70"/>
      <c r="Z104" s="70"/>
      <c r="AA104" s="70"/>
      <c r="AB104" s="94"/>
      <c r="AC104" s="94"/>
      <c r="AD104" s="94"/>
      <c r="AE104" s="94"/>
      <c r="AF104" s="94"/>
    </row>
    <row r="105" spans="2:32" s="8" customFormat="1" ht="20.25" customHeight="1" x14ac:dyDescent="0.5">
      <c r="B105" s="82"/>
      <c r="C105" s="70"/>
      <c r="D105" s="70"/>
      <c r="E105" s="70"/>
      <c r="F105" s="70"/>
      <c r="G105" s="70"/>
      <c r="H105" s="70"/>
      <c r="I105" s="70"/>
      <c r="J105" s="70"/>
      <c r="K105" s="70"/>
      <c r="L105" s="88"/>
      <c r="M105" s="70"/>
      <c r="N105" s="70"/>
      <c r="O105" s="70"/>
      <c r="P105" s="70"/>
      <c r="Q105" s="70"/>
      <c r="R105" s="70"/>
      <c r="S105" s="70" t="s">
        <v>969</v>
      </c>
      <c r="T105" s="70"/>
      <c r="U105" s="70"/>
      <c r="V105" s="70"/>
      <c r="W105" s="70">
        <v>180</v>
      </c>
      <c r="X105" s="70"/>
      <c r="Y105" s="70"/>
      <c r="Z105" s="70">
        <v>30</v>
      </c>
      <c r="AA105" s="70"/>
      <c r="AB105" s="94"/>
      <c r="AC105" s="94"/>
      <c r="AD105" s="94"/>
      <c r="AE105" s="94"/>
      <c r="AF105" s="94"/>
    </row>
    <row r="106" spans="2:32" s="8" customFormat="1" ht="20.25" customHeight="1" x14ac:dyDescent="0.5">
      <c r="B106" s="82"/>
      <c r="C106" s="70"/>
      <c r="D106" s="70"/>
      <c r="E106" s="70"/>
      <c r="F106" s="70"/>
      <c r="G106" s="70"/>
      <c r="H106" s="70"/>
      <c r="I106" s="70"/>
      <c r="J106" s="70"/>
      <c r="K106" s="70"/>
      <c r="L106" s="88"/>
      <c r="M106" s="70"/>
      <c r="N106" s="70"/>
      <c r="O106" s="70"/>
      <c r="P106" s="70"/>
      <c r="Q106" s="70"/>
      <c r="R106" s="70"/>
      <c r="S106" s="70" t="s">
        <v>970</v>
      </c>
      <c r="T106" s="70"/>
      <c r="U106" s="70"/>
      <c r="V106" s="70"/>
      <c r="W106" s="70">
        <v>180</v>
      </c>
      <c r="X106" s="70"/>
      <c r="Y106" s="70"/>
      <c r="Z106" s="70"/>
      <c r="AA106" s="70"/>
      <c r="AB106" s="94"/>
      <c r="AC106" s="94"/>
      <c r="AD106" s="94"/>
      <c r="AE106" s="94"/>
      <c r="AF106" s="94"/>
    </row>
    <row r="107" spans="2:32" s="7" customFormat="1" ht="20.25" customHeight="1" x14ac:dyDescent="0.5">
      <c r="B107" s="121" t="s">
        <v>971</v>
      </c>
      <c r="C107" s="70">
        <v>79</v>
      </c>
      <c r="D107" s="89" t="s">
        <v>30</v>
      </c>
      <c r="E107" s="89">
        <v>52339</v>
      </c>
      <c r="F107" s="89">
        <v>157</v>
      </c>
      <c r="G107" s="89">
        <v>1690</v>
      </c>
      <c r="H107" s="70">
        <v>2</v>
      </c>
      <c r="I107" s="89">
        <v>0</v>
      </c>
      <c r="J107" s="89">
        <v>0</v>
      </c>
      <c r="K107" s="89" t="s">
        <v>40</v>
      </c>
      <c r="L107" s="88">
        <v>68.25</v>
      </c>
      <c r="M107" s="70">
        <v>13.75</v>
      </c>
      <c r="N107" s="70"/>
      <c r="O107" s="70"/>
      <c r="P107" s="70"/>
      <c r="Q107" s="70">
        <v>1</v>
      </c>
      <c r="R107" s="70">
        <v>108</v>
      </c>
      <c r="S107" s="70" t="s">
        <v>31</v>
      </c>
      <c r="T107" s="70" t="s">
        <v>32</v>
      </c>
      <c r="U107" s="70">
        <v>110</v>
      </c>
      <c r="V107" s="70"/>
      <c r="W107" s="70"/>
      <c r="X107" s="70"/>
      <c r="Y107" s="70"/>
      <c r="Z107" s="70"/>
      <c r="AA107" s="70"/>
      <c r="AB107" s="69"/>
      <c r="AC107" s="69"/>
      <c r="AD107" s="69"/>
      <c r="AE107" s="69"/>
      <c r="AF107" s="69"/>
    </row>
    <row r="108" spans="2:32" s="7" customFormat="1" ht="20.25" customHeight="1" x14ac:dyDescent="0.5">
      <c r="B108" s="121"/>
      <c r="C108" s="70"/>
      <c r="D108" s="89"/>
      <c r="E108" s="89"/>
      <c r="F108" s="89"/>
      <c r="G108" s="89"/>
      <c r="H108" s="70"/>
      <c r="I108" s="89"/>
      <c r="J108" s="89"/>
      <c r="K108" s="89"/>
      <c r="L108" s="88"/>
      <c r="M108" s="70"/>
      <c r="N108" s="70"/>
      <c r="O108" s="70"/>
      <c r="P108" s="70"/>
      <c r="Q108" s="70"/>
      <c r="R108" s="70"/>
      <c r="S108" s="70" t="s">
        <v>478</v>
      </c>
      <c r="T108" s="70"/>
      <c r="U108" s="70"/>
      <c r="V108" s="70"/>
      <c r="W108" s="70">
        <v>55</v>
      </c>
      <c r="X108" s="70"/>
      <c r="Y108" s="70"/>
      <c r="Z108" s="70">
        <v>30</v>
      </c>
      <c r="AA108" s="70"/>
      <c r="AB108" s="69"/>
      <c r="AC108" s="69"/>
      <c r="AD108" s="69"/>
      <c r="AE108" s="69"/>
      <c r="AF108" s="69"/>
    </row>
    <row r="109" spans="2:32" s="7" customFormat="1" ht="20.25" customHeight="1" x14ac:dyDescent="0.5">
      <c r="B109" s="121"/>
      <c r="C109" s="70"/>
      <c r="D109" s="89"/>
      <c r="E109" s="89"/>
      <c r="F109" s="89"/>
      <c r="G109" s="89"/>
      <c r="H109" s="70"/>
      <c r="I109" s="89"/>
      <c r="J109" s="89"/>
      <c r="K109" s="89"/>
      <c r="L109" s="88"/>
      <c r="M109" s="70"/>
      <c r="N109" s="70"/>
      <c r="O109" s="70"/>
      <c r="P109" s="70"/>
      <c r="Q109" s="70"/>
      <c r="R109" s="70"/>
      <c r="S109" s="70" t="s">
        <v>479</v>
      </c>
      <c r="T109" s="70"/>
      <c r="U109" s="70"/>
      <c r="V109" s="70"/>
      <c r="W109" s="70">
        <v>55</v>
      </c>
      <c r="X109" s="70"/>
      <c r="Y109" s="70"/>
      <c r="Z109" s="70"/>
      <c r="AA109" s="70"/>
      <c r="AB109" s="69"/>
      <c r="AC109" s="69"/>
      <c r="AD109" s="69"/>
      <c r="AE109" s="69"/>
      <c r="AF109" s="69"/>
    </row>
    <row r="110" spans="2:32" s="7" customFormat="1" ht="20.25" customHeight="1" x14ac:dyDescent="0.5">
      <c r="B110" s="422" t="s">
        <v>972</v>
      </c>
      <c r="C110" s="70">
        <v>80</v>
      </c>
      <c r="D110" s="89" t="s">
        <v>30</v>
      </c>
      <c r="E110" s="89">
        <v>52338</v>
      </c>
      <c r="F110" s="89">
        <v>158</v>
      </c>
      <c r="G110" s="89">
        <v>1691</v>
      </c>
      <c r="H110" s="70">
        <v>2</v>
      </c>
      <c r="I110" s="89">
        <v>0</v>
      </c>
      <c r="J110" s="89">
        <v>0</v>
      </c>
      <c r="K110" s="89" t="s">
        <v>232</v>
      </c>
      <c r="L110" s="88">
        <v>23</v>
      </c>
      <c r="M110" s="70">
        <v>21</v>
      </c>
      <c r="N110" s="70"/>
      <c r="O110" s="70"/>
      <c r="P110" s="70"/>
      <c r="Q110" s="70">
        <v>1</v>
      </c>
      <c r="R110" s="70">
        <v>129</v>
      </c>
      <c r="S110" s="70" t="s">
        <v>31</v>
      </c>
      <c r="T110" s="70" t="s">
        <v>73</v>
      </c>
      <c r="U110" s="70">
        <v>84</v>
      </c>
      <c r="V110" s="70"/>
      <c r="W110" s="70">
        <v>84</v>
      </c>
      <c r="X110" s="70"/>
      <c r="Y110" s="70"/>
      <c r="Z110" s="70">
        <v>15</v>
      </c>
      <c r="AA110" s="70"/>
      <c r="AB110" s="69"/>
      <c r="AC110" s="69"/>
      <c r="AD110" s="69"/>
      <c r="AE110" s="69"/>
      <c r="AF110" s="69"/>
    </row>
    <row r="111" spans="2:32" s="7" customFormat="1" ht="20.25" customHeight="1" x14ac:dyDescent="0.5">
      <c r="B111" s="121" t="s">
        <v>973</v>
      </c>
      <c r="C111" s="70">
        <v>81</v>
      </c>
      <c r="D111" s="89" t="s">
        <v>30</v>
      </c>
      <c r="E111" s="89">
        <v>52153</v>
      </c>
      <c r="F111" s="89">
        <v>160</v>
      </c>
      <c r="G111" s="89">
        <v>1693</v>
      </c>
      <c r="H111" s="70">
        <v>2</v>
      </c>
      <c r="I111" s="89">
        <v>0</v>
      </c>
      <c r="J111" s="89">
        <v>0</v>
      </c>
      <c r="K111" s="89" t="s">
        <v>83</v>
      </c>
      <c r="L111" s="88">
        <v>36</v>
      </c>
      <c r="M111" s="70">
        <v>28</v>
      </c>
      <c r="N111" s="70"/>
      <c r="O111" s="70"/>
      <c r="P111" s="70"/>
      <c r="Q111" s="70">
        <v>1</v>
      </c>
      <c r="R111" s="70">
        <v>113</v>
      </c>
      <c r="S111" s="70" t="s">
        <v>31</v>
      </c>
      <c r="T111" s="70" t="s">
        <v>32</v>
      </c>
      <c r="U111" s="70">
        <v>224</v>
      </c>
      <c r="V111" s="70"/>
      <c r="W111" s="70"/>
      <c r="X111" s="70"/>
      <c r="Y111" s="70"/>
      <c r="Z111" s="70"/>
      <c r="AA111" s="70"/>
      <c r="AB111" s="69"/>
      <c r="AC111" s="69"/>
      <c r="AD111" s="69"/>
      <c r="AE111" s="69"/>
      <c r="AF111" s="69"/>
    </row>
    <row r="112" spans="2:32" s="7" customFormat="1" ht="20.25" customHeight="1" x14ac:dyDescent="0.5">
      <c r="B112" s="121"/>
      <c r="C112" s="70"/>
      <c r="D112" s="89"/>
      <c r="E112" s="89"/>
      <c r="F112" s="89"/>
      <c r="G112" s="89"/>
      <c r="H112" s="70"/>
      <c r="I112" s="89"/>
      <c r="J112" s="89"/>
      <c r="K112" s="89"/>
      <c r="L112" s="88"/>
      <c r="M112" s="70"/>
      <c r="N112" s="70"/>
      <c r="O112" s="70"/>
      <c r="P112" s="70"/>
      <c r="Q112" s="70"/>
      <c r="R112" s="70"/>
      <c r="S112" s="70" t="s">
        <v>478</v>
      </c>
      <c r="T112" s="70"/>
      <c r="U112" s="70"/>
      <c r="V112" s="70"/>
      <c r="W112" s="70">
        <v>112</v>
      </c>
      <c r="X112" s="70"/>
      <c r="Y112" s="70"/>
      <c r="Z112" s="70">
        <v>25</v>
      </c>
      <c r="AA112" s="70"/>
      <c r="AB112" s="69"/>
      <c r="AC112" s="69"/>
      <c r="AD112" s="69"/>
      <c r="AE112" s="69"/>
      <c r="AF112" s="69"/>
    </row>
    <row r="113" spans="2:32" s="7" customFormat="1" ht="20.25" customHeight="1" x14ac:dyDescent="0.5">
      <c r="B113" s="121"/>
      <c r="C113" s="70"/>
      <c r="D113" s="89"/>
      <c r="E113" s="89"/>
      <c r="F113" s="89"/>
      <c r="G113" s="89"/>
      <c r="H113" s="70"/>
      <c r="I113" s="89"/>
      <c r="J113" s="89"/>
      <c r="K113" s="89"/>
      <c r="L113" s="88"/>
      <c r="M113" s="70"/>
      <c r="N113" s="70"/>
      <c r="O113" s="70"/>
      <c r="P113" s="70"/>
      <c r="Q113" s="70"/>
      <c r="R113" s="70"/>
      <c r="S113" s="70" t="s">
        <v>479</v>
      </c>
      <c r="T113" s="70"/>
      <c r="U113" s="70"/>
      <c r="V113" s="70"/>
      <c r="W113" s="70">
        <v>112</v>
      </c>
      <c r="X113" s="70"/>
      <c r="Y113" s="70"/>
      <c r="Z113" s="70"/>
      <c r="AA113" s="70"/>
      <c r="AB113" s="69"/>
      <c r="AC113" s="69"/>
      <c r="AD113" s="69"/>
      <c r="AE113" s="69"/>
      <c r="AF113" s="69"/>
    </row>
    <row r="114" spans="2:32" s="7" customFormat="1" ht="20.25" customHeight="1" x14ac:dyDescent="0.5">
      <c r="B114" s="121" t="s">
        <v>974</v>
      </c>
      <c r="C114" s="70">
        <v>82</v>
      </c>
      <c r="D114" s="89" t="s">
        <v>30</v>
      </c>
      <c r="E114" s="89">
        <v>12879</v>
      </c>
      <c r="F114" s="89">
        <v>45</v>
      </c>
      <c r="G114" s="89">
        <v>1368</v>
      </c>
      <c r="H114" s="70">
        <v>2</v>
      </c>
      <c r="I114" s="89">
        <v>11</v>
      </c>
      <c r="J114" s="89">
        <v>3</v>
      </c>
      <c r="K114" s="89" t="s">
        <v>48</v>
      </c>
      <c r="L114" s="88">
        <v>4766</v>
      </c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69"/>
      <c r="AC114" s="69"/>
      <c r="AD114" s="69"/>
      <c r="AE114" s="69"/>
      <c r="AF114" s="69"/>
    </row>
    <row r="115" spans="2:32" s="56" customFormat="1" ht="20.25" customHeight="1" x14ac:dyDescent="0.5">
      <c r="B115" s="138" t="s">
        <v>975</v>
      </c>
      <c r="C115" s="75">
        <v>83</v>
      </c>
      <c r="D115" s="104" t="s">
        <v>30</v>
      </c>
      <c r="E115" s="104">
        <v>52145</v>
      </c>
      <c r="F115" s="104">
        <v>159</v>
      </c>
      <c r="G115" s="104">
        <v>1692</v>
      </c>
      <c r="H115" s="75">
        <v>2</v>
      </c>
      <c r="I115" s="104">
        <v>0</v>
      </c>
      <c r="J115" s="104">
        <v>0</v>
      </c>
      <c r="K115" s="104" t="s">
        <v>392</v>
      </c>
      <c r="L115" s="79">
        <v>55</v>
      </c>
      <c r="M115" s="75"/>
      <c r="N115" s="75"/>
      <c r="O115" s="75"/>
      <c r="P115" s="75"/>
      <c r="Q115" s="75">
        <v>1</v>
      </c>
      <c r="R115" s="75">
        <v>23</v>
      </c>
      <c r="S115" s="75" t="s">
        <v>31</v>
      </c>
      <c r="T115" s="75" t="s">
        <v>69</v>
      </c>
      <c r="U115" s="75"/>
      <c r="V115" s="75"/>
      <c r="W115" s="75"/>
      <c r="X115" s="75"/>
      <c r="Y115" s="75"/>
      <c r="Z115" s="75">
        <v>30</v>
      </c>
      <c r="AA115" s="75"/>
      <c r="AB115" s="105"/>
      <c r="AC115" s="105"/>
      <c r="AD115" s="105"/>
      <c r="AE115" s="105"/>
      <c r="AF115" s="105"/>
    </row>
    <row r="116" spans="2:32" s="8" customFormat="1" ht="20.25" customHeight="1" x14ac:dyDescent="0.5">
      <c r="B116" s="82" t="s">
        <v>976</v>
      </c>
      <c r="C116" s="70">
        <v>84</v>
      </c>
      <c r="D116" s="70" t="s">
        <v>30</v>
      </c>
      <c r="E116" s="70">
        <v>60647</v>
      </c>
      <c r="F116" s="70">
        <v>202</v>
      </c>
      <c r="G116" s="70">
        <v>2095</v>
      </c>
      <c r="H116" s="70">
        <v>2</v>
      </c>
      <c r="I116" s="70">
        <v>3</v>
      </c>
      <c r="J116" s="70">
        <v>3</v>
      </c>
      <c r="K116" s="70">
        <v>5.0999999999999996</v>
      </c>
      <c r="L116" s="88">
        <v>1505.1</v>
      </c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94"/>
      <c r="AC116" s="94"/>
      <c r="AD116" s="94"/>
      <c r="AE116" s="94"/>
      <c r="AF116" s="94"/>
    </row>
    <row r="117" spans="2:32" s="7" customFormat="1" ht="20.25" customHeight="1" x14ac:dyDescent="0.5">
      <c r="B117" s="121" t="s">
        <v>977</v>
      </c>
      <c r="C117" s="70">
        <v>85</v>
      </c>
      <c r="D117" s="89" t="s">
        <v>30</v>
      </c>
      <c r="E117" s="89">
        <v>12878</v>
      </c>
      <c r="F117" s="89">
        <v>44</v>
      </c>
      <c r="G117" s="89">
        <v>1367</v>
      </c>
      <c r="H117" s="70">
        <v>2</v>
      </c>
      <c r="I117" s="89">
        <v>9</v>
      </c>
      <c r="J117" s="89">
        <v>0</v>
      </c>
      <c r="K117" s="89" t="s">
        <v>185</v>
      </c>
      <c r="L117" s="88">
        <v>3640</v>
      </c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69"/>
      <c r="AC117" s="69"/>
      <c r="AD117" s="69"/>
      <c r="AE117" s="69"/>
      <c r="AF117" s="69"/>
    </row>
    <row r="118" spans="2:32" s="7" customFormat="1" ht="20.25" customHeight="1" x14ac:dyDescent="0.5">
      <c r="B118" s="121" t="s">
        <v>978</v>
      </c>
      <c r="C118" s="70">
        <v>86</v>
      </c>
      <c r="D118" s="89" t="s">
        <v>30</v>
      </c>
      <c r="E118" s="89">
        <v>48237</v>
      </c>
      <c r="F118" s="89">
        <v>59</v>
      </c>
      <c r="G118" s="89">
        <v>1421</v>
      </c>
      <c r="H118" s="70">
        <v>2</v>
      </c>
      <c r="I118" s="89">
        <v>0</v>
      </c>
      <c r="J118" s="89">
        <v>3</v>
      </c>
      <c r="K118" s="89" t="s">
        <v>302</v>
      </c>
      <c r="L118" s="88">
        <v>274.5</v>
      </c>
      <c r="M118" s="70">
        <v>62.5</v>
      </c>
      <c r="N118" s="70"/>
      <c r="O118" s="70"/>
      <c r="P118" s="70"/>
      <c r="Q118" s="70">
        <v>1</v>
      </c>
      <c r="R118" s="70">
        <v>187</v>
      </c>
      <c r="S118" s="70" t="s">
        <v>31</v>
      </c>
      <c r="T118" s="70" t="s">
        <v>32</v>
      </c>
      <c r="U118" s="70">
        <v>500</v>
      </c>
      <c r="V118" s="70"/>
      <c r="W118" s="70"/>
      <c r="X118" s="70"/>
      <c r="Y118" s="70"/>
      <c r="Z118" s="70"/>
      <c r="AA118" s="70"/>
      <c r="AB118" s="69"/>
      <c r="AC118" s="69"/>
      <c r="AD118" s="69"/>
      <c r="AE118" s="69"/>
      <c r="AF118" s="69"/>
    </row>
    <row r="119" spans="2:32" s="7" customFormat="1" ht="20.25" customHeight="1" x14ac:dyDescent="0.5">
      <c r="B119" s="121"/>
      <c r="C119" s="70"/>
      <c r="D119" s="89"/>
      <c r="E119" s="89"/>
      <c r="F119" s="89"/>
      <c r="G119" s="89"/>
      <c r="H119" s="70"/>
      <c r="I119" s="89"/>
      <c r="J119" s="89"/>
      <c r="K119" s="89"/>
      <c r="L119" s="88"/>
      <c r="M119" s="70"/>
      <c r="N119" s="70"/>
      <c r="O119" s="70"/>
      <c r="P119" s="70"/>
      <c r="Q119" s="70"/>
      <c r="R119" s="70"/>
      <c r="S119" s="70" t="s">
        <v>478</v>
      </c>
      <c r="T119" s="70"/>
      <c r="U119" s="70"/>
      <c r="V119" s="70"/>
      <c r="W119" s="70">
        <v>250</v>
      </c>
      <c r="X119" s="70"/>
      <c r="Y119" s="70"/>
      <c r="Z119" s="70">
        <v>30</v>
      </c>
      <c r="AA119" s="70"/>
      <c r="AB119" s="69"/>
      <c r="AC119" s="69"/>
      <c r="AD119" s="69"/>
      <c r="AE119" s="69"/>
      <c r="AF119" s="69"/>
    </row>
    <row r="120" spans="2:32" s="7" customFormat="1" ht="20.25" customHeight="1" x14ac:dyDescent="0.5">
      <c r="B120" s="121"/>
      <c r="C120" s="70"/>
      <c r="D120" s="89"/>
      <c r="E120" s="89"/>
      <c r="F120" s="89"/>
      <c r="G120" s="89"/>
      <c r="H120" s="70"/>
      <c r="I120" s="89"/>
      <c r="J120" s="89"/>
      <c r="K120" s="89"/>
      <c r="L120" s="88"/>
      <c r="M120" s="70"/>
      <c r="N120" s="70"/>
      <c r="O120" s="70"/>
      <c r="P120" s="70"/>
      <c r="Q120" s="70"/>
      <c r="R120" s="70"/>
      <c r="S120" s="70" t="s">
        <v>479</v>
      </c>
      <c r="T120" s="70"/>
      <c r="U120" s="70"/>
      <c r="V120" s="70"/>
      <c r="W120" s="70">
        <v>250</v>
      </c>
      <c r="X120" s="70"/>
      <c r="Y120" s="70"/>
      <c r="Z120" s="70"/>
      <c r="AA120" s="70"/>
      <c r="AB120" s="69"/>
      <c r="AC120" s="69"/>
      <c r="AD120" s="69"/>
      <c r="AE120" s="69"/>
      <c r="AF120" s="69"/>
    </row>
    <row r="121" spans="2:32" s="7" customFormat="1" ht="20.25" customHeight="1" x14ac:dyDescent="0.5">
      <c r="B121" s="121" t="s">
        <v>979</v>
      </c>
      <c r="C121" s="70">
        <v>87</v>
      </c>
      <c r="D121" s="89" t="s">
        <v>30</v>
      </c>
      <c r="E121" s="89">
        <v>48235</v>
      </c>
      <c r="F121" s="89">
        <v>57</v>
      </c>
      <c r="G121" s="89">
        <v>1419</v>
      </c>
      <c r="H121" s="70">
        <v>2</v>
      </c>
      <c r="I121" s="89">
        <v>0</v>
      </c>
      <c r="J121" s="89">
        <v>1</v>
      </c>
      <c r="K121" s="89" t="s">
        <v>107</v>
      </c>
      <c r="L121" s="88">
        <v>129</v>
      </c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69"/>
      <c r="AC121" s="69"/>
      <c r="AD121" s="69"/>
      <c r="AE121" s="69"/>
      <c r="AF121" s="69"/>
    </row>
    <row r="122" spans="2:32" s="7" customFormat="1" ht="20.25" customHeight="1" x14ac:dyDescent="0.5">
      <c r="B122" s="121" t="s">
        <v>980</v>
      </c>
      <c r="C122" s="70">
        <v>88</v>
      </c>
      <c r="D122" s="89" t="s">
        <v>30</v>
      </c>
      <c r="E122" s="89">
        <v>48233</v>
      </c>
      <c r="F122" s="89">
        <v>55</v>
      </c>
      <c r="G122" s="89">
        <v>1417</v>
      </c>
      <c r="H122" s="70">
        <v>2</v>
      </c>
      <c r="I122" s="89">
        <v>0</v>
      </c>
      <c r="J122" s="89">
        <v>1</v>
      </c>
      <c r="K122" s="89" t="s">
        <v>155</v>
      </c>
      <c r="L122" s="88">
        <v>195</v>
      </c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69"/>
      <c r="AC122" s="69"/>
      <c r="AD122" s="69"/>
      <c r="AE122" s="69"/>
      <c r="AF122" s="69"/>
    </row>
    <row r="123" spans="2:32" s="7" customFormat="1" ht="20.25" customHeight="1" x14ac:dyDescent="0.5">
      <c r="B123" s="422" t="s">
        <v>981</v>
      </c>
      <c r="C123" s="70">
        <v>89</v>
      </c>
      <c r="D123" s="89" t="s">
        <v>30</v>
      </c>
      <c r="E123" s="89">
        <v>48232</v>
      </c>
      <c r="F123" s="89">
        <v>54</v>
      </c>
      <c r="G123" s="89">
        <v>1416</v>
      </c>
      <c r="H123" s="70">
        <v>2</v>
      </c>
      <c r="I123" s="89">
        <v>0</v>
      </c>
      <c r="J123" s="89">
        <v>1</v>
      </c>
      <c r="K123" s="89" t="s">
        <v>155</v>
      </c>
      <c r="L123" s="88">
        <v>195</v>
      </c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69"/>
      <c r="AC123" s="69"/>
      <c r="AD123" s="69"/>
      <c r="AE123" s="69"/>
      <c r="AF123" s="69"/>
    </row>
    <row r="124" spans="2:32" s="7" customFormat="1" ht="20.25" customHeight="1" x14ac:dyDescent="0.5">
      <c r="B124" s="121" t="s">
        <v>982</v>
      </c>
      <c r="C124" s="70">
        <v>90</v>
      </c>
      <c r="D124" s="89" t="s">
        <v>30</v>
      </c>
      <c r="E124" s="89">
        <v>48231</v>
      </c>
      <c r="F124" s="89">
        <v>53</v>
      </c>
      <c r="G124" s="89">
        <v>1415</v>
      </c>
      <c r="H124" s="70">
        <v>2</v>
      </c>
      <c r="I124" s="89">
        <v>0</v>
      </c>
      <c r="J124" s="89">
        <v>1</v>
      </c>
      <c r="K124" s="89" t="s">
        <v>126</v>
      </c>
      <c r="L124" s="88">
        <v>171</v>
      </c>
      <c r="M124" s="70">
        <v>15</v>
      </c>
      <c r="N124" s="70"/>
      <c r="O124" s="70"/>
      <c r="P124" s="70"/>
      <c r="Q124" s="70">
        <v>1</v>
      </c>
      <c r="R124" s="70">
        <v>105</v>
      </c>
      <c r="S124" s="70" t="s">
        <v>31</v>
      </c>
      <c r="T124" s="70" t="s">
        <v>69</v>
      </c>
      <c r="U124" s="70">
        <v>60</v>
      </c>
      <c r="V124" s="70"/>
      <c r="W124" s="70">
        <v>60</v>
      </c>
      <c r="X124" s="70"/>
      <c r="Y124" s="70"/>
      <c r="Z124" s="70">
        <v>20</v>
      </c>
      <c r="AA124" s="70"/>
      <c r="AB124" s="69"/>
      <c r="AC124" s="69"/>
      <c r="AD124" s="69"/>
      <c r="AE124" s="69"/>
      <c r="AF124" s="69"/>
    </row>
    <row r="125" spans="2:32" s="7" customFormat="1" ht="20.25" customHeight="1" x14ac:dyDescent="0.5">
      <c r="B125" s="422" t="s">
        <v>983</v>
      </c>
      <c r="C125" s="70">
        <v>91</v>
      </c>
      <c r="D125" s="89" t="s">
        <v>30</v>
      </c>
      <c r="E125" s="89">
        <v>48229</v>
      </c>
      <c r="F125" s="89">
        <v>51</v>
      </c>
      <c r="G125" s="89">
        <v>1413</v>
      </c>
      <c r="H125" s="70">
        <v>2</v>
      </c>
      <c r="I125" s="89">
        <v>0</v>
      </c>
      <c r="J125" s="89">
        <v>2</v>
      </c>
      <c r="K125" s="89" t="s">
        <v>95</v>
      </c>
      <c r="L125" s="88">
        <v>210</v>
      </c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69"/>
      <c r="AC125" s="69"/>
      <c r="AD125" s="69"/>
      <c r="AE125" s="69"/>
      <c r="AF125" s="69"/>
    </row>
    <row r="126" spans="2:32" s="7" customFormat="1" ht="20.25" customHeight="1" x14ac:dyDescent="0.5">
      <c r="B126" s="121" t="s">
        <v>984</v>
      </c>
      <c r="C126" s="70">
        <v>92</v>
      </c>
      <c r="D126" s="89" t="s">
        <v>30</v>
      </c>
      <c r="E126" s="89">
        <v>48228</v>
      </c>
      <c r="F126" s="89">
        <v>50</v>
      </c>
      <c r="G126" s="89">
        <v>1412</v>
      </c>
      <c r="H126" s="70">
        <v>2</v>
      </c>
      <c r="I126" s="89">
        <v>0</v>
      </c>
      <c r="J126" s="89">
        <v>2</v>
      </c>
      <c r="K126" s="89" t="s">
        <v>118</v>
      </c>
      <c r="L126" s="88">
        <v>288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69"/>
      <c r="AC126" s="69"/>
      <c r="AD126" s="69"/>
      <c r="AE126" s="69"/>
      <c r="AF126" s="69"/>
    </row>
    <row r="127" spans="2:32" s="7" customFormat="1" ht="20.25" customHeight="1" x14ac:dyDescent="0.5">
      <c r="B127" s="121" t="s">
        <v>984</v>
      </c>
      <c r="C127" s="70">
        <v>93</v>
      </c>
      <c r="D127" s="89" t="s">
        <v>30</v>
      </c>
      <c r="E127" s="89">
        <v>57452</v>
      </c>
      <c r="F127" s="89">
        <v>176</v>
      </c>
      <c r="G127" s="89">
        <v>1899</v>
      </c>
      <c r="H127" s="70">
        <v>2</v>
      </c>
      <c r="I127" s="89">
        <v>3</v>
      </c>
      <c r="J127" s="89">
        <v>2</v>
      </c>
      <c r="K127" s="89" t="s">
        <v>118</v>
      </c>
      <c r="L127" s="88">
        <v>1488</v>
      </c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69"/>
      <c r="AC127" s="69"/>
      <c r="AD127" s="69"/>
      <c r="AE127" s="69"/>
      <c r="AF127" s="69"/>
    </row>
    <row r="128" spans="2:32" s="7" customFormat="1" ht="20.25" customHeight="1" x14ac:dyDescent="0.5">
      <c r="B128" s="121" t="s">
        <v>985</v>
      </c>
      <c r="C128" s="70">
        <v>94</v>
      </c>
      <c r="D128" s="89" t="s">
        <v>30</v>
      </c>
      <c r="E128" s="89">
        <v>48226</v>
      </c>
      <c r="F128" s="89">
        <v>48</v>
      </c>
      <c r="G128" s="89">
        <v>1410</v>
      </c>
      <c r="H128" s="70">
        <v>2</v>
      </c>
      <c r="I128" s="89">
        <v>0</v>
      </c>
      <c r="J128" s="89">
        <v>2</v>
      </c>
      <c r="K128" s="89" t="s">
        <v>140</v>
      </c>
      <c r="L128" s="88">
        <v>207</v>
      </c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69"/>
      <c r="AC128" s="69"/>
      <c r="AD128" s="69"/>
      <c r="AE128" s="69"/>
      <c r="AF128" s="69"/>
    </row>
    <row r="129" spans="2:32" s="7" customFormat="1" ht="20.25" customHeight="1" x14ac:dyDescent="0.5">
      <c r="B129" s="121" t="s">
        <v>986</v>
      </c>
      <c r="C129" s="70">
        <v>95</v>
      </c>
      <c r="D129" s="89" t="s">
        <v>30</v>
      </c>
      <c r="E129" s="89">
        <v>48230</v>
      </c>
      <c r="F129" s="89">
        <v>52</v>
      </c>
      <c r="G129" s="89">
        <v>1414</v>
      </c>
      <c r="H129" s="70">
        <v>2</v>
      </c>
      <c r="I129" s="89">
        <v>0</v>
      </c>
      <c r="J129" s="89">
        <v>2</v>
      </c>
      <c r="K129" s="89" t="s">
        <v>748</v>
      </c>
      <c r="L129" s="88">
        <v>201</v>
      </c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69"/>
      <c r="AC129" s="69"/>
      <c r="AD129" s="69"/>
      <c r="AE129" s="69"/>
      <c r="AF129" s="69"/>
    </row>
    <row r="130" spans="2:32" s="7" customFormat="1" ht="20.25" customHeight="1" x14ac:dyDescent="0.5">
      <c r="B130" s="121" t="s">
        <v>987</v>
      </c>
      <c r="C130" s="70">
        <v>96</v>
      </c>
      <c r="D130" s="89" t="s">
        <v>30</v>
      </c>
      <c r="E130" s="89">
        <v>48227</v>
      </c>
      <c r="F130" s="89">
        <v>49</v>
      </c>
      <c r="G130" s="89">
        <v>1411</v>
      </c>
      <c r="H130" s="70">
        <v>2</v>
      </c>
      <c r="I130" s="89">
        <v>0</v>
      </c>
      <c r="J130" s="89">
        <v>1</v>
      </c>
      <c r="K130" s="89" t="s">
        <v>748</v>
      </c>
      <c r="L130" s="88">
        <v>52</v>
      </c>
      <c r="M130" s="70">
        <v>49</v>
      </c>
      <c r="N130" s="70"/>
      <c r="O130" s="70"/>
      <c r="P130" s="70"/>
      <c r="Q130" s="70">
        <v>1</v>
      </c>
      <c r="R130" s="70">
        <v>107</v>
      </c>
      <c r="S130" s="70" t="s">
        <v>31</v>
      </c>
      <c r="T130" s="70" t="s">
        <v>73</v>
      </c>
      <c r="U130" s="70">
        <v>196</v>
      </c>
      <c r="V130" s="70"/>
      <c r="W130" s="70">
        <v>196</v>
      </c>
      <c r="X130" s="70"/>
      <c r="Y130" s="70"/>
      <c r="Z130" s="70">
        <v>20</v>
      </c>
      <c r="AA130" s="70"/>
      <c r="AB130" s="69"/>
      <c r="AC130" s="69"/>
      <c r="AD130" s="69"/>
      <c r="AE130" s="69"/>
      <c r="AF130" s="69"/>
    </row>
    <row r="131" spans="2:32" s="7" customFormat="1" ht="20.25" customHeight="1" x14ac:dyDescent="0.5">
      <c r="B131" s="121" t="s">
        <v>988</v>
      </c>
      <c r="C131" s="70">
        <v>97</v>
      </c>
      <c r="D131" s="89" t="s">
        <v>30</v>
      </c>
      <c r="E131" s="89">
        <v>48225</v>
      </c>
      <c r="F131" s="89">
        <v>47</v>
      </c>
      <c r="G131" s="89">
        <v>1409</v>
      </c>
      <c r="H131" s="70">
        <v>2</v>
      </c>
      <c r="I131" s="89">
        <v>0</v>
      </c>
      <c r="J131" s="89">
        <v>2</v>
      </c>
      <c r="K131" s="89" t="s">
        <v>49</v>
      </c>
      <c r="L131" s="88">
        <v>190.5</v>
      </c>
      <c r="M131" s="70">
        <v>34.5</v>
      </c>
      <c r="N131" s="70"/>
      <c r="O131" s="70"/>
      <c r="P131" s="70"/>
      <c r="Q131" s="70">
        <v>1</v>
      </c>
      <c r="R131" s="70">
        <v>148</v>
      </c>
      <c r="S131" s="70" t="s">
        <v>31</v>
      </c>
      <c r="T131" s="70" t="s">
        <v>32</v>
      </c>
      <c r="U131" s="70">
        <v>276</v>
      </c>
      <c r="V131" s="70"/>
      <c r="W131" s="70"/>
      <c r="X131" s="70"/>
      <c r="Y131" s="70"/>
      <c r="Z131" s="70"/>
      <c r="AA131" s="70"/>
      <c r="AB131" s="69"/>
      <c r="AC131" s="69"/>
      <c r="AD131" s="69"/>
      <c r="AE131" s="69"/>
      <c r="AF131" s="69"/>
    </row>
    <row r="132" spans="2:32" s="7" customFormat="1" ht="20.25" customHeight="1" x14ac:dyDescent="0.5">
      <c r="B132" s="121"/>
      <c r="C132" s="70"/>
      <c r="D132" s="89"/>
      <c r="E132" s="89"/>
      <c r="F132" s="89"/>
      <c r="G132" s="89"/>
      <c r="H132" s="70"/>
      <c r="I132" s="89"/>
      <c r="J132" s="89"/>
      <c r="K132" s="89"/>
      <c r="L132" s="88"/>
      <c r="M132" s="70"/>
      <c r="N132" s="70"/>
      <c r="O132" s="70"/>
      <c r="P132" s="70"/>
      <c r="Q132" s="70"/>
      <c r="R132" s="70"/>
      <c r="S132" s="70" t="s">
        <v>478</v>
      </c>
      <c r="T132" s="70"/>
      <c r="U132" s="70"/>
      <c r="V132" s="70"/>
      <c r="W132" s="70">
        <v>138</v>
      </c>
      <c r="X132" s="70"/>
      <c r="Y132" s="70"/>
      <c r="Z132" s="70">
        <v>30</v>
      </c>
      <c r="AA132" s="70"/>
      <c r="AB132" s="69"/>
      <c r="AC132" s="69"/>
      <c r="AD132" s="69"/>
      <c r="AE132" s="69"/>
      <c r="AF132" s="69"/>
    </row>
    <row r="133" spans="2:32" s="7" customFormat="1" ht="20.25" customHeight="1" x14ac:dyDescent="0.5">
      <c r="B133" s="121"/>
      <c r="C133" s="70"/>
      <c r="D133" s="89"/>
      <c r="E133" s="89"/>
      <c r="F133" s="89"/>
      <c r="G133" s="89"/>
      <c r="H133" s="70"/>
      <c r="I133" s="89"/>
      <c r="J133" s="89"/>
      <c r="K133" s="89"/>
      <c r="L133" s="88"/>
      <c r="M133" s="70"/>
      <c r="N133" s="70"/>
      <c r="O133" s="70"/>
      <c r="P133" s="70"/>
      <c r="Q133" s="70"/>
      <c r="R133" s="70"/>
      <c r="S133" s="70" t="s">
        <v>479</v>
      </c>
      <c r="T133" s="70"/>
      <c r="U133" s="70"/>
      <c r="V133" s="70"/>
      <c r="W133" s="70">
        <v>138</v>
      </c>
      <c r="X133" s="70"/>
      <c r="Y133" s="70"/>
      <c r="Z133" s="70"/>
      <c r="AA133" s="70"/>
      <c r="AB133" s="69"/>
      <c r="AC133" s="69"/>
      <c r="AD133" s="69"/>
      <c r="AE133" s="69"/>
      <c r="AF133" s="69"/>
    </row>
    <row r="134" spans="2:32" s="7" customFormat="1" ht="20.25" customHeight="1" x14ac:dyDescent="0.5">
      <c r="B134" s="121"/>
      <c r="C134" s="70"/>
      <c r="D134" s="89"/>
      <c r="E134" s="89"/>
      <c r="F134" s="89"/>
      <c r="G134" s="89"/>
      <c r="H134" s="70"/>
      <c r="I134" s="89"/>
      <c r="J134" s="89"/>
      <c r="K134" s="89"/>
      <c r="L134" s="88"/>
      <c r="M134" s="70"/>
      <c r="N134" s="70"/>
      <c r="O134" s="70"/>
      <c r="P134" s="70"/>
      <c r="Q134" s="70"/>
      <c r="R134" s="70"/>
      <c r="S134" s="70" t="s">
        <v>93</v>
      </c>
      <c r="T134" s="70"/>
      <c r="U134" s="70">
        <v>12</v>
      </c>
      <c r="V134" s="70"/>
      <c r="W134" s="70"/>
      <c r="X134" s="70">
        <v>12</v>
      </c>
      <c r="Y134" s="70"/>
      <c r="Z134" s="70"/>
      <c r="AA134" s="70"/>
      <c r="AB134" s="69"/>
      <c r="AC134" s="69"/>
      <c r="AD134" s="69"/>
      <c r="AE134" s="69"/>
      <c r="AF134" s="69"/>
    </row>
    <row r="135" spans="2:32" s="7" customFormat="1" ht="20.25" customHeight="1" x14ac:dyDescent="0.5">
      <c r="B135" s="121" t="s">
        <v>988</v>
      </c>
      <c r="C135" s="70">
        <v>98</v>
      </c>
      <c r="D135" s="89" t="s">
        <v>30</v>
      </c>
      <c r="E135" s="89">
        <v>48234</v>
      </c>
      <c r="F135" s="89">
        <v>56</v>
      </c>
      <c r="G135" s="89">
        <v>1418</v>
      </c>
      <c r="H135" s="70">
        <v>2</v>
      </c>
      <c r="I135" s="89">
        <v>0</v>
      </c>
      <c r="J135" s="89">
        <v>0</v>
      </c>
      <c r="K135" s="89" t="s">
        <v>643</v>
      </c>
      <c r="L135" s="88">
        <v>92</v>
      </c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69"/>
      <c r="AC135" s="69"/>
      <c r="AD135" s="69"/>
      <c r="AE135" s="69"/>
      <c r="AF135" s="69"/>
    </row>
    <row r="136" spans="2:32" s="7" customFormat="1" ht="20.25" customHeight="1" x14ac:dyDescent="0.5">
      <c r="B136" s="121" t="s">
        <v>989</v>
      </c>
      <c r="C136" s="70">
        <v>99</v>
      </c>
      <c r="D136" s="89" t="s">
        <v>30</v>
      </c>
      <c r="E136" s="89">
        <v>55105</v>
      </c>
      <c r="F136" s="89">
        <v>200</v>
      </c>
      <c r="G136" s="89">
        <v>1792</v>
      </c>
      <c r="H136" s="70">
        <v>2</v>
      </c>
      <c r="I136" s="89">
        <v>2</v>
      </c>
      <c r="J136" s="89">
        <v>2</v>
      </c>
      <c r="K136" s="89" t="s">
        <v>112</v>
      </c>
      <c r="L136" s="88">
        <v>1027</v>
      </c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69"/>
      <c r="AC136" s="69"/>
      <c r="AD136" s="69"/>
      <c r="AE136" s="69"/>
      <c r="AF136" s="69"/>
    </row>
    <row r="137" spans="2:32" s="7" customFormat="1" ht="20.25" customHeight="1" x14ac:dyDescent="0.5">
      <c r="B137" s="121" t="s">
        <v>990</v>
      </c>
      <c r="C137" s="70">
        <v>100</v>
      </c>
      <c r="D137" s="89" t="s">
        <v>30</v>
      </c>
      <c r="E137" s="89">
        <v>48223</v>
      </c>
      <c r="F137" s="89">
        <v>45</v>
      </c>
      <c r="G137" s="89">
        <v>1407</v>
      </c>
      <c r="H137" s="70">
        <v>2</v>
      </c>
      <c r="I137" s="89">
        <v>0</v>
      </c>
      <c r="J137" s="89">
        <v>2</v>
      </c>
      <c r="K137" s="89" t="s">
        <v>397</v>
      </c>
      <c r="L137" s="88">
        <v>214</v>
      </c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69"/>
      <c r="AC137" s="69"/>
      <c r="AD137" s="69"/>
      <c r="AE137" s="69"/>
      <c r="AF137" s="69"/>
    </row>
    <row r="138" spans="2:32" s="8" customFormat="1" ht="20.25" customHeight="1" x14ac:dyDescent="0.5">
      <c r="B138" s="82" t="s">
        <v>990</v>
      </c>
      <c r="C138" s="70">
        <v>101</v>
      </c>
      <c r="D138" s="70" t="s">
        <v>30</v>
      </c>
      <c r="E138" s="70">
        <v>67332</v>
      </c>
      <c r="F138" s="70">
        <v>224</v>
      </c>
      <c r="G138" s="70">
        <v>3841</v>
      </c>
      <c r="H138" s="70">
        <v>2</v>
      </c>
      <c r="I138" s="70">
        <v>2</v>
      </c>
      <c r="J138" s="70">
        <v>0</v>
      </c>
      <c r="K138" s="70">
        <v>0</v>
      </c>
      <c r="L138" s="88">
        <v>800</v>
      </c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94"/>
      <c r="AC138" s="94"/>
      <c r="AD138" s="94"/>
      <c r="AE138" s="94"/>
      <c r="AF138" s="94"/>
    </row>
    <row r="139" spans="2:32" s="7" customFormat="1" ht="20.25" customHeight="1" x14ac:dyDescent="0.5">
      <c r="B139" s="121" t="s">
        <v>991</v>
      </c>
      <c r="C139" s="70">
        <v>102</v>
      </c>
      <c r="D139" s="89" t="s">
        <v>30</v>
      </c>
      <c r="E139" s="89">
        <v>12962</v>
      </c>
      <c r="F139" s="89">
        <v>20</v>
      </c>
      <c r="G139" s="89">
        <v>214</v>
      </c>
      <c r="H139" s="70">
        <v>2</v>
      </c>
      <c r="I139" s="89">
        <v>10</v>
      </c>
      <c r="J139" s="89">
        <v>0</v>
      </c>
      <c r="K139" s="89" t="s">
        <v>113</v>
      </c>
      <c r="L139" s="88">
        <v>4069</v>
      </c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69"/>
      <c r="AC139" s="69"/>
      <c r="AD139" s="69"/>
      <c r="AE139" s="69"/>
      <c r="AF139" s="69"/>
    </row>
    <row r="140" spans="2:32" s="8" customFormat="1" ht="20.25" customHeight="1" x14ac:dyDescent="0.5">
      <c r="B140" s="82" t="s">
        <v>992</v>
      </c>
      <c r="C140" s="70">
        <v>103</v>
      </c>
      <c r="D140" s="70" t="s">
        <v>30</v>
      </c>
      <c r="E140" s="70">
        <v>65847</v>
      </c>
      <c r="F140" s="70">
        <v>250</v>
      </c>
      <c r="G140" s="70">
        <v>3788</v>
      </c>
      <c r="H140" s="70">
        <v>2</v>
      </c>
      <c r="I140" s="70">
        <v>5</v>
      </c>
      <c r="J140" s="70">
        <v>0</v>
      </c>
      <c r="K140" s="70">
        <v>0</v>
      </c>
      <c r="L140" s="88">
        <v>2000</v>
      </c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94"/>
      <c r="AC140" s="94"/>
      <c r="AD140" s="94"/>
      <c r="AE140" s="94"/>
      <c r="AF140" s="94"/>
    </row>
    <row r="141" spans="2:32" s="7" customFormat="1" ht="20.25" customHeight="1" x14ac:dyDescent="0.5">
      <c r="B141" s="121" t="s">
        <v>993</v>
      </c>
      <c r="C141" s="70">
        <v>104</v>
      </c>
      <c r="D141" s="89" t="s">
        <v>30</v>
      </c>
      <c r="E141" s="89">
        <v>48224</v>
      </c>
      <c r="F141" s="89">
        <v>46</v>
      </c>
      <c r="G141" s="89">
        <v>1408</v>
      </c>
      <c r="H141" s="70">
        <v>2</v>
      </c>
      <c r="I141" s="89">
        <v>0</v>
      </c>
      <c r="J141" s="89">
        <v>1</v>
      </c>
      <c r="K141" s="89" t="s">
        <v>142</v>
      </c>
      <c r="L141" s="88">
        <v>183</v>
      </c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69"/>
      <c r="AC141" s="69"/>
      <c r="AD141" s="69"/>
      <c r="AE141" s="69"/>
      <c r="AF141" s="69"/>
    </row>
    <row r="142" spans="2:32" s="7" customFormat="1" ht="20.25" customHeight="1" x14ac:dyDescent="0.5">
      <c r="B142" s="121" t="s">
        <v>994</v>
      </c>
      <c r="C142" s="70">
        <v>105</v>
      </c>
      <c r="D142" s="89" t="s">
        <v>30</v>
      </c>
      <c r="E142" s="89">
        <v>48222</v>
      </c>
      <c r="F142" s="89">
        <v>44</v>
      </c>
      <c r="G142" s="89">
        <v>1406</v>
      </c>
      <c r="H142" s="70">
        <v>2</v>
      </c>
      <c r="I142" s="89">
        <v>2</v>
      </c>
      <c r="J142" s="89">
        <v>3</v>
      </c>
      <c r="K142" s="89" t="s">
        <v>81</v>
      </c>
      <c r="L142" s="88">
        <v>1136</v>
      </c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69"/>
      <c r="AC142" s="69"/>
      <c r="AD142" s="69"/>
      <c r="AE142" s="69"/>
      <c r="AF142" s="69"/>
    </row>
    <row r="143" spans="2:32" s="7" customFormat="1" ht="20.25" customHeight="1" x14ac:dyDescent="0.5">
      <c r="B143" s="121" t="s">
        <v>995</v>
      </c>
      <c r="C143" s="70">
        <v>106</v>
      </c>
      <c r="D143" s="89" t="s">
        <v>30</v>
      </c>
      <c r="E143" s="89">
        <v>50266</v>
      </c>
      <c r="F143" s="89">
        <v>73</v>
      </c>
      <c r="G143" s="89">
        <v>1437</v>
      </c>
      <c r="H143" s="70">
        <v>2</v>
      </c>
      <c r="I143" s="89">
        <v>0</v>
      </c>
      <c r="J143" s="89">
        <v>1</v>
      </c>
      <c r="K143" s="89" t="s">
        <v>397</v>
      </c>
      <c r="L143" s="88">
        <v>84.25</v>
      </c>
      <c r="M143" s="70">
        <v>29.75</v>
      </c>
      <c r="N143" s="70"/>
      <c r="O143" s="70"/>
      <c r="P143" s="70"/>
      <c r="Q143" s="70">
        <v>1</v>
      </c>
      <c r="R143" s="70">
        <v>90</v>
      </c>
      <c r="S143" s="70" t="s">
        <v>31</v>
      </c>
      <c r="T143" s="70" t="s">
        <v>73</v>
      </c>
      <c r="U143" s="70">
        <v>119</v>
      </c>
      <c r="V143" s="70"/>
      <c r="W143" s="70">
        <v>119</v>
      </c>
      <c r="X143" s="70"/>
      <c r="Y143" s="70"/>
      <c r="Z143" s="70">
        <v>20</v>
      </c>
      <c r="AA143" s="70"/>
      <c r="AB143" s="69"/>
      <c r="AC143" s="69"/>
      <c r="AD143" s="69"/>
      <c r="AE143" s="69"/>
      <c r="AF143" s="69"/>
    </row>
    <row r="144" spans="2:32" s="7" customFormat="1" ht="20.25" customHeight="1" x14ac:dyDescent="0.5">
      <c r="B144" s="121" t="s">
        <v>996</v>
      </c>
      <c r="C144" s="70">
        <v>107</v>
      </c>
      <c r="D144" s="89" t="s">
        <v>30</v>
      </c>
      <c r="E144" s="89">
        <v>51078</v>
      </c>
      <c r="F144" s="89">
        <v>121</v>
      </c>
      <c r="G144" s="89">
        <v>1521</v>
      </c>
      <c r="H144" s="70">
        <v>2</v>
      </c>
      <c r="I144" s="89">
        <v>21</v>
      </c>
      <c r="J144" s="89">
        <v>3</v>
      </c>
      <c r="K144" s="89" t="s">
        <v>49</v>
      </c>
      <c r="L144" s="88">
        <v>8725</v>
      </c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69"/>
      <c r="AC144" s="69"/>
      <c r="AD144" s="69"/>
      <c r="AE144" s="69"/>
      <c r="AF144" s="69"/>
    </row>
    <row r="145" spans="2:32" s="7" customFormat="1" ht="20.25" customHeight="1" x14ac:dyDescent="0.5">
      <c r="B145" s="121" t="s">
        <v>997</v>
      </c>
      <c r="C145" s="70">
        <v>108</v>
      </c>
      <c r="D145" s="89" t="s">
        <v>30</v>
      </c>
      <c r="E145" s="89">
        <v>52042</v>
      </c>
      <c r="F145" s="89">
        <v>90</v>
      </c>
      <c r="G145" s="89">
        <v>1543</v>
      </c>
      <c r="H145" s="70">
        <v>2</v>
      </c>
      <c r="I145" s="89">
        <v>0</v>
      </c>
      <c r="J145" s="89">
        <v>2</v>
      </c>
      <c r="K145" s="89" t="s">
        <v>242</v>
      </c>
      <c r="L145" s="88">
        <v>248</v>
      </c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69"/>
      <c r="AC145" s="69"/>
      <c r="AD145" s="69"/>
      <c r="AE145" s="69"/>
      <c r="AF145" s="69"/>
    </row>
    <row r="146" spans="2:32" s="7" customFormat="1" ht="20.25" customHeight="1" x14ac:dyDescent="0.5">
      <c r="B146" s="468" t="s">
        <v>947</v>
      </c>
      <c r="C146" s="70">
        <v>109</v>
      </c>
      <c r="D146" s="89" t="s">
        <v>30</v>
      </c>
      <c r="E146" s="89">
        <v>12957</v>
      </c>
      <c r="F146" s="89">
        <v>9</v>
      </c>
      <c r="G146" s="89">
        <v>209</v>
      </c>
      <c r="H146" s="70">
        <v>2</v>
      </c>
      <c r="I146" s="89">
        <v>19</v>
      </c>
      <c r="J146" s="89">
        <v>2</v>
      </c>
      <c r="K146" s="89" t="s">
        <v>279</v>
      </c>
      <c r="L146" s="88">
        <v>7878</v>
      </c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69"/>
      <c r="AC146" s="69"/>
      <c r="AD146" s="69"/>
      <c r="AE146" s="69"/>
      <c r="AF146" s="69"/>
    </row>
    <row r="147" spans="2:32" s="7" customFormat="1" ht="20.25" customHeight="1" x14ac:dyDescent="0.5">
      <c r="B147" s="468" t="s">
        <v>948</v>
      </c>
      <c r="C147" s="70">
        <v>110</v>
      </c>
      <c r="D147" s="89" t="s">
        <v>30</v>
      </c>
      <c r="E147" s="89">
        <v>14946</v>
      </c>
      <c r="F147" s="89">
        <v>58</v>
      </c>
      <c r="G147" s="89">
        <v>1472</v>
      </c>
      <c r="H147" s="70">
        <v>2</v>
      </c>
      <c r="I147" s="89">
        <v>16</v>
      </c>
      <c r="J147" s="89">
        <v>0</v>
      </c>
      <c r="K147" s="89" t="s">
        <v>259</v>
      </c>
      <c r="L147" s="88">
        <v>6430</v>
      </c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69"/>
      <c r="AC147" s="69"/>
      <c r="AD147" s="69"/>
      <c r="AE147" s="69"/>
      <c r="AF147" s="69"/>
    </row>
    <row r="148" spans="2:32" s="7" customFormat="1" ht="20.25" customHeight="1" x14ac:dyDescent="0.5">
      <c r="B148" s="173" t="s">
        <v>949</v>
      </c>
      <c r="C148" s="70">
        <v>111</v>
      </c>
      <c r="D148" s="89" t="s">
        <v>30</v>
      </c>
      <c r="E148" s="89">
        <v>15019</v>
      </c>
      <c r="F148" s="89">
        <v>59</v>
      </c>
      <c r="G148" s="89">
        <v>251</v>
      </c>
      <c r="H148" s="70">
        <v>2</v>
      </c>
      <c r="I148" s="89">
        <v>12</v>
      </c>
      <c r="J148" s="89">
        <v>1</v>
      </c>
      <c r="K148" s="89" t="s">
        <v>185</v>
      </c>
      <c r="L148" s="88">
        <v>4940</v>
      </c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69"/>
      <c r="AC148" s="69"/>
      <c r="AD148" s="69"/>
      <c r="AE148" s="69"/>
      <c r="AF148" s="69"/>
    </row>
    <row r="149" spans="2:32" s="7" customFormat="1" ht="20.25" customHeight="1" x14ac:dyDescent="0.5">
      <c r="B149" s="121" t="s">
        <v>950</v>
      </c>
      <c r="C149" s="70">
        <v>112</v>
      </c>
      <c r="D149" s="89" t="s">
        <v>30</v>
      </c>
      <c r="E149" s="89">
        <v>15016</v>
      </c>
      <c r="F149" s="89">
        <v>54</v>
      </c>
      <c r="G149" s="89">
        <v>248</v>
      </c>
      <c r="H149" s="70">
        <v>2</v>
      </c>
      <c r="I149" s="89">
        <v>14</v>
      </c>
      <c r="J149" s="89">
        <v>2</v>
      </c>
      <c r="K149" s="89" t="s">
        <v>748</v>
      </c>
      <c r="L149" s="88">
        <v>5801</v>
      </c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69"/>
      <c r="AC149" s="69"/>
      <c r="AD149" s="69"/>
      <c r="AE149" s="69"/>
      <c r="AF149" s="69"/>
    </row>
    <row r="150" spans="2:32" s="7" customFormat="1" ht="20.25" customHeight="1" x14ac:dyDescent="0.5">
      <c r="B150" s="121" t="s">
        <v>998</v>
      </c>
      <c r="C150" s="70">
        <v>113</v>
      </c>
      <c r="D150" s="89" t="s">
        <v>30</v>
      </c>
      <c r="E150" s="89">
        <v>14944</v>
      </c>
      <c r="F150" s="89">
        <v>53</v>
      </c>
      <c r="G150" s="89">
        <v>1470</v>
      </c>
      <c r="H150" s="70">
        <v>2</v>
      </c>
      <c r="I150" s="89">
        <v>7</v>
      </c>
      <c r="J150" s="89">
        <v>3</v>
      </c>
      <c r="K150" s="89" t="s">
        <v>57</v>
      </c>
      <c r="L150" s="88">
        <v>3185</v>
      </c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69"/>
      <c r="AC150" s="69"/>
      <c r="AD150" s="69"/>
      <c r="AE150" s="69"/>
      <c r="AF150" s="69"/>
    </row>
    <row r="151" spans="2:32" s="19" customFormat="1" ht="20.25" customHeight="1" x14ac:dyDescent="0.5">
      <c r="B151" s="169" t="s">
        <v>952</v>
      </c>
      <c r="C151" s="103">
        <v>114</v>
      </c>
      <c r="D151" s="102" t="s">
        <v>30</v>
      </c>
      <c r="E151" s="102">
        <v>51691</v>
      </c>
      <c r="F151" s="102">
        <v>38</v>
      </c>
      <c r="G151" s="102">
        <v>1383</v>
      </c>
      <c r="H151" s="103">
        <v>2</v>
      </c>
      <c r="I151" s="102">
        <v>0</v>
      </c>
      <c r="J151" s="102">
        <v>1</v>
      </c>
      <c r="K151" s="102">
        <v>18</v>
      </c>
      <c r="L151" s="114">
        <v>100</v>
      </c>
      <c r="M151" s="103">
        <v>18</v>
      </c>
      <c r="N151" s="103"/>
      <c r="O151" s="103"/>
      <c r="P151" s="103"/>
      <c r="Q151" s="103">
        <v>1</v>
      </c>
      <c r="R151" s="103">
        <v>31</v>
      </c>
      <c r="S151" s="103" t="s">
        <v>31</v>
      </c>
      <c r="T151" s="103" t="s">
        <v>32</v>
      </c>
      <c r="U151" s="103">
        <v>144</v>
      </c>
      <c r="V151" s="103"/>
      <c r="W151" s="103"/>
      <c r="X151" s="103"/>
      <c r="Y151" s="103"/>
      <c r="Z151" s="103"/>
      <c r="AA151" s="103"/>
      <c r="AB151" s="115"/>
      <c r="AC151" s="115"/>
      <c r="AD151" s="115"/>
      <c r="AE151" s="115"/>
      <c r="AF151" s="115"/>
    </row>
    <row r="152" spans="2:32" s="19" customFormat="1" ht="20.25" customHeight="1" x14ac:dyDescent="0.5">
      <c r="B152" s="169"/>
      <c r="C152" s="103"/>
      <c r="D152" s="102"/>
      <c r="E152" s="102"/>
      <c r="F152" s="102"/>
      <c r="G152" s="102"/>
      <c r="H152" s="103"/>
      <c r="I152" s="102"/>
      <c r="J152" s="102"/>
      <c r="K152" s="102"/>
      <c r="L152" s="114"/>
      <c r="M152" s="103"/>
      <c r="N152" s="103"/>
      <c r="O152" s="103"/>
      <c r="P152" s="103"/>
      <c r="Q152" s="103"/>
      <c r="R152" s="103"/>
      <c r="S152" s="103" t="s">
        <v>478</v>
      </c>
      <c r="T152" s="103"/>
      <c r="U152" s="103"/>
      <c r="V152" s="103"/>
      <c r="W152" s="103">
        <v>72</v>
      </c>
      <c r="X152" s="103"/>
      <c r="Y152" s="103"/>
      <c r="Z152" s="103">
        <v>30</v>
      </c>
      <c r="AA152" s="103"/>
      <c r="AB152" s="115"/>
      <c r="AC152" s="115"/>
      <c r="AD152" s="115"/>
      <c r="AE152" s="115"/>
      <c r="AF152" s="115"/>
    </row>
    <row r="153" spans="2:32" s="19" customFormat="1" ht="20.25" customHeight="1" x14ac:dyDescent="0.5">
      <c r="B153" s="169"/>
      <c r="C153" s="103"/>
      <c r="D153" s="102"/>
      <c r="E153" s="102"/>
      <c r="F153" s="102"/>
      <c r="G153" s="102"/>
      <c r="H153" s="103"/>
      <c r="I153" s="102"/>
      <c r="J153" s="102"/>
      <c r="K153" s="102"/>
      <c r="L153" s="114"/>
      <c r="M153" s="103"/>
      <c r="N153" s="103"/>
      <c r="O153" s="103"/>
      <c r="P153" s="103"/>
      <c r="Q153" s="103"/>
      <c r="R153" s="103"/>
      <c r="S153" s="103" t="s">
        <v>479</v>
      </c>
      <c r="T153" s="103"/>
      <c r="U153" s="103"/>
      <c r="V153" s="103"/>
      <c r="W153" s="103">
        <v>72</v>
      </c>
      <c r="X153" s="103"/>
      <c r="Y153" s="103"/>
      <c r="Z153" s="103"/>
      <c r="AA153" s="103"/>
      <c r="AB153" s="115"/>
      <c r="AC153" s="115"/>
      <c r="AD153" s="115"/>
      <c r="AE153" s="115"/>
      <c r="AF153" s="115"/>
    </row>
    <row r="154" spans="2:32" s="7" customFormat="1" ht="20.25" customHeight="1" x14ac:dyDescent="0.5">
      <c r="B154" s="121" t="s">
        <v>951</v>
      </c>
      <c r="C154" s="70">
        <v>115</v>
      </c>
      <c r="D154" s="89" t="s">
        <v>30</v>
      </c>
      <c r="E154" s="89">
        <v>12855</v>
      </c>
      <c r="F154" s="89">
        <v>6</v>
      </c>
      <c r="G154" s="89">
        <v>1344</v>
      </c>
      <c r="H154" s="70">
        <v>2</v>
      </c>
      <c r="I154" s="89">
        <v>12</v>
      </c>
      <c r="J154" s="89">
        <v>3</v>
      </c>
      <c r="K154" s="89" t="s">
        <v>459</v>
      </c>
      <c r="L154" s="88">
        <v>5142</v>
      </c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69"/>
      <c r="AC154" s="69"/>
      <c r="AD154" s="69"/>
      <c r="AE154" s="69"/>
      <c r="AF154" s="69"/>
    </row>
    <row r="155" spans="2:32" s="7" customFormat="1" ht="20.25" customHeight="1" x14ac:dyDescent="0.5">
      <c r="B155" s="121" t="s">
        <v>953</v>
      </c>
      <c r="C155" s="70">
        <v>116</v>
      </c>
      <c r="D155" s="89" t="s">
        <v>30</v>
      </c>
      <c r="E155" s="89">
        <v>49928</v>
      </c>
      <c r="F155" s="89">
        <v>148</v>
      </c>
      <c r="G155" s="89">
        <v>1530</v>
      </c>
      <c r="H155" s="70">
        <v>2</v>
      </c>
      <c r="I155" s="89">
        <v>4</v>
      </c>
      <c r="J155" s="89">
        <v>0</v>
      </c>
      <c r="K155" s="89" t="s">
        <v>276</v>
      </c>
      <c r="L155" s="88">
        <v>1634</v>
      </c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69"/>
      <c r="AC155" s="69"/>
      <c r="AD155" s="69"/>
      <c r="AE155" s="69"/>
      <c r="AF155" s="69"/>
    </row>
    <row r="156" spans="2:32" s="7" customFormat="1" ht="20.25" customHeight="1" x14ac:dyDescent="0.5">
      <c r="B156" s="121" t="s">
        <v>954</v>
      </c>
      <c r="C156" s="70">
        <v>117</v>
      </c>
      <c r="D156" s="89" t="s">
        <v>30</v>
      </c>
      <c r="E156" s="89">
        <v>12935</v>
      </c>
      <c r="F156" s="89">
        <v>4</v>
      </c>
      <c r="G156" s="89">
        <v>187</v>
      </c>
      <c r="H156" s="70">
        <v>2</v>
      </c>
      <c r="I156" s="89">
        <v>14</v>
      </c>
      <c r="J156" s="89">
        <v>0</v>
      </c>
      <c r="K156" s="89" t="s">
        <v>161</v>
      </c>
      <c r="L156" s="88">
        <v>5632</v>
      </c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69"/>
      <c r="AC156" s="69"/>
      <c r="AD156" s="69"/>
      <c r="AE156" s="69"/>
      <c r="AF156" s="69"/>
    </row>
    <row r="157" spans="2:32" s="7" customFormat="1" ht="20.25" customHeight="1" x14ac:dyDescent="0.5">
      <c r="B157" s="121" t="s">
        <v>955</v>
      </c>
      <c r="C157" s="70">
        <v>118</v>
      </c>
      <c r="D157" s="89" t="s">
        <v>30</v>
      </c>
      <c r="E157" s="89">
        <v>49930</v>
      </c>
      <c r="F157" s="89">
        <v>150</v>
      </c>
      <c r="G157" s="89">
        <v>1532</v>
      </c>
      <c r="H157" s="70">
        <v>2</v>
      </c>
      <c r="I157" s="89">
        <v>4</v>
      </c>
      <c r="J157" s="89">
        <v>2</v>
      </c>
      <c r="K157" s="89" t="s">
        <v>235</v>
      </c>
      <c r="L157" s="88">
        <v>1805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69"/>
      <c r="AC157" s="69"/>
      <c r="AD157" s="69"/>
      <c r="AE157" s="69"/>
      <c r="AF157" s="69"/>
    </row>
    <row r="158" spans="2:32" s="7" customFormat="1" ht="20.25" customHeight="1" x14ac:dyDescent="0.5">
      <c r="B158" s="121" t="s">
        <v>956</v>
      </c>
      <c r="C158" s="70">
        <v>119</v>
      </c>
      <c r="D158" s="89" t="s">
        <v>30</v>
      </c>
      <c r="E158" s="89">
        <v>52447</v>
      </c>
      <c r="F158" s="89">
        <v>113</v>
      </c>
      <c r="G158" s="89">
        <v>1587</v>
      </c>
      <c r="H158" s="70">
        <v>2</v>
      </c>
      <c r="I158" s="89">
        <v>4</v>
      </c>
      <c r="J158" s="89">
        <v>3</v>
      </c>
      <c r="K158" s="89" t="s">
        <v>210</v>
      </c>
      <c r="L158" s="88">
        <v>1908</v>
      </c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69"/>
      <c r="AC158" s="69"/>
      <c r="AD158" s="69"/>
      <c r="AE158" s="69"/>
      <c r="AF158" s="69"/>
    </row>
    <row r="159" spans="2:32" s="7" customFormat="1" ht="20.25" customHeight="1" x14ac:dyDescent="0.5">
      <c r="B159" s="121" t="s">
        <v>956</v>
      </c>
      <c r="C159" s="70">
        <v>120</v>
      </c>
      <c r="D159" s="89" t="s">
        <v>30</v>
      </c>
      <c r="E159" s="89">
        <v>52445</v>
      </c>
      <c r="F159" s="89">
        <v>111</v>
      </c>
      <c r="G159" s="89">
        <v>1585</v>
      </c>
      <c r="H159" s="70">
        <v>2</v>
      </c>
      <c r="I159" s="89">
        <v>4</v>
      </c>
      <c r="J159" s="89">
        <v>3</v>
      </c>
      <c r="K159" s="89" t="s">
        <v>210</v>
      </c>
      <c r="L159" s="88">
        <v>1908</v>
      </c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69"/>
      <c r="AC159" s="69"/>
      <c r="AD159" s="69"/>
      <c r="AE159" s="69"/>
      <c r="AF159" s="69"/>
    </row>
    <row r="160" spans="2:32" s="19" customFormat="1" ht="20.25" customHeight="1" x14ac:dyDescent="0.5">
      <c r="B160" s="169" t="s">
        <v>956</v>
      </c>
      <c r="C160" s="103">
        <v>121</v>
      </c>
      <c r="D160" s="102" t="s">
        <v>30</v>
      </c>
      <c r="E160" s="102">
        <v>51737</v>
      </c>
      <c r="F160" s="102">
        <v>96</v>
      </c>
      <c r="G160" s="102">
        <v>1554</v>
      </c>
      <c r="H160" s="103">
        <v>2</v>
      </c>
      <c r="I160" s="102">
        <v>0</v>
      </c>
      <c r="J160" s="102">
        <v>0</v>
      </c>
      <c r="K160" s="102" t="s">
        <v>322</v>
      </c>
      <c r="L160" s="114">
        <v>54</v>
      </c>
      <c r="M160" s="103">
        <v>18</v>
      </c>
      <c r="N160" s="103"/>
      <c r="O160" s="103"/>
      <c r="P160" s="103"/>
      <c r="Q160" s="103">
        <v>1</v>
      </c>
      <c r="R160" s="103">
        <v>103</v>
      </c>
      <c r="S160" s="103" t="s">
        <v>31</v>
      </c>
      <c r="T160" s="103" t="s">
        <v>32</v>
      </c>
      <c r="U160" s="103">
        <v>72</v>
      </c>
      <c r="V160" s="103"/>
      <c r="W160" s="103"/>
      <c r="X160" s="103"/>
      <c r="Y160" s="103"/>
      <c r="Z160" s="103"/>
      <c r="AA160" s="103"/>
      <c r="AB160" s="115"/>
      <c r="AC160" s="115"/>
      <c r="AD160" s="115"/>
      <c r="AE160" s="115"/>
      <c r="AF160" s="115"/>
    </row>
    <row r="161" spans="2:32" s="19" customFormat="1" ht="20.25" customHeight="1" x14ac:dyDescent="0.5">
      <c r="B161" s="169"/>
      <c r="C161" s="103"/>
      <c r="D161" s="102"/>
      <c r="E161" s="102"/>
      <c r="F161" s="102"/>
      <c r="G161" s="102"/>
      <c r="H161" s="103"/>
      <c r="I161" s="102"/>
      <c r="J161" s="102"/>
      <c r="K161" s="102"/>
      <c r="L161" s="114"/>
      <c r="M161" s="103"/>
      <c r="N161" s="103"/>
      <c r="O161" s="103"/>
      <c r="P161" s="103"/>
      <c r="Q161" s="103"/>
      <c r="R161" s="103"/>
      <c r="S161" s="103" t="s">
        <v>478</v>
      </c>
      <c r="T161" s="103"/>
      <c r="U161" s="103"/>
      <c r="V161" s="103"/>
      <c r="W161" s="103">
        <v>36</v>
      </c>
      <c r="X161" s="103"/>
      <c r="Y161" s="103"/>
      <c r="Z161" s="103">
        <v>25</v>
      </c>
      <c r="AA161" s="103"/>
      <c r="AB161" s="115"/>
      <c r="AC161" s="115"/>
      <c r="AD161" s="115"/>
      <c r="AE161" s="115"/>
      <c r="AF161" s="115"/>
    </row>
    <row r="162" spans="2:32" s="19" customFormat="1" ht="20.25" customHeight="1" x14ac:dyDescent="0.5">
      <c r="B162" s="169"/>
      <c r="C162" s="103"/>
      <c r="D162" s="102"/>
      <c r="E162" s="102"/>
      <c r="F162" s="102"/>
      <c r="G162" s="102"/>
      <c r="H162" s="103"/>
      <c r="I162" s="102"/>
      <c r="J162" s="102"/>
      <c r="K162" s="102"/>
      <c r="L162" s="114"/>
      <c r="M162" s="103"/>
      <c r="N162" s="103"/>
      <c r="O162" s="103"/>
      <c r="P162" s="103"/>
      <c r="Q162" s="103"/>
      <c r="R162" s="103"/>
      <c r="S162" s="103" t="s">
        <v>479</v>
      </c>
      <c r="T162" s="103"/>
      <c r="U162" s="103"/>
      <c r="V162" s="103"/>
      <c r="W162" s="103">
        <v>36</v>
      </c>
      <c r="X162" s="103"/>
      <c r="Y162" s="103"/>
      <c r="Z162" s="103"/>
      <c r="AA162" s="103"/>
      <c r="AB162" s="115"/>
      <c r="AC162" s="115"/>
      <c r="AD162" s="115"/>
      <c r="AE162" s="115"/>
      <c r="AF162" s="115"/>
    </row>
    <row r="163" spans="2:32" s="7" customFormat="1" ht="20.25" customHeight="1" x14ac:dyDescent="0.5">
      <c r="B163" s="121" t="s">
        <v>957</v>
      </c>
      <c r="C163" s="70">
        <v>122</v>
      </c>
      <c r="D163" s="89" t="s">
        <v>30</v>
      </c>
      <c r="E163" s="89">
        <v>52446</v>
      </c>
      <c r="F163" s="89">
        <v>112</v>
      </c>
      <c r="G163" s="89">
        <v>1586</v>
      </c>
      <c r="H163" s="70">
        <v>2</v>
      </c>
      <c r="I163" s="89">
        <v>4</v>
      </c>
      <c r="J163" s="89">
        <v>3</v>
      </c>
      <c r="K163" s="89" t="s">
        <v>210</v>
      </c>
      <c r="L163" s="88">
        <v>1908</v>
      </c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69"/>
      <c r="AC163" s="69"/>
      <c r="AD163" s="69"/>
      <c r="AE163" s="69"/>
      <c r="AF163" s="69"/>
    </row>
    <row r="164" spans="2:32" s="7" customFormat="1" ht="20.25" customHeight="1" x14ac:dyDescent="0.5">
      <c r="B164" s="468" t="s">
        <v>958</v>
      </c>
      <c r="C164" s="70">
        <v>123</v>
      </c>
      <c r="D164" s="89" t="s">
        <v>30</v>
      </c>
      <c r="E164" s="89">
        <v>12858</v>
      </c>
      <c r="F164" s="89">
        <v>10</v>
      </c>
      <c r="G164" s="89">
        <v>1347</v>
      </c>
      <c r="H164" s="70">
        <v>2</v>
      </c>
      <c r="I164" s="89">
        <v>2</v>
      </c>
      <c r="J164" s="89">
        <v>2</v>
      </c>
      <c r="K164" s="89" t="s">
        <v>167</v>
      </c>
      <c r="L164" s="88">
        <v>1098</v>
      </c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69"/>
      <c r="AC164" s="69"/>
      <c r="AD164" s="69"/>
      <c r="AE164" s="69"/>
      <c r="AF164" s="69"/>
    </row>
    <row r="165" spans="2:32" s="7" customFormat="1" ht="20.25" customHeight="1" x14ac:dyDescent="0.5">
      <c r="B165" s="121" t="s">
        <v>999</v>
      </c>
      <c r="C165" s="70">
        <v>124</v>
      </c>
      <c r="D165" s="89" t="s">
        <v>30</v>
      </c>
      <c r="E165" s="89">
        <v>12965</v>
      </c>
      <c r="F165" s="89">
        <v>24</v>
      </c>
      <c r="G165" s="89">
        <v>217</v>
      </c>
      <c r="H165" s="70">
        <v>2</v>
      </c>
      <c r="I165" s="89">
        <v>7</v>
      </c>
      <c r="J165" s="89">
        <v>0</v>
      </c>
      <c r="K165" s="89" t="s">
        <v>1000</v>
      </c>
      <c r="L165" s="88">
        <v>2806</v>
      </c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69"/>
      <c r="AC165" s="69"/>
      <c r="AD165" s="69"/>
      <c r="AE165" s="69"/>
      <c r="AF165" s="69"/>
    </row>
    <row r="166" spans="2:32" s="7" customFormat="1" ht="20.25" customHeight="1" x14ac:dyDescent="0.5">
      <c r="B166" s="121" t="s">
        <v>1001</v>
      </c>
      <c r="C166" s="70">
        <v>125</v>
      </c>
      <c r="D166" s="89" t="s">
        <v>30</v>
      </c>
      <c r="E166" s="89">
        <v>34778</v>
      </c>
      <c r="F166" s="89">
        <v>124</v>
      </c>
      <c r="G166" s="89">
        <v>555</v>
      </c>
      <c r="H166" s="70">
        <v>2</v>
      </c>
      <c r="I166" s="89">
        <v>4</v>
      </c>
      <c r="J166" s="89">
        <v>3</v>
      </c>
      <c r="K166" s="89" t="s">
        <v>232</v>
      </c>
      <c r="L166" s="88">
        <v>1944</v>
      </c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69"/>
      <c r="AC166" s="69"/>
      <c r="AD166" s="69"/>
      <c r="AE166" s="69"/>
      <c r="AF166" s="69"/>
    </row>
    <row r="167" spans="2:32" s="7" customFormat="1" ht="20.25" customHeight="1" x14ac:dyDescent="0.5">
      <c r="B167" s="422" t="s">
        <v>1002</v>
      </c>
      <c r="C167" s="70">
        <v>126</v>
      </c>
      <c r="D167" s="89" t="s">
        <v>30</v>
      </c>
      <c r="E167" s="89">
        <v>34780</v>
      </c>
      <c r="F167" s="89">
        <v>126</v>
      </c>
      <c r="G167" s="89">
        <v>557</v>
      </c>
      <c r="H167" s="70">
        <v>2</v>
      </c>
      <c r="I167" s="89">
        <v>5</v>
      </c>
      <c r="J167" s="89">
        <v>1</v>
      </c>
      <c r="K167" s="89" t="s">
        <v>121</v>
      </c>
      <c r="L167" s="88">
        <v>2113</v>
      </c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69"/>
      <c r="AC167" s="69"/>
      <c r="AD167" s="69"/>
      <c r="AE167" s="69"/>
      <c r="AF167" s="69"/>
    </row>
    <row r="168" spans="2:32" s="7" customFormat="1" ht="20.25" customHeight="1" x14ac:dyDescent="0.5">
      <c r="B168" s="121" t="s">
        <v>1003</v>
      </c>
      <c r="C168" s="70">
        <v>127</v>
      </c>
      <c r="D168" s="89" t="s">
        <v>30</v>
      </c>
      <c r="E168" s="89">
        <v>14945</v>
      </c>
      <c r="F168" s="89">
        <v>56</v>
      </c>
      <c r="G168" s="89">
        <v>1471</v>
      </c>
      <c r="H168" s="70">
        <v>2</v>
      </c>
      <c r="I168" s="89">
        <v>11</v>
      </c>
      <c r="J168" s="89">
        <v>1</v>
      </c>
      <c r="K168" s="89" t="s">
        <v>453</v>
      </c>
      <c r="L168" s="88">
        <v>4594</v>
      </c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69"/>
      <c r="AC168" s="69"/>
      <c r="AD168" s="69"/>
      <c r="AE168" s="69"/>
      <c r="AF168" s="69"/>
    </row>
    <row r="169" spans="2:32" s="7" customFormat="1" ht="20.25" customHeight="1" x14ac:dyDescent="0.5">
      <c r="B169" s="121" t="s">
        <v>1004</v>
      </c>
      <c r="C169" s="70">
        <v>128</v>
      </c>
      <c r="D169" s="89" t="s">
        <v>30</v>
      </c>
      <c r="E169" s="89">
        <v>41737</v>
      </c>
      <c r="F169" s="89">
        <v>67</v>
      </c>
      <c r="G169" s="89">
        <v>1160</v>
      </c>
      <c r="H169" s="70">
        <v>2</v>
      </c>
      <c r="I169" s="89">
        <v>5</v>
      </c>
      <c r="J169" s="89">
        <v>1</v>
      </c>
      <c r="K169" s="89" t="s">
        <v>459</v>
      </c>
      <c r="L169" s="88">
        <v>2142</v>
      </c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69"/>
      <c r="AC169" s="69"/>
      <c r="AD169" s="69"/>
      <c r="AE169" s="69"/>
      <c r="AF169" s="69"/>
    </row>
    <row r="170" spans="2:32" s="7" customFormat="1" ht="20.25" customHeight="1" x14ac:dyDescent="0.5">
      <c r="B170" s="121" t="s">
        <v>1005</v>
      </c>
      <c r="C170" s="70">
        <v>129</v>
      </c>
      <c r="D170" s="89" t="s">
        <v>30</v>
      </c>
      <c r="E170" s="89">
        <v>12944</v>
      </c>
      <c r="F170" s="89">
        <v>27</v>
      </c>
      <c r="G170" s="89">
        <v>196</v>
      </c>
      <c r="H170" s="70">
        <v>2</v>
      </c>
      <c r="I170" s="89">
        <v>6</v>
      </c>
      <c r="J170" s="89">
        <v>1</v>
      </c>
      <c r="K170" s="89" t="s">
        <v>304</v>
      </c>
      <c r="L170" s="88">
        <v>2524</v>
      </c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69"/>
      <c r="AC170" s="69"/>
      <c r="AD170" s="69"/>
      <c r="AE170" s="69"/>
      <c r="AF170" s="69"/>
    </row>
    <row r="171" spans="2:32" s="7" customFormat="1" ht="20.25" customHeight="1" x14ac:dyDescent="0.5">
      <c r="B171" s="121" t="s">
        <v>1005</v>
      </c>
      <c r="C171" s="70">
        <v>130</v>
      </c>
      <c r="D171" s="89" t="s">
        <v>30</v>
      </c>
      <c r="E171" s="89">
        <v>12945</v>
      </c>
      <c r="F171" s="89">
        <v>28</v>
      </c>
      <c r="G171" s="89">
        <v>197</v>
      </c>
      <c r="H171" s="70">
        <v>2</v>
      </c>
      <c r="I171" s="89">
        <v>9</v>
      </c>
      <c r="J171" s="89">
        <v>1</v>
      </c>
      <c r="K171" s="89" t="s">
        <v>62</v>
      </c>
      <c r="L171" s="88">
        <v>3720</v>
      </c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69"/>
      <c r="AC171" s="69"/>
      <c r="AD171" s="69"/>
      <c r="AE171" s="69"/>
      <c r="AF171" s="69"/>
    </row>
    <row r="172" spans="2:32" s="8" customFormat="1" ht="20.25" customHeight="1" x14ac:dyDescent="0.5">
      <c r="B172" s="82" t="s">
        <v>1006</v>
      </c>
      <c r="C172" s="70">
        <v>131</v>
      </c>
      <c r="D172" s="70" t="s">
        <v>30</v>
      </c>
      <c r="E172" s="70">
        <v>51836</v>
      </c>
      <c r="F172" s="70">
        <v>148</v>
      </c>
      <c r="G172" s="70">
        <v>1566</v>
      </c>
      <c r="H172" s="70">
        <v>2</v>
      </c>
      <c r="I172" s="70">
        <v>0</v>
      </c>
      <c r="J172" s="70">
        <v>1</v>
      </c>
      <c r="K172" s="70">
        <v>95</v>
      </c>
      <c r="L172" s="88">
        <v>172.5</v>
      </c>
      <c r="M172" s="70">
        <v>22.5</v>
      </c>
      <c r="N172" s="70"/>
      <c r="O172" s="70"/>
      <c r="P172" s="70"/>
      <c r="Q172" s="70">
        <v>1</v>
      </c>
      <c r="R172" s="70">
        <v>169</v>
      </c>
      <c r="S172" s="70" t="s">
        <v>31</v>
      </c>
      <c r="T172" s="70" t="s">
        <v>69</v>
      </c>
      <c r="U172" s="70">
        <v>90</v>
      </c>
      <c r="V172" s="70"/>
      <c r="W172" s="70">
        <v>90</v>
      </c>
      <c r="X172" s="70"/>
      <c r="Y172" s="70"/>
      <c r="Z172" s="70">
        <v>16</v>
      </c>
      <c r="AA172" s="70"/>
      <c r="AB172" s="94"/>
      <c r="AC172" s="94"/>
      <c r="AD172" s="94"/>
      <c r="AE172" s="94"/>
      <c r="AF172" s="94"/>
    </row>
    <row r="173" spans="2:32" s="8" customFormat="1" ht="20.25" customHeight="1" x14ac:dyDescent="0.5">
      <c r="B173" s="82"/>
      <c r="C173" s="70"/>
      <c r="D173" s="70"/>
      <c r="E173" s="70"/>
      <c r="F173" s="70"/>
      <c r="G173" s="70"/>
      <c r="H173" s="70"/>
      <c r="I173" s="70"/>
      <c r="J173" s="70"/>
      <c r="K173" s="70"/>
      <c r="L173" s="88"/>
      <c r="M173" s="70"/>
      <c r="N173" s="70"/>
      <c r="O173" s="70"/>
      <c r="P173" s="70"/>
      <c r="Q173" s="70">
        <v>2</v>
      </c>
      <c r="R173" s="70">
        <v>112</v>
      </c>
      <c r="S173" s="70" t="s">
        <v>31</v>
      </c>
      <c r="T173" s="70" t="s">
        <v>69</v>
      </c>
      <c r="U173" s="70">
        <v>105</v>
      </c>
      <c r="V173" s="70"/>
      <c r="W173" s="70">
        <v>105</v>
      </c>
      <c r="X173" s="70"/>
      <c r="Y173" s="70"/>
      <c r="Z173" s="70">
        <v>30</v>
      </c>
      <c r="AA173" s="70"/>
      <c r="AB173" s="94"/>
      <c r="AC173" s="94"/>
      <c r="AD173" s="94"/>
      <c r="AE173" s="94"/>
      <c r="AF173" s="94"/>
    </row>
    <row r="174" spans="2:32" s="7" customFormat="1" ht="20.25" customHeight="1" x14ac:dyDescent="0.5">
      <c r="B174" s="121" t="s">
        <v>1007</v>
      </c>
      <c r="C174" s="70">
        <v>132</v>
      </c>
      <c r="D174" s="89" t="s">
        <v>30</v>
      </c>
      <c r="E174" s="89">
        <v>12851</v>
      </c>
      <c r="F174" s="89">
        <v>2</v>
      </c>
      <c r="G174" s="89">
        <v>1340</v>
      </c>
      <c r="H174" s="70">
        <v>2</v>
      </c>
      <c r="I174" s="89">
        <v>5</v>
      </c>
      <c r="J174" s="89">
        <v>3</v>
      </c>
      <c r="K174" s="89" t="s">
        <v>62</v>
      </c>
      <c r="L174" s="88">
        <v>2320</v>
      </c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69"/>
      <c r="AC174" s="69"/>
      <c r="AD174" s="69"/>
      <c r="AE174" s="69"/>
      <c r="AF174" s="69"/>
    </row>
    <row r="175" spans="2:32" s="7" customFormat="1" ht="20.25" customHeight="1" x14ac:dyDescent="0.5">
      <c r="B175" s="121" t="s">
        <v>1007</v>
      </c>
      <c r="C175" s="70">
        <v>133</v>
      </c>
      <c r="D175" s="89" t="s">
        <v>30</v>
      </c>
      <c r="E175" s="89">
        <v>12963</v>
      </c>
      <c r="F175" s="89">
        <v>22</v>
      </c>
      <c r="G175" s="89">
        <v>215</v>
      </c>
      <c r="H175" s="70">
        <v>2</v>
      </c>
      <c r="I175" s="89">
        <v>18</v>
      </c>
      <c r="J175" s="89">
        <v>0</v>
      </c>
      <c r="K175" s="89" t="s">
        <v>748</v>
      </c>
      <c r="L175" s="88">
        <v>7201</v>
      </c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69"/>
      <c r="AC175" s="69"/>
      <c r="AD175" s="69"/>
      <c r="AE175" s="69"/>
      <c r="AF175" s="69"/>
    </row>
    <row r="176" spans="2:32" s="7" customFormat="1" ht="20.25" customHeight="1" x14ac:dyDescent="0.5">
      <c r="B176" s="121" t="s">
        <v>1007</v>
      </c>
      <c r="C176" s="70">
        <v>134</v>
      </c>
      <c r="D176" s="89" t="s">
        <v>30</v>
      </c>
      <c r="E176" s="89">
        <v>12852</v>
      </c>
      <c r="F176" s="89">
        <v>1</v>
      </c>
      <c r="G176" s="89">
        <v>1341</v>
      </c>
      <c r="H176" s="70">
        <v>2</v>
      </c>
      <c r="I176" s="89">
        <v>4</v>
      </c>
      <c r="J176" s="89">
        <v>1</v>
      </c>
      <c r="K176" s="89" t="s">
        <v>55</v>
      </c>
      <c r="L176" s="88">
        <v>1760</v>
      </c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69"/>
      <c r="AC176" s="69"/>
      <c r="AD176" s="69"/>
      <c r="AE176" s="69"/>
      <c r="AF176" s="69"/>
    </row>
    <row r="177" spans="1:32" s="7" customFormat="1" ht="20.25" customHeight="1" x14ac:dyDescent="0.5">
      <c r="B177" s="121" t="s">
        <v>1008</v>
      </c>
      <c r="C177" s="70">
        <v>135</v>
      </c>
      <c r="D177" s="89" t="s">
        <v>30</v>
      </c>
      <c r="E177" s="89">
        <v>12872</v>
      </c>
      <c r="F177" s="89">
        <v>36</v>
      </c>
      <c r="G177" s="89">
        <v>1361</v>
      </c>
      <c r="H177" s="70">
        <v>2</v>
      </c>
      <c r="I177" s="89">
        <v>10</v>
      </c>
      <c r="J177" s="89">
        <v>1</v>
      </c>
      <c r="K177" s="89" t="s">
        <v>242</v>
      </c>
      <c r="L177" s="88">
        <v>4148</v>
      </c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69"/>
      <c r="AC177" s="69"/>
      <c r="AD177" s="69"/>
      <c r="AE177" s="69"/>
      <c r="AF177" s="69"/>
    </row>
    <row r="178" spans="1:32" s="7" customFormat="1" ht="20.25" customHeight="1" x14ac:dyDescent="0.5">
      <c r="B178" s="121" t="s">
        <v>1009</v>
      </c>
      <c r="C178" s="70">
        <v>136</v>
      </c>
      <c r="D178" s="89" t="s">
        <v>30</v>
      </c>
      <c r="E178" s="89">
        <v>51814</v>
      </c>
      <c r="F178" s="89">
        <v>96</v>
      </c>
      <c r="G178" s="89">
        <v>1478</v>
      </c>
      <c r="H178" s="70">
        <v>2</v>
      </c>
      <c r="I178" s="89">
        <v>10</v>
      </c>
      <c r="J178" s="89">
        <v>2</v>
      </c>
      <c r="K178" s="89" t="s">
        <v>112</v>
      </c>
      <c r="L178" s="88">
        <v>4227</v>
      </c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69"/>
      <c r="AC178" s="69"/>
      <c r="AD178" s="69"/>
      <c r="AE178" s="69"/>
      <c r="AF178" s="69"/>
    </row>
    <row r="179" spans="1:32" s="7" customFormat="1" ht="20.25" customHeight="1" x14ac:dyDescent="0.5">
      <c r="B179" s="121" t="s">
        <v>1010</v>
      </c>
      <c r="C179" s="70">
        <v>137</v>
      </c>
      <c r="D179" s="89" t="s">
        <v>30</v>
      </c>
      <c r="E179" s="89">
        <v>34809</v>
      </c>
      <c r="F179" s="89">
        <v>58</v>
      </c>
      <c r="G179" s="89">
        <v>560</v>
      </c>
      <c r="H179" s="70">
        <v>2</v>
      </c>
      <c r="I179" s="89">
        <v>3</v>
      </c>
      <c r="J179" s="89">
        <v>3</v>
      </c>
      <c r="K179" s="89" t="s">
        <v>75</v>
      </c>
      <c r="L179" s="88">
        <v>1546</v>
      </c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69"/>
      <c r="AC179" s="69"/>
      <c r="AD179" s="69"/>
      <c r="AE179" s="69"/>
      <c r="AF179" s="69"/>
    </row>
    <row r="180" spans="1:32" s="7" customFormat="1" ht="20.25" customHeight="1" x14ac:dyDescent="0.5">
      <c r="B180" s="121" t="s">
        <v>1011</v>
      </c>
      <c r="C180" s="70">
        <v>138</v>
      </c>
      <c r="D180" s="89" t="s">
        <v>30</v>
      </c>
      <c r="E180" s="89">
        <v>34808</v>
      </c>
      <c r="F180" s="89">
        <v>57</v>
      </c>
      <c r="G180" s="89">
        <v>559</v>
      </c>
      <c r="H180" s="70">
        <v>2</v>
      </c>
      <c r="I180" s="89">
        <v>5</v>
      </c>
      <c r="J180" s="89">
        <v>3</v>
      </c>
      <c r="K180" s="89" t="s">
        <v>62</v>
      </c>
      <c r="L180" s="88">
        <v>2320</v>
      </c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69"/>
      <c r="AC180" s="69"/>
      <c r="AD180" s="69"/>
      <c r="AE180" s="69"/>
      <c r="AF180" s="69"/>
    </row>
    <row r="181" spans="1:32" s="8" customFormat="1" ht="20.25" customHeight="1" x14ac:dyDescent="0.5">
      <c r="B181" s="82" t="s">
        <v>1012</v>
      </c>
      <c r="C181" s="70">
        <v>139</v>
      </c>
      <c r="D181" s="70" t="s">
        <v>30</v>
      </c>
      <c r="E181" s="70">
        <v>44819</v>
      </c>
      <c r="F181" s="70">
        <v>48</v>
      </c>
      <c r="G181" s="70">
        <v>3451</v>
      </c>
      <c r="H181" s="70">
        <v>2</v>
      </c>
      <c r="I181" s="70">
        <v>5</v>
      </c>
      <c r="J181" s="70">
        <v>3</v>
      </c>
      <c r="K181" s="70">
        <v>55</v>
      </c>
      <c r="L181" s="88">
        <v>2355</v>
      </c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94"/>
      <c r="AC181" s="94"/>
      <c r="AD181" s="94"/>
      <c r="AE181" s="94"/>
      <c r="AF181" s="94"/>
    </row>
    <row r="182" spans="1:32" s="7" customFormat="1" ht="20.25" customHeight="1" x14ac:dyDescent="0.5">
      <c r="B182" s="121" t="s">
        <v>1013</v>
      </c>
      <c r="C182" s="70">
        <v>140</v>
      </c>
      <c r="D182" s="89" t="s">
        <v>30</v>
      </c>
      <c r="E182" s="89">
        <v>12939</v>
      </c>
      <c r="F182" s="89">
        <v>21</v>
      </c>
      <c r="G182" s="89">
        <v>191</v>
      </c>
      <c r="H182" s="70">
        <v>2</v>
      </c>
      <c r="I182" s="89">
        <v>16</v>
      </c>
      <c r="J182" s="89">
        <v>0</v>
      </c>
      <c r="K182" s="89" t="s">
        <v>237</v>
      </c>
      <c r="L182" s="88">
        <v>6400</v>
      </c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69"/>
      <c r="AC182" s="69"/>
      <c r="AD182" s="69"/>
      <c r="AE182" s="69"/>
      <c r="AF182" s="69"/>
    </row>
    <row r="183" spans="1:32" s="7" customFormat="1" ht="20.25" customHeight="1" x14ac:dyDescent="0.5">
      <c r="B183" s="121" t="s">
        <v>1014</v>
      </c>
      <c r="C183" s="70">
        <v>141</v>
      </c>
      <c r="D183" s="89" t="s">
        <v>30</v>
      </c>
      <c r="E183" s="89">
        <v>51977</v>
      </c>
      <c r="F183" s="89">
        <v>155</v>
      </c>
      <c r="G183" s="89">
        <v>1627</v>
      </c>
      <c r="H183" s="70">
        <v>2</v>
      </c>
      <c r="I183" s="89">
        <v>14</v>
      </c>
      <c r="J183" s="89">
        <v>2</v>
      </c>
      <c r="K183" s="89" t="s">
        <v>1000</v>
      </c>
      <c r="L183" s="88">
        <v>5806</v>
      </c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69"/>
      <c r="AC183" s="69"/>
      <c r="AD183" s="69"/>
      <c r="AE183" s="69"/>
      <c r="AF183" s="69"/>
    </row>
    <row r="184" spans="1:32" s="7" customFormat="1" ht="20.25" customHeight="1" x14ac:dyDescent="0.5">
      <c r="A184" s="7" t="s">
        <v>667</v>
      </c>
      <c r="B184" s="422" t="s">
        <v>1015</v>
      </c>
      <c r="C184" s="70">
        <v>142</v>
      </c>
      <c r="D184" s="89" t="s">
        <v>30</v>
      </c>
      <c r="E184" s="89">
        <v>12859</v>
      </c>
      <c r="F184" s="89">
        <v>11</v>
      </c>
      <c r="G184" s="89">
        <v>1348</v>
      </c>
      <c r="H184" s="70">
        <v>2</v>
      </c>
      <c r="I184" s="89">
        <v>22</v>
      </c>
      <c r="J184" s="89">
        <v>1</v>
      </c>
      <c r="K184" s="89" t="s">
        <v>392</v>
      </c>
      <c r="L184" s="88">
        <v>8955</v>
      </c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69"/>
      <c r="AC184" s="69"/>
      <c r="AD184" s="69"/>
      <c r="AE184" s="69"/>
      <c r="AF184" s="69"/>
    </row>
    <row r="185" spans="1:32" s="7" customFormat="1" ht="20.25" customHeight="1" x14ac:dyDescent="0.5">
      <c r="B185" s="121" t="s">
        <v>1016</v>
      </c>
      <c r="C185" s="70">
        <v>143</v>
      </c>
      <c r="D185" s="89" t="s">
        <v>30</v>
      </c>
      <c r="E185" s="89">
        <v>12943</v>
      </c>
      <c r="F185" s="89">
        <v>26</v>
      </c>
      <c r="G185" s="89">
        <v>195</v>
      </c>
      <c r="H185" s="70">
        <v>2</v>
      </c>
      <c r="I185" s="89">
        <v>13</v>
      </c>
      <c r="J185" s="89">
        <v>3</v>
      </c>
      <c r="K185" s="89" t="s">
        <v>57</v>
      </c>
      <c r="L185" s="88">
        <v>5585</v>
      </c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69"/>
      <c r="AC185" s="69"/>
      <c r="AD185" s="69"/>
      <c r="AE185" s="69"/>
      <c r="AF185" s="69"/>
    </row>
    <row r="186" spans="1:32" s="7" customFormat="1" ht="20.25" customHeight="1" x14ac:dyDescent="0.5">
      <c r="B186" s="121" t="s">
        <v>1016</v>
      </c>
      <c r="C186" s="70">
        <v>144</v>
      </c>
      <c r="D186" s="89" t="s">
        <v>30</v>
      </c>
      <c r="E186" s="89">
        <v>12860</v>
      </c>
      <c r="F186" s="89">
        <v>12</v>
      </c>
      <c r="G186" s="89">
        <v>1349</v>
      </c>
      <c r="H186" s="70">
        <v>2</v>
      </c>
      <c r="I186" s="89">
        <v>13</v>
      </c>
      <c r="J186" s="89">
        <v>3</v>
      </c>
      <c r="K186" s="89" t="s">
        <v>49</v>
      </c>
      <c r="L186" s="88">
        <v>5525</v>
      </c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69"/>
      <c r="AC186" s="69"/>
      <c r="AD186" s="69"/>
      <c r="AE186" s="69"/>
      <c r="AF186" s="69"/>
    </row>
    <row r="187" spans="1:32" s="7" customFormat="1" ht="20.25" customHeight="1" x14ac:dyDescent="0.5">
      <c r="B187" s="121" t="s">
        <v>1017</v>
      </c>
      <c r="C187" s="70">
        <v>145</v>
      </c>
      <c r="D187" s="89" t="s">
        <v>30</v>
      </c>
      <c r="E187" s="89">
        <v>51688</v>
      </c>
      <c r="F187" s="89">
        <v>121</v>
      </c>
      <c r="G187" s="89">
        <v>1528</v>
      </c>
      <c r="H187" s="70">
        <v>2</v>
      </c>
      <c r="I187" s="89">
        <v>0</v>
      </c>
      <c r="J187" s="89">
        <v>0</v>
      </c>
      <c r="K187" s="89" t="s">
        <v>123</v>
      </c>
      <c r="L187" s="88">
        <v>48.5</v>
      </c>
      <c r="M187" s="70">
        <v>31.5</v>
      </c>
      <c r="N187" s="70"/>
      <c r="O187" s="70"/>
      <c r="P187" s="70"/>
      <c r="Q187" s="70">
        <v>1</v>
      </c>
      <c r="R187" s="70">
        <v>69</v>
      </c>
      <c r="S187" s="70" t="s">
        <v>31</v>
      </c>
      <c r="T187" s="70" t="s">
        <v>73</v>
      </c>
      <c r="U187" s="70">
        <v>126</v>
      </c>
      <c r="V187" s="70"/>
      <c r="W187" s="70">
        <v>126</v>
      </c>
      <c r="X187" s="70"/>
      <c r="Y187" s="70"/>
      <c r="Z187" s="70">
        <v>20</v>
      </c>
      <c r="AA187" s="70"/>
      <c r="AB187" s="69"/>
      <c r="AC187" s="69"/>
      <c r="AD187" s="69"/>
      <c r="AE187" s="69"/>
      <c r="AF187" s="69"/>
    </row>
    <row r="188" spans="1:32" s="7" customFormat="1" ht="20.25" customHeight="1" x14ac:dyDescent="0.5">
      <c r="B188" s="121" t="s">
        <v>1018</v>
      </c>
      <c r="C188" s="70">
        <v>146</v>
      </c>
      <c r="D188" s="89" t="s">
        <v>30</v>
      </c>
      <c r="E188" s="89">
        <v>12948</v>
      </c>
      <c r="F188" s="89">
        <v>33</v>
      </c>
      <c r="G188" s="89">
        <v>200</v>
      </c>
      <c r="H188" s="70">
        <v>2</v>
      </c>
      <c r="I188" s="89">
        <v>15</v>
      </c>
      <c r="J188" s="89">
        <v>2</v>
      </c>
      <c r="K188" s="89" t="s">
        <v>88</v>
      </c>
      <c r="L188" s="88">
        <v>6277</v>
      </c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69"/>
      <c r="AC188" s="69"/>
      <c r="AD188" s="69"/>
      <c r="AE188" s="69"/>
      <c r="AF188" s="69"/>
    </row>
    <row r="189" spans="1:32" s="8" customFormat="1" ht="20.25" customHeight="1" x14ac:dyDescent="0.5">
      <c r="B189" s="82" t="s">
        <v>1019</v>
      </c>
      <c r="C189" s="70">
        <v>147</v>
      </c>
      <c r="D189" s="70" t="s">
        <v>30</v>
      </c>
      <c r="E189" s="70">
        <v>51861</v>
      </c>
      <c r="F189" s="70">
        <v>118</v>
      </c>
      <c r="G189" s="70">
        <v>1524</v>
      </c>
      <c r="H189" s="70">
        <v>2</v>
      </c>
      <c r="I189" s="70">
        <v>14</v>
      </c>
      <c r="J189" s="70">
        <v>0</v>
      </c>
      <c r="K189" s="70">
        <v>77</v>
      </c>
      <c r="L189" s="88">
        <v>5677</v>
      </c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94"/>
      <c r="AC189" s="94"/>
      <c r="AD189" s="94"/>
      <c r="AE189" s="94"/>
      <c r="AF189" s="94"/>
    </row>
    <row r="190" spans="1:32" s="7" customFormat="1" ht="20.25" customHeight="1" x14ac:dyDescent="0.5">
      <c r="B190" s="422" t="s">
        <v>1020</v>
      </c>
      <c r="C190" s="70">
        <v>148</v>
      </c>
      <c r="D190" s="89" t="s">
        <v>30</v>
      </c>
      <c r="E190" s="89">
        <v>45250</v>
      </c>
      <c r="F190" s="89">
        <v>80</v>
      </c>
      <c r="G190" s="89">
        <v>1262</v>
      </c>
      <c r="H190" s="70">
        <v>2</v>
      </c>
      <c r="I190" s="89">
        <v>0</v>
      </c>
      <c r="J190" s="89">
        <v>0</v>
      </c>
      <c r="K190" s="89" t="s">
        <v>195</v>
      </c>
      <c r="L190" s="88">
        <v>50.5</v>
      </c>
      <c r="M190" s="70">
        <v>22.5</v>
      </c>
      <c r="N190" s="70"/>
      <c r="O190" s="70"/>
      <c r="P190" s="70"/>
      <c r="Q190" s="70">
        <v>1</v>
      </c>
      <c r="R190" s="70" t="s">
        <v>1021</v>
      </c>
      <c r="S190" s="70" t="s">
        <v>31</v>
      </c>
      <c r="T190" s="70" t="s">
        <v>69</v>
      </c>
      <c r="U190" s="70">
        <v>90</v>
      </c>
      <c r="V190" s="70"/>
      <c r="W190" s="70">
        <v>90</v>
      </c>
      <c r="X190" s="70"/>
      <c r="Y190" s="70"/>
      <c r="Z190" s="70">
        <v>30</v>
      </c>
      <c r="AA190" s="70"/>
      <c r="AB190" s="69"/>
      <c r="AC190" s="69"/>
      <c r="AD190" s="69"/>
      <c r="AE190" s="69"/>
      <c r="AF190" s="69"/>
    </row>
    <row r="191" spans="1:32" s="7" customFormat="1" ht="20.25" customHeight="1" x14ac:dyDescent="0.5">
      <c r="B191" s="422" t="s">
        <v>1022</v>
      </c>
      <c r="C191" s="70">
        <v>149</v>
      </c>
      <c r="D191" s="89" t="s">
        <v>30</v>
      </c>
      <c r="E191" s="89">
        <v>45249</v>
      </c>
      <c r="F191" s="89">
        <v>79</v>
      </c>
      <c r="G191" s="89">
        <v>1261</v>
      </c>
      <c r="H191" s="70">
        <v>2</v>
      </c>
      <c r="I191" s="89">
        <v>0</v>
      </c>
      <c r="J191" s="89">
        <v>1</v>
      </c>
      <c r="K191" s="89" t="s">
        <v>99</v>
      </c>
      <c r="L191" s="88">
        <v>131.5</v>
      </c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69"/>
      <c r="AC191" s="69"/>
      <c r="AD191" s="69"/>
      <c r="AE191" s="69"/>
      <c r="AF191" s="69"/>
    </row>
    <row r="192" spans="1:32" s="7" customFormat="1" ht="20.25" customHeight="1" x14ac:dyDescent="0.5">
      <c r="B192" s="121" t="s">
        <v>1023</v>
      </c>
      <c r="C192" s="70">
        <v>150</v>
      </c>
      <c r="D192" s="89" t="s">
        <v>30</v>
      </c>
      <c r="E192" s="89">
        <v>49428</v>
      </c>
      <c r="F192" s="89">
        <v>84</v>
      </c>
      <c r="G192" s="89">
        <v>1473</v>
      </c>
      <c r="H192" s="70">
        <v>2</v>
      </c>
      <c r="I192" s="89">
        <v>0</v>
      </c>
      <c r="J192" s="89">
        <v>0</v>
      </c>
      <c r="K192" s="89" t="s">
        <v>197</v>
      </c>
      <c r="L192" s="88">
        <v>49</v>
      </c>
      <c r="M192" s="70">
        <v>27</v>
      </c>
      <c r="N192" s="70"/>
      <c r="O192" s="70"/>
      <c r="P192" s="70"/>
      <c r="Q192" s="70">
        <v>1</v>
      </c>
      <c r="R192" s="70">
        <v>14</v>
      </c>
      <c r="S192" s="70" t="s">
        <v>31</v>
      </c>
      <c r="T192" s="70" t="s">
        <v>73</v>
      </c>
      <c r="U192" s="70">
        <v>108</v>
      </c>
      <c r="V192" s="70"/>
      <c r="W192" s="70">
        <v>108</v>
      </c>
      <c r="X192" s="70"/>
      <c r="Y192" s="70"/>
      <c r="Z192" s="70">
        <v>25</v>
      </c>
      <c r="AA192" s="70"/>
      <c r="AB192" s="69"/>
      <c r="AC192" s="69"/>
      <c r="AD192" s="69"/>
      <c r="AE192" s="69"/>
      <c r="AF192" s="69"/>
    </row>
    <row r="193" spans="2:32" s="7" customFormat="1" ht="20.25" customHeight="1" x14ac:dyDescent="0.5">
      <c r="B193" s="121" t="s">
        <v>1024</v>
      </c>
      <c r="C193" s="70">
        <v>151</v>
      </c>
      <c r="D193" s="89" t="s">
        <v>30</v>
      </c>
      <c r="E193" s="89">
        <v>49103</v>
      </c>
      <c r="F193" s="89">
        <v>70</v>
      </c>
      <c r="G193" s="89">
        <v>1434</v>
      </c>
      <c r="H193" s="70">
        <v>2</v>
      </c>
      <c r="I193" s="89">
        <v>0</v>
      </c>
      <c r="J193" s="89">
        <v>0</v>
      </c>
      <c r="K193" s="89" t="s">
        <v>254</v>
      </c>
      <c r="L193" s="88">
        <v>29.5</v>
      </c>
      <c r="M193" s="70">
        <v>27.5</v>
      </c>
      <c r="N193" s="70"/>
      <c r="O193" s="70"/>
      <c r="P193" s="70"/>
      <c r="Q193" s="70">
        <v>1</v>
      </c>
      <c r="R193" s="116" t="s">
        <v>2221</v>
      </c>
      <c r="S193" s="70" t="s">
        <v>31</v>
      </c>
      <c r="T193" s="70" t="s">
        <v>69</v>
      </c>
      <c r="U193" s="70">
        <v>110</v>
      </c>
      <c r="V193" s="70"/>
      <c r="W193" s="70">
        <v>110</v>
      </c>
      <c r="X193" s="70"/>
      <c r="Y193" s="70"/>
      <c r="Z193" s="70">
        <v>30</v>
      </c>
      <c r="AA193" s="70"/>
      <c r="AB193" s="69"/>
      <c r="AC193" s="69"/>
      <c r="AD193" s="69"/>
      <c r="AE193" s="69"/>
      <c r="AF193" s="69"/>
    </row>
    <row r="194" spans="2:32" s="7" customFormat="1" ht="20.25" customHeight="1" x14ac:dyDescent="0.5">
      <c r="B194" s="121" t="s">
        <v>1024</v>
      </c>
      <c r="C194" s="70">
        <v>152</v>
      </c>
      <c r="D194" s="89" t="s">
        <v>30</v>
      </c>
      <c r="E194" s="89">
        <v>48609</v>
      </c>
      <c r="F194" s="89">
        <v>71</v>
      </c>
      <c r="G194" s="89">
        <v>1435</v>
      </c>
      <c r="H194" s="70">
        <v>2</v>
      </c>
      <c r="I194" s="89">
        <v>0</v>
      </c>
      <c r="J194" s="89">
        <v>1</v>
      </c>
      <c r="K194" s="89" t="s">
        <v>57</v>
      </c>
      <c r="L194" s="88">
        <v>185</v>
      </c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69"/>
      <c r="AC194" s="69"/>
      <c r="AD194" s="69"/>
      <c r="AE194" s="69"/>
      <c r="AF194" s="69"/>
    </row>
    <row r="195" spans="2:32" s="8" customFormat="1" ht="20.25" customHeight="1" x14ac:dyDescent="0.5">
      <c r="B195" s="82" t="s">
        <v>1025</v>
      </c>
      <c r="C195" s="70">
        <v>153</v>
      </c>
      <c r="D195" s="70" t="s">
        <v>30</v>
      </c>
      <c r="E195" s="70">
        <v>52092</v>
      </c>
      <c r="F195" s="70">
        <v>130</v>
      </c>
      <c r="G195" s="70">
        <v>1626</v>
      </c>
      <c r="H195" s="70">
        <v>2</v>
      </c>
      <c r="I195" s="70">
        <v>0</v>
      </c>
      <c r="J195" s="70">
        <v>1</v>
      </c>
      <c r="K195" s="70">
        <v>24</v>
      </c>
      <c r="L195" s="88">
        <v>90.25</v>
      </c>
      <c r="M195" s="70">
        <v>33.75</v>
      </c>
      <c r="N195" s="70"/>
      <c r="O195" s="70"/>
      <c r="P195" s="70"/>
      <c r="Q195" s="70">
        <v>1</v>
      </c>
      <c r="R195" s="70">
        <v>82</v>
      </c>
      <c r="S195" s="70" t="s">
        <v>31</v>
      </c>
      <c r="T195" s="70" t="s">
        <v>32</v>
      </c>
      <c r="U195" s="70">
        <v>270</v>
      </c>
      <c r="V195" s="70"/>
      <c r="W195" s="70"/>
      <c r="X195" s="70"/>
      <c r="Y195" s="70"/>
      <c r="Z195" s="70">
        <v>35</v>
      </c>
      <c r="AA195" s="70"/>
      <c r="AB195" s="94"/>
      <c r="AC195" s="94"/>
      <c r="AD195" s="94"/>
      <c r="AE195" s="94"/>
      <c r="AF195" s="94"/>
    </row>
    <row r="196" spans="2:32" s="8" customFormat="1" ht="20.25" customHeight="1" x14ac:dyDescent="0.5">
      <c r="B196" s="82"/>
      <c r="C196" s="70"/>
      <c r="D196" s="70"/>
      <c r="E196" s="70"/>
      <c r="F196" s="70"/>
      <c r="G196" s="70"/>
      <c r="H196" s="70"/>
      <c r="I196" s="70"/>
      <c r="J196" s="70"/>
      <c r="K196" s="70"/>
      <c r="L196" s="71"/>
      <c r="M196" s="70"/>
      <c r="N196" s="70"/>
      <c r="O196" s="70"/>
      <c r="P196" s="70"/>
      <c r="Q196" s="70"/>
      <c r="R196" s="70"/>
      <c r="S196" s="70" t="s">
        <v>969</v>
      </c>
      <c r="T196" s="70"/>
      <c r="U196" s="70"/>
      <c r="V196" s="70"/>
      <c r="W196" s="70">
        <v>135</v>
      </c>
      <c r="X196" s="70"/>
      <c r="Y196" s="70"/>
      <c r="Z196" s="70"/>
      <c r="AA196" s="70"/>
      <c r="AB196" s="94"/>
      <c r="AC196" s="94"/>
      <c r="AD196" s="94"/>
      <c r="AE196" s="94"/>
      <c r="AF196" s="94"/>
    </row>
    <row r="197" spans="2:32" s="8" customFormat="1" ht="20.25" customHeight="1" x14ac:dyDescent="0.5">
      <c r="B197" s="82"/>
      <c r="C197" s="70"/>
      <c r="D197" s="70"/>
      <c r="E197" s="70"/>
      <c r="F197" s="70"/>
      <c r="G197" s="70"/>
      <c r="H197" s="70"/>
      <c r="I197" s="70"/>
      <c r="J197" s="70"/>
      <c r="K197" s="70"/>
      <c r="L197" s="71"/>
      <c r="M197" s="70"/>
      <c r="N197" s="70"/>
      <c r="O197" s="70"/>
      <c r="P197" s="70"/>
      <c r="Q197" s="70"/>
      <c r="R197" s="70"/>
      <c r="S197" s="70" t="s">
        <v>970</v>
      </c>
      <c r="T197" s="70"/>
      <c r="U197" s="70"/>
      <c r="V197" s="70"/>
      <c r="W197" s="70">
        <v>135</v>
      </c>
      <c r="X197" s="70"/>
      <c r="Y197" s="70"/>
      <c r="Z197" s="70"/>
      <c r="AA197" s="70"/>
      <c r="AB197" s="94"/>
      <c r="AC197" s="94"/>
      <c r="AD197" s="94"/>
      <c r="AE197" s="94"/>
      <c r="AF197" s="94"/>
    </row>
    <row r="198" spans="2:32" s="57" customFormat="1" ht="20.25" customHeight="1" x14ac:dyDescent="0.5">
      <c r="B198" s="134" t="s">
        <v>1026</v>
      </c>
      <c r="C198" s="75">
        <v>154</v>
      </c>
      <c r="D198" s="75" t="s">
        <v>30</v>
      </c>
      <c r="E198" s="75">
        <v>6524</v>
      </c>
      <c r="F198" s="75"/>
      <c r="G198" s="75"/>
      <c r="H198" s="75"/>
      <c r="I198" s="75"/>
      <c r="J198" s="75"/>
      <c r="K198" s="75">
        <v>52.2</v>
      </c>
      <c r="L198" s="179">
        <v>16.200000000000003</v>
      </c>
      <c r="M198" s="75">
        <v>18</v>
      </c>
      <c r="N198" s="75"/>
      <c r="O198" s="75"/>
      <c r="P198" s="75"/>
      <c r="Q198" s="75">
        <v>1</v>
      </c>
      <c r="R198" s="75">
        <v>151</v>
      </c>
      <c r="S198" s="75" t="s">
        <v>31</v>
      </c>
      <c r="T198" s="75" t="s">
        <v>73</v>
      </c>
      <c r="U198" s="75">
        <v>72</v>
      </c>
      <c r="V198" s="75"/>
      <c r="W198" s="75">
        <v>72</v>
      </c>
      <c r="X198" s="75"/>
      <c r="Y198" s="75"/>
      <c r="Z198" s="75">
        <v>15</v>
      </c>
      <c r="AA198" s="75"/>
      <c r="AB198" s="117"/>
      <c r="AC198" s="117"/>
      <c r="AD198" s="117"/>
      <c r="AE198" s="117"/>
      <c r="AF198" s="117"/>
    </row>
    <row r="199" spans="2:32" s="8" customFormat="1" ht="20.25" customHeight="1" x14ac:dyDescent="0.5">
      <c r="B199" s="82" t="s">
        <v>1026</v>
      </c>
      <c r="C199" s="70">
        <v>155</v>
      </c>
      <c r="D199" s="70" t="s">
        <v>30</v>
      </c>
      <c r="E199" s="70">
        <v>65303</v>
      </c>
      <c r="F199" s="70">
        <v>222</v>
      </c>
      <c r="G199" s="70">
        <v>2353</v>
      </c>
      <c r="H199" s="70">
        <v>2</v>
      </c>
      <c r="I199" s="70">
        <v>4</v>
      </c>
      <c r="J199" s="70">
        <v>0</v>
      </c>
      <c r="K199" s="70">
        <v>42</v>
      </c>
      <c r="L199" s="88">
        <v>1624</v>
      </c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94"/>
      <c r="AC199" s="94"/>
      <c r="AD199" s="94"/>
      <c r="AE199" s="94"/>
      <c r="AF199" s="94"/>
    </row>
    <row r="200" spans="2:32" s="8" customFormat="1" ht="20.25" customHeight="1" x14ac:dyDescent="0.5">
      <c r="B200" s="82" t="s">
        <v>1027</v>
      </c>
      <c r="C200" s="70">
        <v>156</v>
      </c>
      <c r="D200" s="70" t="s">
        <v>30</v>
      </c>
      <c r="E200" s="70">
        <v>65305</v>
      </c>
      <c r="F200" s="70">
        <v>224</v>
      </c>
      <c r="G200" s="70">
        <v>2355</v>
      </c>
      <c r="H200" s="70">
        <v>2</v>
      </c>
      <c r="I200" s="70">
        <v>4</v>
      </c>
      <c r="J200" s="70">
        <v>0</v>
      </c>
      <c r="K200" s="70">
        <v>42</v>
      </c>
      <c r="L200" s="88">
        <v>1642</v>
      </c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94"/>
      <c r="AC200" s="94"/>
      <c r="AD200" s="94"/>
      <c r="AE200" s="94"/>
      <c r="AF200" s="94"/>
    </row>
    <row r="201" spans="2:32" s="7" customFormat="1" ht="20.25" customHeight="1" x14ac:dyDescent="0.5">
      <c r="B201" s="121" t="s">
        <v>1027</v>
      </c>
      <c r="C201" s="70">
        <v>157</v>
      </c>
      <c r="D201" s="89" t="s">
        <v>30</v>
      </c>
      <c r="E201" s="89">
        <v>51690</v>
      </c>
      <c r="F201" s="89">
        <v>37</v>
      </c>
      <c r="G201" s="89">
        <v>1382</v>
      </c>
      <c r="H201" s="70">
        <v>2</v>
      </c>
      <c r="I201" s="89">
        <v>0</v>
      </c>
      <c r="J201" s="89">
        <v>1</v>
      </c>
      <c r="K201" s="89" t="s">
        <v>397</v>
      </c>
      <c r="L201" s="88">
        <v>81</v>
      </c>
      <c r="M201" s="70">
        <v>33</v>
      </c>
      <c r="N201" s="70"/>
      <c r="O201" s="70"/>
      <c r="P201" s="70"/>
      <c r="Q201" s="70">
        <v>1</v>
      </c>
      <c r="R201" s="70">
        <v>31</v>
      </c>
      <c r="S201" s="70" t="s">
        <v>31</v>
      </c>
      <c r="T201" s="70" t="s">
        <v>73</v>
      </c>
      <c r="U201" s="70">
        <v>132</v>
      </c>
      <c r="V201" s="70"/>
      <c r="W201" s="70">
        <v>132</v>
      </c>
      <c r="X201" s="70"/>
      <c r="Y201" s="70"/>
      <c r="Z201" s="70">
        <v>20</v>
      </c>
      <c r="AA201" s="70"/>
      <c r="AB201" s="69"/>
      <c r="AC201" s="69"/>
      <c r="AD201" s="69"/>
      <c r="AE201" s="69"/>
      <c r="AF201" s="69"/>
    </row>
    <row r="202" spans="2:32" s="8" customFormat="1" ht="20.25" customHeight="1" x14ac:dyDescent="0.5">
      <c r="B202" s="82" t="s">
        <v>1028</v>
      </c>
      <c r="C202" s="70">
        <v>158</v>
      </c>
      <c r="D202" s="70" t="s">
        <v>30</v>
      </c>
      <c r="E202" s="70">
        <v>65306</v>
      </c>
      <c r="F202" s="70">
        <v>225</v>
      </c>
      <c r="G202" s="70">
        <v>2356</v>
      </c>
      <c r="H202" s="70">
        <v>2</v>
      </c>
      <c r="I202" s="70">
        <v>4</v>
      </c>
      <c r="J202" s="70">
        <v>0</v>
      </c>
      <c r="K202" s="70">
        <v>42</v>
      </c>
      <c r="L202" s="88">
        <v>1642</v>
      </c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94"/>
      <c r="AC202" s="94"/>
      <c r="AD202" s="94"/>
      <c r="AE202" s="94"/>
      <c r="AF202" s="94"/>
    </row>
    <row r="203" spans="2:32" s="8" customFormat="1" ht="20.25" customHeight="1" x14ac:dyDescent="0.5">
      <c r="B203" s="82" t="s">
        <v>1029</v>
      </c>
      <c r="C203" s="70">
        <v>159</v>
      </c>
      <c r="D203" s="70" t="s">
        <v>30</v>
      </c>
      <c r="E203" s="70">
        <v>65304</v>
      </c>
      <c r="F203" s="70">
        <v>223</v>
      </c>
      <c r="G203" s="70">
        <v>2354</v>
      </c>
      <c r="H203" s="70">
        <v>2</v>
      </c>
      <c r="I203" s="70">
        <v>4</v>
      </c>
      <c r="J203" s="70">
        <v>0</v>
      </c>
      <c r="K203" s="70">
        <v>42</v>
      </c>
      <c r="L203" s="88">
        <v>1642</v>
      </c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94"/>
      <c r="AC203" s="94"/>
      <c r="AD203" s="94"/>
      <c r="AE203" s="94"/>
      <c r="AF203" s="94"/>
    </row>
    <row r="204" spans="2:32" s="7" customFormat="1" ht="20.25" customHeight="1" x14ac:dyDescent="0.5">
      <c r="B204" s="121" t="s">
        <v>1030</v>
      </c>
      <c r="C204" s="70">
        <v>160</v>
      </c>
      <c r="D204" s="89" t="s">
        <v>30</v>
      </c>
      <c r="E204" s="89">
        <v>52183</v>
      </c>
      <c r="F204" s="89">
        <v>103</v>
      </c>
      <c r="G204" s="89">
        <v>1569</v>
      </c>
      <c r="H204" s="70">
        <v>2</v>
      </c>
      <c r="I204" s="89">
        <v>20</v>
      </c>
      <c r="J204" s="89">
        <v>3</v>
      </c>
      <c r="K204" s="89" t="s">
        <v>205</v>
      </c>
      <c r="L204" s="88">
        <v>8390</v>
      </c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69"/>
      <c r="AC204" s="69"/>
      <c r="AD204" s="69"/>
      <c r="AE204" s="69"/>
      <c r="AF204" s="69"/>
    </row>
    <row r="205" spans="2:32" s="7" customFormat="1" ht="20.25" customHeight="1" x14ac:dyDescent="0.5">
      <c r="B205" s="422" t="s">
        <v>981</v>
      </c>
      <c r="C205" s="70">
        <v>161</v>
      </c>
      <c r="D205" s="89" t="s">
        <v>30</v>
      </c>
      <c r="E205" s="89">
        <v>47332</v>
      </c>
      <c r="F205" s="89">
        <v>30</v>
      </c>
      <c r="G205" s="89">
        <v>1929</v>
      </c>
      <c r="H205" s="70">
        <v>2</v>
      </c>
      <c r="I205" s="89">
        <v>0</v>
      </c>
      <c r="J205" s="89">
        <v>0</v>
      </c>
      <c r="K205" s="89" t="s">
        <v>55</v>
      </c>
      <c r="L205" s="88">
        <v>45</v>
      </c>
      <c r="M205" s="70">
        <v>15</v>
      </c>
      <c r="N205" s="70"/>
      <c r="O205" s="70"/>
      <c r="P205" s="70"/>
      <c r="Q205" s="70">
        <v>1</v>
      </c>
      <c r="R205" s="70" t="s">
        <v>1864</v>
      </c>
      <c r="S205" s="70" t="s">
        <v>31</v>
      </c>
      <c r="T205" s="70" t="s">
        <v>69</v>
      </c>
      <c r="U205" s="70">
        <v>60</v>
      </c>
      <c r="V205" s="70"/>
      <c r="W205" s="70">
        <v>60</v>
      </c>
      <c r="X205" s="70"/>
      <c r="Y205" s="70"/>
      <c r="Z205" s="70">
        <v>30</v>
      </c>
      <c r="AA205" s="70"/>
      <c r="AB205" s="69"/>
      <c r="AC205" s="69"/>
      <c r="AD205" s="69"/>
      <c r="AE205" s="69"/>
      <c r="AF205" s="69"/>
    </row>
    <row r="206" spans="2:32" s="7" customFormat="1" ht="20.25" customHeight="1" x14ac:dyDescent="0.5">
      <c r="B206" s="422" t="s">
        <v>981</v>
      </c>
      <c r="C206" s="70">
        <v>162</v>
      </c>
      <c r="D206" s="89" t="s">
        <v>30</v>
      </c>
      <c r="E206" s="89">
        <v>12961</v>
      </c>
      <c r="F206" s="89">
        <v>19</v>
      </c>
      <c r="G206" s="89">
        <v>213</v>
      </c>
      <c r="H206" s="70">
        <v>2</v>
      </c>
      <c r="I206" s="89">
        <v>18</v>
      </c>
      <c r="J206" s="89">
        <v>1</v>
      </c>
      <c r="K206" s="89" t="s">
        <v>43</v>
      </c>
      <c r="L206" s="88">
        <v>7333</v>
      </c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69"/>
      <c r="AC206" s="69"/>
      <c r="AD206" s="69"/>
      <c r="AE206" s="69"/>
      <c r="AF206" s="69"/>
    </row>
    <row r="207" spans="2:32" s="7" customFormat="1" ht="20.25" customHeight="1" x14ac:dyDescent="0.5">
      <c r="B207" s="121" t="s">
        <v>1031</v>
      </c>
      <c r="C207" s="70">
        <v>163</v>
      </c>
      <c r="D207" s="89" t="s">
        <v>30</v>
      </c>
      <c r="E207" s="89">
        <v>47334</v>
      </c>
      <c r="F207" s="89">
        <v>32</v>
      </c>
      <c r="G207" s="89">
        <v>1366</v>
      </c>
      <c r="H207" s="70">
        <v>2</v>
      </c>
      <c r="I207" s="89">
        <v>0</v>
      </c>
      <c r="J207" s="89">
        <v>0</v>
      </c>
      <c r="K207" s="89" t="s">
        <v>181</v>
      </c>
      <c r="L207" s="88">
        <v>46.5</v>
      </c>
      <c r="M207" s="70">
        <v>24.5</v>
      </c>
      <c r="N207" s="70"/>
      <c r="O207" s="70"/>
      <c r="P207" s="70"/>
      <c r="Q207" s="70">
        <v>1</v>
      </c>
      <c r="R207" s="70">
        <v>6</v>
      </c>
      <c r="S207" s="70" t="s">
        <v>31</v>
      </c>
      <c r="T207" s="70" t="s">
        <v>73</v>
      </c>
      <c r="U207" s="70">
        <v>98</v>
      </c>
      <c r="V207" s="70"/>
      <c r="W207" s="70">
        <v>98</v>
      </c>
      <c r="X207" s="70"/>
      <c r="Y207" s="70"/>
      <c r="Z207" s="70">
        <v>25</v>
      </c>
      <c r="AA207" s="70"/>
      <c r="AB207" s="69"/>
      <c r="AC207" s="69"/>
      <c r="AD207" s="69"/>
      <c r="AE207" s="69"/>
      <c r="AF207" s="69"/>
    </row>
    <row r="208" spans="2:32" s="7" customFormat="1" ht="20.25" customHeight="1" x14ac:dyDescent="0.5">
      <c r="B208" s="121" t="s">
        <v>1031</v>
      </c>
      <c r="C208" s="70">
        <v>164</v>
      </c>
      <c r="D208" s="89" t="s">
        <v>30</v>
      </c>
      <c r="E208" s="89">
        <v>51740</v>
      </c>
      <c r="F208" s="89">
        <v>92</v>
      </c>
      <c r="G208" s="89">
        <v>1549</v>
      </c>
      <c r="H208" s="70">
        <v>2</v>
      </c>
      <c r="I208" s="89">
        <v>10</v>
      </c>
      <c r="J208" s="89">
        <v>2</v>
      </c>
      <c r="K208" s="89" t="s">
        <v>369</v>
      </c>
      <c r="L208" s="88">
        <v>4245</v>
      </c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69"/>
      <c r="AC208" s="69"/>
      <c r="AD208" s="69"/>
      <c r="AE208" s="69"/>
      <c r="AF208" s="69"/>
    </row>
    <row r="209" spans="2:32" s="8" customFormat="1" ht="20.25" customHeight="1" x14ac:dyDescent="0.5">
      <c r="B209" s="82" t="s">
        <v>1032</v>
      </c>
      <c r="C209" s="70">
        <v>165</v>
      </c>
      <c r="D209" s="70" t="s">
        <v>30</v>
      </c>
      <c r="E209" s="70">
        <v>47331</v>
      </c>
      <c r="F209" s="70">
        <v>29</v>
      </c>
      <c r="G209" s="70">
        <v>1363</v>
      </c>
      <c r="H209" s="70">
        <v>2</v>
      </c>
      <c r="I209" s="70">
        <v>0</v>
      </c>
      <c r="J209" s="70">
        <v>0</v>
      </c>
      <c r="K209" s="70">
        <v>26</v>
      </c>
      <c r="L209" s="88">
        <v>26</v>
      </c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94"/>
      <c r="AC209" s="94"/>
      <c r="AD209" s="94"/>
      <c r="AE209" s="94"/>
      <c r="AF209" s="94"/>
    </row>
    <row r="210" spans="2:32" s="7" customFormat="1" ht="20.25" customHeight="1" x14ac:dyDescent="0.5">
      <c r="B210" s="121" t="s">
        <v>1033</v>
      </c>
      <c r="C210" s="70">
        <v>166</v>
      </c>
      <c r="D210" s="89" t="s">
        <v>30</v>
      </c>
      <c r="E210" s="89">
        <v>47333</v>
      </c>
      <c r="F210" s="89">
        <v>31</v>
      </c>
      <c r="G210" s="89">
        <v>1365</v>
      </c>
      <c r="H210" s="70">
        <v>2</v>
      </c>
      <c r="I210" s="89">
        <v>0</v>
      </c>
      <c r="J210" s="89">
        <v>0</v>
      </c>
      <c r="K210" s="89" t="s">
        <v>133</v>
      </c>
      <c r="L210" s="88">
        <v>49.5</v>
      </c>
      <c r="M210" s="70">
        <v>13.5</v>
      </c>
      <c r="N210" s="70"/>
      <c r="O210" s="70"/>
      <c r="P210" s="70"/>
      <c r="Q210" s="70">
        <v>1</v>
      </c>
      <c r="R210" s="70">
        <v>17</v>
      </c>
      <c r="S210" s="70" t="s">
        <v>31</v>
      </c>
      <c r="T210" s="70" t="s">
        <v>69</v>
      </c>
      <c r="U210" s="70">
        <v>54</v>
      </c>
      <c r="V210" s="70"/>
      <c r="W210" s="70">
        <v>54</v>
      </c>
      <c r="X210" s="70"/>
      <c r="Y210" s="70"/>
      <c r="Z210" s="70">
        <v>30</v>
      </c>
      <c r="AA210" s="70"/>
      <c r="AB210" s="69"/>
      <c r="AC210" s="69"/>
      <c r="AD210" s="69"/>
      <c r="AE210" s="69"/>
      <c r="AF210" s="69"/>
    </row>
    <row r="211" spans="2:32" s="7" customFormat="1" ht="20.25" customHeight="1" x14ac:dyDescent="0.5">
      <c r="B211" s="121" t="s">
        <v>1034</v>
      </c>
      <c r="C211" s="70">
        <v>167</v>
      </c>
      <c r="D211" s="89" t="s">
        <v>30</v>
      </c>
      <c r="E211" s="89">
        <v>54863</v>
      </c>
      <c r="F211" s="89">
        <v>172</v>
      </c>
      <c r="G211" s="89">
        <v>1810</v>
      </c>
      <c r="H211" s="70">
        <v>2</v>
      </c>
      <c r="I211" s="89">
        <v>5</v>
      </c>
      <c r="J211" s="89">
        <v>2</v>
      </c>
      <c r="K211" s="89" t="s">
        <v>216</v>
      </c>
      <c r="L211" s="88">
        <v>2234</v>
      </c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69"/>
      <c r="AC211" s="69"/>
      <c r="AD211" s="69"/>
      <c r="AE211" s="69"/>
      <c r="AF211" s="69"/>
    </row>
    <row r="212" spans="2:32" s="7" customFormat="1" ht="20.25" customHeight="1" x14ac:dyDescent="0.5">
      <c r="B212" s="121" t="s">
        <v>1035</v>
      </c>
      <c r="C212" s="70">
        <v>168</v>
      </c>
      <c r="D212" s="89" t="s">
        <v>30</v>
      </c>
      <c r="E212" s="89">
        <v>42867</v>
      </c>
      <c r="F212" s="89">
        <v>73</v>
      </c>
      <c r="G212" s="89">
        <v>1177</v>
      </c>
      <c r="H212" s="70">
        <v>2</v>
      </c>
      <c r="I212" s="89">
        <v>10</v>
      </c>
      <c r="J212" s="89">
        <v>0</v>
      </c>
      <c r="K212" s="89" t="s">
        <v>237</v>
      </c>
      <c r="L212" s="88">
        <v>4000</v>
      </c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69"/>
      <c r="AC212" s="69"/>
      <c r="AD212" s="69"/>
      <c r="AE212" s="69"/>
      <c r="AF212" s="69"/>
    </row>
    <row r="213" spans="2:32" s="8" customFormat="1" ht="20.25" customHeight="1" x14ac:dyDescent="0.5">
      <c r="B213" s="82" t="s">
        <v>1036</v>
      </c>
      <c r="C213" s="70">
        <v>169</v>
      </c>
      <c r="D213" s="70" t="s">
        <v>30</v>
      </c>
      <c r="E213" s="70">
        <v>27246</v>
      </c>
      <c r="F213" s="70">
        <v>49</v>
      </c>
      <c r="G213" s="70">
        <v>1667</v>
      </c>
      <c r="H213" s="70">
        <v>2</v>
      </c>
      <c r="I213" s="70">
        <v>4</v>
      </c>
      <c r="J213" s="70">
        <v>3</v>
      </c>
      <c r="K213" s="70">
        <v>94</v>
      </c>
      <c r="L213" s="88">
        <v>1994</v>
      </c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94"/>
      <c r="AC213" s="94"/>
      <c r="AD213" s="94"/>
      <c r="AE213" s="94"/>
      <c r="AF213" s="94"/>
    </row>
    <row r="214" spans="2:32" s="7" customFormat="1" ht="20.25" customHeight="1" x14ac:dyDescent="0.5">
      <c r="B214" s="121" t="s">
        <v>1034</v>
      </c>
      <c r="C214" s="70">
        <v>170</v>
      </c>
      <c r="D214" s="89" t="s">
        <v>30</v>
      </c>
      <c r="E214" s="89">
        <v>48608</v>
      </c>
      <c r="F214" s="89">
        <v>69</v>
      </c>
      <c r="G214" s="89">
        <v>1433</v>
      </c>
      <c r="H214" s="70">
        <v>2</v>
      </c>
      <c r="I214" s="89">
        <v>0</v>
      </c>
      <c r="J214" s="89">
        <v>0</v>
      </c>
      <c r="K214" s="89" t="s">
        <v>83</v>
      </c>
      <c r="L214" s="88">
        <v>49</v>
      </c>
      <c r="M214" s="70">
        <v>15</v>
      </c>
      <c r="N214" s="70"/>
      <c r="O214" s="70"/>
      <c r="P214" s="70"/>
      <c r="Q214" s="70">
        <v>1</v>
      </c>
      <c r="R214" s="70">
        <v>156</v>
      </c>
      <c r="S214" s="70" t="s">
        <v>31</v>
      </c>
      <c r="T214" s="70" t="s">
        <v>69</v>
      </c>
      <c r="U214" s="70">
        <v>60</v>
      </c>
      <c r="V214" s="70"/>
      <c r="W214" s="70">
        <v>60</v>
      </c>
      <c r="X214" s="70"/>
      <c r="Y214" s="70"/>
      <c r="Z214" s="70">
        <v>30</v>
      </c>
      <c r="AA214" s="70"/>
      <c r="AB214" s="69"/>
      <c r="AC214" s="69"/>
      <c r="AD214" s="69"/>
      <c r="AE214" s="69"/>
      <c r="AF214" s="69"/>
    </row>
    <row r="215" spans="2:32" s="7" customFormat="1" ht="20.25" customHeight="1" x14ac:dyDescent="0.5">
      <c r="B215" s="121" t="s">
        <v>1037</v>
      </c>
      <c r="C215" s="70">
        <v>171</v>
      </c>
      <c r="D215" s="89" t="s">
        <v>30</v>
      </c>
      <c r="E215" s="89">
        <v>47329</v>
      </c>
      <c r="F215" s="89">
        <v>27</v>
      </c>
      <c r="G215" s="89">
        <v>1361</v>
      </c>
      <c r="H215" s="70">
        <v>2</v>
      </c>
      <c r="I215" s="89">
        <v>0</v>
      </c>
      <c r="J215" s="89">
        <v>1</v>
      </c>
      <c r="K215" s="89" t="s">
        <v>150</v>
      </c>
      <c r="L215" s="88">
        <v>82</v>
      </c>
      <c r="M215" s="70">
        <v>30</v>
      </c>
      <c r="N215" s="70"/>
      <c r="O215" s="70"/>
      <c r="P215" s="70"/>
      <c r="Q215" s="70">
        <v>1</v>
      </c>
      <c r="R215" s="70">
        <v>22</v>
      </c>
      <c r="S215" s="70" t="s">
        <v>31</v>
      </c>
      <c r="T215" s="70" t="s">
        <v>32</v>
      </c>
      <c r="U215" s="70">
        <v>240</v>
      </c>
      <c r="V215" s="70"/>
      <c r="W215" s="70"/>
      <c r="X215" s="70"/>
      <c r="Y215" s="70"/>
      <c r="Z215" s="70"/>
      <c r="AA215" s="70"/>
      <c r="AB215" s="69"/>
      <c r="AC215" s="69"/>
      <c r="AD215" s="69"/>
      <c r="AE215" s="69"/>
      <c r="AF215" s="69"/>
    </row>
    <row r="216" spans="2:32" s="7" customFormat="1" ht="20.25" customHeight="1" x14ac:dyDescent="0.5">
      <c r="B216" s="121"/>
      <c r="C216" s="70"/>
      <c r="D216" s="89"/>
      <c r="E216" s="89"/>
      <c r="F216" s="89"/>
      <c r="G216" s="89"/>
      <c r="H216" s="70"/>
      <c r="I216" s="89"/>
      <c r="J216" s="89"/>
      <c r="K216" s="89"/>
      <c r="L216" s="88"/>
      <c r="M216" s="70"/>
      <c r="N216" s="70"/>
      <c r="O216" s="70"/>
      <c r="P216" s="70"/>
      <c r="Q216" s="70"/>
      <c r="R216" s="70"/>
      <c r="S216" s="70" t="s">
        <v>478</v>
      </c>
      <c r="T216" s="70"/>
      <c r="U216" s="70"/>
      <c r="V216" s="70"/>
      <c r="W216" s="70">
        <v>120</v>
      </c>
      <c r="X216" s="70"/>
      <c r="Y216" s="70"/>
      <c r="Z216" s="70">
        <v>30</v>
      </c>
      <c r="AA216" s="70"/>
      <c r="AB216" s="69"/>
      <c r="AC216" s="69"/>
      <c r="AD216" s="69"/>
      <c r="AE216" s="69"/>
      <c r="AF216" s="69"/>
    </row>
    <row r="217" spans="2:32" s="7" customFormat="1" ht="20.25" customHeight="1" x14ac:dyDescent="0.5">
      <c r="B217" s="121"/>
      <c r="C217" s="70"/>
      <c r="D217" s="89"/>
      <c r="E217" s="89"/>
      <c r="F217" s="89"/>
      <c r="G217" s="89"/>
      <c r="H217" s="70"/>
      <c r="I217" s="89"/>
      <c r="J217" s="89"/>
      <c r="K217" s="89"/>
      <c r="L217" s="88"/>
      <c r="M217" s="70"/>
      <c r="N217" s="70"/>
      <c r="O217" s="70"/>
      <c r="P217" s="70"/>
      <c r="Q217" s="70"/>
      <c r="R217" s="70"/>
      <c r="S217" s="70" t="s">
        <v>479</v>
      </c>
      <c r="T217" s="70"/>
      <c r="U217" s="70"/>
      <c r="V217" s="70"/>
      <c r="W217" s="70">
        <v>120</v>
      </c>
      <c r="X217" s="70"/>
      <c r="Y217" s="70"/>
      <c r="Z217" s="70"/>
      <c r="AA217" s="70"/>
      <c r="AB217" s="69"/>
      <c r="AC217" s="69"/>
      <c r="AD217" s="69"/>
      <c r="AE217" s="69"/>
      <c r="AF217" s="69"/>
    </row>
    <row r="218" spans="2:32" s="56" customFormat="1" ht="20.25" customHeight="1" x14ac:dyDescent="0.5">
      <c r="B218" s="138" t="s">
        <v>1037</v>
      </c>
      <c r="C218" s="75">
        <v>172</v>
      </c>
      <c r="D218" s="104" t="s">
        <v>30</v>
      </c>
      <c r="E218" s="104">
        <v>43881</v>
      </c>
      <c r="F218" s="104">
        <v>2</v>
      </c>
      <c r="G218" s="104">
        <v>1206</v>
      </c>
      <c r="H218" s="75">
        <v>2</v>
      </c>
      <c r="I218" s="104">
        <v>15</v>
      </c>
      <c r="J218" s="104">
        <v>0</v>
      </c>
      <c r="K218" s="104" t="s">
        <v>435</v>
      </c>
      <c r="L218" s="79">
        <v>6016</v>
      </c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105"/>
      <c r="AC218" s="105"/>
      <c r="AD218" s="105"/>
      <c r="AE218" s="105"/>
      <c r="AF218" s="105"/>
    </row>
    <row r="219" spans="2:32" s="8" customFormat="1" ht="20.25" customHeight="1" x14ac:dyDescent="0.5">
      <c r="B219" s="82" t="s">
        <v>1038</v>
      </c>
      <c r="C219" s="70">
        <v>173</v>
      </c>
      <c r="D219" s="70" t="s">
        <v>30</v>
      </c>
      <c r="E219" s="70">
        <v>54737</v>
      </c>
      <c r="F219" s="70">
        <v>349</v>
      </c>
      <c r="G219" s="70">
        <v>10086</v>
      </c>
      <c r="H219" s="70">
        <v>2</v>
      </c>
      <c r="I219" s="70">
        <v>4</v>
      </c>
      <c r="J219" s="70">
        <v>1</v>
      </c>
      <c r="K219" s="70">
        <v>5</v>
      </c>
      <c r="L219" s="88">
        <v>1705</v>
      </c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94"/>
      <c r="AC219" s="94"/>
      <c r="AD219" s="94"/>
      <c r="AE219" s="94"/>
      <c r="AF219" s="94"/>
    </row>
    <row r="220" spans="2:32" s="7" customFormat="1" ht="20.25" customHeight="1" x14ac:dyDescent="0.5">
      <c r="B220" s="121" t="s">
        <v>1039</v>
      </c>
      <c r="C220" s="70">
        <v>174</v>
      </c>
      <c r="D220" s="89" t="s">
        <v>30</v>
      </c>
      <c r="E220" s="89">
        <v>52192</v>
      </c>
      <c r="F220" s="89">
        <v>136</v>
      </c>
      <c r="G220" s="89">
        <v>1634</v>
      </c>
      <c r="H220" s="70">
        <v>2</v>
      </c>
      <c r="I220" s="89">
        <v>0</v>
      </c>
      <c r="J220" s="89">
        <v>2</v>
      </c>
      <c r="K220" s="89" t="s">
        <v>92</v>
      </c>
      <c r="L220" s="88">
        <v>224.5</v>
      </c>
      <c r="M220" s="70">
        <v>40.5</v>
      </c>
      <c r="N220" s="70"/>
      <c r="O220" s="70"/>
      <c r="P220" s="70"/>
      <c r="Q220" s="70">
        <v>1</v>
      </c>
      <c r="R220" s="70">
        <v>36</v>
      </c>
      <c r="S220" s="70" t="s">
        <v>31</v>
      </c>
      <c r="T220" s="70" t="s">
        <v>32</v>
      </c>
      <c r="U220" s="70">
        <v>324</v>
      </c>
      <c r="V220" s="70"/>
      <c r="W220" s="70"/>
      <c r="X220" s="70"/>
      <c r="Y220" s="70"/>
      <c r="Z220" s="70"/>
      <c r="AA220" s="70"/>
      <c r="AB220" s="69"/>
      <c r="AC220" s="69"/>
      <c r="AD220" s="69"/>
      <c r="AE220" s="69"/>
      <c r="AF220" s="69"/>
    </row>
    <row r="221" spans="2:32" s="7" customFormat="1" ht="20.25" customHeight="1" x14ac:dyDescent="0.5">
      <c r="B221" s="121"/>
      <c r="C221" s="70"/>
      <c r="D221" s="89"/>
      <c r="E221" s="89"/>
      <c r="F221" s="89"/>
      <c r="G221" s="89"/>
      <c r="H221" s="70"/>
      <c r="I221" s="89"/>
      <c r="J221" s="89"/>
      <c r="K221" s="89"/>
      <c r="L221" s="88"/>
      <c r="M221" s="70"/>
      <c r="N221" s="70"/>
      <c r="O221" s="70"/>
      <c r="P221" s="70"/>
      <c r="Q221" s="70"/>
      <c r="R221" s="70"/>
      <c r="S221" s="70" t="s">
        <v>478</v>
      </c>
      <c r="T221" s="70"/>
      <c r="U221" s="70"/>
      <c r="V221" s="70"/>
      <c r="W221" s="70">
        <v>162</v>
      </c>
      <c r="X221" s="70"/>
      <c r="Y221" s="70"/>
      <c r="Z221" s="70">
        <v>35</v>
      </c>
      <c r="AA221" s="70"/>
      <c r="AB221" s="69"/>
      <c r="AC221" s="69"/>
      <c r="AD221" s="69"/>
      <c r="AE221" s="69"/>
      <c r="AF221" s="69"/>
    </row>
    <row r="222" spans="2:32" s="7" customFormat="1" ht="20.25" customHeight="1" x14ac:dyDescent="0.5">
      <c r="B222" s="121"/>
      <c r="C222" s="70"/>
      <c r="D222" s="89"/>
      <c r="E222" s="89"/>
      <c r="F222" s="89"/>
      <c r="G222" s="89"/>
      <c r="H222" s="70"/>
      <c r="I222" s="89"/>
      <c r="J222" s="89"/>
      <c r="K222" s="89"/>
      <c r="L222" s="88"/>
      <c r="M222" s="70"/>
      <c r="N222" s="70"/>
      <c r="O222" s="70"/>
      <c r="P222" s="70"/>
      <c r="Q222" s="70"/>
      <c r="R222" s="70"/>
      <c r="S222" s="70" t="s">
        <v>479</v>
      </c>
      <c r="T222" s="70"/>
      <c r="U222" s="70"/>
      <c r="V222" s="70"/>
      <c r="W222" s="70">
        <v>162</v>
      </c>
      <c r="X222" s="70"/>
      <c r="Y222" s="70"/>
      <c r="Z222" s="70"/>
      <c r="AA222" s="70"/>
      <c r="AB222" s="69"/>
      <c r="AC222" s="69"/>
      <c r="AD222" s="69"/>
      <c r="AE222" s="69"/>
      <c r="AF222" s="69"/>
    </row>
    <row r="223" spans="2:32" s="7" customFormat="1" ht="20.25" customHeight="1" x14ac:dyDescent="0.5">
      <c r="B223" s="422" t="s">
        <v>1040</v>
      </c>
      <c r="C223" s="70">
        <v>175</v>
      </c>
      <c r="D223" s="89" t="s">
        <v>30</v>
      </c>
      <c r="E223" s="89">
        <v>49884</v>
      </c>
      <c r="F223" s="89">
        <v>39</v>
      </c>
      <c r="G223" s="89">
        <v>1384</v>
      </c>
      <c r="H223" s="70">
        <v>2</v>
      </c>
      <c r="I223" s="89">
        <v>0</v>
      </c>
      <c r="J223" s="89">
        <v>0</v>
      </c>
      <c r="K223" s="89" t="s">
        <v>139</v>
      </c>
      <c r="L223" s="88">
        <v>80</v>
      </c>
      <c r="M223" s="70">
        <v>16</v>
      </c>
      <c r="N223" s="70"/>
      <c r="O223" s="70"/>
      <c r="P223" s="70"/>
      <c r="Q223" s="70">
        <v>1</v>
      </c>
      <c r="R223" s="70">
        <v>183</v>
      </c>
      <c r="S223" s="70" t="s">
        <v>31</v>
      </c>
      <c r="T223" s="70" t="s">
        <v>73</v>
      </c>
      <c r="U223" s="70">
        <v>64</v>
      </c>
      <c r="V223" s="70"/>
      <c r="W223" s="70">
        <v>64</v>
      </c>
      <c r="X223" s="70"/>
      <c r="Y223" s="70"/>
      <c r="Z223" s="70">
        <v>20</v>
      </c>
      <c r="AA223" s="70"/>
      <c r="AB223" s="69"/>
      <c r="AC223" s="69"/>
      <c r="AD223" s="69"/>
      <c r="AE223" s="69"/>
      <c r="AF223" s="69"/>
    </row>
    <row r="224" spans="2:32" s="8" customFormat="1" ht="20.25" customHeight="1" x14ac:dyDescent="0.5">
      <c r="B224" s="82" t="s">
        <v>1041</v>
      </c>
      <c r="C224" s="70">
        <v>176</v>
      </c>
      <c r="D224" s="70" t="s">
        <v>30</v>
      </c>
      <c r="E224" s="70">
        <v>49605</v>
      </c>
      <c r="F224" s="70">
        <v>100</v>
      </c>
      <c r="G224" s="70">
        <v>1486</v>
      </c>
      <c r="H224" s="70">
        <v>2</v>
      </c>
      <c r="I224" s="70">
        <v>10</v>
      </c>
      <c r="J224" s="70">
        <v>2</v>
      </c>
      <c r="K224" s="70">
        <v>73</v>
      </c>
      <c r="L224" s="88">
        <v>4273</v>
      </c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94"/>
      <c r="AC224" s="94"/>
      <c r="AD224" s="94"/>
      <c r="AE224" s="94"/>
      <c r="AF224" s="94"/>
    </row>
    <row r="225" spans="2:32" s="7" customFormat="1" ht="20.25" customHeight="1" x14ac:dyDescent="0.5">
      <c r="B225" s="121" t="s">
        <v>1042</v>
      </c>
      <c r="C225" s="70">
        <v>177</v>
      </c>
      <c r="D225" s="89" t="s">
        <v>30</v>
      </c>
      <c r="E225" s="89">
        <v>47335</v>
      </c>
      <c r="F225" s="89">
        <v>33</v>
      </c>
      <c r="G225" s="89">
        <v>1367</v>
      </c>
      <c r="H225" s="70">
        <v>2</v>
      </c>
      <c r="I225" s="89">
        <v>0</v>
      </c>
      <c r="J225" s="89">
        <v>0</v>
      </c>
      <c r="K225" s="89" t="s">
        <v>64</v>
      </c>
      <c r="L225" s="88">
        <v>16</v>
      </c>
      <c r="M225" s="70">
        <v>52</v>
      </c>
      <c r="N225" s="70"/>
      <c r="O225" s="70"/>
      <c r="P225" s="70"/>
      <c r="Q225" s="70">
        <v>1</v>
      </c>
      <c r="R225" s="70">
        <v>21</v>
      </c>
      <c r="S225" s="70" t="s">
        <v>31</v>
      </c>
      <c r="T225" s="70" t="s">
        <v>69</v>
      </c>
      <c r="U225" s="70">
        <v>208</v>
      </c>
      <c r="V225" s="70"/>
      <c r="W225" s="70">
        <v>208</v>
      </c>
      <c r="X225" s="70"/>
      <c r="Y225" s="70"/>
      <c r="Z225" s="70">
        <v>30</v>
      </c>
      <c r="AA225" s="70"/>
      <c r="AB225" s="69"/>
      <c r="AC225" s="69"/>
      <c r="AD225" s="69"/>
      <c r="AE225" s="69"/>
      <c r="AF225" s="69"/>
    </row>
    <row r="226" spans="2:32" s="8" customFormat="1" ht="20.25" customHeight="1" x14ac:dyDescent="0.5">
      <c r="B226" s="82" t="s">
        <v>1043</v>
      </c>
      <c r="C226" s="70">
        <v>178</v>
      </c>
      <c r="D226" s="70" t="s">
        <v>30</v>
      </c>
      <c r="E226" s="70">
        <v>47330</v>
      </c>
      <c r="F226" s="70">
        <v>28</v>
      </c>
      <c r="G226" s="70">
        <v>1362</v>
      </c>
      <c r="H226" s="70">
        <v>2</v>
      </c>
      <c r="I226" s="70">
        <v>0</v>
      </c>
      <c r="J226" s="70">
        <v>0</v>
      </c>
      <c r="K226" s="70">
        <v>27</v>
      </c>
      <c r="L226" s="88">
        <v>27</v>
      </c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94"/>
      <c r="AC226" s="94"/>
      <c r="AD226" s="94"/>
      <c r="AE226" s="94"/>
      <c r="AF226" s="94"/>
    </row>
    <row r="227" spans="2:32" s="57" customFormat="1" ht="20.25" customHeight="1" x14ac:dyDescent="0.5">
      <c r="B227" s="134" t="s">
        <v>1936</v>
      </c>
      <c r="C227" s="75">
        <v>179</v>
      </c>
      <c r="D227" s="75" t="s">
        <v>30</v>
      </c>
      <c r="E227" s="75">
        <v>40514</v>
      </c>
      <c r="F227" s="75">
        <v>65</v>
      </c>
      <c r="G227" s="75">
        <v>1113</v>
      </c>
      <c r="H227" s="75">
        <v>2</v>
      </c>
      <c r="I227" s="75">
        <v>6</v>
      </c>
      <c r="J227" s="75">
        <v>0</v>
      </c>
      <c r="K227" s="75">
        <v>0</v>
      </c>
      <c r="L227" s="79">
        <v>2389.5</v>
      </c>
      <c r="M227" s="75">
        <v>10.5</v>
      </c>
      <c r="N227" s="75"/>
      <c r="O227" s="75"/>
      <c r="P227" s="75"/>
      <c r="Q227" s="75">
        <v>1</v>
      </c>
      <c r="R227" s="75">
        <v>99</v>
      </c>
      <c r="S227" s="75" t="s">
        <v>31</v>
      </c>
      <c r="T227" s="75" t="s">
        <v>73</v>
      </c>
      <c r="U227" s="75">
        <v>42</v>
      </c>
      <c r="V227" s="75"/>
      <c r="W227" s="75">
        <v>42</v>
      </c>
      <c r="X227" s="75"/>
      <c r="Y227" s="75"/>
      <c r="Z227" s="75">
        <v>25</v>
      </c>
      <c r="AA227" s="75"/>
      <c r="AB227" s="117"/>
      <c r="AC227" s="117"/>
      <c r="AD227" s="117"/>
      <c r="AE227" s="117"/>
      <c r="AF227" s="117"/>
    </row>
    <row r="228" spans="2:32" s="7" customFormat="1" ht="20.25" customHeight="1" x14ac:dyDescent="0.5">
      <c r="B228" s="121" t="s">
        <v>1044</v>
      </c>
      <c r="C228" s="70">
        <v>180</v>
      </c>
      <c r="D228" s="89" t="s">
        <v>30</v>
      </c>
      <c r="E228" s="89">
        <v>49427</v>
      </c>
      <c r="F228" s="89">
        <v>86</v>
      </c>
      <c r="G228" s="89">
        <v>1475</v>
      </c>
      <c r="H228" s="70">
        <v>2</v>
      </c>
      <c r="I228" s="89">
        <v>0</v>
      </c>
      <c r="J228" s="89">
        <v>0</v>
      </c>
      <c r="K228" s="89" t="s">
        <v>123</v>
      </c>
      <c r="L228" s="88">
        <v>48</v>
      </c>
      <c r="M228" s="70">
        <v>32</v>
      </c>
      <c r="N228" s="70"/>
      <c r="O228" s="70"/>
      <c r="P228" s="70"/>
      <c r="Q228" s="70">
        <v>1</v>
      </c>
      <c r="R228" s="70">
        <v>73</v>
      </c>
      <c r="S228" s="70" t="s">
        <v>31</v>
      </c>
      <c r="T228" s="70" t="s">
        <v>69</v>
      </c>
      <c r="U228" s="70">
        <v>128</v>
      </c>
      <c r="V228" s="70"/>
      <c r="W228" s="70">
        <v>128</v>
      </c>
      <c r="X228" s="70"/>
      <c r="Y228" s="70"/>
      <c r="Z228" s="70">
        <v>30</v>
      </c>
      <c r="AA228" s="70"/>
      <c r="AB228" s="69"/>
      <c r="AC228" s="69"/>
      <c r="AD228" s="69"/>
      <c r="AE228" s="69"/>
      <c r="AF228" s="69"/>
    </row>
    <row r="229" spans="2:32" s="7" customFormat="1" ht="20.25" customHeight="1" x14ac:dyDescent="0.5">
      <c r="B229" s="121" t="s">
        <v>1045</v>
      </c>
      <c r="C229" s="70">
        <v>181</v>
      </c>
      <c r="D229" s="89" t="s">
        <v>30</v>
      </c>
      <c r="E229" s="89">
        <v>49431</v>
      </c>
      <c r="F229" s="89">
        <v>87</v>
      </c>
      <c r="G229" s="89">
        <v>1476</v>
      </c>
      <c r="H229" s="70">
        <v>2</v>
      </c>
      <c r="I229" s="89">
        <v>0</v>
      </c>
      <c r="J229" s="89">
        <v>0</v>
      </c>
      <c r="K229" s="89" t="s">
        <v>392</v>
      </c>
      <c r="L229" s="88">
        <v>28</v>
      </c>
      <c r="M229" s="70">
        <v>27</v>
      </c>
      <c r="N229" s="70"/>
      <c r="O229" s="70"/>
      <c r="P229" s="70"/>
      <c r="Q229" s="70">
        <v>1</v>
      </c>
      <c r="R229" s="70">
        <v>16</v>
      </c>
      <c r="S229" s="70" t="s">
        <v>31</v>
      </c>
      <c r="T229" s="70" t="s">
        <v>69</v>
      </c>
      <c r="U229" s="70">
        <v>108</v>
      </c>
      <c r="V229" s="70"/>
      <c r="W229" s="70">
        <v>108</v>
      </c>
      <c r="X229" s="70"/>
      <c r="Y229" s="70"/>
      <c r="Z229" s="70">
        <v>30</v>
      </c>
      <c r="AA229" s="70"/>
      <c r="AB229" s="69"/>
      <c r="AC229" s="69"/>
      <c r="AD229" s="69"/>
      <c r="AE229" s="69"/>
      <c r="AF229" s="69"/>
    </row>
    <row r="230" spans="2:32" s="8" customFormat="1" ht="20.25" customHeight="1" x14ac:dyDescent="0.5">
      <c r="B230" s="82" t="s">
        <v>1046</v>
      </c>
      <c r="C230" s="70">
        <v>182</v>
      </c>
      <c r="D230" s="70" t="s">
        <v>30</v>
      </c>
      <c r="E230" s="70">
        <v>40515</v>
      </c>
      <c r="F230" s="70">
        <v>66</v>
      </c>
      <c r="G230" s="70">
        <v>1114</v>
      </c>
      <c r="H230" s="70">
        <v>2</v>
      </c>
      <c r="I230" s="70">
        <v>5</v>
      </c>
      <c r="J230" s="70">
        <v>1</v>
      </c>
      <c r="K230" s="70">
        <v>38</v>
      </c>
      <c r="L230" s="88">
        <v>2138</v>
      </c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94"/>
      <c r="AC230" s="94"/>
      <c r="AD230" s="94"/>
      <c r="AE230" s="94"/>
      <c r="AF230" s="94"/>
    </row>
    <row r="231" spans="2:32" s="7" customFormat="1" ht="20.25" customHeight="1" x14ac:dyDescent="0.5">
      <c r="B231" s="121" t="s">
        <v>1047</v>
      </c>
      <c r="C231" s="70">
        <v>183</v>
      </c>
      <c r="D231" s="89" t="s">
        <v>30</v>
      </c>
      <c r="E231" s="89">
        <v>44660</v>
      </c>
      <c r="F231" s="89">
        <v>110</v>
      </c>
      <c r="G231" s="89">
        <v>1250</v>
      </c>
      <c r="H231" s="70">
        <v>2</v>
      </c>
      <c r="I231" s="89">
        <v>4</v>
      </c>
      <c r="J231" s="89">
        <v>0</v>
      </c>
      <c r="K231" s="89" t="s">
        <v>912</v>
      </c>
      <c r="L231" s="88">
        <v>1687</v>
      </c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69"/>
      <c r="AC231" s="69"/>
      <c r="AD231" s="69"/>
      <c r="AE231" s="69"/>
      <c r="AF231" s="69"/>
    </row>
    <row r="232" spans="2:32" s="7" customFormat="1" ht="20.25" customHeight="1" x14ac:dyDescent="0.5">
      <c r="B232" s="422" t="s">
        <v>1040</v>
      </c>
      <c r="C232" s="70">
        <v>184</v>
      </c>
      <c r="D232" s="89" t="s">
        <v>30</v>
      </c>
      <c r="E232" s="89">
        <v>12869</v>
      </c>
      <c r="F232" s="89">
        <v>32</v>
      </c>
      <c r="G232" s="89">
        <v>1809</v>
      </c>
      <c r="H232" s="70">
        <v>2</v>
      </c>
      <c r="I232" s="89">
        <v>6</v>
      </c>
      <c r="J232" s="89">
        <v>1</v>
      </c>
      <c r="K232" s="89" t="s">
        <v>385</v>
      </c>
      <c r="L232" s="88">
        <v>2528</v>
      </c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69"/>
      <c r="AC232" s="69"/>
      <c r="AD232" s="69"/>
      <c r="AE232" s="69"/>
      <c r="AF232" s="69"/>
    </row>
    <row r="233" spans="2:32" s="7" customFormat="1" ht="20.25" customHeight="1" x14ac:dyDescent="0.5">
      <c r="B233" s="121" t="s">
        <v>1048</v>
      </c>
      <c r="C233" s="70">
        <v>185</v>
      </c>
      <c r="D233" s="89" t="s">
        <v>30</v>
      </c>
      <c r="E233" s="89">
        <v>50912</v>
      </c>
      <c r="F233" s="89">
        <v>68</v>
      </c>
      <c r="G233" s="89">
        <v>1439</v>
      </c>
      <c r="H233" s="70">
        <v>2</v>
      </c>
      <c r="I233" s="89">
        <v>21</v>
      </c>
      <c r="J233" s="89">
        <v>1</v>
      </c>
      <c r="K233" s="89" t="s">
        <v>61</v>
      </c>
      <c r="L233" s="88">
        <v>8504</v>
      </c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69"/>
      <c r="AC233" s="69"/>
      <c r="AD233" s="69"/>
      <c r="AE233" s="69"/>
      <c r="AF233" s="69"/>
    </row>
    <row r="234" spans="2:32" s="7" customFormat="1" ht="20.25" customHeight="1" x14ac:dyDescent="0.5">
      <c r="B234" s="121" t="s">
        <v>1048</v>
      </c>
      <c r="C234" s="70">
        <v>186</v>
      </c>
      <c r="D234" s="89" t="s">
        <v>30</v>
      </c>
      <c r="E234" s="89">
        <v>50313</v>
      </c>
      <c r="F234" s="89">
        <v>86</v>
      </c>
      <c r="G234" s="89">
        <v>1443</v>
      </c>
      <c r="H234" s="70"/>
      <c r="I234" s="89">
        <v>3</v>
      </c>
      <c r="J234" s="89">
        <v>2</v>
      </c>
      <c r="K234" s="89" t="s">
        <v>133</v>
      </c>
      <c r="L234" s="88">
        <v>1463</v>
      </c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69"/>
      <c r="AC234" s="69"/>
      <c r="AD234" s="69"/>
      <c r="AE234" s="69"/>
      <c r="AF234" s="69"/>
    </row>
    <row r="235" spans="2:32" s="7" customFormat="1" ht="20.25" customHeight="1" x14ac:dyDescent="0.5">
      <c r="B235" s="121" t="s">
        <v>1048</v>
      </c>
      <c r="C235" s="70">
        <v>187</v>
      </c>
      <c r="D235" s="89" t="s">
        <v>30</v>
      </c>
      <c r="E235" s="89">
        <v>48610</v>
      </c>
      <c r="F235" s="89">
        <v>72</v>
      </c>
      <c r="G235" s="89">
        <v>1436</v>
      </c>
      <c r="H235" s="70">
        <v>2</v>
      </c>
      <c r="I235" s="89">
        <v>0</v>
      </c>
      <c r="J235" s="89">
        <v>2</v>
      </c>
      <c r="K235" s="89" t="s">
        <v>72</v>
      </c>
      <c r="L235" s="88">
        <v>217</v>
      </c>
      <c r="M235" s="70">
        <v>24</v>
      </c>
      <c r="N235" s="70"/>
      <c r="O235" s="70"/>
      <c r="P235" s="70"/>
      <c r="Q235" s="70">
        <v>1</v>
      </c>
      <c r="R235" s="70">
        <v>20</v>
      </c>
      <c r="S235" s="70" t="s">
        <v>31</v>
      </c>
      <c r="T235" s="70" t="s">
        <v>69</v>
      </c>
      <c r="U235" s="70">
        <v>96</v>
      </c>
      <c r="V235" s="70"/>
      <c r="W235" s="70">
        <v>96</v>
      </c>
      <c r="X235" s="70"/>
      <c r="Y235" s="70"/>
      <c r="Z235" s="70">
        <v>35</v>
      </c>
      <c r="AA235" s="70"/>
      <c r="AB235" s="69"/>
      <c r="AC235" s="69"/>
      <c r="AD235" s="69"/>
      <c r="AE235" s="69"/>
      <c r="AF235" s="69"/>
    </row>
    <row r="236" spans="2:32" s="7" customFormat="1" ht="20.25" customHeight="1" x14ac:dyDescent="0.5">
      <c r="B236" s="121" t="s">
        <v>1049</v>
      </c>
      <c r="C236" s="70">
        <v>188</v>
      </c>
      <c r="D236" s="89" t="s">
        <v>30</v>
      </c>
      <c r="E236" s="89">
        <v>49590</v>
      </c>
      <c r="F236" s="89">
        <v>106</v>
      </c>
      <c r="G236" s="89">
        <v>1510</v>
      </c>
      <c r="H236" s="70">
        <v>2</v>
      </c>
      <c r="I236" s="89">
        <v>21</v>
      </c>
      <c r="J236" s="89">
        <v>1</v>
      </c>
      <c r="K236" s="89" t="s">
        <v>139</v>
      </c>
      <c r="L236" s="88">
        <v>8596</v>
      </c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69"/>
      <c r="AC236" s="69"/>
      <c r="AD236" s="69"/>
      <c r="AE236" s="69"/>
      <c r="AF236" s="69"/>
    </row>
    <row r="237" spans="2:32" s="7" customFormat="1" ht="20.25" customHeight="1" x14ac:dyDescent="0.5">
      <c r="B237" s="422" t="s">
        <v>1050</v>
      </c>
      <c r="C237" s="70">
        <v>189</v>
      </c>
      <c r="D237" s="89" t="s">
        <v>30</v>
      </c>
      <c r="E237" s="89">
        <v>49220</v>
      </c>
      <c r="F237" s="89">
        <v>77</v>
      </c>
      <c r="G237" s="89">
        <v>1465</v>
      </c>
      <c r="H237" s="70">
        <v>2</v>
      </c>
      <c r="I237" s="89">
        <v>0</v>
      </c>
      <c r="J237" s="89">
        <v>0</v>
      </c>
      <c r="K237" s="89" t="s">
        <v>470</v>
      </c>
      <c r="L237" s="88">
        <v>54</v>
      </c>
      <c r="M237" s="70">
        <v>27</v>
      </c>
      <c r="N237" s="70"/>
      <c r="O237" s="70"/>
      <c r="P237" s="70"/>
      <c r="Q237" s="70">
        <v>1</v>
      </c>
      <c r="R237" s="70">
        <v>142</v>
      </c>
      <c r="S237" s="70" t="s">
        <v>31</v>
      </c>
      <c r="T237" s="70" t="s">
        <v>69</v>
      </c>
      <c r="U237" s="70">
        <v>108</v>
      </c>
      <c r="V237" s="70"/>
      <c r="W237" s="70">
        <v>108</v>
      </c>
      <c r="X237" s="70"/>
      <c r="Y237" s="70"/>
      <c r="Z237" s="70">
        <v>35</v>
      </c>
      <c r="AA237" s="70"/>
      <c r="AB237" s="69"/>
      <c r="AC237" s="69"/>
      <c r="AD237" s="69"/>
      <c r="AE237" s="69"/>
      <c r="AF237" s="69"/>
    </row>
    <row r="238" spans="2:32" s="7" customFormat="1" ht="20.25" customHeight="1" x14ac:dyDescent="0.5">
      <c r="B238" s="121" t="s">
        <v>1051</v>
      </c>
      <c r="C238" s="70">
        <v>190</v>
      </c>
      <c r="D238" s="89" t="s">
        <v>30</v>
      </c>
      <c r="E238" s="89">
        <v>49218</v>
      </c>
      <c r="F238" s="89">
        <v>93</v>
      </c>
      <c r="G238" s="89">
        <v>1463</v>
      </c>
      <c r="H238" s="70">
        <v>2</v>
      </c>
      <c r="I238" s="89">
        <v>0</v>
      </c>
      <c r="J238" s="89">
        <v>0</v>
      </c>
      <c r="K238" s="89" t="s">
        <v>520</v>
      </c>
      <c r="L238" s="88">
        <v>53.75</v>
      </c>
      <c r="M238" s="70">
        <v>20.25</v>
      </c>
      <c r="N238" s="70"/>
      <c r="O238" s="70"/>
      <c r="P238" s="70"/>
      <c r="Q238" s="70">
        <v>1</v>
      </c>
      <c r="R238" s="70">
        <v>143</v>
      </c>
      <c r="S238" s="70" t="s">
        <v>31</v>
      </c>
      <c r="T238" s="70" t="s">
        <v>69</v>
      </c>
      <c r="U238" s="70">
        <v>81</v>
      </c>
      <c r="V238" s="70"/>
      <c r="W238" s="70">
        <v>81</v>
      </c>
      <c r="X238" s="70"/>
      <c r="Y238" s="70"/>
      <c r="Z238" s="70">
        <v>25</v>
      </c>
      <c r="AA238" s="70"/>
      <c r="AB238" s="69"/>
      <c r="AC238" s="69"/>
      <c r="AD238" s="69"/>
      <c r="AE238" s="69"/>
      <c r="AF238" s="69"/>
    </row>
    <row r="239" spans="2:32" s="7" customFormat="1" ht="20.25" customHeight="1" x14ac:dyDescent="0.5">
      <c r="B239" s="121" t="s">
        <v>1051</v>
      </c>
      <c r="C239" s="70">
        <v>191</v>
      </c>
      <c r="D239" s="89" t="s">
        <v>30</v>
      </c>
      <c r="E239" s="89">
        <v>49591</v>
      </c>
      <c r="F239" s="89">
        <v>107</v>
      </c>
      <c r="G239" s="89">
        <v>1511</v>
      </c>
      <c r="H239" s="70">
        <v>2</v>
      </c>
      <c r="I239" s="89">
        <v>9</v>
      </c>
      <c r="J239" s="89">
        <v>3</v>
      </c>
      <c r="K239" s="89" t="s">
        <v>259</v>
      </c>
      <c r="L239" s="88">
        <v>3930</v>
      </c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69"/>
      <c r="AC239" s="69"/>
      <c r="AD239" s="69"/>
      <c r="AE239" s="69"/>
      <c r="AF239" s="69"/>
    </row>
    <row r="240" spans="2:32" s="7" customFormat="1" ht="20.25" customHeight="1" x14ac:dyDescent="0.5">
      <c r="B240" s="121" t="s">
        <v>1052</v>
      </c>
      <c r="C240" s="70">
        <v>192</v>
      </c>
      <c r="D240" s="89" t="s">
        <v>30</v>
      </c>
      <c r="E240" s="89">
        <v>50311</v>
      </c>
      <c r="F240" s="89">
        <v>15</v>
      </c>
      <c r="G240" s="89">
        <v>1312</v>
      </c>
      <c r="H240" s="70">
        <v>2</v>
      </c>
      <c r="I240" s="89">
        <v>4</v>
      </c>
      <c r="J240" s="89">
        <v>3</v>
      </c>
      <c r="K240" s="89" t="s">
        <v>55</v>
      </c>
      <c r="L240" s="88">
        <v>1960</v>
      </c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69"/>
      <c r="AC240" s="69"/>
      <c r="AD240" s="69"/>
      <c r="AE240" s="69"/>
      <c r="AF240" s="69"/>
    </row>
    <row r="241" spans="2:32" s="7" customFormat="1" ht="20.25" customHeight="1" x14ac:dyDescent="0.5">
      <c r="B241" s="121" t="s">
        <v>1053</v>
      </c>
      <c r="C241" s="70">
        <v>193</v>
      </c>
      <c r="D241" s="89" t="s">
        <v>30</v>
      </c>
      <c r="E241" s="89">
        <v>49219</v>
      </c>
      <c r="F241" s="89">
        <v>94</v>
      </c>
      <c r="G241" s="89">
        <v>1464</v>
      </c>
      <c r="H241" s="70">
        <v>2</v>
      </c>
      <c r="I241" s="89">
        <v>0</v>
      </c>
      <c r="J241" s="89">
        <v>1</v>
      </c>
      <c r="K241" s="89" t="s">
        <v>107</v>
      </c>
      <c r="L241" s="88">
        <v>102</v>
      </c>
      <c r="M241" s="70">
        <v>27</v>
      </c>
      <c r="N241" s="70"/>
      <c r="O241" s="70"/>
      <c r="P241" s="70"/>
      <c r="Q241" s="70">
        <v>1</v>
      </c>
      <c r="R241" s="70">
        <v>71</v>
      </c>
      <c r="S241" s="70" t="s">
        <v>31</v>
      </c>
      <c r="T241" s="70" t="s">
        <v>69</v>
      </c>
      <c r="U241" s="70">
        <v>108</v>
      </c>
      <c r="V241" s="70"/>
      <c r="W241" s="70">
        <v>108</v>
      </c>
      <c r="X241" s="70"/>
      <c r="Y241" s="70"/>
      <c r="Z241" s="70">
        <v>20</v>
      </c>
      <c r="AA241" s="70"/>
      <c r="AB241" s="69"/>
      <c r="AC241" s="69"/>
      <c r="AD241" s="69"/>
      <c r="AE241" s="69"/>
      <c r="AF241" s="69"/>
    </row>
    <row r="242" spans="2:32" s="8" customFormat="1" ht="20.25" customHeight="1" x14ac:dyDescent="0.5">
      <c r="B242" s="82" t="s">
        <v>1054</v>
      </c>
      <c r="C242" s="70">
        <v>194</v>
      </c>
      <c r="D242" s="70" t="s">
        <v>30</v>
      </c>
      <c r="E242" s="70">
        <v>32797</v>
      </c>
      <c r="F242" s="70">
        <v>100</v>
      </c>
      <c r="G242" s="70">
        <v>6070</v>
      </c>
      <c r="H242" s="70">
        <v>2</v>
      </c>
      <c r="I242" s="70">
        <v>13</v>
      </c>
      <c r="J242" s="70">
        <v>2</v>
      </c>
      <c r="K242" s="70">
        <v>86</v>
      </c>
      <c r="L242" s="88">
        <v>5486</v>
      </c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94"/>
      <c r="AC242" s="94"/>
      <c r="AD242" s="94"/>
      <c r="AE242" s="94"/>
      <c r="AF242" s="94"/>
    </row>
    <row r="243" spans="2:32" s="8" customFormat="1" ht="20.25" customHeight="1" x14ac:dyDescent="0.5">
      <c r="B243" s="82" t="s">
        <v>1055</v>
      </c>
      <c r="C243" s="70">
        <v>195</v>
      </c>
      <c r="D243" s="70" t="s">
        <v>30</v>
      </c>
      <c r="E243" s="70">
        <v>15743</v>
      </c>
      <c r="F243" s="70">
        <v>20</v>
      </c>
      <c r="G243" s="70">
        <v>383</v>
      </c>
      <c r="H243" s="70">
        <v>2</v>
      </c>
      <c r="I243" s="70">
        <v>7</v>
      </c>
      <c r="J243" s="70">
        <v>2</v>
      </c>
      <c r="K243" s="70">
        <v>77</v>
      </c>
      <c r="L243" s="88">
        <v>3077</v>
      </c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94"/>
      <c r="AC243" s="94"/>
      <c r="AD243" s="94"/>
      <c r="AE243" s="94"/>
      <c r="AF243" s="94"/>
    </row>
    <row r="244" spans="2:32" s="7" customFormat="1" ht="20.25" customHeight="1" x14ac:dyDescent="0.5">
      <c r="B244" s="422" t="s">
        <v>1056</v>
      </c>
      <c r="C244" s="70">
        <v>196</v>
      </c>
      <c r="D244" s="89" t="s">
        <v>30</v>
      </c>
      <c r="E244" s="89">
        <v>49221</v>
      </c>
      <c r="F244" s="89">
        <v>78</v>
      </c>
      <c r="G244" s="89">
        <v>1466</v>
      </c>
      <c r="H244" s="70">
        <v>2</v>
      </c>
      <c r="I244" s="89">
        <v>0</v>
      </c>
      <c r="J244" s="89">
        <v>2</v>
      </c>
      <c r="K244" s="89" t="s">
        <v>237</v>
      </c>
      <c r="L244" s="88">
        <v>173</v>
      </c>
      <c r="M244" s="70">
        <v>27</v>
      </c>
      <c r="N244" s="70"/>
      <c r="O244" s="70"/>
      <c r="P244" s="70"/>
      <c r="Q244" s="70">
        <v>1</v>
      </c>
      <c r="R244" s="70">
        <v>135</v>
      </c>
      <c r="S244" s="70" t="s">
        <v>31</v>
      </c>
      <c r="T244" s="70" t="s">
        <v>69</v>
      </c>
      <c r="U244" s="70">
        <v>108</v>
      </c>
      <c r="V244" s="70"/>
      <c r="W244" s="70">
        <v>108</v>
      </c>
      <c r="X244" s="70"/>
      <c r="Y244" s="70"/>
      <c r="Z244" s="70">
        <v>35</v>
      </c>
      <c r="AA244" s="70"/>
      <c r="AB244" s="69"/>
      <c r="AC244" s="69"/>
      <c r="AD244" s="69"/>
      <c r="AE244" s="69"/>
      <c r="AF244" s="69"/>
    </row>
    <row r="245" spans="2:32" s="7" customFormat="1" ht="20.25" customHeight="1" x14ac:dyDescent="0.5">
      <c r="B245" s="121"/>
      <c r="C245" s="70"/>
      <c r="D245" s="89"/>
      <c r="E245" s="89"/>
      <c r="F245" s="89"/>
      <c r="G245" s="89"/>
      <c r="H245" s="70"/>
      <c r="I245" s="89"/>
      <c r="J245" s="89"/>
      <c r="K245" s="89"/>
      <c r="L245" s="88"/>
      <c r="M245" s="70"/>
      <c r="N245" s="70"/>
      <c r="O245" s="70"/>
      <c r="P245" s="70"/>
      <c r="Q245" s="70">
        <v>2</v>
      </c>
      <c r="R245" s="70">
        <v>195</v>
      </c>
      <c r="S245" s="70" t="s">
        <v>31</v>
      </c>
      <c r="T245" s="70" t="s">
        <v>69</v>
      </c>
      <c r="U245" s="70">
        <v>81</v>
      </c>
      <c r="V245" s="70"/>
      <c r="W245" s="70">
        <v>81</v>
      </c>
      <c r="X245" s="70"/>
      <c r="Y245" s="70"/>
      <c r="Z245" s="70">
        <v>20</v>
      </c>
      <c r="AA245" s="70"/>
      <c r="AB245" s="69"/>
      <c r="AC245" s="69"/>
      <c r="AD245" s="69"/>
      <c r="AE245" s="69"/>
      <c r="AF245" s="69"/>
    </row>
    <row r="246" spans="2:32" s="7" customFormat="1" ht="20.25" customHeight="1" x14ac:dyDescent="0.5">
      <c r="B246" s="422" t="s">
        <v>1057</v>
      </c>
      <c r="C246" s="70">
        <v>197</v>
      </c>
      <c r="D246" s="89" t="s">
        <v>30</v>
      </c>
      <c r="E246" s="89">
        <v>49429</v>
      </c>
      <c r="F246" s="89">
        <v>83</v>
      </c>
      <c r="G246" s="89">
        <v>1472</v>
      </c>
      <c r="H246" s="70">
        <v>2</v>
      </c>
      <c r="I246" s="89">
        <v>0</v>
      </c>
      <c r="J246" s="89">
        <v>1</v>
      </c>
      <c r="K246" s="89" t="s">
        <v>735</v>
      </c>
      <c r="L246" s="88">
        <v>130.75</v>
      </c>
      <c r="M246" s="70">
        <v>20.25</v>
      </c>
      <c r="N246" s="70"/>
      <c r="O246" s="70"/>
      <c r="P246" s="70"/>
      <c r="Q246" s="70">
        <v>1</v>
      </c>
      <c r="R246" s="70">
        <v>48</v>
      </c>
      <c r="S246" s="70" t="s">
        <v>31</v>
      </c>
      <c r="T246" s="70" t="s">
        <v>69</v>
      </c>
      <c r="U246" s="70">
        <v>81</v>
      </c>
      <c r="V246" s="70"/>
      <c r="W246" s="70">
        <v>81</v>
      </c>
      <c r="X246" s="70"/>
      <c r="Y246" s="70"/>
      <c r="Z246" s="70">
        <v>20</v>
      </c>
      <c r="AA246" s="70"/>
      <c r="AB246" s="69"/>
      <c r="AC246" s="69"/>
      <c r="AD246" s="69"/>
      <c r="AE246" s="69"/>
      <c r="AF246" s="69"/>
    </row>
    <row r="247" spans="2:32" s="7" customFormat="1" ht="20.25" customHeight="1" x14ac:dyDescent="0.5">
      <c r="B247" s="422" t="s">
        <v>1057</v>
      </c>
      <c r="C247" s="70">
        <v>198</v>
      </c>
      <c r="D247" s="89" t="s">
        <v>30</v>
      </c>
      <c r="E247" s="89">
        <v>49395</v>
      </c>
      <c r="F247" s="89">
        <v>85</v>
      </c>
      <c r="G247" s="89">
        <v>1474</v>
      </c>
      <c r="H247" s="70">
        <v>2</v>
      </c>
      <c r="I247" s="89">
        <v>0</v>
      </c>
      <c r="J247" s="89">
        <v>0</v>
      </c>
      <c r="K247" s="89" t="s">
        <v>72</v>
      </c>
      <c r="L247" s="88">
        <v>41</v>
      </c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69"/>
      <c r="AC247" s="69"/>
      <c r="AD247" s="69"/>
      <c r="AE247" s="69"/>
      <c r="AF247" s="69"/>
    </row>
    <row r="248" spans="2:32" s="18" customFormat="1" ht="20.25" customHeight="1" x14ac:dyDescent="0.5">
      <c r="B248" s="175" t="s">
        <v>945</v>
      </c>
      <c r="C248" s="70">
        <v>199</v>
      </c>
      <c r="D248" s="97" t="s">
        <v>30</v>
      </c>
      <c r="E248" s="97">
        <v>51058</v>
      </c>
      <c r="F248" s="97">
        <v>149</v>
      </c>
      <c r="G248" s="97">
        <v>1580</v>
      </c>
      <c r="H248" s="78">
        <v>2</v>
      </c>
      <c r="I248" s="97">
        <v>28</v>
      </c>
      <c r="J248" s="97">
        <v>2</v>
      </c>
      <c r="K248" s="97" t="s">
        <v>76</v>
      </c>
      <c r="L248" s="77">
        <v>11456</v>
      </c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118"/>
      <c r="AC248" s="118"/>
      <c r="AD248" s="118"/>
      <c r="AE248" s="118"/>
      <c r="AF248" s="118"/>
    </row>
    <row r="249" spans="2:32" s="18" customFormat="1" ht="20.25" customHeight="1" x14ac:dyDescent="0.5">
      <c r="B249" s="468" t="s">
        <v>944</v>
      </c>
      <c r="C249" s="70">
        <v>200</v>
      </c>
      <c r="D249" s="97" t="s">
        <v>30</v>
      </c>
      <c r="E249" s="97">
        <v>12871</v>
      </c>
      <c r="F249" s="97">
        <v>34</v>
      </c>
      <c r="G249" s="97">
        <v>1360</v>
      </c>
      <c r="H249" s="78">
        <v>2</v>
      </c>
      <c r="I249" s="97">
        <v>6</v>
      </c>
      <c r="J249" s="97">
        <v>1</v>
      </c>
      <c r="K249" s="97" t="s">
        <v>385</v>
      </c>
      <c r="L249" s="77">
        <v>2528</v>
      </c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118"/>
      <c r="AC249" s="118"/>
      <c r="AD249" s="118"/>
      <c r="AE249" s="118"/>
      <c r="AF249" s="118"/>
    </row>
    <row r="250" spans="2:32" s="18" customFormat="1" ht="20.25" customHeight="1" x14ac:dyDescent="0.5">
      <c r="B250" s="422" t="s">
        <v>943</v>
      </c>
      <c r="C250" s="70">
        <v>201</v>
      </c>
      <c r="D250" s="97" t="s">
        <v>30</v>
      </c>
      <c r="E250" s="97">
        <v>52152</v>
      </c>
      <c r="F250" s="97">
        <v>138</v>
      </c>
      <c r="G250" s="97">
        <v>1552</v>
      </c>
      <c r="H250" s="78">
        <v>2</v>
      </c>
      <c r="I250" s="97">
        <v>14</v>
      </c>
      <c r="J250" s="97">
        <v>3</v>
      </c>
      <c r="K250" s="97" t="s">
        <v>184</v>
      </c>
      <c r="L250" s="77">
        <v>5909</v>
      </c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118"/>
      <c r="AC250" s="118"/>
      <c r="AD250" s="118"/>
      <c r="AE250" s="118"/>
      <c r="AF250" s="118"/>
    </row>
    <row r="251" spans="2:32" s="19" customFormat="1" ht="20.25" customHeight="1" x14ac:dyDescent="0.5">
      <c r="B251" s="169" t="s">
        <v>942</v>
      </c>
      <c r="C251" s="70">
        <v>202</v>
      </c>
      <c r="D251" s="102" t="s">
        <v>30</v>
      </c>
      <c r="E251" s="102">
        <v>12856</v>
      </c>
      <c r="F251" s="102">
        <v>8</v>
      </c>
      <c r="G251" s="102">
        <v>1345</v>
      </c>
      <c r="H251" s="103">
        <v>2</v>
      </c>
      <c r="I251" s="102">
        <v>10</v>
      </c>
      <c r="J251" s="102">
        <v>0</v>
      </c>
      <c r="K251" s="102" t="s">
        <v>643</v>
      </c>
      <c r="L251" s="114">
        <v>4053.75</v>
      </c>
      <c r="M251" s="103">
        <v>38.25</v>
      </c>
      <c r="N251" s="103"/>
      <c r="O251" s="103"/>
      <c r="P251" s="103"/>
      <c r="Q251" s="103">
        <v>1</v>
      </c>
      <c r="R251" s="103">
        <v>140</v>
      </c>
      <c r="S251" s="103" t="s">
        <v>31</v>
      </c>
      <c r="T251" s="103" t="s">
        <v>73</v>
      </c>
      <c r="U251" s="103">
        <v>153</v>
      </c>
      <c r="V251" s="103"/>
      <c r="W251" s="103">
        <v>153</v>
      </c>
      <c r="X251" s="103"/>
      <c r="Y251" s="103"/>
      <c r="Z251" s="103">
        <v>20</v>
      </c>
      <c r="AA251" s="103"/>
      <c r="AB251" s="115"/>
      <c r="AC251" s="115"/>
      <c r="AD251" s="115"/>
      <c r="AE251" s="115"/>
      <c r="AF251" s="115"/>
    </row>
    <row r="252" spans="2:32" s="7" customFormat="1" ht="20.25" customHeight="1" x14ac:dyDescent="0.5">
      <c r="B252" s="121" t="s">
        <v>941</v>
      </c>
      <c r="C252" s="70">
        <v>203</v>
      </c>
      <c r="D252" s="89" t="s">
        <v>30</v>
      </c>
      <c r="E252" s="89">
        <v>52347</v>
      </c>
      <c r="F252" s="89">
        <v>145</v>
      </c>
      <c r="G252" s="89">
        <v>1643</v>
      </c>
      <c r="H252" s="70">
        <v>2</v>
      </c>
      <c r="I252" s="89">
        <v>0</v>
      </c>
      <c r="J252" s="89">
        <v>0</v>
      </c>
      <c r="K252" s="89" t="s">
        <v>81</v>
      </c>
      <c r="L252" s="88">
        <v>23.5</v>
      </c>
      <c r="M252" s="70">
        <v>12.5</v>
      </c>
      <c r="N252" s="70"/>
      <c r="O252" s="70"/>
      <c r="P252" s="70"/>
      <c r="Q252" s="70">
        <v>1</v>
      </c>
      <c r="R252" s="70">
        <v>132</v>
      </c>
      <c r="S252" s="70" t="s">
        <v>31</v>
      </c>
      <c r="T252" s="70" t="s">
        <v>73</v>
      </c>
      <c r="U252" s="70">
        <v>50</v>
      </c>
      <c r="V252" s="70"/>
      <c r="W252" s="70">
        <v>50</v>
      </c>
      <c r="X252" s="70"/>
      <c r="Y252" s="70"/>
      <c r="Z252" s="70">
        <v>20</v>
      </c>
      <c r="AA252" s="70"/>
      <c r="AB252" s="69"/>
      <c r="AC252" s="69"/>
      <c r="AD252" s="69"/>
      <c r="AE252" s="69"/>
      <c r="AF252" s="69"/>
    </row>
    <row r="253" spans="2:32" s="7" customFormat="1" ht="20.25" customHeight="1" x14ac:dyDescent="0.5">
      <c r="B253" s="422" t="s">
        <v>916</v>
      </c>
      <c r="C253" s="70">
        <v>204</v>
      </c>
      <c r="D253" s="89" t="s">
        <v>30</v>
      </c>
      <c r="E253" s="89">
        <v>50924</v>
      </c>
      <c r="F253" s="89">
        <v>119</v>
      </c>
      <c r="G253" s="89">
        <v>1525</v>
      </c>
      <c r="H253" s="70">
        <v>2</v>
      </c>
      <c r="I253" s="89">
        <v>9</v>
      </c>
      <c r="J253" s="89">
        <v>0</v>
      </c>
      <c r="K253" s="89" t="s">
        <v>385</v>
      </c>
      <c r="L253" s="88">
        <v>3628</v>
      </c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69"/>
      <c r="AC253" s="69"/>
      <c r="AD253" s="69"/>
      <c r="AE253" s="69"/>
      <c r="AF253" s="69"/>
    </row>
    <row r="254" spans="2:32" s="20" customFormat="1" ht="20.25" customHeight="1" x14ac:dyDescent="0.5">
      <c r="B254" s="176" t="s">
        <v>1058</v>
      </c>
      <c r="C254" s="70">
        <v>205</v>
      </c>
      <c r="D254" s="103" t="s">
        <v>30</v>
      </c>
      <c r="E254" s="103">
        <v>64596</v>
      </c>
      <c r="F254" s="103">
        <v>212</v>
      </c>
      <c r="G254" s="103">
        <v>2284</v>
      </c>
      <c r="H254" s="103">
        <v>2</v>
      </c>
      <c r="I254" s="103">
        <v>4</v>
      </c>
      <c r="J254" s="103">
        <v>1</v>
      </c>
      <c r="K254" s="103">
        <v>39.700000000000003</v>
      </c>
      <c r="L254" s="114">
        <v>1739.7</v>
      </c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19"/>
      <c r="AC254" s="119"/>
      <c r="AD254" s="119"/>
      <c r="AE254" s="119"/>
      <c r="AF254" s="119"/>
    </row>
    <row r="255" spans="2:32" s="18" customFormat="1" ht="20.25" customHeight="1" x14ac:dyDescent="0.5">
      <c r="B255" s="175" t="s">
        <v>939</v>
      </c>
      <c r="C255" s="70">
        <v>206</v>
      </c>
      <c r="D255" s="97" t="s">
        <v>30</v>
      </c>
      <c r="E255" s="97">
        <v>32526</v>
      </c>
      <c r="F255" s="97">
        <v>55</v>
      </c>
      <c r="G255" s="97">
        <v>524</v>
      </c>
      <c r="H255" s="78">
        <v>2</v>
      </c>
      <c r="I255" s="97">
        <v>6</v>
      </c>
      <c r="J255" s="97">
        <v>2</v>
      </c>
      <c r="K255" s="97" t="s">
        <v>205</v>
      </c>
      <c r="L255" s="77">
        <v>2690</v>
      </c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118"/>
      <c r="AC255" s="118"/>
      <c r="AD255" s="118"/>
      <c r="AE255" s="118"/>
      <c r="AF255" s="118"/>
    </row>
    <row r="256" spans="2:32" s="7" customFormat="1" ht="20.25" customHeight="1" x14ac:dyDescent="0.5">
      <c r="B256" s="121" t="s">
        <v>939</v>
      </c>
      <c r="C256" s="70">
        <v>207</v>
      </c>
      <c r="D256" s="89" t="s">
        <v>30</v>
      </c>
      <c r="E256" s="89">
        <v>32524</v>
      </c>
      <c r="F256" s="89">
        <v>53</v>
      </c>
      <c r="G256" s="89">
        <v>522</v>
      </c>
      <c r="H256" s="70">
        <v>2</v>
      </c>
      <c r="I256" s="89">
        <v>6</v>
      </c>
      <c r="J256" s="89">
        <v>1</v>
      </c>
      <c r="K256" s="89" t="s">
        <v>107</v>
      </c>
      <c r="L256" s="114">
        <v>2529</v>
      </c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69"/>
      <c r="AC256" s="69"/>
      <c r="AD256" s="69"/>
      <c r="AE256" s="69"/>
      <c r="AF256" s="69"/>
    </row>
    <row r="257" spans="2:32" s="18" customFormat="1" ht="20.25" customHeight="1" x14ac:dyDescent="0.5">
      <c r="B257" s="468" t="s">
        <v>938</v>
      </c>
      <c r="C257" s="70">
        <v>208</v>
      </c>
      <c r="D257" s="97" t="s">
        <v>30</v>
      </c>
      <c r="E257" s="97">
        <v>52230</v>
      </c>
      <c r="F257" s="97">
        <v>93</v>
      </c>
      <c r="G257" s="97">
        <v>1556</v>
      </c>
      <c r="H257" s="78">
        <v>2</v>
      </c>
      <c r="I257" s="97">
        <v>1</v>
      </c>
      <c r="J257" s="97">
        <v>0</v>
      </c>
      <c r="K257" s="97" t="s">
        <v>109</v>
      </c>
      <c r="L257" s="77">
        <v>406.25</v>
      </c>
      <c r="M257" s="78">
        <v>8.75</v>
      </c>
      <c r="N257" s="78"/>
      <c r="O257" s="78"/>
      <c r="P257" s="78"/>
      <c r="Q257" s="78">
        <v>1</v>
      </c>
      <c r="R257" s="78">
        <v>117</v>
      </c>
      <c r="S257" s="78" t="s">
        <v>31</v>
      </c>
      <c r="T257" s="78" t="s">
        <v>69</v>
      </c>
      <c r="U257" s="78">
        <v>35</v>
      </c>
      <c r="V257" s="78"/>
      <c r="W257" s="78">
        <v>35</v>
      </c>
      <c r="X257" s="78"/>
      <c r="Y257" s="78"/>
      <c r="Z257" s="78">
        <v>30</v>
      </c>
      <c r="AA257" s="78"/>
      <c r="AB257" s="118"/>
      <c r="AC257" s="118"/>
      <c r="AD257" s="118"/>
      <c r="AE257" s="118"/>
      <c r="AF257" s="118"/>
    </row>
    <row r="258" spans="2:32" s="18" customFormat="1" ht="20.25" customHeight="1" x14ac:dyDescent="0.5">
      <c r="B258" s="175" t="s">
        <v>937</v>
      </c>
      <c r="C258" s="70">
        <v>209</v>
      </c>
      <c r="D258" s="97" t="s">
        <v>30</v>
      </c>
      <c r="E258" s="97">
        <v>52008</v>
      </c>
      <c r="F258" s="97">
        <v>95</v>
      </c>
      <c r="G258" s="97">
        <v>1477</v>
      </c>
      <c r="H258" s="78">
        <v>2</v>
      </c>
      <c r="I258" s="97">
        <v>9</v>
      </c>
      <c r="J258" s="97">
        <v>3</v>
      </c>
      <c r="K258" s="97" t="s">
        <v>99</v>
      </c>
      <c r="L258" s="77">
        <v>3954</v>
      </c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118"/>
      <c r="AC258" s="118"/>
      <c r="AD258" s="118"/>
      <c r="AE258" s="118"/>
      <c r="AF258" s="118"/>
    </row>
    <row r="259" spans="2:32" s="18" customFormat="1" ht="20.25" customHeight="1" x14ac:dyDescent="0.5">
      <c r="B259" s="175" t="s">
        <v>937</v>
      </c>
      <c r="C259" s="70">
        <v>210</v>
      </c>
      <c r="D259" s="97" t="s">
        <v>30</v>
      </c>
      <c r="E259" s="97">
        <v>52082</v>
      </c>
      <c r="F259" s="97">
        <v>95</v>
      </c>
      <c r="G259" s="97">
        <v>1558</v>
      </c>
      <c r="H259" s="78">
        <v>2</v>
      </c>
      <c r="I259" s="97">
        <v>0</v>
      </c>
      <c r="J259" s="97">
        <v>1</v>
      </c>
      <c r="K259" s="97" t="s">
        <v>276</v>
      </c>
      <c r="L259" s="77">
        <v>123.5</v>
      </c>
      <c r="M259" s="78">
        <v>10.5</v>
      </c>
      <c r="N259" s="78"/>
      <c r="O259" s="78"/>
      <c r="P259" s="78"/>
      <c r="Q259" s="78">
        <v>1</v>
      </c>
      <c r="R259" s="78">
        <v>114</v>
      </c>
      <c r="S259" s="78" t="s">
        <v>31</v>
      </c>
      <c r="T259" s="78" t="s">
        <v>32</v>
      </c>
      <c r="U259" s="78">
        <v>84</v>
      </c>
      <c r="V259" s="78"/>
      <c r="W259" s="78"/>
      <c r="X259" s="78"/>
      <c r="Y259" s="78"/>
      <c r="Z259" s="78"/>
      <c r="AA259" s="78"/>
      <c r="AB259" s="118"/>
      <c r="AC259" s="118"/>
      <c r="AD259" s="118"/>
      <c r="AE259" s="118"/>
      <c r="AF259" s="118"/>
    </row>
    <row r="260" spans="2:32" s="18" customFormat="1" ht="20.25" customHeight="1" x14ac:dyDescent="0.5">
      <c r="B260" s="175"/>
      <c r="C260" s="78"/>
      <c r="D260" s="97"/>
      <c r="E260" s="97"/>
      <c r="F260" s="97"/>
      <c r="G260" s="97"/>
      <c r="H260" s="78"/>
      <c r="I260" s="97"/>
      <c r="J260" s="97"/>
      <c r="K260" s="97"/>
      <c r="L260" s="77"/>
      <c r="M260" s="78"/>
      <c r="N260" s="78"/>
      <c r="O260" s="78"/>
      <c r="P260" s="78"/>
      <c r="Q260" s="78"/>
      <c r="R260" s="78"/>
      <c r="S260" s="78" t="s">
        <v>478</v>
      </c>
      <c r="T260" s="78"/>
      <c r="U260" s="78"/>
      <c r="V260" s="78"/>
      <c r="W260" s="78">
        <v>42</v>
      </c>
      <c r="X260" s="78"/>
      <c r="Y260" s="78"/>
      <c r="Z260" s="78">
        <v>30</v>
      </c>
      <c r="AA260" s="78"/>
      <c r="AB260" s="118"/>
      <c r="AC260" s="118"/>
      <c r="AD260" s="118"/>
      <c r="AE260" s="118"/>
      <c r="AF260" s="118"/>
    </row>
    <row r="261" spans="2:32" s="18" customFormat="1" ht="20.25" customHeight="1" x14ac:dyDescent="0.5">
      <c r="B261" s="175"/>
      <c r="C261" s="78"/>
      <c r="D261" s="97"/>
      <c r="E261" s="97"/>
      <c r="F261" s="97"/>
      <c r="G261" s="97"/>
      <c r="H261" s="78"/>
      <c r="I261" s="97"/>
      <c r="J261" s="97"/>
      <c r="K261" s="97"/>
      <c r="L261" s="77"/>
      <c r="M261" s="78"/>
      <c r="N261" s="78"/>
      <c r="O261" s="78"/>
      <c r="P261" s="78"/>
      <c r="Q261" s="78"/>
      <c r="R261" s="78"/>
      <c r="S261" s="78" t="s">
        <v>479</v>
      </c>
      <c r="T261" s="78"/>
      <c r="U261" s="78"/>
      <c r="V261" s="78"/>
      <c r="W261" s="78">
        <v>42</v>
      </c>
      <c r="X261" s="78"/>
      <c r="Y261" s="78"/>
      <c r="Z261" s="78"/>
      <c r="AA261" s="78"/>
      <c r="AB261" s="118"/>
      <c r="AC261" s="118"/>
      <c r="AD261" s="118"/>
      <c r="AE261" s="118"/>
      <c r="AF261" s="118"/>
    </row>
    <row r="262" spans="2:32" s="8" customFormat="1" ht="20.25" customHeight="1" x14ac:dyDescent="0.5">
      <c r="B262" s="82" t="s">
        <v>1059</v>
      </c>
      <c r="C262" s="70">
        <v>211</v>
      </c>
      <c r="D262" s="78" t="s">
        <v>30</v>
      </c>
      <c r="E262" s="70">
        <v>49873</v>
      </c>
      <c r="F262" s="70">
        <v>132</v>
      </c>
      <c r="G262" s="70">
        <v>1544</v>
      </c>
      <c r="H262" s="70">
        <v>2</v>
      </c>
      <c r="I262" s="70">
        <v>0</v>
      </c>
      <c r="J262" s="70">
        <v>0</v>
      </c>
      <c r="K262" s="70">
        <v>65</v>
      </c>
      <c r="L262" s="77">
        <v>50</v>
      </c>
      <c r="M262" s="70">
        <v>15</v>
      </c>
      <c r="N262" s="70"/>
      <c r="O262" s="70"/>
      <c r="P262" s="70"/>
      <c r="Q262" s="70">
        <v>1</v>
      </c>
      <c r="R262" s="70">
        <v>106</v>
      </c>
      <c r="S262" s="70" t="s">
        <v>31</v>
      </c>
      <c r="T262" s="70" t="s">
        <v>73</v>
      </c>
      <c r="U262" s="70">
        <v>60</v>
      </c>
      <c r="V262" s="70"/>
      <c r="W262" s="70">
        <v>60</v>
      </c>
      <c r="X262" s="70"/>
      <c r="Y262" s="70"/>
      <c r="Z262" s="70">
        <v>25</v>
      </c>
      <c r="AA262" s="70"/>
      <c r="AB262" s="94"/>
      <c r="AC262" s="94"/>
      <c r="AD262" s="94"/>
      <c r="AE262" s="94"/>
      <c r="AF262" s="94"/>
    </row>
    <row r="263" spans="2:32" s="17" customFormat="1" ht="20.25" customHeight="1" x14ac:dyDescent="0.5">
      <c r="B263" s="177" t="s">
        <v>1060</v>
      </c>
      <c r="C263" s="78">
        <v>212</v>
      </c>
      <c r="D263" s="78" t="s">
        <v>30</v>
      </c>
      <c r="E263" s="78">
        <v>48412</v>
      </c>
      <c r="F263" s="78">
        <v>65</v>
      </c>
      <c r="G263" s="78">
        <v>1431</v>
      </c>
      <c r="H263" s="78">
        <v>2</v>
      </c>
      <c r="I263" s="78">
        <v>10</v>
      </c>
      <c r="J263" s="78">
        <v>0</v>
      </c>
      <c r="K263" s="78">
        <v>14</v>
      </c>
      <c r="L263" s="77">
        <v>4014</v>
      </c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120"/>
      <c r="AC263" s="120"/>
      <c r="AD263" s="120"/>
      <c r="AE263" s="120"/>
      <c r="AF263" s="120"/>
    </row>
    <row r="264" spans="2:32" s="7" customFormat="1" ht="20.25" customHeight="1" x14ac:dyDescent="0.5">
      <c r="B264" s="121" t="s">
        <v>934</v>
      </c>
      <c r="C264" s="70">
        <v>213</v>
      </c>
      <c r="D264" s="89" t="s">
        <v>30</v>
      </c>
      <c r="E264" s="89">
        <v>53025</v>
      </c>
      <c r="F264" s="89">
        <v>209</v>
      </c>
      <c r="G264" s="89">
        <v>3933</v>
      </c>
      <c r="H264" s="70">
        <v>2</v>
      </c>
      <c r="I264" s="89">
        <v>5</v>
      </c>
      <c r="J264" s="89">
        <v>1</v>
      </c>
      <c r="K264" s="89" t="s">
        <v>276</v>
      </c>
      <c r="L264" s="77">
        <v>2134</v>
      </c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69"/>
      <c r="AC264" s="69"/>
      <c r="AD264" s="69"/>
      <c r="AE264" s="69"/>
      <c r="AF264" s="69"/>
    </row>
    <row r="265" spans="2:32" s="7" customFormat="1" ht="20.25" customHeight="1" x14ac:dyDescent="0.5">
      <c r="B265" s="121" t="s">
        <v>934</v>
      </c>
      <c r="C265" s="78">
        <v>214</v>
      </c>
      <c r="D265" s="89" t="s">
        <v>30</v>
      </c>
      <c r="E265" s="89">
        <v>12877</v>
      </c>
      <c r="F265" s="89">
        <v>43</v>
      </c>
      <c r="G265" s="89">
        <v>1366</v>
      </c>
      <c r="H265" s="70">
        <v>2</v>
      </c>
      <c r="I265" s="89">
        <v>2</v>
      </c>
      <c r="J265" s="89">
        <v>1</v>
      </c>
      <c r="K265" s="89" t="s">
        <v>392</v>
      </c>
      <c r="L265" s="77">
        <v>955</v>
      </c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69"/>
      <c r="AC265" s="69"/>
      <c r="AD265" s="69"/>
      <c r="AE265" s="69"/>
      <c r="AF265" s="69"/>
    </row>
    <row r="266" spans="2:32" s="7" customFormat="1" ht="20.25" customHeight="1" x14ac:dyDescent="0.5">
      <c r="B266" s="121" t="s">
        <v>933</v>
      </c>
      <c r="C266" s="70">
        <v>215</v>
      </c>
      <c r="D266" s="89" t="s">
        <v>30</v>
      </c>
      <c r="E266" s="89">
        <v>52349</v>
      </c>
      <c r="F266" s="89">
        <v>147</v>
      </c>
      <c r="G266" s="89">
        <v>1645</v>
      </c>
      <c r="H266" s="70">
        <v>2</v>
      </c>
      <c r="I266" s="89">
        <v>0</v>
      </c>
      <c r="J266" s="89">
        <v>1</v>
      </c>
      <c r="K266" s="89" t="s">
        <v>369</v>
      </c>
      <c r="L266" s="77">
        <v>145</v>
      </c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69"/>
      <c r="AC266" s="69"/>
      <c r="AD266" s="69"/>
      <c r="AE266" s="69"/>
      <c r="AF266" s="69"/>
    </row>
    <row r="267" spans="2:32" s="7" customFormat="1" ht="20.25" customHeight="1" x14ac:dyDescent="0.5">
      <c r="B267" s="121" t="s">
        <v>932</v>
      </c>
      <c r="C267" s="78">
        <v>216</v>
      </c>
      <c r="D267" s="89" t="s">
        <v>30</v>
      </c>
      <c r="E267" s="89">
        <v>12938</v>
      </c>
      <c r="F267" s="89">
        <v>17</v>
      </c>
      <c r="G267" s="89">
        <v>190</v>
      </c>
      <c r="H267" s="70">
        <v>2</v>
      </c>
      <c r="I267" s="89">
        <v>7</v>
      </c>
      <c r="J267" s="89">
        <v>0</v>
      </c>
      <c r="K267" s="89" t="s">
        <v>133</v>
      </c>
      <c r="L267" s="77">
        <v>2863</v>
      </c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69"/>
      <c r="AC267" s="69"/>
      <c r="AD267" s="69"/>
      <c r="AE267" s="69"/>
      <c r="AF267" s="69"/>
    </row>
    <row r="268" spans="2:32" s="7" customFormat="1" ht="20.25" customHeight="1" x14ac:dyDescent="0.5">
      <c r="B268" s="121" t="s">
        <v>931</v>
      </c>
      <c r="C268" s="70">
        <v>217</v>
      </c>
      <c r="D268" s="89" t="s">
        <v>30</v>
      </c>
      <c r="E268" s="89">
        <v>12868</v>
      </c>
      <c r="F268" s="89">
        <v>31</v>
      </c>
      <c r="G268" s="89">
        <v>1357</v>
      </c>
      <c r="H268" s="70">
        <v>2</v>
      </c>
      <c r="I268" s="89">
        <v>4</v>
      </c>
      <c r="J268" s="89">
        <v>2</v>
      </c>
      <c r="K268" s="89" t="s">
        <v>95</v>
      </c>
      <c r="L268" s="77">
        <v>1810</v>
      </c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69"/>
      <c r="AC268" s="69"/>
      <c r="AD268" s="69"/>
      <c r="AE268" s="69"/>
      <c r="AF268" s="69"/>
    </row>
    <row r="269" spans="2:32" s="17" customFormat="1" ht="20.25" customHeight="1" x14ac:dyDescent="0.5">
      <c r="B269" s="177" t="s">
        <v>1061</v>
      </c>
      <c r="C269" s="78">
        <v>218</v>
      </c>
      <c r="D269" s="78" t="s">
        <v>30</v>
      </c>
      <c r="E269" s="78">
        <v>60636</v>
      </c>
      <c r="F269" s="78">
        <v>187</v>
      </c>
      <c r="G269" s="78">
        <v>2023</v>
      </c>
      <c r="H269" s="78">
        <v>2</v>
      </c>
      <c r="I269" s="78">
        <v>3</v>
      </c>
      <c r="J269" s="78">
        <v>3</v>
      </c>
      <c r="K269" s="78">
        <v>78.8</v>
      </c>
      <c r="L269" s="77">
        <v>1578.8</v>
      </c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120"/>
      <c r="AC269" s="120"/>
      <c r="AD269" s="120"/>
      <c r="AE269" s="120"/>
      <c r="AF269" s="120"/>
    </row>
    <row r="270" spans="2:32" s="17" customFormat="1" ht="20.25" customHeight="1" x14ac:dyDescent="0.5">
      <c r="B270" s="177" t="s">
        <v>1061</v>
      </c>
      <c r="C270" s="70">
        <v>219</v>
      </c>
      <c r="D270" s="78" t="s">
        <v>30</v>
      </c>
      <c r="E270" s="78">
        <v>60637</v>
      </c>
      <c r="F270" s="78">
        <v>188</v>
      </c>
      <c r="G270" s="78">
        <v>2024</v>
      </c>
      <c r="H270" s="78">
        <v>2</v>
      </c>
      <c r="I270" s="78">
        <v>2</v>
      </c>
      <c r="J270" s="78">
        <v>0</v>
      </c>
      <c r="K270" s="78">
        <v>9.6999999999999993</v>
      </c>
      <c r="L270" s="77">
        <v>809.7</v>
      </c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120"/>
      <c r="AC270" s="120"/>
      <c r="AD270" s="120"/>
      <c r="AE270" s="120"/>
      <c r="AF270" s="120"/>
    </row>
    <row r="271" spans="2:32" s="18" customFormat="1" ht="20.25" customHeight="1" x14ac:dyDescent="0.5">
      <c r="B271" s="175" t="s">
        <v>928</v>
      </c>
      <c r="C271" s="78">
        <v>220</v>
      </c>
      <c r="D271" s="97" t="s">
        <v>30</v>
      </c>
      <c r="E271" s="97">
        <v>48413</v>
      </c>
      <c r="F271" s="97">
        <v>66</v>
      </c>
      <c r="G271" s="97">
        <v>1432</v>
      </c>
      <c r="H271" s="78">
        <v>2</v>
      </c>
      <c r="I271" s="97">
        <v>4</v>
      </c>
      <c r="J271" s="97">
        <v>1</v>
      </c>
      <c r="K271" s="97" t="s">
        <v>40</v>
      </c>
      <c r="L271" s="77">
        <v>1782</v>
      </c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118"/>
      <c r="AC271" s="118"/>
      <c r="AD271" s="118"/>
      <c r="AE271" s="118"/>
      <c r="AF271" s="118"/>
    </row>
    <row r="272" spans="2:32" s="7" customFormat="1" ht="20.25" customHeight="1" x14ac:dyDescent="0.5">
      <c r="B272" s="121" t="s">
        <v>1062</v>
      </c>
      <c r="C272" s="70">
        <v>221</v>
      </c>
      <c r="D272" s="89" t="s">
        <v>30</v>
      </c>
      <c r="E272" s="89">
        <v>15017</v>
      </c>
      <c r="F272" s="89">
        <v>55</v>
      </c>
      <c r="G272" s="89">
        <v>249</v>
      </c>
      <c r="H272" s="70">
        <v>2</v>
      </c>
      <c r="I272" s="89">
        <v>8</v>
      </c>
      <c r="J272" s="89">
        <v>2</v>
      </c>
      <c r="K272" s="89" t="s">
        <v>55</v>
      </c>
      <c r="L272" s="77">
        <v>3460</v>
      </c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69"/>
      <c r="AC272" s="69"/>
      <c r="AD272" s="69"/>
      <c r="AE272" s="69"/>
      <c r="AF272" s="69"/>
    </row>
    <row r="273" spans="2:32" s="17" customFormat="1" ht="20.25" customHeight="1" x14ac:dyDescent="0.5">
      <c r="B273" s="177" t="s">
        <v>1063</v>
      </c>
      <c r="C273" s="78">
        <v>222</v>
      </c>
      <c r="D273" s="78" t="s">
        <v>30</v>
      </c>
      <c r="E273" s="78">
        <v>49122</v>
      </c>
      <c r="F273" s="78">
        <v>92</v>
      </c>
      <c r="G273" s="78">
        <v>1458</v>
      </c>
      <c r="H273" s="78">
        <v>2</v>
      </c>
      <c r="I273" s="78">
        <v>4</v>
      </c>
      <c r="J273" s="78">
        <v>3</v>
      </c>
      <c r="K273" s="78">
        <v>48</v>
      </c>
      <c r="L273" s="77">
        <v>1948</v>
      </c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120"/>
      <c r="AC273" s="120"/>
      <c r="AD273" s="120"/>
      <c r="AE273" s="120"/>
      <c r="AF273" s="120"/>
    </row>
    <row r="274" spans="2:32" s="7" customFormat="1" ht="20.25" customHeight="1" x14ac:dyDescent="0.5">
      <c r="B274" s="121" t="s">
        <v>1064</v>
      </c>
      <c r="C274" s="70">
        <v>223</v>
      </c>
      <c r="D274" s="89" t="s">
        <v>30</v>
      </c>
      <c r="E274" s="89">
        <v>14912</v>
      </c>
      <c r="F274" s="89">
        <v>7</v>
      </c>
      <c r="G274" s="89">
        <v>1438</v>
      </c>
      <c r="H274" s="70">
        <v>2</v>
      </c>
      <c r="I274" s="89">
        <v>13</v>
      </c>
      <c r="J274" s="89">
        <v>1</v>
      </c>
      <c r="K274" s="89" t="s">
        <v>81</v>
      </c>
      <c r="L274" s="77">
        <v>5336</v>
      </c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69"/>
      <c r="AC274" s="69"/>
      <c r="AD274" s="69"/>
      <c r="AE274" s="69"/>
      <c r="AF274" s="69"/>
    </row>
    <row r="275" spans="2:32" s="7" customFormat="1" ht="20.25" customHeight="1" x14ac:dyDescent="0.5">
      <c r="B275" s="121" t="s">
        <v>1065</v>
      </c>
      <c r="C275" s="70">
        <v>225</v>
      </c>
      <c r="D275" s="89" t="s">
        <v>30</v>
      </c>
      <c r="E275" s="89">
        <v>40520</v>
      </c>
      <c r="F275" s="89">
        <v>101</v>
      </c>
      <c r="G275" s="89">
        <v>1119</v>
      </c>
      <c r="H275" s="70">
        <v>2</v>
      </c>
      <c r="I275" s="89">
        <v>2</v>
      </c>
      <c r="J275" s="89">
        <v>3</v>
      </c>
      <c r="K275" s="89" t="s">
        <v>369</v>
      </c>
      <c r="L275" s="77">
        <v>1145</v>
      </c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69"/>
      <c r="AC275" s="69"/>
      <c r="AD275" s="69"/>
      <c r="AE275" s="69"/>
      <c r="AF275" s="69"/>
    </row>
    <row r="276" spans="2:32" s="7" customFormat="1" ht="20.25" customHeight="1" x14ac:dyDescent="0.5">
      <c r="B276" s="121" t="s">
        <v>924</v>
      </c>
      <c r="C276" s="78">
        <v>226</v>
      </c>
      <c r="D276" s="89" t="s">
        <v>30</v>
      </c>
      <c r="E276" s="89">
        <v>58387</v>
      </c>
      <c r="F276" s="89">
        <v>185</v>
      </c>
      <c r="G276" s="89">
        <v>2021</v>
      </c>
      <c r="H276" s="70">
        <v>2</v>
      </c>
      <c r="I276" s="89">
        <v>2</v>
      </c>
      <c r="J276" s="89">
        <v>1</v>
      </c>
      <c r="K276" s="89" t="s">
        <v>113</v>
      </c>
      <c r="L276" s="77">
        <v>969</v>
      </c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69"/>
      <c r="AC276" s="69"/>
      <c r="AD276" s="69"/>
      <c r="AE276" s="69"/>
      <c r="AF276" s="69"/>
    </row>
    <row r="277" spans="2:32" s="15" customFormat="1" ht="20.25" customHeight="1" x14ac:dyDescent="0.2">
      <c r="B277" s="436" t="s">
        <v>1066</v>
      </c>
      <c r="C277" s="70">
        <v>227</v>
      </c>
      <c r="D277" s="70" t="s">
        <v>327</v>
      </c>
      <c r="E277" s="70">
        <v>35</v>
      </c>
      <c r="F277" s="70">
        <v>71</v>
      </c>
      <c r="G277" s="70">
        <v>35</v>
      </c>
      <c r="H277" s="70">
        <v>2</v>
      </c>
      <c r="I277" s="70">
        <v>0</v>
      </c>
      <c r="J277" s="70">
        <v>1</v>
      </c>
      <c r="K277" s="70">
        <v>75</v>
      </c>
      <c r="L277" s="77">
        <v>175</v>
      </c>
      <c r="M277" s="70"/>
      <c r="N277" s="70"/>
      <c r="O277" s="70"/>
      <c r="P277" s="70"/>
      <c r="Q277" s="70"/>
      <c r="R277" s="70"/>
      <c r="S277" s="78"/>
      <c r="T277" s="78"/>
      <c r="U277" s="70"/>
      <c r="V277" s="70"/>
      <c r="W277" s="70"/>
      <c r="X277" s="70"/>
      <c r="Y277" s="70"/>
      <c r="Z277" s="70"/>
      <c r="AA277" s="70"/>
      <c r="AB277" s="95"/>
      <c r="AC277" s="95"/>
      <c r="AD277" s="95"/>
      <c r="AE277" s="95"/>
      <c r="AF277" s="95"/>
    </row>
    <row r="278" spans="2:32" s="15" customFormat="1" ht="20.25" customHeight="1" x14ac:dyDescent="0.2">
      <c r="B278" s="436" t="s">
        <v>1067</v>
      </c>
      <c r="C278" s="78">
        <v>228</v>
      </c>
      <c r="D278" s="70" t="s">
        <v>327</v>
      </c>
      <c r="E278" s="70">
        <v>966</v>
      </c>
      <c r="F278" s="70">
        <v>12</v>
      </c>
      <c r="G278" s="70">
        <v>66</v>
      </c>
      <c r="H278" s="70">
        <v>2</v>
      </c>
      <c r="I278" s="70">
        <v>0</v>
      </c>
      <c r="J278" s="70">
        <v>0</v>
      </c>
      <c r="K278" s="70">
        <v>91</v>
      </c>
      <c r="L278" s="77">
        <v>75</v>
      </c>
      <c r="M278" s="70">
        <v>16</v>
      </c>
      <c r="N278" s="70"/>
      <c r="O278" s="70"/>
      <c r="P278" s="70"/>
      <c r="Q278" s="70">
        <v>1</v>
      </c>
      <c r="R278" s="70">
        <v>125</v>
      </c>
      <c r="S278" s="78" t="s">
        <v>31</v>
      </c>
      <c r="T278" s="78" t="s">
        <v>73</v>
      </c>
      <c r="U278" s="70">
        <v>64</v>
      </c>
      <c r="V278" s="70"/>
      <c r="W278" s="70">
        <v>64</v>
      </c>
      <c r="X278" s="70"/>
      <c r="Y278" s="70"/>
      <c r="Z278" s="70">
        <v>25</v>
      </c>
      <c r="AA278" s="70"/>
      <c r="AB278" s="95"/>
      <c r="AC278" s="95"/>
      <c r="AD278" s="95"/>
      <c r="AE278" s="95"/>
      <c r="AF278" s="95"/>
    </row>
    <row r="279" spans="2:32" s="15" customFormat="1" ht="20.25" customHeight="1" x14ac:dyDescent="0.2">
      <c r="B279" s="436" t="s">
        <v>1068</v>
      </c>
      <c r="C279" s="70">
        <v>229</v>
      </c>
      <c r="D279" s="70" t="s">
        <v>327</v>
      </c>
      <c r="E279" s="70">
        <v>969</v>
      </c>
      <c r="F279" s="70">
        <v>15</v>
      </c>
      <c r="G279" s="70">
        <v>69</v>
      </c>
      <c r="H279" s="70">
        <v>2</v>
      </c>
      <c r="I279" s="70">
        <v>0</v>
      </c>
      <c r="J279" s="70">
        <v>2</v>
      </c>
      <c r="K279" s="70">
        <v>98</v>
      </c>
      <c r="L279" s="77">
        <v>274</v>
      </c>
      <c r="M279" s="70">
        <v>24</v>
      </c>
      <c r="N279" s="70"/>
      <c r="O279" s="70"/>
      <c r="P279" s="70"/>
      <c r="Q279" s="70">
        <v>1</v>
      </c>
      <c r="R279" s="70">
        <v>79</v>
      </c>
      <c r="S279" s="78" t="s">
        <v>31</v>
      </c>
      <c r="T279" s="78" t="s">
        <v>69</v>
      </c>
      <c r="U279" s="70">
        <v>96</v>
      </c>
      <c r="V279" s="70"/>
      <c r="W279" s="70">
        <v>96</v>
      </c>
      <c r="X279" s="70"/>
      <c r="Y279" s="70"/>
      <c r="Z279" s="70">
        <v>30</v>
      </c>
      <c r="AA279" s="70"/>
      <c r="AB279" s="95"/>
      <c r="AC279" s="95"/>
      <c r="AD279" s="95"/>
      <c r="AE279" s="95"/>
      <c r="AF279" s="95"/>
    </row>
    <row r="280" spans="2:32" s="15" customFormat="1" ht="20.25" customHeight="1" x14ac:dyDescent="0.2">
      <c r="B280" s="436" t="s">
        <v>1069</v>
      </c>
      <c r="C280" s="78">
        <v>230</v>
      </c>
      <c r="D280" s="70" t="s">
        <v>327</v>
      </c>
      <c r="E280" s="70">
        <v>977</v>
      </c>
      <c r="F280" s="70">
        <v>23</v>
      </c>
      <c r="G280" s="70">
        <v>77</v>
      </c>
      <c r="H280" s="70">
        <v>2</v>
      </c>
      <c r="I280" s="70">
        <v>0</v>
      </c>
      <c r="J280" s="70">
        <v>0</v>
      </c>
      <c r="K280" s="70">
        <v>50</v>
      </c>
      <c r="L280" s="77">
        <v>50</v>
      </c>
      <c r="M280" s="70"/>
      <c r="N280" s="70"/>
      <c r="O280" s="70"/>
      <c r="P280" s="70"/>
      <c r="Q280" s="70"/>
      <c r="R280" s="70"/>
      <c r="S280" s="78"/>
      <c r="T280" s="78"/>
      <c r="U280" s="70"/>
      <c r="V280" s="70"/>
      <c r="W280" s="70"/>
      <c r="X280" s="70"/>
      <c r="Y280" s="70"/>
      <c r="Z280" s="70"/>
      <c r="AA280" s="70"/>
      <c r="AB280" s="95"/>
      <c r="AC280" s="95"/>
      <c r="AD280" s="95"/>
      <c r="AE280" s="95"/>
      <c r="AF280" s="95"/>
    </row>
    <row r="281" spans="2:32" s="15" customFormat="1" ht="20.25" customHeight="1" x14ac:dyDescent="0.2">
      <c r="B281" s="436" t="s">
        <v>1070</v>
      </c>
      <c r="C281" s="70">
        <v>231</v>
      </c>
      <c r="D281" s="70" t="s">
        <v>327</v>
      </c>
      <c r="E281" s="70">
        <v>978</v>
      </c>
      <c r="F281" s="70">
        <v>24</v>
      </c>
      <c r="G281" s="70">
        <v>78</v>
      </c>
      <c r="H281" s="70">
        <v>2</v>
      </c>
      <c r="I281" s="70">
        <v>0</v>
      </c>
      <c r="J281" s="70">
        <v>2</v>
      </c>
      <c r="K281" s="70">
        <v>68</v>
      </c>
      <c r="L281" s="77">
        <v>268</v>
      </c>
      <c r="M281" s="70"/>
      <c r="N281" s="70"/>
      <c r="O281" s="70"/>
      <c r="P281" s="70"/>
      <c r="Q281" s="70"/>
      <c r="R281" s="70"/>
      <c r="S281" s="78"/>
      <c r="T281" s="78"/>
      <c r="U281" s="70"/>
      <c r="V281" s="70"/>
      <c r="W281" s="70"/>
      <c r="X281" s="70"/>
      <c r="Y281" s="70"/>
      <c r="Z281" s="70"/>
      <c r="AA281" s="70"/>
      <c r="AB281" s="95"/>
      <c r="AC281" s="95"/>
      <c r="AD281" s="95"/>
      <c r="AE281" s="95"/>
      <c r="AF281" s="95"/>
    </row>
    <row r="282" spans="2:32" s="15" customFormat="1" ht="20.25" customHeight="1" x14ac:dyDescent="0.2">
      <c r="B282" s="436" t="s">
        <v>1071</v>
      </c>
      <c r="C282" s="78">
        <v>232</v>
      </c>
      <c r="D282" s="70" t="s">
        <v>327</v>
      </c>
      <c r="E282" s="70">
        <v>972</v>
      </c>
      <c r="F282" s="70">
        <v>18</v>
      </c>
      <c r="G282" s="70">
        <v>72</v>
      </c>
      <c r="H282" s="70">
        <v>2</v>
      </c>
      <c r="I282" s="70">
        <v>0</v>
      </c>
      <c r="J282" s="70">
        <v>1</v>
      </c>
      <c r="K282" s="70">
        <v>58</v>
      </c>
      <c r="L282" s="77">
        <v>139.25</v>
      </c>
      <c r="M282" s="70">
        <v>18.75</v>
      </c>
      <c r="N282" s="70"/>
      <c r="O282" s="70"/>
      <c r="P282" s="70"/>
      <c r="Q282" s="70">
        <v>1</v>
      </c>
      <c r="R282" s="70">
        <v>209</v>
      </c>
      <c r="S282" s="78" t="s">
        <v>31</v>
      </c>
      <c r="T282" s="78" t="s">
        <v>32</v>
      </c>
      <c r="U282" s="70">
        <v>150</v>
      </c>
      <c r="V282" s="70"/>
      <c r="W282" s="70"/>
      <c r="X282" s="70"/>
      <c r="Y282" s="70"/>
      <c r="Z282" s="70"/>
      <c r="AA282" s="70"/>
      <c r="AB282" s="95"/>
      <c r="AC282" s="95"/>
      <c r="AD282" s="95"/>
      <c r="AE282" s="95"/>
      <c r="AF282" s="95"/>
    </row>
    <row r="283" spans="2:32" s="15" customFormat="1" ht="20.25" customHeight="1" x14ac:dyDescent="0.2">
      <c r="B283" s="82"/>
      <c r="C283" s="70"/>
      <c r="D283" s="70"/>
      <c r="E283" s="70"/>
      <c r="F283" s="70"/>
      <c r="G283" s="70"/>
      <c r="H283" s="70"/>
      <c r="I283" s="70"/>
      <c r="J283" s="70"/>
      <c r="K283" s="70"/>
      <c r="L283" s="78"/>
      <c r="M283" s="70"/>
      <c r="N283" s="70"/>
      <c r="O283" s="70"/>
      <c r="P283" s="70"/>
      <c r="Q283" s="70"/>
      <c r="R283" s="70"/>
      <c r="S283" s="78" t="s">
        <v>478</v>
      </c>
      <c r="T283" s="78"/>
      <c r="U283" s="70"/>
      <c r="V283" s="70"/>
      <c r="W283" s="70">
        <v>75</v>
      </c>
      <c r="X283" s="70"/>
      <c r="Y283" s="70"/>
      <c r="Z283" s="70">
        <v>7</v>
      </c>
      <c r="AA283" s="70"/>
      <c r="AB283" s="95"/>
      <c r="AC283" s="95"/>
      <c r="AD283" s="95"/>
      <c r="AE283" s="95"/>
      <c r="AF283" s="95"/>
    </row>
    <row r="284" spans="2:32" s="15" customFormat="1" ht="20.25" customHeight="1" x14ac:dyDescent="0.2">
      <c r="B284" s="82"/>
      <c r="C284" s="70"/>
      <c r="D284" s="70"/>
      <c r="E284" s="70"/>
      <c r="F284" s="70"/>
      <c r="G284" s="70"/>
      <c r="H284" s="70"/>
      <c r="I284" s="70"/>
      <c r="J284" s="70"/>
      <c r="K284" s="70"/>
      <c r="L284" s="78"/>
      <c r="M284" s="70"/>
      <c r="N284" s="70"/>
      <c r="O284" s="70"/>
      <c r="P284" s="70"/>
      <c r="Q284" s="70"/>
      <c r="R284" s="70"/>
      <c r="S284" s="78" t="s">
        <v>479</v>
      </c>
      <c r="T284" s="78"/>
      <c r="U284" s="70"/>
      <c r="V284" s="70"/>
      <c r="W284" s="70">
        <v>75</v>
      </c>
      <c r="X284" s="70"/>
      <c r="Y284" s="70"/>
      <c r="Z284" s="70"/>
      <c r="AA284" s="70"/>
      <c r="AB284" s="95"/>
      <c r="AC284" s="95"/>
      <c r="AD284" s="95"/>
      <c r="AE284" s="95"/>
      <c r="AF284" s="95"/>
    </row>
    <row r="285" spans="2:32" s="15" customFormat="1" ht="20.25" customHeight="1" x14ac:dyDescent="0.2">
      <c r="B285" s="436" t="s">
        <v>1151</v>
      </c>
      <c r="C285" s="70">
        <v>233</v>
      </c>
      <c r="D285" s="70" t="s">
        <v>327</v>
      </c>
      <c r="E285" s="70">
        <v>971</v>
      </c>
      <c r="F285" s="70">
        <v>17</v>
      </c>
      <c r="G285" s="70">
        <v>71</v>
      </c>
      <c r="H285" s="70">
        <v>2</v>
      </c>
      <c r="I285" s="70">
        <v>0</v>
      </c>
      <c r="J285" s="70">
        <v>1</v>
      </c>
      <c r="K285" s="70">
        <v>50</v>
      </c>
      <c r="L285" s="77">
        <v>127.25</v>
      </c>
      <c r="M285" s="70"/>
      <c r="N285" s="70"/>
      <c r="O285" s="70"/>
      <c r="P285" s="70"/>
      <c r="Q285" s="70"/>
      <c r="R285" s="70"/>
      <c r="S285" s="78"/>
      <c r="T285" s="78"/>
      <c r="U285" s="70"/>
      <c r="V285" s="70"/>
      <c r="W285" s="70"/>
      <c r="X285" s="70"/>
      <c r="Y285" s="70"/>
      <c r="Z285" s="70"/>
      <c r="AA285" s="70"/>
      <c r="AB285" s="95"/>
      <c r="AC285" s="95"/>
      <c r="AD285" s="95"/>
      <c r="AE285" s="95"/>
      <c r="AF285" s="95"/>
    </row>
    <row r="286" spans="2:32" s="15" customFormat="1" ht="20.25" customHeight="1" x14ac:dyDescent="0.2">
      <c r="B286" s="436" t="s">
        <v>1072</v>
      </c>
      <c r="C286" s="70">
        <v>234</v>
      </c>
      <c r="D286" s="70" t="s">
        <v>327</v>
      </c>
      <c r="E286" s="70">
        <v>960</v>
      </c>
      <c r="F286" s="70">
        <v>6</v>
      </c>
      <c r="G286" s="70">
        <v>60</v>
      </c>
      <c r="H286" s="70">
        <v>2</v>
      </c>
      <c r="I286" s="70">
        <v>0</v>
      </c>
      <c r="J286" s="70">
        <v>2</v>
      </c>
      <c r="K286" s="70">
        <v>22</v>
      </c>
      <c r="L286" s="77">
        <v>177</v>
      </c>
      <c r="M286" s="70">
        <v>45</v>
      </c>
      <c r="N286" s="70"/>
      <c r="O286" s="70"/>
      <c r="P286" s="70"/>
      <c r="Q286" s="70">
        <v>1</v>
      </c>
      <c r="R286" s="70">
        <v>153</v>
      </c>
      <c r="S286" s="78" t="s">
        <v>31</v>
      </c>
      <c r="T286" s="78" t="s">
        <v>32</v>
      </c>
      <c r="U286" s="70">
        <v>360</v>
      </c>
      <c r="V286" s="70"/>
      <c r="W286" s="70"/>
      <c r="X286" s="70"/>
      <c r="Y286" s="70"/>
      <c r="Z286" s="70"/>
      <c r="AA286" s="70"/>
      <c r="AB286" s="95"/>
      <c r="AC286" s="95"/>
      <c r="AD286" s="95"/>
      <c r="AE286" s="95"/>
      <c r="AF286" s="95"/>
    </row>
    <row r="287" spans="2:32" s="15" customFormat="1" ht="20.25" customHeight="1" x14ac:dyDescent="0.2">
      <c r="B287" s="82"/>
      <c r="C287" s="70"/>
      <c r="D287" s="70"/>
      <c r="E287" s="70"/>
      <c r="F287" s="70"/>
      <c r="G287" s="70"/>
      <c r="H287" s="70"/>
      <c r="I287" s="70"/>
      <c r="J287" s="70"/>
      <c r="K287" s="70"/>
      <c r="L287" s="77"/>
      <c r="M287" s="70"/>
      <c r="N287" s="70"/>
      <c r="O287" s="70"/>
      <c r="P287" s="70"/>
      <c r="Q287" s="70"/>
      <c r="R287" s="70"/>
      <c r="S287" s="78" t="s">
        <v>478</v>
      </c>
      <c r="T287" s="78"/>
      <c r="U287" s="70"/>
      <c r="V287" s="70"/>
      <c r="W287" s="70">
        <v>180</v>
      </c>
      <c r="X287" s="70"/>
      <c r="Y287" s="70"/>
      <c r="Z287" s="70">
        <v>30</v>
      </c>
      <c r="AA287" s="70"/>
      <c r="AB287" s="95"/>
      <c r="AC287" s="95"/>
      <c r="AD287" s="95"/>
      <c r="AE287" s="95"/>
      <c r="AF287" s="95"/>
    </row>
    <row r="288" spans="2:32" s="15" customFormat="1" ht="20.25" customHeight="1" x14ac:dyDescent="0.2">
      <c r="B288" s="82"/>
      <c r="C288" s="70"/>
      <c r="D288" s="70"/>
      <c r="E288" s="70"/>
      <c r="F288" s="70"/>
      <c r="G288" s="70"/>
      <c r="H288" s="70"/>
      <c r="I288" s="70"/>
      <c r="J288" s="70"/>
      <c r="K288" s="70"/>
      <c r="L288" s="77"/>
      <c r="M288" s="70"/>
      <c r="N288" s="70"/>
      <c r="O288" s="70"/>
      <c r="P288" s="70"/>
      <c r="Q288" s="70"/>
      <c r="R288" s="70"/>
      <c r="S288" s="78" t="s">
        <v>479</v>
      </c>
      <c r="T288" s="78"/>
      <c r="U288" s="70"/>
      <c r="V288" s="70"/>
      <c r="W288" s="70">
        <v>180</v>
      </c>
      <c r="X288" s="70"/>
      <c r="Y288" s="70"/>
      <c r="Z288" s="70"/>
      <c r="AA288" s="70"/>
      <c r="AB288" s="95"/>
      <c r="AC288" s="95"/>
      <c r="AD288" s="95"/>
      <c r="AE288" s="95"/>
      <c r="AF288" s="95"/>
    </row>
    <row r="289" spans="2:32" s="15" customFormat="1" ht="20.25" customHeight="1" x14ac:dyDescent="0.2">
      <c r="B289" s="436" t="s">
        <v>1073</v>
      </c>
      <c r="C289" s="70">
        <v>236</v>
      </c>
      <c r="D289" s="70" t="s">
        <v>327</v>
      </c>
      <c r="E289" s="70">
        <v>300</v>
      </c>
      <c r="F289" s="70">
        <v>90</v>
      </c>
      <c r="G289" s="70">
        <v>50</v>
      </c>
      <c r="H289" s="70">
        <v>2</v>
      </c>
      <c r="I289" s="70">
        <v>0</v>
      </c>
      <c r="J289" s="70">
        <v>3</v>
      </c>
      <c r="K289" s="70">
        <v>0</v>
      </c>
      <c r="L289" s="77">
        <v>282</v>
      </c>
      <c r="M289" s="70">
        <v>18</v>
      </c>
      <c r="N289" s="70"/>
      <c r="O289" s="70"/>
      <c r="P289" s="70"/>
      <c r="Q289" s="70">
        <v>1</v>
      </c>
      <c r="R289" s="70">
        <v>121</v>
      </c>
      <c r="S289" s="78" t="s">
        <v>31</v>
      </c>
      <c r="T289" s="78" t="s">
        <v>69</v>
      </c>
      <c r="U289" s="70">
        <v>72</v>
      </c>
      <c r="V289" s="70"/>
      <c r="W289" s="70">
        <v>72</v>
      </c>
      <c r="X289" s="70"/>
      <c r="Y289" s="70"/>
      <c r="Z289" s="70">
        <v>30</v>
      </c>
      <c r="AA289" s="70"/>
      <c r="AB289" s="95"/>
      <c r="AC289" s="95"/>
      <c r="AD289" s="95"/>
      <c r="AE289" s="95"/>
      <c r="AF289" s="95"/>
    </row>
    <row r="290" spans="2:32" s="15" customFormat="1" ht="20.25" customHeight="1" x14ac:dyDescent="0.2">
      <c r="B290" s="436" t="s">
        <v>1074</v>
      </c>
      <c r="C290" s="70">
        <v>237</v>
      </c>
      <c r="D290" s="70" t="s">
        <v>327</v>
      </c>
      <c r="E290" s="70">
        <v>0</v>
      </c>
      <c r="F290" s="70">
        <v>0</v>
      </c>
      <c r="G290" s="70">
        <v>0</v>
      </c>
      <c r="H290" s="70">
        <v>2</v>
      </c>
      <c r="I290" s="70">
        <v>10</v>
      </c>
      <c r="J290" s="70">
        <v>3</v>
      </c>
      <c r="K290" s="70">
        <v>22</v>
      </c>
      <c r="L290" s="77">
        <v>4322</v>
      </c>
      <c r="M290" s="70"/>
      <c r="N290" s="70"/>
      <c r="O290" s="70"/>
      <c r="P290" s="70"/>
      <c r="Q290" s="70"/>
      <c r="R290" s="70"/>
      <c r="S290" s="78"/>
      <c r="T290" s="78"/>
      <c r="U290" s="70"/>
      <c r="V290" s="70"/>
      <c r="W290" s="70"/>
      <c r="X290" s="70"/>
      <c r="Y290" s="70"/>
      <c r="Z290" s="70"/>
      <c r="AA290" s="70"/>
      <c r="AB290" s="95"/>
      <c r="AC290" s="95"/>
      <c r="AD290" s="95"/>
      <c r="AE290" s="95"/>
      <c r="AF290" s="95"/>
    </row>
    <row r="291" spans="2:32" s="15" customFormat="1" ht="20.25" customHeight="1" x14ac:dyDescent="0.2">
      <c r="B291" s="436" t="s">
        <v>1075</v>
      </c>
      <c r="C291" s="70">
        <v>238</v>
      </c>
      <c r="D291" s="70" t="s">
        <v>327</v>
      </c>
      <c r="E291" s="70">
        <v>976</v>
      </c>
      <c r="F291" s="70">
        <v>22</v>
      </c>
      <c r="G291" s="70">
        <v>76</v>
      </c>
      <c r="H291" s="70">
        <v>2</v>
      </c>
      <c r="I291" s="70">
        <v>0</v>
      </c>
      <c r="J291" s="70">
        <v>0</v>
      </c>
      <c r="K291" s="70">
        <v>89</v>
      </c>
      <c r="L291" s="77">
        <v>47</v>
      </c>
      <c r="M291" s="70">
        <v>42</v>
      </c>
      <c r="N291" s="70"/>
      <c r="O291" s="70"/>
      <c r="P291" s="70"/>
      <c r="Q291" s="70">
        <v>1</v>
      </c>
      <c r="R291" s="70">
        <v>53</v>
      </c>
      <c r="S291" s="78" t="s">
        <v>31</v>
      </c>
      <c r="T291" s="78" t="s">
        <v>32</v>
      </c>
      <c r="U291" s="70">
        <v>336</v>
      </c>
      <c r="V291" s="70"/>
      <c r="W291" s="70"/>
      <c r="X291" s="70"/>
      <c r="Y291" s="70"/>
      <c r="Z291" s="70">
        <v>30</v>
      </c>
      <c r="AA291" s="70"/>
      <c r="AB291" s="95"/>
      <c r="AC291" s="95"/>
      <c r="AD291" s="95"/>
      <c r="AE291" s="95"/>
      <c r="AF291" s="95"/>
    </row>
    <row r="292" spans="2:32" s="15" customFormat="1" ht="20.25" customHeight="1" x14ac:dyDescent="0.2">
      <c r="B292" s="82"/>
      <c r="C292" s="70"/>
      <c r="D292" s="70"/>
      <c r="E292" s="70"/>
      <c r="F292" s="70"/>
      <c r="G292" s="70"/>
      <c r="H292" s="70"/>
      <c r="I292" s="70"/>
      <c r="J292" s="70"/>
      <c r="K292" s="70"/>
      <c r="L292" s="77"/>
      <c r="M292" s="70"/>
      <c r="N292" s="70"/>
      <c r="O292" s="70"/>
      <c r="P292" s="70"/>
      <c r="Q292" s="70"/>
      <c r="R292" s="70"/>
      <c r="S292" s="78" t="s">
        <v>478</v>
      </c>
      <c r="T292" s="78"/>
      <c r="U292" s="70"/>
      <c r="V292" s="70"/>
      <c r="W292" s="70">
        <v>168</v>
      </c>
      <c r="X292" s="70"/>
      <c r="Y292" s="70"/>
      <c r="Z292" s="70"/>
      <c r="AA292" s="70"/>
      <c r="AB292" s="95"/>
      <c r="AC292" s="95"/>
      <c r="AD292" s="95"/>
      <c r="AE292" s="95"/>
      <c r="AF292" s="95"/>
    </row>
    <row r="293" spans="2:32" s="15" customFormat="1" ht="20.25" customHeight="1" x14ac:dyDescent="0.2">
      <c r="B293" s="82"/>
      <c r="C293" s="70"/>
      <c r="D293" s="70"/>
      <c r="E293" s="70"/>
      <c r="F293" s="70"/>
      <c r="G293" s="70"/>
      <c r="H293" s="70"/>
      <c r="I293" s="70"/>
      <c r="J293" s="70"/>
      <c r="K293" s="70"/>
      <c r="L293" s="77"/>
      <c r="M293" s="70"/>
      <c r="N293" s="70"/>
      <c r="O293" s="70"/>
      <c r="P293" s="70"/>
      <c r="Q293" s="70"/>
      <c r="R293" s="70"/>
      <c r="S293" s="78" t="s">
        <v>479</v>
      </c>
      <c r="T293" s="78"/>
      <c r="U293" s="70"/>
      <c r="V293" s="70"/>
      <c r="W293" s="70">
        <v>168</v>
      </c>
      <c r="X293" s="70"/>
      <c r="Y293" s="70"/>
      <c r="Z293" s="70"/>
      <c r="AA293" s="70"/>
      <c r="AB293" s="95"/>
      <c r="AC293" s="95"/>
      <c r="AD293" s="95"/>
      <c r="AE293" s="95"/>
      <c r="AF293" s="95"/>
    </row>
    <row r="294" spans="2:32" s="15" customFormat="1" ht="20.25" customHeight="1" x14ac:dyDescent="0.2">
      <c r="B294" s="436" t="s">
        <v>1076</v>
      </c>
      <c r="C294" s="70">
        <v>239</v>
      </c>
      <c r="D294" s="70" t="s">
        <v>327</v>
      </c>
      <c r="E294" s="70">
        <v>974</v>
      </c>
      <c r="F294" s="70">
        <v>0</v>
      </c>
      <c r="G294" s="70">
        <v>44</v>
      </c>
      <c r="H294" s="70">
        <v>2</v>
      </c>
      <c r="I294" s="70">
        <v>0</v>
      </c>
      <c r="J294" s="70">
        <v>0</v>
      </c>
      <c r="K294" s="70">
        <v>63</v>
      </c>
      <c r="L294" s="77">
        <v>812</v>
      </c>
      <c r="M294" s="70"/>
      <c r="N294" s="70"/>
      <c r="O294" s="70"/>
      <c r="P294" s="70"/>
      <c r="Q294" s="70"/>
      <c r="R294" s="70"/>
      <c r="S294" s="78"/>
      <c r="T294" s="78"/>
      <c r="U294" s="70"/>
      <c r="V294" s="70"/>
      <c r="W294" s="70"/>
      <c r="X294" s="70"/>
      <c r="Y294" s="70"/>
      <c r="Z294" s="70"/>
      <c r="AA294" s="70"/>
      <c r="AB294" s="95"/>
      <c r="AC294" s="95"/>
      <c r="AD294" s="95"/>
      <c r="AE294" s="95"/>
      <c r="AF294" s="95"/>
    </row>
    <row r="295" spans="2:32" s="15" customFormat="1" ht="20.25" customHeight="1" x14ac:dyDescent="0.2">
      <c r="B295" s="436" t="s">
        <v>1077</v>
      </c>
      <c r="C295" s="70">
        <v>240</v>
      </c>
      <c r="D295" s="70" t="s">
        <v>327</v>
      </c>
      <c r="E295" s="70">
        <v>397</v>
      </c>
      <c r="F295" s="70">
        <v>100</v>
      </c>
      <c r="G295" s="70">
        <v>47</v>
      </c>
      <c r="H295" s="70">
        <v>2</v>
      </c>
      <c r="I295" s="70">
        <v>0</v>
      </c>
      <c r="J295" s="70">
        <v>0</v>
      </c>
      <c r="K295" s="70">
        <v>65</v>
      </c>
      <c r="L295" s="77">
        <v>65</v>
      </c>
      <c r="M295" s="70"/>
      <c r="N295" s="70"/>
      <c r="O295" s="70"/>
      <c r="P295" s="70"/>
      <c r="Q295" s="70"/>
      <c r="R295" s="70"/>
      <c r="S295" s="78"/>
      <c r="T295" s="78"/>
      <c r="U295" s="70"/>
      <c r="V295" s="70"/>
      <c r="W295" s="70"/>
      <c r="X295" s="70"/>
      <c r="Y295" s="70"/>
      <c r="Z295" s="70"/>
      <c r="AA295" s="70"/>
      <c r="AB295" s="95"/>
      <c r="AC295" s="95"/>
      <c r="AD295" s="95"/>
      <c r="AE295" s="95"/>
      <c r="AF295" s="95"/>
    </row>
    <row r="296" spans="2:32" s="15" customFormat="1" ht="20.25" customHeight="1" x14ac:dyDescent="0.2">
      <c r="B296" s="436" t="s">
        <v>1078</v>
      </c>
      <c r="C296" s="70">
        <v>241</v>
      </c>
      <c r="D296" s="70" t="s">
        <v>327</v>
      </c>
      <c r="E296" s="70">
        <v>974</v>
      </c>
      <c r="F296" s="70">
        <v>20</v>
      </c>
      <c r="G296" s="70">
        <v>74</v>
      </c>
      <c r="H296" s="70">
        <v>2</v>
      </c>
      <c r="I296" s="70">
        <v>0</v>
      </c>
      <c r="J296" s="70">
        <v>0</v>
      </c>
      <c r="K296" s="70">
        <v>91</v>
      </c>
      <c r="L296" s="77">
        <v>77.5</v>
      </c>
      <c r="M296" s="70">
        <v>13.5</v>
      </c>
      <c r="N296" s="70"/>
      <c r="O296" s="70"/>
      <c r="P296" s="70"/>
      <c r="Q296" s="70">
        <v>1</v>
      </c>
      <c r="R296" s="70">
        <v>51</v>
      </c>
      <c r="S296" s="78" t="s">
        <v>31</v>
      </c>
      <c r="T296" s="78" t="s">
        <v>69</v>
      </c>
      <c r="U296" s="70">
        <v>54</v>
      </c>
      <c r="V296" s="70"/>
      <c r="W296" s="70">
        <v>54</v>
      </c>
      <c r="X296" s="70"/>
      <c r="Y296" s="70"/>
      <c r="Z296" s="70">
        <v>35</v>
      </c>
      <c r="AA296" s="70"/>
      <c r="AB296" s="95"/>
      <c r="AC296" s="95"/>
      <c r="AD296" s="95"/>
      <c r="AE296" s="95"/>
      <c r="AF296" s="95"/>
    </row>
    <row r="297" spans="2:32" s="15" customFormat="1" ht="20.25" customHeight="1" x14ac:dyDescent="0.2">
      <c r="B297" s="436" t="s">
        <v>1079</v>
      </c>
      <c r="C297" s="70">
        <v>242</v>
      </c>
      <c r="D297" s="70" t="s">
        <v>327</v>
      </c>
      <c r="E297" s="70">
        <v>970</v>
      </c>
      <c r="F297" s="70">
        <v>16</v>
      </c>
      <c r="G297" s="70">
        <v>70</v>
      </c>
      <c r="H297" s="70">
        <v>2</v>
      </c>
      <c r="I297" s="70">
        <v>0</v>
      </c>
      <c r="J297" s="70">
        <v>3</v>
      </c>
      <c r="K297" s="70">
        <v>46</v>
      </c>
      <c r="L297" s="77">
        <v>328</v>
      </c>
      <c r="M297" s="70">
        <v>18</v>
      </c>
      <c r="N297" s="70"/>
      <c r="O297" s="70"/>
      <c r="P297" s="70"/>
      <c r="Q297" s="70">
        <v>1</v>
      </c>
      <c r="R297" s="70">
        <v>76</v>
      </c>
      <c r="S297" s="78" t="s">
        <v>31</v>
      </c>
      <c r="T297" s="78" t="s">
        <v>73</v>
      </c>
      <c r="U297" s="70">
        <v>72</v>
      </c>
      <c r="V297" s="70"/>
      <c r="W297" s="70">
        <v>72</v>
      </c>
      <c r="X297" s="70"/>
      <c r="Y297" s="70"/>
      <c r="Z297" s="70">
        <v>20</v>
      </c>
      <c r="AA297" s="70"/>
      <c r="AB297" s="95"/>
      <c r="AC297" s="95"/>
      <c r="AD297" s="95"/>
      <c r="AE297" s="95"/>
      <c r="AF297" s="95"/>
    </row>
    <row r="298" spans="2:32" s="15" customFormat="1" ht="20.25" customHeight="1" x14ac:dyDescent="0.2">
      <c r="B298" s="82"/>
      <c r="C298" s="70"/>
      <c r="D298" s="70"/>
      <c r="E298" s="70"/>
      <c r="F298" s="70"/>
      <c r="G298" s="70"/>
      <c r="H298" s="70"/>
      <c r="I298" s="70"/>
      <c r="J298" s="70"/>
      <c r="K298" s="70"/>
      <c r="L298" s="77"/>
      <c r="M298" s="70"/>
      <c r="N298" s="70"/>
      <c r="O298" s="70"/>
      <c r="P298" s="70"/>
      <c r="Q298" s="70">
        <v>2</v>
      </c>
      <c r="R298" s="70">
        <v>128</v>
      </c>
      <c r="S298" s="78" t="s">
        <v>31</v>
      </c>
      <c r="T298" s="78" t="s">
        <v>69</v>
      </c>
      <c r="U298" s="70">
        <v>72</v>
      </c>
      <c r="V298" s="70"/>
      <c r="W298" s="70">
        <v>72</v>
      </c>
      <c r="X298" s="70"/>
      <c r="Y298" s="70"/>
      <c r="Z298" s="70">
        <v>25</v>
      </c>
      <c r="AA298" s="70"/>
      <c r="AB298" s="95"/>
      <c r="AC298" s="95"/>
      <c r="AD298" s="95"/>
      <c r="AE298" s="95"/>
      <c r="AF298" s="95"/>
    </row>
    <row r="299" spans="2:32" s="15" customFormat="1" ht="20.25" customHeight="1" x14ac:dyDescent="0.2">
      <c r="B299" s="82"/>
      <c r="C299" s="70"/>
      <c r="D299" s="70"/>
      <c r="E299" s="70"/>
      <c r="F299" s="70"/>
      <c r="G299" s="70"/>
      <c r="H299" s="70"/>
      <c r="I299" s="70"/>
      <c r="J299" s="70"/>
      <c r="K299" s="70"/>
      <c r="L299" s="77"/>
      <c r="M299" s="70"/>
      <c r="N299" s="70"/>
      <c r="O299" s="70"/>
      <c r="P299" s="70"/>
      <c r="Q299" s="70">
        <v>3</v>
      </c>
      <c r="R299" s="70">
        <v>57</v>
      </c>
      <c r="S299" s="78" t="s">
        <v>31</v>
      </c>
      <c r="T299" s="78" t="s">
        <v>69</v>
      </c>
      <c r="U299" s="70">
        <v>72</v>
      </c>
      <c r="V299" s="70"/>
      <c r="W299" s="70">
        <v>72</v>
      </c>
      <c r="X299" s="70"/>
      <c r="Y299" s="70"/>
      <c r="Z299" s="70">
        <v>25</v>
      </c>
      <c r="AA299" s="70"/>
      <c r="AB299" s="95"/>
      <c r="AC299" s="95"/>
      <c r="AD299" s="95"/>
      <c r="AE299" s="95"/>
      <c r="AF299" s="95"/>
    </row>
    <row r="300" spans="2:32" s="15" customFormat="1" ht="20.25" customHeight="1" x14ac:dyDescent="0.2">
      <c r="B300" s="436" t="s">
        <v>1080</v>
      </c>
      <c r="C300" s="70">
        <v>243</v>
      </c>
      <c r="D300" s="70" t="s">
        <v>327</v>
      </c>
      <c r="E300" s="70">
        <v>968</v>
      </c>
      <c r="F300" s="70">
        <v>14</v>
      </c>
      <c r="G300" s="70">
        <v>68</v>
      </c>
      <c r="H300" s="70">
        <v>2</v>
      </c>
      <c r="I300" s="70">
        <v>0</v>
      </c>
      <c r="J300" s="70">
        <v>3</v>
      </c>
      <c r="K300" s="70">
        <v>90</v>
      </c>
      <c r="L300" s="77">
        <v>376.5</v>
      </c>
      <c r="M300" s="70">
        <v>13.5</v>
      </c>
      <c r="N300" s="70"/>
      <c r="O300" s="70"/>
      <c r="P300" s="70"/>
      <c r="Q300" s="70">
        <v>1</v>
      </c>
      <c r="R300" s="70">
        <v>13</v>
      </c>
      <c r="S300" s="78" t="s">
        <v>31</v>
      </c>
      <c r="T300" s="78" t="s">
        <v>69</v>
      </c>
      <c r="U300" s="70">
        <v>54</v>
      </c>
      <c r="V300" s="70"/>
      <c r="W300" s="70">
        <v>54</v>
      </c>
      <c r="X300" s="70"/>
      <c r="Y300" s="70"/>
      <c r="Z300" s="70">
        <v>30</v>
      </c>
      <c r="AA300" s="70"/>
      <c r="AB300" s="95"/>
      <c r="AC300" s="95"/>
      <c r="AD300" s="95"/>
      <c r="AE300" s="95"/>
      <c r="AF300" s="95"/>
    </row>
    <row r="301" spans="2:32" s="15" customFormat="1" ht="20.25" customHeight="1" x14ac:dyDescent="0.2">
      <c r="B301" s="436" t="s">
        <v>1081</v>
      </c>
      <c r="C301" s="70">
        <v>244</v>
      </c>
      <c r="D301" s="70" t="s">
        <v>327</v>
      </c>
      <c r="E301" s="70">
        <v>396</v>
      </c>
      <c r="F301" s="70">
        <v>99</v>
      </c>
      <c r="G301" s="70">
        <v>46</v>
      </c>
      <c r="H301" s="70">
        <v>2</v>
      </c>
      <c r="I301" s="70">
        <v>0</v>
      </c>
      <c r="J301" s="70">
        <v>0</v>
      </c>
      <c r="K301" s="70">
        <v>59</v>
      </c>
      <c r="L301" s="77">
        <v>41</v>
      </c>
      <c r="M301" s="70">
        <v>18</v>
      </c>
      <c r="N301" s="70"/>
      <c r="O301" s="70"/>
      <c r="P301" s="70"/>
      <c r="Q301" s="70">
        <v>1</v>
      </c>
      <c r="R301" s="70">
        <v>49</v>
      </c>
      <c r="S301" s="78" t="s">
        <v>31</v>
      </c>
      <c r="T301" s="78" t="s">
        <v>69</v>
      </c>
      <c r="U301" s="70">
        <v>72</v>
      </c>
      <c r="V301" s="70"/>
      <c r="W301" s="70">
        <v>72</v>
      </c>
      <c r="X301" s="70"/>
      <c r="Y301" s="70"/>
      <c r="Z301" s="70">
        <v>30</v>
      </c>
      <c r="AA301" s="70"/>
      <c r="AB301" s="95"/>
      <c r="AC301" s="95"/>
      <c r="AD301" s="95"/>
      <c r="AE301" s="95"/>
      <c r="AF301" s="95"/>
    </row>
    <row r="302" spans="2:32" s="15" customFormat="1" ht="20.25" customHeight="1" x14ac:dyDescent="0.2">
      <c r="B302" s="436" t="s">
        <v>1082</v>
      </c>
      <c r="C302" s="70">
        <v>245</v>
      </c>
      <c r="D302" s="70" t="s">
        <v>327</v>
      </c>
      <c r="E302" s="70">
        <v>395</v>
      </c>
      <c r="F302" s="70">
        <v>98</v>
      </c>
      <c r="G302" s="70">
        <v>45</v>
      </c>
      <c r="H302" s="70">
        <v>2</v>
      </c>
      <c r="I302" s="70">
        <v>0</v>
      </c>
      <c r="J302" s="70">
        <v>0</v>
      </c>
      <c r="K302" s="70">
        <v>56</v>
      </c>
      <c r="L302" s="77">
        <v>48.5</v>
      </c>
      <c r="M302" s="70">
        <v>7.5</v>
      </c>
      <c r="N302" s="70"/>
      <c r="O302" s="70"/>
      <c r="P302" s="70"/>
      <c r="Q302" s="70">
        <v>1</v>
      </c>
      <c r="R302" s="70">
        <v>54</v>
      </c>
      <c r="S302" s="78" t="s">
        <v>31</v>
      </c>
      <c r="T302" s="78" t="s">
        <v>69</v>
      </c>
      <c r="U302" s="70">
        <v>30</v>
      </c>
      <c r="V302" s="70"/>
      <c r="W302" s="70">
        <v>30</v>
      </c>
      <c r="X302" s="70"/>
      <c r="Y302" s="70"/>
      <c r="Z302" s="70">
        <v>30</v>
      </c>
      <c r="AA302" s="70"/>
      <c r="AB302" s="95"/>
      <c r="AC302" s="95"/>
      <c r="AD302" s="95"/>
      <c r="AE302" s="95"/>
      <c r="AF302" s="95"/>
    </row>
    <row r="303" spans="2:32" s="15" customFormat="1" ht="20.25" customHeight="1" x14ac:dyDescent="0.2">
      <c r="B303" s="436" t="s">
        <v>1083</v>
      </c>
      <c r="C303" s="70">
        <v>246</v>
      </c>
      <c r="D303" s="70" t="s">
        <v>327</v>
      </c>
      <c r="E303" s="70">
        <v>947</v>
      </c>
      <c r="F303" s="70">
        <v>33</v>
      </c>
      <c r="G303" s="70">
        <v>83</v>
      </c>
      <c r="H303" s="70">
        <v>2</v>
      </c>
      <c r="I303" s="70">
        <v>7</v>
      </c>
      <c r="J303" s="70">
        <v>3</v>
      </c>
      <c r="K303" s="70">
        <v>59</v>
      </c>
      <c r="L303" s="77">
        <v>3159</v>
      </c>
      <c r="M303" s="70"/>
      <c r="N303" s="70"/>
      <c r="O303" s="70"/>
      <c r="P303" s="70"/>
      <c r="Q303" s="70"/>
      <c r="R303" s="70"/>
      <c r="S303" s="78"/>
      <c r="T303" s="78"/>
      <c r="U303" s="70"/>
      <c r="V303" s="70"/>
      <c r="W303" s="70"/>
      <c r="X303" s="70"/>
      <c r="Y303" s="70"/>
      <c r="Z303" s="70"/>
      <c r="AA303" s="70"/>
      <c r="AB303" s="95"/>
      <c r="AC303" s="95"/>
      <c r="AD303" s="95"/>
      <c r="AE303" s="95"/>
      <c r="AF303" s="95"/>
    </row>
    <row r="304" spans="2:32" s="15" customFormat="1" ht="20.25" customHeight="1" x14ac:dyDescent="0.2">
      <c r="B304" s="436" t="s">
        <v>1084</v>
      </c>
      <c r="C304" s="70">
        <v>247</v>
      </c>
      <c r="D304" s="70" t="s">
        <v>327</v>
      </c>
      <c r="E304" s="70">
        <v>115</v>
      </c>
      <c r="F304" s="70">
        <v>88</v>
      </c>
      <c r="G304" s="70">
        <v>15</v>
      </c>
      <c r="H304" s="70">
        <v>2</v>
      </c>
      <c r="I304" s="70">
        <v>0</v>
      </c>
      <c r="J304" s="70">
        <v>0</v>
      </c>
      <c r="K304" s="70">
        <v>39</v>
      </c>
      <c r="L304" s="77">
        <v>39</v>
      </c>
      <c r="M304" s="70"/>
      <c r="N304" s="70"/>
      <c r="O304" s="70"/>
      <c r="P304" s="70"/>
      <c r="Q304" s="70"/>
      <c r="R304" s="70"/>
      <c r="S304" s="78"/>
      <c r="T304" s="78"/>
      <c r="U304" s="70"/>
      <c r="V304" s="70"/>
      <c r="W304" s="70"/>
      <c r="X304" s="70"/>
      <c r="Y304" s="70"/>
      <c r="Z304" s="70"/>
      <c r="AA304" s="70"/>
      <c r="AB304" s="95"/>
      <c r="AC304" s="95"/>
      <c r="AD304" s="95"/>
      <c r="AE304" s="95"/>
      <c r="AF304" s="95"/>
    </row>
    <row r="305" spans="2:32" s="15" customFormat="1" ht="20.25" customHeight="1" x14ac:dyDescent="0.2">
      <c r="B305" s="436" t="s">
        <v>1085</v>
      </c>
      <c r="C305" s="70">
        <v>248</v>
      </c>
      <c r="D305" s="70" t="s">
        <v>327</v>
      </c>
      <c r="E305" s="70">
        <v>34</v>
      </c>
      <c r="F305" s="70">
        <v>70</v>
      </c>
      <c r="G305" s="70">
        <v>34</v>
      </c>
      <c r="H305" s="70">
        <v>2</v>
      </c>
      <c r="I305" s="70">
        <v>0</v>
      </c>
      <c r="J305" s="70">
        <v>0</v>
      </c>
      <c r="K305" s="70">
        <v>80</v>
      </c>
      <c r="L305" s="77">
        <v>80</v>
      </c>
      <c r="M305" s="70"/>
      <c r="N305" s="70"/>
      <c r="O305" s="70"/>
      <c r="P305" s="70"/>
      <c r="Q305" s="70"/>
      <c r="R305" s="70"/>
      <c r="S305" s="78"/>
      <c r="T305" s="78"/>
      <c r="U305" s="70"/>
      <c r="V305" s="70"/>
      <c r="W305" s="70"/>
      <c r="X305" s="70"/>
      <c r="Y305" s="70"/>
      <c r="Z305" s="70"/>
      <c r="AA305" s="70"/>
      <c r="AB305" s="95"/>
      <c r="AC305" s="95"/>
      <c r="AD305" s="95"/>
      <c r="AE305" s="95"/>
      <c r="AF305" s="95"/>
    </row>
    <row r="306" spans="2:32" s="15" customFormat="1" ht="20.25" customHeight="1" x14ac:dyDescent="0.2">
      <c r="B306" s="436" t="s">
        <v>1083</v>
      </c>
      <c r="C306" s="70">
        <v>249</v>
      </c>
      <c r="D306" s="70" t="s">
        <v>327</v>
      </c>
      <c r="E306" s="70">
        <v>955</v>
      </c>
      <c r="F306" s="70">
        <v>1</v>
      </c>
      <c r="G306" s="70">
        <v>55</v>
      </c>
      <c r="H306" s="70">
        <v>2</v>
      </c>
      <c r="I306" s="70">
        <v>1</v>
      </c>
      <c r="J306" s="70">
        <v>1</v>
      </c>
      <c r="K306" s="70">
        <v>36</v>
      </c>
      <c r="L306" s="77">
        <v>536</v>
      </c>
      <c r="M306" s="70"/>
      <c r="N306" s="70"/>
      <c r="O306" s="70"/>
      <c r="P306" s="70"/>
      <c r="Q306" s="70"/>
      <c r="R306" s="70"/>
      <c r="S306" s="78"/>
      <c r="T306" s="78"/>
      <c r="U306" s="70"/>
      <c r="V306" s="70"/>
      <c r="W306" s="70"/>
      <c r="X306" s="70"/>
      <c r="Y306" s="70"/>
      <c r="Z306" s="70"/>
      <c r="AA306" s="70"/>
      <c r="AB306" s="95"/>
      <c r="AC306" s="95"/>
      <c r="AD306" s="95"/>
      <c r="AE306" s="95"/>
      <c r="AF306" s="95"/>
    </row>
    <row r="307" spans="2:32" s="15" customFormat="1" ht="20.25" customHeight="1" x14ac:dyDescent="0.2">
      <c r="B307" s="436" t="s">
        <v>1086</v>
      </c>
      <c r="C307" s="70">
        <v>250</v>
      </c>
      <c r="D307" s="70" t="s">
        <v>327</v>
      </c>
      <c r="E307" s="70">
        <v>0</v>
      </c>
      <c r="F307" s="70">
        <v>0</v>
      </c>
      <c r="G307" s="70">
        <v>0</v>
      </c>
      <c r="H307" s="70">
        <v>2</v>
      </c>
      <c r="I307" s="70">
        <v>31</v>
      </c>
      <c r="J307" s="70">
        <v>3</v>
      </c>
      <c r="K307" s="70">
        <v>65</v>
      </c>
      <c r="L307" s="77">
        <v>12765</v>
      </c>
      <c r="M307" s="70"/>
      <c r="N307" s="70"/>
      <c r="O307" s="70"/>
      <c r="P307" s="70"/>
      <c r="Q307" s="70"/>
      <c r="R307" s="70"/>
      <c r="S307" s="78"/>
      <c r="T307" s="78"/>
      <c r="U307" s="70"/>
      <c r="V307" s="70"/>
      <c r="W307" s="70"/>
      <c r="X307" s="70"/>
      <c r="Y307" s="70"/>
      <c r="Z307" s="70"/>
      <c r="AA307" s="70"/>
      <c r="AB307" s="95"/>
      <c r="AC307" s="95"/>
      <c r="AD307" s="95"/>
      <c r="AE307" s="95"/>
      <c r="AF307" s="95"/>
    </row>
    <row r="308" spans="2:32" s="15" customFormat="1" ht="20.25" customHeight="1" x14ac:dyDescent="0.2">
      <c r="B308" s="436" t="s">
        <v>1086</v>
      </c>
      <c r="C308" s="70">
        <v>251</v>
      </c>
      <c r="D308" s="70" t="s">
        <v>327</v>
      </c>
      <c r="E308" s="70">
        <v>0</v>
      </c>
      <c r="F308" s="70">
        <v>0</v>
      </c>
      <c r="G308" s="70">
        <v>0</v>
      </c>
      <c r="H308" s="70">
        <v>2</v>
      </c>
      <c r="I308" s="70">
        <v>13</v>
      </c>
      <c r="J308" s="70">
        <v>2</v>
      </c>
      <c r="K308" s="70">
        <v>0</v>
      </c>
      <c r="L308" s="77">
        <v>5400</v>
      </c>
      <c r="M308" s="70"/>
      <c r="N308" s="70"/>
      <c r="O308" s="70"/>
      <c r="P308" s="70"/>
      <c r="Q308" s="70"/>
      <c r="R308" s="70"/>
      <c r="S308" s="78"/>
      <c r="T308" s="78"/>
      <c r="U308" s="70"/>
      <c r="V308" s="70"/>
      <c r="W308" s="70"/>
      <c r="X308" s="70"/>
      <c r="Y308" s="70"/>
      <c r="Z308" s="70"/>
      <c r="AA308" s="70"/>
      <c r="AB308" s="95"/>
      <c r="AC308" s="95"/>
      <c r="AD308" s="95"/>
      <c r="AE308" s="95"/>
      <c r="AF308" s="95"/>
    </row>
    <row r="309" spans="2:32" s="15" customFormat="1" ht="20.25" customHeight="1" x14ac:dyDescent="0.2">
      <c r="B309" s="436" t="s">
        <v>1087</v>
      </c>
      <c r="C309" s="70">
        <v>252</v>
      </c>
      <c r="D309" s="70" t="s">
        <v>327</v>
      </c>
      <c r="E309" s="70">
        <v>0</v>
      </c>
      <c r="F309" s="70">
        <v>0</v>
      </c>
      <c r="G309" s="70">
        <v>0</v>
      </c>
      <c r="H309" s="70">
        <v>2</v>
      </c>
      <c r="I309" s="70">
        <v>6</v>
      </c>
      <c r="J309" s="70">
        <v>2</v>
      </c>
      <c r="K309" s="70">
        <v>0</v>
      </c>
      <c r="L309" s="77">
        <v>2600</v>
      </c>
      <c r="M309" s="70"/>
      <c r="N309" s="70"/>
      <c r="O309" s="70"/>
      <c r="P309" s="70"/>
      <c r="Q309" s="70"/>
      <c r="R309" s="70"/>
      <c r="S309" s="78"/>
      <c r="T309" s="78"/>
      <c r="U309" s="70"/>
      <c r="V309" s="70"/>
      <c r="W309" s="70"/>
      <c r="X309" s="70"/>
      <c r="Y309" s="70"/>
      <c r="Z309" s="70"/>
      <c r="AA309" s="70"/>
      <c r="AB309" s="95"/>
      <c r="AC309" s="95"/>
      <c r="AD309" s="95"/>
      <c r="AE309" s="95"/>
      <c r="AF309" s="95"/>
    </row>
    <row r="310" spans="2:32" s="15" customFormat="1" ht="20.25" customHeight="1" x14ac:dyDescent="0.2">
      <c r="B310" s="436" t="s">
        <v>1088</v>
      </c>
      <c r="C310" s="70">
        <v>253</v>
      </c>
      <c r="D310" s="70" t="s">
        <v>327</v>
      </c>
      <c r="E310" s="70">
        <v>0</v>
      </c>
      <c r="F310" s="70">
        <v>0</v>
      </c>
      <c r="G310" s="70">
        <v>0</v>
      </c>
      <c r="H310" s="70">
        <v>2</v>
      </c>
      <c r="I310" s="70">
        <v>12</v>
      </c>
      <c r="J310" s="70">
        <v>0</v>
      </c>
      <c r="K310" s="70">
        <v>0</v>
      </c>
      <c r="L310" s="77">
        <v>4800</v>
      </c>
      <c r="M310" s="70"/>
      <c r="N310" s="70"/>
      <c r="O310" s="70"/>
      <c r="P310" s="70"/>
      <c r="Q310" s="70"/>
      <c r="R310" s="70"/>
      <c r="S310" s="78"/>
      <c r="T310" s="78"/>
      <c r="U310" s="70"/>
      <c r="V310" s="70"/>
      <c r="W310" s="70"/>
      <c r="X310" s="70"/>
      <c r="Y310" s="70"/>
      <c r="Z310" s="70"/>
      <c r="AA310" s="70"/>
      <c r="AB310" s="95"/>
      <c r="AC310" s="95"/>
      <c r="AD310" s="95"/>
      <c r="AE310" s="95"/>
      <c r="AF310" s="95"/>
    </row>
    <row r="311" spans="2:32" s="15" customFormat="1" ht="20.25" customHeight="1" x14ac:dyDescent="0.2">
      <c r="B311" s="436" t="s">
        <v>1088</v>
      </c>
      <c r="C311" s="70">
        <v>254</v>
      </c>
      <c r="D311" s="70" t="s">
        <v>327</v>
      </c>
      <c r="E311" s="70">
        <v>0</v>
      </c>
      <c r="F311" s="70">
        <v>0</v>
      </c>
      <c r="G311" s="70">
        <v>0</v>
      </c>
      <c r="H311" s="70">
        <v>2</v>
      </c>
      <c r="I311" s="70">
        <v>7</v>
      </c>
      <c r="J311" s="70">
        <v>3</v>
      </c>
      <c r="K311" s="70">
        <v>40</v>
      </c>
      <c r="L311" s="77">
        <v>3140</v>
      </c>
      <c r="M311" s="70"/>
      <c r="N311" s="70"/>
      <c r="O311" s="70"/>
      <c r="P311" s="70"/>
      <c r="Q311" s="70"/>
      <c r="R311" s="70"/>
      <c r="S311" s="78"/>
      <c r="T311" s="78"/>
      <c r="U311" s="70"/>
      <c r="V311" s="70"/>
      <c r="W311" s="70"/>
      <c r="X311" s="70"/>
      <c r="Y311" s="70"/>
      <c r="Z311" s="70"/>
      <c r="AA311" s="70"/>
      <c r="AB311" s="95"/>
      <c r="AC311" s="95"/>
      <c r="AD311" s="95"/>
      <c r="AE311" s="95"/>
      <c r="AF311" s="95"/>
    </row>
    <row r="312" spans="2:32" s="15" customFormat="1" ht="20.25" customHeight="1" x14ac:dyDescent="0.2">
      <c r="B312" s="436" t="s">
        <v>1089</v>
      </c>
      <c r="C312" s="70">
        <v>255</v>
      </c>
      <c r="D312" s="70" t="s">
        <v>327</v>
      </c>
      <c r="E312" s="70">
        <v>0</v>
      </c>
      <c r="F312" s="70">
        <v>0</v>
      </c>
      <c r="G312" s="70">
        <v>0</v>
      </c>
      <c r="H312" s="70">
        <v>2</v>
      </c>
      <c r="I312" s="70">
        <v>3</v>
      </c>
      <c r="J312" s="70">
        <v>0</v>
      </c>
      <c r="K312" s="70">
        <v>80</v>
      </c>
      <c r="L312" s="77">
        <v>1280</v>
      </c>
      <c r="M312" s="70"/>
      <c r="N312" s="70"/>
      <c r="O312" s="70"/>
      <c r="P312" s="70"/>
      <c r="Q312" s="70"/>
      <c r="R312" s="70"/>
      <c r="S312" s="78"/>
      <c r="T312" s="78"/>
      <c r="U312" s="70"/>
      <c r="V312" s="70"/>
      <c r="W312" s="70"/>
      <c r="X312" s="70"/>
      <c r="Y312" s="70"/>
      <c r="Z312" s="70"/>
      <c r="AA312" s="70"/>
      <c r="AB312" s="95"/>
      <c r="AC312" s="95"/>
      <c r="AD312" s="95"/>
      <c r="AE312" s="95"/>
      <c r="AF312" s="95"/>
    </row>
    <row r="313" spans="2:32" s="15" customFormat="1" ht="20.25" customHeight="1" x14ac:dyDescent="0.2">
      <c r="B313" s="436" t="s">
        <v>1090</v>
      </c>
      <c r="C313" s="70">
        <v>256</v>
      </c>
      <c r="D313" s="70" t="s">
        <v>327</v>
      </c>
      <c r="E313" s="70">
        <v>0</v>
      </c>
      <c r="F313" s="70">
        <v>0</v>
      </c>
      <c r="G313" s="70">
        <v>0</v>
      </c>
      <c r="H313" s="70">
        <v>2</v>
      </c>
      <c r="I313" s="70">
        <v>3</v>
      </c>
      <c r="J313" s="70">
        <v>0</v>
      </c>
      <c r="K313" s="70">
        <v>40</v>
      </c>
      <c r="L313" s="77">
        <v>1240</v>
      </c>
      <c r="M313" s="70"/>
      <c r="N313" s="70"/>
      <c r="O313" s="70"/>
      <c r="P313" s="70"/>
      <c r="Q313" s="70"/>
      <c r="R313" s="70"/>
      <c r="S313" s="78"/>
      <c r="T313" s="78"/>
      <c r="U313" s="70"/>
      <c r="V313" s="70"/>
      <c r="W313" s="70"/>
      <c r="X313" s="70"/>
      <c r="Y313" s="70"/>
      <c r="Z313" s="70"/>
      <c r="AA313" s="70"/>
      <c r="AB313" s="95"/>
      <c r="AC313" s="95"/>
      <c r="AD313" s="95"/>
      <c r="AE313" s="95"/>
      <c r="AF313" s="95"/>
    </row>
    <row r="314" spans="2:32" s="15" customFormat="1" ht="20.25" customHeight="1" x14ac:dyDescent="0.2">
      <c r="B314" s="436" t="s">
        <v>1091</v>
      </c>
      <c r="C314" s="70">
        <v>257</v>
      </c>
      <c r="D314" s="70" t="s">
        <v>327</v>
      </c>
      <c r="E314" s="70">
        <v>0</v>
      </c>
      <c r="F314" s="70">
        <v>0</v>
      </c>
      <c r="G314" s="70">
        <v>0</v>
      </c>
      <c r="H314" s="70">
        <v>2</v>
      </c>
      <c r="I314" s="70">
        <v>9</v>
      </c>
      <c r="J314" s="70">
        <v>3</v>
      </c>
      <c r="K314" s="70">
        <v>60</v>
      </c>
      <c r="L314" s="77">
        <v>3960</v>
      </c>
      <c r="M314" s="70"/>
      <c r="N314" s="70"/>
      <c r="O314" s="70"/>
      <c r="P314" s="70"/>
      <c r="Q314" s="70"/>
      <c r="R314" s="70"/>
      <c r="S314" s="78"/>
      <c r="T314" s="78"/>
      <c r="U314" s="70"/>
      <c r="V314" s="70"/>
      <c r="W314" s="70"/>
      <c r="X314" s="70"/>
      <c r="Y314" s="70"/>
      <c r="Z314" s="70"/>
      <c r="AA314" s="70"/>
      <c r="AB314" s="95"/>
      <c r="AC314" s="95"/>
      <c r="AD314" s="95"/>
      <c r="AE314" s="95"/>
      <c r="AF314" s="95"/>
    </row>
    <row r="315" spans="2:32" s="15" customFormat="1" ht="20.25" customHeight="1" x14ac:dyDescent="0.2">
      <c r="B315" s="436" t="s">
        <v>1071</v>
      </c>
      <c r="C315" s="70">
        <v>258</v>
      </c>
      <c r="D315" s="70" t="s">
        <v>327</v>
      </c>
      <c r="E315" s="70">
        <v>0</v>
      </c>
      <c r="F315" s="70">
        <v>0</v>
      </c>
      <c r="G315" s="70">
        <v>0</v>
      </c>
      <c r="H315" s="70">
        <v>2</v>
      </c>
      <c r="I315" s="70">
        <v>22</v>
      </c>
      <c r="J315" s="70">
        <v>1</v>
      </c>
      <c r="K315" s="70">
        <v>0</v>
      </c>
      <c r="L315" s="77">
        <v>8900</v>
      </c>
      <c r="M315" s="70"/>
      <c r="N315" s="70"/>
      <c r="O315" s="70"/>
      <c r="P315" s="70"/>
      <c r="Q315" s="70"/>
      <c r="R315" s="70"/>
      <c r="S315" s="78"/>
      <c r="T315" s="78"/>
      <c r="U315" s="70"/>
      <c r="V315" s="70"/>
      <c r="W315" s="70"/>
      <c r="X315" s="70"/>
      <c r="Y315" s="70"/>
      <c r="Z315" s="70"/>
      <c r="AA315" s="70"/>
      <c r="AB315" s="95"/>
      <c r="AC315" s="95"/>
      <c r="AD315" s="95"/>
      <c r="AE315" s="95"/>
      <c r="AF315" s="95"/>
    </row>
    <row r="316" spans="2:32" s="15" customFormat="1" ht="20.25" customHeight="1" x14ac:dyDescent="0.2">
      <c r="B316" s="436" t="s">
        <v>1092</v>
      </c>
      <c r="C316" s="70">
        <v>259</v>
      </c>
      <c r="D316" s="70" t="s">
        <v>327</v>
      </c>
      <c r="E316" s="70">
        <v>0</v>
      </c>
      <c r="F316" s="70">
        <v>0</v>
      </c>
      <c r="G316" s="70">
        <v>0</v>
      </c>
      <c r="H316" s="70">
        <v>2</v>
      </c>
      <c r="I316" s="70">
        <v>11</v>
      </c>
      <c r="J316" s="70">
        <v>2</v>
      </c>
      <c r="K316" s="70">
        <v>0</v>
      </c>
      <c r="L316" s="77">
        <v>4600</v>
      </c>
      <c r="M316" s="70"/>
      <c r="N316" s="70"/>
      <c r="O316" s="70"/>
      <c r="P316" s="70"/>
      <c r="Q316" s="70"/>
      <c r="R316" s="70"/>
      <c r="S316" s="78"/>
      <c r="T316" s="78"/>
      <c r="U316" s="70"/>
      <c r="V316" s="70"/>
      <c r="W316" s="70"/>
      <c r="X316" s="70"/>
      <c r="Y316" s="70"/>
      <c r="Z316" s="70"/>
      <c r="AA316" s="70"/>
      <c r="AB316" s="95"/>
      <c r="AC316" s="95"/>
      <c r="AD316" s="95"/>
      <c r="AE316" s="95"/>
      <c r="AF316" s="95"/>
    </row>
    <row r="317" spans="2:32" s="15" customFormat="1" ht="20.25" customHeight="1" x14ac:dyDescent="0.2">
      <c r="B317" s="436" t="s">
        <v>1092</v>
      </c>
      <c r="C317" s="70">
        <v>260</v>
      </c>
      <c r="D317" s="70" t="s">
        <v>327</v>
      </c>
      <c r="E317" s="70">
        <v>0</v>
      </c>
      <c r="F317" s="70">
        <v>0</v>
      </c>
      <c r="G317" s="70">
        <v>0</v>
      </c>
      <c r="H317" s="70">
        <v>2</v>
      </c>
      <c r="I317" s="70">
        <v>16</v>
      </c>
      <c r="J317" s="70">
        <v>0</v>
      </c>
      <c r="K317" s="70">
        <v>0</v>
      </c>
      <c r="L317" s="77">
        <v>6400</v>
      </c>
      <c r="M317" s="70"/>
      <c r="N317" s="70"/>
      <c r="O317" s="70"/>
      <c r="P317" s="70"/>
      <c r="Q317" s="70"/>
      <c r="R317" s="70"/>
      <c r="S317" s="78"/>
      <c r="T317" s="78"/>
      <c r="U317" s="70"/>
      <c r="V317" s="70"/>
      <c r="W317" s="70"/>
      <c r="X317" s="70"/>
      <c r="Y317" s="70"/>
      <c r="Z317" s="70"/>
      <c r="AA317" s="70"/>
      <c r="AB317" s="95"/>
      <c r="AC317" s="95"/>
      <c r="AD317" s="95"/>
      <c r="AE317" s="95"/>
      <c r="AF317" s="95"/>
    </row>
    <row r="318" spans="2:32" s="15" customFormat="1" ht="20.25" customHeight="1" x14ac:dyDescent="0.2">
      <c r="B318" s="436" t="s">
        <v>1093</v>
      </c>
      <c r="C318" s="70">
        <v>261</v>
      </c>
      <c r="D318" s="70" t="s">
        <v>327</v>
      </c>
      <c r="E318" s="70">
        <v>0</v>
      </c>
      <c r="F318" s="70">
        <v>0</v>
      </c>
      <c r="G318" s="70">
        <v>0</v>
      </c>
      <c r="H318" s="70">
        <v>2</v>
      </c>
      <c r="I318" s="70">
        <v>1</v>
      </c>
      <c r="J318" s="70">
        <v>2</v>
      </c>
      <c r="K318" s="70">
        <v>2</v>
      </c>
      <c r="L318" s="77">
        <v>602</v>
      </c>
      <c r="M318" s="70"/>
      <c r="N318" s="70"/>
      <c r="O318" s="70"/>
      <c r="P318" s="70"/>
      <c r="Q318" s="70"/>
      <c r="R318" s="70"/>
      <c r="S318" s="78"/>
      <c r="T318" s="78"/>
      <c r="U318" s="70"/>
      <c r="V318" s="70"/>
      <c r="W318" s="70"/>
      <c r="X318" s="70"/>
      <c r="Y318" s="70"/>
      <c r="Z318" s="70"/>
      <c r="AA318" s="70"/>
      <c r="AB318" s="95"/>
      <c r="AC318" s="95"/>
      <c r="AD318" s="95"/>
      <c r="AE318" s="95"/>
      <c r="AF318" s="95"/>
    </row>
    <row r="319" spans="2:32" s="15" customFormat="1" ht="20.25" customHeight="1" x14ac:dyDescent="0.2">
      <c r="B319" s="436" t="s">
        <v>1094</v>
      </c>
      <c r="C319" s="70">
        <v>262</v>
      </c>
      <c r="D319" s="70" t="s">
        <v>327</v>
      </c>
      <c r="E319" s="70">
        <v>0</v>
      </c>
      <c r="F319" s="70">
        <v>0</v>
      </c>
      <c r="G319" s="70">
        <v>0</v>
      </c>
      <c r="H319" s="70">
        <v>2</v>
      </c>
      <c r="I319" s="70">
        <v>10</v>
      </c>
      <c r="J319" s="70">
        <v>0</v>
      </c>
      <c r="K319" s="70">
        <v>25</v>
      </c>
      <c r="L319" s="77">
        <v>4025</v>
      </c>
      <c r="M319" s="70"/>
      <c r="N319" s="70"/>
      <c r="O319" s="70"/>
      <c r="P319" s="70"/>
      <c r="Q319" s="70"/>
      <c r="R319" s="70"/>
      <c r="S319" s="78"/>
      <c r="T319" s="78"/>
      <c r="U319" s="70"/>
      <c r="V319" s="70"/>
      <c r="W319" s="70"/>
      <c r="X319" s="70"/>
      <c r="Y319" s="70"/>
      <c r="Z319" s="70"/>
      <c r="AA319" s="70"/>
      <c r="AB319" s="95"/>
      <c r="AC319" s="95"/>
      <c r="AD319" s="95"/>
      <c r="AE319" s="95"/>
      <c r="AF319" s="95"/>
    </row>
    <row r="320" spans="2:32" s="15" customFormat="1" ht="20.25" customHeight="1" x14ac:dyDescent="0.2">
      <c r="B320" s="436" t="s">
        <v>1095</v>
      </c>
      <c r="C320" s="70">
        <v>263</v>
      </c>
      <c r="D320" s="70" t="s">
        <v>327</v>
      </c>
      <c r="E320" s="70">
        <v>0</v>
      </c>
      <c r="F320" s="70">
        <v>0</v>
      </c>
      <c r="G320" s="70">
        <v>0</v>
      </c>
      <c r="H320" s="70">
        <v>2</v>
      </c>
      <c r="I320" s="70">
        <v>5</v>
      </c>
      <c r="J320" s="70">
        <v>2</v>
      </c>
      <c r="K320" s="70">
        <v>0</v>
      </c>
      <c r="L320" s="77">
        <v>2200</v>
      </c>
      <c r="M320" s="70"/>
      <c r="N320" s="70"/>
      <c r="O320" s="70"/>
      <c r="P320" s="70"/>
      <c r="Q320" s="70"/>
      <c r="R320" s="70"/>
      <c r="S320" s="78"/>
      <c r="T320" s="78"/>
      <c r="U320" s="70"/>
      <c r="V320" s="70"/>
      <c r="W320" s="70"/>
      <c r="X320" s="70"/>
      <c r="Y320" s="70"/>
      <c r="Z320" s="70"/>
      <c r="AA320" s="70"/>
      <c r="AB320" s="95"/>
      <c r="AC320" s="95"/>
      <c r="AD320" s="95"/>
      <c r="AE320" s="95"/>
      <c r="AF320" s="95"/>
    </row>
    <row r="321" spans="2:32" s="15" customFormat="1" ht="20.25" customHeight="1" x14ac:dyDescent="0.2">
      <c r="B321" s="436" t="s">
        <v>1095</v>
      </c>
      <c r="C321" s="70">
        <v>264</v>
      </c>
      <c r="D321" s="70" t="s">
        <v>327</v>
      </c>
      <c r="E321" s="70">
        <v>0</v>
      </c>
      <c r="F321" s="70">
        <v>0</v>
      </c>
      <c r="G321" s="70">
        <v>0</v>
      </c>
      <c r="H321" s="70">
        <v>2</v>
      </c>
      <c r="I321" s="70">
        <v>2</v>
      </c>
      <c r="J321" s="70">
        <v>2</v>
      </c>
      <c r="K321" s="70">
        <v>72</v>
      </c>
      <c r="L321" s="77">
        <v>1072</v>
      </c>
      <c r="M321" s="70"/>
      <c r="N321" s="70"/>
      <c r="O321" s="70"/>
      <c r="P321" s="70"/>
      <c r="Q321" s="70"/>
      <c r="R321" s="70"/>
      <c r="S321" s="78"/>
      <c r="T321" s="78"/>
      <c r="U321" s="70"/>
      <c r="V321" s="70"/>
      <c r="W321" s="70"/>
      <c r="X321" s="70"/>
      <c r="Y321" s="70"/>
      <c r="Z321" s="70"/>
      <c r="AA321" s="70"/>
      <c r="AB321" s="95"/>
      <c r="AC321" s="95"/>
      <c r="AD321" s="95"/>
      <c r="AE321" s="95"/>
      <c r="AF321" s="95"/>
    </row>
    <row r="322" spans="2:32" s="15" customFormat="1" ht="20.25" customHeight="1" x14ac:dyDescent="0.2">
      <c r="B322" s="436" t="s">
        <v>1096</v>
      </c>
      <c r="C322" s="70">
        <v>265</v>
      </c>
      <c r="D322" s="70" t="s">
        <v>327</v>
      </c>
      <c r="E322" s="70">
        <v>0</v>
      </c>
      <c r="F322" s="70">
        <v>0</v>
      </c>
      <c r="G322" s="70">
        <v>0</v>
      </c>
      <c r="H322" s="70">
        <v>2</v>
      </c>
      <c r="I322" s="70">
        <v>8</v>
      </c>
      <c r="J322" s="70">
        <v>3</v>
      </c>
      <c r="K322" s="70">
        <v>0</v>
      </c>
      <c r="L322" s="77">
        <v>3500</v>
      </c>
      <c r="M322" s="70"/>
      <c r="N322" s="70"/>
      <c r="O322" s="70"/>
      <c r="P322" s="70"/>
      <c r="Q322" s="70"/>
      <c r="R322" s="70"/>
      <c r="S322" s="78"/>
      <c r="T322" s="78"/>
      <c r="U322" s="70"/>
      <c r="V322" s="70"/>
      <c r="W322" s="70"/>
      <c r="X322" s="70"/>
      <c r="Y322" s="70"/>
      <c r="Z322" s="70"/>
      <c r="AA322" s="70"/>
      <c r="AB322" s="95"/>
      <c r="AC322" s="95"/>
      <c r="AD322" s="95"/>
      <c r="AE322" s="95"/>
      <c r="AF322" s="95"/>
    </row>
    <row r="323" spans="2:32" s="15" customFormat="1" ht="20.25" customHeight="1" x14ac:dyDescent="0.2">
      <c r="B323" s="436" t="s">
        <v>1095</v>
      </c>
      <c r="C323" s="70">
        <v>266</v>
      </c>
      <c r="D323" s="70" t="s">
        <v>327</v>
      </c>
      <c r="E323" s="70">
        <v>0</v>
      </c>
      <c r="F323" s="70">
        <v>0</v>
      </c>
      <c r="G323" s="70">
        <v>0</v>
      </c>
      <c r="H323" s="70">
        <v>2</v>
      </c>
      <c r="I323" s="70">
        <v>13</v>
      </c>
      <c r="J323" s="70">
        <v>0</v>
      </c>
      <c r="K323" s="70">
        <v>50</v>
      </c>
      <c r="L323" s="77">
        <v>5250</v>
      </c>
      <c r="M323" s="70"/>
      <c r="N323" s="70"/>
      <c r="O323" s="70"/>
      <c r="P323" s="70"/>
      <c r="Q323" s="70"/>
      <c r="R323" s="70"/>
      <c r="S323" s="78"/>
      <c r="T323" s="78"/>
      <c r="U323" s="70"/>
      <c r="V323" s="70"/>
      <c r="W323" s="70"/>
      <c r="X323" s="70"/>
      <c r="Y323" s="70"/>
      <c r="Z323" s="70"/>
      <c r="AA323" s="70"/>
      <c r="AB323" s="95"/>
      <c r="AC323" s="95"/>
      <c r="AD323" s="95"/>
      <c r="AE323" s="95"/>
      <c r="AF323" s="95"/>
    </row>
    <row r="324" spans="2:32" s="15" customFormat="1" ht="20.25" customHeight="1" x14ac:dyDescent="0.2">
      <c r="B324" s="436" t="s">
        <v>1097</v>
      </c>
      <c r="C324" s="70">
        <v>267</v>
      </c>
      <c r="D324" s="70" t="s">
        <v>327</v>
      </c>
      <c r="E324" s="70">
        <v>0</v>
      </c>
      <c r="F324" s="70">
        <v>0</v>
      </c>
      <c r="G324" s="70">
        <v>0</v>
      </c>
      <c r="H324" s="70">
        <v>2</v>
      </c>
      <c r="I324" s="70">
        <v>6</v>
      </c>
      <c r="J324" s="70">
        <v>0</v>
      </c>
      <c r="K324" s="70">
        <v>0</v>
      </c>
      <c r="L324" s="77">
        <v>2400</v>
      </c>
      <c r="M324" s="70"/>
      <c r="N324" s="70"/>
      <c r="O324" s="70"/>
      <c r="P324" s="70"/>
      <c r="Q324" s="70"/>
      <c r="R324" s="70"/>
      <c r="S324" s="78"/>
      <c r="T324" s="78"/>
      <c r="U324" s="70"/>
      <c r="V324" s="70"/>
      <c r="W324" s="70"/>
      <c r="X324" s="70"/>
      <c r="Y324" s="70"/>
      <c r="Z324" s="70"/>
      <c r="AA324" s="70"/>
      <c r="AB324" s="95"/>
      <c r="AC324" s="95"/>
      <c r="AD324" s="95"/>
      <c r="AE324" s="95"/>
      <c r="AF324" s="95"/>
    </row>
    <row r="325" spans="2:32" s="15" customFormat="1" ht="20.25" customHeight="1" x14ac:dyDescent="0.2">
      <c r="B325" s="436" t="s">
        <v>1098</v>
      </c>
      <c r="C325" s="70">
        <v>268</v>
      </c>
      <c r="D325" s="70" t="s">
        <v>327</v>
      </c>
      <c r="E325" s="70">
        <v>0</v>
      </c>
      <c r="F325" s="70">
        <v>0</v>
      </c>
      <c r="G325" s="70">
        <v>0</v>
      </c>
      <c r="H325" s="70">
        <v>2</v>
      </c>
      <c r="I325" s="70">
        <v>0</v>
      </c>
      <c r="J325" s="70">
        <v>0</v>
      </c>
      <c r="K325" s="70">
        <v>80</v>
      </c>
      <c r="L325" s="77">
        <v>80</v>
      </c>
      <c r="M325" s="70"/>
      <c r="N325" s="70"/>
      <c r="O325" s="70"/>
      <c r="P325" s="70"/>
      <c r="Q325" s="70"/>
      <c r="R325" s="70"/>
      <c r="S325" s="78"/>
      <c r="T325" s="78"/>
      <c r="U325" s="70"/>
      <c r="V325" s="70"/>
      <c r="W325" s="70"/>
      <c r="X325" s="70"/>
      <c r="Y325" s="70"/>
      <c r="Z325" s="70"/>
      <c r="AA325" s="70"/>
      <c r="AB325" s="95"/>
      <c r="AC325" s="95"/>
      <c r="AD325" s="95"/>
      <c r="AE325" s="95"/>
      <c r="AF325" s="95"/>
    </row>
    <row r="326" spans="2:32" s="15" customFormat="1" ht="20.25" customHeight="1" x14ac:dyDescent="0.2">
      <c r="B326" s="436" t="s">
        <v>1098</v>
      </c>
      <c r="C326" s="70">
        <v>269</v>
      </c>
      <c r="D326" s="70" t="s">
        <v>327</v>
      </c>
      <c r="E326" s="70">
        <v>0</v>
      </c>
      <c r="F326" s="70">
        <v>0</v>
      </c>
      <c r="G326" s="70">
        <v>0</v>
      </c>
      <c r="H326" s="70">
        <v>2</v>
      </c>
      <c r="I326" s="70">
        <v>18</v>
      </c>
      <c r="J326" s="70">
        <v>1</v>
      </c>
      <c r="K326" s="70">
        <v>75</v>
      </c>
      <c r="L326" s="77">
        <v>7375</v>
      </c>
      <c r="M326" s="70"/>
      <c r="N326" s="70"/>
      <c r="O326" s="70"/>
      <c r="P326" s="70"/>
      <c r="Q326" s="70"/>
      <c r="R326" s="70"/>
      <c r="S326" s="78"/>
      <c r="T326" s="78"/>
      <c r="U326" s="70"/>
      <c r="V326" s="70"/>
      <c r="W326" s="70"/>
      <c r="X326" s="70"/>
      <c r="Y326" s="70"/>
      <c r="Z326" s="70"/>
      <c r="AA326" s="70"/>
      <c r="AB326" s="95"/>
      <c r="AC326" s="95"/>
      <c r="AD326" s="95"/>
      <c r="AE326" s="95"/>
      <c r="AF326" s="95"/>
    </row>
    <row r="327" spans="2:32" s="15" customFormat="1" ht="20.25" customHeight="1" x14ac:dyDescent="0.2">
      <c r="B327" s="436" t="s">
        <v>1099</v>
      </c>
      <c r="C327" s="70">
        <v>270</v>
      </c>
      <c r="D327" s="70" t="s">
        <v>327</v>
      </c>
      <c r="E327" s="70">
        <v>0</v>
      </c>
      <c r="F327" s="70">
        <v>0</v>
      </c>
      <c r="G327" s="70">
        <v>0</v>
      </c>
      <c r="H327" s="70">
        <v>2</v>
      </c>
      <c r="I327" s="70">
        <v>18</v>
      </c>
      <c r="J327" s="70">
        <v>1</v>
      </c>
      <c r="K327" s="70">
        <v>0</v>
      </c>
      <c r="L327" s="77">
        <v>7300</v>
      </c>
      <c r="M327" s="70"/>
      <c r="N327" s="70"/>
      <c r="O327" s="70"/>
      <c r="P327" s="70"/>
      <c r="Q327" s="70"/>
      <c r="R327" s="70"/>
      <c r="S327" s="78"/>
      <c r="T327" s="78"/>
      <c r="U327" s="70"/>
      <c r="V327" s="70"/>
      <c r="W327" s="70"/>
      <c r="X327" s="70"/>
      <c r="Y327" s="70"/>
      <c r="Z327" s="70"/>
      <c r="AA327" s="70"/>
      <c r="AB327" s="95"/>
      <c r="AC327" s="95"/>
      <c r="AD327" s="95"/>
      <c r="AE327" s="95"/>
      <c r="AF327" s="95"/>
    </row>
    <row r="328" spans="2:32" s="15" customFormat="1" ht="20.25" customHeight="1" x14ac:dyDescent="0.2">
      <c r="B328" s="436" t="s">
        <v>1100</v>
      </c>
      <c r="C328" s="70">
        <v>271</v>
      </c>
      <c r="D328" s="70" t="s">
        <v>327</v>
      </c>
      <c r="E328" s="70">
        <v>0</v>
      </c>
      <c r="F328" s="70">
        <v>0</v>
      </c>
      <c r="G328" s="70">
        <v>0</v>
      </c>
      <c r="H328" s="70">
        <v>2</v>
      </c>
      <c r="I328" s="70">
        <v>13</v>
      </c>
      <c r="J328" s="70">
        <v>2</v>
      </c>
      <c r="K328" s="70">
        <v>79</v>
      </c>
      <c r="L328" s="77">
        <v>5479</v>
      </c>
      <c r="M328" s="70"/>
      <c r="N328" s="70"/>
      <c r="O328" s="70"/>
      <c r="P328" s="70"/>
      <c r="Q328" s="70"/>
      <c r="R328" s="70"/>
      <c r="S328" s="78"/>
      <c r="T328" s="78"/>
      <c r="U328" s="70"/>
      <c r="V328" s="70"/>
      <c r="W328" s="70"/>
      <c r="X328" s="70"/>
      <c r="Y328" s="70"/>
      <c r="Z328" s="70"/>
      <c r="AA328" s="70"/>
      <c r="AB328" s="95"/>
      <c r="AC328" s="95"/>
      <c r="AD328" s="95"/>
      <c r="AE328" s="95"/>
      <c r="AF328" s="95"/>
    </row>
    <row r="329" spans="2:32" s="15" customFormat="1" ht="20.25" customHeight="1" x14ac:dyDescent="0.2">
      <c r="B329" s="436" t="s">
        <v>1101</v>
      </c>
      <c r="C329" s="70">
        <v>272</v>
      </c>
      <c r="D329" s="70" t="s">
        <v>327</v>
      </c>
      <c r="E329" s="70">
        <v>0</v>
      </c>
      <c r="F329" s="70">
        <v>0</v>
      </c>
      <c r="G329" s="70">
        <v>0</v>
      </c>
      <c r="H329" s="70">
        <v>2</v>
      </c>
      <c r="I329" s="70">
        <v>2</v>
      </c>
      <c r="J329" s="70">
        <v>0</v>
      </c>
      <c r="K329" s="70">
        <v>30</v>
      </c>
      <c r="L329" s="77">
        <v>830</v>
      </c>
      <c r="M329" s="70"/>
      <c r="N329" s="70"/>
      <c r="O329" s="70"/>
      <c r="P329" s="70"/>
      <c r="Q329" s="70"/>
      <c r="R329" s="70"/>
      <c r="S329" s="78"/>
      <c r="T329" s="78"/>
      <c r="U329" s="70"/>
      <c r="V329" s="70"/>
      <c r="W329" s="70"/>
      <c r="X329" s="70"/>
      <c r="Y329" s="70"/>
      <c r="Z329" s="70"/>
      <c r="AA329" s="70"/>
      <c r="AB329" s="95"/>
      <c r="AC329" s="95"/>
      <c r="AD329" s="95"/>
      <c r="AE329" s="95"/>
      <c r="AF329" s="95"/>
    </row>
    <row r="330" spans="2:32" s="15" customFormat="1" ht="20.25" customHeight="1" x14ac:dyDescent="0.2">
      <c r="B330" s="436" t="s">
        <v>1076</v>
      </c>
      <c r="C330" s="70">
        <v>273</v>
      </c>
      <c r="D330" s="70" t="s">
        <v>327</v>
      </c>
      <c r="E330" s="70">
        <v>0</v>
      </c>
      <c r="F330" s="70">
        <v>0</v>
      </c>
      <c r="G330" s="70">
        <v>0</v>
      </c>
      <c r="H330" s="70">
        <v>2</v>
      </c>
      <c r="I330" s="70">
        <v>12</v>
      </c>
      <c r="J330" s="70">
        <v>3</v>
      </c>
      <c r="K330" s="70">
        <v>20</v>
      </c>
      <c r="L330" s="77">
        <v>5120</v>
      </c>
      <c r="M330" s="70"/>
      <c r="N330" s="70"/>
      <c r="O330" s="70"/>
      <c r="P330" s="70"/>
      <c r="Q330" s="70"/>
      <c r="R330" s="70"/>
      <c r="S330" s="78"/>
      <c r="T330" s="78"/>
      <c r="U330" s="70"/>
      <c r="V330" s="70"/>
      <c r="W330" s="70"/>
      <c r="X330" s="70"/>
      <c r="Y330" s="70"/>
      <c r="Z330" s="70"/>
      <c r="AA330" s="70"/>
      <c r="AB330" s="95"/>
      <c r="AC330" s="95"/>
      <c r="AD330" s="95"/>
      <c r="AE330" s="95"/>
      <c r="AF330" s="95"/>
    </row>
    <row r="331" spans="2:32" s="15" customFormat="1" ht="20.25" customHeight="1" x14ac:dyDescent="0.2">
      <c r="B331" s="436" t="s">
        <v>1102</v>
      </c>
      <c r="C331" s="70">
        <v>274</v>
      </c>
      <c r="D331" s="70" t="s">
        <v>327</v>
      </c>
      <c r="E331" s="70">
        <v>0</v>
      </c>
      <c r="F331" s="70">
        <v>0</v>
      </c>
      <c r="G331" s="70">
        <v>0</v>
      </c>
      <c r="H331" s="70">
        <v>2</v>
      </c>
      <c r="I331" s="70">
        <v>22</v>
      </c>
      <c r="J331" s="70">
        <v>3</v>
      </c>
      <c r="K331" s="70">
        <v>0</v>
      </c>
      <c r="L331" s="77">
        <v>9100</v>
      </c>
      <c r="M331" s="70"/>
      <c r="N331" s="70"/>
      <c r="O331" s="70"/>
      <c r="P331" s="70"/>
      <c r="Q331" s="70"/>
      <c r="R331" s="70"/>
      <c r="S331" s="78"/>
      <c r="T331" s="78"/>
      <c r="U331" s="70"/>
      <c r="V331" s="70"/>
      <c r="W331" s="70"/>
      <c r="X331" s="70"/>
      <c r="Y331" s="70"/>
      <c r="Z331" s="70"/>
      <c r="AA331" s="70"/>
      <c r="AB331" s="95"/>
      <c r="AC331" s="95"/>
      <c r="AD331" s="95"/>
      <c r="AE331" s="95"/>
      <c r="AF331" s="95"/>
    </row>
    <row r="332" spans="2:32" s="15" customFormat="1" ht="20.25" customHeight="1" x14ac:dyDescent="0.2">
      <c r="B332" s="436" t="s">
        <v>1103</v>
      </c>
      <c r="C332" s="70">
        <v>275</v>
      </c>
      <c r="D332" s="70" t="s">
        <v>327</v>
      </c>
      <c r="E332" s="70">
        <v>0</v>
      </c>
      <c r="F332" s="70">
        <v>0</v>
      </c>
      <c r="G332" s="70">
        <v>0</v>
      </c>
      <c r="H332" s="70">
        <v>2</v>
      </c>
      <c r="I332" s="70">
        <v>11</v>
      </c>
      <c r="J332" s="70">
        <v>0</v>
      </c>
      <c r="K332" s="70">
        <v>73</v>
      </c>
      <c r="L332" s="77">
        <v>4473</v>
      </c>
      <c r="M332" s="70"/>
      <c r="N332" s="70"/>
      <c r="O332" s="70"/>
      <c r="P332" s="70"/>
      <c r="Q332" s="70"/>
      <c r="R332" s="70"/>
      <c r="S332" s="78"/>
      <c r="T332" s="78"/>
      <c r="U332" s="70"/>
      <c r="V332" s="70"/>
      <c r="W332" s="70"/>
      <c r="X332" s="70"/>
      <c r="Y332" s="70"/>
      <c r="Z332" s="70"/>
      <c r="AA332" s="70"/>
      <c r="AB332" s="95"/>
      <c r="AC332" s="95"/>
      <c r="AD332" s="95"/>
      <c r="AE332" s="95"/>
      <c r="AF332" s="95"/>
    </row>
    <row r="333" spans="2:32" s="55" customFormat="1" ht="20.25" customHeight="1" x14ac:dyDescent="0.2">
      <c r="B333" s="436" t="s">
        <v>1923</v>
      </c>
      <c r="C333" s="75">
        <v>276</v>
      </c>
      <c r="D333" s="75" t="s">
        <v>327</v>
      </c>
      <c r="E333" s="75">
        <v>0</v>
      </c>
      <c r="F333" s="75">
        <v>0</v>
      </c>
      <c r="G333" s="75">
        <v>0</v>
      </c>
      <c r="H333" s="75">
        <v>2</v>
      </c>
      <c r="I333" s="75">
        <v>0</v>
      </c>
      <c r="J333" s="75">
        <v>2</v>
      </c>
      <c r="K333" s="75">
        <v>52</v>
      </c>
      <c r="L333" s="79">
        <v>252</v>
      </c>
      <c r="M333" s="75">
        <v>11.25</v>
      </c>
      <c r="N333" s="75"/>
      <c r="O333" s="75"/>
      <c r="P333" s="75"/>
      <c r="Q333" s="75">
        <v>1</v>
      </c>
      <c r="R333" s="75">
        <v>63</v>
      </c>
      <c r="S333" s="75" t="s">
        <v>31</v>
      </c>
      <c r="T333" s="75" t="s">
        <v>69</v>
      </c>
      <c r="U333" s="75">
        <v>45</v>
      </c>
      <c r="V333" s="75"/>
      <c r="W333" s="75">
        <v>45</v>
      </c>
      <c r="X333" s="75"/>
      <c r="Y333" s="75"/>
      <c r="Z333" s="75">
        <v>30</v>
      </c>
      <c r="AA333" s="75"/>
      <c r="AB333" s="96"/>
      <c r="AC333" s="96"/>
      <c r="AD333" s="96"/>
      <c r="AE333" s="96"/>
      <c r="AF333" s="96"/>
    </row>
    <row r="334" spans="2:32" s="15" customFormat="1" ht="20.25" customHeight="1" x14ac:dyDescent="0.2">
      <c r="B334" s="436" t="s">
        <v>1104</v>
      </c>
      <c r="C334" s="70">
        <v>277</v>
      </c>
      <c r="D334" s="70" t="s">
        <v>577</v>
      </c>
      <c r="E334" s="70">
        <v>5060</v>
      </c>
      <c r="F334" s="70">
        <v>51</v>
      </c>
      <c r="G334" s="70">
        <v>60</v>
      </c>
      <c r="H334" s="70">
        <v>2</v>
      </c>
      <c r="I334" s="70">
        <v>6</v>
      </c>
      <c r="J334" s="70">
        <v>0</v>
      </c>
      <c r="K334" s="70">
        <v>41</v>
      </c>
      <c r="L334" s="77">
        <v>2441</v>
      </c>
      <c r="M334" s="70"/>
      <c r="N334" s="70"/>
      <c r="O334" s="70"/>
      <c r="P334" s="70"/>
      <c r="Q334" s="70"/>
      <c r="R334" s="70"/>
      <c r="S334" s="78"/>
      <c r="T334" s="78"/>
      <c r="U334" s="70"/>
      <c r="V334" s="70"/>
      <c r="W334" s="70"/>
      <c r="X334" s="70"/>
      <c r="Y334" s="70"/>
      <c r="Z334" s="70"/>
      <c r="AA334" s="70"/>
      <c r="AB334" s="95"/>
      <c r="AC334" s="95"/>
      <c r="AD334" s="95"/>
      <c r="AE334" s="95"/>
      <c r="AF334" s="95"/>
    </row>
    <row r="335" spans="2:32" s="15" customFormat="1" ht="20.25" customHeight="1" x14ac:dyDescent="0.2">
      <c r="B335" s="436" t="s">
        <v>1104</v>
      </c>
      <c r="C335" s="70">
        <v>278</v>
      </c>
      <c r="D335" s="70" t="s">
        <v>577</v>
      </c>
      <c r="E335" s="70">
        <v>3028</v>
      </c>
      <c r="F335" s="70">
        <v>31</v>
      </c>
      <c r="G335" s="70">
        <v>28</v>
      </c>
      <c r="H335" s="70">
        <v>2</v>
      </c>
      <c r="I335" s="70">
        <v>2</v>
      </c>
      <c r="J335" s="70">
        <v>1</v>
      </c>
      <c r="K335" s="70">
        <v>63</v>
      </c>
      <c r="L335" s="77">
        <v>963</v>
      </c>
      <c r="M335" s="70"/>
      <c r="N335" s="70"/>
      <c r="O335" s="70"/>
      <c r="P335" s="70"/>
      <c r="Q335" s="70"/>
      <c r="R335" s="70"/>
      <c r="S335" s="78"/>
      <c r="T335" s="78"/>
      <c r="U335" s="70"/>
      <c r="V335" s="70"/>
      <c r="W335" s="70"/>
      <c r="X335" s="70"/>
      <c r="Y335" s="70"/>
      <c r="Z335" s="70"/>
      <c r="AA335" s="70"/>
      <c r="AB335" s="95"/>
      <c r="AC335" s="95"/>
      <c r="AD335" s="95"/>
      <c r="AE335" s="95"/>
      <c r="AF335" s="95"/>
    </row>
    <row r="336" spans="2:32" s="15" customFormat="1" ht="20.25" customHeight="1" x14ac:dyDescent="0.2">
      <c r="B336" s="436" t="s">
        <v>1104</v>
      </c>
      <c r="C336" s="70">
        <v>279</v>
      </c>
      <c r="D336" s="70" t="s">
        <v>577</v>
      </c>
      <c r="E336" s="70">
        <v>3027</v>
      </c>
      <c r="F336" s="70">
        <v>31</v>
      </c>
      <c r="G336" s="70">
        <v>27</v>
      </c>
      <c r="H336" s="70">
        <v>2</v>
      </c>
      <c r="I336" s="70">
        <v>1</v>
      </c>
      <c r="J336" s="70">
        <v>0</v>
      </c>
      <c r="K336" s="70">
        <v>38</v>
      </c>
      <c r="L336" s="77">
        <v>438</v>
      </c>
      <c r="M336" s="70"/>
      <c r="N336" s="70"/>
      <c r="O336" s="70"/>
      <c r="P336" s="70"/>
      <c r="Q336" s="70"/>
      <c r="R336" s="70"/>
      <c r="S336" s="78"/>
      <c r="T336" s="78"/>
      <c r="U336" s="70"/>
      <c r="V336" s="70"/>
      <c r="W336" s="70"/>
      <c r="X336" s="70"/>
      <c r="Y336" s="70"/>
      <c r="Z336" s="70"/>
      <c r="AA336" s="70"/>
      <c r="AB336" s="95"/>
      <c r="AC336" s="95"/>
      <c r="AD336" s="95"/>
      <c r="AE336" s="95"/>
      <c r="AF336" s="95"/>
    </row>
    <row r="337" spans="2:32" s="15" customFormat="1" ht="20.25" customHeight="1" x14ac:dyDescent="0.2">
      <c r="B337" s="436" t="s">
        <v>1105</v>
      </c>
      <c r="C337" s="70">
        <v>280</v>
      </c>
      <c r="D337" s="70" t="s">
        <v>577</v>
      </c>
      <c r="E337" s="70">
        <v>3020</v>
      </c>
      <c r="F337" s="70">
        <v>31</v>
      </c>
      <c r="G337" s="70">
        <v>20</v>
      </c>
      <c r="H337" s="70">
        <v>2</v>
      </c>
      <c r="I337" s="70">
        <v>3</v>
      </c>
      <c r="J337" s="70">
        <v>3</v>
      </c>
      <c r="K337" s="70">
        <v>13</v>
      </c>
      <c r="L337" s="77">
        <v>1513</v>
      </c>
      <c r="M337" s="70"/>
      <c r="N337" s="70"/>
      <c r="O337" s="70"/>
      <c r="P337" s="70"/>
      <c r="Q337" s="70"/>
      <c r="R337" s="70"/>
      <c r="S337" s="78"/>
      <c r="T337" s="78"/>
      <c r="U337" s="70"/>
      <c r="V337" s="70"/>
      <c r="W337" s="70"/>
      <c r="X337" s="70"/>
      <c r="Y337" s="70"/>
      <c r="Z337" s="70"/>
      <c r="AA337" s="70"/>
      <c r="AB337" s="95"/>
      <c r="AC337" s="95"/>
      <c r="AD337" s="95"/>
      <c r="AE337" s="95"/>
      <c r="AF337" s="95"/>
    </row>
    <row r="338" spans="2:32" s="55" customFormat="1" ht="20.25" customHeight="1" x14ac:dyDescent="0.2">
      <c r="B338" s="436" t="s">
        <v>1106</v>
      </c>
      <c r="C338" s="75">
        <v>281</v>
      </c>
      <c r="D338" s="75" t="s">
        <v>577</v>
      </c>
      <c r="E338" s="75">
        <v>0</v>
      </c>
      <c r="F338" s="75">
        <v>0</v>
      </c>
      <c r="G338" s="75">
        <v>0</v>
      </c>
      <c r="H338" s="75">
        <v>2</v>
      </c>
      <c r="I338" s="75">
        <v>4</v>
      </c>
      <c r="J338" s="75">
        <v>0</v>
      </c>
      <c r="K338" s="75">
        <v>10</v>
      </c>
      <c r="L338" s="79">
        <v>1610</v>
      </c>
      <c r="M338" s="75"/>
      <c r="N338" s="75"/>
      <c r="O338" s="75"/>
      <c r="P338" s="75"/>
      <c r="Q338" s="75">
        <v>1</v>
      </c>
      <c r="R338" s="75">
        <v>59</v>
      </c>
      <c r="S338" s="75" t="s">
        <v>31</v>
      </c>
      <c r="T338" s="75" t="s">
        <v>73</v>
      </c>
      <c r="U338" s="75"/>
      <c r="V338" s="75"/>
      <c r="W338" s="75"/>
      <c r="X338" s="75"/>
      <c r="Y338" s="75"/>
      <c r="Z338" s="75">
        <v>15</v>
      </c>
      <c r="AA338" s="75"/>
      <c r="AB338" s="96"/>
      <c r="AC338" s="96"/>
      <c r="AD338" s="96"/>
      <c r="AE338" s="96"/>
      <c r="AF338" s="96"/>
    </row>
    <row r="339" spans="2:32" s="15" customFormat="1" ht="20.25" customHeight="1" x14ac:dyDescent="0.2">
      <c r="B339" s="436" t="s">
        <v>1107</v>
      </c>
      <c r="C339" s="70">
        <v>282</v>
      </c>
      <c r="D339" s="70" t="s">
        <v>577</v>
      </c>
      <c r="E339" s="70">
        <v>2666</v>
      </c>
      <c r="F339" s="70">
        <v>27</v>
      </c>
      <c r="G339" s="70">
        <v>66</v>
      </c>
      <c r="H339" s="70">
        <v>2</v>
      </c>
      <c r="I339" s="70">
        <v>5</v>
      </c>
      <c r="J339" s="70">
        <v>3</v>
      </c>
      <c r="K339" s="70">
        <v>98</v>
      </c>
      <c r="L339" s="77">
        <v>2398</v>
      </c>
      <c r="M339" s="70"/>
      <c r="N339" s="70"/>
      <c r="O339" s="70"/>
      <c r="P339" s="70"/>
      <c r="Q339" s="70"/>
      <c r="R339" s="70"/>
      <c r="S339" s="78"/>
      <c r="T339" s="78"/>
      <c r="U339" s="70"/>
      <c r="V339" s="70"/>
      <c r="W339" s="70"/>
      <c r="X339" s="70"/>
      <c r="Y339" s="70"/>
      <c r="Z339" s="70"/>
      <c r="AA339" s="70"/>
      <c r="AB339" s="95"/>
      <c r="AC339" s="95"/>
      <c r="AD339" s="95"/>
      <c r="AE339" s="95"/>
      <c r="AF339" s="95"/>
    </row>
    <row r="340" spans="2:32" s="15" customFormat="1" ht="20.25" customHeight="1" x14ac:dyDescent="0.2">
      <c r="B340" s="436" t="s">
        <v>1108</v>
      </c>
      <c r="C340" s="70">
        <v>283</v>
      </c>
      <c r="D340" s="70" t="s">
        <v>577</v>
      </c>
      <c r="E340" s="70">
        <v>0</v>
      </c>
      <c r="F340" s="70">
        <v>0</v>
      </c>
      <c r="G340" s="70">
        <v>0</v>
      </c>
      <c r="H340" s="70">
        <v>2</v>
      </c>
      <c r="I340" s="70">
        <v>24</v>
      </c>
      <c r="J340" s="70">
        <v>2</v>
      </c>
      <c r="K340" s="70">
        <v>21</v>
      </c>
      <c r="L340" s="77">
        <v>9821</v>
      </c>
      <c r="M340" s="70"/>
      <c r="N340" s="70"/>
      <c r="O340" s="70"/>
      <c r="P340" s="70"/>
      <c r="Q340" s="70"/>
      <c r="R340" s="70"/>
      <c r="S340" s="78"/>
      <c r="T340" s="78"/>
      <c r="U340" s="70"/>
      <c r="V340" s="70"/>
      <c r="W340" s="70"/>
      <c r="X340" s="70"/>
      <c r="Y340" s="70"/>
      <c r="Z340" s="70"/>
      <c r="AA340" s="70"/>
      <c r="AB340" s="95"/>
      <c r="AC340" s="95"/>
      <c r="AD340" s="95"/>
      <c r="AE340" s="95"/>
      <c r="AF340" s="95"/>
    </row>
    <row r="341" spans="2:32" s="15" customFormat="1" ht="20.25" customHeight="1" x14ac:dyDescent="0.2">
      <c r="B341" s="436" t="s">
        <v>1109</v>
      </c>
      <c r="C341" s="70">
        <v>284</v>
      </c>
      <c r="D341" s="70" t="s">
        <v>577</v>
      </c>
      <c r="E341" s="70">
        <v>8912</v>
      </c>
      <c r="F341" s="70">
        <v>90</v>
      </c>
      <c r="G341" s="70">
        <v>12</v>
      </c>
      <c r="H341" s="70">
        <v>2</v>
      </c>
      <c r="I341" s="70">
        <v>25</v>
      </c>
      <c r="J341" s="70">
        <v>3</v>
      </c>
      <c r="K341" s="70">
        <v>21</v>
      </c>
      <c r="L341" s="77">
        <v>10321</v>
      </c>
      <c r="M341" s="70"/>
      <c r="N341" s="70"/>
      <c r="O341" s="70"/>
      <c r="P341" s="70"/>
      <c r="Q341" s="70"/>
      <c r="R341" s="70"/>
      <c r="S341" s="78"/>
      <c r="T341" s="78"/>
      <c r="U341" s="70"/>
      <c r="V341" s="70"/>
      <c r="W341" s="70"/>
      <c r="X341" s="70"/>
      <c r="Y341" s="70"/>
      <c r="Z341" s="70"/>
      <c r="AA341" s="70"/>
      <c r="AB341" s="95"/>
      <c r="AC341" s="95"/>
      <c r="AD341" s="95"/>
      <c r="AE341" s="95"/>
      <c r="AF341" s="95"/>
    </row>
    <row r="342" spans="2:32" s="15" customFormat="1" ht="20.25" customHeight="1" x14ac:dyDescent="0.2">
      <c r="B342" s="436" t="s">
        <v>1110</v>
      </c>
      <c r="C342" s="70">
        <v>285</v>
      </c>
      <c r="D342" s="70" t="s">
        <v>577</v>
      </c>
      <c r="E342" s="70">
        <v>0</v>
      </c>
      <c r="F342" s="70">
        <v>0</v>
      </c>
      <c r="G342" s="70">
        <v>0</v>
      </c>
      <c r="H342" s="70">
        <v>2</v>
      </c>
      <c r="I342" s="70">
        <v>4</v>
      </c>
      <c r="J342" s="70">
        <v>2</v>
      </c>
      <c r="K342" s="70">
        <v>57</v>
      </c>
      <c r="L342" s="77">
        <v>1842</v>
      </c>
      <c r="M342" s="70">
        <v>15</v>
      </c>
      <c r="N342" s="70"/>
      <c r="O342" s="70"/>
      <c r="P342" s="70"/>
      <c r="Q342" s="70">
        <v>1</v>
      </c>
      <c r="R342" s="70">
        <v>483</v>
      </c>
      <c r="S342" s="78" t="s">
        <v>31</v>
      </c>
      <c r="T342" s="78" t="s">
        <v>32</v>
      </c>
      <c r="U342" s="70">
        <v>120</v>
      </c>
      <c r="V342" s="70"/>
      <c r="W342" s="70"/>
      <c r="X342" s="70"/>
      <c r="Y342" s="70"/>
      <c r="Z342" s="70"/>
      <c r="AA342" s="70"/>
      <c r="AB342" s="95"/>
      <c r="AC342" s="95"/>
      <c r="AD342" s="95"/>
      <c r="AE342" s="95"/>
      <c r="AF342" s="95"/>
    </row>
    <row r="343" spans="2:32" s="15" customFormat="1" ht="20.25" customHeight="1" x14ac:dyDescent="0.2">
      <c r="B343" s="82"/>
      <c r="C343" s="70"/>
      <c r="D343" s="70"/>
      <c r="E343" s="70"/>
      <c r="F343" s="70"/>
      <c r="G343" s="70"/>
      <c r="H343" s="70"/>
      <c r="I343" s="70"/>
      <c r="J343" s="70"/>
      <c r="K343" s="70"/>
      <c r="L343" s="77"/>
      <c r="M343" s="70"/>
      <c r="N343" s="70"/>
      <c r="O343" s="70"/>
      <c r="P343" s="70"/>
      <c r="Q343" s="70"/>
      <c r="R343" s="70"/>
      <c r="S343" s="78" t="s">
        <v>478</v>
      </c>
      <c r="T343" s="78"/>
      <c r="U343" s="70"/>
      <c r="V343" s="70"/>
      <c r="W343" s="70">
        <v>60</v>
      </c>
      <c r="X343" s="70"/>
      <c r="Y343" s="70"/>
      <c r="Z343" s="70">
        <v>6</v>
      </c>
      <c r="AA343" s="70"/>
      <c r="AB343" s="95"/>
      <c r="AC343" s="95"/>
      <c r="AD343" s="95"/>
      <c r="AE343" s="95"/>
      <c r="AF343" s="95"/>
    </row>
    <row r="344" spans="2:32" s="15" customFormat="1" ht="20.25" customHeight="1" x14ac:dyDescent="0.2">
      <c r="B344" s="82"/>
      <c r="C344" s="70"/>
      <c r="D344" s="70"/>
      <c r="E344" s="70"/>
      <c r="F344" s="70"/>
      <c r="G344" s="70"/>
      <c r="H344" s="70"/>
      <c r="I344" s="70"/>
      <c r="J344" s="70"/>
      <c r="K344" s="70"/>
      <c r="L344" s="77"/>
      <c r="M344" s="70"/>
      <c r="N344" s="70"/>
      <c r="O344" s="70"/>
      <c r="P344" s="70"/>
      <c r="Q344" s="70"/>
      <c r="R344" s="70"/>
      <c r="S344" s="78" t="s">
        <v>479</v>
      </c>
      <c r="T344" s="78"/>
      <c r="U344" s="70"/>
      <c r="V344" s="70"/>
      <c r="W344" s="70">
        <v>60</v>
      </c>
      <c r="X344" s="70"/>
      <c r="Y344" s="70"/>
      <c r="Z344" s="70"/>
      <c r="AA344" s="70"/>
      <c r="AB344" s="95"/>
      <c r="AC344" s="95"/>
      <c r="AD344" s="95"/>
      <c r="AE344" s="95"/>
      <c r="AF344" s="95"/>
    </row>
    <row r="345" spans="2:32" s="15" customFormat="1" ht="20.25" customHeight="1" x14ac:dyDescent="0.2">
      <c r="B345" s="436" t="s">
        <v>1111</v>
      </c>
      <c r="C345" s="70">
        <v>286</v>
      </c>
      <c r="D345" s="70" t="s">
        <v>577</v>
      </c>
      <c r="E345" s="70">
        <v>3022</v>
      </c>
      <c r="F345" s="70">
        <v>31</v>
      </c>
      <c r="G345" s="70">
        <v>22</v>
      </c>
      <c r="H345" s="70">
        <v>2</v>
      </c>
      <c r="I345" s="70">
        <v>7</v>
      </c>
      <c r="J345" s="70">
        <v>2</v>
      </c>
      <c r="K345" s="70">
        <v>5</v>
      </c>
      <c r="L345" s="77">
        <v>3005</v>
      </c>
      <c r="M345" s="70"/>
      <c r="N345" s="70"/>
      <c r="O345" s="70"/>
      <c r="P345" s="70"/>
      <c r="Q345" s="70"/>
      <c r="R345" s="70"/>
      <c r="S345" s="78"/>
      <c r="T345" s="78"/>
      <c r="U345" s="70"/>
      <c r="V345" s="70"/>
      <c r="W345" s="70"/>
      <c r="X345" s="70"/>
      <c r="Y345" s="70"/>
      <c r="Z345" s="70"/>
      <c r="AA345" s="70"/>
      <c r="AB345" s="95"/>
      <c r="AC345" s="95"/>
      <c r="AD345" s="95"/>
      <c r="AE345" s="95"/>
      <c r="AF345" s="95"/>
    </row>
    <row r="346" spans="2:32" s="15" customFormat="1" ht="20.25" customHeight="1" x14ac:dyDescent="0.2">
      <c r="B346" s="436" t="s">
        <v>1112</v>
      </c>
      <c r="C346" s="70">
        <v>287</v>
      </c>
      <c r="D346" s="70" t="s">
        <v>577</v>
      </c>
      <c r="E346" s="70">
        <v>3065</v>
      </c>
      <c r="F346" s="70">
        <v>31</v>
      </c>
      <c r="G346" s="70">
        <v>65</v>
      </c>
      <c r="H346" s="70">
        <v>2</v>
      </c>
      <c r="I346" s="70">
        <v>10</v>
      </c>
      <c r="J346" s="70">
        <v>2</v>
      </c>
      <c r="K346" s="70">
        <v>35</v>
      </c>
      <c r="L346" s="77">
        <v>4235</v>
      </c>
      <c r="M346" s="70"/>
      <c r="N346" s="70"/>
      <c r="O346" s="70"/>
      <c r="P346" s="70"/>
      <c r="Q346" s="70"/>
      <c r="R346" s="70"/>
      <c r="S346" s="78"/>
      <c r="T346" s="78"/>
      <c r="U346" s="70"/>
      <c r="V346" s="70"/>
      <c r="W346" s="70"/>
      <c r="X346" s="70"/>
      <c r="Y346" s="70"/>
      <c r="Z346" s="70"/>
      <c r="AA346" s="70"/>
      <c r="AB346" s="95"/>
      <c r="AC346" s="95"/>
      <c r="AD346" s="95"/>
      <c r="AE346" s="95"/>
      <c r="AF346" s="95"/>
    </row>
    <row r="347" spans="2:32" s="15" customFormat="1" ht="20.25" customHeight="1" x14ac:dyDescent="0.2">
      <c r="B347" s="436" t="s">
        <v>1113</v>
      </c>
      <c r="C347" s="70">
        <v>288</v>
      </c>
      <c r="D347" s="70" t="s">
        <v>577</v>
      </c>
      <c r="E347" s="70">
        <v>3028</v>
      </c>
      <c r="F347" s="70">
        <v>31</v>
      </c>
      <c r="G347" s="70">
        <v>23</v>
      </c>
      <c r="H347" s="70">
        <v>2</v>
      </c>
      <c r="I347" s="70">
        <v>7</v>
      </c>
      <c r="J347" s="70">
        <v>1</v>
      </c>
      <c r="K347" s="70">
        <v>69</v>
      </c>
      <c r="L347" s="77">
        <v>2969</v>
      </c>
      <c r="M347" s="70"/>
      <c r="N347" s="70"/>
      <c r="O347" s="70"/>
      <c r="P347" s="70"/>
      <c r="Q347" s="70"/>
      <c r="R347" s="70"/>
      <c r="S347" s="78"/>
      <c r="T347" s="78"/>
      <c r="U347" s="70"/>
      <c r="V347" s="70"/>
      <c r="W347" s="70"/>
      <c r="X347" s="70"/>
      <c r="Y347" s="70"/>
      <c r="Z347" s="70"/>
      <c r="AA347" s="70"/>
      <c r="AB347" s="95"/>
      <c r="AC347" s="95"/>
      <c r="AD347" s="95"/>
      <c r="AE347" s="95"/>
      <c r="AF347" s="95"/>
    </row>
    <row r="348" spans="2:32" s="15" customFormat="1" ht="20.25" customHeight="1" x14ac:dyDescent="0.2">
      <c r="B348" s="436" t="s">
        <v>1114</v>
      </c>
      <c r="C348" s="70">
        <v>289</v>
      </c>
      <c r="D348" s="70" t="s">
        <v>577</v>
      </c>
      <c r="E348" s="70">
        <v>3024</v>
      </c>
      <c r="F348" s="70">
        <v>31</v>
      </c>
      <c r="G348" s="70">
        <v>24</v>
      </c>
      <c r="H348" s="70">
        <v>2</v>
      </c>
      <c r="I348" s="70">
        <v>7</v>
      </c>
      <c r="J348" s="70">
        <v>1</v>
      </c>
      <c r="K348" s="70">
        <v>32</v>
      </c>
      <c r="L348" s="77">
        <v>2932</v>
      </c>
      <c r="M348" s="70"/>
      <c r="N348" s="70"/>
      <c r="O348" s="70"/>
      <c r="P348" s="70"/>
      <c r="Q348" s="70"/>
      <c r="R348" s="70"/>
      <c r="S348" s="78"/>
      <c r="T348" s="78"/>
      <c r="U348" s="70"/>
      <c r="V348" s="70"/>
      <c r="W348" s="70"/>
      <c r="X348" s="70"/>
      <c r="Y348" s="70"/>
      <c r="Z348" s="70"/>
      <c r="AA348" s="70"/>
      <c r="AB348" s="95"/>
      <c r="AC348" s="95"/>
      <c r="AD348" s="95"/>
      <c r="AE348" s="95"/>
      <c r="AF348" s="95"/>
    </row>
    <row r="349" spans="2:32" s="15" customFormat="1" ht="20.25" customHeight="1" x14ac:dyDescent="0.2">
      <c r="B349" s="436" t="s">
        <v>1115</v>
      </c>
      <c r="C349" s="70">
        <v>290</v>
      </c>
      <c r="D349" s="70" t="s">
        <v>577</v>
      </c>
      <c r="E349" s="70">
        <v>1325</v>
      </c>
      <c r="F349" s="70">
        <v>14</v>
      </c>
      <c r="G349" s="70">
        <v>25</v>
      </c>
      <c r="H349" s="70">
        <v>2</v>
      </c>
      <c r="I349" s="70">
        <v>22</v>
      </c>
      <c r="J349" s="70">
        <v>2</v>
      </c>
      <c r="K349" s="70">
        <v>2</v>
      </c>
      <c r="L349" s="77">
        <v>9002</v>
      </c>
      <c r="M349" s="70"/>
      <c r="N349" s="70"/>
      <c r="O349" s="70"/>
      <c r="P349" s="70"/>
      <c r="Q349" s="70"/>
      <c r="R349" s="70"/>
      <c r="S349" s="78"/>
      <c r="T349" s="78"/>
      <c r="U349" s="70"/>
      <c r="V349" s="70"/>
      <c r="W349" s="70"/>
      <c r="X349" s="70"/>
      <c r="Y349" s="70"/>
      <c r="Z349" s="70"/>
      <c r="AA349" s="70"/>
      <c r="AB349" s="95"/>
      <c r="AC349" s="95"/>
      <c r="AD349" s="95"/>
      <c r="AE349" s="95"/>
      <c r="AF349" s="95"/>
    </row>
    <row r="350" spans="2:32" s="15" customFormat="1" ht="20.25" customHeight="1" x14ac:dyDescent="0.2">
      <c r="B350" s="436" t="s">
        <v>1076</v>
      </c>
      <c r="C350" s="70">
        <v>291</v>
      </c>
      <c r="D350" s="70" t="s">
        <v>577</v>
      </c>
      <c r="E350" s="70">
        <v>1322</v>
      </c>
      <c r="F350" s="70">
        <v>14</v>
      </c>
      <c r="G350" s="70">
        <v>22</v>
      </c>
      <c r="H350" s="70">
        <v>2</v>
      </c>
      <c r="I350" s="70">
        <v>13</v>
      </c>
      <c r="J350" s="70">
        <v>1</v>
      </c>
      <c r="K350" s="70">
        <v>57</v>
      </c>
      <c r="L350" s="77">
        <v>5357</v>
      </c>
      <c r="M350" s="70"/>
      <c r="N350" s="70"/>
      <c r="O350" s="70"/>
      <c r="P350" s="70"/>
      <c r="Q350" s="70"/>
      <c r="R350" s="70"/>
      <c r="S350" s="78"/>
      <c r="T350" s="78"/>
      <c r="U350" s="70"/>
      <c r="V350" s="70"/>
      <c r="W350" s="70"/>
      <c r="X350" s="70"/>
      <c r="Y350" s="70"/>
      <c r="Z350" s="70"/>
      <c r="AA350" s="70"/>
      <c r="AB350" s="95"/>
      <c r="AC350" s="95"/>
      <c r="AD350" s="95"/>
      <c r="AE350" s="95"/>
      <c r="AF350" s="95"/>
    </row>
    <row r="351" spans="2:32" s="15" customFormat="1" ht="20.25" customHeight="1" x14ac:dyDescent="0.2">
      <c r="B351" s="436" t="s">
        <v>1116</v>
      </c>
      <c r="C351" s="70">
        <v>292</v>
      </c>
      <c r="D351" s="70" t="s">
        <v>577</v>
      </c>
      <c r="E351" s="70">
        <v>10072</v>
      </c>
      <c r="F351" s="70">
        <v>101</v>
      </c>
      <c r="G351" s="70">
        <v>72</v>
      </c>
      <c r="H351" s="70">
        <v>2</v>
      </c>
      <c r="I351" s="70">
        <v>5</v>
      </c>
      <c r="J351" s="70">
        <v>0</v>
      </c>
      <c r="K351" s="70">
        <v>0</v>
      </c>
      <c r="L351" s="77">
        <v>2000</v>
      </c>
      <c r="M351" s="70"/>
      <c r="N351" s="70"/>
      <c r="O351" s="70"/>
      <c r="P351" s="70"/>
      <c r="Q351" s="70"/>
      <c r="R351" s="70"/>
      <c r="S351" s="78"/>
      <c r="T351" s="78"/>
      <c r="U351" s="70"/>
      <c r="V351" s="70"/>
      <c r="W351" s="70"/>
      <c r="X351" s="70"/>
      <c r="Y351" s="70"/>
      <c r="Z351" s="70"/>
      <c r="AA351" s="70"/>
      <c r="AB351" s="95"/>
      <c r="AC351" s="95"/>
      <c r="AD351" s="95"/>
      <c r="AE351" s="95"/>
      <c r="AF351" s="95"/>
    </row>
    <row r="352" spans="2:32" s="15" customFormat="1" ht="20.25" customHeight="1" x14ac:dyDescent="0.2">
      <c r="B352" s="436" t="s">
        <v>1117</v>
      </c>
      <c r="C352" s="70">
        <v>293</v>
      </c>
      <c r="D352" s="70" t="s">
        <v>577</v>
      </c>
      <c r="E352" s="70">
        <v>9880</v>
      </c>
      <c r="F352" s="70">
        <v>99</v>
      </c>
      <c r="G352" s="70">
        <v>80</v>
      </c>
      <c r="H352" s="70">
        <v>2</v>
      </c>
      <c r="I352" s="70">
        <v>29</v>
      </c>
      <c r="J352" s="70">
        <v>2</v>
      </c>
      <c r="K352" s="70">
        <v>31</v>
      </c>
      <c r="L352" s="77">
        <v>11831</v>
      </c>
      <c r="M352" s="70"/>
      <c r="N352" s="70"/>
      <c r="O352" s="70"/>
      <c r="P352" s="70"/>
      <c r="Q352" s="70"/>
      <c r="R352" s="70"/>
      <c r="S352" s="78"/>
      <c r="T352" s="78"/>
      <c r="U352" s="70"/>
      <c r="V352" s="70"/>
      <c r="W352" s="70"/>
      <c r="X352" s="70"/>
      <c r="Y352" s="70"/>
      <c r="Z352" s="70"/>
      <c r="AA352" s="70"/>
      <c r="AB352" s="95"/>
      <c r="AC352" s="95"/>
      <c r="AD352" s="95"/>
      <c r="AE352" s="95"/>
      <c r="AF352" s="95"/>
    </row>
    <row r="353" spans="2:32" s="452" customFormat="1" ht="20.25" customHeight="1" x14ac:dyDescent="0.2">
      <c r="B353" s="436" t="s">
        <v>1118</v>
      </c>
      <c r="C353" s="447">
        <v>294</v>
      </c>
      <c r="D353" s="447" t="s">
        <v>577</v>
      </c>
      <c r="E353" s="447">
        <v>9006</v>
      </c>
      <c r="F353" s="447">
        <v>91</v>
      </c>
      <c r="G353" s="447">
        <v>6</v>
      </c>
      <c r="H353" s="447">
        <v>2</v>
      </c>
      <c r="I353" s="447">
        <v>4</v>
      </c>
      <c r="J353" s="447">
        <v>1</v>
      </c>
      <c r="K353" s="447">
        <v>37</v>
      </c>
      <c r="L353" s="448">
        <v>1737</v>
      </c>
      <c r="M353" s="447"/>
      <c r="N353" s="447"/>
      <c r="O353" s="447"/>
      <c r="P353" s="447"/>
      <c r="Q353" s="447"/>
      <c r="R353" s="447"/>
      <c r="S353" s="447"/>
      <c r="T353" s="447"/>
      <c r="U353" s="447"/>
      <c r="V353" s="447"/>
      <c r="W353" s="447"/>
      <c r="X353" s="447"/>
      <c r="Y353" s="447"/>
      <c r="Z353" s="447"/>
      <c r="AA353" s="447"/>
      <c r="AB353" s="482"/>
      <c r="AC353" s="482"/>
      <c r="AD353" s="482"/>
      <c r="AE353" s="482"/>
      <c r="AF353" s="482"/>
    </row>
    <row r="354" spans="2:32" s="452" customFormat="1" ht="20.25" customHeight="1" x14ac:dyDescent="0.2">
      <c r="B354" s="436" t="s">
        <v>1118</v>
      </c>
      <c r="C354" s="447">
        <v>295</v>
      </c>
      <c r="D354" s="447" t="s">
        <v>577</v>
      </c>
      <c r="E354" s="447">
        <v>9007</v>
      </c>
      <c r="F354" s="447">
        <v>91</v>
      </c>
      <c r="G354" s="447">
        <v>7</v>
      </c>
      <c r="H354" s="447">
        <v>2</v>
      </c>
      <c r="I354" s="447">
        <v>5</v>
      </c>
      <c r="J354" s="447">
        <v>0</v>
      </c>
      <c r="K354" s="447">
        <v>38</v>
      </c>
      <c r="L354" s="448">
        <v>2038</v>
      </c>
      <c r="M354" s="447"/>
      <c r="N354" s="447"/>
      <c r="O354" s="447"/>
      <c r="P354" s="447"/>
      <c r="Q354" s="447"/>
      <c r="R354" s="447"/>
      <c r="S354" s="447"/>
      <c r="T354" s="447"/>
      <c r="U354" s="447"/>
      <c r="V354" s="447"/>
      <c r="W354" s="447"/>
      <c r="X354" s="447"/>
      <c r="Y354" s="447"/>
      <c r="Z354" s="447"/>
      <c r="AA354" s="447"/>
      <c r="AB354" s="482"/>
      <c r="AC354" s="482"/>
      <c r="AD354" s="482"/>
      <c r="AE354" s="482"/>
      <c r="AF354" s="482"/>
    </row>
    <row r="355" spans="2:32" s="15" customFormat="1" ht="20.25" customHeight="1" x14ac:dyDescent="0.2">
      <c r="B355" s="436" t="s">
        <v>1119</v>
      </c>
      <c r="C355" s="70">
        <v>296</v>
      </c>
      <c r="D355" s="70" t="s">
        <v>577</v>
      </c>
      <c r="E355" s="70">
        <v>1338</v>
      </c>
      <c r="F355" s="70">
        <v>14</v>
      </c>
      <c r="G355" s="70">
        <v>38</v>
      </c>
      <c r="H355" s="70">
        <v>2</v>
      </c>
      <c r="I355" s="70">
        <v>8</v>
      </c>
      <c r="J355" s="70">
        <v>0</v>
      </c>
      <c r="K355" s="70">
        <v>64</v>
      </c>
      <c r="L355" s="77">
        <v>3264</v>
      </c>
      <c r="M355" s="70"/>
      <c r="N355" s="70"/>
      <c r="O355" s="70"/>
      <c r="P355" s="70"/>
      <c r="Q355" s="70"/>
      <c r="R355" s="70"/>
      <c r="S355" s="78"/>
      <c r="T355" s="78"/>
      <c r="U355" s="70"/>
      <c r="V355" s="70"/>
      <c r="W355" s="70"/>
      <c r="X355" s="70"/>
      <c r="Y355" s="70"/>
      <c r="Z355" s="70"/>
      <c r="AA355" s="70"/>
      <c r="AB355" s="95"/>
      <c r="AC355" s="95"/>
      <c r="AD355" s="95"/>
      <c r="AE355" s="95"/>
      <c r="AF355" s="95"/>
    </row>
    <row r="356" spans="2:32" s="15" customFormat="1" ht="20.25" customHeight="1" x14ac:dyDescent="0.2">
      <c r="B356" s="436" t="s">
        <v>1120</v>
      </c>
      <c r="C356" s="70">
        <v>297</v>
      </c>
      <c r="D356" s="70" t="s">
        <v>577</v>
      </c>
      <c r="E356" s="70">
        <v>3021</v>
      </c>
      <c r="F356" s="70">
        <v>31</v>
      </c>
      <c r="G356" s="70">
        <v>21</v>
      </c>
      <c r="H356" s="70">
        <v>2</v>
      </c>
      <c r="I356" s="70">
        <v>4</v>
      </c>
      <c r="J356" s="70">
        <v>1</v>
      </c>
      <c r="K356" s="70">
        <v>3</v>
      </c>
      <c r="L356" s="77">
        <v>1703</v>
      </c>
      <c r="M356" s="70"/>
      <c r="N356" s="70"/>
      <c r="O356" s="70"/>
      <c r="P356" s="70"/>
      <c r="Q356" s="70"/>
      <c r="R356" s="70"/>
      <c r="S356" s="78"/>
      <c r="T356" s="78"/>
      <c r="U356" s="70"/>
      <c r="V356" s="70"/>
      <c r="W356" s="70"/>
      <c r="X356" s="70"/>
      <c r="Y356" s="70"/>
      <c r="Z356" s="70"/>
      <c r="AA356" s="70"/>
      <c r="AB356" s="95"/>
      <c r="AC356" s="95"/>
      <c r="AD356" s="95"/>
      <c r="AE356" s="95"/>
      <c r="AF356" s="95"/>
    </row>
    <row r="357" spans="2:32" s="15" customFormat="1" ht="20.25" customHeight="1" x14ac:dyDescent="0.2">
      <c r="B357" s="436" t="s">
        <v>1121</v>
      </c>
      <c r="C357" s="70">
        <v>298</v>
      </c>
      <c r="D357" s="70" t="s">
        <v>577</v>
      </c>
      <c r="E357" s="70">
        <v>754</v>
      </c>
      <c r="F357" s="70">
        <v>8</v>
      </c>
      <c r="G357" s="70">
        <v>54</v>
      </c>
      <c r="H357" s="70">
        <v>2</v>
      </c>
      <c r="I357" s="70">
        <v>14</v>
      </c>
      <c r="J357" s="70">
        <v>1</v>
      </c>
      <c r="K357" s="70">
        <v>41</v>
      </c>
      <c r="L357" s="77">
        <v>5741</v>
      </c>
      <c r="M357" s="70"/>
      <c r="N357" s="70"/>
      <c r="O357" s="70"/>
      <c r="P357" s="70"/>
      <c r="Q357" s="70"/>
      <c r="R357" s="70"/>
      <c r="S357" s="78"/>
      <c r="T357" s="78"/>
      <c r="U357" s="70"/>
      <c r="V357" s="70"/>
      <c r="W357" s="70"/>
      <c r="X357" s="70"/>
      <c r="Y357" s="70"/>
      <c r="Z357" s="70"/>
      <c r="AA357" s="70"/>
      <c r="AB357" s="95"/>
      <c r="AC357" s="95"/>
      <c r="AD357" s="95"/>
      <c r="AE357" s="95"/>
      <c r="AF357" s="95"/>
    </row>
    <row r="358" spans="2:32" s="15" customFormat="1" ht="20.25" customHeight="1" x14ac:dyDescent="0.2">
      <c r="B358" s="436" t="s">
        <v>1122</v>
      </c>
      <c r="C358" s="70">
        <v>299</v>
      </c>
      <c r="D358" s="70" t="s">
        <v>577</v>
      </c>
      <c r="E358" s="70">
        <v>3230</v>
      </c>
      <c r="F358" s="70">
        <v>33</v>
      </c>
      <c r="G358" s="70">
        <v>39</v>
      </c>
      <c r="H358" s="70">
        <v>2</v>
      </c>
      <c r="I358" s="70">
        <v>7</v>
      </c>
      <c r="J358" s="70">
        <v>0</v>
      </c>
      <c r="K358" s="70">
        <v>35</v>
      </c>
      <c r="L358" s="77">
        <v>2835</v>
      </c>
      <c r="M358" s="70"/>
      <c r="N358" s="70"/>
      <c r="O358" s="70"/>
      <c r="P358" s="70"/>
      <c r="Q358" s="70"/>
      <c r="R358" s="70"/>
      <c r="S358" s="78"/>
      <c r="T358" s="78"/>
      <c r="U358" s="70"/>
      <c r="V358" s="70"/>
      <c r="W358" s="70"/>
      <c r="X358" s="70"/>
      <c r="Y358" s="70"/>
      <c r="Z358" s="70"/>
      <c r="AA358" s="70"/>
      <c r="AB358" s="95"/>
      <c r="AC358" s="95"/>
      <c r="AD358" s="95"/>
      <c r="AE358" s="95"/>
      <c r="AF358" s="95"/>
    </row>
    <row r="359" spans="2:32" s="15" customFormat="1" ht="20.25" customHeight="1" x14ac:dyDescent="0.2">
      <c r="B359" s="436" t="s">
        <v>1123</v>
      </c>
      <c r="C359" s="70">
        <v>300</v>
      </c>
      <c r="D359" s="70" t="s">
        <v>577</v>
      </c>
      <c r="E359" s="70">
        <v>11319</v>
      </c>
      <c r="F359" s="70">
        <v>114</v>
      </c>
      <c r="G359" s="70">
        <v>19</v>
      </c>
      <c r="H359" s="70">
        <v>2</v>
      </c>
      <c r="I359" s="70">
        <v>3</v>
      </c>
      <c r="J359" s="70">
        <v>3</v>
      </c>
      <c r="K359" s="70">
        <v>80</v>
      </c>
      <c r="L359" s="77">
        <v>1580</v>
      </c>
      <c r="M359" s="70"/>
      <c r="N359" s="70"/>
      <c r="O359" s="70"/>
      <c r="P359" s="70"/>
      <c r="Q359" s="70"/>
      <c r="R359" s="70"/>
      <c r="S359" s="78"/>
      <c r="T359" s="78"/>
      <c r="U359" s="70"/>
      <c r="V359" s="70"/>
      <c r="W359" s="70"/>
      <c r="X359" s="70"/>
      <c r="Y359" s="70"/>
      <c r="Z359" s="70"/>
      <c r="AA359" s="70"/>
      <c r="AB359" s="95"/>
      <c r="AC359" s="95"/>
      <c r="AD359" s="95"/>
      <c r="AE359" s="95"/>
      <c r="AF359" s="95"/>
    </row>
    <row r="360" spans="2:32" s="15" customFormat="1" ht="20.25" customHeight="1" x14ac:dyDescent="0.2">
      <c r="B360" s="436" t="s">
        <v>1124</v>
      </c>
      <c r="C360" s="70">
        <v>301</v>
      </c>
      <c r="D360" s="70" t="s">
        <v>577</v>
      </c>
      <c r="E360" s="70">
        <v>5068</v>
      </c>
      <c r="F360" s="70">
        <v>51</v>
      </c>
      <c r="G360" s="70">
        <v>68</v>
      </c>
      <c r="H360" s="70">
        <v>2</v>
      </c>
      <c r="I360" s="70">
        <v>6</v>
      </c>
      <c r="J360" s="70">
        <v>0</v>
      </c>
      <c r="K360" s="70">
        <v>89</v>
      </c>
      <c r="L360" s="77">
        <v>2489</v>
      </c>
      <c r="M360" s="70"/>
      <c r="N360" s="70"/>
      <c r="O360" s="70"/>
      <c r="P360" s="70"/>
      <c r="Q360" s="70"/>
      <c r="R360" s="70"/>
      <c r="S360" s="78"/>
      <c r="T360" s="78"/>
      <c r="U360" s="70"/>
      <c r="V360" s="70"/>
      <c r="W360" s="70"/>
      <c r="X360" s="70"/>
      <c r="Y360" s="70"/>
      <c r="Z360" s="70"/>
      <c r="AA360" s="70"/>
      <c r="AB360" s="95"/>
      <c r="AC360" s="95"/>
      <c r="AD360" s="95"/>
      <c r="AE360" s="95"/>
      <c r="AF360" s="95"/>
    </row>
    <row r="361" spans="2:32" s="15" customFormat="1" ht="20.25" customHeight="1" x14ac:dyDescent="0.2">
      <c r="B361" s="436" t="s">
        <v>1125</v>
      </c>
      <c r="C361" s="70">
        <v>302</v>
      </c>
      <c r="D361" s="70" t="s">
        <v>577</v>
      </c>
      <c r="E361" s="70">
        <v>784</v>
      </c>
      <c r="F361" s="70">
        <v>8</v>
      </c>
      <c r="G361" s="70">
        <v>84</v>
      </c>
      <c r="H361" s="70">
        <v>2</v>
      </c>
      <c r="I361" s="70">
        <v>10</v>
      </c>
      <c r="J361" s="70">
        <v>1</v>
      </c>
      <c r="K361" s="70">
        <v>73</v>
      </c>
      <c r="L361" s="77">
        <v>4173</v>
      </c>
      <c r="M361" s="70"/>
      <c r="N361" s="70"/>
      <c r="O361" s="70"/>
      <c r="P361" s="70"/>
      <c r="Q361" s="70"/>
      <c r="R361" s="70"/>
      <c r="S361" s="78"/>
      <c r="T361" s="78"/>
      <c r="U361" s="70"/>
      <c r="V361" s="70"/>
      <c r="W361" s="70"/>
      <c r="X361" s="70"/>
      <c r="Y361" s="70"/>
      <c r="Z361" s="70"/>
      <c r="AA361" s="70"/>
      <c r="AB361" s="95"/>
      <c r="AC361" s="95"/>
      <c r="AD361" s="95"/>
      <c r="AE361" s="95"/>
      <c r="AF361" s="95"/>
    </row>
    <row r="362" spans="2:32" s="15" customFormat="1" ht="20.25" customHeight="1" x14ac:dyDescent="0.2">
      <c r="B362" s="436" t="s">
        <v>1126</v>
      </c>
      <c r="C362" s="70">
        <v>303</v>
      </c>
      <c r="D362" s="70" t="s">
        <v>577</v>
      </c>
      <c r="E362" s="70">
        <v>1319</v>
      </c>
      <c r="F362" s="70">
        <v>14</v>
      </c>
      <c r="G362" s="70">
        <v>19</v>
      </c>
      <c r="H362" s="70">
        <v>2</v>
      </c>
      <c r="I362" s="70">
        <v>27</v>
      </c>
      <c r="J362" s="70">
        <v>3</v>
      </c>
      <c r="K362" s="70">
        <v>62</v>
      </c>
      <c r="L362" s="77">
        <v>11162</v>
      </c>
      <c r="M362" s="70"/>
      <c r="N362" s="70"/>
      <c r="O362" s="70"/>
      <c r="P362" s="70"/>
      <c r="Q362" s="70"/>
      <c r="R362" s="70"/>
      <c r="S362" s="78"/>
      <c r="T362" s="78"/>
      <c r="U362" s="70"/>
      <c r="V362" s="70"/>
      <c r="W362" s="70"/>
      <c r="X362" s="70"/>
      <c r="Y362" s="70"/>
      <c r="Z362" s="70"/>
      <c r="AA362" s="70"/>
      <c r="AB362" s="95"/>
      <c r="AC362" s="95"/>
      <c r="AD362" s="95"/>
      <c r="AE362" s="95"/>
      <c r="AF362" s="95"/>
    </row>
    <row r="363" spans="2:32" s="15" customFormat="1" ht="20.25" customHeight="1" x14ac:dyDescent="0.2">
      <c r="B363" s="436" t="s">
        <v>1127</v>
      </c>
      <c r="C363" s="70">
        <v>304</v>
      </c>
      <c r="D363" s="70" t="s">
        <v>577</v>
      </c>
      <c r="E363" s="70">
        <v>1211</v>
      </c>
      <c r="F363" s="70">
        <v>13</v>
      </c>
      <c r="G363" s="70">
        <v>11</v>
      </c>
      <c r="H363" s="70">
        <v>2</v>
      </c>
      <c r="I363" s="70">
        <v>17</v>
      </c>
      <c r="J363" s="70">
        <v>2</v>
      </c>
      <c r="K363" s="70">
        <v>38</v>
      </c>
      <c r="L363" s="77">
        <v>7038</v>
      </c>
      <c r="M363" s="70"/>
      <c r="N363" s="70"/>
      <c r="O363" s="70"/>
      <c r="P363" s="70"/>
      <c r="Q363" s="70"/>
      <c r="R363" s="70"/>
      <c r="S363" s="78"/>
      <c r="T363" s="78"/>
      <c r="U363" s="70"/>
      <c r="V363" s="70"/>
      <c r="W363" s="70"/>
      <c r="X363" s="70"/>
      <c r="Y363" s="70"/>
      <c r="Z363" s="70"/>
      <c r="AA363" s="70"/>
      <c r="AB363" s="95"/>
      <c r="AC363" s="95"/>
      <c r="AD363" s="95"/>
      <c r="AE363" s="95"/>
      <c r="AF363" s="95"/>
    </row>
    <row r="364" spans="2:32" s="15" customFormat="1" ht="20.25" customHeight="1" x14ac:dyDescent="0.2">
      <c r="B364" s="436" t="s">
        <v>1128</v>
      </c>
      <c r="C364" s="70">
        <v>305</v>
      </c>
      <c r="D364" s="70" t="s">
        <v>577</v>
      </c>
      <c r="E364" s="70">
        <v>8909</v>
      </c>
      <c r="F364" s="70">
        <v>90</v>
      </c>
      <c r="G364" s="70">
        <v>9</v>
      </c>
      <c r="H364" s="70">
        <v>2</v>
      </c>
      <c r="I364" s="70">
        <v>8</v>
      </c>
      <c r="J364" s="70">
        <v>2</v>
      </c>
      <c r="K364" s="70">
        <v>48</v>
      </c>
      <c r="L364" s="77">
        <v>3448</v>
      </c>
      <c r="M364" s="70"/>
      <c r="N364" s="70"/>
      <c r="O364" s="70"/>
      <c r="P364" s="70"/>
      <c r="Q364" s="70"/>
      <c r="R364" s="70"/>
      <c r="S364" s="78"/>
      <c r="T364" s="78"/>
      <c r="U364" s="70"/>
      <c r="V364" s="70"/>
      <c r="W364" s="70"/>
      <c r="X364" s="70"/>
      <c r="Y364" s="70"/>
      <c r="Z364" s="70"/>
      <c r="AA364" s="70"/>
      <c r="AB364" s="95"/>
      <c r="AC364" s="95"/>
      <c r="AD364" s="95"/>
      <c r="AE364" s="95"/>
      <c r="AF364" s="95"/>
    </row>
    <row r="365" spans="2:32" s="15" customFormat="1" ht="20.25" customHeight="1" x14ac:dyDescent="0.2">
      <c r="B365" s="436" t="s">
        <v>1129</v>
      </c>
      <c r="C365" s="70">
        <v>306</v>
      </c>
      <c r="D365" s="70" t="s">
        <v>577</v>
      </c>
      <c r="E365" s="70">
        <v>5263</v>
      </c>
      <c r="F365" s="70">
        <v>56</v>
      </c>
      <c r="G365" s="70">
        <v>63</v>
      </c>
      <c r="H365" s="70">
        <v>2</v>
      </c>
      <c r="I365" s="70">
        <v>11</v>
      </c>
      <c r="J365" s="70">
        <v>3</v>
      </c>
      <c r="K365" s="70">
        <v>49</v>
      </c>
      <c r="L365" s="77">
        <v>4749</v>
      </c>
      <c r="M365" s="70"/>
      <c r="N365" s="70"/>
      <c r="O365" s="70"/>
      <c r="P365" s="70"/>
      <c r="Q365" s="70"/>
      <c r="R365" s="70"/>
      <c r="S365" s="78"/>
      <c r="T365" s="78"/>
      <c r="U365" s="70"/>
      <c r="V365" s="70"/>
      <c r="W365" s="70"/>
      <c r="X365" s="70"/>
      <c r="Y365" s="70"/>
      <c r="Z365" s="70"/>
      <c r="AA365" s="70"/>
      <c r="AB365" s="95"/>
      <c r="AC365" s="95"/>
      <c r="AD365" s="95"/>
      <c r="AE365" s="95"/>
      <c r="AF365" s="95"/>
    </row>
    <row r="366" spans="2:32" s="15" customFormat="1" ht="20.25" customHeight="1" x14ac:dyDescent="0.2">
      <c r="B366" s="436" t="s">
        <v>1130</v>
      </c>
      <c r="C366" s="70">
        <v>307</v>
      </c>
      <c r="D366" s="70" t="s">
        <v>577</v>
      </c>
      <c r="E366" s="70">
        <v>755</v>
      </c>
      <c r="F366" s="70">
        <v>8</v>
      </c>
      <c r="G366" s="70">
        <v>55</v>
      </c>
      <c r="H366" s="70">
        <v>2</v>
      </c>
      <c r="I366" s="70">
        <v>8</v>
      </c>
      <c r="J366" s="70">
        <v>3</v>
      </c>
      <c r="K366" s="70">
        <v>45</v>
      </c>
      <c r="L366" s="77">
        <v>3545</v>
      </c>
      <c r="M366" s="70"/>
      <c r="N366" s="70"/>
      <c r="O366" s="70"/>
      <c r="P366" s="70"/>
      <c r="Q366" s="70"/>
      <c r="R366" s="70"/>
      <c r="S366" s="78"/>
      <c r="T366" s="78"/>
      <c r="U366" s="70"/>
      <c r="V366" s="70"/>
      <c r="W366" s="70"/>
      <c r="X366" s="70"/>
      <c r="Y366" s="70"/>
      <c r="Z366" s="70"/>
      <c r="AA366" s="70"/>
      <c r="AB366" s="95"/>
      <c r="AC366" s="95"/>
      <c r="AD366" s="95"/>
      <c r="AE366" s="95"/>
      <c r="AF366" s="95"/>
    </row>
    <row r="367" spans="2:32" s="15" customFormat="1" ht="20.25" customHeight="1" x14ac:dyDescent="0.2">
      <c r="B367" s="436" t="s">
        <v>1131</v>
      </c>
      <c r="C367" s="70">
        <v>308</v>
      </c>
      <c r="D367" s="70" t="s">
        <v>577</v>
      </c>
      <c r="E367" s="70">
        <v>9008</v>
      </c>
      <c r="F367" s="70">
        <v>91</v>
      </c>
      <c r="G367" s="70">
        <v>8</v>
      </c>
      <c r="H367" s="70">
        <v>2</v>
      </c>
      <c r="I367" s="70">
        <v>8</v>
      </c>
      <c r="J367" s="70">
        <v>1</v>
      </c>
      <c r="K367" s="70">
        <v>32</v>
      </c>
      <c r="L367" s="77">
        <v>3332</v>
      </c>
      <c r="M367" s="70"/>
      <c r="N367" s="70"/>
      <c r="O367" s="70"/>
      <c r="P367" s="70"/>
      <c r="Q367" s="70"/>
      <c r="R367" s="70"/>
      <c r="S367" s="78"/>
      <c r="T367" s="78"/>
      <c r="U367" s="70"/>
      <c r="V367" s="70"/>
      <c r="W367" s="70"/>
      <c r="X367" s="70"/>
      <c r="Y367" s="70"/>
      <c r="Z367" s="70"/>
      <c r="AA367" s="70"/>
      <c r="AB367" s="95"/>
      <c r="AC367" s="95"/>
      <c r="AD367" s="95"/>
      <c r="AE367" s="95"/>
      <c r="AF367" s="95"/>
    </row>
    <row r="368" spans="2:32" s="15" customFormat="1" ht="20.25" customHeight="1" x14ac:dyDescent="0.2">
      <c r="B368" s="436" t="s">
        <v>1132</v>
      </c>
      <c r="C368" s="70">
        <v>309</v>
      </c>
      <c r="D368" s="70" t="s">
        <v>577</v>
      </c>
      <c r="E368" s="70">
        <v>1328</v>
      </c>
      <c r="F368" s="70">
        <v>14</v>
      </c>
      <c r="G368" s="70">
        <v>28</v>
      </c>
      <c r="H368" s="70">
        <v>2</v>
      </c>
      <c r="I368" s="70">
        <v>39</v>
      </c>
      <c r="J368" s="70">
        <v>0</v>
      </c>
      <c r="K368" s="70">
        <v>40</v>
      </c>
      <c r="L368" s="77">
        <v>15640</v>
      </c>
      <c r="M368" s="70"/>
      <c r="N368" s="70"/>
      <c r="O368" s="70"/>
      <c r="P368" s="70"/>
      <c r="Q368" s="70"/>
      <c r="R368" s="70"/>
      <c r="S368" s="78"/>
      <c r="T368" s="78"/>
      <c r="U368" s="70"/>
      <c r="V368" s="70"/>
      <c r="W368" s="70"/>
      <c r="X368" s="70"/>
      <c r="Y368" s="70"/>
      <c r="Z368" s="70"/>
      <c r="AA368" s="70"/>
      <c r="AB368" s="95"/>
      <c r="AC368" s="95"/>
      <c r="AD368" s="95"/>
      <c r="AE368" s="95"/>
      <c r="AF368" s="95"/>
    </row>
    <row r="369" spans="2:32" s="15" customFormat="1" ht="20.25" customHeight="1" x14ac:dyDescent="0.2">
      <c r="B369" s="436" t="s">
        <v>1133</v>
      </c>
      <c r="C369" s="70">
        <v>310</v>
      </c>
      <c r="D369" s="70" t="s">
        <v>577</v>
      </c>
      <c r="E369" s="70">
        <v>1320</v>
      </c>
      <c r="F369" s="70">
        <v>14</v>
      </c>
      <c r="G369" s="70">
        <v>20</v>
      </c>
      <c r="H369" s="70">
        <v>2</v>
      </c>
      <c r="I369" s="70">
        <v>35</v>
      </c>
      <c r="J369" s="70">
        <v>3</v>
      </c>
      <c r="K369" s="70">
        <v>55</v>
      </c>
      <c r="L369" s="77">
        <v>14355</v>
      </c>
      <c r="M369" s="70"/>
      <c r="N369" s="70"/>
      <c r="O369" s="70"/>
      <c r="P369" s="70"/>
      <c r="Q369" s="70"/>
      <c r="R369" s="70"/>
      <c r="S369" s="78"/>
      <c r="T369" s="78"/>
      <c r="U369" s="70"/>
      <c r="V369" s="70"/>
      <c r="W369" s="70"/>
      <c r="X369" s="70"/>
      <c r="Y369" s="70"/>
      <c r="Z369" s="70"/>
      <c r="AA369" s="70"/>
      <c r="AB369" s="95"/>
      <c r="AC369" s="95"/>
      <c r="AD369" s="95"/>
      <c r="AE369" s="95"/>
      <c r="AF369" s="95"/>
    </row>
    <row r="370" spans="2:32" s="15" customFormat="1" ht="20.25" customHeight="1" x14ac:dyDescent="0.2">
      <c r="B370" s="436" t="s">
        <v>1134</v>
      </c>
      <c r="C370" s="70">
        <v>311</v>
      </c>
      <c r="D370" s="70" t="s">
        <v>577</v>
      </c>
      <c r="E370" s="70">
        <v>1716</v>
      </c>
      <c r="F370" s="70">
        <v>18</v>
      </c>
      <c r="G370" s="70">
        <v>16</v>
      </c>
      <c r="H370" s="70">
        <v>2</v>
      </c>
      <c r="I370" s="70">
        <v>22</v>
      </c>
      <c r="J370" s="70">
        <v>0</v>
      </c>
      <c r="K370" s="70">
        <v>77</v>
      </c>
      <c r="L370" s="77">
        <v>8877</v>
      </c>
      <c r="M370" s="70"/>
      <c r="N370" s="70"/>
      <c r="O370" s="70"/>
      <c r="P370" s="70"/>
      <c r="Q370" s="70"/>
      <c r="R370" s="70"/>
      <c r="S370" s="78"/>
      <c r="T370" s="78"/>
      <c r="U370" s="70"/>
      <c r="V370" s="70"/>
      <c r="W370" s="70"/>
      <c r="X370" s="70"/>
      <c r="Y370" s="70"/>
      <c r="Z370" s="70"/>
      <c r="AA370" s="70"/>
      <c r="AB370" s="95"/>
      <c r="AC370" s="95"/>
      <c r="AD370" s="95"/>
      <c r="AE370" s="95"/>
      <c r="AF370" s="95"/>
    </row>
    <row r="371" spans="2:32" s="15" customFormat="1" ht="20.25" customHeight="1" x14ac:dyDescent="0.2">
      <c r="B371" s="436" t="s">
        <v>1135</v>
      </c>
      <c r="C371" s="70">
        <v>312</v>
      </c>
      <c r="D371" s="70" t="s">
        <v>577</v>
      </c>
      <c r="E371" s="70">
        <v>2540</v>
      </c>
      <c r="F371" s="70">
        <v>26</v>
      </c>
      <c r="G371" s="70">
        <v>40</v>
      </c>
      <c r="H371" s="70">
        <v>2</v>
      </c>
      <c r="I371" s="70">
        <v>11</v>
      </c>
      <c r="J371" s="70">
        <v>3</v>
      </c>
      <c r="K371" s="70">
        <v>23</v>
      </c>
      <c r="L371" s="77">
        <v>4723</v>
      </c>
      <c r="M371" s="70"/>
      <c r="N371" s="70"/>
      <c r="O371" s="70"/>
      <c r="P371" s="70"/>
      <c r="Q371" s="70"/>
      <c r="R371" s="70"/>
      <c r="S371" s="78"/>
      <c r="T371" s="78"/>
      <c r="U371" s="70"/>
      <c r="V371" s="70"/>
      <c r="W371" s="70"/>
      <c r="X371" s="70"/>
      <c r="Y371" s="70"/>
      <c r="Z371" s="70"/>
      <c r="AA371" s="70"/>
      <c r="AB371" s="95"/>
      <c r="AC371" s="95"/>
      <c r="AD371" s="95"/>
      <c r="AE371" s="95"/>
      <c r="AF371" s="95"/>
    </row>
    <row r="372" spans="2:32" s="15" customFormat="1" ht="20.25" customHeight="1" x14ac:dyDescent="0.2">
      <c r="B372" s="436" t="s">
        <v>1136</v>
      </c>
      <c r="C372" s="70">
        <v>313</v>
      </c>
      <c r="D372" s="70" t="s">
        <v>577</v>
      </c>
      <c r="E372" s="70">
        <v>1201</v>
      </c>
      <c r="F372" s="70">
        <v>13</v>
      </c>
      <c r="G372" s="70">
        <v>1</v>
      </c>
      <c r="H372" s="70">
        <v>2</v>
      </c>
      <c r="I372" s="70">
        <v>37</v>
      </c>
      <c r="J372" s="70">
        <v>0</v>
      </c>
      <c r="K372" s="70">
        <v>7</v>
      </c>
      <c r="L372" s="77">
        <v>14807</v>
      </c>
      <c r="M372" s="70"/>
      <c r="N372" s="70"/>
      <c r="O372" s="70"/>
      <c r="P372" s="70"/>
      <c r="Q372" s="70"/>
      <c r="R372" s="70"/>
      <c r="S372" s="78"/>
      <c r="T372" s="78"/>
      <c r="U372" s="70"/>
      <c r="V372" s="70"/>
      <c r="W372" s="70"/>
      <c r="X372" s="70"/>
      <c r="Y372" s="70"/>
      <c r="Z372" s="70"/>
      <c r="AA372" s="70"/>
      <c r="AB372" s="95"/>
      <c r="AC372" s="95"/>
      <c r="AD372" s="95"/>
      <c r="AE372" s="95"/>
      <c r="AF372" s="95"/>
    </row>
    <row r="373" spans="2:32" s="15" customFormat="1" ht="20.25" customHeight="1" x14ac:dyDescent="0.2">
      <c r="B373" s="436" t="s">
        <v>1137</v>
      </c>
      <c r="C373" s="70">
        <v>314</v>
      </c>
      <c r="D373" s="70" t="s">
        <v>577</v>
      </c>
      <c r="E373" s="70">
        <v>1202</v>
      </c>
      <c r="F373" s="70">
        <v>13</v>
      </c>
      <c r="G373" s="70">
        <v>2</v>
      </c>
      <c r="H373" s="70">
        <v>2</v>
      </c>
      <c r="I373" s="70">
        <v>33</v>
      </c>
      <c r="J373" s="70">
        <v>2</v>
      </c>
      <c r="K373" s="70">
        <v>11</v>
      </c>
      <c r="L373" s="77">
        <v>13411</v>
      </c>
      <c r="M373" s="70"/>
      <c r="N373" s="70"/>
      <c r="O373" s="70"/>
      <c r="P373" s="70"/>
      <c r="Q373" s="70"/>
      <c r="R373" s="70"/>
      <c r="S373" s="78"/>
      <c r="T373" s="78"/>
      <c r="U373" s="70"/>
      <c r="V373" s="70"/>
      <c r="W373" s="70"/>
      <c r="X373" s="70"/>
      <c r="Y373" s="70"/>
      <c r="Z373" s="70"/>
      <c r="AA373" s="70"/>
      <c r="AB373" s="95"/>
      <c r="AC373" s="95"/>
      <c r="AD373" s="95"/>
      <c r="AE373" s="95"/>
      <c r="AF373" s="95"/>
    </row>
    <row r="374" spans="2:32" s="15" customFormat="1" ht="20.25" customHeight="1" x14ac:dyDescent="0.2">
      <c r="B374" s="436" t="s">
        <v>1137</v>
      </c>
      <c r="C374" s="70">
        <v>315</v>
      </c>
      <c r="D374" s="70" t="s">
        <v>577</v>
      </c>
      <c r="E374" s="70">
        <v>5255</v>
      </c>
      <c r="F374" s="70">
        <v>53</v>
      </c>
      <c r="G374" s="70">
        <v>55</v>
      </c>
      <c r="H374" s="70">
        <v>2</v>
      </c>
      <c r="I374" s="70">
        <v>9</v>
      </c>
      <c r="J374" s="70">
        <v>0</v>
      </c>
      <c r="K374" s="70">
        <v>96</v>
      </c>
      <c r="L374" s="77">
        <v>3696</v>
      </c>
      <c r="M374" s="70"/>
      <c r="N374" s="70"/>
      <c r="O374" s="70"/>
      <c r="P374" s="70"/>
      <c r="Q374" s="70"/>
      <c r="R374" s="70"/>
      <c r="S374" s="78"/>
      <c r="T374" s="78"/>
      <c r="U374" s="70"/>
      <c r="V374" s="70"/>
      <c r="W374" s="70"/>
      <c r="X374" s="70"/>
      <c r="Y374" s="70"/>
      <c r="Z374" s="70"/>
      <c r="AA374" s="70"/>
      <c r="AB374" s="95"/>
      <c r="AC374" s="95"/>
      <c r="AD374" s="95"/>
      <c r="AE374" s="95"/>
      <c r="AF374" s="95"/>
    </row>
    <row r="375" spans="2:32" s="15" customFormat="1" ht="20.25" customHeight="1" x14ac:dyDescent="0.2">
      <c r="B375" s="436" t="s">
        <v>1138</v>
      </c>
      <c r="C375" s="70">
        <v>316</v>
      </c>
      <c r="D375" s="70" t="s">
        <v>577</v>
      </c>
      <c r="E375" s="70">
        <v>8913</v>
      </c>
      <c r="F375" s="70">
        <v>90</v>
      </c>
      <c r="G375" s="70">
        <v>13</v>
      </c>
      <c r="H375" s="70">
        <v>2</v>
      </c>
      <c r="I375" s="70">
        <v>13</v>
      </c>
      <c r="J375" s="70">
        <v>1</v>
      </c>
      <c r="K375" s="70">
        <v>52</v>
      </c>
      <c r="L375" s="77">
        <v>5352</v>
      </c>
      <c r="M375" s="70"/>
      <c r="N375" s="70"/>
      <c r="O375" s="70"/>
      <c r="P375" s="70"/>
      <c r="Q375" s="70"/>
      <c r="R375" s="70"/>
      <c r="S375" s="78"/>
      <c r="T375" s="78"/>
      <c r="U375" s="70"/>
      <c r="V375" s="70"/>
      <c r="W375" s="70"/>
      <c r="X375" s="70"/>
      <c r="Y375" s="70"/>
      <c r="Z375" s="70"/>
      <c r="AA375" s="70"/>
      <c r="AB375" s="95"/>
      <c r="AC375" s="95"/>
      <c r="AD375" s="95"/>
      <c r="AE375" s="95"/>
      <c r="AF375" s="95"/>
    </row>
    <row r="376" spans="2:32" s="15" customFormat="1" ht="20.25" customHeight="1" x14ac:dyDescent="0.2">
      <c r="B376" s="436" t="s">
        <v>1139</v>
      </c>
      <c r="C376" s="70">
        <v>317</v>
      </c>
      <c r="D376" s="70" t="s">
        <v>577</v>
      </c>
      <c r="E376" s="70">
        <v>5285</v>
      </c>
      <c r="F376" s="70">
        <v>53</v>
      </c>
      <c r="G376" s="70">
        <v>82</v>
      </c>
      <c r="H376" s="70">
        <v>2</v>
      </c>
      <c r="I376" s="70">
        <v>37</v>
      </c>
      <c r="J376" s="70">
        <v>2</v>
      </c>
      <c r="K376" s="70">
        <v>25</v>
      </c>
      <c r="L376" s="77">
        <v>15025</v>
      </c>
      <c r="M376" s="70"/>
      <c r="N376" s="70"/>
      <c r="O376" s="70"/>
      <c r="P376" s="70"/>
      <c r="Q376" s="70"/>
      <c r="R376" s="70"/>
      <c r="S376" s="78"/>
      <c r="T376" s="78"/>
      <c r="U376" s="70"/>
      <c r="V376" s="70"/>
      <c r="W376" s="70"/>
      <c r="X376" s="70"/>
      <c r="Y376" s="70"/>
      <c r="Z376" s="70"/>
      <c r="AA376" s="70"/>
      <c r="AB376" s="95"/>
      <c r="AC376" s="95"/>
      <c r="AD376" s="95"/>
      <c r="AE376" s="95"/>
      <c r="AF376" s="95"/>
    </row>
    <row r="377" spans="2:32" s="15" customFormat="1" ht="20.25" customHeight="1" x14ac:dyDescent="0.2">
      <c r="B377" s="436" t="s">
        <v>1140</v>
      </c>
      <c r="C377" s="70">
        <v>318</v>
      </c>
      <c r="D377" s="70" t="s">
        <v>577</v>
      </c>
      <c r="E377" s="70">
        <v>1209</v>
      </c>
      <c r="F377" s="70">
        <v>13</v>
      </c>
      <c r="G377" s="70">
        <v>9</v>
      </c>
      <c r="H377" s="70">
        <v>2</v>
      </c>
      <c r="I377" s="70">
        <v>28</v>
      </c>
      <c r="J377" s="70">
        <v>1</v>
      </c>
      <c r="K377" s="70">
        <v>18</v>
      </c>
      <c r="L377" s="77">
        <v>11318</v>
      </c>
      <c r="M377" s="70"/>
      <c r="N377" s="70"/>
      <c r="O377" s="70"/>
      <c r="P377" s="70"/>
      <c r="Q377" s="70"/>
      <c r="R377" s="70"/>
      <c r="S377" s="78"/>
      <c r="T377" s="78"/>
      <c r="U377" s="70"/>
      <c r="V377" s="70"/>
      <c r="W377" s="70"/>
      <c r="X377" s="70"/>
      <c r="Y377" s="70"/>
      <c r="Z377" s="70"/>
      <c r="AA377" s="70"/>
      <c r="AB377" s="95"/>
      <c r="AC377" s="95"/>
      <c r="AD377" s="95"/>
      <c r="AE377" s="95"/>
      <c r="AF377" s="95"/>
    </row>
    <row r="378" spans="2:32" s="15" customFormat="1" ht="20.25" customHeight="1" x14ac:dyDescent="0.2">
      <c r="B378" s="436" t="s">
        <v>1141</v>
      </c>
      <c r="C378" s="70">
        <v>319</v>
      </c>
      <c r="D378" s="70" t="s">
        <v>577</v>
      </c>
      <c r="E378" s="70">
        <v>10288</v>
      </c>
      <c r="F378" s="70">
        <v>103</v>
      </c>
      <c r="G378" s="70">
        <v>88</v>
      </c>
      <c r="H378" s="70">
        <v>2</v>
      </c>
      <c r="I378" s="70">
        <v>14</v>
      </c>
      <c r="J378" s="70">
        <v>3</v>
      </c>
      <c r="K378" s="70">
        <v>86</v>
      </c>
      <c r="L378" s="77">
        <v>5986</v>
      </c>
      <c r="M378" s="70"/>
      <c r="N378" s="70"/>
      <c r="O378" s="70"/>
      <c r="P378" s="70"/>
      <c r="Q378" s="70"/>
      <c r="R378" s="70"/>
      <c r="S378" s="78"/>
      <c r="T378" s="78"/>
      <c r="U378" s="70"/>
      <c r="V378" s="70"/>
      <c r="W378" s="70"/>
      <c r="X378" s="70"/>
      <c r="Y378" s="70"/>
      <c r="Z378" s="70"/>
      <c r="AA378" s="70"/>
      <c r="AB378" s="95"/>
      <c r="AC378" s="95"/>
      <c r="AD378" s="95"/>
      <c r="AE378" s="95"/>
      <c r="AF378" s="95"/>
    </row>
    <row r="379" spans="2:32" s="15" customFormat="1" ht="20.25" customHeight="1" x14ac:dyDescent="0.2">
      <c r="B379" s="436" t="s">
        <v>1141</v>
      </c>
      <c r="C379" s="70">
        <v>320</v>
      </c>
      <c r="D379" s="70" t="s">
        <v>577</v>
      </c>
      <c r="E379" s="70">
        <v>10289</v>
      </c>
      <c r="F379" s="70">
        <v>103</v>
      </c>
      <c r="G379" s="70">
        <v>86</v>
      </c>
      <c r="H379" s="70">
        <v>2</v>
      </c>
      <c r="I379" s="70">
        <v>17</v>
      </c>
      <c r="J379" s="70">
        <v>1</v>
      </c>
      <c r="K379" s="70">
        <v>6</v>
      </c>
      <c r="L379" s="77">
        <v>6906</v>
      </c>
      <c r="M379" s="70"/>
      <c r="N379" s="70"/>
      <c r="O379" s="70"/>
      <c r="P379" s="70"/>
      <c r="Q379" s="70"/>
      <c r="R379" s="70"/>
      <c r="S379" s="78"/>
      <c r="T379" s="78"/>
      <c r="U379" s="70"/>
      <c r="V379" s="70"/>
      <c r="W379" s="70"/>
      <c r="X379" s="70"/>
      <c r="Y379" s="70"/>
      <c r="Z379" s="70"/>
      <c r="AA379" s="70"/>
      <c r="AB379" s="95"/>
      <c r="AC379" s="95"/>
      <c r="AD379" s="95"/>
      <c r="AE379" s="95"/>
      <c r="AF379" s="95"/>
    </row>
    <row r="380" spans="2:32" s="15" customFormat="1" ht="20.25" customHeight="1" x14ac:dyDescent="0.2">
      <c r="B380" s="436" t="s">
        <v>1142</v>
      </c>
      <c r="C380" s="70">
        <v>321</v>
      </c>
      <c r="D380" s="70" t="s">
        <v>577</v>
      </c>
      <c r="E380" s="70">
        <v>1335</v>
      </c>
      <c r="F380" s="70">
        <v>14</v>
      </c>
      <c r="G380" s="70">
        <v>35</v>
      </c>
      <c r="H380" s="70">
        <v>2</v>
      </c>
      <c r="I380" s="70">
        <v>14</v>
      </c>
      <c r="J380" s="70">
        <v>3</v>
      </c>
      <c r="K380" s="70">
        <v>96</v>
      </c>
      <c r="L380" s="77">
        <v>5996</v>
      </c>
      <c r="M380" s="70"/>
      <c r="N380" s="70"/>
      <c r="O380" s="70"/>
      <c r="P380" s="70"/>
      <c r="Q380" s="70"/>
      <c r="R380" s="70"/>
      <c r="S380" s="78"/>
      <c r="T380" s="78"/>
      <c r="U380" s="70"/>
      <c r="V380" s="70"/>
      <c r="W380" s="70"/>
      <c r="X380" s="70"/>
      <c r="Y380" s="70"/>
      <c r="Z380" s="70"/>
      <c r="AA380" s="70"/>
      <c r="AB380" s="95"/>
      <c r="AC380" s="95"/>
      <c r="AD380" s="95"/>
      <c r="AE380" s="95"/>
      <c r="AF380" s="95"/>
    </row>
    <row r="381" spans="2:32" s="15" customFormat="1" ht="20.25" customHeight="1" x14ac:dyDescent="0.2">
      <c r="B381" s="436" t="s">
        <v>1143</v>
      </c>
      <c r="C381" s="70">
        <v>322</v>
      </c>
      <c r="D381" s="70" t="s">
        <v>577</v>
      </c>
      <c r="E381" s="70">
        <v>3238</v>
      </c>
      <c r="F381" s="70">
        <v>33</v>
      </c>
      <c r="G381" s="70">
        <v>38</v>
      </c>
      <c r="H381" s="70">
        <v>2</v>
      </c>
      <c r="I381" s="70">
        <v>32</v>
      </c>
      <c r="J381" s="70">
        <v>0</v>
      </c>
      <c r="K381" s="70">
        <v>0</v>
      </c>
      <c r="L381" s="77">
        <v>12800</v>
      </c>
      <c r="M381" s="70"/>
      <c r="N381" s="70"/>
      <c r="O381" s="70"/>
      <c r="P381" s="70"/>
      <c r="Q381" s="70"/>
      <c r="R381" s="70"/>
      <c r="S381" s="78"/>
      <c r="T381" s="78"/>
      <c r="U381" s="70"/>
      <c r="V381" s="70"/>
      <c r="W381" s="70"/>
      <c r="X381" s="70"/>
      <c r="Y381" s="70"/>
      <c r="Z381" s="70"/>
      <c r="AA381" s="70"/>
      <c r="AB381" s="95"/>
      <c r="AC381" s="95"/>
      <c r="AD381" s="95"/>
      <c r="AE381" s="95"/>
      <c r="AF381" s="95"/>
    </row>
    <row r="382" spans="2:32" s="15" customFormat="1" ht="20.25" customHeight="1" x14ac:dyDescent="0.2">
      <c r="B382" s="436" t="s">
        <v>1144</v>
      </c>
      <c r="C382" s="70">
        <v>323</v>
      </c>
      <c r="D382" s="70" t="s">
        <v>577</v>
      </c>
      <c r="E382" s="70">
        <v>3210</v>
      </c>
      <c r="F382" s="70">
        <v>33</v>
      </c>
      <c r="G382" s="70">
        <v>40</v>
      </c>
      <c r="H382" s="70">
        <v>2</v>
      </c>
      <c r="I382" s="70">
        <v>22</v>
      </c>
      <c r="J382" s="70">
        <v>1</v>
      </c>
      <c r="K382" s="70">
        <v>94</v>
      </c>
      <c r="L382" s="77">
        <v>8994</v>
      </c>
      <c r="M382" s="70"/>
      <c r="N382" s="70"/>
      <c r="O382" s="70"/>
      <c r="P382" s="70"/>
      <c r="Q382" s="70"/>
      <c r="R382" s="70"/>
      <c r="S382" s="78"/>
      <c r="T382" s="78"/>
      <c r="U382" s="70"/>
      <c r="V382" s="70"/>
      <c r="W382" s="70"/>
      <c r="X382" s="70"/>
      <c r="Y382" s="70"/>
      <c r="Z382" s="70"/>
      <c r="AA382" s="70"/>
      <c r="AB382" s="95"/>
      <c r="AC382" s="95"/>
      <c r="AD382" s="95"/>
      <c r="AE382" s="95"/>
      <c r="AF382" s="95"/>
    </row>
    <row r="383" spans="2:32" s="15" customFormat="1" ht="20.25" customHeight="1" x14ac:dyDescent="0.2">
      <c r="B383" s="436" t="s">
        <v>1145</v>
      </c>
      <c r="C383" s="70">
        <v>324</v>
      </c>
      <c r="D383" s="70" t="s">
        <v>577</v>
      </c>
      <c r="E383" s="70">
        <v>786</v>
      </c>
      <c r="F383" s="70">
        <v>8</v>
      </c>
      <c r="G383" s="70">
        <v>86</v>
      </c>
      <c r="H383" s="70">
        <v>2</v>
      </c>
      <c r="I383" s="70">
        <v>2</v>
      </c>
      <c r="J383" s="70">
        <v>1</v>
      </c>
      <c r="K383" s="70">
        <v>34</v>
      </c>
      <c r="L383" s="77">
        <v>934</v>
      </c>
      <c r="M383" s="70"/>
      <c r="N383" s="70"/>
      <c r="O383" s="70"/>
      <c r="P383" s="70"/>
      <c r="Q383" s="70"/>
      <c r="R383" s="70"/>
      <c r="S383" s="78"/>
      <c r="T383" s="78"/>
      <c r="U383" s="70"/>
      <c r="V383" s="70"/>
      <c r="W383" s="70"/>
      <c r="X383" s="70"/>
      <c r="Y383" s="70"/>
      <c r="Z383" s="70"/>
      <c r="AA383" s="70"/>
      <c r="AB383" s="95"/>
      <c r="AC383" s="95"/>
      <c r="AD383" s="95"/>
      <c r="AE383" s="95"/>
      <c r="AF383" s="95"/>
    </row>
    <row r="384" spans="2:32" s="15" customFormat="1" ht="20.25" customHeight="1" x14ac:dyDescent="0.2">
      <c r="B384" s="436" t="s">
        <v>1088</v>
      </c>
      <c r="C384" s="70">
        <v>325</v>
      </c>
      <c r="D384" s="70" t="s">
        <v>577</v>
      </c>
      <c r="E384" s="70">
        <v>787</v>
      </c>
      <c r="F384" s="70">
        <v>8</v>
      </c>
      <c r="G384" s="70">
        <v>87</v>
      </c>
      <c r="H384" s="70">
        <v>2</v>
      </c>
      <c r="I384" s="70">
        <v>11</v>
      </c>
      <c r="J384" s="70">
        <v>1</v>
      </c>
      <c r="K384" s="70">
        <v>6</v>
      </c>
      <c r="L384" s="77">
        <v>4506</v>
      </c>
      <c r="M384" s="70"/>
      <c r="N384" s="70"/>
      <c r="O384" s="70"/>
      <c r="P384" s="70"/>
      <c r="Q384" s="70"/>
      <c r="R384" s="70"/>
      <c r="S384" s="78"/>
      <c r="T384" s="78"/>
      <c r="U384" s="70"/>
      <c r="V384" s="70"/>
      <c r="W384" s="70"/>
      <c r="X384" s="70"/>
      <c r="Y384" s="70"/>
      <c r="Z384" s="70"/>
      <c r="AA384" s="70"/>
      <c r="AB384" s="95"/>
      <c r="AC384" s="95"/>
      <c r="AD384" s="95"/>
      <c r="AE384" s="95"/>
      <c r="AF384" s="95"/>
    </row>
    <row r="385" spans="2:32" s="15" customFormat="1" ht="20.25" customHeight="1" x14ac:dyDescent="0.2">
      <c r="B385" s="436" t="s">
        <v>1088</v>
      </c>
      <c r="C385" s="70">
        <v>326</v>
      </c>
      <c r="D385" s="70" t="s">
        <v>577</v>
      </c>
      <c r="E385" s="70">
        <v>789</v>
      </c>
      <c r="F385" s="70">
        <v>8</v>
      </c>
      <c r="G385" s="70">
        <v>85</v>
      </c>
      <c r="H385" s="70">
        <v>2</v>
      </c>
      <c r="I385" s="70">
        <v>8</v>
      </c>
      <c r="J385" s="70">
        <v>1</v>
      </c>
      <c r="K385" s="70">
        <v>11</v>
      </c>
      <c r="L385" s="77">
        <v>3311</v>
      </c>
      <c r="M385" s="70"/>
      <c r="N385" s="70"/>
      <c r="O385" s="70"/>
      <c r="P385" s="70"/>
      <c r="Q385" s="70"/>
      <c r="R385" s="70"/>
      <c r="S385" s="78"/>
      <c r="T385" s="78"/>
      <c r="U385" s="70"/>
      <c r="V385" s="70"/>
      <c r="W385" s="70"/>
      <c r="X385" s="70"/>
      <c r="Y385" s="70"/>
      <c r="Z385" s="70"/>
      <c r="AA385" s="70"/>
      <c r="AB385" s="95"/>
      <c r="AC385" s="95"/>
      <c r="AD385" s="95"/>
      <c r="AE385" s="95"/>
      <c r="AF385" s="95"/>
    </row>
    <row r="386" spans="2:32" s="15" customFormat="1" ht="20.25" customHeight="1" x14ac:dyDescent="0.2">
      <c r="B386" s="436" t="s">
        <v>1146</v>
      </c>
      <c r="C386" s="70">
        <v>327</v>
      </c>
      <c r="D386" s="70" t="s">
        <v>577</v>
      </c>
      <c r="E386" s="70">
        <v>6313</v>
      </c>
      <c r="F386" s="70">
        <v>64</v>
      </c>
      <c r="G386" s="70">
        <v>13</v>
      </c>
      <c r="H386" s="70">
        <v>2</v>
      </c>
      <c r="I386" s="70">
        <v>24</v>
      </c>
      <c r="J386" s="70">
        <v>1</v>
      </c>
      <c r="K386" s="70">
        <v>59</v>
      </c>
      <c r="L386" s="77">
        <v>9759</v>
      </c>
      <c r="M386" s="70"/>
      <c r="N386" s="70"/>
      <c r="O386" s="70"/>
      <c r="P386" s="70"/>
      <c r="Q386" s="70"/>
      <c r="R386" s="70"/>
      <c r="S386" s="78"/>
      <c r="T386" s="78"/>
      <c r="U386" s="70"/>
      <c r="V386" s="70"/>
      <c r="W386" s="70"/>
      <c r="X386" s="70"/>
      <c r="Y386" s="70"/>
      <c r="Z386" s="70"/>
      <c r="AA386" s="70"/>
      <c r="AB386" s="95"/>
      <c r="AC386" s="95"/>
      <c r="AD386" s="95"/>
      <c r="AE386" s="95"/>
      <c r="AF386" s="95"/>
    </row>
    <row r="387" spans="2:32" s="15" customFormat="1" ht="20.25" customHeight="1" x14ac:dyDescent="0.2">
      <c r="B387" s="436" t="s">
        <v>1147</v>
      </c>
      <c r="C387" s="70">
        <v>328</v>
      </c>
      <c r="D387" s="70" t="s">
        <v>577</v>
      </c>
      <c r="E387" s="70">
        <v>6186</v>
      </c>
      <c r="F387" s="70">
        <v>62</v>
      </c>
      <c r="G387" s="70">
        <v>86</v>
      </c>
      <c r="H387" s="70">
        <v>2</v>
      </c>
      <c r="I387" s="70">
        <v>25</v>
      </c>
      <c r="J387" s="70">
        <v>2</v>
      </c>
      <c r="K387" s="70">
        <v>37</v>
      </c>
      <c r="L387" s="77">
        <v>10237</v>
      </c>
      <c r="M387" s="70"/>
      <c r="N387" s="70"/>
      <c r="O387" s="70"/>
      <c r="P387" s="70"/>
      <c r="Q387" s="70"/>
      <c r="R387" s="70"/>
      <c r="S387" s="78"/>
      <c r="T387" s="78"/>
      <c r="U387" s="70"/>
      <c r="V387" s="70"/>
      <c r="W387" s="70"/>
      <c r="X387" s="70"/>
      <c r="Y387" s="70"/>
      <c r="Z387" s="70"/>
      <c r="AA387" s="70"/>
      <c r="AB387" s="95"/>
      <c r="AC387" s="95"/>
      <c r="AD387" s="95"/>
      <c r="AE387" s="95"/>
      <c r="AF387" s="95"/>
    </row>
    <row r="388" spans="2:32" s="15" customFormat="1" ht="20.25" customHeight="1" x14ac:dyDescent="0.2">
      <c r="B388" s="436" t="s">
        <v>1148</v>
      </c>
      <c r="C388" s="70">
        <v>329</v>
      </c>
      <c r="D388" s="70" t="s">
        <v>577</v>
      </c>
      <c r="E388" s="70">
        <v>3121</v>
      </c>
      <c r="F388" s="70">
        <v>32</v>
      </c>
      <c r="G388" s="70">
        <v>21</v>
      </c>
      <c r="H388" s="70">
        <v>2</v>
      </c>
      <c r="I388" s="70">
        <v>11</v>
      </c>
      <c r="J388" s="70">
        <v>0</v>
      </c>
      <c r="K388" s="70">
        <v>5</v>
      </c>
      <c r="L388" s="77">
        <v>4405</v>
      </c>
      <c r="M388" s="70"/>
      <c r="N388" s="70"/>
      <c r="O388" s="70"/>
      <c r="P388" s="70"/>
      <c r="Q388" s="70"/>
      <c r="R388" s="70"/>
      <c r="S388" s="78"/>
      <c r="T388" s="78"/>
      <c r="U388" s="70"/>
      <c r="V388" s="70"/>
      <c r="W388" s="70"/>
      <c r="X388" s="70"/>
      <c r="Y388" s="70"/>
      <c r="Z388" s="70"/>
      <c r="AA388" s="70"/>
      <c r="AB388" s="95"/>
      <c r="AC388" s="95"/>
      <c r="AD388" s="95"/>
      <c r="AE388" s="95"/>
      <c r="AF388" s="95"/>
    </row>
    <row r="389" spans="2:32" s="15" customFormat="1" ht="20.25" customHeight="1" x14ac:dyDescent="0.2">
      <c r="B389" s="436" t="s">
        <v>1148</v>
      </c>
      <c r="C389" s="70">
        <v>330</v>
      </c>
      <c r="D389" s="70" t="s">
        <v>577</v>
      </c>
      <c r="E389" s="70">
        <v>1212</v>
      </c>
      <c r="F389" s="70">
        <v>13</v>
      </c>
      <c r="G389" s="70">
        <v>12</v>
      </c>
      <c r="H389" s="70">
        <v>2</v>
      </c>
      <c r="I389" s="70">
        <v>21</v>
      </c>
      <c r="J389" s="70">
        <v>0</v>
      </c>
      <c r="K389" s="70">
        <v>13</v>
      </c>
      <c r="L389" s="77">
        <v>8413</v>
      </c>
      <c r="M389" s="70"/>
      <c r="N389" s="70"/>
      <c r="O389" s="70"/>
      <c r="P389" s="70"/>
      <c r="Q389" s="70"/>
      <c r="R389" s="70"/>
      <c r="S389" s="78"/>
      <c r="T389" s="78"/>
      <c r="U389" s="70"/>
      <c r="V389" s="70"/>
      <c r="W389" s="70"/>
      <c r="X389" s="70"/>
      <c r="Y389" s="70"/>
      <c r="Z389" s="70"/>
      <c r="AA389" s="70"/>
      <c r="AB389" s="95"/>
      <c r="AC389" s="95"/>
      <c r="AD389" s="95"/>
      <c r="AE389" s="95"/>
      <c r="AF389" s="95"/>
    </row>
    <row r="390" spans="2:32" s="15" customFormat="1" ht="20.25" customHeight="1" x14ac:dyDescent="0.2">
      <c r="B390" s="436" t="s">
        <v>1150</v>
      </c>
      <c r="C390" s="70">
        <v>331</v>
      </c>
      <c r="D390" s="70" t="s">
        <v>577</v>
      </c>
      <c r="E390" s="70">
        <v>6030</v>
      </c>
      <c r="F390" s="70">
        <v>61</v>
      </c>
      <c r="G390" s="70">
        <v>30</v>
      </c>
      <c r="H390" s="70">
        <v>2</v>
      </c>
      <c r="I390" s="70">
        <v>27</v>
      </c>
      <c r="J390" s="70">
        <v>1</v>
      </c>
      <c r="K390" s="70">
        <v>2</v>
      </c>
      <c r="L390" s="77">
        <v>10902</v>
      </c>
      <c r="M390" s="70"/>
      <c r="N390" s="70"/>
      <c r="O390" s="70"/>
      <c r="P390" s="70"/>
      <c r="Q390" s="70"/>
      <c r="R390" s="70"/>
      <c r="S390" s="78"/>
      <c r="T390" s="78"/>
      <c r="U390" s="70"/>
      <c r="V390" s="70"/>
      <c r="W390" s="70"/>
      <c r="X390" s="70"/>
      <c r="Y390" s="70"/>
      <c r="Z390" s="70"/>
      <c r="AA390" s="70"/>
      <c r="AB390" s="95"/>
      <c r="AC390" s="95"/>
      <c r="AD390" s="95"/>
      <c r="AE390" s="95"/>
      <c r="AF390" s="95"/>
    </row>
    <row r="391" spans="2:32" s="15" customFormat="1" ht="20.25" customHeight="1" x14ac:dyDescent="0.2">
      <c r="B391" s="436" t="s">
        <v>1149</v>
      </c>
      <c r="C391" s="70">
        <v>332</v>
      </c>
      <c r="D391" s="70" t="s">
        <v>577</v>
      </c>
      <c r="E391" s="70">
        <v>3237</v>
      </c>
      <c r="F391" s="70">
        <v>33</v>
      </c>
      <c r="G391" s="70">
        <v>37</v>
      </c>
      <c r="H391" s="70">
        <v>2</v>
      </c>
      <c r="I391" s="70">
        <v>23</v>
      </c>
      <c r="J391" s="70">
        <v>1</v>
      </c>
      <c r="K391" s="70">
        <v>72</v>
      </c>
      <c r="L391" s="77">
        <v>9372</v>
      </c>
      <c r="M391" s="70"/>
      <c r="N391" s="70"/>
      <c r="O391" s="70"/>
      <c r="P391" s="70"/>
      <c r="Q391" s="70"/>
      <c r="R391" s="70"/>
      <c r="S391" s="78"/>
      <c r="T391" s="78"/>
      <c r="U391" s="70"/>
      <c r="V391" s="70"/>
      <c r="W391" s="70"/>
      <c r="X391" s="70"/>
      <c r="Y391" s="70"/>
      <c r="Z391" s="70"/>
      <c r="AA391" s="70"/>
      <c r="AB391" s="95"/>
      <c r="AC391" s="95"/>
      <c r="AD391" s="95"/>
      <c r="AE391" s="95"/>
      <c r="AF391" s="95"/>
    </row>
    <row r="392" spans="2:32" s="7" customFormat="1" ht="21.75" x14ac:dyDescent="0.5">
      <c r="B392" s="445" t="s">
        <v>1152</v>
      </c>
      <c r="C392" s="70">
        <v>333</v>
      </c>
      <c r="D392" s="70" t="s">
        <v>327</v>
      </c>
      <c r="E392" s="70">
        <v>955</v>
      </c>
      <c r="F392" s="70">
        <v>1</v>
      </c>
      <c r="G392" s="70">
        <v>55</v>
      </c>
      <c r="H392" s="70">
        <v>2</v>
      </c>
      <c r="I392" s="70">
        <v>1</v>
      </c>
      <c r="J392" s="70">
        <v>1</v>
      </c>
      <c r="K392" s="70">
        <v>36</v>
      </c>
      <c r="L392" s="77">
        <v>536</v>
      </c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69"/>
      <c r="AC392" s="69"/>
      <c r="AD392" s="69"/>
      <c r="AE392" s="69"/>
      <c r="AF392" s="69"/>
    </row>
    <row r="393" spans="2:32" s="7" customFormat="1" ht="21.75" x14ac:dyDescent="0.5">
      <c r="B393" s="445" t="s">
        <v>914</v>
      </c>
      <c r="C393" s="70">
        <v>334</v>
      </c>
      <c r="D393" s="70" t="s">
        <v>327</v>
      </c>
      <c r="E393" s="70">
        <v>115</v>
      </c>
      <c r="F393" s="70">
        <v>88</v>
      </c>
      <c r="G393" s="70">
        <v>15</v>
      </c>
      <c r="H393" s="70">
        <v>2</v>
      </c>
      <c r="I393" s="70">
        <v>0</v>
      </c>
      <c r="J393" s="70">
        <v>0</v>
      </c>
      <c r="K393" s="70">
        <v>39</v>
      </c>
      <c r="L393" s="77">
        <v>39</v>
      </c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69"/>
      <c r="AC393" s="69"/>
      <c r="AD393" s="69"/>
      <c r="AE393" s="69"/>
      <c r="AF393" s="69"/>
    </row>
    <row r="394" spans="2:32" s="7" customFormat="1" ht="21.75" x14ac:dyDescent="0.5">
      <c r="B394" s="436" t="s">
        <v>914</v>
      </c>
      <c r="C394" s="70">
        <v>335</v>
      </c>
      <c r="D394" s="70" t="s">
        <v>327</v>
      </c>
      <c r="E394" s="70">
        <v>34</v>
      </c>
      <c r="F394" s="70">
        <v>70</v>
      </c>
      <c r="G394" s="70">
        <v>34</v>
      </c>
      <c r="H394" s="70">
        <v>2</v>
      </c>
      <c r="I394" s="70">
        <v>0</v>
      </c>
      <c r="J394" s="70">
        <v>0</v>
      </c>
      <c r="K394" s="70">
        <v>41</v>
      </c>
      <c r="L394" s="77">
        <v>41</v>
      </c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69"/>
      <c r="AC394" s="69"/>
      <c r="AD394" s="69"/>
      <c r="AE394" s="69"/>
      <c r="AF394" s="69"/>
    </row>
    <row r="395" spans="2:32" s="7" customFormat="1" ht="21.75" x14ac:dyDescent="0.5">
      <c r="B395" s="436" t="s">
        <v>1153</v>
      </c>
      <c r="C395" s="70">
        <v>336</v>
      </c>
      <c r="D395" s="70" t="s">
        <v>327</v>
      </c>
      <c r="E395" s="70">
        <v>37</v>
      </c>
      <c r="F395" s="70">
        <v>73</v>
      </c>
      <c r="G395" s="70">
        <v>37</v>
      </c>
      <c r="H395" s="70">
        <v>2</v>
      </c>
      <c r="I395" s="70">
        <v>9</v>
      </c>
      <c r="J395" s="70">
        <v>2</v>
      </c>
      <c r="K395" s="70">
        <v>17</v>
      </c>
      <c r="L395" s="77">
        <v>3817</v>
      </c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69"/>
      <c r="AC395" s="69"/>
      <c r="AD395" s="69"/>
      <c r="AE395" s="69"/>
      <c r="AF395" s="69"/>
    </row>
    <row r="396" spans="2:32" s="7" customFormat="1" ht="21.75" x14ac:dyDescent="0.5">
      <c r="B396" s="445" t="s">
        <v>1152</v>
      </c>
      <c r="C396" s="70">
        <v>337</v>
      </c>
      <c r="D396" s="70" t="s">
        <v>327</v>
      </c>
      <c r="E396" s="70">
        <v>947</v>
      </c>
      <c r="F396" s="70">
        <v>33</v>
      </c>
      <c r="G396" s="70">
        <v>87</v>
      </c>
      <c r="H396" s="70">
        <v>2</v>
      </c>
      <c r="I396" s="70">
        <v>7</v>
      </c>
      <c r="J396" s="70">
        <v>3</v>
      </c>
      <c r="K396" s="70">
        <v>59</v>
      </c>
      <c r="L396" s="77">
        <v>3159</v>
      </c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69"/>
      <c r="AC396" s="69"/>
      <c r="AD396" s="69"/>
      <c r="AE396" s="69"/>
      <c r="AF396" s="69"/>
    </row>
    <row r="397" spans="2:32" s="7" customFormat="1" ht="21.75" x14ac:dyDescent="0.5">
      <c r="B397" s="445" t="s">
        <v>1154</v>
      </c>
      <c r="C397" s="70">
        <v>338</v>
      </c>
      <c r="D397" s="70" t="s">
        <v>327</v>
      </c>
      <c r="E397" s="70"/>
      <c r="F397" s="70"/>
      <c r="G397" s="70"/>
      <c r="H397" s="70">
        <v>2</v>
      </c>
      <c r="I397" s="70">
        <v>12</v>
      </c>
      <c r="J397" s="70">
        <v>3</v>
      </c>
      <c r="K397" s="70">
        <v>20</v>
      </c>
      <c r="L397" s="77">
        <v>5120</v>
      </c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69"/>
      <c r="AC397" s="69"/>
      <c r="AD397" s="69"/>
      <c r="AE397" s="69"/>
      <c r="AF397" s="69"/>
    </row>
    <row r="398" spans="2:32" s="7" customFormat="1" ht="21.75" x14ac:dyDescent="0.5">
      <c r="B398" s="445" t="s">
        <v>1155</v>
      </c>
      <c r="C398" s="70">
        <v>339</v>
      </c>
      <c r="D398" s="70" t="s">
        <v>327</v>
      </c>
      <c r="E398" s="70">
        <v>385</v>
      </c>
      <c r="F398" s="70">
        <v>98</v>
      </c>
      <c r="G398" s="70">
        <v>45</v>
      </c>
      <c r="H398" s="70">
        <v>2</v>
      </c>
      <c r="I398" s="70">
        <v>0</v>
      </c>
      <c r="J398" s="70">
        <v>0</v>
      </c>
      <c r="K398" s="70">
        <v>56</v>
      </c>
      <c r="L398" s="77">
        <v>56</v>
      </c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69"/>
      <c r="AC398" s="69"/>
      <c r="AD398" s="69"/>
      <c r="AE398" s="69"/>
      <c r="AF398" s="69"/>
    </row>
    <row r="399" spans="2:32" s="7" customFormat="1" ht="21.75" x14ac:dyDescent="0.5">
      <c r="B399" s="445" t="s">
        <v>948</v>
      </c>
      <c r="C399" s="70">
        <v>340</v>
      </c>
      <c r="D399" s="70" t="s">
        <v>327</v>
      </c>
      <c r="E399" s="70">
        <v>396</v>
      </c>
      <c r="F399" s="70">
        <v>99</v>
      </c>
      <c r="G399" s="70">
        <v>46</v>
      </c>
      <c r="H399" s="70">
        <v>2</v>
      </c>
      <c r="I399" s="70">
        <v>0</v>
      </c>
      <c r="J399" s="70">
        <v>0</v>
      </c>
      <c r="K399" s="70">
        <v>59</v>
      </c>
      <c r="L399" s="77">
        <v>59</v>
      </c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69"/>
      <c r="AC399" s="69"/>
      <c r="AD399" s="69"/>
      <c r="AE399" s="69"/>
      <c r="AF399" s="69"/>
    </row>
    <row r="400" spans="2:32" s="7" customFormat="1" ht="21.75" x14ac:dyDescent="0.5">
      <c r="B400" s="445" t="s">
        <v>1156</v>
      </c>
      <c r="C400" s="70">
        <v>341</v>
      </c>
      <c r="D400" s="70" t="s">
        <v>327</v>
      </c>
      <c r="E400" s="70"/>
      <c r="F400" s="70"/>
      <c r="G400" s="70"/>
      <c r="H400" s="70">
        <v>2</v>
      </c>
      <c r="I400" s="70">
        <v>2</v>
      </c>
      <c r="J400" s="70">
        <v>0</v>
      </c>
      <c r="K400" s="70">
        <v>30</v>
      </c>
      <c r="L400" s="77">
        <v>830</v>
      </c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69"/>
      <c r="AC400" s="69"/>
      <c r="AD400" s="69"/>
      <c r="AE400" s="69"/>
      <c r="AF400" s="69"/>
    </row>
    <row r="401" spans="2:32" s="7" customFormat="1" ht="21.75" x14ac:dyDescent="0.5">
      <c r="B401" s="445" t="s">
        <v>947</v>
      </c>
      <c r="C401" s="70">
        <v>342</v>
      </c>
      <c r="D401" s="70" t="s">
        <v>327</v>
      </c>
      <c r="E401" s="70">
        <v>968</v>
      </c>
      <c r="F401" s="70">
        <v>14</v>
      </c>
      <c r="G401" s="70">
        <v>68</v>
      </c>
      <c r="H401" s="70">
        <v>2</v>
      </c>
      <c r="I401" s="70">
        <v>0</v>
      </c>
      <c r="J401" s="70">
        <v>3</v>
      </c>
      <c r="K401" s="70">
        <v>90</v>
      </c>
      <c r="L401" s="77">
        <v>390</v>
      </c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69"/>
      <c r="AC401" s="69"/>
      <c r="AD401" s="69"/>
      <c r="AE401" s="69"/>
      <c r="AF401" s="69"/>
    </row>
    <row r="402" spans="2:32" s="7" customFormat="1" ht="21.75" x14ac:dyDescent="0.5">
      <c r="B402" s="445" t="s">
        <v>1157</v>
      </c>
      <c r="C402" s="70">
        <v>343</v>
      </c>
      <c r="D402" s="70" t="s">
        <v>327</v>
      </c>
      <c r="E402" s="70">
        <v>670</v>
      </c>
      <c r="F402" s="70">
        <v>16</v>
      </c>
      <c r="G402" s="70">
        <v>70</v>
      </c>
      <c r="H402" s="70">
        <v>2</v>
      </c>
      <c r="I402" s="70">
        <v>0</v>
      </c>
      <c r="J402" s="70">
        <v>3</v>
      </c>
      <c r="K402" s="70">
        <v>46</v>
      </c>
      <c r="L402" s="77">
        <v>346</v>
      </c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69"/>
      <c r="AC402" s="69"/>
      <c r="AD402" s="69"/>
      <c r="AE402" s="69"/>
      <c r="AF402" s="69"/>
    </row>
    <row r="403" spans="2:32" s="7" customFormat="1" ht="21.75" x14ac:dyDescent="0.5">
      <c r="B403" s="445" t="s">
        <v>1158</v>
      </c>
      <c r="C403" s="70">
        <v>344</v>
      </c>
      <c r="D403" s="70" t="s">
        <v>327</v>
      </c>
      <c r="E403" s="70">
        <v>974</v>
      </c>
      <c r="F403" s="70">
        <v>20</v>
      </c>
      <c r="G403" s="70">
        <v>74</v>
      </c>
      <c r="H403" s="70">
        <v>2</v>
      </c>
      <c r="I403" s="70">
        <v>0</v>
      </c>
      <c r="J403" s="70">
        <v>0</v>
      </c>
      <c r="K403" s="70">
        <v>91</v>
      </c>
      <c r="L403" s="77">
        <v>91</v>
      </c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69"/>
      <c r="AC403" s="69"/>
      <c r="AD403" s="69"/>
      <c r="AE403" s="69"/>
      <c r="AF403" s="69"/>
    </row>
    <row r="404" spans="2:32" s="7" customFormat="1" ht="21.75" x14ac:dyDescent="0.5">
      <c r="B404" s="445" t="s">
        <v>1159</v>
      </c>
      <c r="C404" s="70">
        <v>345</v>
      </c>
      <c r="D404" s="70" t="s">
        <v>327</v>
      </c>
      <c r="E404" s="70">
        <v>397</v>
      </c>
      <c r="F404" s="70">
        <v>100</v>
      </c>
      <c r="G404" s="70">
        <v>47</v>
      </c>
      <c r="H404" s="70">
        <v>2</v>
      </c>
      <c r="I404" s="70">
        <v>0</v>
      </c>
      <c r="J404" s="70">
        <v>0</v>
      </c>
      <c r="K404" s="70">
        <v>65</v>
      </c>
      <c r="L404" s="77">
        <v>65</v>
      </c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69"/>
      <c r="AC404" s="69"/>
      <c r="AD404" s="69"/>
      <c r="AE404" s="69"/>
      <c r="AF404" s="69"/>
    </row>
    <row r="405" spans="2:32" s="7" customFormat="1" ht="21.75" x14ac:dyDescent="0.5">
      <c r="B405" s="445" t="s">
        <v>1160</v>
      </c>
      <c r="C405" s="70">
        <v>346</v>
      </c>
      <c r="D405" s="70" t="s">
        <v>327</v>
      </c>
      <c r="E405" s="70"/>
      <c r="F405" s="70"/>
      <c r="G405" s="70"/>
      <c r="H405" s="70">
        <v>2</v>
      </c>
      <c r="I405" s="70">
        <v>13</v>
      </c>
      <c r="J405" s="70">
        <v>2</v>
      </c>
      <c r="K405" s="70">
        <v>79</v>
      </c>
      <c r="L405" s="77">
        <v>5479</v>
      </c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69"/>
      <c r="AC405" s="69"/>
      <c r="AD405" s="69"/>
      <c r="AE405" s="69"/>
      <c r="AF405" s="69"/>
    </row>
    <row r="406" spans="2:32" s="7" customFormat="1" ht="21.75" x14ac:dyDescent="0.5">
      <c r="B406" s="445" t="s">
        <v>1161</v>
      </c>
      <c r="C406" s="70">
        <v>347</v>
      </c>
      <c r="D406" s="70" t="s">
        <v>327</v>
      </c>
      <c r="E406" s="70">
        <v>976</v>
      </c>
      <c r="F406" s="70">
        <v>22</v>
      </c>
      <c r="G406" s="70">
        <v>76</v>
      </c>
      <c r="H406" s="70">
        <v>2</v>
      </c>
      <c r="I406" s="70">
        <v>0</v>
      </c>
      <c r="J406" s="70">
        <v>0</v>
      </c>
      <c r="K406" s="70">
        <v>89</v>
      </c>
      <c r="L406" s="77">
        <v>89</v>
      </c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69"/>
      <c r="AC406" s="69"/>
      <c r="AD406" s="69"/>
      <c r="AE406" s="69"/>
      <c r="AF406" s="69"/>
    </row>
    <row r="407" spans="2:32" s="56" customFormat="1" ht="21.75" x14ac:dyDescent="0.5">
      <c r="B407" s="134" t="s">
        <v>1020</v>
      </c>
      <c r="C407" s="75">
        <v>348</v>
      </c>
      <c r="D407" s="75" t="s">
        <v>327</v>
      </c>
      <c r="E407" s="75">
        <v>986</v>
      </c>
      <c r="F407" s="75">
        <v>32</v>
      </c>
      <c r="G407" s="75">
        <v>86</v>
      </c>
      <c r="H407" s="75">
        <v>2</v>
      </c>
      <c r="I407" s="75">
        <v>4</v>
      </c>
      <c r="J407" s="75">
        <v>1</v>
      </c>
      <c r="K407" s="75">
        <v>77</v>
      </c>
      <c r="L407" s="79">
        <v>1777</v>
      </c>
      <c r="M407" s="75"/>
      <c r="N407" s="75"/>
      <c r="O407" s="75"/>
      <c r="P407" s="75"/>
      <c r="Q407" s="75">
        <v>1</v>
      </c>
      <c r="R407" s="75">
        <v>164</v>
      </c>
      <c r="S407" s="75" t="s">
        <v>31</v>
      </c>
      <c r="T407" s="75" t="s">
        <v>32</v>
      </c>
      <c r="U407" s="75"/>
      <c r="V407" s="75"/>
      <c r="W407" s="75"/>
      <c r="X407" s="75"/>
      <c r="Y407" s="75"/>
      <c r="Z407" s="75">
        <v>10</v>
      </c>
      <c r="AA407" s="75"/>
      <c r="AB407" s="105"/>
      <c r="AC407" s="105"/>
      <c r="AD407" s="105"/>
      <c r="AE407" s="105"/>
      <c r="AF407" s="105"/>
    </row>
    <row r="408" spans="2:32" s="7" customFormat="1" ht="21.75" x14ac:dyDescent="0.5">
      <c r="B408" s="445" t="s">
        <v>1162</v>
      </c>
      <c r="C408" s="70">
        <v>349</v>
      </c>
      <c r="D408" s="70" t="s">
        <v>327</v>
      </c>
      <c r="E408" s="70"/>
      <c r="F408" s="70"/>
      <c r="G408" s="70"/>
      <c r="H408" s="70">
        <v>2</v>
      </c>
      <c r="I408" s="70">
        <v>22</v>
      </c>
      <c r="J408" s="70">
        <v>3</v>
      </c>
      <c r="K408" s="70">
        <v>0</v>
      </c>
      <c r="L408" s="77">
        <v>9100</v>
      </c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69"/>
      <c r="AC408" s="69"/>
      <c r="AD408" s="69"/>
      <c r="AE408" s="69"/>
      <c r="AF408" s="69"/>
    </row>
    <row r="409" spans="2:32" s="7" customFormat="1" ht="21.75" x14ac:dyDescent="0.5">
      <c r="B409" s="436" t="s">
        <v>1163</v>
      </c>
      <c r="C409" s="70">
        <v>350</v>
      </c>
      <c r="D409" s="70" t="s">
        <v>327</v>
      </c>
      <c r="E409" s="70">
        <v>36</v>
      </c>
      <c r="F409" s="70">
        <v>72</v>
      </c>
      <c r="G409" s="70">
        <v>36</v>
      </c>
      <c r="H409" s="70">
        <v>2</v>
      </c>
      <c r="I409" s="70">
        <v>19</v>
      </c>
      <c r="J409" s="70">
        <v>0</v>
      </c>
      <c r="K409" s="70">
        <v>34</v>
      </c>
      <c r="L409" s="77">
        <v>7634</v>
      </c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69"/>
      <c r="AC409" s="69"/>
      <c r="AD409" s="69"/>
      <c r="AE409" s="69"/>
      <c r="AF409" s="69"/>
    </row>
    <row r="410" spans="2:32" s="7" customFormat="1" ht="21.75" x14ac:dyDescent="0.5">
      <c r="B410" s="436" t="s">
        <v>1015</v>
      </c>
      <c r="C410" s="70">
        <v>351</v>
      </c>
      <c r="D410" s="70" t="s">
        <v>327</v>
      </c>
      <c r="E410" s="70">
        <v>977</v>
      </c>
      <c r="F410" s="70">
        <v>19</v>
      </c>
      <c r="G410" s="70">
        <v>73</v>
      </c>
      <c r="H410" s="70">
        <v>2</v>
      </c>
      <c r="I410" s="70">
        <v>0</v>
      </c>
      <c r="J410" s="70">
        <v>1</v>
      </c>
      <c r="K410" s="70">
        <v>5</v>
      </c>
      <c r="L410" s="77">
        <v>105</v>
      </c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69"/>
      <c r="AC410" s="69"/>
      <c r="AD410" s="69"/>
      <c r="AE410" s="69"/>
      <c r="AF410" s="69"/>
    </row>
    <row r="411" spans="2:32" s="7" customFormat="1" ht="21.75" x14ac:dyDescent="0.5">
      <c r="B411" s="436" t="s">
        <v>1164</v>
      </c>
      <c r="C411" s="70">
        <v>352</v>
      </c>
      <c r="D411" s="70" t="s">
        <v>327</v>
      </c>
      <c r="E411" s="70">
        <v>314</v>
      </c>
      <c r="F411" s="70">
        <v>92</v>
      </c>
      <c r="G411" s="70">
        <v>14</v>
      </c>
      <c r="H411" s="70">
        <v>2</v>
      </c>
      <c r="I411" s="70">
        <v>0</v>
      </c>
      <c r="J411" s="70">
        <v>0</v>
      </c>
      <c r="K411" s="70">
        <v>77</v>
      </c>
      <c r="L411" s="77">
        <v>77</v>
      </c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69"/>
      <c r="AC411" s="69"/>
      <c r="AD411" s="69"/>
      <c r="AE411" s="69"/>
      <c r="AF411" s="69"/>
    </row>
    <row r="412" spans="2:32" s="7" customFormat="1" ht="21.75" x14ac:dyDescent="0.5">
      <c r="B412" s="436" t="s">
        <v>1165</v>
      </c>
      <c r="C412" s="70">
        <v>353</v>
      </c>
      <c r="D412" s="70" t="s">
        <v>327</v>
      </c>
      <c r="E412" s="70">
        <v>961</v>
      </c>
      <c r="F412" s="70">
        <v>7</v>
      </c>
      <c r="G412" s="70">
        <v>61</v>
      </c>
      <c r="H412" s="70">
        <v>2</v>
      </c>
      <c r="I412" s="70">
        <v>0</v>
      </c>
      <c r="J412" s="70">
        <v>0</v>
      </c>
      <c r="K412" s="70">
        <v>74</v>
      </c>
      <c r="L412" s="77">
        <v>74</v>
      </c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69"/>
      <c r="AC412" s="69"/>
      <c r="AD412" s="69"/>
      <c r="AE412" s="69"/>
      <c r="AF412" s="69"/>
    </row>
    <row r="413" spans="2:32" s="7" customFormat="1" ht="21.75" x14ac:dyDescent="0.5">
      <c r="B413" s="436" t="s">
        <v>1166</v>
      </c>
      <c r="C413" s="70">
        <v>354</v>
      </c>
      <c r="D413" s="70" t="s">
        <v>327</v>
      </c>
      <c r="E413" s="70">
        <v>962</v>
      </c>
      <c r="F413" s="70">
        <v>8</v>
      </c>
      <c r="G413" s="70">
        <v>62</v>
      </c>
      <c r="H413" s="70">
        <v>2</v>
      </c>
      <c r="I413" s="70">
        <v>0</v>
      </c>
      <c r="J413" s="70">
        <v>1</v>
      </c>
      <c r="K413" s="70">
        <v>0</v>
      </c>
      <c r="L413" s="77">
        <v>100</v>
      </c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69"/>
      <c r="AC413" s="69"/>
      <c r="AD413" s="69"/>
      <c r="AE413" s="69"/>
      <c r="AF413" s="69"/>
    </row>
    <row r="414" spans="2:32" s="56" customFormat="1" ht="21.75" x14ac:dyDescent="0.5">
      <c r="B414" s="134" t="s">
        <v>1934</v>
      </c>
      <c r="C414" s="75">
        <v>355</v>
      </c>
      <c r="D414" s="75" t="s">
        <v>327</v>
      </c>
      <c r="E414" s="75">
        <v>964</v>
      </c>
      <c r="F414" s="75">
        <v>10</v>
      </c>
      <c r="G414" s="75">
        <v>64</v>
      </c>
      <c r="H414" s="75">
        <v>2</v>
      </c>
      <c r="I414" s="75">
        <v>0</v>
      </c>
      <c r="J414" s="75">
        <v>0</v>
      </c>
      <c r="K414" s="75">
        <v>58</v>
      </c>
      <c r="L414" s="79">
        <v>58</v>
      </c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105"/>
      <c r="AC414" s="105"/>
      <c r="AD414" s="105"/>
      <c r="AE414" s="105"/>
      <c r="AF414" s="105"/>
    </row>
    <row r="415" spans="2:32" s="7" customFormat="1" ht="21.75" x14ac:dyDescent="0.5">
      <c r="B415" s="436" t="s">
        <v>1167</v>
      </c>
      <c r="C415" s="70">
        <v>356</v>
      </c>
      <c r="D415" s="70" t="s">
        <v>327</v>
      </c>
      <c r="E415" s="70">
        <v>963</v>
      </c>
      <c r="F415" s="70">
        <v>9</v>
      </c>
      <c r="G415" s="70">
        <v>63</v>
      </c>
      <c r="H415" s="70">
        <v>2</v>
      </c>
      <c r="I415" s="70">
        <v>0</v>
      </c>
      <c r="J415" s="70">
        <v>0</v>
      </c>
      <c r="K415" s="70">
        <v>49</v>
      </c>
      <c r="L415" s="77">
        <v>49</v>
      </c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69"/>
      <c r="AC415" s="69"/>
      <c r="AD415" s="69"/>
      <c r="AE415" s="69"/>
      <c r="AF415" s="69"/>
    </row>
    <row r="416" spans="2:32" s="56" customFormat="1" ht="21.75" x14ac:dyDescent="0.5">
      <c r="B416" s="134" t="s">
        <v>1168</v>
      </c>
      <c r="C416" s="75">
        <v>357</v>
      </c>
      <c r="D416" s="75" t="s">
        <v>327</v>
      </c>
      <c r="E416" s="75">
        <v>314</v>
      </c>
      <c r="F416" s="75">
        <v>92</v>
      </c>
      <c r="G416" s="75">
        <v>14</v>
      </c>
      <c r="H416" s="75">
        <v>2</v>
      </c>
      <c r="I416" s="75">
        <v>0</v>
      </c>
      <c r="J416" s="75">
        <v>0</v>
      </c>
      <c r="K416" s="75">
        <v>77</v>
      </c>
      <c r="L416" s="79">
        <v>77</v>
      </c>
      <c r="M416" s="75"/>
      <c r="N416" s="75"/>
      <c r="O416" s="75"/>
      <c r="P416" s="75"/>
      <c r="Q416" s="75">
        <v>1</v>
      </c>
      <c r="R416" s="75">
        <v>78</v>
      </c>
      <c r="S416" s="75" t="s">
        <v>31</v>
      </c>
      <c r="T416" s="75" t="s">
        <v>32</v>
      </c>
      <c r="U416" s="75"/>
      <c r="V416" s="75"/>
      <c r="W416" s="75"/>
      <c r="X416" s="75"/>
      <c r="Y416" s="75"/>
      <c r="Z416" s="75"/>
      <c r="AA416" s="75"/>
      <c r="AB416" s="105"/>
      <c r="AC416" s="105"/>
      <c r="AD416" s="105"/>
      <c r="AE416" s="105"/>
      <c r="AF416" s="105"/>
    </row>
    <row r="417" spans="2:32" s="7" customFormat="1" ht="21.75" x14ac:dyDescent="0.5">
      <c r="B417" s="436" t="s">
        <v>1169</v>
      </c>
      <c r="C417" s="70">
        <v>358</v>
      </c>
      <c r="D417" s="70" t="s">
        <v>327</v>
      </c>
      <c r="E417" s="70">
        <v>982</v>
      </c>
      <c r="F417" s="70">
        <v>28</v>
      </c>
      <c r="G417" s="70">
        <v>82</v>
      </c>
      <c r="H417" s="70">
        <v>2</v>
      </c>
      <c r="I417" s="70">
        <v>0</v>
      </c>
      <c r="J417" s="70">
        <v>0</v>
      </c>
      <c r="K417" s="70">
        <v>68</v>
      </c>
      <c r="L417" s="77">
        <v>68</v>
      </c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69"/>
      <c r="AC417" s="69"/>
      <c r="AD417" s="69"/>
      <c r="AE417" s="69"/>
      <c r="AF417" s="69"/>
    </row>
    <row r="418" spans="2:32" s="7" customFormat="1" ht="21.75" x14ac:dyDescent="0.5">
      <c r="B418" s="436" t="s">
        <v>1170</v>
      </c>
      <c r="C418" s="70">
        <v>359</v>
      </c>
      <c r="D418" s="70" t="s">
        <v>327</v>
      </c>
      <c r="E418" s="70">
        <v>983</v>
      </c>
      <c r="F418" s="70">
        <v>29</v>
      </c>
      <c r="G418" s="70">
        <v>83</v>
      </c>
      <c r="H418" s="70">
        <v>2</v>
      </c>
      <c r="I418" s="70">
        <v>0</v>
      </c>
      <c r="J418" s="70">
        <v>0</v>
      </c>
      <c r="K418" s="70">
        <v>56</v>
      </c>
      <c r="L418" s="77">
        <v>56</v>
      </c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69"/>
      <c r="AC418" s="69"/>
      <c r="AD418" s="69"/>
      <c r="AE418" s="69"/>
      <c r="AF418" s="69"/>
    </row>
    <row r="419" spans="2:32" s="7" customFormat="1" ht="21.75" x14ac:dyDescent="0.5">
      <c r="B419" s="436" t="s">
        <v>1171</v>
      </c>
      <c r="C419" s="70">
        <v>360</v>
      </c>
      <c r="D419" s="70" t="s">
        <v>327</v>
      </c>
      <c r="E419" s="70"/>
      <c r="F419" s="70"/>
      <c r="G419" s="70"/>
      <c r="H419" s="70">
        <v>2</v>
      </c>
      <c r="I419" s="70">
        <v>14</v>
      </c>
      <c r="J419" s="70">
        <v>1</v>
      </c>
      <c r="K419" s="70">
        <v>60</v>
      </c>
      <c r="L419" s="77">
        <v>5760</v>
      </c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69"/>
      <c r="AC419" s="69"/>
      <c r="AD419" s="69"/>
      <c r="AE419" s="69"/>
      <c r="AF419" s="69"/>
    </row>
    <row r="420" spans="2:32" s="7" customFormat="1" ht="21.75" x14ac:dyDescent="0.5">
      <c r="B420" s="436" t="s">
        <v>1171</v>
      </c>
      <c r="C420" s="70">
        <v>361</v>
      </c>
      <c r="D420" s="70" t="s">
        <v>327</v>
      </c>
      <c r="E420" s="70"/>
      <c r="F420" s="70"/>
      <c r="G420" s="70"/>
      <c r="H420" s="70">
        <v>2</v>
      </c>
      <c r="I420" s="70">
        <v>6</v>
      </c>
      <c r="J420" s="70">
        <v>2</v>
      </c>
      <c r="K420" s="70">
        <v>0</v>
      </c>
      <c r="L420" s="77">
        <v>2600</v>
      </c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69"/>
      <c r="AC420" s="69"/>
      <c r="AD420" s="69"/>
      <c r="AE420" s="69"/>
      <c r="AF420" s="69"/>
    </row>
    <row r="421" spans="2:32" s="7" customFormat="1" ht="21.75" x14ac:dyDescent="0.5">
      <c r="B421" s="436" t="s">
        <v>1002</v>
      </c>
      <c r="C421" s="70">
        <v>362</v>
      </c>
      <c r="D421" s="70" t="s">
        <v>327</v>
      </c>
      <c r="E421" s="70">
        <v>980</v>
      </c>
      <c r="F421" s="70">
        <v>26</v>
      </c>
      <c r="G421" s="70">
        <v>80</v>
      </c>
      <c r="H421" s="70">
        <v>2</v>
      </c>
      <c r="I421" s="70">
        <v>0</v>
      </c>
      <c r="J421" s="70">
        <v>0</v>
      </c>
      <c r="K421" s="70">
        <v>72</v>
      </c>
      <c r="L421" s="77">
        <v>72</v>
      </c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69"/>
      <c r="AC421" s="69"/>
      <c r="AD421" s="69"/>
      <c r="AE421" s="69"/>
      <c r="AF421" s="69"/>
    </row>
    <row r="422" spans="2:32" s="7" customFormat="1" ht="21.75" x14ac:dyDescent="0.5">
      <c r="B422" s="436" t="s">
        <v>1172</v>
      </c>
      <c r="C422" s="70">
        <v>363</v>
      </c>
      <c r="D422" s="70" t="s">
        <v>327</v>
      </c>
      <c r="E422" s="70">
        <v>24</v>
      </c>
      <c r="F422" s="70">
        <v>66</v>
      </c>
      <c r="G422" s="70">
        <v>24</v>
      </c>
      <c r="H422" s="70">
        <v>2</v>
      </c>
      <c r="I422" s="70">
        <v>19</v>
      </c>
      <c r="J422" s="70">
        <v>2</v>
      </c>
      <c r="K422" s="70">
        <v>80</v>
      </c>
      <c r="L422" s="77">
        <v>7880</v>
      </c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69"/>
      <c r="AC422" s="69"/>
      <c r="AD422" s="69"/>
      <c r="AE422" s="69"/>
      <c r="AF422" s="69"/>
    </row>
    <row r="423" spans="2:32" s="7" customFormat="1" ht="21.75" x14ac:dyDescent="0.5">
      <c r="B423" s="436" t="s">
        <v>1001</v>
      </c>
      <c r="C423" s="70">
        <v>364</v>
      </c>
      <c r="D423" s="70" t="s">
        <v>327</v>
      </c>
      <c r="E423" s="70">
        <v>43</v>
      </c>
      <c r="F423" s="70">
        <v>77</v>
      </c>
      <c r="G423" s="70">
        <v>43</v>
      </c>
      <c r="H423" s="70">
        <v>2</v>
      </c>
      <c r="I423" s="70">
        <v>0</v>
      </c>
      <c r="J423" s="70">
        <v>0</v>
      </c>
      <c r="K423" s="70">
        <v>71</v>
      </c>
      <c r="L423" s="77">
        <v>71</v>
      </c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69"/>
      <c r="AC423" s="69"/>
      <c r="AD423" s="69"/>
      <c r="AE423" s="69"/>
      <c r="AF423" s="69"/>
    </row>
    <row r="424" spans="2:32" s="7" customFormat="1" ht="21.75" x14ac:dyDescent="0.5">
      <c r="B424" s="436" t="s">
        <v>1173</v>
      </c>
      <c r="C424" s="70">
        <v>365</v>
      </c>
      <c r="D424" s="70" t="s">
        <v>327</v>
      </c>
      <c r="E424" s="70"/>
      <c r="F424" s="70"/>
      <c r="G424" s="70"/>
      <c r="H424" s="70">
        <v>2</v>
      </c>
      <c r="I424" s="70">
        <v>10</v>
      </c>
      <c r="J424" s="70">
        <v>0</v>
      </c>
      <c r="K424" s="70">
        <v>0</v>
      </c>
      <c r="L424" s="77">
        <v>4000</v>
      </c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69"/>
      <c r="AC424" s="69"/>
      <c r="AD424" s="69"/>
      <c r="AE424" s="69"/>
      <c r="AF424" s="69"/>
    </row>
    <row r="425" spans="2:32" s="7" customFormat="1" ht="21.75" x14ac:dyDescent="0.5">
      <c r="B425" s="436" t="s">
        <v>1174</v>
      </c>
      <c r="C425" s="70">
        <v>366</v>
      </c>
      <c r="D425" s="70" t="s">
        <v>327</v>
      </c>
      <c r="E425" s="70">
        <v>979</v>
      </c>
      <c r="F425" s="70">
        <v>25</v>
      </c>
      <c r="G425" s="70">
        <v>79</v>
      </c>
      <c r="H425" s="70">
        <v>2</v>
      </c>
      <c r="I425" s="70">
        <v>0</v>
      </c>
      <c r="J425" s="70">
        <v>1</v>
      </c>
      <c r="K425" s="70">
        <v>22</v>
      </c>
      <c r="L425" s="77">
        <v>122</v>
      </c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69"/>
      <c r="AC425" s="69"/>
      <c r="AD425" s="69"/>
      <c r="AE425" s="69"/>
      <c r="AF425" s="69"/>
    </row>
    <row r="426" spans="2:32" s="7" customFormat="1" ht="21.75" x14ac:dyDescent="0.5">
      <c r="B426" s="436" t="s">
        <v>943</v>
      </c>
      <c r="C426" s="70">
        <v>367</v>
      </c>
      <c r="D426" s="70" t="s">
        <v>327</v>
      </c>
      <c r="E426" s="70">
        <v>14</v>
      </c>
      <c r="F426" s="70">
        <v>61</v>
      </c>
      <c r="G426" s="70">
        <v>14</v>
      </c>
      <c r="H426" s="70">
        <v>2</v>
      </c>
      <c r="I426" s="70">
        <v>0</v>
      </c>
      <c r="J426" s="70">
        <v>0</v>
      </c>
      <c r="K426" s="70">
        <v>83</v>
      </c>
      <c r="L426" s="77">
        <v>83</v>
      </c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69"/>
      <c r="AC426" s="69"/>
      <c r="AD426" s="69"/>
      <c r="AE426" s="69"/>
      <c r="AF426" s="69"/>
    </row>
    <row r="427" spans="2:32" s="7" customFormat="1" ht="21.75" x14ac:dyDescent="0.5">
      <c r="B427" s="436" t="s">
        <v>1175</v>
      </c>
      <c r="C427" s="70">
        <v>368</v>
      </c>
      <c r="D427" s="70" t="s">
        <v>327</v>
      </c>
      <c r="E427" s="70">
        <v>957</v>
      </c>
      <c r="F427" s="70">
        <v>3</v>
      </c>
      <c r="G427" s="70">
        <v>57</v>
      </c>
      <c r="H427" s="70">
        <v>2</v>
      </c>
      <c r="I427" s="70">
        <v>0</v>
      </c>
      <c r="J427" s="70">
        <v>2</v>
      </c>
      <c r="K427" s="70">
        <v>81</v>
      </c>
      <c r="L427" s="77">
        <v>281</v>
      </c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69"/>
      <c r="AC427" s="69"/>
      <c r="AD427" s="69"/>
      <c r="AE427" s="69"/>
      <c r="AF427" s="69"/>
    </row>
    <row r="428" spans="2:32" s="7" customFormat="1" ht="21.75" x14ac:dyDescent="0.5">
      <c r="B428" s="436" t="s">
        <v>1176</v>
      </c>
      <c r="C428" s="70">
        <v>369</v>
      </c>
      <c r="D428" s="70" t="s">
        <v>327</v>
      </c>
      <c r="E428" s="70"/>
      <c r="F428" s="70"/>
      <c r="G428" s="70"/>
      <c r="H428" s="70">
        <v>2</v>
      </c>
      <c r="I428" s="70">
        <v>1</v>
      </c>
      <c r="J428" s="70">
        <v>1</v>
      </c>
      <c r="K428" s="70">
        <v>54</v>
      </c>
      <c r="L428" s="77">
        <v>554</v>
      </c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69"/>
      <c r="AC428" s="69"/>
      <c r="AD428" s="69"/>
      <c r="AE428" s="69"/>
      <c r="AF428" s="69"/>
    </row>
    <row r="429" spans="2:32" s="7" customFormat="1" ht="21.75" x14ac:dyDescent="0.5">
      <c r="B429" s="445" t="s">
        <v>1175</v>
      </c>
      <c r="C429" s="70">
        <v>370</v>
      </c>
      <c r="D429" s="70" t="s">
        <v>327</v>
      </c>
      <c r="E429" s="70"/>
      <c r="F429" s="70"/>
      <c r="G429" s="70"/>
      <c r="H429" s="70">
        <v>2</v>
      </c>
      <c r="I429" s="70">
        <v>16</v>
      </c>
      <c r="J429" s="70">
        <v>0</v>
      </c>
      <c r="K429" s="70">
        <v>0</v>
      </c>
      <c r="L429" s="77">
        <v>6400</v>
      </c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69"/>
      <c r="AC429" s="69"/>
      <c r="AD429" s="69"/>
      <c r="AE429" s="69"/>
      <c r="AF429" s="69"/>
    </row>
    <row r="430" spans="2:32" s="7" customFormat="1" ht="21.75" x14ac:dyDescent="0.5">
      <c r="B430" s="436" t="s">
        <v>1177</v>
      </c>
      <c r="C430" s="70">
        <v>371</v>
      </c>
      <c r="D430" s="70" t="s">
        <v>327</v>
      </c>
      <c r="E430" s="70">
        <v>990</v>
      </c>
      <c r="F430" s="70">
        <v>36</v>
      </c>
      <c r="G430" s="70">
        <v>90</v>
      </c>
      <c r="H430" s="70">
        <v>2</v>
      </c>
      <c r="I430" s="70">
        <v>12</v>
      </c>
      <c r="J430" s="70">
        <v>2</v>
      </c>
      <c r="K430" s="70">
        <v>35</v>
      </c>
      <c r="L430" s="77">
        <v>5035</v>
      </c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69"/>
      <c r="AC430" s="69"/>
      <c r="AD430" s="69"/>
      <c r="AE430" s="69"/>
      <c r="AF430" s="69"/>
    </row>
    <row r="431" spans="2:32" s="7" customFormat="1" ht="21.75" x14ac:dyDescent="0.5">
      <c r="B431" s="436" t="s">
        <v>1178</v>
      </c>
      <c r="C431" s="70">
        <v>372</v>
      </c>
      <c r="D431" s="70" t="s">
        <v>327</v>
      </c>
      <c r="E431" s="70"/>
      <c r="F431" s="70"/>
      <c r="G431" s="70"/>
      <c r="H431" s="70">
        <v>2</v>
      </c>
      <c r="I431" s="70">
        <v>9</v>
      </c>
      <c r="J431" s="70">
        <v>0</v>
      </c>
      <c r="K431" s="70">
        <v>0</v>
      </c>
      <c r="L431" s="77">
        <v>3600</v>
      </c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69"/>
      <c r="AC431" s="69"/>
      <c r="AD431" s="69"/>
      <c r="AE431" s="69"/>
      <c r="AF431" s="69"/>
    </row>
    <row r="432" spans="2:32" s="7" customFormat="1" ht="21.75" x14ac:dyDescent="0.5">
      <c r="B432" s="436" t="s">
        <v>962</v>
      </c>
      <c r="C432" s="70">
        <v>373</v>
      </c>
      <c r="D432" s="70" t="s">
        <v>327</v>
      </c>
      <c r="E432" s="70"/>
      <c r="F432" s="70"/>
      <c r="G432" s="70"/>
      <c r="H432" s="70">
        <v>2</v>
      </c>
      <c r="I432" s="70">
        <v>5</v>
      </c>
      <c r="J432" s="70">
        <v>0</v>
      </c>
      <c r="K432" s="70">
        <v>20</v>
      </c>
      <c r="L432" s="77">
        <v>2020</v>
      </c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69"/>
      <c r="AC432" s="69"/>
      <c r="AD432" s="69"/>
      <c r="AE432" s="69"/>
      <c r="AF432" s="69"/>
    </row>
    <row r="433" spans="2:32" s="56" customFormat="1" ht="21.75" x14ac:dyDescent="0.5">
      <c r="B433" s="134" t="s">
        <v>2031</v>
      </c>
      <c r="C433" s="75">
        <v>374</v>
      </c>
      <c r="D433" s="75" t="s">
        <v>327</v>
      </c>
      <c r="E433" s="75"/>
      <c r="F433" s="75"/>
      <c r="G433" s="75"/>
      <c r="H433" s="75">
        <v>2</v>
      </c>
      <c r="I433" s="75">
        <v>16</v>
      </c>
      <c r="J433" s="75">
        <v>3</v>
      </c>
      <c r="K433" s="75">
        <v>50</v>
      </c>
      <c r="L433" s="79">
        <v>6750</v>
      </c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105"/>
      <c r="AC433" s="105"/>
      <c r="AD433" s="105"/>
      <c r="AE433" s="105"/>
      <c r="AF433" s="105"/>
    </row>
    <row r="434" spans="2:32" s="26" customFormat="1" ht="21.75" x14ac:dyDescent="0.5">
      <c r="B434" s="446" t="s">
        <v>1884</v>
      </c>
      <c r="C434" s="67">
        <v>375</v>
      </c>
      <c r="D434" s="81" t="s">
        <v>30</v>
      </c>
      <c r="E434" s="67">
        <v>12950</v>
      </c>
      <c r="F434" s="67">
        <v>38</v>
      </c>
      <c r="G434" s="67">
        <v>202</v>
      </c>
      <c r="H434" s="67">
        <v>2</v>
      </c>
      <c r="I434" s="67">
        <v>8</v>
      </c>
      <c r="J434" s="67">
        <v>3</v>
      </c>
      <c r="K434" s="67">
        <v>32</v>
      </c>
      <c r="L434" s="93">
        <v>3532</v>
      </c>
      <c r="M434" s="67"/>
      <c r="N434" s="67"/>
      <c r="O434" s="67"/>
      <c r="P434" s="67"/>
      <c r="Q434" s="67"/>
      <c r="R434" s="67"/>
      <c r="S434" s="67"/>
      <c r="T434" s="81"/>
      <c r="U434" s="67"/>
      <c r="V434" s="67"/>
      <c r="W434" s="67"/>
      <c r="X434" s="67"/>
      <c r="Y434" s="67"/>
      <c r="Z434" s="67"/>
      <c r="AA434" s="67"/>
      <c r="AB434" s="73"/>
      <c r="AC434" s="73"/>
      <c r="AD434" s="73"/>
      <c r="AE434" s="73"/>
      <c r="AF434" s="73"/>
    </row>
    <row r="435" spans="2:32" s="26" customFormat="1" ht="21.75" x14ac:dyDescent="0.5">
      <c r="B435" s="446" t="s">
        <v>1884</v>
      </c>
      <c r="C435" s="67">
        <v>376</v>
      </c>
      <c r="D435" s="81" t="s">
        <v>30</v>
      </c>
      <c r="E435" s="67">
        <v>60649</v>
      </c>
      <c r="F435" s="67">
        <v>204</v>
      </c>
      <c r="G435" s="67">
        <v>2097</v>
      </c>
      <c r="H435" s="67">
        <v>2</v>
      </c>
      <c r="I435" s="67">
        <v>6</v>
      </c>
      <c r="J435" s="67">
        <v>2</v>
      </c>
      <c r="K435" s="67">
        <v>88.7</v>
      </c>
      <c r="L435" s="93">
        <v>2688.07</v>
      </c>
      <c r="M435" s="67"/>
      <c r="N435" s="67"/>
      <c r="O435" s="67"/>
      <c r="P435" s="67"/>
      <c r="Q435" s="67"/>
      <c r="R435" s="67"/>
      <c r="S435" s="67"/>
      <c r="T435" s="81"/>
      <c r="U435" s="67"/>
      <c r="V435" s="67"/>
      <c r="W435" s="67"/>
      <c r="X435" s="67"/>
      <c r="Y435" s="67"/>
      <c r="Z435" s="67"/>
      <c r="AA435" s="67"/>
      <c r="AB435" s="73"/>
      <c r="AC435" s="73"/>
      <c r="AD435" s="73"/>
      <c r="AE435" s="73"/>
      <c r="AF435" s="73"/>
    </row>
    <row r="436" spans="2:32" s="26" customFormat="1" ht="21.75" x14ac:dyDescent="0.5">
      <c r="B436" s="446" t="s">
        <v>1159</v>
      </c>
      <c r="C436" s="67">
        <v>377</v>
      </c>
      <c r="D436" s="81" t="s">
        <v>30</v>
      </c>
      <c r="E436" s="67">
        <v>67874</v>
      </c>
      <c r="F436" s="67">
        <v>244</v>
      </c>
      <c r="G436" s="67">
        <v>2319</v>
      </c>
      <c r="H436" s="67">
        <v>2</v>
      </c>
      <c r="I436" s="67">
        <v>14</v>
      </c>
      <c r="J436" s="67">
        <v>0</v>
      </c>
      <c r="K436" s="67">
        <v>6.4</v>
      </c>
      <c r="L436" s="93">
        <v>5606.04</v>
      </c>
      <c r="M436" s="67"/>
      <c r="N436" s="67"/>
      <c r="O436" s="67"/>
      <c r="P436" s="67"/>
      <c r="Q436" s="67"/>
      <c r="R436" s="67"/>
      <c r="S436" s="67"/>
      <c r="T436" s="81"/>
      <c r="U436" s="67"/>
      <c r="V436" s="67"/>
      <c r="W436" s="67"/>
      <c r="X436" s="67"/>
      <c r="Y436" s="67"/>
      <c r="Z436" s="67"/>
      <c r="AA436" s="67"/>
      <c r="AB436" s="73"/>
      <c r="AC436" s="73"/>
      <c r="AD436" s="73"/>
      <c r="AE436" s="73"/>
      <c r="AF436" s="73"/>
    </row>
    <row r="437" spans="2:32" s="26" customFormat="1" ht="21.75" x14ac:dyDescent="0.5">
      <c r="B437" s="170" t="s">
        <v>1885</v>
      </c>
      <c r="C437" s="67">
        <v>378</v>
      </c>
      <c r="D437" s="81" t="s">
        <v>30</v>
      </c>
      <c r="E437" s="67">
        <v>3235</v>
      </c>
      <c r="F437" s="67">
        <v>4</v>
      </c>
      <c r="G437" s="67">
        <v>35</v>
      </c>
      <c r="H437" s="67">
        <v>2</v>
      </c>
      <c r="I437" s="67">
        <v>15</v>
      </c>
      <c r="J437" s="67">
        <v>0</v>
      </c>
      <c r="K437" s="67">
        <v>0</v>
      </c>
      <c r="L437" s="83">
        <v>6000</v>
      </c>
      <c r="M437" s="67"/>
      <c r="N437" s="67"/>
      <c r="O437" s="67"/>
      <c r="P437" s="67"/>
      <c r="Q437" s="67"/>
      <c r="R437" s="67"/>
      <c r="S437" s="67"/>
      <c r="T437" s="81"/>
      <c r="U437" s="67"/>
      <c r="V437" s="67"/>
      <c r="W437" s="67"/>
      <c r="X437" s="67"/>
      <c r="Y437" s="67"/>
      <c r="Z437" s="67"/>
      <c r="AA437" s="67"/>
      <c r="AB437" s="73"/>
      <c r="AC437" s="73"/>
      <c r="AD437" s="73"/>
      <c r="AE437" s="73"/>
      <c r="AF437" s="73"/>
    </row>
    <row r="438" spans="2:32" s="26" customFormat="1" ht="21.75" x14ac:dyDescent="0.5">
      <c r="B438" s="446" t="s">
        <v>1886</v>
      </c>
      <c r="C438" s="67">
        <v>379</v>
      </c>
      <c r="D438" s="81" t="s">
        <v>327</v>
      </c>
      <c r="E438" s="67">
        <v>394</v>
      </c>
      <c r="F438" s="67">
        <v>97</v>
      </c>
      <c r="G438" s="67">
        <v>44</v>
      </c>
      <c r="H438" s="67">
        <v>2</v>
      </c>
      <c r="I438" s="67">
        <v>0</v>
      </c>
      <c r="J438" s="67">
        <v>0</v>
      </c>
      <c r="K438" s="67">
        <v>63</v>
      </c>
      <c r="L438" s="67">
        <v>63</v>
      </c>
      <c r="M438" s="67"/>
      <c r="N438" s="67"/>
      <c r="O438" s="67"/>
      <c r="P438" s="67"/>
      <c r="Q438" s="67"/>
      <c r="R438" s="67"/>
      <c r="S438" s="67"/>
      <c r="T438" s="81"/>
      <c r="U438" s="67"/>
      <c r="V438" s="67"/>
      <c r="W438" s="67"/>
      <c r="X438" s="67"/>
      <c r="Y438" s="67"/>
      <c r="Z438" s="67"/>
      <c r="AA438" s="67"/>
      <c r="AB438" s="73"/>
      <c r="AC438" s="73"/>
      <c r="AD438" s="73"/>
      <c r="AE438" s="73"/>
      <c r="AF438" s="73"/>
    </row>
    <row r="439" spans="2:32" s="26" customFormat="1" ht="21.75" x14ac:dyDescent="0.5">
      <c r="B439" s="170" t="s">
        <v>1887</v>
      </c>
      <c r="C439" s="67">
        <v>380</v>
      </c>
      <c r="D439" s="81" t="s">
        <v>30</v>
      </c>
      <c r="E439" s="67">
        <v>12888</v>
      </c>
      <c r="F439" s="67">
        <v>16</v>
      </c>
      <c r="G439" s="67">
        <v>1377</v>
      </c>
      <c r="H439" s="67">
        <v>2</v>
      </c>
      <c r="I439" s="67">
        <v>8</v>
      </c>
      <c r="J439" s="67">
        <v>0</v>
      </c>
      <c r="K439" s="67">
        <v>33</v>
      </c>
      <c r="L439" s="83">
        <v>3233</v>
      </c>
      <c r="M439" s="67"/>
      <c r="N439" s="67"/>
      <c r="O439" s="67"/>
      <c r="P439" s="67"/>
      <c r="Q439" s="67"/>
      <c r="R439" s="67"/>
      <c r="S439" s="67"/>
      <c r="T439" s="81"/>
      <c r="U439" s="67"/>
      <c r="V439" s="67"/>
      <c r="W439" s="67"/>
      <c r="X439" s="67"/>
      <c r="Y439" s="67"/>
      <c r="Z439" s="67"/>
      <c r="AA439" s="67"/>
      <c r="AB439" s="73"/>
      <c r="AC439" s="73"/>
      <c r="AD439" s="73"/>
      <c r="AE439" s="73"/>
      <c r="AF439" s="73"/>
    </row>
    <row r="440" spans="2:32" s="26" customFormat="1" ht="21.75" x14ac:dyDescent="0.5">
      <c r="B440" s="170" t="s">
        <v>1888</v>
      </c>
      <c r="C440" s="67">
        <v>381</v>
      </c>
      <c r="D440" s="81" t="s">
        <v>30</v>
      </c>
      <c r="E440" s="67">
        <v>43864</v>
      </c>
      <c r="F440" s="67">
        <v>77</v>
      </c>
      <c r="G440" s="67">
        <v>1236</v>
      </c>
      <c r="H440" s="67">
        <v>2</v>
      </c>
      <c r="I440" s="67">
        <v>4</v>
      </c>
      <c r="J440" s="67">
        <v>2</v>
      </c>
      <c r="K440" s="67">
        <v>64</v>
      </c>
      <c r="L440" s="83">
        <v>1864</v>
      </c>
      <c r="M440" s="67"/>
      <c r="N440" s="67"/>
      <c r="O440" s="67"/>
      <c r="P440" s="67"/>
      <c r="Q440" s="67"/>
      <c r="R440" s="67"/>
      <c r="S440" s="67"/>
      <c r="T440" s="81"/>
      <c r="U440" s="67"/>
      <c r="V440" s="67"/>
      <c r="W440" s="67"/>
      <c r="X440" s="67"/>
      <c r="Y440" s="67"/>
      <c r="Z440" s="67"/>
      <c r="AA440" s="67"/>
      <c r="AB440" s="73"/>
      <c r="AC440" s="73"/>
      <c r="AD440" s="73"/>
      <c r="AE440" s="73"/>
      <c r="AF440" s="73"/>
    </row>
    <row r="441" spans="2:32" s="26" customFormat="1" ht="21.75" x14ac:dyDescent="0.5">
      <c r="B441" s="170" t="s">
        <v>1889</v>
      </c>
      <c r="C441" s="67">
        <v>382</v>
      </c>
      <c r="D441" s="81" t="s">
        <v>30</v>
      </c>
      <c r="E441" s="67">
        <v>43863</v>
      </c>
      <c r="F441" s="67">
        <v>76</v>
      </c>
      <c r="G441" s="67">
        <v>1235</v>
      </c>
      <c r="H441" s="67">
        <v>2</v>
      </c>
      <c r="I441" s="67">
        <v>5</v>
      </c>
      <c r="J441" s="67">
        <v>3</v>
      </c>
      <c r="K441" s="67">
        <v>0</v>
      </c>
      <c r="L441" s="83">
        <v>2300</v>
      </c>
      <c r="M441" s="67"/>
      <c r="N441" s="67"/>
      <c r="O441" s="67"/>
      <c r="P441" s="67"/>
      <c r="Q441" s="67"/>
      <c r="R441" s="67"/>
      <c r="S441" s="67"/>
      <c r="T441" s="81"/>
      <c r="U441" s="67"/>
      <c r="V441" s="67"/>
      <c r="W441" s="67"/>
      <c r="X441" s="67"/>
      <c r="Y441" s="67"/>
      <c r="Z441" s="67"/>
      <c r="AA441" s="67"/>
      <c r="AB441" s="73"/>
      <c r="AC441" s="73"/>
      <c r="AD441" s="73"/>
      <c r="AE441" s="73"/>
      <c r="AF441" s="73"/>
    </row>
    <row r="442" spans="2:32" s="26" customFormat="1" ht="21.75" x14ac:dyDescent="0.5">
      <c r="B442" s="446" t="s">
        <v>1890</v>
      </c>
      <c r="C442" s="67">
        <v>383</v>
      </c>
      <c r="D442" s="81" t="s">
        <v>327</v>
      </c>
      <c r="E442" s="67"/>
      <c r="F442" s="67"/>
      <c r="G442" s="67"/>
      <c r="H442" s="67">
        <v>2</v>
      </c>
      <c r="I442" s="67">
        <v>5</v>
      </c>
      <c r="J442" s="67">
        <v>1</v>
      </c>
      <c r="K442" s="67">
        <v>86</v>
      </c>
      <c r="L442" s="83">
        <v>2186</v>
      </c>
      <c r="M442" s="67"/>
      <c r="N442" s="67"/>
      <c r="O442" s="67"/>
      <c r="P442" s="67"/>
      <c r="Q442" s="67"/>
      <c r="R442" s="67"/>
      <c r="S442" s="67"/>
      <c r="T442" s="81"/>
      <c r="U442" s="67"/>
      <c r="V442" s="67"/>
      <c r="W442" s="67"/>
      <c r="X442" s="67"/>
      <c r="Y442" s="67"/>
      <c r="Z442" s="67"/>
      <c r="AA442" s="67"/>
      <c r="AB442" s="73"/>
      <c r="AC442" s="73"/>
      <c r="AD442" s="73"/>
      <c r="AE442" s="73"/>
      <c r="AF442" s="73"/>
    </row>
    <row r="443" spans="2:32" s="26" customFormat="1" ht="21.75" x14ac:dyDescent="0.5">
      <c r="B443" s="170" t="s">
        <v>1892</v>
      </c>
      <c r="C443" s="67">
        <v>384</v>
      </c>
      <c r="D443" s="81" t="s">
        <v>30</v>
      </c>
      <c r="E443" s="67">
        <v>53398</v>
      </c>
      <c r="F443" s="67">
        <v>187</v>
      </c>
      <c r="G443" s="67">
        <v>1718</v>
      </c>
      <c r="H443" s="67">
        <v>2</v>
      </c>
      <c r="I443" s="67">
        <v>3</v>
      </c>
      <c r="J443" s="67">
        <v>0</v>
      </c>
      <c r="K443" s="67">
        <v>19.100000000000001</v>
      </c>
      <c r="L443" s="93">
        <v>1219.01</v>
      </c>
      <c r="M443" s="67"/>
      <c r="N443" s="67"/>
      <c r="O443" s="67"/>
      <c r="P443" s="67"/>
      <c r="Q443" s="67"/>
      <c r="R443" s="67"/>
      <c r="S443" s="67"/>
      <c r="T443" s="81"/>
      <c r="U443" s="67"/>
      <c r="V443" s="67"/>
      <c r="W443" s="67"/>
      <c r="X443" s="67"/>
      <c r="Y443" s="67"/>
      <c r="Z443" s="67"/>
      <c r="AA443" s="67"/>
      <c r="AB443" s="73"/>
      <c r="AC443" s="73"/>
      <c r="AD443" s="73"/>
      <c r="AE443" s="73"/>
      <c r="AF443" s="73"/>
    </row>
    <row r="444" spans="2:32" s="26" customFormat="1" ht="21.75" x14ac:dyDescent="0.5">
      <c r="B444" s="170" t="s">
        <v>1894</v>
      </c>
      <c r="C444" s="67">
        <v>385</v>
      </c>
      <c r="D444" s="81" t="s">
        <v>30</v>
      </c>
      <c r="E444" s="67">
        <v>41558</v>
      </c>
      <c r="F444" s="67">
        <v>68</v>
      </c>
      <c r="G444" s="67">
        <v>1162</v>
      </c>
      <c r="H444" s="67">
        <v>2</v>
      </c>
      <c r="I444" s="67">
        <v>6</v>
      </c>
      <c r="J444" s="67">
        <v>1</v>
      </c>
      <c r="K444" s="67">
        <v>24</v>
      </c>
      <c r="L444" s="83">
        <v>2524</v>
      </c>
      <c r="M444" s="67"/>
      <c r="N444" s="67"/>
      <c r="O444" s="67"/>
      <c r="P444" s="67"/>
      <c r="Q444" s="67"/>
      <c r="R444" s="67"/>
      <c r="S444" s="67"/>
      <c r="T444" s="81"/>
      <c r="U444" s="67"/>
      <c r="V444" s="67"/>
      <c r="W444" s="67"/>
      <c r="X444" s="67"/>
      <c r="Y444" s="67"/>
      <c r="Z444" s="67"/>
      <c r="AA444" s="67"/>
      <c r="AB444" s="73"/>
      <c r="AC444" s="73"/>
      <c r="AD444" s="73"/>
      <c r="AE444" s="73"/>
      <c r="AF444" s="73"/>
    </row>
    <row r="445" spans="2:32" s="26" customFormat="1" ht="21.75" x14ac:dyDescent="0.5">
      <c r="B445" s="170" t="s">
        <v>1894</v>
      </c>
      <c r="C445" s="67">
        <v>386</v>
      </c>
      <c r="D445" s="81" t="s">
        <v>30</v>
      </c>
      <c r="E445" s="67">
        <v>42891</v>
      </c>
      <c r="F445" s="67">
        <v>71</v>
      </c>
      <c r="G445" s="67">
        <v>1175</v>
      </c>
      <c r="H445" s="67">
        <v>2</v>
      </c>
      <c r="I445" s="67">
        <v>6</v>
      </c>
      <c r="J445" s="67">
        <v>1</v>
      </c>
      <c r="K445" s="67">
        <v>25</v>
      </c>
      <c r="L445" s="83">
        <v>2525</v>
      </c>
      <c r="M445" s="67"/>
      <c r="N445" s="67"/>
      <c r="O445" s="67"/>
      <c r="P445" s="67"/>
      <c r="Q445" s="67"/>
      <c r="R445" s="67"/>
      <c r="S445" s="67"/>
      <c r="T445" s="81"/>
      <c r="U445" s="67"/>
      <c r="V445" s="67"/>
      <c r="W445" s="67"/>
      <c r="X445" s="67"/>
      <c r="Y445" s="67"/>
      <c r="Z445" s="67"/>
      <c r="AA445" s="67"/>
      <c r="AB445" s="73"/>
      <c r="AC445" s="73"/>
      <c r="AD445" s="73"/>
      <c r="AE445" s="73"/>
      <c r="AF445" s="73"/>
    </row>
    <row r="446" spans="2:32" s="26" customFormat="1" ht="21.75" x14ac:dyDescent="0.5">
      <c r="B446" s="170" t="s">
        <v>1894</v>
      </c>
      <c r="C446" s="67">
        <v>387</v>
      </c>
      <c r="D446" s="81" t="s">
        <v>30</v>
      </c>
      <c r="E446" s="67">
        <v>42893</v>
      </c>
      <c r="F446" s="67">
        <v>72</v>
      </c>
      <c r="G446" s="67">
        <v>1176</v>
      </c>
      <c r="H446" s="67">
        <v>2</v>
      </c>
      <c r="I446" s="67">
        <v>6</v>
      </c>
      <c r="J446" s="67">
        <v>0</v>
      </c>
      <c r="K446" s="67">
        <v>67</v>
      </c>
      <c r="L446" s="83">
        <v>2467</v>
      </c>
      <c r="M446" s="67"/>
      <c r="N446" s="67"/>
      <c r="O446" s="67"/>
      <c r="P446" s="67"/>
      <c r="Q446" s="67"/>
      <c r="R446" s="67"/>
      <c r="S446" s="67"/>
      <c r="T446" s="81"/>
      <c r="U446" s="67"/>
      <c r="V446" s="67"/>
      <c r="W446" s="67"/>
      <c r="X446" s="67"/>
      <c r="Y446" s="67"/>
      <c r="Z446" s="67"/>
      <c r="AA446" s="67"/>
      <c r="AB446" s="73"/>
      <c r="AC446" s="73"/>
      <c r="AD446" s="73"/>
      <c r="AE446" s="73"/>
      <c r="AF446" s="73"/>
    </row>
    <row r="447" spans="2:32" s="26" customFormat="1" ht="21.75" x14ac:dyDescent="0.5">
      <c r="B447" s="170" t="s">
        <v>1005</v>
      </c>
      <c r="C447" s="67">
        <v>388</v>
      </c>
      <c r="D447" s="81" t="s">
        <v>30</v>
      </c>
      <c r="E447" s="67">
        <v>12944</v>
      </c>
      <c r="F447" s="67">
        <v>27</v>
      </c>
      <c r="G447" s="67">
        <v>196</v>
      </c>
      <c r="H447" s="67">
        <v>2</v>
      </c>
      <c r="I447" s="67">
        <v>6</v>
      </c>
      <c r="J447" s="67">
        <v>1</v>
      </c>
      <c r="K447" s="67">
        <v>24</v>
      </c>
      <c r="L447" s="83">
        <v>2524</v>
      </c>
      <c r="M447" s="67"/>
      <c r="N447" s="67"/>
      <c r="O447" s="67"/>
      <c r="P447" s="67"/>
      <c r="Q447" s="67"/>
      <c r="R447" s="67"/>
      <c r="S447" s="67"/>
      <c r="T447" s="81"/>
      <c r="U447" s="67"/>
      <c r="V447" s="67"/>
      <c r="W447" s="67"/>
      <c r="X447" s="67"/>
      <c r="Y447" s="67"/>
      <c r="Z447" s="67"/>
      <c r="AA447" s="67"/>
      <c r="AB447" s="73"/>
      <c r="AC447" s="73"/>
      <c r="AD447" s="73"/>
      <c r="AE447" s="73"/>
      <c r="AF447" s="73"/>
    </row>
    <row r="448" spans="2:32" s="26" customFormat="1" ht="21.75" x14ac:dyDescent="0.5">
      <c r="B448" s="170" t="s">
        <v>1895</v>
      </c>
      <c r="C448" s="67">
        <v>389</v>
      </c>
      <c r="D448" s="81" t="s">
        <v>30</v>
      </c>
      <c r="E448" s="67">
        <v>42892</v>
      </c>
      <c r="F448" s="67">
        <v>70</v>
      </c>
      <c r="G448" s="67">
        <v>1174</v>
      </c>
      <c r="H448" s="67">
        <v>2</v>
      </c>
      <c r="I448" s="67">
        <v>5</v>
      </c>
      <c r="J448" s="67">
        <v>3</v>
      </c>
      <c r="K448" s="67">
        <v>73</v>
      </c>
      <c r="L448" s="83">
        <v>2373</v>
      </c>
      <c r="M448" s="67"/>
      <c r="N448" s="67"/>
      <c r="O448" s="67"/>
      <c r="P448" s="67"/>
      <c r="Q448" s="67"/>
      <c r="R448" s="67"/>
      <c r="S448" s="67"/>
      <c r="T448" s="81"/>
      <c r="U448" s="67"/>
      <c r="V448" s="67"/>
      <c r="W448" s="67"/>
      <c r="X448" s="67"/>
      <c r="Y448" s="67"/>
      <c r="Z448" s="67"/>
      <c r="AA448" s="67"/>
      <c r="AB448" s="73"/>
      <c r="AC448" s="73"/>
      <c r="AD448" s="73"/>
      <c r="AE448" s="73"/>
      <c r="AF448" s="73"/>
    </row>
    <row r="449" spans="2:32" s="26" customFormat="1" ht="21.75" x14ac:dyDescent="0.5">
      <c r="B449" s="170" t="s">
        <v>1911</v>
      </c>
      <c r="C449" s="67">
        <v>390</v>
      </c>
      <c r="D449" s="81" t="s">
        <v>30</v>
      </c>
      <c r="E449" s="67">
        <v>12870</v>
      </c>
      <c r="F449" s="67">
        <v>48</v>
      </c>
      <c r="G449" s="67">
        <v>1359</v>
      </c>
      <c r="H449" s="67">
        <v>2</v>
      </c>
      <c r="I449" s="67">
        <v>9</v>
      </c>
      <c r="J449" s="67">
        <v>2</v>
      </c>
      <c r="K449" s="67">
        <v>66</v>
      </c>
      <c r="L449" s="83">
        <v>3866</v>
      </c>
      <c r="M449" s="67"/>
      <c r="N449" s="67"/>
      <c r="O449" s="67"/>
      <c r="P449" s="67"/>
      <c r="Q449" s="67"/>
      <c r="R449" s="67"/>
      <c r="S449" s="67"/>
      <c r="T449" s="81"/>
      <c r="U449" s="67"/>
      <c r="V449" s="67"/>
      <c r="W449" s="67"/>
      <c r="X449" s="67"/>
      <c r="Y449" s="67"/>
      <c r="Z449" s="67"/>
      <c r="AA449" s="67"/>
      <c r="AB449" s="73"/>
      <c r="AC449" s="73"/>
      <c r="AD449" s="73"/>
      <c r="AE449" s="73"/>
      <c r="AF449" s="73"/>
    </row>
    <row r="450" spans="2:32" s="26" customFormat="1" ht="21.75" x14ac:dyDescent="0.5">
      <c r="B450" s="170" t="s">
        <v>1911</v>
      </c>
      <c r="C450" s="67">
        <v>391</v>
      </c>
      <c r="D450" s="81" t="s">
        <v>30</v>
      </c>
      <c r="E450" s="67">
        <v>40406</v>
      </c>
      <c r="F450" s="67">
        <v>61</v>
      </c>
      <c r="G450" s="67">
        <v>698</v>
      </c>
      <c r="H450" s="67">
        <v>2</v>
      </c>
      <c r="I450" s="67">
        <v>3</v>
      </c>
      <c r="J450" s="67">
        <v>1</v>
      </c>
      <c r="K450" s="67">
        <v>94</v>
      </c>
      <c r="L450" s="83">
        <v>1394</v>
      </c>
      <c r="M450" s="67"/>
      <c r="N450" s="67"/>
      <c r="O450" s="67"/>
      <c r="P450" s="67"/>
      <c r="Q450" s="67"/>
      <c r="R450" s="67"/>
      <c r="S450" s="67"/>
      <c r="T450" s="81"/>
      <c r="U450" s="67"/>
      <c r="V450" s="67"/>
      <c r="W450" s="67"/>
      <c r="X450" s="67"/>
      <c r="Y450" s="67"/>
      <c r="Z450" s="67"/>
      <c r="AA450" s="67"/>
      <c r="AB450" s="73"/>
      <c r="AC450" s="73"/>
      <c r="AD450" s="73"/>
      <c r="AE450" s="73"/>
      <c r="AF450" s="73"/>
    </row>
    <row r="451" spans="2:32" s="26" customFormat="1" ht="21.75" x14ac:dyDescent="0.5">
      <c r="B451" s="446" t="s">
        <v>1914</v>
      </c>
      <c r="C451" s="67">
        <v>392</v>
      </c>
      <c r="D451" s="81" t="s">
        <v>327</v>
      </c>
      <c r="E451" s="67"/>
      <c r="F451" s="67"/>
      <c r="G451" s="67"/>
      <c r="H451" s="67">
        <v>2</v>
      </c>
      <c r="I451" s="67">
        <v>7</v>
      </c>
      <c r="J451" s="67">
        <v>0</v>
      </c>
      <c r="K451" s="67">
        <v>30</v>
      </c>
      <c r="L451" s="83">
        <v>2830</v>
      </c>
      <c r="M451" s="67"/>
      <c r="N451" s="67"/>
      <c r="O451" s="67"/>
      <c r="P451" s="67"/>
      <c r="Q451" s="67"/>
      <c r="R451" s="67"/>
      <c r="S451" s="67"/>
      <c r="T451" s="81"/>
      <c r="U451" s="67"/>
      <c r="V451" s="67"/>
      <c r="W451" s="67"/>
      <c r="X451" s="67"/>
      <c r="Y451" s="67"/>
      <c r="Z451" s="67"/>
      <c r="AA451" s="67"/>
      <c r="AB451" s="73"/>
      <c r="AC451" s="73"/>
      <c r="AD451" s="73"/>
      <c r="AE451" s="73"/>
      <c r="AF451" s="73"/>
    </row>
    <row r="452" spans="2:32" s="26" customFormat="1" ht="21.75" x14ac:dyDescent="0.5">
      <c r="B452" s="170" t="s">
        <v>1915</v>
      </c>
      <c r="C452" s="67">
        <v>393</v>
      </c>
      <c r="D452" s="81" t="s">
        <v>30</v>
      </c>
      <c r="E452" s="67">
        <v>50301</v>
      </c>
      <c r="F452" s="67">
        <v>67</v>
      </c>
      <c r="G452" s="67">
        <v>1438</v>
      </c>
      <c r="H452" s="67">
        <v>2</v>
      </c>
      <c r="I452" s="67">
        <v>15</v>
      </c>
      <c r="J452" s="67">
        <v>2</v>
      </c>
      <c r="K452" s="67">
        <v>11</v>
      </c>
      <c r="L452" s="83">
        <v>6211</v>
      </c>
      <c r="M452" s="67"/>
      <c r="N452" s="67"/>
      <c r="O452" s="67"/>
      <c r="P452" s="67"/>
      <c r="Q452" s="67"/>
      <c r="R452" s="67"/>
      <c r="S452" s="67"/>
      <c r="T452" s="81"/>
      <c r="U452" s="67"/>
      <c r="V452" s="67"/>
      <c r="W452" s="67"/>
      <c r="X452" s="67"/>
      <c r="Y452" s="67"/>
      <c r="Z452" s="67"/>
      <c r="AA452" s="67"/>
      <c r="AB452" s="73"/>
      <c r="AC452" s="73"/>
      <c r="AD452" s="73"/>
      <c r="AE452" s="73"/>
      <c r="AF452" s="73"/>
    </row>
    <row r="453" spans="2:32" s="26" customFormat="1" ht="21.75" x14ac:dyDescent="0.5">
      <c r="B453" s="170" t="s">
        <v>1916</v>
      </c>
      <c r="C453" s="67">
        <v>394</v>
      </c>
      <c r="D453" s="81" t="s">
        <v>30</v>
      </c>
      <c r="E453" s="67">
        <v>46903</v>
      </c>
      <c r="F453" s="67">
        <v>23</v>
      </c>
      <c r="G453" s="67">
        <v>1357</v>
      </c>
      <c r="H453" s="67">
        <v>2</v>
      </c>
      <c r="I453" s="67">
        <v>7</v>
      </c>
      <c r="J453" s="67">
        <v>0</v>
      </c>
      <c r="K453" s="67">
        <v>0</v>
      </c>
      <c r="L453" s="83">
        <v>2800</v>
      </c>
      <c r="M453" s="67"/>
      <c r="N453" s="67"/>
      <c r="O453" s="67"/>
      <c r="P453" s="67"/>
      <c r="Q453" s="67"/>
      <c r="R453" s="67"/>
      <c r="S453" s="67"/>
      <c r="T453" s="81"/>
      <c r="U453" s="67"/>
      <c r="V453" s="67"/>
      <c r="W453" s="67"/>
      <c r="X453" s="67"/>
      <c r="Y453" s="67"/>
      <c r="Z453" s="67"/>
      <c r="AA453" s="67"/>
      <c r="AB453" s="73"/>
      <c r="AC453" s="73"/>
      <c r="AD453" s="73"/>
      <c r="AE453" s="73"/>
      <c r="AF453" s="73"/>
    </row>
    <row r="454" spans="2:32" s="26" customFormat="1" ht="21.75" x14ac:dyDescent="0.5">
      <c r="B454" s="170" t="s">
        <v>1916</v>
      </c>
      <c r="C454" s="67">
        <v>395</v>
      </c>
      <c r="D454" s="81" t="s">
        <v>30</v>
      </c>
      <c r="E454" s="67">
        <v>43599</v>
      </c>
      <c r="F454" s="67">
        <v>3</v>
      </c>
      <c r="G454" s="67">
        <v>1207</v>
      </c>
      <c r="H454" s="67">
        <v>2</v>
      </c>
      <c r="I454" s="67">
        <v>2</v>
      </c>
      <c r="J454" s="67">
        <v>3</v>
      </c>
      <c r="K454" s="67">
        <v>50</v>
      </c>
      <c r="L454" s="83">
        <v>1150</v>
      </c>
      <c r="M454" s="67"/>
      <c r="N454" s="67"/>
      <c r="O454" s="67"/>
      <c r="P454" s="67"/>
      <c r="Q454" s="67"/>
      <c r="R454" s="67"/>
      <c r="S454" s="67"/>
      <c r="T454" s="81"/>
      <c r="U454" s="67"/>
      <c r="V454" s="67"/>
      <c r="W454" s="67"/>
      <c r="X454" s="67"/>
      <c r="Y454" s="67"/>
      <c r="Z454" s="67"/>
      <c r="AA454" s="67"/>
      <c r="AB454" s="73"/>
      <c r="AC454" s="73"/>
      <c r="AD454" s="73"/>
      <c r="AE454" s="73"/>
      <c r="AF454" s="73"/>
    </row>
    <row r="455" spans="2:32" s="26" customFormat="1" ht="21.75" x14ac:dyDescent="0.5">
      <c r="B455" s="170" t="s">
        <v>945</v>
      </c>
      <c r="C455" s="67">
        <v>396</v>
      </c>
      <c r="D455" s="81" t="s">
        <v>30</v>
      </c>
      <c r="E455" s="67">
        <v>12887</v>
      </c>
      <c r="F455" s="67">
        <v>15</v>
      </c>
      <c r="G455" s="67">
        <v>1376</v>
      </c>
      <c r="H455" s="67">
        <v>2</v>
      </c>
      <c r="I455" s="67">
        <v>9</v>
      </c>
      <c r="J455" s="67">
        <v>3</v>
      </c>
      <c r="K455" s="67">
        <v>5</v>
      </c>
      <c r="L455" s="83">
        <v>3905</v>
      </c>
      <c r="M455" s="67"/>
      <c r="N455" s="67"/>
      <c r="O455" s="67"/>
      <c r="P455" s="67"/>
      <c r="Q455" s="67"/>
      <c r="R455" s="67"/>
      <c r="S455" s="67"/>
      <c r="T455" s="81"/>
      <c r="U455" s="67"/>
      <c r="V455" s="67"/>
      <c r="W455" s="67"/>
      <c r="X455" s="67"/>
      <c r="Y455" s="67"/>
      <c r="Z455" s="67"/>
      <c r="AA455" s="67"/>
      <c r="AB455" s="73"/>
      <c r="AC455" s="73"/>
      <c r="AD455" s="73"/>
      <c r="AE455" s="73"/>
      <c r="AF455" s="73"/>
    </row>
    <row r="456" spans="2:32" s="26" customFormat="1" ht="21.75" x14ac:dyDescent="0.5">
      <c r="B456" s="446" t="s">
        <v>1167</v>
      </c>
      <c r="C456" s="67">
        <v>397</v>
      </c>
      <c r="D456" s="81" t="s">
        <v>30</v>
      </c>
      <c r="E456" s="67">
        <v>12867</v>
      </c>
      <c r="F456" s="67">
        <v>23</v>
      </c>
      <c r="G456" s="67">
        <v>1356</v>
      </c>
      <c r="H456" s="67">
        <v>2</v>
      </c>
      <c r="I456" s="67">
        <v>1</v>
      </c>
      <c r="J456" s="67">
        <v>0</v>
      </c>
      <c r="K456" s="67">
        <v>40</v>
      </c>
      <c r="L456" s="67">
        <v>440</v>
      </c>
      <c r="M456" s="67"/>
      <c r="N456" s="67"/>
      <c r="O456" s="67"/>
      <c r="P456" s="67"/>
      <c r="Q456" s="67"/>
      <c r="R456" s="67"/>
      <c r="S456" s="67"/>
      <c r="T456" s="81"/>
      <c r="U456" s="67"/>
      <c r="V456" s="67"/>
      <c r="W456" s="67"/>
      <c r="X456" s="67"/>
      <c r="Y456" s="67"/>
      <c r="Z456" s="67"/>
      <c r="AA456" s="67"/>
      <c r="AB456" s="73"/>
      <c r="AC456" s="73"/>
      <c r="AD456" s="73"/>
      <c r="AE456" s="73"/>
      <c r="AF456" s="73"/>
    </row>
    <row r="457" spans="2:32" s="26" customFormat="1" ht="21.75" x14ac:dyDescent="0.5">
      <c r="B457" s="170" t="s">
        <v>1935</v>
      </c>
      <c r="C457" s="67">
        <v>398</v>
      </c>
      <c r="D457" s="81" t="s">
        <v>30</v>
      </c>
      <c r="E457" s="67">
        <v>12949</v>
      </c>
      <c r="F457" s="67">
        <v>35</v>
      </c>
      <c r="G457" s="67">
        <v>201</v>
      </c>
      <c r="H457" s="67">
        <v>2</v>
      </c>
      <c r="I457" s="67">
        <v>10</v>
      </c>
      <c r="J457" s="67">
        <v>0</v>
      </c>
      <c r="K457" s="67">
        <v>13</v>
      </c>
      <c r="L457" s="83">
        <v>4013</v>
      </c>
      <c r="M457" s="67"/>
      <c r="N457" s="67"/>
      <c r="O457" s="67"/>
      <c r="P457" s="67"/>
      <c r="Q457" s="67"/>
      <c r="R457" s="67"/>
      <c r="S457" s="67"/>
      <c r="T457" s="81"/>
      <c r="U457" s="67"/>
      <c r="V457" s="67"/>
      <c r="W457" s="67"/>
      <c r="X457" s="67"/>
      <c r="Y457" s="67"/>
      <c r="Z457" s="67"/>
      <c r="AA457" s="67"/>
      <c r="AB457" s="73"/>
      <c r="AC457" s="73"/>
      <c r="AD457" s="73"/>
      <c r="AE457" s="73"/>
      <c r="AF457" s="73"/>
    </row>
    <row r="458" spans="2:32" s="26" customFormat="1" ht="21.75" x14ac:dyDescent="0.5">
      <c r="B458" s="170" t="s">
        <v>1935</v>
      </c>
      <c r="C458" s="67">
        <v>399</v>
      </c>
      <c r="D458" s="81" t="s">
        <v>30</v>
      </c>
      <c r="E458" s="67">
        <v>12940</v>
      </c>
      <c r="F458" s="67">
        <v>22</v>
      </c>
      <c r="G458" s="67">
        <v>192</v>
      </c>
      <c r="H458" s="67">
        <v>2</v>
      </c>
      <c r="I458" s="67">
        <v>9</v>
      </c>
      <c r="J458" s="67">
        <v>2</v>
      </c>
      <c r="K458" s="67">
        <v>13</v>
      </c>
      <c r="L458" s="83">
        <v>3813</v>
      </c>
      <c r="M458" s="67"/>
      <c r="N458" s="67"/>
      <c r="O458" s="67"/>
      <c r="P458" s="67"/>
      <c r="Q458" s="67"/>
      <c r="R458" s="67"/>
      <c r="S458" s="67"/>
      <c r="T458" s="81"/>
      <c r="U458" s="67"/>
      <c r="V458" s="67"/>
      <c r="W458" s="67"/>
      <c r="X458" s="67"/>
      <c r="Y458" s="67"/>
      <c r="Z458" s="67"/>
      <c r="AA458" s="67"/>
      <c r="AB458" s="73"/>
      <c r="AC458" s="73"/>
      <c r="AD458" s="73"/>
      <c r="AE458" s="73"/>
      <c r="AF458" s="73"/>
    </row>
    <row r="459" spans="2:32" s="26" customFormat="1" ht="21.75" x14ac:dyDescent="0.5">
      <c r="B459" s="170" t="s">
        <v>1935</v>
      </c>
      <c r="C459" s="67">
        <v>400</v>
      </c>
      <c r="D459" s="81" t="s">
        <v>30</v>
      </c>
      <c r="E459" s="67">
        <v>44820</v>
      </c>
      <c r="F459" s="67">
        <v>49</v>
      </c>
      <c r="G459" s="67">
        <v>3452</v>
      </c>
      <c r="H459" s="67">
        <v>2</v>
      </c>
      <c r="I459" s="67">
        <v>6</v>
      </c>
      <c r="J459" s="67">
        <v>0</v>
      </c>
      <c r="K459" s="67">
        <v>25</v>
      </c>
      <c r="L459" s="83">
        <v>2425</v>
      </c>
      <c r="M459" s="67"/>
      <c r="N459" s="67"/>
      <c r="O459" s="67"/>
      <c r="P459" s="67"/>
      <c r="Q459" s="67"/>
      <c r="R459" s="67"/>
      <c r="S459" s="67"/>
      <c r="T459" s="81"/>
      <c r="U459" s="67"/>
      <c r="V459" s="67"/>
      <c r="W459" s="67"/>
      <c r="X459" s="67"/>
      <c r="Y459" s="67"/>
      <c r="Z459" s="67"/>
      <c r="AA459" s="67"/>
      <c r="AB459" s="73"/>
      <c r="AC459" s="73"/>
      <c r="AD459" s="73"/>
      <c r="AE459" s="73"/>
      <c r="AF459" s="73"/>
    </row>
    <row r="460" spans="2:32" s="26" customFormat="1" ht="21.75" x14ac:dyDescent="0.5">
      <c r="B460" s="446" t="s">
        <v>1937</v>
      </c>
      <c r="C460" s="67">
        <v>401</v>
      </c>
      <c r="D460" s="81" t="s">
        <v>327</v>
      </c>
      <c r="E460" s="67"/>
      <c r="F460" s="67"/>
      <c r="G460" s="67"/>
      <c r="H460" s="67">
        <v>2</v>
      </c>
      <c r="I460" s="67">
        <v>18</v>
      </c>
      <c r="J460" s="67">
        <v>0</v>
      </c>
      <c r="K460" s="67">
        <v>0</v>
      </c>
      <c r="L460" s="83">
        <v>7200</v>
      </c>
      <c r="M460" s="67"/>
      <c r="N460" s="67"/>
      <c r="O460" s="67"/>
      <c r="P460" s="67"/>
      <c r="Q460" s="67"/>
      <c r="R460" s="67"/>
      <c r="S460" s="67"/>
      <c r="T460" s="81"/>
      <c r="U460" s="67"/>
      <c r="V460" s="67"/>
      <c r="W460" s="67"/>
      <c r="X460" s="67"/>
      <c r="Y460" s="67"/>
      <c r="Z460" s="67"/>
      <c r="AA460" s="67"/>
      <c r="AB460" s="73"/>
      <c r="AC460" s="73"/>
      <c r="AD460" s="73"/>
      <c r="AE460" s="73"/>
      <c r="AF460" s="73"/>
    </row>
    <row r="461" spans="2:32" s="26" customFormat="1" ht="21.75" x14ac:dyDescent="0.5">
      <c r="B461" s="446" t="s">
        <v>1940</v>
      </c>
      <c r="C461" s="67">
        <v>402</v>
      </c>
      <c r="D461" s="81" t="s">
        <v>1899</v>
      </c>
      <c r="E461" s="67">
        <v>1731</v>
      </c>
      <c r="F461" s="67">
        <v>12</v>
      </c>
      <c r="G461" s="67">
        <v>31</v>
      </c>
      <c r="H461" s="67">
        <v>2</v>
      </c>
      <c r="I461" s="67">
        <v>37</v>
      </c>
      <c r="J461" s="67">
        <v>3</v>
      </c>
      <c r="K461" s="67">
        <v>21</v>
      </c>
      <c r="L461" s="83">
        <v>15121</v>
      </c>
      <c r="M461" s="67"/>
      <c r="N461" s="67"/>
      <c r="O461" s="67"/>
      <c r="P461" s="67"/>
      <c r="Q461" s="67"/>
      <c r="R461" s="67"/>
      <c r="S461" s="67"/>
      <c r="T461" s="81"/>
      <c r="U461" s="67"/>
      <c r="V461" s="67"/>
      <c r="W461" s="67"/>
      <c r="X461" s="67"/>
      <c r="Y461" s="67"/>
      <c r="Z461" s="67"/>
      <c r="AA461" s="67"/>
      <c r="AB461" s="73"/>
      <c r="AC461" s="73"/>
      <c r="AD461" s="73"/>
      <c r="AE461" s="73"/>
      <c r="AF461" s="73"/>
    </row>
    <row r="462" spans="2:32" s="26" customFormat="1" ht="21.75" x14ac:dyDescent="0.5">
      <c r="B462" s="446" t="s">
        <v>1941</v>
      </c>
      <c r="C462" s="67">
        <v>403</v>
      </c>
      <c r="D462" s="81" t="s">
        <v>30</v>
      </c>
      <c r="E462" s="67">
        <v>46957</v>
      </c>
      <c r="F462" s="67">
        <v>12</v>
      </c>
      <c r="G462" s="67">
        <v>1355</v>
      </c>
      <c r="H462" s="67">
        <v>2</v>
      </c>
      <c r="I462" s="67">
        <v>6</v>
      </c>
      <c r="J462" s="67">
        <v>1</v>
      </c>
      <c r="K462" s="67">
        <v>12</v>
      </c>
      <c r="L462" s="83">
        <v>2512</v>
      </c>
      <c r="M462" s="67"/>
      <c r="N462" s="67"/>
      <c r="O462" s="67"/>
      <c r="P462" s="67"/>
      <c r="Q462" s="67"/>
      <c r="R462" s="67"/>
      <c r="S462" s="67"/>
      <c r="T462" s="81"/>
      <c r="U462" s="67"/>
      <c r="V462" s="67"/>
      <c r="W462" s="67"/>
      <c r="X462" s="67"/>
      <c r="Y462" s="67"/>
      <c r="Z462" s="67"/>
      <c r="AA462" s="67"/>
      <c r="AB462" s="73"/>
      <c r="AC462" s="73"/>
      <c r="AD462" s="73"/>
      <c r="AE462" s="73"/>
      <c r="AF462" s="73"/>
    </row>
    <row r="463" spans="2:32" s="26" customFormat="1" ht="21.75" x14ac:dyDescent="0.5">
      <c r="B463" s="446" t="s">
        <v>1941</v>
      </c>
      <c r="C463" s="67">
        <v>404</v>
      </c>
      <c r="D463" s="81" t="s">
        <v>30</v>
      </c>
      <c r="E463" s="67">
        <v>15013</v>
      </c>
      <c r="F463" s="67">
        <v>48</v>
      </c>
      <c r="G463" s="67">
        <v>245</v>
      </c>
      <c r="H463" s="67">
        <v>2</v>
      </c>
      <c r="I463" s="67">
        <v>10</v>
      </c>
      <c r="J463" s="67">
        <v>2</v>
      </c>
      <c r="K463" s="67">
        <v>0</v>
      </c>
      <c r="L463" s="83">
        <v>4200</v>
      </c>
      <c r="M463" s="67"/>
      <c r="N463" s="67"/>
      <c r="O463" s="67"/>
      <c r="P463" s="67"/>
      <c r="Q463" s="67"/>
      <c r="R463" s="67"/>
      <c r="S463" s="67"/>
      <c r="T463" s="81"/>
      <c r="U463" s="67"/>
      <c r="V463" s="67"/>
      <c r="W463" s="67"/>
      <c r="X463" s="67"/>
      <c r="Y463" s="67"/>
      <c r="Z463" s="67"/>
      <c r="AA463" s="67"/>
      <c r="AB463" s="73"/>
      <c r="AC463" s="73"/>
      <c r="AD463" s="73"/>
      <c r="AE463" s="73"/>
      <c r="AF463" s="73"/>
    </row>
    <row r="464" spans="2:32" s="26" customFormat="1" ht="21.75" x14ac:dyDescent="0.5">
      <c r="B464" s="446" t="s">
        <v>1942</v>
      </c>
      <c r="C464" s="67">
        <v>405</v>
      </c>
      <c r="D464" s="81" t="s">
        <v>1899</v>
      </c>
      <c r="E464" s="67">
        <v>19531</v>
      </c>
      <c r="F464" s="67">
        <v>11</v>
      </c>
      <c r="G464" s="67">
        <v>31</v>
      </c>
      <c r="H464" s="67">
        <v>2</v>
      </c>
      <c r="I464" s="67">
        <v>43</v>
      </c>
      <c r="J464" s="67">
        <v>2</v>
      </c>
      <c r="K464" s="67">
        <v>98</v>
      </c>
      <c r="L464" s="83">
        <v>17498</v>
      </c>
      <c r="M464" s="67"/>
      <c r="N464" s="67"/>
      <c r="O464" s="67"/>
      <c r="P464" s="67"/>
      <c r="Q464" s="67"/>
      <c r="R464" s="67"/>
      <c r="S464" s="67"/>
      <c r="T464" s="81"/>
      <c r="U464" s="67"/>
      <c r="V464" s="67"/>
      <c r="W464" s="67"/>
      <c r="X464" s="67"/>
      <c r="Y464" s="67"/>
      <c r="Z464" s="67"/>
      <c r="AA464" s="67"/>
      <c r="AB464" s="73"/>
      <c r="AC464" s="73"/>
      <c r="AD464" s="73"/>
      <c r="AE464" s="73"/>
      <c r="AF464" s="73"/>
    </row>
    <row r="465" spans="2:32" s="26" customFormat="1" ht="21.75" x14ac:dyDescent="0.5">
      <c r="B465" s="170" t="s">
        <v>1952</v>
      </c>
      <c r="C465" s="67">
        <v>406</v>
      </c>
      <c r="D465" s="81" t="s">
        <v>30</v>
      </c>
      <c r="E465" s="67">
        <v>67331</v>
      </c>
      <c r="F465" s="67">
        <v>223</v>
      </c>
      <c r="G465" s="67">
        <v>3840</v>
      </c>
      <c r="H465" s="67">
        <v>2</v>
      </c>
      <c r="I465" s="67">
        <v>2</v>
      </c>
      <c r="J465" s="67">
        <v>0</v>
      </c>
      <c r="K465" s="67">
        <v>0</v>
      </c>
      <c r="L465" s="67">
        <v>800</v>
      </c>
      <c r="M465" s="67"/>
      <c r="N465" s="67"/>
      <c r="O465" s="67"/>
      <c r="P465" s="67"/>
      <c r="Q465" s="67"/>
      <c r="R465" s="67"/>
      <c r="S465" s="67"/>
      <c r="T465" s="81"/>
      <c r="U465" s="67"/>
      <c r="V465" s="67"/>
      <c r="W465" s="67"/>
      <c r="X465" s="67"/>
      <c r="Y465" s="67"/>
      <c r="Z465" s="67"/>
      <c r="AA465" s="67"/>
      <c r="AB465" s="73"/>
      <c r="AC465" s="73"/>
      <c r="AD465" s="73"/>
      <c r="AE465" s="73"/>
      <c r="AF465" s="73"/>
    </row>
    <row r="466" spans="2:32" s="26" customFormat="1" ht="21.75" x14ac:dyDescent="0.5">
      <c r="B466" s="446" t="s">
        <v>1955</v>
      </c>
      <c r="C466" s="67">
        <v>407</v>
      </c>
      <c r="D466" s="81" t="s">
        <v>1899</v>
      </c>
      <c r="E466" s="67">
        <v>5279</v>
      </c>
      <c r="F466" s="67">
        <v>2</v>
      </c>
      <c r="G466" s="67">
        <v>79</v>
      </c>
      <c r="H466" s="67">
        <v>2</v>
      </c>
      <c r="I466" s="67">
        <v>15</v>
      </c>
      <c r="J466" s="67">
        <v>1</v>
      </c>
      <c r="K466" s="67">
        <v>5</v>
      </c>
      <c r="L466" s="83">
        <v>6105</v>
      </c>
      <c r="M466" s="67"/>
      <c r="N466" s="67"/>
      <c r="O466" s="67"/>
      <c r="P466" s="67"/>
      <c r="Q466" s="67"/>
      <c r="R466" s="67"/>
      <c r="S466" s="67"/>
      <c r="T466" s="81"/>
      <c r="U466" s="67"/>
      <c r="V466" s="67"/>
      <c r="W466" s="67"/>
      <c r="X466" s="67"/>
      <c r="Y466" s="67"/>
      <c r="Z466" s="67"/>
      <c r="AA466" s="67"/>
      <c r="AB466" s="73"/>
      <c r="AC466" s="73"/>
      <c r="AD466" s="73"/>
      <c r="AE466" s="73"/>
      <c r="AF466" s="73"/>
    </row>
    <row r="467" spans="2:32" s="26" customFormat="1" ht="21.75" x14ac:dyDescent="0.5">
      <c r="B467" s="446" t="s">
        <v>1956</v>
      </c>
      <c r="C467" s="67">
        <v>408</v>
      </c>
      <c r="D467" s="81" t="s">
        <v>327</v>
      </c>
      <c r="E467" s="67"/>
      <c r="F467" s="67"/>
      <c r="G467" s="67"/>
      <c r="H467" s="67">
        <v>2</v>
      </c>
      <c r="I467" s="67">
        <v>22</v>
      </c>
      <c r="J467" s="67">
        <v>1</v>
      </c>
      <c r="K467" s="67">
        <v>11</v>
      </c>
      <c r="L467" s="83">
        <v>8911</v>
      </c>
      <c r="M467" s="67"/>
      <c r="N467" s="67"/>
      <c r="O467" s="67"/>
      <c r="P467" s="67"/>
      <c r="Q467" s="67"/>
      <c r="R467" s="67"/>
      <c r="S467" s="67"/>
      <c r="T467" s="81"/>
      <c r="U467" s="67"/>
      <c r="V467" s="67"/>
      <c r="W467" s="67"/>
      <c r="X467" s="67"/>
      <c r="Y467" s="67"/>
      <c r="Z467" s="67"/>
      <c r="AA467" s="67"/>
      <c r="AB467" s="73"/>
      <c r="AC467" s="73"/>
      <c r="AD467" s="73"/>
      <c r="AE467" s="73"/>
      <c r="AF467" s="73"/>
    </row>
    <row r="468" spans="2:32" s="26" customFormat="1" ht="21.75" x14ac:dyDescent="0.5">
      <c r="B468" s="446" t="s">
        <v>1958</v>
      </c>
      <c r="C468" s="67">
        <v>409</v>
      </c>
      <c r="D468" s="81" t="s">
        <v>1899</v>
      </c>
      <c r="E468" s="67">
        <v>3120</v>
      </c>
      <c r="F468" s="67">
        <v>10</v>
      </c>
      <c r="G468" s="67">
        <v>20</v>
      </c>
      <c r="H468" s="67">
        <v>2</v>
      </c>
      <c r="I468" s="67">
        <v>27</v>
      </c>
      <c r="J468" s="67">
        <v>0</v>
      </c>
      <c r="K468" s="67">
        <v>11</v>
      </c>
      <c r="L468" s="83">
        <v>10811</v>
      </c>
      <c r="M468" s="67"/>
      <c r="N468" s="67"/>
      <c r="O468" s="67"/>
      <c r="P468" s="67"/>
      <c r="Q468" s="67"/>
      <c r="R468" s="67"/>
      <c r="S468" s="67"/>
      <c r="T468" s="81"/>
      <c r="U468" s="67"/>
      <c r="V468" s="67"/>
      <c r="W468" s="67"/>
      <c r="X468" s="67"/>
      <c r="Y468" s="67"/>
      <c r="Z468" s="67"/>
      <c r="AA468" s="67"/>
      <c r="AB468" s="73"/>
      <c r="AC468" s="73"/>
      <c r="AD468" s="73"/>
      <c r="AE468" s="73"/>
      <c r="AF468" s="73"/>
    </row>
    <row r="469" spans="2:32" s="26" customFormat="1" ht="21.75" x14ac:dyDescent="0.5">
      <c r="B469" s="446" t="s">
        <v>1959</v>
      </c>
      <c r="C469" s="67">
        <v>410</v>
      </c>
      <c r="D469" s="81" t="s">
        <v>1899</v>
      </c>
      <c r="E469" s="67">
        <v>3117</v>
      </c>
      <c r="F469" s="67">
        <v>5</v>
      </c>
      <c r="G469" s="67">
        <v>17</v>
      </c>
      <c r="H469" s="67">
        <v>2</v>
      </c>
      <c r="I469" s="67">
        <v>25</v>
      </c>
      <c r="J469" s="67">
        <v>3</v>
      </c>
      <c r="K469" s="67">
        <v>88</v>
      </c>
      <c r="L469" s="83">
        <v>10388</v>
      </c>
      <c r="M469" s="67"/>
      <c r="N469" s="67"/>
      <c r="O469" s="67"/>
      <c r="P469" s="67"/>
      <c r="Q469" s="67"/>
      <c r="R469" s="67"/>
      <c r="S469" s="67"/>
      <c r="T469" s="81"/>
      <c r="U469" s="67"/>
      <c r="V469" s="67"/>
      <c r="W469" s="67"/>
      <c r="X469" s="67"/>
      <c r="Y469" s="67"/>
      <c r="Z469" s="67"/>
      <c r="AA469" s="67"/>
      <c r="AB469" s="73"/>
      <c r="AC469" s="73"/>
      <c r="AD469" s="73"/>
      <c r="AE469" s="73"/>
      <c r="AF469" s="73"/>
    </row>
    <row r="470" spans="2:32" s="26" customFormat="1" ht="21.75" x14ac:dyDescent="0.5">
      <c r="B470" s="170" t="s">
        <v>1963</v>
      </c>
      <c r="C470" s="67">
        <v>411</v>
      </c>
      <c r="D470" s="81" t="s">
        <v>30</v>
      </c>
      <c r="E470" s="67">
        <v>53237</v>
      </c>
      <c r="F470" s="67">
        <v>141</v>
      </c>
      <c r="G470" s="67">
        <v>1639</v>
      </c>
      <c r="H470" s="67">
        <v>2</v>
      </c>
      <c r="I470" s="67">
        <v>0</v>
      </c>
      <c r="J470" s="67">
        <v>1</v>
      </c>
      <c r="K470" s="67">
        <v>8</v>
      </c>
      <c r="L470" s="67">
        <v>108</v>
      </c>
      <c r="M470" s="67"/>
      <c r="N470" s="67"/>
      <c r="O470" s="67"/>
      <c r="P470" s="67"/>
      <c r="Q470" s="67">
        <v>1</v>
      </c>
      <c r="R470" s="67">
        <v>11</v>
      </c>
      <c r="S470" s="67" t="s">
        <v>31</v>
      </c>
      <c r="T470" s="81" t="s">
        <v>73</v>
      </c>
      <c r="U470" s="67"/>
      <c r="V470" s="67"/>
      <c r="W470" s="67"/>
      <c r="X470" s="67"/>
      <c r="Y470" s="67"/>
      <c r="Z470" s="67"/>
      <c r="AA470" s="67"/>
      <c r="AB470" s="73"/>
      <c r="AC470" s="73"/>
      <c r="AD470" s="73"/>
      <c r="AE470" s="73"/>
      <c r="AF470" s="73"/>
    </row>
    <row r="471" spans="2:32" s="26" customFormat="1" ht="21.75" x14ac:dyDescent="0.5">
      <c r="B471" s="446" t="s">
        <v>1177</v>
      </c>
      <c r="C471" s="67">
        <v>412</v>
      </c>
      <c r="D471" s="81" t="s">
        <v>30</v>
      </c>
      <c r="E471" s="67">
        <v>40517</v>
      </c>
      <c r="F471" s="67">
        <v>102</v>
      </c>
      <c r="G471" s="67">
        <v>1116</v>
      </c>
      <c r="H471" s="67">
        <v>2</v>
      </c>
      <c r="I471" s="67">
        <v>6</v>
      </c>
      <c r="J471" s="67">
        <v>3</v>
      </c>
      <c r="K471" s="67">
        <v>66</v>
      </c>
      <c r="L471" s="83">
        <v>2766</v>
      </c>
      <c r="M471" s="67"/>
      <c r="N471" s="67"/>
      <c r="O471" s="67"/>
      <c r="P471" s="67"/>
      <c r="Q471" s="67"/>
      <c r="R471" s="67"/>
      <c r="S471" s="67"/>
      <c r="T471" s="81"/>
      <c r="U471" s="67"/>
      <c r="V471" s="67"/>
      <c r="W471" s="67"/>
      <c r="X471" s="67"/>
      <c r="Y471" s="67"/>
      <c r="Z471" s="67"/>
      <c r="AA471" s="67"/>
      <c r="AB471" s="73"/>
      <c r="AC471" s="73"/>
      <c r="AD471" s="73"/>
      <c r="AE471" s="73"/>
      <c r="AF471" s="73"/>
    </row>
    <row r="472" spans="2:32" s="26" customFormat="1" ht="21.75" x14ac:dyDescent="0.5">
      <c r="B472" s="446" t="s">
        <v>1968</v>
      </c>
      <c r="C472" s="67">
        <v>413</v>
      </c>
      <c r="D472" s="81" t="s">
        <v>1899</v>
      </c>
      <c r="E472" s="67">
        <v>3251</v>
      </c>
      <c r="F472" s="67">
        <v>4</v>
      </c>
      <c r="G472" s="67">
        <v>51</v>
      </c>
      <c r="H472" s="67">
        <v>2</v>
      </c>
      <c r="I472" s="67">
        <v>5</v>
      </c>
      <c r="J472" s="67">
        <v>2</v>
      </c>
      <c r="K472" s="67">
        <v>63</v>
      </c>
      <c r="L472" s="83">
        <v>2263</v>
      </c>
      <c r="M472" s="67"/>
      <c r="N472" s="67"/>
      <c r="O472" s="67"/>
      <c r="P472" s="67"/>
      <c r="Q472" s="67"/>
      <c r="R472" s="67"/>
      <c r="S472" s="67"/>
      <c r="T472" s="81"/>
      <c r="U472" s="67"/>
      <c r="V472" s="67"/>
      <c r="W472" s="67"/>
      <c r="X472" s="67"/>
      <c r="Y472" s="67"/>
      <c r="Z472" s="67"/>
      <c r="AA472" s="67"/>
      <c r="AB472" s="73"/>
      <c r="AC472" s="73"/>
      <c r="AD472" s="73"/>
      <c r="AE472" s="73"/>
      <c r="AF472" s="73"/>
    </row>
    <row r="473" spans="2:32" ht="21.75" x14ac:dyDescent="0.5">
      <c r="B473" s="446" t="s">
        <v>1968</v>
      </c>
      <c r="C473" s="67">
        <v>414</v>
      </c>
      <c r="D473" s="81" t="s">
        <v>327</v>
      </c>
      <c r="E473" s="67">
        <v>42</v>
      </c>
      <c r="F473" s="67">
        <v>76</v>
      </c>
      <c r="G473" s="67">
        <v>42</v>
      </c>
      <c r="H473" s="67">
        <v>2</v>
      </c>
      <c r="I473" s="67">
        <v>0</v>
      </c>
      <c r="J473" s="67">
        <v>0</v>
      </c>
      <c r="K473" s="67">
        <v>48</v>
      </c>
      <c r="L473" s="67">
        <v>48</v>
      </c>
      <c r="M473" s="67"/>
      <c r="N473" s="67"/>
      <c r="O473" s="67"/>
      <c r="P473" s="67"/>
      <c r="Q473" s="67">
        <v>1</v>
      </c>
      <c r="R473" s="67">
        <v>38</v>
      </c>
      <c r="S473" s="67" t="s">
        <v>31</v>
      </c>
      <c r="T473" s="78" t="s">
        <v>32</v>
      </c>
      <c r="U473" s="67"/>
      <c r="V473" s="67"/>
      <c r="W473" s="67"/>
      <c r="X473" s="67"/>
      <c r="Y473" s="67"/>
      <c r="Z473" s="67"/>
      <c r="AA473" s="67"/>
    </row>
    <row r="474" spans="2:32" ht="21.75" x14ac:dyDescent="0.5">
      <c r="B474" s="446" t="s">
        <v>1969</v>
      </c>
      <c r="C474" s="67">
        <v>415</v>
      </c>
      <c r="D474" s="81" t="s">
        <v>30</v>
      </c>
      <c r="E474" s="67">
        <v>45761</v>
      </c>
      <c r="F474" s="67">
        <v>81</v>
      </c>
      <c r="G474" s="67">
        <v>1326</v>
      </c>
      <c r="H474" s="67">
        <v>2</v>
      </c>
      <c r="I474" s="67">
        <v>4</v>
      </c>
      <c r="J474" s="67">
        <v>0</v>
      </c>
      <c r="K474" s="67">
        <v>73</v>
      </c>
      <c r="L474" s="83">
        <v>1673</v>
      </c>
      <c r="M474" s="67"/>
      <c r="N474" s="67"/>
      <c r="O474" s="67"/>
      <c r="P474" s="67"/>
      <c r="Q474" s="67"/>
      <c r="R474" s="67"/>
      <c r="S474" s="67"/>
      <c r="T474" s="81"/>
      <c r="U474" s="67"/>
      <c r="V474" s="67"/>
      <c r="W474" s="67"/>
      <c r="X474" s="67"/>
      <c r="Y474" s="67"/>
      <c r="Z474" s="67"/>
      <c r="AA474" s="67"/>
    </row>
    <row r="475" spans="2:32" ht="21.75" x14ac:dyDescent="0.5">
      <c r="B475" s="446" t="s">
        <v>1969</v>
      </c>
      <c r="C475" s="67">
        <v>416</v>
      </c>
      <c r="D475" s="81" t="s">
        <v>1899</v>
      </c>
      <c r="E475" s="67"/>
      <c r="F475" s="67"/>
      <c r="G475" s="67"/>
      <c r="H475" s="67">
        <v>2</v>
      </c>
      <c r="I475" s="67">
        <v>4</v>
      </c>
      <c r="J475" s="67">
        <v>0</v>
      </c>
      <c r="K475" s="67">
        <v>0</v>
      </c>
      <c r="L475" s="83">
        <v>1600</v>
      </c>
      <c r="M475" s="67"/>
      <c r="N475" s="67"/>
      <c r="O475" s="67"/>
      <c r="P475" s="67"/>
      <c r="Q475" s="67"/>
      <c r="R475" s="67"/>
      <c r="S475" s="67"/>
      <c r="T475" s="81"/>
      <c r="U475" s="67"/>
      <c r="V475" s="67"/>
      <c r="W475" s="67"/>
      <c r="X475" s="67"/>
      <c r="Y475" s="67"/>
      <c r="Z475" s="67"/>
      <c r="AA475" s="67"/>
    </row>
    <row r="476" spans="2:32" ht="21.75" x14ac:dyDescent="0.5">
      <c r="B476" s="446" t="s">
        <v>1974</v>
      </c>
      <c r="C476" s="67">
        <v>417</v>
      </c>
      <c r="D476" s="81" t="s">
        <v>1975</v>
      </c>
      <c r="E476" s="67"/>
      <c r="F476" s="67"/>
      <c r="G476" s="67"/>
      <c r="H476" s="67">
        <v>2</v>
      </c>
      <c r="I476" s="67">
        <v>23</v>
      </c>
      <c r="J476" s="67">
        <v>3</v>
      </c>
      <c r="K476" s="67">
        <v>0</v>
      </c>
      <c r="L476" s="83">
        <v>9500</v>
      </c>
      <c r="M476" s="67"/>
      <c r="N476" s="67"/>
      <c r="O476" s="67"/>
      <c r="P476" s="67"/>
      <c r="Q476" s="67"/>
      <c r="R476" s="67"/>
      <c r="S476" s="67"/>
      <c r="T476" s="81"/>
      <c r="U476" s="67"/>
      <c r="V476" s="67"/>
      <c r="W476" s="67"/>
      <c r="X476" s="67"/>
      <c r="Y476" s="67"/>
      <c r="Z476" s="67"/>
      <c r="AA476" s="67"/>
    </row>
    <row r="477" spans="2:32" ht="21.75" x14ac:dyDescent="0.5">
      <c r="B477" s="446" t="s">
        <v>1976</v>
      </c>
      <c r="C477" s="67">
        <v>418</v>
      </c>
      <c r="D477" s="81" t="s">
        <v>1977</v>
      </c>
      <c r="E477" s="67"/>
      <c r="F477" s="67"/>
      <c r="G477" s="67"/>
      <c r="H477" s="67">
        <v>2</v>
      </c>
      <c r="I477" s="67">
        <v>0</v>
      </c>
      <c r="J477" s="67">
        <v>1</v>
      </c>
      <c r="K477" s="67">
        <v>50</v>
      </c>
      <c r="L477" s="67">
        <v>150</v>
      </c>
      <c r="M477" s="67"/>
      <c r="N477" s="67"/>
      <c r="O477" s="67"/>
      <c r="P477" s="67"/>
      <c r="Q477" s="67">
        <v>1</v>
      </c>
      <c r="R477" s="67">
        <v>104</v>
      </c>
      <c r="S477" s="67" t="s">
        <v>31</v>
      </c>
      <c r="T477" s="78" t="s">
        <v>32</v>
      </c>
      <c r="U477" s="67"/>
      <c r="V477" s="67"/>
      <c r="W477" s="67"/>
      <c r="X477" s="67"/>
      <c r="Y477" s="67"/>
      <c r="Z477" s="67"/>
      <c r="AA477" s="67"/>
    </row>
    <row r="478" spans="2:32" ht="21.75" x14ac:dyDescent="0.5">
      <c r="B478" s="436" t="s">
        <v>1068</v>
      </c>
      <c r="C478" s="67">
        <v>419</v>
      </c>
      <c r="D478" s="81" t="s">
        <v>327</v>
      </c>
      <c r="E478" s="67">
        <v>25</v>
      </c>
      <c r="F478" s="67">
        <v>67</v>
      </c>
      <c r="G478" s="67">
        <v>25</v>
      </c>
      <c r="H478" s="67">
        <v>2</v>
      </c>
      <c r="I478" s="67">
        <v>14</v>
      </c>
      <c r="J478" s="67">
        <v>2</v>
      </c>
      <c r="K478" s="67">
        <v>80</v>
      </c>
      <c r="L478" s="83">
        <v>5880</v>
      </c>
      <c r="M478" s="67"/>
      <c r="N478" s="67"/>
      <c r="O478" s="67"/>
      <c r="P478" s="67"/>
      <c r="Q478" s="67"/>
      <c r="R478" s="67"/>
      <c r="S478" s="67"/>
      <c r="T478" s="81"/>
      <c r="U478" s="67"/>
      <c r="V478" s="67"/>
      <c r="W478" s="67"/>
      <c r="X478" s="67"/>
      <c r="Y478" s="67"/>
      <c r="Z478" s="67"/>
      <c r="AA478" s="67"/>
    </row>
    <row r="479" spans="2:32" ht="21.75" x14ac:dyDescent="0.5">
      <c r="B479" s="436" t="s">
        <v>1068</v>
      </c>
      <c r="C479" s="67">
        <v>420</v>
      </c>
      <c r="D479" s="81" t="s">
        <v>327</v>
      </c>
      <c r="E479" s="67"/>
      <c r="F479" s="67"/>
      <c r="G479" s="67"/>
      <c r="H479" s="67">
        <v>2</v>
      </c>
      <c r="I479" s="67">
        <v>13</v>
      </c>
      <c r="J479" s="67">
        <v>1</v>
      </c>
      <c r="K479" s="67">
        <v>0</v>
      </c>
      <c r="L479" s="83">
        <v>5300</v>
      </c>
      <c r="M479" s="67"/>
      <c r="N479" s="67"/>
      <c r="O479" s="67"/>
      <c r="P479" s="67"/>
      <c r="Q479" s="67"/>
      <c r="R479" s="67"/>
      <c r="S479" s="67"/>
      <c r="T479" s="81"/>
      <c r="U479" s="67"/>
      <c r="V479" s="67"/>
      <c r="W479" s="67"/>
      <c r="X479" s="67"/>
      <c r="Y479" s="67"/>
      <c r="Z479" s="67"/>
      <c r="AA479" s="67"/>
    </row>
    <row r="480" spans="2:32" ht="21.75" x14ac:dyDescent="0.5">
      <c r="B480" s="446" t="s">
        <v>1981</v>
      </c>
      <c r="C480" s="67">
        <v>421</v>
      </c>
      <c r="D480" s="81" t="s">
        <v>327</v>
      </c>
      <c r="E480" s="67"/>
      <c r="F480" s="67"/>
      <c r="G480" s="67"/>
      <c r="H480" s="67">
        <v>2</v>
      </c>
      <c r="I480" s="67">
        <v>0</v>
      </c>
      <c r="J480" s="67">
        <v>0</v>
      </c>
      <c r="K480" s="67">
        <v>92</v>
      </c>
      <c r="L480" s="67">
        <v>92</v>
      </c>
      <c r="M480" s="67"/>
      <c r="N480" s="67"/>
      <c r="O480" s="67"/>
      <c r="P480" s="67"/>
      <c r="Q480" s="67">
        <v>1</v>
      </c>
      <c r="R480" s="67">
        <v>47</v>
      </c>
      <c r="S480" s="67" t="s">
        <v>31</v>
      </c>
      <c r="T480" s="81" t="s">
        <v>69</v>
      </c>
      <c r="U480" s="67"/>
      <c r="V480" s="67"/>
      <c r="W480" s="67"/>
      <c r="X480" s="67"/>
      <c r="Y480" s="67"/>
      <c r="Z480" s="67"/>
      <c r="AA480" s="67"/>
    </row>
    <row r="481" spans="2:27" ht="21.75" x14ac:dyDescent="0.5">
      <c r="B481" s="170" t="s">
        <v>1982</v>
      </c>
      <c r="C481" s="67">
        <v>422</v>
      </c>
      <c r="D481" s="81" t="s">
        <v>30</v>
      </c>
      <c r="E481" s="67">
        <v>49600</v>
      </c>
      <c r="F481" s="67">
        <v>102</v>
      </c>
      <c r="G481" s="67">
        <v>1481</v>
      </c>
      <c r="H481" s="67">
        <v>2</v>
      </c>
      <c r="I481" s="67">
        <v>8</v>
      </c>
      <c r="J481" s="67">
        <v>3</v>
      </c>
      <c r="K481" s="67">
        <v>38</v>
      </c>
      <c r="L481" s="83">
        <v>3538</v>
      </c>
      <c r="M481" s="67"/>
      <c r="N481" s="67"/>
      <c r="O481" s="67"/>
      <c r="P481" s="67"/>
      <c r="Q481" s="67"/>
      <c r="R481" s="67"/>
      <c r="S481" s="67"/>
      <c r="T481" s="81"/>
      <c r="U481" s="67"/>
      <c r="V481" s="67"/>
      <c r="W481" s="67"/>
      <c r="X481" s="67"/>
      <c r="Y481" s="67"/>
      <c r="Z481" s="67"/>
      <c r="AA481" s="67"/>
    </row>
    <row r="482" spans="2:27" ht="21.75" x14ac:dyDescent="0.5">
      <c r="B482" s="170" t="s">
        <v>1982</v>
      </c>
      <c r="C482" s="67">
        <v>423</v>
      </c>
      <c r="D482" s="81" t="s">
        <v>30</v>
      </c>
      <c r="E482" s="67">
        <v>49604</v>
      </c>
      <c r="F482" s="67">
        <v>99</v>
      </c>
      <c r="G482" s="67">
        <v>1485</v>
      </c>
      <c r="H482" s="67">
        <v>2</v>
      </c>
      <c r="I482" s="67">
        <v>7</v>
      </c>
      <c r="J482" s="67">
        <v>0</v>
      </c>
      <c r="K482" s="67">
        <v>31</v>
      </c>
      <c r="L482" s="83">
        <v>2831</v>
      </c>
      <c r="M482" s="67"/>
      <c r="N482" s="67"/>
      <c r="O482" s="67"/>
      <c r="P482" s="67"/>
      <c r="Q482" s="67"/>
      <c r="R482" s="67"/>
      <c r="S482" s="67"/>
      <c r="T482" s="81"/>
      <c r="U482" s="67"/>
      <c r="V482" s="67"/>
      <c r="W482" s="67"/>
      <c r="X482" s="67"/>
      <c r="Y482" s="67"/>
      <c r="Z482" s="67"/>
      <c r="AA482" s="67"/>
    </row>
    <row r="483" spans="2:27" ht="21.75" x14ac:dyDescent="0.5">
      <c r="B483" s="469" t="s">
        <v>2026</v>
      </c>
      <c r="C483" s="67">
        <v>424</v>
      </c>
      <c r="D483" s="81" t="s">
        <v>327</v>
      </c>
      <c r="E483" s="67"/>
      <c r="F483" s="67"/>
      <c r="G483" s="67"/>
      <c r="H483" s="67">
        <v>2</v>
      </c>
      <c r="I483" s="67">
        <v>6</v>
      </c>
      <c r="J483" s="67">
        <v>2</v>
      </c>
      <c r="K483" s="67">
        <v>0</v>
      </c>
      <c r="L483" s="83">
        <v>2600</v>
      </c>
      <c r="M483" s="67"/>
      <c r="N483" s="67"/>
      <c r="O483" s="67"/>
      <c r="P483" s="67"/>
      <c r="Q483" s="67"/>
      <c r="R483" s="67"/>
      <c r="S483" s="67"/>
      <c r="T483" s="81"/>
      <c r="U483" s="67"/>
      <c r="V483" s="67"/>
      <c r="W483" s="67"/>
      <c r="X483" s="67"/>
      <c r="Y483" s="67"/>
      <c r="Z483" s="67"/>
      <c r="AA483" s="67"/>
    </row>
    <row r="484" spans="2:27" ht="21.75" x14ac:dyDescent="0.5">
      <c r="B484" s="446" t="s">
        <v>2027</v>
      </c>
      <c r="C484" s="67">
        <v>425</v>
      </c>
      <c r="D484" s="81" t="s">
        <v>327</v>
      </c>
      <c r="E484" s="67"/>
      <c r="F484" s="67"/>
      <c r="G484" s="67"/>
      <c r="H484" s="67">
        <v>2</v>
      </c>
      <c r="I484" s="67">
        <v>27</v>
      </c>
      <c r="J484" s="67">
        <v>3</v>
      </c>
      <c r="K484" s="67">
        <v>0</v>
      </c>
      <c r="L484" s="83">
        <v>11100</v>
      </c>
      <c r="M484" s="67"/>
      <c r="N484" s="67"/>
      <c r="O484" s="67"/>
      <c r="P484" s="67"/>
      <c r="Q484" s="67"/>
      <c r="R484" s="67"/>
      <c r="S484" s="67"/>
      <c r="T484" s="81"/>
      <c r="U484" s="67"/>
      <c r="V484" s="67"/>
      <c r="W484" s="67"/>
      <c r="X484" s="67"/>
      <c r="Y484" s="67"/>
      <c r="Z484" s="67"/>
      <c r="AA484" s="67"/>
    </row>
    <row r="485" spans="2:27" ht="21.75" x14ac:dyDescent="0.5">
      <c r="B485" s="446" t="s">
        <v>2028</v>
      </c>
      <c r="C485" s="67">
        <v>426</v>
      </c>
      <c r="D485" s="81" t="s">
        <v>1975</v>
      </c>
      <c r="E485" s="67"/>
      <c r="F485" s="67"/>
      <c r="G485" s="67"/>
      <c r="H485" s="67">
        <v>2</v>
      </c>
      <c r="I485" s="67">
        <v>6</v>
      </c>
      <c r="J485" s="67">
        <v>3</v>
      </c>
      <c r="K485" s="67">
        <v>0</v>
      </c>
      <c r="L485" s="83">
        <v>2700</v>
      </c>
      <c r="M485" s="67"/>
      <c r="N485" s="67"/>
      <c r="O485" s="67"/>
      <c r="P485" s="67"/>
      <c r="Q485" s="67">
        <v>1</v>
      </c>
      <c r="R485" s="67">
        <v>221</v>
      </c>
      <c r="S485" s="67" t="s">
        <v>31</v>
      </c>
      <c r="T485" s="81" t="s">
        <v>73</v>
      </c>
      <c r="U485" s="67"/>
      <c r="V485" s="67"/>
      <c r="W485" s="67"/>
      <c r="X485" s="67"/>
      <c r="Y485" s="67"/>
      <c r="Z485" s="67">
        <v>2</v>
      </c>
      <c r="AA485" s="67"/>
    </row>
    <row r="486" spans="2:27" ht="21.75" x14ac:dyDescent="0.5">
      <c r="B486" s="170"/>
      <c r="C486" s="67"/>
      <c r="D486" s="81"/>
      <c r="E486" s="67"/>
      <c r="F486" s="67"/>
      <c r="G486" s="67"/>
      <c r="H486" s="67"/>
      <c r="I486" s="67"/>
      <c r="J486" s="67"/>
      <c r="K486" s="67"/>
      <c r="L486" s="83"/>
      <c r="M486" s="67"/>
      <c r="N486" s="67"/>
      <c r="O486" s="67"/>
      <c r="P486" s="67"/>
      <c r="Q486" s="67">
        <v>2</v>
      </c>
      <c r="R486" s="67">
        <v>215</v>
      </c>
      <c r="S486" s="67" t="s">
        <v>31</v>
      </c>
      <c r="T486" s="78" t="s">
        <v>32</v>
      </c>
      <c r="U486" s="67"/>
      <c r="V486" s="67"/>
      <c r="W486" s="67"/>
      <c r="X486" s="67"/>
      <c r="Y486" s="67"/>
      <c r="Z486" s="67">
        <v>10</v>
      </c>
      <c r="AA486" s="67"/>
    </row>
    <row r="487" spans="2:27" ht="21.75" x14ac:dyDescent="0.5">
      <c r="B487" s="170"/>
      <c r="C487" s="67"/>
      <c r="D487" s="81"/>
      <c r="E487" s="67"/>
      <c r="F487" s="67"/>
      <c r="G487" s="67"/>
      <c r="H487" s="67"/>
      <c r="I487" s="67"/>
      <c r="J487" s="67"/>
      <c r="K487" s="67"/>
      <c r="L487" s="83"/>
      <c r="M487" s="67"/>
      <c r="N487" s="67"/>
      <c r="O487" s="67"/>
      <c r="P487" s="67"/>
      <c r="Q487" s="67">
        <v>3</v>
      </c>
      <c r="R487" s="67">
        <v>171</v>
      </c>
      <c r="S487" s="67" t="s">
        <v>31</v>
      </c>
      <c r="T487" s="81" t="s">
        <v>69</v>
      </c>
      <c r="U487" s="67"/>
      <c r="V487" s="67"/>
      <c r="W487" s="67"/>
      <c r="X487" s="67"/>
      <c r="Y487" s="67"/>
      <c r="Z487" s="67">
        <v>1</v>
      </c>
      <c r="AA487" s="67"/>
    </row>
    <row r="488" spans="2:27" ht="21.75" x14ac:dyDescent="0.5">
      <c r="B488" s="446" t="s">
        <v>2029</v>
      </c>
      <c r="C488" s="67">
        <v>427</v>
      </c>
      <c r="D488" s="81" t="s">
        <v>327</v>
      </c>
      <c r="E488" s="67">
        <v>971</v>
      </c>
      <c r="F488" s="67">
        <v>17</v>
      </c>
      <c r="G488" s="67">
        <v>71</v>
      </c>
      <c r="H488" s="67">
        <v>2</v>
      </c>
      <c r="I488" s="67">
        <v>0</v>
      </c>
      <c r="J488" s="67">
        <v>1</v>
      </c>
      <c r="K488" s="67">
        <v>50</v>
      </c>
      <c r="L488" s="67">
        <v>150</v>
      </c>
      <c r="M488" s="67"/>
      <c r="N488" s="67"/>
      <c r="O488" s="67"/>
      <c r="P488" s="67"/>
      <c r="Q488" s="67">
        <v>1</v>
      </c>
      <c r="R488" s="67" t="s">
        <v>2030</v>
      </c>
      <c r="S488" s="67" t="s">
        <v>31</v>
      </c>
      <c r="T488" s="78" t="s">
        <v>32</v>
      </c>
      <c r="U488" s="67"/>
      <c r="V488" s="67"/>
      <c r="W488" s="67"/>
      <c r="X488" s="67"/>
      <c r="Y488" s="67"/>
      <c r="Z488" s="67">
        <v>20</v>
      </c>
      <c r="AA488" s="67"/>
    </row>
    <row r="489" spans="2:27" ht="21.75" x14ac:dyDescent="0.5">
      <c r="B489" s="121" t="s">
        <v>1049</v>
      </c>
      <c r="C489" s="67">
        <v>428</v>
      </c>
      <c r="D489" s="81" t="s">
        <v>30</v>
      </c>
      <c r="E489" s="67">
        <v>51950</v>
      </c>
      <c r="F489" s="67">
        <v>101</v>
      </c>
      <c r="G489" s="67">
        <v>1567</v>
      </c>
      <c r="H489" s="67">
        <v>2</v>
      </c>
      <c r="I489" s="67">
        <v>0</v>
      </c>
      <c r="J489" s="67">
        <v>1</v>
      </c>
      <c r="K489" s="67">
        <v>31</v>
      </c>
      <c r="L489" s="67">
        <v>131</v>
      </c>
      <c r="M489" s="67"/>
      <c r="N489" s="67"/>
      <c r="O489" s="67"/>
      <c r="P489" s="67"/>
      <c r="Q489" s="67">
        <v>1</v>
      </c>
      <c r="R489" s="67">
        <v>41</v>
      </c>
      <c r="S489" s="67" t="s">
        <v>31</v>
      </c>
      <c r="T489" s="78" t="s">
        <v>32</v>
      </c>
      <c r="U489" s="67"/>
      <c r="V489" s="67"/>
      <c r="W489" s="67"/>
      <c r="X489" s="67"/>
      <c r="Y489" s="67"/>
      <c r="Z489" s="67">
        <v>10</v>
      </c>
      <c r="AA489" s="67"/>
    </row>
    <row r="490" spans="2:27" ht="21.75" x14ac:dyDescent="0.5">
      <c r="B490" s="446" t="s">
        <v>2028</v>
      </c>
      <c r="C490" s="67">
        <v>429</v>
      </c>
      <c r="D490" s="81" t="s">
        <v>1975</v>
      </c>
      <c r="E490" s="67"/>
      <c r="F490" s="67"/>
      <c r="G490" s="67"/>
      <c r="H490" s="67">
        <v>2</v>
      </c>
      <c r="I490" s="67">
        <v>4</v>
      </c>
      <c r="J490" s="67">
        <v>0</v>
      </c>
      <c r="K490" s="67">
        <v>80</v>
      </c>
      <c r="L490" s="83">
        <v>1680</v>
      </c>
      <c r="M490" s="67"/>
      <c r="N490" s="67"/>
      <c r="O490" s="67"/>
      <c r="P490" s="67"/>
      <c r="Q490" s="67"/>
      <c r="R490" s="67"/>
      <c r="S490" s="67"/>
      <c r="T490" s="81"/>
      <c r="U490" s="67"/>
      <c r="V490" s="67"/>
      <c r="W490" s="67"/>
      <c r="X490" s="67"/>
      <c r="Y490" s="67"/>
      <c r="Z490" s="67"/>
      <c r="AA490" s="67"/>
    </row>
    <row r="491" spans="2:27" ht="21.75" x14ac:dyDescent="0.5">
      <c r="B491" s="446" t="s">
        <v>1048</v>
      </c>
      <c r="C491" s="67">
        <v>430</v>
      </c>
      <c r="D491" s="81" t="s">
        <v>327</v>
      </c>
      <c r="E491" s="67"/>
      <c r="F491" s="67"/>
      <c r="G491" s="67"/>
      <c r="H491" s="67">
        <v>2</v>
      </c>
      <c r="I491" s="67">
        <v>10</v>
      </c>
      <c r="J491" s="67">
        <v>0</v>
      </c>
      <c r="K491" s="67">
        <v>0</v>
      </c>
      <c r="L491" s="83">
        <v>4000</v>
      </c>
      <c r="M491" s="67"/>
      <c r="N491" s="67"/>
      <c r="O491" s="67"/>
      <c r="P491" s="67"/>
      <c r="Q491" s="67"/>
      <c r="R491" s="67"/>
      <c r="S491" s="67"/>
      <c r="T491" s="81"/>
      <c r="U491" s="67"/>
      <c r="V491" s="67"/>
      <c r="W491" s="67"/>
      <c r="X491" s="67"/>
      <c r="Y491" s="67"/>
      <c r="Z491" s="67"/>
      <c r="AA491" s="67"/>
    </row>
    <row r="492" spans="2:27" ht="21.75" x14ac:dyDescent="0.5">
      <c r="B492" s="170" t="s">
        <v>988</v>
      </c>
      <c r="C492" s="67">
        <v>431</v>
      </c>
      <c r="D492" s="81" t="s">
        <v>30</v>
      </c>
      <c r="E492" s="67">
        <v>48234</v>
      </c>
      <c r="F492" s="67">
        <v>56</v>
      </c>
      <c r="G492" s="67">
        <v>1418</v>
      </c>
      <c r="H492" s="67">
        <v>2</v>
      </c>
      <c r="I492" s="67">
        <v>0</v>
      </c>
      <c r="J492" s="67">
        <v>1</v>
      </c>
      <c r="K492" s="67">
        <v>92</v>
      </c>
      <c r="L492" s="67">
        <v>192</v>
      </c>
      <c r="M492" s="67"/>
      <c r="N492" s="67"/>
      <c r="O492" s="67"/>
      <c r="P492" s="67"/>
      <c r="Q492" s="67">
        <v>1</v>
      </c>
      <c r="R492" s="67"/>
      <c r="S492" s="67" t="s">
        <v>31</v>
      </c>
      <c r="T492" s="78" t="s">
        <v>32</v>
      </c>
      <c r="U492" s="67"/>
      <c r="V492" s="67"/>
      <c r="W492" s="67"/>
      <c r="X492" s="67"/>
      <c r="Y492" s="67"/>
      <c r="Z492" s="67">
        <v>25</v>
      </c>
      <c r="AA492" s="67"/>
    </row>
    <row r="493" spans="2:27" ht="21.75" x14ac:dyDescent="0.5">
      <c r="B493" s="446" t="s">
        <v>2032</v>
      </c>
      <c r="C493" s="67">
        <v>432</v>
      </c>
      <c r="D493" s="81" t="s">
        <v>327</v>
      </c>
      <c r="E493" s="67"/>
      <c r="F493" s="67"/>
      <c r="G493" s="67"/>
      <c r="H493" s="67">
        <v>2</v>
      </c>
      <c r="I493" s="67">
        <v>7</v>
      </c>
      <c r="J493" s="67">
        <v>2</v>
      </c>
      <c r="K493" s="67">
        <v>0</v>
      </c>
      <c r="L493" s="83">
        <v>3000</v>
      </c>
      <c r="M493" s="67"/>
      <c r="N493" s="67"/>
      <c r="O493" s="67"/>
      <c r="P493" s="67"/>
      <c r="Q493" s="67"/>
      <c r="R493" s="67"/>
      <c r="S493" s="67"/>
      <c r="T493" s="81"/>
      <c r="U493" s="67"/>
      <c r="V493" s="67"/>
      <c r="W493" s="67"/>
      <c r="X493" s="67"/>
      <c r="Y493" s="67"/>
      <c r="Z493" s="67"/>
      <c r="AA493" s="67"/>
    </row>
    <row r="494" spans="2:27" ht="21.75" x14ac:dyDescent="0.5">
      <c r="B494" s="170" t="s">
        <v>980</v>
      </c>
      <c r="C494" s="67">
        <v>433</v>
      </c>
      <c r="D494" s="81" t="s">
        <v>30</v>
      </c>
      <c r="E494" s="67">
        <v>49929</v>
      </c>
      <c r="F494" s="67">
        <v>149</v>
      </c>
      <c r="G494" s="67">
        <v>1531</v>
      </c>
      <c r="H494" s="67">
        <v>2</v>
      </c>
      <c r="I494" s="67">
        <v>4</v>
      </c>
      <c r="J494" s="67">
        <v>0</v>
      </c>
      <c r="K494" s="67">
        <v>69</v>
      </c>
      <c r="L494" s="83">
        <v>1669</v>
      </c>
      <c r="M494" s="67"/>
      <c r="N494" s="67"/>
      <c r="O494" s="67"/>
      <c r="P494" s="67"/>
      <c r="Q494" s="67"/>
      <c r="R494" s="67"/>
      <c r="S494" s="67"/>
      <c r="T494" s="81"/>
      <c r="U494" s="67"/>
      <c r="V494" s="67"/>
      <c r="W494" s="67"/>
      <c r="X494" s="67"/>
      <c r="Y494" s="67"/>
      <c r="Z494" s="67"/>
      <c r="AA494" s="67"/>
    </row>
    <row r="495" spans="2:27" ht="21.75" x14ac:dyDescent="0.5">
      <c r="B495" s="170"/>
      <c r="C495" s="67">
        <v>434</v>
      </c>
      <c r="D495" s="81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81"/>
      <c r="U495" s="67"/>
      <c r="V495" s="67"/>
      <c r="W495" s="67"/>
      <c r="X495" s="67"/>
      <c r="Y495" s="67"/>
      <c r="Z495" s="67"/>
      <c r="AA495" s="67"/>
    </row>
    <row r="496" spans="2:27" ht="21.75" x14ac:dyDescent="0.5">
      <c r="B496" s="170"/>
      <c r="C496" s="67">
        <v>435</v>
      </c>
      <c r="D496" s="81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81"/>
      <c r="U496" s="67"/>
      <c r="V496" s="67"/>
      <c r="W496" s="67"/>
      <c r="X496" s="67"/>
      <c r="Y496" s="67"/>
      <c r="Z496" s="67"/>
      <c r="AA496" s="67"/>
    </row>
    <row r="497" spans="2:27" ht="21.75" x14ac:dyDescent="0.5">
      <c r="B497" s="170"/>
      <c r="C497" s="67">
        <v>436</v>
      </c>
      <c r="D497" s="81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81"/>
      <c r="U497" s="67"/>
      <c r="V497" s="67"/>
      <c r="W497" s="67"/>
      <c r="X497" s="67"/>
      <c r="Y497" s="67"/>
      <c r="Z497" s="67"/>
      <c r="AA497" s="67"/>
    </row>
    <row r="498" spans="2:27" ht="21.75" x14ac:dyDescent="0.5">
      <c r="B498" s="170"/>
      <c r="C498" s="67">
        <v>437</v>
      </c>
      <c r="D498" s="81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81"/>
      <c r="U498" s="67"/>
      <c r="V498" s="67"/>
      <c r="W498" s="67"/>
      <c r="X498" s="67"/>
      <c r="Y498" s="67"/>
      <c r="Z498" s="67"/>
      <c r="AA498" s="67"/>
    </row>
    <row r="499" spans="2:27" ht="21.75" x14ac:dyDescent="0.5">
      <c r="B499" s="170"/>
      <c r="C499" s="67">
        <v>438</v>
      </c>
      <c r="D499" s="81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81"/>
      <c r="U499" s="67"/>
      <c r="V499" s="67"/>
      <c r="W499" s="67"/>
      <c r="X499" s="67"/>
      <c r="Y499" s="67"/>
      <c r="Z499" s="67"/>
      <c r="AA499" s="67"/>
    </row>
    <row r="500" spans="2:27" ht="21.75" x14ac:dyDescent="0.5">
      <c r="B500" s="170"/>
      <c r="C500" s="67">
        <v>439</v>
      </c>
      <c r="D500" s="81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81"/>
      <c r="U500" s="67"/>
      <c r="V500" s="67"/>
      <c r="W500" s="67"/>
      <c r="X500" s="67"/>
      <c r="Y500" s="67"/>
      <c r="Z500" s="67"/>
      <c r="AA500" s="67"/>
    </row>
    <row r="501" spans="2:27" ht="21.75" x14ac:dyDescent="0.5">
      <c r="B501" s="170"/>
      <c r="C501" s="67">
        <v>440</v>
      </c>
      <c r="D501" s="81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81"/>
      <c r="U501" s="67"/>
      <c r="V501" s="67"/>
      <c r="W501" s="67"/>
      <c r="X501" s="67"/>
      <c r="Y501" s="67"/>
      <c r="Z501" s="67"/>
      <c r="AA501" s="67"/>
    </row>
    <row r="502" spans="2:27" ht="21.75" x14ac:dyDescent="0.5">
      <c r="B502" s="170"/>
      <c r="C502" s="67">
        <v>441</v>
      </c>
      <c r="D502" s="81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81"/>
      <c r="U502" s="67"/>
      <c r="V502" s="67"/>
      <c r="W502" s="67"/>
      <c r="X502" s="67"/>
      <c r="Y502" s="67"/>
      <c r="Z502" s="67"/>
      <c r="AA502" s="67"/>
    </row>
    <row r="503" spans="2:27" ht="21.75" x14ac:dyDescent="0.5">
      <c r="B503" s="170"/>
      <c r="C503" s="67">
        <v>442</v>
      </c>
      <c r="D503" s="81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81"/>
      <c r="U503" s="67"/>
      <c r="V503" s="67"/>
      <c r="W503" s="67"/>
      <c r="X503" s="67"/>
      <c r="Y503" s="67"/>
      <c r="Z503" s="67"/>
      <c r="AA503" s="67"/>
    </row>
    <row r="504" spans="2:27" ht="21.75" x14ac:dyDescent="0.5">
      <c r="B504" s="170"/>
      <c r="C504" s="67">
        <v>443</v>
      </c>
      <c r="D504" s="81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81"/>
      <c r="U504" s="67"/>
      <c r="V504" s="67"/>
      <c r="W504" s="67"/>
      <c r="X504" s="67"/>
      <c r="Y504" s="67"/>
      <c r="Z504" s="67"/>
      <c r="AA504" s="67"/>
    </row>
    <row r="505" spans="2:27" ht="21.75" x14ac:dyDescent="0.5">
      <c r="B505" s="170"/>
      <c r="C505" s="67">
        <v>444</v>
      </c>
      <c r="D505" s="81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81"/>
      <c r="U505" s="67"/>
      <c r="V505" s="67"/>
      <c r="W505" s="67"/>
      <c r="X505" s="67"/>
      <c r="Y505" s="67"/>
      <c r="Z505" s="67"/>
      <c r="AA505" s="67"/>
    </row>
    <row r="506" spans="2:27" ht="21.75" x14ac:dyDescent="0.5">
      <c r="B506" s="170"/>
      <c r="C506" s="67"/>
      <c r="D506" s="81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81"/>
      <c r="U506" s="67"/>
      <c r="V506" s="67"/>
      <c r="W506" s="67"/>
      <c r="X506" s="67"/>
      <c r="Y506" s="67"/>
      <c r="Z506" s="67"/>
      <c r="AA506" s="67"/>
    </row>
    <row r="507" spans="2:27" ht="21.75" x14ac:dyDescent="0.5">
      <c r="B507" s="170"/>
      <c r="C507" s="67"/>
      <c r="D507" s="81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81"/>
      <c r="U507" s="67"/>
      <c r="V507" s="67"/>
      <c r="W507" s="67"/>
      <c r="X507" s="67"/>
      <c r="Y507" s="67"/>
      <c r="Z507" s="67"/>
      <c r="AA507" s="67"/>
    </row>
    <row r="508" spans="2:27" ht="21.75" x14ac:dyDescent="0.5">
      <c r="B508" s="170"/>
      <c r="C508" s="67"/>
      <c r="D508" s="81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81"/>
      <c r="U508" s="67"/>
      <c r="V508" s="67"/>
      <c r="W508" s="67"/>
      <c r="X508" s="67"/>
      <c r="Y508" s="67"/>
      <c r="Z508" s="67"/>
      <c r="AA508" s="67"/>
    </row>
    <row r="509" spans="2:27" ht="21.75" x14ac:dyDescent="0.5">
      <c r="B509" s="170"/>
      <c r="C509" s="67"/>
      <c r="D509" s="81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81"/>
      <c r="U509" s="67"/>
      <c r="V509" s="67"/>
      <c r="W509" s="67"/>
      <c r="X509" s="67"/>
      <c r="Y509" s="67"/>
      <c r="Z509" s="67"/>
      <c r="AA509" s="67"/>
    </row>
    <row r="510" spans="2:27" ht="21.75" x14ac:dyDescent="0.5">
      <c r="B510" s="170"/>
      <c r="C510" s="67"/>
      <c r="D510" s="81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81"/>
      <c r="U510" s="67"/>
      <c r="V510" s="67"/>
      <c r="W510" s="67"/>
      <c r="X510" s="67"/>
      <c r="Y510" s="67"/>
      <c r="Z510" s="67"/>
      <c r="AA510" s="67"/>
    </row>
    <row r="511" spans="2:27" ht="21.75" x14ac:dyDescent="0.5">
      <c r="B511" s="170"/>
      <c r="C511" s="67"/>
      <c r="D511" s="81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81"/>
      <c r="U511" s="67"/>
      <c r="V511" s="67"/>
      <c r="W511" s="67"/>
      <c r="X511" s="67"/>
      <c r="Y511" s="67"/>
      <c r="Z511" s="67"/>
      <c r="AA511" s="67"/>
    </row>
    <row r="512" spans="2:27" ht="21.75" x14ac:dyDescent="0.5">
      <c r="B512" s="170"/>
      <c r="C512" s="67"/>
      <c r="D512" s="81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81"/>
      <c r="U512" s="67"/>
      <c r="V512" s="67"/>
      <c r="W512" s="67"/>
      <c r="X512" s="67"/>
      <c r="Y512" s="67"/>
      <c r="Z512" s="67"/>
      <c r="AA512" s="67"/>
    </row>
    <row r="513" spans="2:27" ht="21.75" x14ac:dyDescent="0.5">
      <c r="B513" s="170"/>
      <c r="C513" s="67"/>
      <c r="D513" s="81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81"/>
      <c r="U513" s="67"/>
      <c r="V513" s="67"/>
      <c r="W513" s="67"/>
      <c r="X513" s="67"/>
      <c r="Y513" s="67"/>
      <c r="Z513" s="67"/>
      <c r="AA513" s="67"/>
    </row>
    <row r="514" spans="2:27" ht="21.75" x14ac:dyDescent="0.5">
      <c r="B514" s="170"/>
      <c r="C514" s="67"/>
      <c r="D514" s="81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81"/>
      <c r="U514" s="67"/>
      <c r="V514" s="67"/>
      <c r="W514" s="67"/>
      <c r="X514" s="67"/>
      <c r="Y514" s="67"/>
      <c r="Z514" s="67"/>
      <c r="AA514" s="67"/>
    </row>
    <row r="515" spans="2:27" ht="21.75" x14ac:dyDescent="0.5">
      <c r="B515" s="170"/>
      <c r="C515" s="67"/>
      <c r="D515" s="81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81"/>
      <c r="U515" s="67"/>
      <c r="V515" s="67"/>
      <c r="W515" s="67"/>
      <c r="X515" s="67"/>
      <c r="Y515" s="67"/>
      <c r="Z515" s="67"/>
      <c r="AA515" s="67"/>
    </row>
    <row r="516" spans="2:27" ht="21.75" x14ac:dyDescent="0.5">
      <c r="B516" s="170"/>
      <c r="C516" s="67"/>
      <c r="D516" s="81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81"/>
      <c r="U516" s="67"/>
      <c r="V516" s="67"/>
      <c r="W516" s="67"/>
      <c r="X516" s="67"/>
      <c r="Y516" s="67"/>
      <c r="Z516" s="67"/>
      <c r="AA516" s="67"/>
    </row>
    <row r="517" spans="2:27" ht="21.75" x14ac:dyDescent="0.5">
      <c r="B517" s="170"/>
      <c r="C517" s="67"/>
      <c r="D517" s="81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81"/>
      <c r="U517" s="67"/>
      <c r="V517" s="67"/>
      <c r="W517" s="67"/>
      <c r="X517" s="67"/>
      <c r="Y517" s="67"/>
      <c r="Z517" s="67"/>
      <c r="AA517" s="67"/>
    </row>
    <row r="518" spans="2:27" ht="21.75" x14ac:dyDescent="0.5">
      <c r="B518" s="170"/>
      <c r="C518" s="67"/>
      <c r="D518" s="81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81"/>
      <c r="U518" s="67"/>
      <c r="V518" s="67"/>
      <c r="W518" s="67"/>
      <c r="X518" s="67"/>
      <c r="Y518" s="67"/>
      <c r="Z518" s="67"/>
      <c r="AA518" s="67"/>
    </row>
    <row r="519" spans="2:27" ht="21.75" x14ac:dyDescent="0.5">
      <c r="B519" s="170"/>
      <c r="C519" s="67"/>
      <c r="D519" s="81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81"/>
      <c r="U519" s="67"/>
      <c r="V519" s="67"/>
      <c r="W519" s="67"/>
      <c r="X519" s="67"/>
      <c r="Y519" s="67"/>
      <c r="Z519" s="67"/>
      <c r="AA519" s="67"/>
    </row>
    <row r="520" spans="2:27" ht="21.75" x14ac:dyDescent="0.5">
      <c r="B520" s="170"/>
      <c r="C520" s="67"/>
      <c r="D520" s="81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81"/>
      <c r="U520" s="67"/>
      <c r="V520" s="67"/>
      <c r="W520" s="67"/>
      <c r="X520" s="67"/>
      <c r="Y520" s="67"/>
      <c r="Z520" s="67"/>
      <c r="AA520" s="67"/>
    </row>
    <row r="521" spans="2:27" ht="21.75" x14ac:dyDescent="0.5">
      <c r="B521" s="170"/>
      <c r="C521" s="67"/>
      <c r="D521" s="81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81"/>
      <c r="U521" s="67"/>
      <c r="V521" s="67"/>
      <c r="W521" s="67"/>
      <c r="X521" s="67"/>
      <c r="Y521" s="67"/>
      <c r="Z521" s="67"/>
      <c r="AA521" s="67"/>
    </row>
    <row r="522" spans="2:27" ht="21.75" x14ac:dyDescent="0.5">
      <c r="B522" s="170"/>
      <c r="C522" s="67"/>
      <c r="D522" s="81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81"/>
      <c r="U522" s="67"/>
      <c r="V522" s="67"/>
      <c r="W522" s="67"/>
      <c r="X522" s="67"/>
      <c r="Y522" s="67"/>
      <c r="Z522" s="67"/>
      <c r="AA522" s="67"/>
    </row>
    <row r="523" spans="2:27" ht="21.75" x14ac:dyDescent="0.5">
      <c r="B523" s="170"/>
      <c r="C523" s="67"/>
      <c r="D523" s="81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81"/>
      <c r="U523" s="67"/>
      <c r="V523" s="67"/>
      <c r="W523" s="67"/>
      <c r="X523" s="67"/>
      <c r="Y523" s="67"/>
      <c r="Z523" s="67"/>
      <c r="AA523" s="67"/>
    </row>
    <row r="524" spans="2:27" ht="21.75" x14ac:dyDescent="0.5">
      <c r="B524" s="170"/>
      <c r="C524" s="67"/>
      <c r="D524" s="81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81"/>
      <c r="U524" s="67"/>
      <c r="V524" s="67"/>
      <c r="W524" s="67"/>
      <c r="X524" s="67"/>
      <c r="Y524" s="67"/>
      <c r="Z524" s="67"/>
      <c r="AA524" s="67"/>
    </row>
    <row r="525" spans="2:27" ht="21.75" x14ac:dyDescent="0.5">
      <c r="B525" s="170"/>
      <c r="C525" s="67"/>
      <c r="D525" s="81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81"/>
      <c r="U525" s="67"/>
      <c r="V525" s="67"/>
      <c r="W525" s="67"/>
      <c r="X525" s="67"/>
      <c r="Y525" s="67"/>
      <c r="Z525" s="67"/>
      <c r="AA525" s="67"/>
    </row>
    <row r="526" spans="2:27" ht="21.75" x14ac:dyDescent="0.5">
      <c r="B526" s="170"/>
      <c r="C526" s="67"/>
      <c r="D526" s="81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81"/>
      <c r="U526" s="67"/>
      <c r="V526" s="67"/>
      <c r="W526" s="67"/>
      <c r="X526" s="67"/>
      <c r="Y526" s="67"/>
      <c r="Z526" s="67"/>
      <c r="AA526" s="67"/>
    </row>
    <row r="527" spans="2:27" ht="21.75" x14ac:dyDescent="0.5">
      <c r="B527" s="170"/>
      <c r="C527" s="67"/>
      <c r="D527" s="81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81"/>
      <c r="U527" s="67"/>
      <c r="V527" s="67"/>
      <c r="W527" s="67"/>
      <c r="X527" s="67"/>
      <c r="Y527" s="67"/>
      <c r="Z527" s="67"/>
      <c r="AA527" s="67"/>
    </row>
    <row r="528" spans="2:27" ht="21.75" x14ac:dyDescent="0.5">
      <c r="B528" s="170"/>
      <c r="C528" s="67"/>
      <c r="D528" s="81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81"/>
      <c r="U528" s="67"/>
      <c r="V528" s="67"/>
      <c r="W528" s="67"/>
      <c r="X528" s="67"/>
      <c r="Y528" s="67"/>
      <c r="Z528" s="67"/>
      <c r="AA528" s="67"/>
    </row>
    <row r="529" spans="2:27" ht="21.75" x14ac:dyDescent="0.5">
      <c r="B529" s="170"/>
      <c r="C529" s="67"/>
      <c r="D529" s="81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81"/>
      <c r="U529" s="67"/>
      <c r="V529" s="67"/>
      <c r="W529" s="67"/>
      <c r="X529" s="67"/>
      <c r="Y529" s="67"/>
      <c r="Z529" s="67"/>
      <c r="AA529" s="67"/>
    </row>
    <row r="530" spans="2:27" ht="21.75" x14ac:dyDescent="0.5">
      <c r="B530" s="170"/>
      <c r="C530" s="67"/>
      <c r="D530" s="81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81"/>
      <c r="U530" s="67"/>
      <c r="V530" s="67"/>
      <c r="W530" s="67"/>
      <c r="X530" s="67"/>
      <c r="Y530" s="67"/>
      <c r="Z530" s="67"/>
      <c r="AA530" s="67"/>
    </row>
    <row r="531" spans="2:27" ht="21.75" x14ac:dyDescent="0.5">
      <c r="B531" s="170"/>
      <c r="C531" s="67"/>
      <c r="D531" s="81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81"/>
      <c r="U531" s="67"/>
      <c r="V531" s="67"/>
      <c r="W531" s="67"/>
      <c r="X531" s="67"/>
      <c r="Y531" s="67"/>
      <c r="Z531" s="67"/>
      <c r="AA531" s="67"/>
    </row>
  </sheetData>
  <mergeCells count="32">
    <mergeCell ref="D1:M1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I7:I9"/>
    <mergeCell ref="J7:J9"/>
    <mergeCell ref="K7:K9"/>
    <mergeCell ref="L7:L9"/>
    <mergeCell ref="M7:M9"/>
    <mergeCell ref="N7:N9"/>
    <mergeCell ref="O7:O9"/>
    <mergeCell ref="P7:P9"/>
    <mergeCell ref="V7:V9"/>
    <mergeCell ref="W7:W9"/>
    <mergeCell ref="V6:Y6"/>
    <mergeCell ref="Q6:Q9"/>
    <mergeCell ref="R6:R9"/>
    <mergeCell ref="S6:S9"/>
    <mergeCell ref="T6:T9"/>
    <mergeCell ref="X7:X9"/>
    <mergeCell ref="U6:U9"/>
  </mergeCells>
  <hyperlinks>
    <hyperlink ref="D1:M1" r:id="rId1" display="อยากได้ Report เจ๋งๆ คลิก DownLoad ได้เล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[2]List!#REF!</xm:f>
          </x14:formula1>
          <xm:sqref>T48:T77 T95:T276</xm:sqref>
        </x14:dataValidation>
        <x14:dataValidation type="list" allowBlank="1" showInputMessage="1">
          <x14:formula1>
            <xm:f>[2]List!#REF!</xm:f>
          </x14:formula1>
          <xm:sqref>S265:S276 S123:S125 S127:S128 S95:S121 S177:S210 S130:S175 S241:S263 S212:S239 S48:S77</xm:sqref>
        </x14:dataValidation>
        <x14:dataValidation type="list" allowBlank="1" showInputMessage="1" showErrorMessage="1">
          <x14:formula1>
            <xm:f>[4]List!#REF!</xm:f>
          </x14:formula1>
          <xm:sqref>T78:T94</xm:sqref>
        </x14:dataValidation>
        <x14:dataValidation type="list" allowBlank="1" showInputMessage="1">
          <x14:formula1>
            <xm:f>[4]List!#REF!</xm:f>
          </x14:formula1>
          <xm:sqref>S78:S94</xm:sqref>
        </x14:dataValidation>
        <x14:dataValidation type="list" allowBlank="1" showInputMessage="1" showErrorMessage="1">
          <x14:formula1>
            <xm:f>[3]List!#REF!</xm:f>
          </x14:formula1>
          <xm:sqref>T473 T477 T407 T486 T488:T489 T492 T277:T391</xm:sqref>
        </x14:dataValidation>
        <x14:dataValidation type="list" allowBlank="1" showInputMessage="1">
          <x14:formula1>
            <xm:f>[1]List!#REF!</xm:f>
          </x14:formula1>
          <xm:sqref>S122 S126 S129 S176 S211 S240 S264</xm:sqref>
        </x14:dataValidation>
        <x14:dataValidation type="list" allowBlank="1" showInputMessage="1">
          <x14:formula1>
            <xm:f>[3]List!#REF!</xm:f>
          </x14:formula1>
          <xm:sqref>S277:S391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8"/>
  <sheetViews>
    <sheetView topLeftCell="A200" zoomScale="80" zoomScaleNormal="80" zoomScaleSheetLayoutView="100" workbookViewId="0">
      <selection activeCell="B200" sqref="B1:AA1048576"/>
    </sheetView>
  </sheetViews>
  <sheetFormatPr defaultRowHeight="14.25" x14ac:dyDescent="0.2"/>
  <cols>
    <col min="1" max="1" width="0.75" customWidth="1"/>
    <col min="2" max="2" width="28.5" style="72" customWidth="1"/>
    <col min="3" max="3" width="6.25" style="76" customWidth="1"/>
    <col min="4" max="4" width="7.75" style="76" customWidth="1"/>
    <col min="5" max="5" width="9.5" style="72" customWidth="1"/>
    <col min="6" max="6" width="5.625" style="72" customWidth="1"/>
    <col min="7" max="7" width="7.25" style="72" customWidth="1"/>
    <col min="8" max="8" width="5.25" style="72" customWidth="1"/>
    <col min="9" max="9" width="4.625" style="72" customWidth="1"/>
    <col min="10" max="10" width="4" style="72" customWidth="1"/>
    <col min="11" max="11" width="5.875" style="72" customWidth="1"/>
    <col min="12" max="12" width="11.75" style="72" customWidth="1"/>
    <col min="13" max="13" width="7.375" style="72" customWidth="1"/>
    <col min="14" max="14" width="5" style="72" customWidth="1"/>
    <col min="15" max="15" width="8.25" style="72" customWidth="1"/>
    <col min="16" max="16" width="7.375" style="72" customWidth="1"/>
    <col min="17" max="17" width="3.375" style="72" customWidth="1"/>
    <col min="18" max="18" width="5" style="72" customWidth="1"/>
    <col min="19" max="19" width="8.625" style="72" customWidth="1"/>
    <col min="20" max="20" width="11.375" style="72" customWidth="1"/>
    <col min="21" max="21" width="7.125" style="72" customWidth="1"/>
    <col min="22" max="22" width="6" style="72" customWidth="1"/>
    <col min="23" max="23" width="6.125" style="72" customWidth="1"/>
    <col min="24" max="24" width="4.375" style="72" customWidth="1"/>
    <col min="25" max="25" width="6.75" style="72" customWidth="1"/>
    <col min="26" max="26" width="6.5" style="72" customWidth="1"/>
    <col min="27" max="27" width="7" style="72" customWidth="1"/>
    <col min="28" max="31" width="9" style="72"/>
  </cols>
  <sheetData>
    <row r="1" spans="2:31" s="1" customFormat="1" ht="27.75" x14ac:dyDescent="0.65">
      <c r="B1" s="6"/>
      <c r="C1" s="2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2" t="s">
        <v>0</v>
      </c>
      <c r="AA1" s="2"/>
    </row>
    <row r="2" spans="2:31" s="3" customFormat="1" ht="34.5" customHeight="1" x14ac:dyDescent="0.7">
      <c r="B2" s="6"/>
      <c r="C2" s="2"/>
      <c r="D2" s="2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O2" s="6"/>
      <c r="P2" s="6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"/>
      <c r="AC2" s="6"/>
      <c r="AD2" s="6"/>
      <c r="AE2" s="6"/>
    </row>
    <row r="3" spans="2:31" s="6" customFormat="1" ht="34.5" customHeight="1" x14ac:dyDescent="0.7">
      <c r="B3" s="5"/>
      <c r="C3" s="2"/>
      <c r="D3" s="2"/>
      <c r="E3" s="4"/>
      <c r="F3" s="4"/>
      <c r="G3" s="4"/>
      <c r="H3" s="4"/>
      <c r="I3" s="4"/>
      <c r="J3" s="4"/>
      <c r="K3" s="4"/>
      <c r="L3" s="4"/>
      <c r="M3" s="23" t="s">
        <v>1839</v>
      </c>
      <c r="N3" s="68"/>
      <c r="P3" s="23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2:31" s="7" customFormat="1" ht="23.25" x14ac:dyDescent="0.5">
      <c r="B4" s="68"/>
      <c r="C4" s="87"/>
      <c r="D4" s="87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9"/>
      <c r="AC4" s="69"/>
      <c r="AD4" s="69"/>
      <c r="AE4" s="69"/>
    </row>
    <row r="5" spans="2:31" s="21" customFormat="1" ht="21.75" x14ac:dyDescent="0.5">
      <c r="B5" s="562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122"/>
      <c r="AC5" s="122"/>
      <c r="AD5" s="122"/>
      <c r="AE5" s="122"/>
    </row>
    <row r="6" spans="2:31" s="21" customFormat="1" ht="42.75" customHeight="1" x14ac:dyDescent="0.5">
      <c r="B6" s="563"/>
      <c r="C6" s="565" t="s">
        <v>5</v>
      </c>
      <c r="D6" s="544" t="s">
        <v>6</v>
      </c>
      <c r="E6" s="547" t="s">
        <v>7</v>
      </c>
      <c r="F6" s="568" t="s">
        <v>8</v>
      </c>
      <c r="G6" s="568"/>
      <c r="H6" s="544" t="s">
        <v>9</v>
      </c>
      <c r="I6" s="569" t="s">
        <v>10</v>
      </c>
      <c r="J6" s="570"/>
      <c r="K6" s="571"/>
      <c r="L6" s="9" t="s">
        <v>1321</v>
      </c>
      <c r="M6" s="10"/>
      <c r="N6" s="10"/>
      <c r="O6" s="10"/>
      <c r="P6" s="10"/>
      <c r="Q6" s="553" t="s">
        <v>5</v>
      </c>
      <c r="R6" s="553" t="s">
        <v>103</v>
      </c>
      <c r="S6" s="553" t="s">
        <v>12</v>
      </c>
      <c r="T6" s="553" t="s">
        <v>13</v>
      </c>
      <c r="U6" s="553" t="s">
        <v>14</v>
      </c>
      <c r="V6" s="556" t="s">
        <v>15</v>
      </c>
      <c r="W6" s="557"/>
      <c r="X6" s="557"/>
      <c r="Y6" s="558"/>
      <c r="Z6" s="553" t="s">
        <v>16</v>
      </c>
      <c r="AA6" s="553" t="s">
        <v>17</v>
      </c>
      <c r="AB6" s="122"/>
      <c r="AC6" s="122"/>
      <c r="AD6" s="122"/>
      <c r="AE6" s="122"/>
    </row>
    <row r="7" spans="2:31" s="21" customFormat="1" ht="18.75" customHeight="1" x14ac:dyDescent="0.25">
      <c r="B7" s="563"/>
      <c r="C7" s="566"/>
      <c r="D7" s="545"/>
      <c r="E7" s="548"/>
      <c r="F7" s="545" t="s">
        <v>18</v>
      </c>
      <c r="G7" s="545" t="s">
        <v>19</v>
      </c>
      <c r="H7" s="545"/>
      <c r="I7" s="559" t="s">
        <v>20</v>
      </c>
      <c r="J7" s="559" t="s">
        <v>21</v>
      </c>
      <c r="K7" s="559" t="s">
        <v>22</v>
      </c>
      <c r="L7" s="544" t="s">
        <v>23</v>
      </c>
      <c r="M7" s="544" t="s">
        <v>24</v>
      </c>
      <c r="N7" s="544" t="s">
        <v>25</v>
      </c>
      <c r="O7" s="544" t="s">
        <v>26</v>
      </c>
      <c r="P7" s="547" t="s">
        <v>27</v>
      </c>
      <c r="Q7" s="554"/>
      <c r="R7" s="554"/>
      <c r="S7" s="554"/>
      <c r="T7" s="554"/>
      <c r="U7" s="554"/>
      <c r="V7" s="550" t="s">
        <v>104</v>
      </c>
      <c r="W7" s="553" t="s">
        <v>105</v>
      </c>
      <c r="X7" s="553" t="s">
        <v>25</v>
      </c>
      <c r="Y7" s="553" t="s">
        <v>28</v>
      </c>
      <c r="Z7" s="554"/>
      <c r="AA7" s="554"/>
      <c r="AB7" s="122"/>
      <c r="AC7" s="122"/>
      <c r="AD7" s="122"/>
      <c r="AE7" s="122"/>
    </row>
    <row r="8" spans="2:31" s="21" customFormat="1" ht="34.5" customHeight="1" x14ac:dyDescent="0.25">
      <c r="B8" s="563"/>
      <c r="C8" s="566"/>
      <c r="D8" s="545"/>
      <c r="E8" s="548"/>
      <c r="F8" s="545"/>
      <c r="G8" s="545"/>
      <c r="H8" s="545"/>
      <c r="I8" s="560"/>
      <c r="J8" s="560"/>
      <c r="K8" s="560"/>
      <c r="L8" s="545"/>
      <c r="M8" s="545"/>
      <c r="N8" s="545"/>
      <c r="O8" s="545"/>
      <c r="P8" s="548"/>
      <c r="Q8" s="554"/>
      <c r="R8" s="554"/>
      <c r="S8" s="554"/>
      <c r="T8" s="554"/>
      <c r="U8" s="554"/>
      <c r="V8" s="551"/>
      <c r="W8" s="554"/>
      <c r="X8" s="554"/>
      <c r="Y8" s="554"/>
      <c r="Z8" s="554"/>
      <c r="AA8" s="554"/>
      <c r="AB8" s="122"/>
      <c r="AC8" s="122"/>
      <c r="AD8" s="122"/>
      <c r="AE8" s="122"/>
    </row>
    <row r="9" spans="2:31" s="21" customFormat="1" ht="55.5" customHeight="1" x14ac:dyDescent="0.25">
      <c r="B9" s="564"/>
      <c r="C9" s="567"/>
      <c r="D9" s="546"/>
      <c r="E9" s="549"/>
      <c r="F9" s="546"/>
      <c r="G9" s="546"/>
      <c r="H9" s="546"/>
      <c r="I9" s="561"/>
      <c r="J9" s="561"/>
      <c r="K9" s="561"/>
      <c r="L9" s="546"/>
      <c r="M9" s="546"/>
      <c r="N9" s="546"/>
      <c r="O9" s="546"/>
      <c r="P9" s="549"/>
      <c r="Q9" s="555"/>
      <c r="R9" s="555"/>
      <c r="S9" s="555"/>
      <c r="T9" s="555"/>
      <c r="U9" s="555"/>
      <c r="V9" s="552"/>
      <c r="W9" s="555"/>
      <c r="X9" s="555"/>
      <c r="Y9" s="555"/>
      <c r="Z9" s="555"/>
      <c r="AA9" s="555"/>
      <c r="AB9" s="122"/>
      <c r="AC9" s="122"/>
      <c r="AD9" s="122"/>
      <c r="AE9" s="122"/>
    </row>
    <row r="10" spans="2:31" s="7" customFormat="1" ht="20.25" customHeight="1" x14ac:dyDescent="0.5">
      <c r="B10" s="89" t="s">
        <v>1179</v>
      </c>
      <c r="C10" s="70">
        <v>1</v>
      </c>
      <c r="D10" s="89" t="s">
        <v>30</v>
      </c>
      <c r="E10" s="89">
        <v>59546</v>
      </c>
      <c r="F10" s="89">
        <v>208</v>
      </c>
      <c r="G10" s="89">
        <v>2057</v>
      </c>
      <c r="H10" s="70">
        <v>3</v>
      </c>
      <c r="I10" s="89">
        <v>1</v>
      </c>
      <c r="J10" s="89">
        <v>0</v>
      </c>
      <c r="K10" s="89" t="s">
        <v>421</v>
      </c>
      <c r="L10" s="88">
        <v>470</v>
      </c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69"/>
      <c r="AC10" s="69"/>
      <c r="AD10" s="69"/>
      <c r="AE10" s="69"/>
    </row>
    <row r="11" spans="2:31" s="7" customFormat="1" ht="20.25" customHeight="1" x14ac:dyDescent="0.5">
      <c r="B11" s="89" t="s">
        <v>1180</v>
      </c>
      <c r="C11" s="70">
        <v>2</v>
      </c>
      <c r="D11" s="89" t="s">
        <v>30</v>
      </c>
      <c r="E11" s="89">
        <v>46232</v>
      </c>
      <c r="F11" s="89">
        <v>25</v>
      </c>
      <c r="G11" s="89">
        <v>1359</v>
      </c>
      <c r="H11" s="70">
        <v>3</v>
      </c>
      <c r="I11" s="89">
        <v>7</v>
      </c>
      <c r="J11" s="89">
        <v>3</v>
      </c>
      <c r="K11" s="89" t="s">
        <v>197</v>
      </c>
      <c r="L11" s="88">
        <v>3176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69"/>
      <c r="AC11" s="69"/>
      <c r="AD11" s="69"/>
      <c r="AE11" s="69"/>
    </row>
    <row r="12" spans="2:31" s="7" customFormat="1" ht="20.25" customHeight="1" x14ac:dyDescent="0.5">
      <c r="B12" s="89" t="s">
        <v>1181</v>
      </c>
      <c r="C12" s="70">
        <v>3</v>
      </c>
      <c r="D12" s="89" t="s">
        <v>30</v>
      </c>
      <c r="E12" s="89">
        <v>45174</v>
      </c>
      <c r="F12" s="89">
        <v>9</v>
      </c>
      <c r="G12" s="89">
        <v>1304</v>
      </c>
      <c r="H12" s="70">
        <v>3</v>
      </c>
      <c r="I12" s="89">
        <v>6</v>
      </c>
      <c r="J12" s="89">
        <v>1</v>
      </c>
      <c r="K12" s="89" t="s">
        <v>413</v>
      </c>
      <c r="L12" s="88">
        <v>2599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69"/>
      <c r="AC12" s="69"/>
      <c r="AD12" s="69"/>
      <c r="AE12" s="69"/>
    </row>
    <row r="13" spans="2:31" s="7" customFormat="1" ht="20.25" customHeight="1" x14ac:dyDescent="0.5">
      <c r="B13" s="89" t="s">
        <v>1182</v>
      </c>
      <c r="C13" s="70">
        <v>4</v>
      </c>
      <c r="D13" s="89" t="s">
        <v>30</v>
      </c>
      <c r="E13" s="89">
        <v>52443</v>
      </c>
      <c r="F13" s="89">
        <v>109</v>
      </c>
      <c r="G13" s="89">
        <v>1583</v>
      </c>
      <c r="H13" s="70">
        <v>3</v>
      </c>
      <c r="I13" s="89">
        <v>4</v>
      </c>
      <c r="J13" s="89">
        <v>3</v>
      </c>
      <c r="K13" s="89" t="s">
        <v>210</v>
      </c>
      <c r="L13" s="88">
        <v>1908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69"/>
      <c r="AC13" s="69"/>
      <c r="AD13" s="69"/>
      <c r="AE13" s="69"/>
    </row>
    <row r="14" spans="2:31" s="8" customFormat="1" ht="20.25" customHeight="1" x14ac:dyDescent="0.5">
      <c r="B14" s="70" t="s">
        <v>1183</v>
      </c>
      <c r="C14" s="70">
        <v>5</v>
      </c>
      <c r="D14" s="89" t="s">
        <v>30</v>
      </c>
      <c r="E14" s="70">
        <v>64595</v>
      </c>
      <c r="F14" s="70">
        <v>211</v>
      </c>
      <c r="G14" s="70">
        <v>2283</v>
      </c>
      <c r="H14" s="70">
        <v>3</v>
      </c>
      <c r="I14" s="70">
        <v>8</v>
      </c>
      <c r="J14" s="70">
        <v>3</v>
      </c>
      <c r="K14" s="70">
        <v>73.2</v>
      </c>
      <c r="L14" s="88">
        <v>3573.2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94"/>
      <c r="AC14" s="94"/>
      <c r="AD14" s="94"/>
      <c r="AE14" s="94"/>
    </row>
    <row r="15" spans="2:31" s="7" customFormat="1" ht="20.25" customHeight="1" x14ac:dyDescent="0.5">
      <c r="B15" s="484" t="s">
        <v>1184</v>
      </c>
      <c r="C15" s="70">
        <v>6</v>
      </c>
      <c r="D15" s="89" t="s">
        <v>30</v>
      </c>
      <c r="E15" s="89">
        <v>12941</v>
      </c>
      <c r="F15" s="89">
        <v>24</v>
      </c>
      <c r="G15" s="89">
        <v>193</v>
      </c>
      <c r="H15" s="70">
        <v>3</v>
      </c>
      <c r="I15" s="89">
        <v>3</v>
      </c>
      <c r="J15" s="89">
        <v>1</v>
      </c>
      <c r="K15" s="89" t="s">
        <v>165</v>
      </c>
      <c r="L15" s="88">
        <v>1393</v>
      </c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69"/>
      <c r="AC15" s="69"/>
      <c r="AD15" s="69"/>
      <c r="AE15" s="69"/>
    </row>
    <row r="16" spans="2:31" s="7" customFormat="1" ht="20.25" customHeight="1" x14ac:dyDescent="0.5">
      <c r="B16" s="89" t="s">
        <v>1185</v>
      </c>
      <c r="C16" s="70">
        <v>7</v>
      </c>
      <c r="D16" s="89" t="s">
        <v>30</v>
      </c>
      <c r="E16" s="89">
        <v>50312</v>
      </c>
      <c r="F16" s="89">
        <v>85</v>
      </c>
      <c r="G16" s="89">
        <v>1442</v>
      </c>
      <c r="H16" s="70">
        <v>3</v>
      </c>
      <c r="I16" s="89">
        <v>3</v>
      </c>
      <c r="J16" s="89">
        <v>2</v>
      </c>
      <c r="K16" s="89" t="s">
        <v>133</v>
      </c>
      <c r="L16" s="88">
        <v>1463</v>
      </c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69"/>
      <c r="AC16" s="69"/>
      <c r="AD16" s="69"/>
      <c r="AE16" s="69"/>
    </row>
    <row r="17" spans="2:31" s="488" customFormat="1" ht="20.25" customHeight="1" x14ac:dyDescent="0.5">
      <c r="B17" s="484" t="s">
        <v>1186</v>
      </c>
      <c r="C17" s="447">
        <v>8</v>
      </c>
      <c r="D17" s="484" t="s">
        <v>30</v>
      </c>
      <c r="E17" s="484">
        <v>15014</v>
      </c>
      <c r="F17" s="484">
        <v>49</v>
      </c>
      <c r="G17" s="484">
        <v>246</v>
      </c>
      <c r="H17" s="447">
        <v>3</v>
      </c>
      <c r="I17" s="484">
        <v>10</v>
      </c>
      <c r="J17" s="484">
        <v>0</v>
      </c>
      <c r="K17" s="484" t="s">
        <v>237</v>
      </c>
      <c r="L17" s="448">
        <v>4000</v>
      </c>
      <c r="M17" s="447"/>
      <c r="N17" s="447"/>
      <c r="O17" s="447"/>
      <c r="P17" s="447"/>
      <c r="Q17" s="447"/>
      <c r="R17" s="447"/>
      <c r="S17" s="447"/>
      <c r="T17" s="447"/>
      <c r="U17" s="447"/>
      <c r="V17" s="447"/>
      <c r="W17" s="447"/>
      <c r="X17" s="447"/>
      <c r="Y17" s="447"/>
      <c r="Z17" s="447"/>
      <c r="AA17" s="447"/>
      <c r="AB17" s="487"/>
      <c r="AC17" s="487"/>
      <c r="AD17" s="487"/>
      <c r="AE17" s="487"/>
    </row>
    <row r="18" spans="2:31" s="7" customFormat="1" ht="20.25" customHeight="1" x14ac:dyDescent="0.5">
      <c r="B18" s="89" t="s">
        <v>1187</v>
      </c>
      <c r="C18" s="70">
        <v>9</v>
      </c>
      <c r="D18" s="89" t="s">
        <v>30</v>
      </c>
      <c r="E18" s="89">
        <v>52444</v>
      </c>
      <c r="F18" s="89">
        <v>110</v>
      </c>
      <c r="G18" s="89">
        <v>1584</v>
      </c>
      <c r="H18" s="70">
        <v>3</v>
      </c>
      <c r="I18" s="89">
        <v>4</v>
      </c>
      <c r="J18" s="89">
        <v>3</v>
      </c>
      <c r="K18" s="89" t="s">
        <v>210</v>
      </c>
      <c r="L18" s="88">
        <v>1908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69"/>
      <c r="AC18" s="69"/>
      <c r="AD18" s="69"/>
      <c r="AE18" s="69"/>
    </row>
    <row r="19" spans="2:31" s="8" customFormat="1" ht="20.25" customHeight="1" x14ac:dyDescent="0.5">
      <c r="B19" s="70" t="s">
        <v>1188</v>
      </c>
      <c r="C19" s="70">
        <v>10</v>
      </c>
      <c r="D19" s="89" t="s">
        <v>30</v>
      </c>
      <c r="E19" s="70">
        <v>58150</v>
      </c>
      <c r="F19" s="70">
        <v>284</v>
      </c>
      <c r="G19" s="70">
        <v>1985</v>
      </c>
      <c r="H19" s="70">
        <v>3</v>
      </c>
      <c r="I19" s="70">
        <v>4</v>
      </c>
      <c r="J19" s="70">
        <v>1</v>
      </c>
      <c r="K19" s="70">
        <v>39.4</v>
      </c>
      <c r="L19" s="88">
        <v>1739.4</v>
      </c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94"/>
      <c r="AC19" s="94"/>
      <c r="AD19" s="94"/>
      <c r="AE19" s="94"/>
    </row>
    <row r="20" spans="2:31" s="7" customFormat="1" ht="20.25" customHeight="1" x14ac:dyDescent="0.5">
      <c r="B20" s="89" t="s">
        <v>1189</v>
      </c>
      <c r="C20" s="70">
        <v>11</v>
      </c>
      <c r="D20" s="89" t="s">
        <v>30</v>
      </c>
      <c r="E20" s="89">
        <v>59544</v>
      </c>
      <c r="F20" s="89">
        <v>206</v>
      </c>
      <c r="G20" s="89">
        <v>2055</v>
      </c>
      <c r="H20" s="70">
        <v>3</v>
      </c>
      <c r="I20" s="89">
        <v>0</v>
      </c>
      <c r="J20" s="89">
        <v>1</v>
      </c>
      <c r="K20" s="89" t="s">
        <v>155</v>
      </c>
      <c r="L20" s="88">
        <v>195</v>
      </c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69"/>
      <c r="AC20" s="69"/>
      <c r="AD20" s="69"/>
      <c r="AE20" s="69"/>
    </row>
    <row r="21" spans="2:31" s="7" customFormat="1" ht="20.25" customHeight="1" x14ac:dyDescent="0.5">
      <c r="B21" s="89" t="s">
        <v>1189</v>
      </c>
      <c r="C21" s="70">
        <v>12</v>
      </c>
      <c r="D21" s="89" t="s">
        <v>30</v>
      </c>
      <c r="E21" s="89">
        <v>59545</v>
      </c>
      <c r="F21" s="89">
        <v>207</v>
      </c>
      <c r="G21" s="89">
        <v>2056</v>
      </c>
      <c r="H21" s="70">
        <v>3</v>
      </c>
      <c r="I21" s="89">
        <v>1</v>
      </c>
      <c r="J21" s="89">
        <v>0</v>
      </c>
      <c r="K21" s="89" t="s">
        <v>421</v>
      </c>
      <c r="L21" s="88">
        <v>470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69"/>
      <c r="AC21" s="69"/>
      <c r="AD21" s="69"/>
      <c r="AE21" s="69"/>
    </row>
    <row r="22" spans="2:31" s="7" customFormat="1" ht="20.25" customHeight="1" x14ac:dyDescent="0.5">
      <c r="B22" s="89" t="s">
        <v>1190</v>
      </c>
      <c r="C22" s="70">
        <v>13</v>
      </c>
      <c r="D22" s="89" t="s">
        <v>30</v>
      </c>
      <c r="E22" s="89">
        <v>48424</v>
      </c>
      <c r="F22" s="89">
        <v>63</v>
      </c>
      <c r="G22" s="89">
        <v>1429</v>
      </c>
      <c r="H22" s="70">
        <v>3</v>
      </c>
      <c r="I22" s="89">
        <v>4</v>
      </c>
      <c r="J22" s="89">
        <v>1</v>
      </c>
      <c r="K22" s="89" t="s">
        <v>235</v>
      </c>
      <c r="L22" s="88">
        <v>1705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69"/>
      <c r="AC22" s="69"/>
      <c r="AD22" s="69"/>
      <c r="AE22" s="69"/>
    </row>
    <row r="23" spans="2:31" s="7" customFormat="1" ht="20.25" customHeight="1" x14ac:dyDescent="0.5">
      <c r="B23" s="89" t="s">
        <v>1191</v>
      </c>
      <c r="C23" s="70">
        <v>14</v>
      </c>
      <c r="D23" s="89" t="s">
        <v>30</v>
      </c>
      <c r="E23" s="89">
        <v>48425</v>
      </c>
      <c r="F23" s="89">
        <v>64</v>
      </c>
      <c r="G23" s="89">
        <v>1430</v>
      </c>
      <c r="H23" s="70">
        <v>3</v>
      </c>
      <c r="I23" s="89">
        <v>4</v>
      </c>
      <c r="J23" s="89">
        <v>3</v>
      </c>
      <c r="K23" s="89" t="s">
        <v>379</v>
      </c>
      <c r="L23" s="88">
        <v>1943</v>
      </c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69"/>
      <c r="AC23" s="69"/>
      <c r="AD23" s="69"/>
      <c r="AE23" s="69"/>
    </row>
    <row r="24" spans="2:31" s="7" customFormat="1" ht="20.25" customHeight="1" x14ac:dyDescent="0.5">
      <c r="B24" s="89" t="s">
        <v>1191</v>
      </c>
      <c r="C24" s="70">
        <v>15</v>
      </c>
      <c r="D24" s="89" t="s">
        <v>30</v>
      </c>
      <c r="E24" s="89">
        <v>48423</v>
      </c>
      <c r="F24" s="89">
        <v>62</v>
      </c>
      <c r="G24" s="89">
        <v>1428</v>
      </c>
      <c r="H24" s="70">
        <v>3</v>
      </c>
      <c r="I24" s="89">
        <v>6</v>
      </c>
      <c r="J24" s="89">
        <v>0</v>
      </c>
      <c r="K24" s="89" t="s">
        <v>643</v>
      </c>
      <c r="L24" s="88">
        <v>2492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69"/>
      <c r="AC24" s="69"/>
      <c r="AD24" s="69"/>
      <c r="AE24" s="69"/>
    </row>
    <row r="25" spans="2:31" s="7" customFormat="1" ht="20.25" customHeight="1" x14ac:dyDescent="0.5">
      <c r="B25" s="89" t="s">
        <v>1192</v>
      </c>
      <c r="C25" s="70">
        <v>16</v>
      </c>
      <c r="D25" s="89" t="s">
        <v>30</v>
      </c>
      <c r="E25" s="89">
        <v>52952</v>
      </c>
      <c r="F25" s="89">
        <v>158</v>
      </c>
      <c r="G25" s="89">
        <v>1659</v>
      </c>
      <c r="H25" s="70">
        <v>3</v>
      </c>
      <c r="I25" s="89">
        <v>0</v>
      </c>
      <c r="J25" s="89">
        <v>1</v>
      </c>
      <c r="K25" s="89" t="s">
        <v>470</v>
      </c>
      <c r="L25" s="88">
        <v>163</v>
      </c>
      <c r="M25" s="70">
        <v>18</v>
      </c>
      <c r="N25" s="70"/>
      <c r="O25" s="70"/>
      <c r="P25" s="70"/>
      <c r="Q25" s="70">
        <v>1</v>
      </c>
      <c r="R25" s="70">
        <v>60</v>
      </c>
      <c r="S25" s="70" t="s">
        <v>31</v>
      </c>
      <c r="T25" s="70" t="s">
        <v>73</v>
      </c>
      <c r="U25" s="70">
        <v>72</v>
      </c>
      <c r="V25" s="70"/>
      <c r="W25" s="70">
        <v>72</v>
      </c>
      <c r="X25" s="70"/>
      <c r="Y25" s="70"/>
      <c r="Z25" s="70">
        <v>25</v>
      </c>
      <c r="AA25" s="70"/>
      <c r="AB25" s="69"/>
      <c r="AC25" s="69"/>
      <c r="AD25" s="69"/>
      <c r="AE25" s="69"/>
    </row>
    <row r="26" spans="2:31" s="7" customFormat="1" ht="20.25" customHeight="1" x14ac:dyDescent="0.5">
      <c r="B26" s="89" t="s">
        <v>1193</v>
      </c>
      <c r="C26" s="70">
        <v>17</v>
      </c>
      <c r="D26" s="89" t="s">
        <v>30</v>
      </c>
      <c r="E26" s="89">
        <v>34897</v>
      </c>
      <c r="F26" s="89">
        <v>120</v>
      </c>
      <c r="G26" s="89">
        <v>574</v>
      </c>
      <c r="H26" s="70">
        <v>3</v>
      </c>
      <c r="I26" s="89">
        <v>7</v>
      </c>
      <c r="J26" s="89">
        <v>0</v>
      </c>
      <c r="K26" s="89" t="s">
        <v>126</v>
      </c>
      <c r="L26" s="88">
        <v>2886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69"/>
      <c r="AC26" s="69"/>
      <c r="AD26" s="69"/>
      <c r="AE26" s="69"/>
    </row>
    <row r="27" spans="2:31" s="7" customFormat="1" ht="20.25" customHeight="1" x14ac:dyDescent="0.5">
      <c r="B27" s="89" t="s">
        <v>1194</v>
      </c>
      <c r="C27" s="70">
        <v>18</v>
      </c>
      <c r="D27" s="89" t="s">
        <v>30</v>
      </c>
      <c r="E27" s="89">
        <v>54077</v>
      </c>
      <c r="F27" s="89">
        <v>168</v>
      </c>
      <c r="G27" s="89">
        <v>1757</v>
      </c>
      <c r="H27" s="70">
        <v>3</v>
      </c>
      <c r="I27" s="89">
        <v>1</v>
      </c>
      <c r="J27" s="89">
        <v>2</v>
      </c>
      <c r="K27" s="89" t="s">
        <v>161</v>
      </c>
      <c r="L27" s="88">
        <v>632</v>
      </c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69"/>
      <c r="AC27" s="69"/>
      <c r="AD27" s="69"/>
      <c r="AE27" s="69"/>
    </row>
    <row r="28" spans="2:31" s="7" customFormat="1" ht="20.25" customHeight="1" x14ac:dyDescent="0.5">
      <c r="B28" s="89" t="s">
        <v>1194</v>
      </c>
      <c r="C28" s="70">
        <v>19</v>
      </c>
      <c r="D28" s="89" t="s">
        <v>30</v>
      </c>
      <c r="E28" s="89">
        <v>54078</v>
      </c>
      <c r="F28" s="89">
        <v>169</v>
      </c>
      <c r="G28" s="89">
        <v>1758</v>
      </c>
      <c r="H28" s="70">
        <v>3</v>
      </c>
      <c r="I28" s="89">
        <v>1</v>
      </c>
      <c r="J28" s="89">
        <v>2</v>
      </c>
      <c r="K28" s="89" t="s">
        <v>161</v>
      </c>
      <c r="L28" s="88">
        <v>632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69"/>
      <c r="AC28" s="69"/>
      <c r="AD28" s="69"/>
      <c r="AE28" s="69"/>
    </row>
    <row r="29" spans="2:31" s="7" customFormat="1" ht="20.25" customHeight="1" x14ac:dyDescent="0.5">
      <c r="B29" s="89" t="s">
        <v>1195</v>
      </c>
      <c r="C29" s="70">
        <v>20</v>
      </c>
      <c r="D29" s="89" t="s">
        <v>30</v>
      </c>
      <c r="E29" s="89">
        <v>54076</v>
      </c>
      <c r="F29" s="89">
        <v>167</v>
      </c>
      <c r="G29" s="89">
        <v>1756</v>
      </c>
      <c r="H29" s="70">
        <v>3</v>
      </c>
      <c r="I29" s="89">
        <v>1</v>
      </c>
      <c r="J29" s="89">
        <v>2</v>
      </c>
      <c r="K29" s="89" t="s">
        <v>161</v>
      </c>
      <c r="L29" s="88">
        <v>632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69"/>
      <c r="AC29" s="69"/>
      <c r="AD29" s="69"/>
      <c r="AE29" s="69"/>
    </row>
    <row r="30" spans="2:31" s="7" customFormat="1" ht="20.25" customHeight="1" x14ac:dyDescent="0.5">
      <c r="B30" s="89" t="s">
        <v>1196</v>
      </c>
      <c r="C30" s="70">
        <v>21</v>
      </c>
      <c r="D30" s="89" t="s">
        <v>30</v>
      </c>
      <c r="E30" s="89">
        <v>14915</v>
      </c>
      <c r="F30" s="89">
        <v>11</v>
      </c>
      <c r="G30" s="89">
        <v>1441</v>
      </c>
      <c r="H30" s="70">
        <v>3</v>
      </c>
      <c r="I30" s="89">
        <v>10</v>
      </c>
      <c r="J30" s="89">
        <v>1</v>
      </c>
      <c r="K30" s="89" t="s">
        <v>118</v>
      </c>
      <c r="L30" s="88">
        <v>4188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/>
      <c r="AC30" s="69"/>
      <c r="AD30" s="69"/>
      <c r="AE30" s="69"/>
    </row>
    <row r="31" spans="2:31" s="7" customFormat="1" ht="20.25" customHeight="1" x14ac:dyDescent="0.5">
      <c r="B31" s="89" t="s">
        <v>1196</v>
      </c>
      <c r="C31" s="70">
        <v>22</v>
      </c>
      <c r="D31" s="89" t="s">
        <v>30</v>
      </c>
      <c r="E31" s="89">
        <v>50903</v>
      </c>
      <c r="F31" s="89">
        <v>76</v>
      </c>
      <c r="G31" s="89">
        <v>1933</v>
      </c>
      <c r="H31" s="70">
        <v>3</v>
      </c>
      <c r="I31" s="89">
        <v>0</v>
      </c>
      <c r="J31" s="89">
        <v>2</v>
      </c>
      <c r="K31" s="89" t="s">
        <v>421</v>
      </c>
      <c r="L31" s="88">
        <v>256.5</v>
      </c>
      <c r="M31" s="70">
        <v>13.5</v>
      </c>
      <c r="N31" s="70"/>
      <c r="O31" s="70"/>
      <c r="P31" s="70"/>
      <c r="Q31" s="70">
        <v>1</v>
      </c>
      <c r="R31" s="70">
        <v>63</v>
      </c>
      <c r="S31" s="70" t="s">
        <v>31</v>
      </c>
      <c r="T31" s="70" t="s">
        <v>69</v>
      </c>
      <c r="U31" s="70">
        <v>54</v>
      </c>
      <c r="V31" s="70"/>
      <c r="W31" s="70">
        <v>54</v>
      </c>
      <c r="X31" s="70"/>
      <c r="Y31" s="70"/>
      <c r="Z31" s="70">
        <v>15</v>
      </c>
      <c r="AA31" s="70"/>
      <c r="AB31" s="69"/>
      <c r="AC31" s="69"/>
      <c r="AD31" s="69"/>
      <c r="AE31" s="69"/>
    </row>
    <row r="32" spans="2:31" s="7" customFormat="1" ht="20.25" customHeight="1" x14ac:dyDescent="0.5">
      <c r="B32" s="89" t="s">
        <v>1197</v>
      </c>
      <c r="C32" s="70">
        <v>23</v>
      </c>
      <c r="D32" s="89" t="s">
        <v>30</v>
      </c>
      <c r="E32" s="89">
        <v>53679</v>
      </c>
      <c r="F32" s="89">
        <v>118</v>
      </c>
      <c r="G32" s="89">
        <v>1592</v>
      </c>
      <c r="H32" s="70">
        <v>3</v>
      </c>
      <c r="I32" s="89">
        <v>2</v>
      </c>
      <c r="J32" s="89">
        <v>2</v>
      </c>
      <c r="K32" s="89" t="s">
        <v>181</v>
      </c>
      <c r="L32" s="88">
        <v>1071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69"/>
      <c r="AC32" s="69"/>
      <c r="AD32" s="69"/>
      <c r="AE32" s="69"/>
    </row>
    <row r="33" spans="2:31" s="7" customFormat="1" ht="20.25" customHeight="1" x14ac:dyDescent="0.5">
      <c r="B33" s="89" t="s">
        <v>1198</v>
      </c>
      <c r="C33" s="70">
        <v>24</v>
      </c>
      <c r="D33" s="89" t="s">
        <v>30</v>
      </c>
      <c r="E33" s="89">
        <v>50902</v>
      </c>
      <c r="F33" s="89">
        <v>75</v>
      </c>
      <c r="G33" s="89">
        <v>1448</v>
      </c>
      <c r="H33" s="70">
        <v>3</v>
      </c>
      <c r="I33" s="89">
        <v>1</v>
      </c>
      <c r="J33" s="89">
        <v>3</v>
      </c>
      <c r="K33" s="89" t="s">
        <v>109</v>
      </c>
      <c r="L33" s="88">
        <v>691</v>
      </c>
      <c r="M33" s="70">
        <v>24</v>
      </c>
      <c r="N33" s="70"/>
      <c r="O33" s="70"/>
      <c r="P33" s="70"/>
      <c r="Q33" s="70">
        <v>1</v>
      </c>
      <c r="R33" s="70">
        <v>71</v>
      </c>
      <c r="S33" s="70" t="s">
        <v>31</v>
      </c>
      <c r="T33" s="70" t="s">
        <v>69</v>
      </c>
      <c r="U33" s="70">
        <v>96</v>
      </c>
      <c r="V33" s="70"/>
      <c r="W33" s="70">
        <v>96</v>
      </c>
      <c r="X33" s="70"/>
      <c r="Y33" s="70"/>
      <c r="Z33" s="70">
        <v>45</v>
      </c>
      <c r="AA33" s="70"/>
      <c r="AB33" s="69"/>
      <c r="AC33" s="69"/>
      <c r="AD33" s="69"/>
      <c r="AE33" s="69"/>
    </row>
    <row r="34" spans="2:31" s="7" customFormat="1" ht="20.25" customHeight="1" x14ac:dyDescent="0.5">
      <c r="B34" s="89" t="s">
        <v>1198</v>
      </c>
      <c r="C34" s="70">
        <v>25</v>
      </c>
      <c r="D34" s="89" t="s">
        <v>30</v>
      </c>
      <c r="E34" s="89">
        <v>53676</v>
      </c>
      <c r="F34" s="89">
        <v>115</v>
      </c>
      <c r="G34" s="89">
        <v>1589</v>
      </c>
      <c r="H34" s="70">
        <v>3</v>
      </c>
      <c r="I34" s="89">
        <v>2</v>
      </c>
      <c r="J34" s="89">
        <v>2</v>
      </c>
      <c r="K34" s="89" t="s">
        <v>181</v>
      </c>
      <c r="L34" s="88">
        <v>1071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69"/>
      <c r="AC34" s="69"/>
      <c r="AD34" s="69"/>
      <c r="AE34" s="69"/>
    </row>
    <row r="35" spans="2:31" s="7" customFormat="1" ht="20.25" customHeight="1" x14ac:dyDescent="0.5">
      <c r="B35" s="89" t="s">
        <v>1199</v>
      </c>
      <c r="C35" s="70">
        <v>26</v>
      </c>
      <c r="D35" s="89" t="s">
        <v>30</v>
      </c>
      <c r="E35" s="89">
        <v>53684</v>
      </c>
      <c r="F35" s="89">
        <v>123</v>
      </c>
      <c r="G35" s="89">
        <v>1597</v>
      </c>
      <c r="H35" s="70">
        <v>3</v>
      </c>
      <c r="I35" s="89">
        <v>2</v>
      </c>
      <c r="J35" s="89">
        <v>2</v>
      </c>
      <c r="K35" s="89" t="s">
        <v>181</v>
      </c>
      <c r="L35" s="88">
        <v>1071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69"/>
      <c r="AC35" s="69"/>
      <c r="AD35" s="69"/>
      <c r="AE35" s="69"/>
    </row>
    <row r="36" spans="2:31" s="7" customFormat="1" ht="20.25" customHeight="1" x14ac:dyDescent="0.5">
      <c r="B36" s="89" t="s">
        <v>1199</v>
      </c>
      <c r="C36" s="70">
        <v>27</v>
      </c>
      <c r="D36" s="89" t="s">
        <v>30</v>
      </c>
      <c r="E36" s="89">
        <v>53683</v>
      </c>
      <c r="F36" s="89">
        <v>122</v>
      </c>
      <c r="G36" s="89">
        <v>1596</v>
      </c>
      <c r="H36" s="70">
        <v>3</v>
      </c>
      <c r="I36" s="89">
        <v>2</v>
      </c>
      <c r="J36" s="89">
        <v>2</v>
      </c>
      <c r="K36" s="89" t="s">
        <v>181</v>
      </c>
      <c r="L36" s="88">
        <v>1071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69"/>
      <c r="AC36" s="69"/>
      <c r="AD36" s="69"/>
      <c r="AE36" s="69"/>
    </row>
    <row r="37" spans="2:31" s="7" customFormat="1" ht="20.25" customHeight="1" x14ac:dyDescent="0.5">
      <c r="B37" s="89" t="s">
        <v>1200</v>
      </c>
      <c r="C37" s="70">
        <v>28</v>
      </c>
      <c r="D37" s="89" t="s">
        <v>30</v>
      </c>
      <c r="E37" s="89">
        <v>40408</v>
      </c>
      <c r="F37" s="89">
        <v>63</v>
      </c>
      <c r="G37" s="89">
        <v>700</v>
      </c>
      <c r="H37" s="70">
        <v>3</v>
      </c>
      <c r="I37" s="89">
        <v>3</v>
      </c>
      <c r="J37" s="89">
        <v>1</v>
      </c>
      <c r="K37" s="89" t="s">
        <v>453</v>
      </c>
      <c r="L37" s="88">
        <v>1394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69"/>
      <c r="AC37" s="69"/>
      <c r="AD37" s="69"/>
      <c r="AE37" s="69"/>
    </row>
    <row r="38" spans="2:31" s="7" customFormat="1" ht="20.25" customHeight="1" x14ac:dyDescent="0.5">
      <c r="B38" s="89" t="s">
        <v>1201</v>
      </c>
      <c r="C38" s="70">
        <v>29</v>
      </c>
      <c r="D38" s="89" t="s">
        <v>30</v>
      </c>
      <c r="E38" s="89">
        <v>48221</v>
      </c>
      <c r="F38" s="89">
        <v>43</v>
      </c>
      <c r="G38" s="89">
        <v>1405</v>
      </c>
      <c r="H38" s="70">
        <v>3</v>
      </c>
      <c r="I38" s="89">
        <v>8</v>
      </c>
      <c r="J38" s="89">
        <v>0</v>
      </c>
      <c r="K38" s="89" t="s">
        <v>57</v>
      </c>
      <c r="L38" s="88">
        <v>3285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69"/>
      <c r="AC38" s="69"/>
      <c r="AD38" s="69"/>
      <c r="AE38" s="69"/>
    </row>
    <row r="39" spans="2:31" s="8" customFormat="1" ht="20.25" customHeight="1" x14ac:dyDescent="0.5">
      <c r="B39" s="70" t="s">
        <v>1202</v>
      </c>
      <c r="C39" s="70">
        <v>30</v>
      </c>
      <c r="D39" s="70" t="s">
        <v>30</v>
      </c>
      <c r="E39" s="70">
        <v>33584</v>
      </c>
      <c r="F39" s="70">
        <v>153</v>
      </c>
      <c r="G39" s="70">
        <v>2743</v>
      </c>
      <c r="H39" s="70">
        <v>3</v>
      </c>
      <c r="I39" s="70">
        <v>4</v>
      </c>
      <c r="J39" s="70">
        <v>3</v>
      </c>
      <c r="K39" s="70">
        <v>30</v>
      </c>
      <c r="L39" s="88">
        <v>1930</v>
      </c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94"/>
      <c r="AC39" s="94"/>
      <c r="AD39" s="94"/>
      <c r="AE39" s="94"/>
    </row>
    <row r="40" spans="2:31" s="488" customFormat="1" ht="20.25" customHeight="1" x14ac:dyDescent="0.5">
      <c r="B40" s="484" t="s">
        <v>1203</v>
      </c>
      <c r="C40" s="447">
        <v>31</v>
      </c>
      <c r="D40" s="484" t="s">
        <v>30</v>
      </c>
      <c r="E40" s="484">
        <v>50322</v>
      </c>
      <c r="F40" s="484">
        <v>82</v>
      </c>
      <c r="G40" s="484">
        <v>1471</v>
      </c>
      <c r="H40" s="447">
        <v>3</v>
      </c>
      <c r="I40" s="484">
        <v>3</v>
      </c>
      <c r="J40" s="484">
        <v>0</v>
      </c>
      <c r="K40" s="484" t="s">
        <v>53</v>
      </c>
      <c r="L40" s="448">
        <v>1203</v>
      </c>
      <c r="M40" s="447"/>
      <c r="N40" s="447"/>
      <c r="O40" s="447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87"/>
      <c r="AC40" s="487"/>
      <c r="AD40" s="487"/>
      <c r="AE40" s="487"/>
    </row>
    <row r="41" spans="2:31" s="488" customFormat="1" ht="20.25" customHeight="1" x14ac:dyDescent="0.5">
      <c r="B41" s="484" t="s">
        <v>1203</v>
      </c>
      <c r="C41" s="447">
        <v>32</v>
      </c>
      <c r="D41" s="484" t="s">
        <v>30</v>
      </c>
      <c r="E41" s="484">
        <v>49875</v>
      </c>
      <c r="F41" s="484">
        <v>81</v>
      </c>
      <c r="G41" s="484">
        <v>1470</v>
      </c>
      <c r="H41" s="447">
        <v>3</v>
      </c>
      <c r="I41" s="484">
        <v>17</v>
      </c>
      <c r="J41" s="484">
        <v>2</v>
      </c>
      <c r="K41" s="484" t="s">
        <v>237</v>
      </c>
      <c r="L41" s="448">
        <v>7000</v>
      </c>
      <c r="M41" s="447"/>
      <c r="N41" s="447"/>
      <c r="O41" s="447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87"/>
      <c r="AC41" s="487"/>
      <c r="AD41" s="487"/>
      <c r="AE41" s="487"/>
    </row>
    <row r="42" spans="2:31" s="490" customFormat="1" ht="20.25" customHeight="1" x14ac:dyDescent="0.5">
      <c r="B42" s="447" t="s">
        <v>1204</v>
      </c>
      <c r="C42" s="447">
        <v>33</v>
      </c>
      <c r="D42" s="447" t="s">
        <v>30</v>
      </c>
      <c r="E42" s="447">
        <v>52045</v>
      </c>
      <c r="F42" s="447">
        <v>124</v>
      </c>
      <c r="G42" s="447">
        <v>1598</v>
      </c>
      <c r="H42" s="447">
        <v>3</v>
      </c>
      <c r="I42" s="447">
        <v>4</v>
      </c>
      <c r="J42" s="447">
        <v>0</v>
      </c>
      <c r="K42" s="447">
        <v>75</v>
      </c>
      <c r="L42" s="448">
        <v>1636.75</v>
      </c>
      <c r="M42" s="447">
        <v>38.25</v>
      </c>
      <c r="N42" s="447"/>
      <c r="O42" s="447"/>
      <c r="P42" s="447"/>
      <c r="Q42" s="447">
        <v>1</v>
      </c>
      <c r="R42" s="447">
        <v>79</v>
      </c>
      <c r="S42" s="447" t="s">
        <v>31</v>
      </c>
      <c r="T42" s="447" t="s">
        <v>32</v>
      </c>
      <c r="U42" s="447">
        <v>306</v>
      </c>
      <c r="V42" s="447"/>
      <c r="W42" s="447"/>
      <c r="X42" s="447"/>
      <c r="Y42" s="447"/>
      <c r="Z42" s="447"/>
      <c r="AA42" s="447"/>
      <c r="AB42" s="489"/>
      <c r="AC42" s="489"/>
      <c r="AD42" s="489"/>
      <c r="AE42" s="489"/>
    </row>
    <row r="43" spans="2:31" s="8" customFormat="1" ht="20.25" customHeight="1" x14ac:dyDescent="0.5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88"/>
      <c r="M43" s="70"/>
      <c r="N43" s="70"/>
      <c r="O43" s="70"/>
      <c r="P43" s="70"/>
      <c r="Q43" s="70"/>
      <c r="R43" s="70"/>
      <c r="S43" s="70" t="s">
        <v>478</v>
      </c>
      <c r="T43" s="70"/>
      <c r="U43" s="70"/>
      <c r="V43" s="70"/>
      <c r="W43" s="70">
        <v>153</v>
      </c>
      <c r="X43" s="70"/>
      <c r="Y43" s="70"/>
      <c r="Z43" s="70">
        <v>40</v>
      </c>
      <c r="AA43" s="70"/>
      <c r="AB43" s="94"/>
      <c r="AC43" s="94"/>
      <c r="AD43" s="94"/>
      <c r="AE43" s="94"/>
    </row>
    <row r="44" spans="2:31" s="7" customFormat="1" ht="20.25" customHeight="1" x14ac:dyDescent="0.5">
      <c r="B44" s="123"/>
      <c r="C44" s="71"/>
      <c r="D44" s="71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71"/>
      <c r="R44" s="71"/>
      <c r="S44" s="70" t="s">
        <v>479</v>
      </c>
      <c r="T44" s="71"/>
      <c r="U44" s="71"/>
      <c r="V44" s="71"/>
      <c r="W44" s="70">
        <v>153</v>
      </c>
      <c r="X44" s="71"/>
      <c r="Y44" s="71"/>
      <c r="Z44" s="71"/>
      <c r="AA44" s="71"/>
      <c r="AB44" s="69"/>
      <c r="AC44" s="69"/>
      <c r="AD44" s="69"/>
      <c r="AE44" s="69"/>
    </row>
    <row r="45" spans="2:31" s="7" customFormat="1" ht="20.25" customHeight="1" x14ac:dyDescent="0.5">
      <c r="B45" s="89" t="s">
        <v>1205</v>
      </c>
      <c r="C45" s="70">
        <v>34</v>
      </c>
      <c r="D45" s="89" t="s">
        <v>30</v>
      </c>
      <c r="E45" s="89">
        <v>45771</v>
      </c>
      <c r="F45" s="89">
        <v>14</v>
      </c>
      <c r="G45" s="89">
        <v>1311</v>
      </c>
      <c r="H45" s="70">
        <v>3</v>
      </c>
      <c r="I45" s="89">
        <v>1</v>
      </c>
      <c r="J45" s="89">
        <v>3</v>
      </c>
      <c r="K45" s="89" t="s">
        <v>413</v>
      </c>
      <c r="L45" s="88">
        <v>799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69"/>
      <c r="AC45" s="69"/>
      <c r="AD45" s="69"/>
      <c r="AE45" s="69"/>
    </row>
    <row r="46" spans="2:31" s="488" customFormat="1" ht="20.25" customHeight="1" x14ac:dyDescent="0.5">
      <c r="B46" s="484" t="s">
        <v>1206</v>
      </c>
      <c r="C46" s="447">
        <v>35</v>
      </c>
      <c r="D46" s="484" t="s">
        <v>30</v>
      </c>
      <c r="E46" s="484">
        <v>12857</v>
      </c>
      <c r="F46" s="484">
        <v>9</v>
      </c>
      <c r="G46" s="484">
        <v>1346</v>
      </c>
      <c r="H46" s="447">
        <v>3</v>
      </c>
      <c r="I46" s="484">
        <v>9</v>
      </c>
      <c r="J46" s="484">
        <v>3</v>
      </c>
      <c r="K46" s="484" t="s">
        <v>237</v>
      </c>
      <c r="L46" s="448">
        <v>3900</v>
      </c>
      <c r="M46" s="447"/>
      <c r="N46" s="447"/>
      <c r="O46" s="447"/>
      <c r="P46" s="447"/>
      <c r="Q46" s="447"/>
      <c r="R46" s="447"/>
      <c r="S46" s="447"/>
      <c r="T46" s="447"/>
      <c r="U46" s="447"/>
      <c r="V46" s="447"/>
      <c r="W46" s="447"/>
      <c r="X46" s="447"/>
      <c r="Y46" s="447"/>
      <c r="Z46" s="447"/>
      <c r="AA46" s="447"/>
      <c r="AB46" s="487"/>
      <c r="AC46" s="487"/>
      <c r="AD46" s="487"/>
      <c r="AE46" s="487"/>
    </row>
    <row r="47" spans="2:31" s="7" customFormat="1" ht="20.25" customHeight="1" x14ac:dyDescent="0.5">
      <c r="B47" s="89" t="s">
        <v>1173</v>
      </c>
      <c r="C47" s="70">
        <v>36</v>
      </c>
      <c r="D47" s="89" t="s">
        <v>30</v>
      </c>
      <c r="E47" s="89">
        <v>51097</v>
      </c>
      <c r="F47" s="89">
        <v>100</v>
      </c>
      <c r="G47" s="89">
        <v>1565</v>
      </c>
      <c r="H47" s="70">
        <v>3</v>
      </c>
      <c r="I47" s="89">
        <v>15</v>
      </c>
      <c r="J47" s="89">
        <v>0</v>
      </c>
      <c r="K47" s="89" t="s">
        <v>470</v>
      </c>
      <c r="L47" s="88">
        <v>6081</v>
      </c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69"/>
      <c r="AC47" s="69"/>
      <c r="AD47" s="69"/>
      <c r="AE47" s="69"/>
    </row>
    <row r="48" spans="2:31" s="7" customFormat="1" ht="20.25" customHeight="1" x14ac:dyDescent="0.5">
      <c r="B48" s="89" t="s">
        <v>1207</v>
      </c>
      <c r="C48" s="70">
        <v>37</v>
      </c>
      <c r="D48" s="89" t="s">
        <v>30</v>
      </c>
      <c r="E48" s="89">
        <v>32523</v>
      </c>
      <c r="F48" s="89">
        <v>52</v>
      </c>
      <c r="G48" s="89">
        <v>521</v>
      </c>
      <c r="H48" s="70">
        <v>3</v>
      </c>
      <c r="I48" s="89">
        <v>7</v>
      </c>
      <c r="J48" s="89">
        <v>2</v>
      </c>
      <c r="K48" s="89" t="s">
        <v>112</v>
      </c>
      <c r="L48" s="88">
        <v>3027</v>
      </c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9"/>
      <c r="AC48" s="69"/>
      <c r="AD48" s="69"/>
      <c r="AE48" s="69"/>
    </row>
    <row r="49" spans="2:31" s="7" customFormat="1" ht="20.25" customHeight="1" x14ac:dyDescent="0.5">
      <c r="B49" s="89" t="s">
        <v>1208</v>
      </c>
      <c r="C49" s="70">
        <v>38</v>
      </c>
      <c r="D49" s="89" t="s">
        <v>30</v>
      </c>
      <c r="E49" s="89">
        <v>52194</v>
      </c>
      <c r="F49" s="89">
        <v>138</v>
      </c>
      <c r="G49" s="89">
        <v>1636</v>
      </c>
      <c r="H49" s="70">
        <v>3</v>
      </c>
      <c r="I49" s="89">
        <v>0</v>
      </c>
      <c r="J49" s="89">
        <v>0</v>
      </c>
      <c r="K49" s="89" t="s">
        <v>197</v>
      </c>
      <c r="L49" s="88">
        <v>18.5</v>
      </c>
      <c r="M49" s="70">
        <v>57.5</v>
      </c>
      <c r="N49" s="70"/>
      <c r="O49" s="70"/>
      <c r="P49" s="70"/>
      <c r="Q49" s="70">
        <v>1</v>
      </c>
      <c r="R49" s="70"/>
      <c r="S49" s="70" t="s">
        <v>31</v>
      </c>
      <c r="T49" s="70" t="s">
        <v>32</v>
      </c>
      <c r="U49" s="70">
        <v>460</v>
      </c>
      <c r="V49" s="70"/>
      <c r="W49" s="70"/>
      <c r="X49" s="70"/>
      <c r="Y49" s="70"/>
      <c r="Z49" s="70"/>
      <c r="AA49" s="70"/>
      <c r="AB49" s="69"/>
      <c r="AC49" s="69"/>
      <c r="AD49" s="69"/>
      <c r="AE49" s="69"/>
    </row>
    <row r="50" spans="2:31" s="7" customFormat="1" ht="20.25" customHeight="1" x14ac:dyDescent="0.5">
      <c r="B50" s="89"/>
      <c r="C50" s="70"/>
      <c r="D50" s="89"/>
      <c r="E50" s="89"/>
      <c r="F50" s="89"/>
      <c r="G50" s="89"/>
      <c r="H50" s="70"/>
      <c r="I50" s="89"/>
      <c r="J50" s="89"/>
      <c r="K50" s="89"/>
      <c r="L50" s="88"/>
      <c r="M50" s="70"/>
      <c r="N50" s="70"/>
      <c r="O50" s="70"/>
      <c r="P50" s="70"/>
      <c r="Q50" s="70"/>
      <c r="R50" s="70"/>
      <c r="S50" s="70" t="s">
        <v>478</v>
      </c>
      <c r="T50" s="70"/>
      <c r="U50" s="70"/>
      <c r="V50" s="70"/>
      <c r="W50" s="70">
        <v>230</v>
      </c>
      <c r="X50" s="70"/>
      <c r="Y50" s="70"/>
      <c r="Z50" s="70">
        <v>25</v>
      </c>
      <c r="AA50" s="70"/>
      <c r="AB50" s="69"/>
      <c r="AC50" s="69"/>
      <c r="AD50" s="69"/>
      <c r="AE50" s="69"/>
    </row>
    <row r="51" spans="2:31" s="7" customFormat="1" ht="20.25" customHeight="1" x14ac:dyDescent="0.5">
      <c r="B51" s="89"/>
      <c r="C51" s="70"/>
      <c r="D51" s="89"/>
      <c r="E51" s="89"/>
      <c r="F51" s="89"/>
      <c r="G51" s="89"/>
      <c r="H51" s="70"/>
      <c r="I51" s="89"/>
      <c r="J51" s="89"/>
      <c r="K51" s="89"/>
      <c r="L51" s="88"/>
      <c r="M51" s="70"/>
      <c r="N51" s="70"/>
      <c r="O51" s="70"/>
      <c r="P51" s="70"/>
      <c r="Q51" s="70"/>
      <c r="R51" s="70"/>
      <c r="S51" s="70" t="s">
        <v>479</v>
      </c>
      <c r="T51" s="70"/>
      <c r="U51" s="70"/>
      <c r="V51" s="70"/>
      <c r="W51" s="70">
        <v>230</v>
      </c>
      <c r="X51" s="70"/>
      <c r="Y51" s="70"/>
      <c r="Z51" s="70"/>
      <c r="AA51" s="70"/>
      <c r="AB51" s="69"/>
      <c r="AC51" s="69"/>
      <c r="AD51" s="69"/>
      <c r="AE51" s="69"/>
    </row>
    <row r="52" spans="2:31" s="7" customFormat="1" ht="20.25" customHeight="1" x14ac:dyDescent="0.5">
      <c r="B52" s="89" t="s">
        <v>1209</v>
      </c>
      <c r="C52" s="70">
        <v>39</v>
      </c>
      <c r="D52" s="89" t="s">
        <v>30</v>
      </c>
      <c r="E52" s="89">
        <v>45175</v>
      </c>
      <c r="F52" s="89">
        <v>10</v>
      </c>
      <c r="G52" s="89">
        <v>1305</v>
      </c>
      <c r="H52" s="70">
        <v>3</v>
      </c>
      <c r="I52" s="89">
        <v>5</v>
      </c>
      <c r="J52" s="89">
        <v>2</v>
      </c>
      <c r="K52" s="89" t="s">
        <v>49</v>
      </c>
      <c r="L52" s="88">
        <v>2225</v>
      </c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69"/>
      <c r="AC52" s="69"/>
      <c r="AD52" s="69"/>
      <c r="AE52" s="69"/>
    </row>
    <row r="53" spans="2:31" s="8" customFormat="1" ht="20.25" customHeight="1" x14ac:dyDescent="0.5">
      <c r="B53" s="70" t="s">
        <v>1210</v>
      </c>
      <c r="C53" s="70">
        <v>40</v>
      </c>
      <c r="D53" s="70" t="s">
        <v>30</v>
      </c>
      <c r="E53" s="70">
        <v>60423</v>
      </c>
      <c r="F53" s="70">
        <v>269</v>
      </c>
      <c r="G53" s="70">
        <v>2595</v>
      </c>
      <c r="H53" s="70">
        <v>3</v>
      </c>
      <c r="I53" s="70">
        <v>7</v>
      </c>
      <c r="J53" s="70">
        <v>0</v>
      </c>
      <c r="K53" s="70">
        <v>0</v>
      </c>
      <c r="L53" s="88">
        <v>2800</v>
      </c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94"/>
      <c r="AC53" s="94"/>
      <c r="AD53" s="94"/>
      <c r="AE53" s="94"/>
    </row>
    <row r="54" spans="2:31" s="8" customFormat="1" ht="20.25" customHeight="1" x14ac:dyDescent="0.5">
      <c r="B54" s="70" t="s">
        <v>1211</v>
      </c>
      <c r="C54" s="70">
        <v>41</v>
      </c>
      <c r="D54" s="70" t="s">
        <v>30</v>
      </c>
      <c r="E54" s="70">
        <v>46223</v>
      </c>
      <c r="F54" s="70">
        <v>26</v>
      </c>
      <c r="G54" s="70">
        <v>1360</v>
      </c>
      <c r="H54" s="70">
        <v>3</v>
      </c>
      <c r="I54" s="70">
        <v>17</v>
      </c>
      <c r="J54" s="70">
        <v>0</v>
      </c>
      <c r="K54" s="70">
        <v>33</v>
      </c>
      <c r="L54" s="88">
        <v>6833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94"/>
      <c r="AC54" s="94"/>
      <c r="AD54" s="94"/>
      <c r="AE54" s="94"/>
    </row>
    <row r="55" spans="2:31" s="7" customFormat="1" ht="20.25" customHeight="1" x14ac:dyDescent="0.5">
      <c r="B55" s="89" t="s">
        <v>1212</v>
      </c>
      <c r="C55" s="70">
        <v>42</v>
      </c>
      <c r="D55" s="89" t="s">
        <v>30</v>
      </c>
      <c r="E55" s="89">
        <v>59547</v>
      </c>
      <c r="F55" s="89">
        <v>209</v>
      </c>
      <c r="G55" s="89">
        <v>2058</v>
      </c>
      <c r="H55" s="70">
        <v>3</v>
      </c>
      <c r="I55" s="89">
        <v>1</v>
      </c>
      <c r="J55" s="89">
        <v>0</v>
      </c>
      <c r="K55" s="89" t="s">
        <v>421</v>
      </c>
      <c r="L55" s="88">
        <v>470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69"/>
      <c r="AC55" s="69"/>
      <c r="AD55" s="69"/>
      <c r="AE55" s="69"/>
    </row>
    <row r="56" spans="2:31" s="7" customFormat="1" ht="20.25" customHeight="1" x14ac:dyDescent="0.5">
      <c r="B56" s="89" t="s">
        <v>1213</v>
      </c>
      <c r="C56" s="70">
        <v>43</v>
      </c>
      <c r="D56" s="89" t="s">
        <v>30</v>
      </c>
      <c r="E56" s="89">
        <v>40518</v>
      </c>
      <c r="F56" s="89">
        <v>103</v>
      </c>
      <c r="G56" s="89">
        <v>1117</v>
      </c>
      <c r="H56" s="70">
        <v>3</v>
      </c>
      <c r="I56" s="89">
        <v>15</v>
      </c>
      <c r="J56" s="89">
        <v>2</v>
      </c>
      <c r="K56" s="89" t="s">
        <v>185</v>
      </c>
      <c r="L56" s="88">
        <v>6240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69"/>
      <c r="AC56" s="69"/>
      <c r="AD56" s="69"/>
      <c r="AE56" s="69"/>
    </row>
    <row r="57" spans="2:31" s="7" customFormat="1" ht="20.25" customHeight="1" x14ac:dyDescent="0.5">
      <c r="B57" s="484" t="s">
        <v>1214</v>
      </c>
      <c r="C57" s="70">
        <v>44</v>
      </c>
      <c r="D57" s="89" t="s">
        <v>30</v>
      </c>
      <c r="E57" s="89">
        <v>52948</v>
      </c>
      <c r="F57" s="89">
        <v>180</v>
      </c>
      <c r="G57" s="89">
        <v>1681</v>
      </c>
      <c r="H57" s="70">
        <v>3</v>
      </c>
      <c r="I57" s="89">
        <v>0</v>
      </c>
      <c r="J57" s="89">
        <v>1</v>
      </c>
      <c r="K57" s="89" t="s">
        <v>520</v>
      </c>
      <c r="L57" s="88">
        <v>144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69"/>
      <c r="AC57" s="69"/>
      <c r="AD57" s="69"/>
      <c r="AE57" s="69"/>
    </row>
    <row r="58" spans="2:31" s="7" customFormat="1" ht="20.25" customHeight="1" x14ac:dyDescent="0.5">
      <c r="B58" s="484" t="s">
        <v>1215</v>
      </c>
      <c r="C58" s="70">
        <v>45</v>
      </c>
      <c r="D58" s="89" t="s">
        <v>30</v>
      </c>
      <c r="E58" s="89">
        <v>52193</v>
      </c>
      <c r="F58" s="89">
        <v>137</v>
      </c>
      <c r="G58" s="89">
        <v>1635</v>
      </c>
      <c r="H58" s="70">
        <v>3</v>
      </c>
      <c r="I58" s="89">
        <v>0</v>
      </c>
      <c r="J58" s="89">
        <v>3</v>
      </c>
      <c r="K58" s="89" t="s">
        <v>397</v>
      </c>
      <c r="L58" s="88">
        <v>284</v>
      </c>
      <c r="M58" s="70">
        <v>30</v>
      </c>
      <c r="N58" s="70"/>
      <c r="O58" s="70"/>
      <c r="P58" s="70"/>
      <c r="Q58" s="70">
        <v>1</v>
      </c>
      <c r="R58" s="70" t="s">
        <v>1216</v>
      </c>
      <c r="S58" s="70" t="s">
        <v>31</v>
      </c>
      <c r="T58" s="70" t="s">
        <v>69</v>
      </c>
      <c r="U58" s="70">
        <v>120</v>
      </c>
      <c r="V58" s="70"/>
      <c r="W58" s="70">
        <v>120</v>
      </c>
      <c r="X58" s="70"/>
      <c r="Y58" s="70"/>
      <c r="Z58" s="70">
        <v>25</v>
      </c>
      <c r="AA58" s="70"/>
      <c r="AB58" s="69"/>
      <c r="AC58" s="69"/>
      <c r="AD58" s="69"/>
      <c r="AE58" s="69"/>
    </row>
    <row r="59" spans="2:31" s="490" customFormat="1" ht="20.25" customHeight="1" x14ac:dyDescent="0.5">
      <c r="B59" s="447" t="s">
        <v>1217</v>
      </c>
      <c r="C59" s="447">
        <v>46</v>
      </c>
      <c r="D59" s="447" t="s">
        <v>30</v>
      </c>
      <c r="E59" s="447">
        <v>48236</v>
      </c>
      <c r="F59" s="447">
        <v>58</v>
      </c>
      <c r="G59" s="447">
        <v>1420</v>
      </c>
      <c r="H59" s="447">
        <v>3</v>
      </c>
      <c r="I59" s="447">
        <v>0</v>
      </c>
      <c r="J59" s="447">
        <v>3</v>
      </c>
      <c r="K59" s="447">
        <v>33</v>
      </c>
      <c r="L59" s="448">
        <v>306</v>
      </c>
      <c r="M59" s="447">
        <v>27</v>
      </c>
      <c r="N59" s="447"/>
      <c r="O59" s="447"/>
      <c r="P59" s="447"/>
      <c r="Q59" s="447">
        <v>1</v>
      </c>
      <c r="R59" s="447">
        <v>138</v>
      </c>
      <c r="S59" s="447" t="s">
        <v>31</v>
      </c>
      <c r="T59" s="447" t="s">
        <v>32</v>
      </c>
      <c r="U59" s="447">
        <v>216</v>
      </c>
      <c r="V59" s="447"/>
      <c r="W59" s="447"/>
      <c r="X59" s="447"/>
      <c r="Y59" s="447"/>
      <c r="Z59" s="447"/>
      <c r="AA59" s="447"/>
      <c r="AB59" s="489"/>
      <c r="AC59" s="489"/>
      <c r="AD59" s="489"/>
      <c r="AE59" s="489"/>
    </row>
    <row r="60" spans="2:31" s="8" customFormat="1" ht="20.25" customHeight="1" x14ac:dyDescent="0.5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0" t="s">
        <v>478</v>
      </c>
      <c r="T60" s="70"/>
      <c r="U60" s="71"/>
      <c r="V60" s="71"/>
      <c r="W60" s="71">
        <v>69</v>
      </c>
      <c r="X60" s="71"/>
      <c r="Y60" s="71"/>
      <c r="Z60" s="71">
        <v>25</v>
      </c>
      <c r="AA60" s="71"/>
      <c r="AB60" s="94"/>
      <c r="AC60" s="94"/>
      <c r="AD60" s="94"/>
      <c r="AE60" s="94"/>
    </row>
    <row r="61" spans="2:31" s="8" customFormat="1" ht="20.25" customHeight="1" x14ac:dyDescent="0.5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0" t="s">
        <v>479</v>
      </c>
      <c r="T61" s="70"/>
      <c r="U61" s="71"/>
      <c r="V61" s="71"/>
      <c r="W61" s="71">
        <v>69</v>
      </c>
      <c r="X61" s="71"/>
      <c r="Y61" s="71"/>
      <c r="Z61" s="71"/>
      <c r="AA61" s="71"/>
      <c r="AB61" s="94"/>
      <c r="AC61" s="94"/>
      <c r="AD61" s="94"/>
      <c r="AE61" s="94"/>
    </row>
    <row r="62" spans="2:31" s="7" customFormat="1" ht="20.25" customHeight="1" x14ac:dyDescent="0.5">
      <c r="B62" s="89" t="s">
        <v>1197</v>
      </c>
      <c r="C62" s="70">
        <v>47</v>
      </c>
      <c r="D62" s="89" t="s">
        <v>30</v>
      </c>
      <c r="E62" s="89">
        <v>53679</v>
      </c>
      <c r="F62" s="89">
        <v>118</v>
      </c>
      <c r="G62" s="89">
        <v>1592</v>
      </c>
      <c r="H62" s="70">
        <v>3</v>
      </c>
      <c r="I62" s="89">
        <v>2</v>
      </c>
      <c r="J62" s="89">
        <v>2</v>
      </c>
      <c r="K62" s="89" t="s">
        <v>181</v>
      </c>
      <c r="L62" s="88">
        <v>1071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9"/>
      <c r="AC62" s="69"/>
      <c r="AD62" s="69"/>
      <c r="AE62" s="69"/>
    </row>
    <row r="63" spans="2:31" s="7" customFormat="1" ht="20.25" customHeight="1" x14ac:dyDescent="0.5">
      <c r="B63" s="89" t="s">
        <v>1218</v>
      </c>
      <c r="C63" s="70">
        <v>48</v>
      </c>
      <c r="D63" s="89" t="s">
        <v>30</v>
      </c>
      <c r="E63" s="89">
        <v>53680</v>
      </c>
      <c r="F63" s="89">
        <v>119</v>
      </c>
      <c r="G63" s="89">
        <v>1593</v>
      </c>
      <c r="H63" s="70">
        <v>3</v>
      </c>
      <c r="I63" s="89">
        <v>2</v>
      </c>
      <c r="J63" s="89">
        <v>2</v>
      </c>
      <c r="K63" s="89" t="s">
        <v>181</v>
      </c>
      <c r="L63" s="88">
        <v>1071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69"/>
      <c r="AC63" s="69"/>
      <c r="AD63" s="69"/>
      <c r="AE63" s="69"/>
    </row>
    <row r="64" spans="2:31" s="7" customFormat="1" ht="20.25" customHeight="1" x14ac:dyDescent="0.5">
      <c r="B64" s="89" t="s">
        <v>1219</v>
      </c>
      <c r="C64" s="70">
        <v>49</v>
      </c>
      <c r="D64" s="89" t="s">
        <v>30</v>
      </c>
      <c r="E64" s="89">
        <v>53681</v>
      </c>
      <c r="F64" s="89">
        <v>120</v>
      </c>
      <c r="G64" s="89">
        <v>1594</v>
      </c>
      <c r="H64" s="70">
        <v>3</v>
      </c>
      <c r="I64" s="89">
        <v>2</v>
      </c>
      <c r="J64" s="89">
        <v>2</v>
      </c>
      <c r="K64" s="89" t="s">
        <v>181</v>
      </c>
      <c r="L64" s="88">
        <v>1071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69"/>
      <c r="AC64" s="69"/>
      <c r="AD64" s="69"/>
      <c r="AE64" s="69"/>
    </row>
    <row r="65" spans="2:31" s="55" customFormat="1" ht="20.25" customHeight="1" x14ac:dyDescent="0.2">
      <c r="B65" s="447" t="s">
        <v>1095</v>
      </c>
      <c r="C65" s="75">
        <v>50</v>
      </c>
      <c r="D65" s="75" t="s">
        <v>327</v>
      </c>
      <c r="E65" s="75"/>
      <c r="F65" s="75"/>
      <c r="G65" s="75"/>
      <c r="H65" s="75">
        <v>3</v>
      </c>
      <c r="I65" s="75">
        <v>7</v>
      </c>
      <c r="J65" s="75">
        <v>2</v>
      </c>
      <c r="K65" s="75">
        <v>0</v>
      </c>
      <c r="L65" s="79">
        <v>1400</v>
      </c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96"/>
      <c r="AC65" s="96"/>
      <c r="AD65" s="96"/>
      <c r="AE65" s="96"/>
    </row>
    <row r="66" spans="2:31" s="15" customFormat="1" ht="20.25" customHeight="1" x14ac:dyDescent="0.2">
      <c r="B66" s="447" t="s">
        <v>1220</v>
      </c>
      <c r="C66" s="70">
        <v>51</v>
      </c>
      <c r="D66" s="70" t="s">
        <v>327</v>
      </c>
      <c r="E66" s="70"/>
      <c r="F66" s="70"/>
      <c r="G66" s="70"/>
      <c r="H66" s="70">
        <v>3</v>
      </c>
      <c r="I66" s="70">
        <v>35</v>
      </c>
      <c r="J66" s="70">
        <v>1</v>
      </c>
      <c r="K66" s="70">
        <v>0</v>
      </c>
      <c r="L66" s="77">
        <v>14100</v>
      </c>
      <c r="M66" s="70"/>
      <c r="N66" s="70"/>
      <c r="O66" s="70"/>
      <c r="P66" s="70"/>
      <c r="Q66" s="70"/>
      <c r="R66" s="70"/>
      <c r="S66" s="78"/>
      <c r="T66" s="78"/>
      <c r="U66" s="70"/>
      <c r="V66" s="70"/>
      <c r="W66" s="70"/>
      <c r="X66" s="70"/>
      <c r="Y66" s="70"/>
      <c r="Z66" s="70"/>
      <c r="AA66" s="70"/>
      <c r="AB66" s="95"/>
      <c r="AC66" s="95"/>
      <c r="AD66" s="95"/>
      <c r="AE66" s="95"/>
    </row>
    <row r="67" spans="2:31" s="15" customFormat="1" ht="20.25" customHeight="1" x14ac:dyDescent="0.2">
      <c r="B67" s="447" t="s">
        <v>1221</v>
      </c>
      <c r="C67" s="70">
        <v>52</v>
      </c>
      <c r="D67" s="70" t="s">
        <v>327</v>
      </c>
      <c r="E67" s="70">
        <v>3229</v>
      </c>
      <c r="F67" s="70">
        <v>153</v>
      </c>
      <c r="G67" s="70">
        <v>29</v>
      </c>
      <c r="H67" s="70">
        <v>3</v>
      </c>
      <c r="I67" s="70">
        <v>16</v>
      </c>
      <c r="J67" s="70">
        <v>2</v>
      </c>
      <c r="K67" s="70">
        <v>40</v>
      </c>
      <c r="L67" s="77">
        <v>6640</v>
      </c>
      <c r="M67" s="70"/>
      <c r="N67" s="70"/>
      <c r="O67" s="70"/>
      <c r="P67" s="70"/>
      <c r="Q67" s="70"/>
      <c r="R67" s="70"/>
      <c r="S67" s="78"/>
      <c r="T67" s="78"/>
      <c r="U67" s="70"/>
      <c r="V67" s="70"/>
      <c r="W67" s="70"/>
      <c r="X67" s="70"/>
      <c r="Y67" s="70"/>
      <c r="Z67" s="70"/>
      <c r="AA67" s="70"/>
      <c r="AB67" s="95"/>
      <c r="AC67" s="95"/>
      <c r="AD67" s="95"/>
      <c r="AE67" s="95"/>
    </row>
    <row r="68" spans="2:31" s="15" customFormat="1" ht="20.25" customHeight="1" x14ac:dyDescent="0.2">
      <c r="B68" s="447" t="s">
        <v>1222</v>
      </c>
      <c r="C68" s="70">
        <v>53</v>
      </c>
      <c r="D68" s="70" t="s">
        <v>327</v>
      </c>
      <c r="E68" s="70">
        <v>61</v>
      </c>
      <c r="F68" s="70">
        <v>86</v>
      </c>
      <c r="G68" s="70">
        <v>11</v>
      </c>
      <c r="H68" s="70">
        <v>3</v>
      </c>
      <c r="I68" s="70">
        <v>8</v>
      </c>
      <c r="J68" s="70">
        <v>3</v>
      </c>
      <c r="K68" s="70">
        <v>34</v>
      </c>
      <c r="L68" s="77">
        <v>3534</v>
      </c>
      <c r="M68" s="70"/>
      <c r="N68" s="70"/>
      <c r="O68" s="70"/>
      <c r="P68" s="70"/>
      <c r="Q68" s="70"/>
      <c r="R68" s="70"/>
      <c r="S68" s="78"/>
      <c r="T68" s="78"/>
      <c r="U68" s="70"/>
      <c r="V68" s="70"/>
      <c r="W68" s="70"/>
      <c r="X68" s="70"/>
      <c r="Y68" s="70"/>
      <c r="Z68" s="70"/>
      <c r="AA68" s="70"/>
      <c r="AB68" s="95"/>
      <c r="AC68" s="95"/>
      <c r="AD68" s="95"/>
      <c r="AE68" s="95"/>
    </row>
    <row r="69" spans="2:31" s="15" customFormat="1" ht="20.25" customHeight="1" x14ac:dyDescent="0.2">
      <c r="B69" s="447" t="s">
        <v>1223</v>
      </c>
      <c r="C69" s="70">
        <v>54</v>
      </c>
      <c r="D69" s="70" t="s">
        <v>327</v>
      </c>
      <c r="E69" s="70"/>
      <c r="F69" s="70"/>
      <c r="G69" s="70"/>
      <c r="H69" s="70">
        <v>3</v>
      </c>
      <c r="I69" s="70">
        <v>9</v>
      </c>
      <c r="J69" s="70">
        <v>0</v>
      </c>
      <c r="K69" s="70">
        <v>0</v>
      </c>
      <c r="L69" s="77">
        <v>3600</v>
      </c>
      <c r="M69" s="70"/>
      <c r="N69" s="70"/>
      <c r="O69" s="70"/>
      <c r="P69" s="70"/>
      <c r="Q69" s="70"/>
      <c r="R69" s="70"/>
      <c r="S69" s="78"/>
      <c r="T69" s="78"/>
      <c r="U69" s="70"/>
      <c r="V69" s="70"/>
      <c r="W69" s="70"/>
      <c r="X69" s="70"/>
      <c r="Y69" s="70"/>
      <c r="Z69" s="70"/>
      <c r="AA69" s="70"/>
      <c r="AB69" s="95"/>
      <c r="AC69" s="95"/>
      <c r="AD69" s="95"/>
      <c r="AE69" s="95"/>
    </row>
    <row r="70" spans="2:31" s="15" customFormat="1" ht="20.25" customHeight="1" x14ac:dyDescent="0.2">
      <c r="B70" s="447" t="s">
        <v>1224</v>
      </c>
      <c r="C70" s="70">
        <v>55</v>
      </c>
      <c r="D70" s="70" t="s">
        <v>327</v>
      </c>
      <c r="E70" s="70"/>
      <c r="F70" s="70"/>
      <c r="G70" s="70"/>
      <c r="H70" s="70">
        <v>3</v>
      </c>
      <c r="I70" s="70">
        <v>15</v>
      </c>
      <c r="J70" s="70">
        <v>0</v>
      </c>
      <c r="K70" s="70">
        <v>0</v>
      </c>
      <c r="L70" s="77">
        <v>6000</v>
      </c>
      <c r="M70" s="70"/>
      <c r="N70" s="70"/>
      <c r="O70" s="70"/>
      <c r="P70" s="70"/>
      <c r="Q70" s="70"/>
      <c r="R70" s="70"/>
      <c r="S70" s="78"/>
      <c r="T70" s="78"/>
      <c r="U70" s="70"/>
      <c r="V70" s="70"/>
      <c r="W70" s="70"/>
      <c r="X70" s="70"/>
      <c r="Y70" s="70"/>
      <c r="Z70" s="70"/>
      <c r="AA70" s="70"/>
      <c r="AB70" s="95"/>
      <c r="AC70" s="95"/>
      <c r="AD70" s="95"/>
      <c r="AE70" s="95"/>
    </row>
    <row r="71" spans="2:31" s="15" customFormat="1" ht="20.25" customHeight="1" x14ac:dyDescent="0.2">
      <c r="B71" s="447" t="s">
        <v>1225</v>
      </c>
      <c r="C71" s="70">
        <v>56</v>
      </c>
      <c r="D71" s="70" t="s">
        <v>327</v>
      </c>
      <c r="E71" s="70"/>
      <c r="F71" s="70"/>
      <c r="G71" s="70"/>
      <c r="H71" s="70">
        <v>3</v>
      </c>
      <c r="I71" s="70">
        <v>20</v>
      </c>
      <c r="J71" s="70">
        <v>0</v>
      </c>
      <c r="K71" s="70">
        <v>0</v>
      </c>
      <c r="L71" s="77">
        <v>8000</v>
      </c>
      <c r="M71" s="70"/>
      <c r="N71" s="70"/>
      <c r="O71" s="70"/>
      <c r="P71" s="70"/>
      <c r="Q71" s="70"/>
      <c r="R71" s="70"/>
      <c r="S71" s="78"/>
      <c r="T71" s="78"/>
      <c r="U71" s="70"/>
      <c r="V71" s="70"/>
      <c r="W71" s="70"/>
      <c r="X71" s="70"/>
      <c r="Y71" s="70"/>
      <c r="Z71" s="70"/>
      <c r="AA71" s="70"/>
      <c r="AB71" s="95"/>
      <c r="AC71" s="95"/>
      <c r="AD71" s="95"/>
      <c r="AE71" s="95"/>
    </row>
    <row r="72" spans="2:31" s="15" customFormat="1" ht="20.25" customHeight="1" x14ac:dyDescent="0.2">
      <c r="B72" s="447" t="s">
        <v>1226</v>
      </c>
      <c r="C72" s="70">
        <v>57</v>
      </c>
      <c r="D72" s="70" t="s">
        <v>327</v>
      </c>
      <c r="E72" s="70"/>
      <c r="F72" s="70"/>
      <c r="G72" s="70"/>
      <c r="H72" s="70"/>
      <c r="I72" s="70">
        <v>25</v>
      </c>
      <c r="J72" s="70">
        <v>1</v>
      </c>
      <c r="K72" s="70">
        <v>20</v>
      </c>
      <c r="L72" s="77">
        <v>10120</v>
      </c>
      <c r="M72" s="70"/>
      <c r="N72" s="70"/>
      <c r="O72" s="70"/>
      <c r="P72" s="70"/>
      <c r="Q72" s="70"/>
      <c r="R72" s="70"/>
      <c r="S72" s="78"/>
      <c r="T72" s="78"/>
      <c r="U72" s="70"/>
      <c r="V72" s="70"/>
      <c r="W72" s="70"/>
      <c r="X72" s="70"/>
      <c r="Y72" s="70"/>
      <c r="Z72" s="70"/>
      <c r="AA72" s="70"/>
      <c r="AB72" s="95"/>
      <c r="AC72" s="95"/>
      <c r="AD72" s="95"/>
      <c r="AE72" s="95"/>
    </row>
    <row r="73" spans="2:31" s="15" customFormat="1" ht="20.25" customHeight="1" x14ac:dyDescent="0.2">
      <c r="B73" s="447" t="s">
        <v>1227</v>
      </c>
      <c r="C73" s="70">
        <v>58</v>
      </c>
      <c r="D73" s="70" t="s">
        <v>327</v>
      </c>
      <c r="E73" s="70"/>
      <c r="F73" s="70"/>
      <c r="G73" s="70"/>
      <c r="H73" s="70">
        <v>3</v>
      </c>
      <c r="I73" s="70">
        <v>6</v>
      </c>
      <c r="J73" s="70">
        <v>0</v>
      </c>
      <c r="K73" s="70">
        <v>80</v>
      </c>
      <c r="L73" s="77">
        <v>2480</v>
      </c>
      <c r="M73" s="70"/>
      <c r="N73" s="70"/>
      <c r="O73" s="70"/>
      <c r="P73" s="70"/>
      <c r="Q73" s="70"/>
      <c r="R73" s="70"/>
      <c r="S73" s="78"/>
      <c r="T73" s="78"/>
      <c r="U73" s="70"/>
      <c r="V73" s="70"/>
      <c r="W73" s="70"/>
      <c r="X73" s="70"/>
      <c r="Y73" s="70"/>
      <c r="Z73" s="70"/>
      <c r="AA73" s="70"/>
      <c r="AB73" s="95"/>
      <c r="AC73" s="95"/>
      <c r="AD73" s="95"/>
      <c r="AE73" s="95"/>
    </row>
    <row r="74" spans="2:31" s="15" customFormat="1" ht="20.25" customHeight="1" x14ac:dyDescent="0.2">
      <c r="B74" s="447" t="s">
        <v>1228</v>
      </c>
      <c r="C74" s="70">
        <v>59</v>
      </c>
      <c r="D74" s="70" t="s">
        <v>327</v>
      </c>
      <c r="E74" s="70"/>
      <c r="F74" s="70"/>
      <c r="G74" s="70"/>
      <c r="H74" s="70">
        <v>3</v>
      </c>
      <c r="I74" s="70">
        <v>4</v>
      </c>
      <c r="J74" s="70">
        <v>2</v>
      </c>
      <c r="K74" s="70">
        <v>0</v>
      </c>
      <c r="L74" s="77">
        <v>1800</v>
      </c>
      <c r="M74" s="70"/>
      <c r="N74" s="70"/>
      <c r="O74" s="70"/>
      <c r="P74" s="70"/>
      <c r="Q74" s="70"/>
      <c r="R74" s="70"/>
      <c r="S74" s="78"/>
      <c r="T74" s="78"/>
      <c r="U74" s="70"/>
      <c r="V74" s="70"/>
      <c r="W74" s="70"/>
      <c r="X74" s="70"/>
      <c r="Y74" s="70"/>
      <c r="Z74" s="70"/>
      <c r="AA74" s="70"/>
      <c r="AB74" s="95"/>
      <c r="AC74" s="95"/>
      <c r="AD74" s="95"/>
      <c r="AE74" s="95"/>
    </row>
    <row r="75" spans="2:31" s="15" customFormat="1" ht="20.25" customHeight="1" x14ac:dyDescent="0.2">
      <c r="B75" s="447" t="s">
        <v>1229</v>
      </c>
      <c r="C75" s="70">
        <v>60</v>
      </c>
      <c r="D75" s="70" t="s">
        <v>327</v>
      </c>
      <c r="E75" s="70"/>
      <c r="F75" s="70"/>
      <c r="G75" s="70"/>
      <c r="H75" s="70">
        <v>3</v>
      </c>
      <c r="I75" s="70">
        <v>10</v>
      </c>
      <c r="J75" s="70">
        <v>1</v>
      </c>
      <c r="K75" s="70">
        <v>0</v>
      </c>
      <c r="L75" s="77">
        <v>4100</v>
      </c>
      <c r="M75" s="70"/>
      <c r="N75" s="70"/>
      <c r="O75" s="70"/>
      <c r="P75" s="70"/>
      <c r="Q75" s="70"/>
      <c r="R75" s="70"/>
      <c r="S75" s="78"/>
      <c r="T75" s="78"/>
      <c r="U75" s="70"/>
      <c r="V75" s="70"/>
      <c r="W75" s="70"/>
      <c r="X75" s="70"/>
      <c r="Y75" s="70"/>
      <c r="Z75" s="70"/>
      <c r="AA75" s="70"/>
      <c r="AB75" s="95"/>
      <c r="AC75" s="95"/>
      <c r="AD75" s="95"/>
      <c r="AE75" s="95"/>
    </row>
    <row r="76" spans="2:31" s="15" customFormat="1" ht="20.25" customHeight="1" x14ac:dyDescent="0.2">
      <c r="B76" s="447" t="s">
        <v>1230</v>
      </c>
      <c r="C76" s="70">
        <v>61</v>
      </c>
      <c r="D76" s="70" t="s">
        <v>327</v>
      </c>
      <c r="E76" s="70"/>
      <c r="F76" s="70"/>
      <c r="G76" s="70"/>
      <c r="H76" s="70">
        <v>3</v>
      </c>
      <c r="I76" s="70">
        <v>22</v>
      </c>
      <c r="J76" s="70">
        <v>3</v>
      </c>
      <c r="K76" s="70">
        <v>80</v>
      </c>
      <c r="L76" s="77">
        <v>9140</v>
      </c>
      <c r="M76" s="70"/>
      <c r="N76" s="70"/>
      <c r="O76" s="70"/>
      <c r="P76" s="70"/>
      <c r="Q76" s="70"/>
      <c r="R76" s="70"/>
      <c r="S76" s="78"/>
      <c r="T76" s="78"/>
      <c r="U76" s="70"/>
      <c r="V76" s="70"/>
      <c r="W76" s="70"/>
      <c r="X76" s="70"/>
      <c r="Y76" s="70"/>
      <c r="Z76" s="70"/>
      <c r="AA76" s="70"/>
      <c r="AB76" s="95"/>
      <c r="AC76" s="95"/>
      <c r="AD76" s="95"/>
      <c r="AE76" s="95"/>
    </row>
    <row r="77" spans="2:31" s="15" customFormat="1" ht="20.25" customHeight="1" x14ac:dyDescent="0.2">
      <c r="B77" s="447" t="s">
        <v>1231</v>
      </c>
      <c r="C77" s="70">
        <v>62</v>
      </c>
      <c r="D77" s="70" t="s">
        <v>327</v>
      </c>
      <c r="E77" s="70"/>
      <c r="F77" s="70"/>
      <c r="G77" s="70"/>
      <c r="H77" s="70">
        <v>3</v>
      </c>
      <c r="I77" s="70">
        <v>25</v>
      </c>
      <c r="J77" s="70">
        <v>0</v>
      </c>
      <c r="K77" s="70">
        <v>0</v>
      </c>
      <c r="L77" s="77">
        <v>10000</v>
      </c>
      <c r="M77" s="70"/>
      <c r="N77" s="70"/>
      <c r="O77" s="70"/>
      <c r="P77" s="70"/>
      <c r="Q77" s="70"/>
      <c r="R77" s="70"/>
      <c r="S77" s="78"/>
      <c r="T77" s="78"/>
      <c r="U77" s="70"/>
      <c r="V77" s="70"/>
      <c r="W77" s="70"/>
      <c r="X77" s="70"/>
      <c r="Y77" s="70"/>
      <c r="Z77" s="70"/>
      <c r="AA77" s="70"/>
      <c r="AB77" s="95"/>
      <c r="AC77" s="95"/>
      <c r="AD77" s="95"/>
      <c r="AE77" s="95"/>
    </row>
    <row r="78" spans="2:31" s="15" customFormat="1" ht="20.25" customHeight="1" x14ac:dyDescent="0.2">
      <c r="B78" s="447" t="s">
        <v>1232</v>
      </c>
      <c r="C78" s="70">
        <v>63</v>
      </c>
      <c r="D78" s="70" t="s">
        <v>327</v>
      </c>
      <c r="E78" s="70">
        <v>48</v>
      </c>
      <c r="F78" s="70">
        <v>80</v>
      </c>
      <c r="G78" s="70">
        <v>48</v>
      </c>
      <c r="H78" s="70">
        <v>3</v>
      </c>
      <c r="I78" s="70">
        <v>2</v>
      </c>
      <c r="J78" s="70">
        <v>2</v>
      </c>
      <c r="K78" s="70">
        <v>85</v>
      </c>
      <c r="L78" s="77">
        <v>1085</v>
      </c>
      <c r="M78" s="70"/>
      <c r="N78" s="70"/>
      <c r="O78" s="70"/>
      <c r="P78" s="70"/>
      <c r="Q78" s="70"/>
      <c r="R78" s="70"/>
      <c r="S78" s="78"/>
      <c r="T78" s="78"/>
      <c r="U78" s="70"/>
      <c r="V78" s="70"/>
      <c r="W78" s="70"/>
      <c r="X78" s="70"/>
      <c r="Y78" s="70"/>
      <c r="Z78" s="70"/>
      <c r="AA78" s="70"/>
      <c r="AB78" s="95"/>
      <c r="AC78" s="95"/>
      <c r="AD78" s="95"/>
      <c r="AE78" s="95"/>
    </row>
    <row r="79" spans="2:31" s="15" customFormat="1" ht="20.25" customHeight="1" x14ac:dyDescent="0.2">
      <c r="B79" s="447" t="s">
        <v>1232</v>
      </c>
      <c r="C79" s="70">
        <v>64</v>
      </c>
      <c r="D79" s="70" t="s">
        <v>327</v>
      </c>
      <c r="E79" s="70">
        <v>49</v>
      </c>
      <c r="F79" s="70">
        <v>81</v>
      </c>
      <c r="G79" s="70">
        <v>49</v>
      </c>
      <c r="H79" s="70">
        <v>3</v>
      </c>
      <c r="I79" s="70">
        <v>16</v>
      </c>
      <c r="J79" s="70">
        <v>0</v>
      </c>
      <c r="K79" s="70">
        <v>40</v>
      </c>
      <c r="L79" s="77">
        <v>6440</v>
      </c>
      <c r="M79" s="70"/>
      <c r="N79" s="70"/>
      <c r="O79" s="70"/>
      <c r="P79" s="70"/>
      <c r="Q79" s="70"/>
      <c r="R79" s="70"/>
      <c r="S79" s="78"/>
      <c r="T79" s="78"/>
      <c r="U79" s="70"/>
      <c r="V79" s="70"/>
      <c r="W79" s="70"/>
      <c r="X79" s="70"/>
      <c r="Y79" s="70"/>
      <c r="Z79" s="70"/>
      <c r="AA79" s="70"/>
      <c r="AB79" s="95"/>
      <c r="AC79" s="95"/>
      <c r="AD79" s="95"/>
      <c r="AE79" s="95"/>
    </row>
    <row r="80" spans="2:31" s="15" customFormat="1" ht="20.25" customHeight="1" x14ac:dyDescent="0.2">
      <c r="B80" s="447" t="s">
        <v>1233</v>
      </c>
      <c r="C80" s="70">
        <v>65</v>
      </c>
      <c r="D80" s="70" t="s">
        <v>327</v>
      </c>
      <c r="E80" s="70">
        <v>51</v>
      </c>
      <c r="F80" s="70">
        <v>83</v>
      </c>
      <c r="G80" s="70">
        <v>1</v>
      </c>
      <c r="H80" s="70">
        <v>3</v>
      </c>
      <c r="I80" s="70">
        <v>16</v>
      </c>
      <c r="J80" s="70">
        <v>3</v>
      </c>
      <c r="K80" s="70">
        <v>20</v>
      </c>
      <c r="L80" s="77">
        <v>6720</v>
      </c>
      <c r="M80" s="70"/>
      <c r="N80" s="70"/>
      <c r="O80" s="70"/>
      <c r="P80" s="70"/>
      <c r="Q80" s="70"/>
      <c r="R80" s="70"/>
      <c r="S80" s="78"/>
      <c r="T80" s="78"/>
      <c r="U80" s="70"/>
      <c r="V80" s="70"/>
      <c r="W80" s="70"/>
      <c r="X80" s="70"/>
      <c r="Y80" s="70"/>
      <c r="Z80" s="70"/>
      <c r="AA80" s="70"/>
      <c r="AB80" s="95"/>
      <c r="AC80" s="95"/>
      <c r="AD80" s="95"/>
      <c r="AE80" s="95"/>
    </row>
    <row r="81" spans="2:31" s="15" customFormat="1" ht="20.25" customHeight="1" x14ac:dyDescent="0.2">
      <c r="B81" s="447" t="s">
        <v>1234</v>
      </c>
      <c r="C81" s="70">
        <v>66</v>
      </c>
      <c r="D81" s="70" t="s">
        <v>327</v>
      </c>
      <c r="E81" s="70"/>
      <c r="F81" s="70"/>
      <c r="G81" s="70"/>
      <c r="H81" s="70">
        <v>3</v>
      </c>
      <c r="I81" s="70">
        <v>7</v>
      </c>
      <c r="J81" s="70">
        <v>3</v>
      </c>
      <c r="K81" s="70">
        <v>92</v>
      </c>
      <c r="L81" s="77">
        <v>3192</v>
      </c>
      <c r="M81" s="70"/>
      <c r="N81" s="70"/>
      <c r="O81" s="70"/>
      <c r="P81" s="70"/>
      <c r="Q81" s="70"/>
      <c r="R81" s="70"/>
      <c r="S81" s="78"/>
      <c r="T81" s="78"/>
      <c r="U81" s="70"/>
      <c r="V81" s="70"/>
      <c r="W81" s="70"/>
      <c r="X81" s="70"/>
      <c r="Y81" s="70"/>
      <c r="Z81" s="70"/>
      <c r="AA81" s="70"/>
      <c r="AB81" s="95"/>
      <c r="AC81" s="95"/>
      <c r="AD81" s="95"/>
      <c r="AE81" s="95"/>
    </row>
    <row r="82" spans="2:31" s="15" customFormat="1" ht="20.25" customHeight="1" x14ac:dyDescent="0.2">
      <c r="B82" s="447" t="s">
        <v>1235</v>
      </c>
      <c r="C82" s="70">
        <v>67</v>
      </c>
      <c r="D82" s="70" t="s">
        <v>327</v>
      </c>
      <c r="E82" s="70"/>
      <c r="F82" s="70"/>
      <c r="G82" s="70"/>
      <c r="H82" s="70">
        <v>3</v>
      </c>
      <c r="I82" s="70">
        <v>9</v>
      </c>
      <c r="J82" s="70">
        <v>0</v>
      </c>
      <c r="K82" s="70">
        <v>0</v>
      </c>
      <c r="L82" s="77">
        <v>3600</v>
      </c>
      <c r="M82" s="70"/>
      <c r="N82" s="70"/>
      <c r="O82" s="70"/>
      <c r="P82" s="70"/>
      <c r="Q82" s="70"/>
      <c r="R82" s="70"/>
      <c r="S82" s="78"/>
      <c r="T82" s="78"/>
      <c r="U82" s="70"/>
      <c r="V82" s="70"/>
      <c r="W82" s="70"/>
      <c r="X82" s="70"/>
      <c r="Y82" s="70"/>
      <c r="Z82" s="70"/>
      <c r="AA82" s="70"/>
      <c r="AB82" s="95"/>
      <c r="AC82" s="95"/>
      <c r="AD82" s="95"/>
      <c r="AE82" s="95"/>
    </row>
    <row r="83" spans="2:31" s="15" customFormat="1" ht="20.25" customHeight="1" x14ac:dyDescent="0.2">
      <c r="B83" s="447" t="s">
        <v>1236</v>
      </c>
      <c r="C83" s="70">
        <v>68</v>
      </c>
      <c r="D83" s="70" t="s">
        <v>327</v>
      </c>
      <c r="E83" s="70"/>
      <c r="F83" s="70"/>
      <c r="G83" s="70"/>
      <c r="H83" s="70">
        <v>3</v>
      </c>
      <c r="I83" s="70">
        <v>26</v>
      </c>
      <c r="J83" s="70">
        <v>1</v>
      </c>
      <c r="K83" s="70">
        <v>0</v>
      </c>
      <c r="L83" s="77">
        <v>10500</v>
      </c>
      <c r="M83" s="70"/>
      <c r="N83" s="70"/>
      <c r="O83" s="70"/>
      <c r="P83" s="70"/>
      <c r="Q83" s="70"/>
      <c r="R83" s="70"/>
      <c r="S83" s="78"/>
      <c r="T83" s="78"/>
      <c r="U83" s="70"/>
      <c r="V83" s="70"/>
      <c r="W83" s="70"/>
      <c r="X83" s="70"/>
      <c r="Y83" s="70"/>
      <c r="Z83" s="70"/>
      <c r="AA83" s="70"/>
      <c r="AB83" s="95"/>
      <c r="AC83" s="95"/>
      <c r="AD83" s="95"/>
      <c r="AE83" s="95"/>
    </row>
    <row r="84" spans="2:31" s="15" customFormat="1" ht="20.25" customHeight="1" x14ac:dyDescent="0.2">
      <c r="B84" s="447" t="s">
        <v>1237</v>
      </c>
      <c r="C84" s="70">
        <v>69</v>
      </c>
      <c r="D84" s="70" t="s">
        <v>327</v>
      </c>
      <c r="E84" s="70"/>
      <c r="F84" s="70"/>
      <c r="G84" s="70"/>
      <c r="H84" s="70">
        <v>3</v>
      </c>
      <c r="I84" s="70">
        <v>14</v>
      </c>
      <c r="J84" s="70">
        <v>0</v>
      </c>
      <c r="K84" s="70">
        <v>0</v>
      </c>
      <c r="L84" s="77">
        <v>5600</v>
      </c>
      <c r="M84" s="70"/>
      <c r="N84" s="70"/>
      <c r="O84" s="70"/>
      <c r="P84" s="70"/>
      <c r="Q84" s="70"/>
      <c r="R84" s="70"/>
      <c r="S84" s="78"/>
      <c r="T84" s="78"/>
      <c r="U84" s="70"/>
      <c r="V84" s="70"/>
      <c r="W84" s="70"/>
      <c r="X84" s="70"/>
      <c r="Y84" s="70"/>
      <c r="Z84" s="70"/>
      <c r="AA84" s="70"/>
      <c r="AB84" s="95"/>
      <c r="AC84" s="95"/>
      <c r="AD84" s="95"/>
      <c r="AE84" s="95"/>
    </row>
    <row r="85" spans="2:31" s="15" customFormat="1" ht="20.25" customHeight="1" x14ac:dyDescent="0.2">
      <c r="B85" s="447" t="s">
        <v>1238</v>
      </c>
      <c r="C85" s="70">
        <v>70</v>
      </c>
      <c r="D85" s="70" t="s">
        <v>327</v>
      </c>
      <c r="E85" s="70"/>
      <c r="F85" s="70"/>
      <c r="G85" s="70"/>
      <c r="H85" s="70">
        <v>3</v>
      </c>
      <c r="I85" s="70">
        <v>14</v>
      </c>
      <c r="J85" s="70">
        <v>2</v>
      </c>
      <c r="K85" s="70">
        <v>0</v>
      </c>
      <c r="L85" s="77">
        <v>5800</v>
      </c>
      <c r="M85" s="70"/>
      <c r="N85" s="70"/>
      <c r="O85" s="70"/>
      <c r="P85" s="70"/>
      <c r="Q85" s="70"/>
      <c r="R85" s="70"/>
      <c r="S85" s="78"/>
      <c r="T85" s="78"/>
      <c r="U85" s="70"/>
      <c r="V85" s="70"/>
      <c r="W85" s="70"/>
      <c r="X85" s="70"/>
      <c r="Y85" s="70"/>
      <c r="Z85" s="70"/>
      <c r="AA85" s="70"/>
      <c r="AB85" s="95"/>
      <c r="AC85" s="95"/>
      <c r="AD85" s="95"/>
      <c r="AE85" s="95"/>
    </row>
    <row r="86" spans="2:31" s="21" customFormat="1" ht="21.75" x14ac:dyDescent="0.25">
      <c r="B86" s="447" t="s">
        <v>1162</v>
      </c>
      <c r="C86" s="70">
        <v>71</v>
      </c>
      <c r="D86" s="70" t="s">
        <v>327</v>
      </c>
      <c r="E86" s="70"/>
      <c r="F86" s="70"/>
      <c r="G86" s="70"/>
      <c r="H86" s="70">
        <v>2</v>
      </c>
      <c r="I86" s="70">
        <v>22</v>
      </c>
      <c r="J86" s="70">
        <v>3</v>
      </c>
      <c r="K86" s="70">
        <v>0</v>
      </c>
      <c r="L86" s="77">
        <v>9100</v>
      </c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2"/>
      <c r="AC86" s="122"/>
      <c r="AD86" s="122"/>
      <c r="AE86" s="122"/>
    </row>
    <row r="87" spans="2:31" s="15" customFormat="1" ht="20.25" customHeight="1" x14ac:dyDescent="0.2">
      <c r="B87" s="447" t="s">
        <v>1238</v>
      </c>
      <c r="C87" s="70">
        <v>72</v>
      </c>
      <c r="D87" s="70" t="s">
        <v>577</v>
      </c>
      <c r="E87" s="70">
        <v>1221</v>
      </c>
      <c r="F87" s="70">
        <v>13</v>
      </c>
      <c r="G87" s="70">
        <v>21</v>
      </c>
      <c r="H87" s="70">
        <v>3</v>
      </c>
      <c r="I87" s="70">
        <v>10</v>
      </c>
      <c r="J87" s="70">
        <v>3</v>
      </c>
      <c r="K87" s="70">
        <v>49</v>
      </c>
      <c r="L87" s="77">
        <v>4349</v>
      </c>
      <c r="M87" s="70"/>
      <c r="N87" s="70"/>
      <c r="O87" s="70"/>
      <c r="P87" s="70"/>
      <c r="Q87" s="70"/>
      <c r="R87" s="70"/>
      <c r="S87" s="78"/>
      <c r="T87" s="78"/>
      <c r="U87" s="70"/>
      <c r="V87" s="70"/>
      <c r="W87" s="70"/>
      <c r="X87" s="70"/>
      <c r="Y87" s="70"/>
      <c r="Z87" s="70"/>
      <c r="AA87" s="70"/>
      <c r="AB87" s="95"/>
      <c r="AC87" s="95"/>
      <c r="AD87" s="95"/>
      <c r="AE87" s="95"/>
    </row>
    <row r="88" spans="2:31" s="15" customFormat="1" ht="20.25" customHeight="1" x14ac:dyDescent="0.2">
      <c r="B88" s="447" t="s">
        <v>1238</v>
      </c>
      <c r="C88" s="70">
        <v>73</v>
      </c>
      <c r="D88" s="70" t="s">
        <v>577</v>
      </c>
      <c r="E88" s="70">
        <v>3911</v>
      </c>
      <c r="F88" s="70">
        <v>40</v>
      </c>
      <c r="G88" s="70">
        <v>11</v>
      </c>
      <c r="H88" s="70">
        <v>3</v>
      </c>
      <c r="I88" s="70">
        <v>2</v>
      </c>
      <c r="J88" s="70">
        <v>1</v>
      </c>
      <c r="K88" s="70">
        <v>89</v>
      </c>
      <c r="L88" s="77">
        <v>989</v>
      </c>
      <c r="M88" s="70"/>
      <c r="N88" s="70"/>
      <c r="O88" s="70"/>
      <c r="P88" s="70"/>
      <c r="Q88" s="70"/>
      <c r="R88" s="70"/>
      <c r="S88" s="78"/>
      <c r="T88" s="78"/>
      <c r="U88" s="70"/>
      <c r="V88" s="70"/>
      <c r="W88" s="70"/>
      <c r="X88" s="70"/>
      <c r="Y88" s="70"/>
      <c r="Z88" s="70"/>
      <c r="AA88" s="70"/>
      <c r="AB88" s="95"/>
      <c r="AC88" s="95"/>
      <c r="AD88" s="95"/>
      <c r="AE88" s="95"/>
    </row>
    <row r="89" spans="2:31" s="15" customFormat="1" ht="20.25" customHeight="1" x14ac:dyDescent="0.2">
      <c r="B89" s="447" t="s">
        <v>1239</v>
      </c>
      <c r="C89" s="70">
        <v>74</v>
      </c>
      <c r="D89" s="70" t="s">
        <v>577</v>
      </c>
      <c r="E89" s="70">
        <v>3125</v>
      </c>
      <c r="F89" s="70">
        <v>32</v>
      </c>
      <c r="G89" s="70">
        <v>25</v>
      </c>
      <c r="H89" s="70">
        <v>3</v>
      </c>
      <c r="I89" s="70">
        <v>14</v>
      </c>
      <c r="J89" s="70">
        <v>2</v>
      </c>
      <c r="K89" s="70">
        <v>84</v>
      </c>
      <c r="L89" s="77">
        <v>5884</v>
      </c>
      <c r="M89" s="70"/>
      <c r="N89" s="70"/>
      <c r="O89" s="70"/>
      <c r="P89" s="70"/>
      <c r="Q89" s="70"/>
      <c r="R89" s="70"/>
      <c r="S89" s="78"/>
      <c r="T89" s="78"/>
      <c r="U89" s="70"/>
      <c r="V89" s="70"/>
      <c r="W89" s="70"/>
      <c r="X89" s="70"/>
      <c r="Y89" s="70"/>
      <c r="Z89" s="70"/>
      <c r="AA89" s="70"/>
      <c r="AB89" s="95"/>
      <c r="AC89" s="95"/>
      <c r="AD89" s="95"/>
      <c r="AE89" s="95"/>
    </row>
    <row r="90" spans="2:31" s="15" customFormat="1" ht="20.25" customHeight="1" x14ac:dyDescent="0.2">
      <c r="B90" s="447" t="s">
        <v>1240</v>
      </c>
      <c r="C90" s="70">
        <v>75</v>
      </c>
      <c r="D90" s="70" t="s">
        <v>577</v>
      </c>
      <c r="E90" s="70">
        <v>6316</v>
      </c>
      <c r="F90" s="70">
        <v>64</v>
      </c>
      <c r="G90" s="70">
        <v>16</v>
      </c>
      <c r="H90" s="70">
        <v>3</v>
      </c>
      <c r="I90" s="70">
        <v>23</v>
      </c>
      <c r="J90" s="70">
        <v>2</v>
      </c>
      <c r="K90" s="70">
        <v>65</v>
      </c>
      <c r="L90" s="77">
        <v>9465</v>
      </c>
      <c r="M90" s="70"/>
      <c r="N90" s="70"/>
      <c r="O90" s="70"/>
      <c r="P90" s="70"/>
      <c r="Q90" s="70"/>
      <c r="R90" s="70"/>
      <c r="S90" s="78"/>
      <c r="T90" s="78"/>
      <c r="U90" s="70"/>
      <c r="V90" s="70"/>
      <c r="W90" s="70"/>
      <c r="X90" s="70"/>
      <c r="Y90" s="70"/>
      <c r="Z90" s="70"/>
      <c r="AA90" s="70"/>
      <c r="AB90" s="95"/>
      <c r="AC90" s="95"/>
      <c r="AD90" s="95"/>
      <c r="AE90" s="95"/>
    </row>
    <row r="91" spans="2:31" s="15" customFormat="1" ht="20.25" customHeight="1" x14ac:dyDescent="0.2">
      <c r="B91" s="447" t="s">
        <v>1241</v>
      </c>
      <c r="C91" s="70">
        <v>76</v>
      </c>
      <c r="D91" s="70" t="s">
        <v>577</v>
      </c>
      <c r="E91" s="70">
        <v>3011</v>
      </c>
      <c r="F91" s="70">
        <v>31</v>
      </c>
      <c r="G91" s="70">
        <v>11</v>
      </c>
      <c r="H91" s="70">
        <v>3</v>
      </c>
      <c r="I91" s="70">
        <v>15</v>
      </c>
      <c r="J91" s="70">
        <v>0</v>
      </c>
      <c r="K91" s="70">
        <v>0</v>
      </c>
      <c r="L91" s="77">
        <v>6000</v>
      </c>
      <c r="M91" s="70"/>
      <c r="N91" s="70"/>
      <c r="O91" s="70"/>
      <c r="P91" s="70"/>
      <c r="Q91" s="70"/>
      <c r="R91" s="70"/>
      <c r="S91" s="78"/>
      <c r="T91" s="78"/>
      <c r="U91" s="70"/>
      <c r="V91" s="70"/>
      <c r="W91" s="70"/>
      <c r="X91" s="70"/>
      <c r="Y91" s="70"/>
      <c r="Z91" s="70"/>
      <c r="AA91" s="70"/>
      <c r="AB91" s="95"/>
      <c r="AC91" s="95"/>
      <c r="AD91" s="95"/>
      <c r="AE91" s="95"/>
    </row>
    <row r="92" spans="2:31" s="15" customFormat="1" ht="20.25" customHeight="1" x14ac:dyDescent="0.2">
      <c r="B92" s="447" t="s">
        <v>1242</v>
      </c>
      <c r="C92" s="70">
        <v>77</v>
      </c>
      <c r="D92" s="70" t="s">
        <v>577</v>
      </c>
      <c r="E92" s="70"/>
      <c r="F92" s="70">
        <v>30</v>
      </c>
      <c r="G92" s="70">
        <v>69</v>
      </c>
      <c r="H92" s="70">
        <v>3</v>
      </c>
      <c r="I92" s="70">
        <v>5</v>
      </c>
      <c r="J92" s="70">
        <v>0</v>
      </c>
      <c r="K92" s="70">
        <v>0</v>
      </c>
      <c r="L92" s="77">
        <v>2000</v>
      </c>
      <c r="M92" s="70"/>
      <c r="N92" s="70"/>
      <c r="O92" s="70"/>
      <c r="P92" s="70"/>
      <c r="Q92" s="70"/>
      <c r="R92" s="70"/>
      <c r="S92" s="78"/>
      <c r="T92" s="78"/>
      <c r="U92" s="70"/>
      <c r="V92" s="70"/>
      <c r="W92" s="70"/>
      <c r="X92" s="70"/>
      <c r="Y92" s="70"/>
      <c r="Z92" s="70"/>
      <c r="AA92" s="70"/>
      <c r="AB92" s="95"/>
      <c r="AC92" s="95"/>
      <c r="AD92" s="95"/>
      <c r="AE92" s="95"/>
    </row>
    <row r="93" spans="2:31" s="15" customFormat="1" ht="20.25" customHeight="1" x14ac:dyDescent="0.2">
      <c r="B93" s="447" t="s">
        <v>1243</v>
      </c>
      <c r="C93" s="70">
        <v>78</v>
      </c>
      <c r="D93" s="70" t="s">
        <v>577</v>
      </c>
      <c r="E93" s="70">
        <v>5895</v>
      </c>
      <c r="F93" s="70">
        <v>59</v>
      </c>
      <c r="G93" s="70">
        <v>95</v>
      </c>
      <c r="H93" s="70">
        <v>3</v>
      </c>
      <c r="I93" s="70">
        <v>24</v>
      </c>
      <c r="J93" s="70">
        <v>1</v>
      </c>
      <c r="K93" s="70">
        <v>44</v>
      </c>
      <c r="L93" s="77">
        <v>9744</v>
      </c>
      <c r="M93" s="70"/>
      <c r="N93" s="70"/>
      <c r="O93" s="70"/>
      <c r="P93" s="70"/>
      <c r="Q93" s="70"/>
      <c r="R93" s="70"/>
      <c r="S93" s="78"/>
      <c r="T93" s="78"/>
      <c r="U93" s="70"/>
      <c r="V93" s="70"/>
      <c r="W93" s="70"/>
      <c r="X93" s="70"/>
      <c r="Y93" s="70"/>
      <c r="Z93" s="70"/>
      <c r="AA93" s="70"/>
      <c r="AB93" s="95"/>
      <c r="AC93" s="95"/>
      <c r="AD93" s="95"/>
      <c r="AE93" s="95"/>
    </row>
    <row r="94" spans="2:31" s="15" customFormat="1" ht="20.25" customHeight="1" x14ac:dyDescent="0.2">
      <c r="B94" s="447" t="s">
        <v>1244</v>
      </c>
      <c r="C94" s="70">
        <v>79</v>
      </c>
      <c r="D94" s="70" t="s">
        <v>577</v>
      </c>
      <c r="E94" s="70">
        <v>6184</v>
      </c>
      <c r="F94" s="70">
        <v>62</v>
      </c>
      <c r="G94" s="70">
        <v>84</v>
      </c>
      <c r="H94" s="70">
        <v>3</v>
      </c>
      <c r="I94" s="70">
        <v>25</v>
      </c>
      <c r="J94" s="70">
        <v>2</v>
      </c>
      <c r="K94" s="70">
        <v>36</v>
      </c>
      <c r="L94" s="77">
        <v>10236</v>
      </c>
      <c r="M94" s="70"/>
      <c r="N94" s="70"/>
      <c r="O94" s="70"/>
      <c r="P94" s="70"/>
      <c r="Q94" s="70"/>
      <c r="R94" s="70"/>
      <c r="S94" s="78"/>
      <c r="T94" s="78"/>
      <c r="U94" s="70"/>
      <c r="V94" s="70"/>
      <c r="W94" s="70"/>
      <c r="X94" s="70"/>
      <c r="Y94" s="70"/>
      <c r="Z94" s="70"/>
      <c r="AA94" s="70"/>
      <c r="AB94" s="95"/>
      <c r="AC94" s="95"/>
      <c r="AD94" s="95"/>
      <c r="AE94" s="95"/>
    </row>
    <row r="95" spans="2:31" s="15" customFormat="1" ht="20.25" customHeight="1" x14ac:dyDescent="0.2">
      <c r="B95" s="447" t="s">
        <v>1245</v>
      </c>
      <c r="C95" s="70">
        <v>80</v>
      </c>
      <c r="D95" s="70" t="s">
        <v>577</v>
      </c>
      <c r="E95" s="70">
        <v>6267</v>
      </c>
      <c r="F95" s="70">
        <v>53</v>
      </c>
      <c r="G95" s="70">
        <v>67</v>
      </c>
      <c r="H95" s="70">
        <v>3</v>
      </c>
      <c r="I95" s="70">
        <v>20</v>
      </c>
      <c r="J95" s="70">
        <v>0</v>
      </c>
      <c r="K95" s="70">
        <v>0</v>
      </c>
      <c r="L95" s="77">
        <v>8000</v>
      </c>
      <c r="M95" s="70"/>
      <c r="N95" s="70"/>
      <c r="O95" s="70"/>
      <c r="P95" s="70"/>
      <c r="Q95" s="70"/>
      <c r="R95" s="70"/>
      <c r="S95" s="78"/>
      <c r="T95" s="78"/>
      <c r="U95" s="70"/>
      <c r="V95" s="70"/>
      <c r="W95" s="70"/>
      <c r="X95" s="70"/>
      <c r="Y95" s="70"/>
      <c r="Z95" s="70"/>
      <c r="AA95" s="70"/>
      <c r="AB95" s="95"/>
      <c r="AC95" s="95"/>
      <c r="AD95" s="95"/>
      <c r="AE95" s="95"/>
    </row>
    <row r="96" spans="2:31" s="15" customFormat="1" ht="20.25" customHeight="1" x14ac:dyDescent="0.2">
      <c r="B96" s="447" t="s">
        <v>1246</v>
      </c>
      <c r="C96" s="70">
        <v>81</v>
      </c>
      <c r="D96" s="70" t="s">
        <v>577</v>
      </c>
      <c r="E96" s="70">
        <v>3195</v>
      </c>
      <c r="F96" s="70">
        <v>32</v>
      </c>
      <c r="G96" s="70">
        <v>95</v>
      </c>
      <c r="H96" s="70">
        <v>3</v>
      </c>
      <c r="I96" s="70">
        <v>25</v>
      </c>
      <c r="J96" s="70">
        <v>0</v>
      </c>
      <c r="K96" s="70">
        <v>86</v>
      </c>
      <c r="L96" s="77">
        <v>10086</v>
      </c>
      <c r="M96" s="70"/>
      <c r="N96" s="70"/>
      <c r="O96" s="70"/>
      <c r="P96" s="70"/>
      <c r="Q96" s="70"/>
      <c r="R96" s="70"/>
      <c r="S96" s="78"/>
      <c r="T96" s="78"/>
      <c r="U96" s="70"/>
      <c r="V96" s="70"/>
      <c r="W96" s="70"/>
      <c r="X96" s="70"/>
      <c r="Y96" s="70"/>
      <c r="Z96" s="70"/>
      <c r="AA96" s="70"/>
      <c r="AB96" s="95"/>
      <c r="AC96" s="95"/>
      <c r="AD96" s="95"/>
      <c r="AE96" s="95"/>
    </row>
    <row r="97" spans="2:31" s="15" customFormat="1" ht="20.25" customHeight="1" x14ac:dyDescent="0.2">
      <c r="B97" s="447" t="s">
        <v>1247</v>
      </c>
      <c r="C97" s="70">
        <v>82</v>
      </c>
      <c r="D97" s="70" t="s">
        <v>577</v>
      </c>
      <c r="E97" s="70">
        <v>9015</v>
      </c>
      <c r="F97" s="70">
        <v>91</v>
      </c>
      <c r="G97" s="70">
        <v>15</v>
      </c>
      <c r="H97" s="70">
        <v>3</v>
      </c>
      <c r="I97" s="70">
        <v>14</v>
      </c>
      <c r="J97" s="70">
        <v>1</v>
      </c>
      <c r="K97" s="70">
        <v>15</v>
      </c>
      <c r="L97" s="77">
        <v>5715</v>
      </c>
      <c r="M97" s="70"/>
      <c r="N97" s="70"/>
      <c r="O97" s="70"/>
      <c r="P97" s="70"/>
      <c r="Q97" s="70"/>
      <c r="R97" s="70"/>
      <c r="S97" s="78"/>
      <c r="T97" s="78"/>
      <c r="U97" s="70"/>
      <c r="V97" s="70"/>
      <c r="W97" s="70"/>
      <c r="X97" s="70"/>
      <c r="Y97" s="70"/>
      <c r="Z97" s="70"/>
      <c r="AA97" s="70"/>
      <c r="AB97" s="95"/>
      <c r="AC97" s="95"/>
      <c r="AD97" s="95"/>
      <c r="AE97" s="95"/>
    </row>
    <row r="98" spans="2:31" s="15" customFormat="1" ht="20.25" customHeight="1" x14ac:dyDescent="0.2">
      <c r="B98" s="447" t="s">
        <v>1248</v>
      </c>
      <c r="C98" s="70">
        <v>83</v>
      </c>
      <c r="D98" s="70" t="s">
        <v>577</v>
      </c>
      <c r="E98" s="70">
        <v>9001</v>
      </c>
      <c r="F98" s="70">
        <v>91</v>
      </c>
      <c r="G98" s="70">
        <v>1</v>
      </c>
      <c r="H98" s="70">
        <v>3</v>
      </c>
      <c r="I98" s="70">
        <v>12</v>
      </c>
      <c r="J98" s="70">
        <v>0</v>
      </c>
      <c r="K98" s="70">
        <v>72</v>
      </c>
      <c r="L98" s="77">
        <v>4872</v>
      </c>
      <c r="M98" s="70"/>
      <c r="N98" s="70"/>
      <c r="O98" s="70"/>
      <c r="P98" s="70"/>
      <c r="Q98" s="70"/>
      <c r="R98" s="70"/>
      <c r="S98" s="78"/>
      <c r="T98" s="78"/>
      <c r="U98" s="70"/>
      <c r="V98" s="70"/>
      <c r="W98" s="70"/>
      <c r="X98" s="70"/>
      <c r="Y98" s="70"/>
      <c r="Z98" s="70"/>
      <c r="AA98" s="70"/>
      <c r="AB98" s="95"/>
      <c r="AC98" s="95"/>
      <c r="AD98" s="95"/>
      <c r="AE98" s="95"/>
    </row>
    <row r="99" spans="2:31" s="15" customFormat="1" ht="20.25" customHeight="1" x14ac:dyDescent="0.2">
      <c r="B99" s="447" t="s">
        <v>1249</v>
      </c>
      <c r="C99" s="70">
        <v>84</v>
      </c>
      <c r="D99" s="70" t="s">
        <v>577</v>
      </c>
      <c r="E99" s="70">
        <v>3927</v>
      </c>
      <c r="F99" s="70">
        <v>40</v>
      </c>
      <c r="G99" s="70">
        <v>27</v>
      </c>
      <c r="H99" s="70">
        <v>3</v>
      </c>
      <c r="I99" s="70">
        <v>1</v>
      </c>
      <c r="J99" s="70">
        <v>2</v>
      </c>
      <c r="K99" s="70">
        <v>8</v>
      </c>
      <c r="L99" s="77">
        <v>608</v>
      </c>
      <c r="M99" s="70"/>
      <c r="N99" s="70"/>
      <c r="O99" s="70"/>
      <c r="P99" s="70"/>
      <c r="Q99" s="70"/>
      <c r="R99" s="70"/>
      <c r="S99" s="78"/>
      <c r="T99" s="78"/>
      <c r="U99" s="70"/>
      <c r="V99" s="70"/>
      <c r="W99" s="70"/>
      <c r="X99" s="70"/>
      <c r="Y99" s="70"/>
      <c r="Z99" s="70"/>
      <c r="AA99" s="70"/>
      <c r="AB99" s="95"/>
      <c r="AC99" s="95"/>
      <c r="AD99" s="95"/>
      <c r="AE99" s="95"/>
    </row>
    <row r="100" spans="2:31" s="15" customFormat="1" ht="20.25" customHeight="1" x14ac:dyDescent="0.2">
      <c r="B100" s="447" t="s">
        <v>1250</v>
      </c>
      <c r="C100" s="70">
        <v>85</v>
      </c>
      <c r="D100" s="70" t="s">
        <v>577</v>
      </c>
      <c r="E100" s="70">
        <v>3199</v>
      </c>
      <c r="F100" s="70">
        <v>32</v>
      </c>
      <c r="G100" s="70">
        <v>99</v>
      </c>
      <c r="H100" s="70">
        <v>3</v>
      </c>
      <c r="I100" s="70">
        <v>16</v>
      </c>
      <c r="J100" s="70">
        <v>2</v>
      </c>
      <c r="K100" s="70">
        <v>16</v>
      </c>
      <c r="L100" s="77">
        <v>6616</v>
      </c>
      <c r="M100" s="70"/>
      <c r="N100" s="70"/>
      <c r="O100" s="70"/>
      <c r="P100" s="70"/>
      <c r="Q100" s="70"/>
      <c r="R100" s="70"/>
      <c r="S100" s="78"/>
      <c r="T100" s="78"/>
      <c r="U100" s="70"/>
      <c r="V100" s="70"/>
      <c r="W100" s="70"/>
      <c r="X100" s="70"/>
      <c r="Y100" s="70"/>
      <c r="Z100" s="70"/>
      <c r="AA100" s="70"/>
      <c r="AB100" s="95"/>
      <c r="AC100" s="95"/>
      <c r="AD100" s="95"/>
      <c r="AE100" s="95"/>
    </row>
    <row r="101" spans="2:31" s="15" customFormat="1" ht="20.25" customHeight="1" x14ac:dyDescent="0.2">
      <c r="B101" s="447" t="s">
        <v>1251</v>
      </c>
      <c r="C101" s="70">
        <v>86</v>
      </c>
      <c r="D101" s="70" t="s">
        <v>577</v>
      </c>
      <c r="E101" s="70">
        <v>5372</v>
      </c>
      <c r="F101" s="70">
        <v>51</v>
      </c>
      <c r="G101" s="70">
        <v>72</v>
      </c>
      <c r="H101" s="70">
        <v>3</v>
      </c>
      <c r="I101" s="70">
        <v>13</v>
      </c>
      <c r="J101" s="70">
        <v>2</v>
      </c>
      <c r="K101" s="70">
        <v>18</v>
      </c>
      <c r="L101" s="77">
        <v>5418</v>
      </c>
      <c r="M101" s="70"/>
      <c r="N101" s="70"/>
      <c r="O101" s="70"/>
      <c r="P101" s="70"/>
      <c r="Q101" s="70"/>
      <c r="R101" s="70"/>
      <c r="S101" s="78"/>
      <c r="T101" s="78"/>
      <c r="U101" s="70"/>
      <c r="V101" s="70"/>
      <c r="W101" s="70"/>
      <c r="X101" s="70"/>
      <c r="Y101" s="70"/>
      <c r="Z101" s="70"/>
      <c r="AA101" s="70"/>
      <c r="AB101" s="95"/>
      <c r="AC101" s="95"/>
      <c r="AD101" s="95"/>
      <c r="AE101" s="95"/>
    </row>
    <row r="102" spans="2:31" s="15" customFormat="1" ht="20.25" customHeight="1" x14ac:dyDescent="0.2">
      <c r="B102" s="447" t="s">
        <v>1252</v>
      </c>
      <c r="C102" s="70">
        <v>87</v>
      </c>
      <c r="D102" s="70" t="s">
        <v>577</v>
      </c>
      <c r="E102" s="70">
        <v>1806</v>
      </c>
      <c r="F102" s="70">
        <v>19</v>
      </c>
      <c r="G102" s="70">
        <v>6</v>
      </c>
      <c r="H102" s="70">
        <v>3</v>
      </c>
      <c r="I102" s="70">
        <v>15</v>
      </c>
      <c r="J102" s="70">
        <v>0</v>
      </c>
      <c r="K102" s="70">
        <v>65</v>
      </c>
      <c r="L102" s="77">
        <v>6065</v>
      </c>
      <c r="M102" s="70"/>
      <c r="N102" s="70"/>
      <c r="O102" s="70"/>
      <c r="P102" s="70"/>
      <c r="Q102" s="70"/>
      <c r="R102" s="70"/>
      <c r="S102" s="78"/>
      <c r="T102" s="78"/>
      <c r="U102" s="70"/>
      <c r="V102" s="70"/>
      <c r="W102" s="70"/>
      <c r="X102" s="70"/>
      <c r="Y102" s="70"/>
      <c r="Z102" s="70"/>
      <c r="AA102" s="70"/>
      <c r="AB102" s="95"/>
      <c r="AC102" s="95"/>
      <c r="AD102" s="95"/>
      <c r="AE102" s="95"/>
    </row>
    <row r="103" spans="2:31" s="15" customFormat="1" ht="20.25" customHeight="1" x14ac:dyDescent="0.2">
      <c r="B103" s="447" t="s">
        <v>1253</v>
      </c>
      <c r="C103" s="70">
        <v>88</v>
      </c>
      <c r="D103" s="70" t="s">
        <v>577</v>
      </c>
      <c r="E103" s="70">
        <v>3124</v>
      </c>
      <c r="F103" s="70">
        <v>32</v>
      </c>
      <c r="G103" s="70">
        <v>24</v>
      </c>
      <c r="H103" s="70">
        <v>3</v>
      </c>
      <c r="I103" s="70">
        <v>5</v>
      </c>
      <c r="J103" s="70">
        <v>3</v>
      </c>
      <c r="K103" s="70">
        <v>86</v>
      </c>
      <c r="L103" s="77">
        <v>2386</v>
      </c>
      <c r="M103" s="70"/>
      <c r="N103" s="70"/>
      <c r="O103" s="70"/>
      <c r="P103" s="70"/>
      <c r="Q103" s="70"/>
      <c r="R103" s="70"/>
      <c r="S103" s="78"/>
      <c r="T103" s="78"/>
      <c r="U103" s="70"/>
      <c r="V103" s="70"/>
      <c r="W103" s="70"/>
      <c r="X103" s="70"/>
      <c r="Y103" s="70"/>
      <c r="Z103" s="70"/>
      <c r="AA103" s="70"/>
      <c r="AB103" s="95"/>
      <c r="AC103" s="95"/>
      <c r="AD103" s="95"/>
      <c r="AE103" s="95"/>
    </row>
    <row r="104" spans="2:31" s="15" customFormat="1" ht="20.25" customHeight="1" x14ac:dyDescent="0.2">
      <c r="B104" s="447" t="s">
        <v>1240</v>
      </c>
      <c r="C104" s="70">
        <v>89</v>
      </c>
      <c r="D104" s="70" t="s">
        <v>577</v>
      </c>
      <c r="E104" s="70">
        <v>10</v>
      </c>
      <c r="F104" s="70">
        <v>31</v>
      </c>
      <c r="G104" s="70">
        <v>10</v>
      </c>
      <c r="H104" s="70">
        <v>3</v>
      </c>
      <c r="I104" s="70">
        <v>36</v>
      </c>
      <c r="J104" s="70">
        <v>0</v>
      </c>
      <c r="K104" s="70">
        <v>50</v>
      </c>
      <c r="L104" s="77">
        <v>14450</v>
      </c>
      <c r="M104" s="70"/>
      <c r="N104" s="70"/>
      <c r="O104" s="70"/>
      <c r="P104" s="70"/>
      <c r="Q104" s="70"/>
      <c r="R104" s="70"/>
      <c r="S104" s="78"/>
      <c r="T104" s="78"/>
      <c r="U104" s="70"/>
      <c r="V104" s="70"/>
      <c r="W104" s="70"/>
      <c r="X104" s="70"/>
      <c r="Y104" s="70"/>
      <c r="Z104" s="70"/>
      <c r="AA104" s="70"/>
      <c r="AB104" s="95"/>
      <c r="AC104" s="95"/>
      <c r="AD104" s="95"/>
      <c r="AE104" s="95"/>
    </row>
    <row r="105" spans="2:31" s="15" customFormat="1" ht="20.25" customHeight="1" x14ac:dyDescent="0.2">
      <c r="B105" s="447" t="s">
        <v>1240</v>
      </c>
      <c r="C105" s="70">
        <v>90</v>
      </c>
      <c r="D105" s="70" t="s">
        <v>577</v>
      </c>
      <c r="E105" s="70">
        <v>6315</v>
      </c>
      <c r="F105" s="70">
        <v>64</v>
      </c>
      <c r="G105" s="70">
        <v>15</v>
      </c>
      <c r="H105" s="70">
        <v>3</v>
      </c>
      <c r="I105" s="70">
        <v>13</v>
      </c>
      <c r="J105" s="70">
        <v>3</v>
      </c>
      <c r="K105" s="70">
        <v>80</v>
      </c>
      <c r="L105" s="77">
        <v>5580</v>
      </c>
      <c r="M105" s="70"/>
      <c r="N105" s="70"/>
      <c r="O105" s="70"/>
      <c r="P105" s="70"/>
      <c r="Q105" s="70"/>
      <c r="R105" s="70"/>
      <c r="S105" s="78"/>
      <c r="T105" s="78"/>
      <c r="U105" s="70"/>
      <c r="V105" s="70"/>
      <c r="W105" s="70"/>
      <c r="X105" s="70"/>
      <c r="Y105" s="70"/>
      <c r="Z105" s="70"/>
      <c r="AA105" s="70"/>
      <c r="AB105" s="95"/>
      <c r="AC105" s="95"/>
      <c r="AD105" s="95"/>
      <c r="AE105" s="95"/>
    </row>
    <row r="106" spans="2:31" s="452" customFormat="1" ht="20.25" customHeight="1" x14ac:dyDescent="0.2">
      <c r="B106" s="447" t="s">
        <v>1254</v>
      </c>
      <c r="C106" s="447">
        <v>91</v>
      </c>
      <c r="D106" s="447" t="s">
        <v>577</v>
      </c>
      <c r="E106" s="447">
        <v>724</v>
      </c>
      <c r="F106" s="447">
        <v>8</v>
      </c>
      <c r="G106" s="447">
        <v>24</v>
      </c>
      <c r="H106" s="447">
        <v>3</v>
      </c>
      <c r="I106" s="447">
        <v>18</v>
      </c>
      <c r="J106" s="447">
        <v>2</v>
      </c>
      <c r="K106" s="447">
        <v>5</v>
      </c>
      <c r="L106" s="448">
        <v>7405</v>
      </c>
      <c r="M106" s="447"/>
      <c r="N106" s="447"/>
      <c r="O106" s="447"/>
      <c r="P106" s="447"/>
      <c r="Q106" s="447"/>
      <c r="R106" s="447"/>
      <c r="S106" s="447"/>
      <c r="T106" s="447"/>
      <c r="U106" s="447"/>
      <c r="V106" s="447"/>
      <c r="W106" s="447"/>
      <c r="X106" s="447"/>
      <c r="Y106" s="447"/>
      <c r="Z106" s="447"/>
      <c r="AA106" s="447"/>
      <c r="AB106" s="482"/>
      <c r="AC106" s="482"/>
      <c r="AD106" s="482"/>
      <c r="AE106" s="482"/>
    </row>
    <row r="107" spans="2:31" s="452" customFormat="1" ht="20.25" customHeight="1" x14ac:dyDescent="0.2">
      <c r="B107" s="447" t="s">
        <v>1254</v>
      </c>
      <c r="C107" s="447">
        <v>92</v>
      </c>
      <c r="D107" s="447" t="s">
        <v>577</v>
      </c>
      <c r="E107" s="447">
        <v>3913</v>
      </c>
      <c r="F107" s="447">
        <v>40</v>
      </c>
      <c r="G107" s="447">
        <v>13</v>
      </c>
      <c r="H107" s="447">
        <v>3</v>
      </c>
      <c r="I107" s="447">
        <v>10</v>
      </c>
      <c r="J107" s="447">
        <v>2</v>
      </c>
      <c r="K107" s="447">
        <v>13</v>
      </c>
      <c r="L107" s="448">
        <v>4213</v>
      </c>
      <c r="M107" s="447"/>
      <c r="N107" s="447"/>
      <c r="O107" s="447"/>
      <c r="P107" s="447"/>
      <c r="Q107" s="447"/>
      <c r="R107" s="447"/>
      <c r="S107" s="447"/>
      <c r="T107" s="447"/>
      <c r="U107" s="447"/>
      <c r="V107" s="447"/>
      <c r="W107" s="447"/>
      <c r="X107" s="447"/>
      <c r="Y107" s="447"/>
      <c r="Z107" s="447"/>
      <c r="AA107" s="447"/>
      <c r="AB107" s="482"/>
      <c r="AC107" s="482"/>
      <c r="AD107" s="482"/>
      <c r="AE107" s="482"/>
    </row>
    <row r="108" spans="2:31" s="452" customFormat="1" ht="20.25" customHeight="1" x14ac:dyDescent="0.2">
      <c r="B108" s="447" t="s">
        <v>1255</v>
      </c>
      <c r="C108" s="447">
        <v>93</v>
      </c>
      <c r="D108" s="447" t="s">
        <v>577</v>
      </c>
      <c r="E108" s="447">
        <v>3061</v>
      </c>
      <c r="F108" s="447">
        <v>31</v>
      </c>
      <c r="G108" s="447">
        <v>61</v>
      </c>
      <c r="H108" s="447">
        <v>3</v>
      </c>
      <c r="I108" s="447">
        <v>10</v>
      </c>
      <c r="J108" s="447">
        <v>1</v>
      </c>
      <c r="K108" s="447">
        <v>69</v>
      </c>
      <c r="L108" s="448">
        <v>4169</v>
      </c>
      <c r="M108" s="447"/>
      <c r="N108" s="447"/>
      <c r="O108" s="447"/>
      <c r="P108" s="447"/>
      <c r="Q108" s="447"/>
      <c r="R108" s="447"/>
      <c r="S108" s="447"/>
      <c r="T108" s="447"/>
      <c r="U108" s="447"/>
      <c r="V108" s="447"/>
      <c r="W108" s="447"/>
      <c r="X108" s="447"/>
      <c r="Y108" s="447"/>
      <c r="Z108" s="447"/>
      <c r="AA108" s="447"/>
      <c r="AB108" s="482"/>
      <c r="AC108" s="482"/>
      <c r="AD108" s="482"/>
      <c r="AE108" s="482"/>
    </row>
    <row r="109" spans="2:31" s="452" customFormat="1" ht="20.25" customHeight="1" x14ac:dyDescent="0.2">
      <c r="B109" s="447" t="s">
        <v>1256</v>
      </c>
      <c r="C109" s="447">
        <v>94</v>
      </c>
      <c r="D109" s="447" t="s">
        <v>577</v>
      </c>
      <c r="E109" s="447">
        <v>3133</v>
      </c>
      <c r="F109" s="447">
        <v>32</v>
      </c>
      <c r="G109" s="447">
        <v>33</v>
      </c>
      <c r="H109" s="447">
        <v>3</v>
      </c>
      <c r="I109" s="447">
        <v>14</v>
      </c>
      <c r="J109" s="447">
        <v>3</v>
      </c>
      <c r="K109" s="447">
        <v>88</v>
      </c>
      <c r="L109" s="448">
        <v>5988</v>
      </c>
      <c r="M109" s="447"/>
      <c r="N109" s="447"/>
      <c r="O109" s="447"/>
      <c r="P109" s="447"/>
      <c r="Q109" s="447"/>
      <c r="R109" s="447"/>
      <c r="S109" s="447"/>
      <c r="T109" s="447"/>
      <c r="U109" s="447"/>
      <c r="V109" s="447"/>
      <c r="W109" s="447"/>
      <c r="X109" s="447"/>
      <c r="Y109" s="447"/>
      <c r="Z109" s="447"/>
      <c r="AA109" s="447"/>
      <c r="AB109" s="482"/>
      <c r="AC109" s="482"/>
      <c r="AD109" s="482"/>
      <c r="AE109" s="482"/>
    </row>
    <row r="110" spans="2:31" s="452" customFormat="1" ht="20.25" customHeight="1" x14ac:dyDescent="0.2">
      <c r="B110" s="447" t="s">
        <v>1257</v>
      </c>
      <c r="C110" s="447">
        <v>95</v>
      </c>
      <c r="D110" s="447" t="s">
        <v>577</v>
      </c>
      <c r="E110" s="447">
        <v>721</v>
      </c>
      <c r="F110" s="447">
        <v>8</v>
      </c>
      <c r="G110" s="447">
        <v>21</v>
      </c>
      <c r="H110" s="447">
        <v>3</v>
      </c>
      <c r="I110" s="447">
        <v>24</v>
      </c>
      <c r="J110" s="447">
        <v>0</v>
      </c>
      <c r="K110" s="447">
        <v>88</v>
      </c>
      <c r="L110" s="448">
        <v>9688</v>
      </c>
      <c r="M110" s="447"/>
      <c r="N110" s="447"/>
      <c r="O110" s="447"/>
      <c r="P110" s="447"/>
      <c r="Q110" s="447"/>
      <c r="R110" s="447"/>
      <c r="S110" s="447"/>
      <c r="T110" s="447"/>
      <c r="U110" s="447"/>
      <c r="V110" s="447"/>
      <c r="W110" s="447"/>
      <c r="X110" s="447"/>
      <c r="Y110" s="447"/>
      <c r="Z110" s="447"/>
      <c r="AA110" s="447"/>
      <c r="AB110" s="482"/>
      <c r="AC110" s="482"/>
      <c r="AD110" s="482"/>
      <c r="AE110" s="482"/>
    </row>
    <row r="111" spans="2:31" s="452" customFormat="1" ht="20.25" customHeight="1" x14ac:dyDescent="0.2">
      <c r="B111" s="447" t="s">
        <v>1258</v>
      </c>
      <c r="C111" s="447">
        <v>96</v>
      </c>
      <c r="D111" s="447" t="s">
        <v>577</v>
      </c>
      <c r="E111" s="447">
        <v>3026</v>
      </c>
      <c r="F111" s="447">
        <v>31</v>
      </c>
      <c r="G111" s="447">
        <v>62</v>
      </c>
      <c r="H111" s="447">
        <v>3</v>
      </c>
      <c r="I111" s="447">
        <v>10</v>
      </c>
      <c r="J111" s="447">
        <v>2</v>
      </c>
      <c r="K111" s="447">
        <v>6</v>
      </c>
      <c r="L111" s="448">
        <v>4206</v>
      </c>
      <c r="M111" s="447"/>
      <c r="N111" s="447"/>
      <c r="O111" s="447"/>
      <c r="P111" s="447"/>
      <c r="Q111" s="447"/>
      <c r="R111" s="447"/>
      <c r="S111" s="447"/>
      <c r="T111" s="447"/>
      <c r="U111" s="447"/>
      <c r="V111" s="447"/>
      <c r="W111" s="447"/>
      <c r="X111" s="447"/>
      <c r="Y111" s="447"/>
      <c r="Z111" s="447"/>
      <c r="AA111" s="447"/>
      <c r="AB111" s="482"/>
      <c r="AC111" s="482"/>
      <c r="AD111" s="482"/>
      <c r="AE111" s="482"/>
    </row>
    <row r="112" spans="2:31" s="452" customFormat="1" ht="20.25" customHeight="1" x14ac:dyDescent="0.2">
      <c r="B112" s="447" t="s">
        <v>1259</v>
      </c>
      <c r="C112" s="447">
        <v>97</v>
      </c>
      <c r="D112" s="447" t="s">
        <v>577</v>
      </c>
      <c r="E112" s="447">
        <v>3135</v>
      </c>
      <c r="F112" s="447">
        <v>32</v>
      </c>
      <c r="G112" s="447">
        <v>35</v>
      </c>
      <c r="H112" s="447">
        <v>3</v>
      </c>
      <c r="I112" s="447">
        <v>15</v>
      </c>
      <c r="J112" s="447">
        <v>0</v>
      </c>
      <c r="K112" s="447">
        <v>0</v>
      </c>
      <c r="L112" s="448">
        <v>6000</v>
      </c>
      <c r="M112" s="447"/>
      <c r="N112" s="447"/>
      <c r="O112" s="447"/>
      <c r="P112" s="447"/>
      <c r="Q112" s="447"/>
      <c r="R112" s="447"/>
      <c r="S112" s="447"/>
      <c r="T112" s="447"/>
      <c r="U112" s="447"/>
      <c r="V112" s="447"/>
      <c r="W112" s="447"/>
      <c r="X112" s="447"/>
      <c r="Y112" s="447"/>
      <c r="Z112" s="447"/>
      <c r="AA112" s="447"/>
      <c r="AB112" s="482"/>
      <c r="AC112" s="482"/>
      <c r="AD112" s="482"/>
      <c r="AE112" s="482"/>
    </row>
    <row r="113" spans="2:31" s="452" customFormat="1" ht="20.25" customHeight="1" x14ac:dyDescent="0.2">
      <c r="B113" s="447" t="s">
        <v>1260</v>
      </c>
      <c r="C113" s="447">
        <v>98</v>
      </c>
      <c r="D113" s="447" t="s">
        <v>577</v>
      </c>
      <c r="E113" s="447">
        <v>3920</v>
      </c>
      <c r="F113" s="447">
        <v>40</v>
      </c>
      <c r="G113" s="447">
        <v>20</v>
      </c>
      <c r="H113" s="447">
        <v>3</v>
      </c>
      <c r="I113" s="447">
        <v>12</v>
      </c>
      <c r="J113" s="447">
        <v>1</v>
      </c>
      <c r="K113" s="447">
        <v>35</v>
      </c>
      <c r="L113" s="448">
        <v>4935</v>
      </c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7"/>
      <c r="X113" s="447"/>
      <c r="Y113" s="447"/>
      <c r="Z113" s="447"/>
      <c r="AA113" s="447"/>
      <c r="AB113" s="482"/>
      <c r="AC113" s="482"/>
      <c r="AD113" s="482"/>
      <c r="AE113" s="482"/>
    </row>
    <row r="114" spans="2:31" s="452" customFormat="1" ht="20.25" customHeight="1" x14ac:dyDescent="0.2">
      <c r="B114" s="447" t="s">
        <v>1261</v>
      </c>
      <c r="C114" s="447">
        <v>99</v>
      </c>
      <c r="D114" s="447" t="s">
        <v>577</v>
      </c>
      <c r="E114" s="447">
        <v>5362</v>
      </c>
      <c r="F114" s="447">
        <v>54</v>
      </c>
      <c r="G114" s="447">
        <v>62</v>
      </c>
      <c r="H114" s="447">
        <v>3</v>
      </c>
      <c r="I114" s="447">
        <v>11</v>
      </c>
      <c r="J114" s="447">
        <v>1</v>
      </c>
      <c r="K114" s="447">
        <v>90</v>
      </c>
      <c r="L114" s="448">
        <v>4590</v>
      </c>
      <c r="M114" s="447"/>
      <c r="N114" s="447"/>
      <c r="O114" s="447"/>
      <c r="P114" s="447"/>
      <c r="Q114" s="447"/>
      <c r="R114" s="447"/>
      <c r="S114" s="447"/>
      <c r="T114" s="447"/>
      <c r="U114" s="447"/>
      <c r="V114" s="447"/>
      <c r="W114" s="447"/>
      <c r="X114" s="447"/>
      <c r="Y114" s="447"/>
      <c r="Z114" s="447"/>
      <c r="AA114" s="447"/>
      <c r="AB114" s="482"/>
      <c r="AC114" s="482"/>
      <c r="AD114" s="482"/>
      <c r="AE114" s="482"/>
    </row>
    <row r="115" spans="2:31" s="452" customFormat="1" ht="20.25" customHeight="1" x14ac:dyDescent="0.2">
      <c r="B115" s="447" t="s">
        <v>1262</v>
      </c>
      <c r="C115" s="447">
        <v>100</v>
      </c>
      <c r="D115" s="447" t="s">
        <v>577</v>
      </c>
      <c r="E115" s="447">
        <v>10291</v>
      </c>
      <c r="F115" s="447">
        <v>103</v>
      </c>
      <c r="G115" s="447">
        <v>91</v>
      </c>
      <c r="H115" s="447">
        <v>3</v>
      </c>
      <c r="I115" s="447">
        <v>43</v>
      </c>
      <c r="J115" s="447">
        <v>0</v>
      </c>
      <c r="K115" s="447">
        <v>13</v>
      </c>
      <c r="L115" s="448">
        <v>17213</v>
      </c>
      <c r="M115" s="447"/>
      <c r="N115" s="447"/>
      <c r="O115" s="447"/>
      <c r="P115" s="447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482"/>
      <c r="AC115" s="482"/>
      <c r="AD115" s="482"/>
      <c r="AE115" s="482"/>
    </row>
    <row r="116" spans="2:31" s="452" customFormat="1" ht="20.25" customHeight="1" x14ac:dyDescent="0.2">
      <c r="B116" s="447" t="s">
        <v>1263</v>
      </c>
      <c r="C116" s="447">
        <v>101</v>
      </c>
      <c r="D116" s="447" t="s">
        <v>577</v>
      </c>
      <c r="E116" s="447">
        <v>5284</v>
      </c>
      <c r="F116" s="447">
        <v>53</v>
      </c>
      <c r="G116" s="447">
        <v>84</v>
      </c>
      <c r="H116" s="447">
        <v>3</v>
      </c>
      <c r="I116" s="447">
        <v>14</v>
      </c>
      <c r="J116" s="447">
        <v>0</v>
      </c>
      <c r="K116" s="447">
        <v>0</v>
      </c>
      <c r="L116" s="448">
        <v>5600</v>
      </c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7"/>
      <c r="Z116" s="447"/>
      <c r="AA116" s="447"/>
      <c r="AB116" s="482"/>
      <c r="AC116" s="482"/>
      <c r="AD116" s="482"/>
      <c r="AE116" s="482"/>
    </row>
    <row r="117" spans="2:31" s="452" customFormat="1" ht="20.25" customHeight="1" x14ac:dyDescent="0.2">
      <c r="B117" s="447" t="s">
        <v>1264</v>
      </c>
      <c r="C117" s="447">
        <v>102</v>
      </c>
      <c r="D117" s="447" t="s">
        <v>577</v>
      </c>
      <c r="E117" s="447">
        <v>720</v>
      </c>
      <c r="F117" s="447">
        <v>8</v>
      </c>
      <c r="G117" s="447">
        <v>20</v>
      </c>
      <c r="H117" s="447">
        <v>3</v>
      </c>
      <c r="I117" s="447">
        <v>3</v>
      </c>
      <c r="J117" s="447">
        <v>0</v>
      </c>
      <c r="K117" s="447">
        <v>1</v>
      </c>
      <c r="L117" s="448">
        <v>1201</v>
      </c>
      <c r="M117" s="447"/>
      <c r="N117" s="447"/>
      <c r="O117" s="447"/>
      <c r="P117" s="447"/>
      <c r="Q117" s="447"/>
      <c r="R117" s="447"/>
      <c r="S117" s="447"/>
      <c r="T117" s="447"/>
      <c r="U117" s="447"/>
      <c r="V117" s="447"/>
      <c r="W117" s="447"/>
      <c r="X117" s="447"/>
      <c r="Y117" s="447"/>
      <c r="Z117" s="447"/>
      <c r="AA117" s="447"/>
      <c r="AB117" s="482"/>
      <c r="AC117" s="482"/>
      <c r="AD117" s="482"/>
      <c r="AE117" s="482"/>
    </row>
    <row r="118" spans="2:31" s="452" customFormat="1" ht="20.25" customHeight="1" x14ac:dyDescent="0.2">
      <c r="B118" s="447" t="s">
        <v>1264</v>
      </c>
      <c r="C118" s="447">
        <v>103</v>
      </c>
      <c r="D118" s="447" t="s">
        <v>577</v>
      </c>
      <c r="E118" s="447">
        <v>1213</v>
      </c>
      <c r="F118" s="447">
        <v>13</v>
      </c>
      <c r="G118" s="447">
        <v>13</v>
      </c>
      <c r="H118" s="447">
        <v>3</v>
      </c>
      <c r="I118" s="447">
        <v>11</v>
      </c>
      <c r="J118" s="447">
        <v>3</v>
      </c>
      <c r="K118" s="447">
        <v>13</v>
      </c>
      <c r="L118" s="448">
        <v>4713</v>
      </c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82"/>
      <c r="AC118" s="482"/>
      <c r="AD118" s="482"/>
      <c r="AE118" s="482"/>
    </row>
    <row r="119" spans="2:31" s="452" customFormat="1" ht="20.25" customHeight="1" x14ac:dyDescent="0.2">
      <c r="B119" s="447" t="s">
        <v>1265</v>
      </c>
      <c r="C119" s="447">
        <v>104</v>
      </c>
      <c r="D119" s="447" t="s">
        <v>577</v>
      </c>
      <c r="E119" s="447">
        <v>6180</v>
      </c>
      <c r="F119" s="447">
        <v>62</v>
      </c>
      <c r="G119" s="447">
        <v>80</v>
      </c>
      <c r="H119" s="447">
        <v>3</v>
      </c>
      <c r="I119" s="447">
        <v>36</v>
      </c>
      <c r="J119" s="447">
        <v>0</v>
      </c>
      <c r="K119" s="447">
        <v>0</v>
      </c>
      <c r="L119" s="448">
        <v>14400</v>
      </c>
      <c r="M119" s="447"/>
      <c r="N119" s="447"/>
      <c r="O119" s="447"/>
      <c r="P119" s="447"/>
      <c r="Q119" s="447"/>
      <c r="R119" s="447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82"/>
      <c r="AC119" s="482"/>
      <c r="AD119" s="482"/>
      <c r="AE119" s="482"/>
    </row>
    <row r="120" spans="2:31" s="452" customFormat="1" ht="20.25" customHeight="1" x14ac:dyDescent="0.2">
      <c r="B120" s="447" t="s">
        <v>1266</v>
      </c>
      <c r="C120" s="447">
        <v>105</v>
      </c>
      <c r="D120" s="447" t="s">
        <v>577</v>
      </c>
      <c r="E120" s="447">
        <v>10302</v>
      </c>
      <c r="F120" s="447">
        <v>104</v>
      </c>
      <c r="G120" s="447">
        <v>2</v>
      </c>
      <c r="H120" s="447">
        <v>3</v>
      </c>
      <c r="I120" s="447">
        <v>28</v>
      </c>
      <c r="J120" s="447">
        <v>0</v>
      </c>
      <c r="K120" s="447">
        <v>0</v>
      </c>
      <c r="L120" s="448">
        <v>11200</v>
      </c>
      <c r="M120" s="447"/>
      <c r="N120" s="447"/>
      <c r="O120" s="447"/>
      <c r="P120" s="447"/>
      <c r="Q120" s="447"/>
      <c r="R120" s="447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82"/>
      <c r="AC120" s="482"/>
      <c r="AD120" s="482"/>
      <c r="AE120" s="482"/>
    </row>
    <row r="121" spans="2:31" s="452" customFormat="1" ht="20.25" customHeight="1" x14ac:dyDescent="0.2">
      <c r="B121" s="447" t="s">
        <v>1267</v>
      </c>
      <c r="C121" s="447">
        <v>106</v>
      </c>
      <c r="D121" s="447" t="s">
        <v>577</v>
      </c>
      <c r="E121" s="447">
        <v>2845</v>
      </c>
      <c r="F121" s="447">
        <v>27</v>
      </c>
      <c r="G121" s="447">
        <v>45</v>
      </c>
      <c r="H121" s="447">
        <v>3</v>
      </c>
      <c r="I121" s="447">
        <v>18</v>
      </c>
      <c r="J121" s="447">
        <v>0</v>
      </c>
      <c r="K121" s="447">
        <v>55</v>
      </c>
      <c r="L121" s="448">
        <v>7255</v>
      </c>
      <c r="M121" s="447"/>
      <c r="N121" s="447"/>
      <c r="O121" s="447"/>
      <c r="P121" s="447"/>
      <c r="Q121" s="447"/>
      <c r="R121" s="447"/>
      <c r="S121" s="447"/>
      <c r="T121" s="447"/>
      <c r="U121" s="447"/>
      <c r="V121" s="447"/>
      <c r="W121" s="447"/>
      <c r="X121" s="447"/>
      <c r="Y121" s="447"/>
      <c r="Z121" s="447"/>
      <c r="AA121" s="447"/>
      <c r="AB121" s="482"/>
      <c r="AC121" s="482"/>
      <c r="AD121" s="482"/>
      <c r="AE121" s="482"/>
    </row>
    <row r="122" spans="2:31" s="452" customFormat="1" ht="20.25" customHeight="1" x14ac:dyDescent="0.2">
      <c r="B122" s="447" t="s">
        <v>1268</v>
      </c>
      <c r="C122" s="447">
        <v>107</v>
      </c>
      <c r="D122" s="447" t="s">
        <v>577</v>
      </c>
      <c r="E122" s="447"/>
      <c r="F122" s="447"/>
      <c r="G122" s="447"/>
      <c r="H122" s="447">
        <v>3</v>
      </c>
      <c r="I122" s="447">
        <v>25</v>
      </c>
      <c r="J122" s="447">
        <v>2</v>
      </c>
      <c r="K122" s="447">
        <v>36</v>
      </c>
      <c r="L122" s="448">
        <v>10236</v>
      </c>
      <c r="M122" s="447"/>
      <c r="N122" s="447"/>
      <c r="O122" s="447"/>
      <c r="P122" s="447"/>
      <c r="Q122" s="447"/>
      <c r="R122" s="447"/>
      <c r="S122" s="447"/>
      <c r="T122" s="447"/>
      <c r="U122" s="447"/>
      <c r="V122" s="447"/>
      <c r="W122" s="447"/>
      <c r="X122" s="447"/>
      <c r="Y122" s="447"/>
      <c r="Z122" s="447"/>
      <c r="AA122" s="447"/>
      <c r="AB122" s="482"/>
      <c r="AC122" s="482"/>
      <c r="AD122" s="482"/>
      <c r="AE122" s="482"/>
    </row>
    <row r="123" spans="2:31" s="452" customFormat="1" ht="20.25" customHeight="1" x14ac:dyDescent="0.2">
      <c r="B123" s="447" t="s">
        <v>1269</v>
      </c>
      <c r="C123" s="447">
        <v>108</v>
      </c>
      <c r="D123" s="447" t="s">
        <v>577</v>
      </c>
      <c r="E123" s="447">
        <v>6185</v>
      </c>
      <c r="F123" s="447">
        <v>62</v>
      </c>
      <c r="G123" s="447">
        <v>85</v>
      </c>
      <c r="H123" s="447">
        <v>3</v>
      </c>
      <c r="I123" s="447">
        <v>25</v>
      </c>
      <c r="J123" s="447">
        <v>2</v>
      </c>
      <c r="K123" s="447">
        <v>37</v>
      </c>
      <c r="L123" s="448">
        <v>10237</v>
      </c>
      <c r="M123" s="447"/>
      <c r="N123" s="447"/>
      <c r="O123" s="447"/>
      <c r="P123" s="447"/>
      <c r="Q123" s="447"/>
      <c r="R123" s="447"/>
      <c r="S123" s="447"/>
      <c r="T123" s="447"/>
      <c r="U123" s="447"/>
      <c r="V123" s="447"/>
      <c r="W123" s="447"/>
      <c r="X123" s="447"/>
      <c r="Y123" s="447"/>
      <c r="Z123" s="447"/>
      <c r="AA123" s="447"/>
      <c r="AB123" s="482"/>
      <c r="AC123" s="482"/>
      <c r="AD123" s="482"/>
      <c r="AE123" s="482"/>
    </row>
    <row r="124" spans="2:31" s="452" customFormat="1" ht="20.25" customHeight="1" x14ac:dyDescent="0.2">
      <c r="B124" s="447" t="s">
        <v>1270</v>
      </c>
      <c r="C124" s="447">
        <v>109</v>
      </c>
      <c r="D124" s="447" t="s">
        <v>577</v>
      </c>
      <c r="E124" s="447">
        <v>715</v>
      </c>
      <c r="F124" s="447">
        <v>8</v>
      </c>
      <c r="G124" s="447">
        <v>15</v>
      </c>
      <c r="H124" s="447">
        <v>3</v>
      </c>
      <c r="I124" s="447">
        <v>13</v>
      </c>
      <c r="J124" s="447">
        <v>2</v>
      </c>
      <c r="K124" s="447">
        <v>40</v>
      </c>
      <c r="L124" s="448">
        <v>5440</v>
      </c>
      <c r="M124" s="447"/>
      <c r="N124" s="447"/>
      <c r="O124" s="447"/>
      <c r="P124" s="447"/>
      <c r="Q124" s="447"/>
      <c r="R124" s="447"/>
      <c r="S124" s="447"/>
      <c r="T124" s="447"/>
      <c r="U124" s="447"/>
      <c r="V124" s="447"/>
      <c r="W124" s="447"/>
      <c r="X124" s="447"/>
      <c r="Y124" s="447"/>
      <c r="Z124" s="447"/>
      <c r="AA124" s="447"/>
      <c r="AB124" s="482"/>
      <c r="AC124" s="482"/>
      <c r="AD124" s="482"/>
      <c r="AE124" s="482"/>
    </row>
    <row r="125" spans="2:31" s="452" customFormat="1" ht="20.25" customHeight="1" x14ac:dyDescent="0.2">
      <c r="B125" s="447" t="s">
        <v>1271</v>
      </c>
      <c r="C125" s="447">
        <v>110</v>
      </c>
      <c r="D125" s="447" t="s">
        <v>577</v>
      </c>
      <c r="E125" s="447">
        <v>740</v>
      </c>
      <c r="F125" s="447">
        <v>8</v>
      </c>
      <c r="G125" s="447">
        <v>40</v>
      </c>
      <c r="H125" s="447">
        <v>3</v>
      </c>
      <c r="I125" s="447">
        <v>3</v>
      </c>
      <c r="J125" s="447">
        <v>3</v>
      </c>
      <c r="K125" s="447">
        <v>5</v>
      </c>
      <c r="L125" s="448">
        <v>1505</v>
      </c>
      <c r="M125" s="447"/>
      <c r="N125" s="447"/>
      <c r="O125" s="447"/>
      <c r="P125" s="447"/>
      <c r="Q125" s="447"/>
      <c r="R125" s="447"/>
      <c r="S125" s="447"/>
      <c r="T125" s="447"/>
      <c r="U125" s="447"/>
      <c r="V125" s="447"/>
      <c r="W125" s="447"/>
      <c r="X125" s="447"/>
      <c r="Y125" s="447"/>
      <c r="Z125" s="447"/>
      <c r="AA125" s="447"/>
      <c r="AB125" s="482"/>
      <c r="AC125" s="482"/>
      <c r="AD125" s="482"/>
      <c r="AE125" s="482"/>
    </row>
    <row r="126" spans="2:31" s="452" customFormat="1" ht="20.25" customHeight="1" x14ac:dyDescent="0.2">
      <c r="B126" s="447" t="s">
        <v>1272</v>
      </c>
      <c r="C126" s="447">
        <v>111</v>
      </c>
      <c r="D126" s="447" t="s">
        <v>577</v>
      </c>
      <c r="E126" s="447">
        <v>741</v>
      </c>
      <c r="F126" s="447">
        <v>8</v>
      </c>
      <c r="G126" s="447">
        <v>41</v>
      </c>
      <c r="H126" s="447">
        <v>3</v>
      </c>
      <c r="I126" s="447">
        <v>4</v>
      </c>
      <c r="J126" s="447">
        <v>3</v>
      </c>
      <c r="K126" s="447">
        <v>29</v>
      </c>
      <c r="L126" s="448">
        <v>1929</v>
      </c>
      <c r="M126" s="447"/>
      <c r="N126" s="447"/>
      <c r="O126" s="447"/>
      <c r="P126" s="447"/>
      <c r="Q126" s="447"/>
      <c r="R126" s="447"/>
      <c r="S126" s="447"/>
      <c r="T126" s="447"/>
      <c r="U126" s="447"/>
      <c r="V126" s="447"/>
      <c r="W126" s="447"/>
      <c r="X126" s="447"/>
      <c r="Y126" s="447"/>
      <c r="Z126" s="447"/>
      <c r="AA126" s="447"/>
      <c r="AB126" s="482"/>
      <c r="AC126" s="482"/>
      <c r="AD126" s="482"/>
      <c r="AE126" s="482"/>
    </row>
    <row r="127" spans="2:31" s="452" customFormat="1" ht="20.25" customHeight="1" x14ac:dyDescent="0.2">
      <c r="B127" s="447" t="s">
        <v>1273</v>
      </c>
      <c r="C127" s="447">
        <v>112</v>
      </c>
      <c r="D127" s="447" t="s">
        <v>577</v>
      </c>
      <c r="E127" s="447">
        <v>1219</v>
      </c>
      <c r="F127" s="447">
        <v>13</v>
      </c>
      <c r="G127" s="447">
        <v>19</v>
      </c>
      <c r="H127" s="447">
        <v>3</v>
      </c>
      <c r="I127" s="447">
        <v>17</v>
      </c>
      <c r="J127" s="447">
        <v>0</v>
      </c>
      <c r="K127" s="447">
        <v>37</v>
      </c>
      <c r="L127" s="448">
        <v>6837</v>
      </c>
      <c r="M127" s="447"/>
      <c r="N127" s="447"/>
      <c r="O127" s="447"/>
      <c r="P127" s="447"/>
      <c r="Q127" s="447"/>
      <c r="R127" s="447"/>
      <c r="S127" s="447"/>
      <c r="T127" s="447"/>
      <c r="U127" s="447"/>
      <c r="V127" s="447"/>
      <c r="W127" s="447"/>
      <c r="X127" s="447"/>
      <c r="Y127" s="447"/>
      <c r="Z127" s="447"/>
      <c r="AA127" s="447"/>
      <c r="AB127" s="482"/>
      <c r="AC127" s="482"/>
      <c r="AD127" s="482"/>
      <c r="AE127" s="482"/>
    </row>
    <row r="128" spans="2:31" s="452" customFormat="1" ht="20.25" customHeight="1" x14ac:dyDescent="0.2">
      <c r="B128" s="447" t="s">
        <v>1274</v>
      </c>
      <c r="C128" s="447">
        <v>113</v>
      </c>
      <c r="D128" s="447" t="s">
        <v>577</v>
      </c>
      <c r="E128" s="447">
        <v>1224</v>
      </c>
      <c r="F128" s="447">
        <v>13</v>
      </c>
      <c r="G128" s="447">
        <v>24</v>
      </c>
      <c r="H128" s="447">
        <v>3</v>
      </c>
      <c r="I128" s="447">
        <v>27</v>
      </c>
      <c r="J128" s="447">
        <v>0</v>
      </c>
      <c r="K128" s="447">
        <v>61</v>
      </c>
      <c r="L128" s="448">
        <v>10861</v>
      </c>
      <c r="M128" s="447"/>
      <c r="N128" s="447"/>
      <c r="O128" s="447"/>
      <c r="P128" s="447"/>
      <c r="Q128" s="447"/>
      <c r="R128" s="447"/>
      <c r="S128" s="447"/>
      <c r="T128" s="447"/>
      <c r="U128" s="447"/>
      <c r="V128" s="447"/>
      <c r="W128" s="447"/>
      <c r="X128" s="447"/>
      <c r="Y128" s="447"/>
      <c r="Z128" s="447"/>
      <c r="AA128" s="447"/>
      <c r="AB128" s="482"/>
      <c r="AC128" s="482"/>
      <c r="AD128" s="482"/>
      <c r="AE128" s="482"/>
    </row>
    <row r="129" spans="2:31" s="452" customFormat="1" ht="20.25" customHeight="1" x14ac:dyDescent="0.2">
      <c r="B129" s="447" t="s">
        <v>1275</v>
      </c>
      <c r="C129" s="447">
        <v>114</v>
      </c>
      <c r="D129" s="447" t="s">
        <v>577</v>
      </c>
      <c r="E129" s="447">
        <v>734</v>
      </c>
      <c r="F129" s="447">
        <v>8</v>
      </c>
      <c r="G129" s="447">
        <v>34</v>
      </c>
      <c r="H129" s="447">
        <v>3</v>
      </c>
      <c r="I129" s="447">
        <v>7</v>
      </c>
      <c r="J129" s="447">
        <v>3</v>
      </c>
      <c r="K129" s="447">
        <v>0</v>
      </c>
      <c r="L129" s="448">
        <v>3100</v>
      </c>
      <c r="M129" s="447"/>
      <c r="N129" s="447"/>
      <c r="O129" s="447"/>
      <c r="P129" s="447"/>
      <c r="Q129" s="447"/>
      <c r="R129" s="447"/>
      <c r="S129" s="447"/>
      <c r="T129" s="447"/>
      <c r="U129" s="447"/>
      <c r="V129" s="447"/>
      <c r="W129" s="447"/>
      <c r="X129" s="447"/>
      <c r="Y129" s="447"/>
      <c r="Z129" s="447"/>
      <c r="AA129" s="447"/>
      <c r="AB129" s="482"/>
      <c r="AC129" s="482"/>
      <c r="AD129" s="482"/>
      <c r="AE129" s="482"/>
    </row>
    <row r="130" spans="2:31" s="452" customFormat="1" ht="20.25" customHeight="1" x14ac:dyDescent="0.2">
      <c r="B130" s="447" t="s">
        <v>1276</v>
      </c>
      <c r="C130" s="447">
        <v>115</v>
      </c>
      <c r="D130" s="447" t="s">
        <v>577</v>
      </c>
      <c r="E130" s="447">
        <v>9010</v>
      </c>
      <c r="F130" s="447">
        <v>91</v>
      </c>
      <c r="G130" s="447">
        <v>10</v>
      </c>
      <c r="H130" s="447">
        <v>3</v>
      </c>
      <c r="I130" s="447">
        <v>11</v>
      </c>
      <c r="J130" s="447">
        <v>1</v>
      </c>
      <c r="K130" s="447">
        <v>18</v>
      </c>
      <c r="L130" s="448">
        <v>4518</v>
      </c>
      <c r="M130" s="447"/>
      <c r="N130" s="447"/>
      <c r="O130" s="447"/>
      <c r="P130" s="447"/>
      <c r="Q130" s="447"/>
      <c r="R130" s="447"/>
      <c r="S130" s="447"/>
      <c r="T130" s="447"/>
      <c r="U130" s="447"/>
      <c r="V130" s="447"/>
      <c r="W130" s="447"/>
      <c r="X130" s="447"/>
      <c r="Y130" s="447"/>
      <c r="Z130" s="447"/>
      <c r="AA130" s="447"/>
      <c r="AB130" s="482"/>
      <c r="AC130" s="482"/>
      <c r="AD130" s="482"/>
      <c r="AE130" s="482"/>
    </row>
    <row r="131" spans="2:31" s="452" customFormat="1" ht="20.25" customHeight="1" x14ac:dyDescent="0.2">
      <c r="B131" s="447" t="s">
        <v>1277</v>
      </c>
      <c r="C131" s="447">
        <v>116</v>
      </c>
      <c r="D131" s="447" t="s">
        <v>577</v>
      </c>
      <c r="E131" s="447">
        <v>783</v>
      </c>
      <c r="F131" s="447">
        <v>8</v>
      </c>
      <c r="G131" s="447">
        <v>83</v>
      </c>
      <c r="H131" s="447">
        <v>3</v>
      </c>
      <c r="I131" s="447">
        <v>3</v>
      </c>
      <c r="J131" s="447">
        <v>2</v>
      </c>
      <c r="K131" s="447">
        <v>60</v>
      </c>
      <c r="L131" s="448">
        <v>1460</v>
      </c>
      <c r="M131" s="447"/>
      <c r="N131" s="447"/>
      <c r="O131" s="447"/>
      <c r="P131" s="447"/>
      <c r="Q131" s="447"/>
      <c r="R131" s="447"/>
      <c r="S131" s="447"/>
      <c r="T131" s="447"/>
      <c r="U131" s="447"/>
      <c r="V131" s="447"/>
      <c r="W131" s="447"/>
      <c r="X131" s="447"/>
      <c r="Y131" s="447"/>
      <c r="Z131" s="447"/>
      <c r="AA131" s="447"/>
      <c r="AB131" s="482"/>
      <c r="AC131" s="482"/>
      <c r="AD131" s="482"/>
      <c r="AE131" s="482"/>
    </row>
    <row r="132" spans="2:31" s="452" customFormat="1" ht="20.25" customHeight="1" x14ac:dyDescent="0.2">
      <c r="B132" s="447" t="s">
        <v>1278</v>
      </c>
      <c r="C132" s="447">
        <v>117</v>
      </c>
      <c r="D132" s="447" t="s">
        <v>577</v>
      </c>
      <c r="E132" s="447"/>
      <c r="F132" s="447">
        <v>91</v>
      </c>
      <c r="G132" s="447">
        <v>26</v>
      </c>
      <c r="H132" s="447">
        <v>3</v>
      </c>
      <c r="I132" s="447">
        <v>8</v>
      </c>
      <c r="J132" s="447">
        <v>1</v>
      </c>
      <c r="K132" s="447">
        <v>70</v>
      </c>
      <c r="L132" s="448">
        <v>3370</v>
      </c>
      <c r="M132" s="447"/>
      <c r="N132" s="447"/>
      <c r="O132" s="447"/>
      <c r="P132" s="447"/>
      <c r="Q132" s="447"/>
      <c r="R132" s="447"/>
      <c r="S132" s="447"/>
      <c r="T132" s="447"/>
      <c r="U132" s="447"/>
      <c r="V132" s="447"/>
      <c r="W132" s="447"/>
      <c r="X132" s="447"/>
      <c r="Y132" s="447"/>
      <c r="Z132" s="447"/>
      <c r="AA132" s="447"/>
      <c r="AB132" s="482"/>
      <c r="AC132" s="482"/>
      <c r="AD132" s="482"/>
      <c r="AE132" s="482"/>
    </row>
    <row r="133" spans="2:31" s="452" customFormat="1" ht="20.25" customHeight="1" x14ac:dyDescent="0.2">
      <c r="B133" s="447" t="s">
        <v>1278</v>
      </c>
      <c r="C133" s="447">
        <v>118</v>
      </c>
      <c r="D133" s="447" t="s">
        <v>577</v>
      </c>
      <c r="E133" s="447">
        <v>3194</v>
      </c>
      <c r="F133" s="447">
        <v>32</v>
      </c>
      <c r="G133" s="447">
        <v>94</v>
      </c>
      <c r="H133" s="447">
        <v>3</v>
      </c>
      <c r="I133" s="447">
        <v>28</v>
      </c>
      <c r="J133" s="447">
        <v>2</v>
      </c>
      <c r="K133" s="447">
        <v>87</v>
      </c>
      <c r="L133" s="448">
        <v>11487</v>
      </c>
      <c r="M133" s="447"/>
      <c r="N133" s="447"/>
      <c r="O133" s="447"/>
      <c r="P133" s="447"/>
      <c r="Q133" s="447"/>
      <c r="R133" s="447"/>
      <c r="S133" s="447"/>
      <c r="T133" s="447"/>
      <c r="U133" s="447"/>
      <c r="V133" s="447"/>
      <c r="W133" s="447"/>
      <c r="X133" s="447"/>
      <c r="Y133" s="447"/>
      <c r="Z133" s="447"/>
      <c r="AA133" s="447"/>
      <c r="AB133" s="482"/>
      <c r="AC133" s="482"/>
      <c r="AD133" s="482"/>
      <c r="AE133" s="482"/>
    </row>
    <row r="134" spans="2:31" s="452" customFormat="1" ht="20.25" customHeight="1" x14ac:dyDescent="0.2">
      <c r="B134" s="447" t="s">
        <v>1279</v>
      </c>
      <c r="C134" s="447">
        <v>119</v>
      </c>
      <c r="D134" s="447" t="s">
        <v>577</v>
      </c>
      <c r="E134" s="447">
        <v>3926</v>
      </c>
      <c r="F134" s="447">
        <v>40</v>
      </c>
      <c r="G134" s="447">
        <v>26</v>
      </c>
      <c r="H134" s="447">
        <v>3</v>
      </c>
      <c r="I134" s="447">
        <v>1</v>
      </c>
      <c r="J134" s="447">
        <v>0</v>
      </c>
      <c r="K134" s="447">
        <v>85</v>
      </c>
      <c r="L134" s="448">
        <v>485</v>
      </c>
      <c r="M134" s="447"/>
      <c r="N134" s="447"/>
      <c r="O134" s="447"/>
      <c r="P134" s="447"/>
      <c r="Q134" s="447"/>
      <c r="R134" s="447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82"/>
      <c r="AC134" s="482"/>
      <c r="AD134" s="482"/>
      <c r="AE134" s="482"/>
    </row>
    <row r="135" spans="2:31" s="452" customFormat="1" ht="20.25" customHeight="1" x14ac:dyDescent="0.2">
      <c r="B135" s="447" t="s">
        <v>1280</v>
      </c>
      <c r="C135" s="447">
        <v>120</v>
      </c>
      <c r="D135" s="447" t="s">
        <v>577</v>
      </c>
      <c r="E135" s="447">
        <v>3918</v>
      </c>
      <c r="F135" s="447">
        <v>40</v>
      </c>
      <c r="G135" s="447">
        <v>18</v>
      </c>
      <c r="H135" s="447">
        <v>3</v>
      </c>
      <c r="I135" s="447">
        <v>5</v>
      </c>
      <c r="J135" s="447">
        <v>3</v>
      </c>
      <c r="K135" s="447">
        <v>14</v>
      </c>
      <c r="L135" s="448">
        <v>2314</v>
      </c>
      <c r="M135" s="447"/>
      <c r="N135" s="447"/>
      <c r="O135" s="447"/>
      <c r="P135" s="447"/>
      <c r="Q135" s="447"/>
      <c r="R135" s="447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82"/>
      <c r="AC135" s="482"/>
      <c r="AD135" s="482"/>
      <c r="AE135" s="482"/>
    </row>
    <row r="136" spans="2:31" s="452" customFormat="1" ht="20.25" customHeight="1" x14ac:dyDescent="0.2">
      <c r="B136" s="447" t="s">
        <v>1280</v>
      </c>
      <c r="C136" s="447">
        <v>121</v>
      </c>
      <c r="D136" s="447" t="s">
        <v>577</v>
      </c>
      <c r="E136" s="447">
        <v>3916</v>
      </c>
      <c r="F136" s="447">
        <v>40</v>
      </c>
      <c r="G136" s="447">
        <v>16</v>
      </c>
      <c r="H136" s="447">
        <v>3</v>
      </c>
      <c r="I136" s="447">
        <v>7</v>
      </c>
      <c r="J136" s="447">
        <v>3</v>
      </c>
      <c r="K136" s="447">
        <v>51</v>
      </c>
      <c r="L136" s="448">
        <v>3151</v>
      </c>
      <c r="M136" s="447"/>
      <c r="N136" s="447"/>
      <c r="O136" s="447"/>
      <c r="P136" s="447"/>
      <c r="Q136" s="447"/>
      <c r="R136" s="447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82"/>
      <c r="AC136" s="482"/>
      <c r="AD136" s="482"/>
      <c r="AE136" s="482"/>
    </row>
    <row r="137" spans="2:31" s="452" customFormat="1" ht="20.25" customHeight="1" x14ac:dyDescent="0.2">
      <c r="B137" s="447" t="s">
        <v>1281</v>
      </c>
      <c r="C137" s="447">
        <v>122</v>
      </c>
      <c r="D137" s="447" t="s">
        <v>577</v>
      </c>
      <c r="E137" s="447">
        <v>3249</v>
      </c>
      <c r="F137" s="447">
        <v>33</v>
      </c>
      <c r="G137" s="447">
        <v>49</v>
      </c>
      <c r="H137" s="447">
        <v>3</v>
      </c>
      <c r="I137" s="447">
        <v>15</v>
      </c>
      <c r="J137" s="447">
        <v>0</v>
      </c>
      <c r="K137" s="447">
        <v>33</v>
      </c>
      <c r="L137" s="448">
        <v>6033</v>
      </c>
      <c r="M137" s="447"/>
      <c r="N137" s="447"/>
      <c r="O137" s="447"/>
      <c r="P137" s="447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82"/>
      <c r="AC137" s="482"/>
      <c r="AD137" s="482"/>
      <c r="AE137" s="482"/>
    </row>
    <row r="138" spans="2:31" s="452" customFormat="1" ht="20.25" customHeight="1" x14ac:dyDescent="0.2">
      <c r="B138" s="447" t="s">
        <v>1282</v>
      </c>
      <c r="C138" s="447">
        <v>123</v>
      </c>
      <c r="D138" s="447" t="s">
        <v>577</v>
      </c>
      <c r="E138" s="447"/>
      <c r="F138" s="447">
        <v>59</v>
      </c>
      <c r="G138" s="447">
        <v>90</v>
      </c>
      <c r="H138" s="447">
        <v>3</v>
      </c>
      <c r="I138" s="447">
        <v>21</v>
      </c>
      <c r="J138" s="447">
        <v>0</v>
      </c>
      <c r="K138" s="447">
        <v>94</v>
      </c>
      <c r="L138" s="448">
        <v>8494</v>
      </c>
      <c r="M138" s="447"/>
      <c r="N138" s="447"/>
      <c r="O138" s="447"/>
      <c r="P138" s="447"/>
      <c r="Q138" s="447"/>
      <c r="R138" s="447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82"/>
      <c r="AC138" s="482"/>
      <c r="AD138" s="482"/>
      <c r="AE138" s="482"/>
    </row>
    <row r="139" spans="2:31" s="452" customFormat="1" ht="20.25" customHeight="1" x14ac:dyDescent="0.2">
      <c r="B139" s="447" t="s">
        <v>1283</v>
      </c>
      <c r="C139" s="447">
        <v>124</v>
      </c>
      <c r="D139" s="447" t="s">
        <v>577</v>
      </c>
      <c r="E139" s="447">
        <v>5425</v>
      </c>
      <c r="F139" s="447">
        <v>55</v>
      </c>
      <c r="G139" s="447">
        <v>25</v>
      </c>
      <c r="H139" s="447">
        <v>3</v>
      </c>
      <c r="I139" s="447">
        <v>23</v>
      </c>
      <c r="J139" s="447">
        <v>3</v>
      </c>
      <c r="K139" s="447">
        <v>33</v>
      </c>
      <c r="L139" s="448">
        <v>9533</v>
      </c>
      <c r="M139" s="447"/>
      <c r="N139" s="447"/>
      <c r="O139" s="447"/>
      <c r="P139" s="447"/>
      <c r="Q139" s="447"/>
      <c r="R139" s="447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82"/>
      <c r="AC139" s="482"/>
      <c r="AD139" s="482"/>
      <c r="AE139" s="482"/>
    </row>
    <row r="140" spans="2:31" s="452" customFormat="1" ht="20.25" customHeight="1" x14ac:dyDescent="0.2">
      <c r="B140" s="447" t="s">
        <v>1284</v>
      </c>
      <c r="C140" s="447">
        <v>125</v>
      </c>
      <c r="D140" s="447" t="s">
        <v>577</v>
      </c>
      <c r="E140" s="447">
        <v>11356</v>
      </c>
      <c r="F140" s="447">
        <v>114</v>
      </c>
      <c r="G140" s="447">
        <v>56</v>
      </c>
      <c r="H140" s="447">
        <v>3</v>
      </c>
      <c r="I140" s="447">
        <v>5</v>
      </c>
      <c r="J140" s="447">
        <v>0</v>
      </c>
      <c r="K140" s="447">
        <v>0</v>
      </c>
      <c r="L140" s="448">
        <v>2000</v>
      </c>
      <c r="M140" s="447"/>
      <c r="N140" s="447"/>
      <c r="O140" s="447"/>
      <c r="P140" s="447"/>
      <c r="Q140" s="447"/>
      <c r="R140" s="447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82"/>
      <c r="AC140" s="482"/>
      <c r="AD140" s="482"/>
      <c r="AE140" s="482"/>
    </row>
    <row r="141" spans="2:31" s="452" customFormat="1" ht="20.25" customHeight="1" x14ac:dyDescent="0.2">
      <c r="B141" s="447" t="s">
        <v>1285</v>
      </c>
      <c r="C141" s="447">
        <v>126</v>
      </c>
      <c r="D141" s="447" t="s">
        <v>577</v>
      </c>
      <c r="E141" s="447">
        <v>735</v>
      </c>
      <c r="F141" s="447">
        <v>8</v>
      </c>
      <c r="G141" s="447">
        <v>35</v>
      </c>
      <c r="H141" s="447">
        <v>3</v>
      </c>
      <c r="I141" s="447">
        <v>7</v>
      </c>
      <c r="J141" s="447">
        <v>0</v>
      </c>
      <c r="K141" s="447">
        <v>55</v>
      </c>
      <c r="L141" s="448">
        <v>2855</v>
      </c>
      <c r="M141" s="447"/>
      <c r="N141" s="447"/>
      <c r="O141" s="447"/>
      <c r="P141" s="447"/>
      <c r="Q141" s="447"/>
      <c r="R141" s="447"/>
      <c r="S141" s="447"/>
      <c r="T141" s="447"/>
      <c r="U141" s="447"/>
      <c r="V141" s="447"/>
      <c r="W141" s="447"/>
      <c r="X141" s="447"/>
      <c r="Y141" s="447"/>
      <c r="Z141" s="447"/>
      <c r="AA141" s="447"/>
      <c r="AB141" s="482"/>
      <c r="AC141" s="482"/>
      <c r="AD141" s="482"/>
      <c r="AE141" s="482"/>
    </row>
    <row r="142" spans="2:31" s="452" customFormat="1" ht="20.25" customHeight="1" x14ac:dyDescent="0.2">
      <c r="B142" s="447" t="s">
        <v>1286</v>
      </c>
      <c r="C142" s="447">
        <v>127</v>
      </c>
      <c r="D142" s="447" t="s">
        <v>577</v>
      </c>
      <c r="E142" s="447">
        <v>1223</v>
      </c>
      <c r="F142" s="447">
        <v>13</v>
      </c>
      <c r="G142" s="447">
        <v>23</v>
      </c>
      <c r="H142" s="447">
        <v>3</v>
      </c>
      <c r="I142" s="447">
        <v>14</v>
      </c>
      <c r="J142" s="447">
        <v>0</v>
      </c>
      <c r="K142" s="447">
        <v>73</v>
      </c>
      <c r="L142" s="448">
        <v>5673</v>
      </c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82"/>
      <c r="AC142" s="482"/>
      <c r="AD142" s="482"/>
      <c r="AE142" s="482"/>
    </row>
    <row r="143" spans="2:31" s="15" customFormat="1" ht="20.25" customHeight="1" x14ac:dyDescent="0.2">
      <c r="B143" s="486" t="s">
        <v>1238</v>
      </c>
      <c r="C143" s="70">
        <v>128</v>
      </c>
      <c r="D143" s="70" t="s">
        <v>577</v>
      </c>
      <c r="E143" s="70">
        <v>1221</v>
      </c>
      <c r="F143" s="70">
        <v>13</v>
      </c>
      <c r="G143" s="70">
        <v>21</v>
      </c>
      <c r="H143" s="70">
        <v>3</v>
      </c>
      <c r="I143" s="70">
        <v>10</v>
      </c>
      <c r="J143" s="70">
        <v>3</v>
      </c>
      <c r="K143" s="70">
        <v>49</v>
      </c>
      <c r="L143" s="77">
        <v>4349</v>
      </c>
      <c r="M143" s="70"/>
      <c r="N143" s="70"/>
      <c r="O143" s="70"/>
      <c r="P143" s="70"/>
      <c r="Q143" s="70"/>
      <c r="R143" s="70"/>
      <c r="S143" s="78"/>
      <c r="T143" s="78"/>
      <c r="U143" s="70"/>
      <c r="V143" s="70"/>
      <c r="W143" s="70"/>
      <c r="X143" s="70"/>
      <c r="Y143" s="70"/>
      <c r="Z143" s="70"/>
      <c r="AA143" s="70"/>
      <c r="AB143" s="95"/>
      <c r="AC143" s="95"/>
      <c r="AD143" s="95"/>
      <c r="AE143" s="95"/>
    </row>
    <row r="144" spans="2:31" s="452" customFormat="1" ht="20.25" customHeight="1" x14ac:dyDescent="0.2">
      <c r="B144" s="447" t="s">
        <v>1287</v>
      </c>
      <c r="C144" s="447">
        <v>129</v>
      </c>
      <c r="D144" s="447" t="s">
        <v>577</v>
      </c>
      <c r="E144" s="447">
        <v>11535</v>
      </c>
      <c r="F144" s="447">
        <v>114</v>
      </c>
      <c r="G144" s="447">
        <v>53</v>
      </c>
      <c r="H144" s="447">
        <v>3</v>
      </c>
      <c r="I144" s="447">
        <v>8</v>
      </c>
      <c r="J144" s="447">
        <v>0</v>
      </c>
      <c r="K144" s="447">
        <v>0</v>
      </c>
      <c r="L144" s="448">
        <v>3200</v>
      </c>
      <c r="M144" s="447"/>
      <c r="N144" s="447"/>
      <c r="O144" s="447"/>
      <c r="P144" s="447"/>
      <c r="Q144" s="447"/>
      <c r="R144" s="447"/>
      <c r="S144" s="447"/>
      <c r="T144" s="447"/>
      <c r="U144" s="447"/>
      <c r="V144" s="447"/>
      <c r="W144" s="447"/>
      <c r="X144" s="447"/>
      <c r="Y144" s="447"/>
      <c r="Z144" s="447"/>
      <c r="AA144" s="447"/>
      <c r="AB144" s="482"/>
      <c r="AC144" s="482"/>
      <c r="AD144" s="482"/>
      <c r="AE144" s="482"/>
    </row>
    <row r="145" spans="2:31" s="452" customFormat="1" ht="20.25" customHeight="1" x14ac:dyDescent="0.2">
      <c r="B145" s="447" t="s">
        <v>1288</v>
      </c>
      <c r="C145" s="447">
        <v>130</v>
      </c>
      <c r="D145" s="447" t="s">
        <v>577</v>
      </c>
      <c r="E145" s="447">
        <v>3122</v>
      </c>
      <c r="F145" s="447">
        <v>32</v>
      </c>
      <c r="G145" s="447">
        <v>22</v>
      </c>
      <c r="H145" s="447">
        <v>3</v>
      </c>
      <c r="I145" s="447">
        <v>6</v>
      </c>
      <c r="J145" s="447">
        <v>1</v>
      </c>
      <c r="K145" s="447">
        <v>6</v>
      </c>
      <c r="L145" s="448">
        <v>2506</v>
      </c>
      <c r="M145" s="447"/>
      <c r="N145" s="447"/>
      <c r="O145" s="447"/>
      <c r="P145" s="447"/>
      <c r="Q145" s="447"/>
      <c r="R145" s="447"/>
      <c r="S145" s="447"/>
      <c r="T145" s="447"/>
      <c r="U145" s="447"/>
      <c r="V145" s="447"/>
      <c r="W145" s="447"/>
      <c r="X145" s="447"/>
      <c r="Y145" s="447"/>
      <c r="Z145" s="447"/>
      <c r="AA145" s="447"/>
      <c r="AB145" s="482"/>
      <c r="AC145" s="482"/>
      <c r="AD145" s="482"/>
      <c r="AE145" s="482"/>
    </row>
    <row r="146" spans="2:31" s="452" customFormat="1" ht="20.25" customHeight="1" x14ac:dyDescent="0.2">
      <c r="B146" s="447" t="s">
        <v>1289</v>
      </c>
      <c r="C146" s="447">
        <v>131</v>
      </c>
      <c r="D146" s="447" t="s">
        <v>577</v>
      </c>
      <c r="E146" s="447">
        <v>3933</v>
      </c>
      <c r="F146" s="447">
        <v>40</v>
      </c>
      <c r="G146" s="447">
        <v>33</v>
      </c>
      <c r="H146" s="447">
        <v>3</v>
      </c>
      <c r="I146" s="447">
        <v>10</v>
      </c>
      <c r="J146" s="447">
        <v>0</v>
      </c>
      <c r="K146" s="447">
        <v>90</v>
      </c>
      <c r="L146" s="448">
        <v>4090</v>
      </c>
      <c r="M146" s="447"/>
      <c r="N146" s="447"/>
      <c r="O146" s="447"/>
      <c r="P146" s="447"/>
      <c r="Q146" s="447"/>
      <c r="R146" s="447"/>
      <c r="S146" s="447"/>
      <c r="T146" s="447"/>
      <c r="U146" s="447"/>
      <c r="V146" s="447"/>
      <c r="W146" s="447"/>
      <c r="X146" s="447"/>
      <c r="Y146" s="447"/>
      <c r="Z146" s="447"/>
      <c r="AA146" s="447"/>
      <c r="AB146" s="482"/>
      <c r="AC146" s="482"/>
      <c r="AD146" s="482"/>
      <c r="AE146" s="482"/>
    </row>
    <row r="147" spans="2:31" s="452" customFormat="1" ht="20.25" customHeight="1" x14ac:dyDescent="0.2">
      <c r="B147" s="447" t="s">
        <v>1290</v>
      </c>
      <c r="C147" s="447">
        <v>132</v>
      </c>
      <c r="D147" s="447" t="s">
        <v>577</v>
      </c>
      <c r="E147" s="447">
        <v>5896</v>
      </c>
      <c r="F147" s="447">
        <v>59</v>
      </c>
      <c r="G147" s="447">
        <v>96</v>
      </c>
      <c r="H147" s="447">
        <v>3</v>
      </c>
      <c r="I147" s="447">
        <v>29</v>
      </c>
      <c r="J147" s="447">
        <v>3</v>
      </c>
      <c r="K147" s="447">
        <v>12</v>
      </c>
      <c r="L147" s="448">
        <v>11912</v>
      </c>
      <c r="M147" s="447"/>
      <c r="N147" s="447"/>
      <c r="O147" s="447"/>
      <c r="P147" s="447"/>
      <c r="Q147" s="447"/>
      <c r="R147" s="447"/>
      <c r="S147" s="447"/>
      <c r="T147" s="447"/>
      <c r="U147" s="447"/>
      <c r="V147" s="447"/>
      <c r="W147" s="447"/>
      <c r="X147" s="447"/>
      <c r="Y147" s="447"/>
      <c r="Z147" s="447"/>
      <c r="AA147" s="447"/>
      <c r="AB147" s="482"/>
      <c r="AC147" s="482"/>
      <c r="AD147" s="482"/>
      <c r="AE147" s="482"/>
    </row>
    <row r="148" spans="2:31" s="452" customFormat="1" ht="20.25" customHeight="1" x14ac:dyDescent="0.2">
      <c r="B148" s="447" t="s">
        <v>1291</v>
      </c>
      <c r="C148" s="447">
        <v>133</v>
      </c>
      <c r="D148" s="447" t="s">
        <v>577</v>
      </c>
      <c r="E148" s="447">
        <v>5889</v>
      </c>
      <c r="F148" s="447">
        <v>54</v>
      </c>
      <c r="G148" s="447">
        <v>89</v>
      </c>
      <c r="H148" s="447">
        <v>3</v>
      </c>
      <c r="I148" s="447">
        <v>35</v>
      </c>
      <c r="J148" s="447">
        <v>3</v>
      </c>
      <c r="K148" s="447">
        <v>79</v>
      </c>
      <c r="L148" s="448">
        <v>14379</v>
      </c>
      <c r="M148" s="447"/>
      <c r="N148" s="447"/>
      <c r="O148" s="447"/>
      <c r="P148" s="447"/>
      <c r="Q148" s="447"/>
      <c r="R148" s="447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82"/>
      <c r="AC148" s="482"/>
      <c r="AD148" s="482"/>
      <c r="AE148" s="482"/>
    </row>
    <row r="149" spans="2:31" s="452" customFormat="1" ht="20.25" customHeight="1" x14ac:dyDescent="0.2">
      <c r="B149" s="447" t="s">
        <v>1292</v>
      </c>
      <c r="C149" s="447">
        <v>134</v>
      </c>
      <c r="D149" s="447" t="s">
        <v>577</v>
      </c>
      <c r="E149" s="447">
        <v>2968</v>
      </c>
      <c r="F149" s="447">
        <v>30</v>
      </c>
      <c r="G149" s="447">
        <v>68</v>
      </c>
      <c r="H149" s="447">
        <v>3</v>
      </c>
      <c r="I149" s="447">
        <v>5</v>
      </c>
      <c r="J149" s="447">
        <v>0</v>
      </c>
      <c r="K149" s="447">
        <v>0</v>
      </c>
      <c r="L149" s="448">
        <v>2000</v>
      </c>
      <c r="M149" s="447"/>
      <c r="N149" s="447"/>
      <c r="O149" s="447"/>
      <c r="P149" s="447"/>
      <c r="Q149" s="447"/>
      <c r="R149" s="447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82"/>
      <c r="AC149" s="482"/>
      <c r="AD149" s="482"/>
      <c r="AE149" s="482"/>
    </row>
    <row r="150" spans="2:31" s="452" customFormat="1" ht="20.25" customHeight="1" x14ac:dyDescent="0.2">
      <c r="B150" s="447" t="s">
        <v>1293</v>
      </c>
      <c r="C150" s="447">
        <v>135</v>
      </c>
      <c r="D150" s="447" t="s">
        <v>577</v>
      </c>
      <c r="E150" s="447">
        <v>2386</v>
      </c>
      <c r="F150" s="447">
        <v>24</v>
      </c>
      <c r="G150" s="447">
        <v>86</v>
      </c>
      <c r="H150" s="447">
        <v>3</v>
      </c>
      <c r="I150" s="447">
        <v>19</v>
      </c>
      <c r="J150" s="447">
        <v>1</v>
      </c>
      <c r="K150" s="447">
        <v>53</v>
      </c>
      <c r="L150" s="448">
        <v>7753</v>
      </c>
      <c r="M150" s="447"/>
      <c r="N150" s="447"/>
      <c r="O150" s="447"/>
      <c r="P150" s="447"/>
      <c r="Q150" s="447"/>
      <c r="R150" s="447"/>
      <c r="S150" s="447"/>
      <c r="T150" s="447"/>
      <c r="U150" s="447"/>
      <c r="V150" s="447"/>
      <c r="W150" s="447"/>
      <c r="X150" s="447"/>
      <c r="Y150" s="447"/>
      <c r="Z150" s="447"/>
      <c r="AA150" s="447"/>
      <c r="AB150" s="482"/>
      <c r="AC150" s="482"/>
      <c r="AD150" s="482"/>
      <c r="AE150" s="482"/>
    </row>
    <row r="151" spans="2:31" s="452" customFormat="1" ht="20.25" customHeight="1" x14ac:dyDescent="0.2">
      <c r="B151" s="447" t="s">
        <v>1294</v>
      </c>
      <c r="C151" s="447">
        <v>136</v>
      </c>
      <c r="D151" s="447" t="s">
        <v>577</v>
      </c>
      <c r="E151" s="447">
        <v>732</v>
      </c>
      <c r="F151" s="447">
        <v>8</v>
      </c>
      <c r="G151" s="447">
        <v>82</v>
      </c>
      <c r="H151" s="447">
        <v>3</v>
      </c>
      <c r="I151" s="447">
        <v>3</v>
      </c>
      <c r="J151" s="447">
        <v>2</v>
      </c>
      <c r="K151" s="447">
        <v>33</v>
      </c>
      <c r="L151" s="448">
        <v>1433</v>
      </c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82"/>
      <c r="AC151" s="482"/>
      <c r="AD151" s="482"/>
      <c r="AE151" s="482"/>
    </row>
    <row r="152" spans="2:31" s="452" customFormat="1" ht="20.25" customHeight="1" x14ac:dyDescent="0.2">
      <c r="B152" s="447" t="s">
        <v>1294</v>
      </c>
      <c r="C152" s="447">
        <v>137</v>
      </c>
      <c r="D152" s="447" t="s">
        <v>577</v>
      </c>
      <c r="E152" s="447">
        <v>733</v>
      </c>
      <c r="F152" s="447">
        <v>8</v>
      </c>
      <c r="G152" s="447">
        <v>33</v>
      </c>
      <c r="H152" s="447">
        <v>3</v>
      </c>
      <c r="I152" s="447">
        <v>7</v>
      </c>
      <c r="J152" s="447">
        <v>1</v>
      </c>
      <c r="K152" s="447">
        <v>96</v>
      </c>
      <c r="L152" s="448">
        <v>2996</v>
      </c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7"/>
      <c r="Z152" s="447"/>
      <c r="AA152" s="447"/>
      <c r="AB152" s="482"/>
      <c r="AC152" s="482"/>
      <c r="AD152" s="482"/>
      <c r="AE152" s="482"/>
    </row>
    <row r="153" spans="2:31" s="452" customFormat="1" ht="20.25" customHeight="1" x14ac:dyDescent="0.2">
      <c r="B153" s="447" t="s">
        <v>1294</v>
      </c>
      <c r="C153" s="447">
        <v>138</v>
      </c>
      <c r="D153" s="447" t="s">
        <v>577</v>
      </c>
      <c r="E153" s="447">
        <v>3922</v>
      </c>
      <c r="F153" s="447">
        <v>40</v>
      </c>
      <c r="G153" s="447">
        <v>22</v>
      </c>
      <c r="H153" s="447">
        <v>3</v>
      </c>
      <c r="I153" s="447">
        <v>16</v>
      </c>
      <c r="J153" s="447">
        <v>2</v>
      </c>
      <c r="K153" s="447">
        <v>84</v>
      </c>
      <c r="L153" s="448">
        <v>6684</v>
      </c>
      <c r="M153" s="447"/>
      <c r="N153" s="447"/>
      <c r="O153" s="447"/>
      <c r="P153" s="447"/>
      <c r="Q153" s="447"/>
      <c r="R153" s="447"/>
      <c r="S153" s="447"/>
      <c r="T153" s="447"/>
      <c r="U153" s="447"/>
      <c r="V153" s="447"/>
      <c r="W153" s="447"/>
      <c r="X153" s="447"/>
      <c r="Y153" s="447"/>
      <c r="Z153" s="447"/>
      <c r="AA153" s="447"/>
      <c r="AB153" s="482"/>
      <c r="AC153" s="482"/>
      <c r="AD153" s="482"/>
      <c r="AE153" s="482"/>
    </row>
    <row r="154" spans="2:31" s="15" customFormat="1" ht="20.25" customHeight="1" x14ac:dyDescent="0.2">
      <c r="B154" s="447" t="s">
        <v>1232</v>
      </c>
      <c r="C154" s="70">
        <v>139</v>
      </c>
      <c r="D154" s="70" t="s">
        <v>577</v>
      </c>
      <c r="E154" s="70">
        <v>729</v>
      </c>
      <c r="F154" s="70">
        <v>8</v>
      </c>
      <c r="G154" s="70">
        <v>29</v>
      </c>
      <c r="H154" s="70">
        <v>3</v>
      </c>
      <c r="I154" s="70">
        <v>9</v>
      </c>
      <c r="J154" s="70">
        <v>1</v>
      </c>
      <c r="K154" s="70">
        <v>34</v>
      </c>
      <c r="L154" s="77">
        <v>3734</v>
      </c>
      <c r="M154" s="70"/>
      <c r="N154" s="70"/>
      <c r="O154" s="70"/>
      <c r="P154" s="70"/>
      <c r="Q154" s="70"/>
      <c r="R154" s="70"/>
      <c r="S154" s="78"/>
      <c r="T154" s="78"/>
      <c r="U154" s="70"/>
      <c r="V154" s="70"/>
      <c r="W154" s="70"/>
      <c r="X154" s="70"/>
      <c r="Y154" s="70"/>
      <c r="Z154" s="70"/>
      <c r="AA154" s="70"/>
      <c r="AB154" s="95"/>
      <c r="AC154" s="95"/>
      <c r="AD154" s="95"/>
      <c r="AE154" s="95"/>
    </row>
    <row r="155" spans="2:31" s="15" customFormat="1" ht="20.25" customHeight="1" x14ac:dyDescent="0.2">
      <c r="B155" s="447" t="s">
        <v>1232</v>
      </c>
      <c r="C155" s="70">
        <v>140</v>
      </c>
      <c r="D155" s="70" t="s">
        <v>577</v>
      </c>
      <c r="E155" s="70">
        <v>1717</v>
      </c>
      <c r="F155" s="70">
        <v>18</v>
      </c>
      <c r="G155" s="70">
        <v>17</v>
      </c>
      <c r="H155" s="70">
        <v>3</v>
      </c>
      <c r="I155" s="70">
        <v>18</v>
      </c>
      <c r="J155" s="70">
        <v>0</v>
      </c>
      <c r="K155" s="70">
        <v>0</v>
      </c>
      <c r="L155" s="77">
        <v>7200</v>
      </c>
      <c r="M155" s="70"/>
      <c r="N155" s="70"/>
      <c r="O155" s="70"/>
      <c r="P155" s="70"/>
      <c r="Q155" s="70"/>
      <c r="R155" s="70"/>
      <c r="S155" s="78"/>
      <c r="T155" s="78"/>
      <c r="U155" s="70"/>
      <c r="V155" s="70"/>
      <c r="W155" s="70"/>
      <c r="X155" s="70"/>
      <c r="Y155" s="70"/>
      <c r="Z155" s="70"/>
      <c r="AA155" s="70"/>
      <c r="AB155" s="95"/>
      <c r="AC155" s="95"/>
      <c r="AD155" s="95"/>
      <c r="AE155" s="95"/>
    </row>
    <row r="156" spans="2:31" s="15" customFormat="1" ht="20.25" customHeight="1" x14ac:dyDescent="0.2">
      <c r="B156" s="447" t="s">
        <v>1232</v>
      </c>
      <c r="C156" s="70">
        <v>141</v>
      </c>
      <c r="D156" s="70" t="s">
        <v>577</v>
      </c>
      <c r="E156" s="70">
        <v>10297</v>
      </c>
      <c r="F156" s="70">
        <v>103</v>
      </c>
      <c r="G156" s="70">
        <v>97</v>
      </c>
      <c r="H156" s="70">
        <v>3</v>
      </c>
      <c r="I156" s="70">
        <v>5</v>
      </c>
      <c r="J156" s="70">
        <v>2</v>
      </c>
      <c r="K156" s="70">
        <v>48</v>
      </c>
      <c r="L156" s="77">
        <v>2248</v>
      </c>
      <c r="M156" s="70"/>
      <c r="N156" s="70"/>
      <c r="O156" s="70"/>
      <c r="P156" s="70"/>
      <c r="Q156" s="70"/>
      <c r="R156" s="70"/>
      <c r="S156" s="78"/>
      <c r="T156" s="78"/>
      <c r="U156" s="70"/>
      <c r="V156" s="70"/>
      <c r="W156" s="70"/>
      <c r="X156" s="70"/>
      <c r="Y156" s="70"/>
      <c r="Z156" s="70"/>
      <c r="AA156" s="70"/>
      <c r="AB156" s="95"/>
      <c r="AC156" s="95"/>
      <c r="AD156" s="95"/>
      <c r="AE156" s="95"/>
    </row>
    <row r="157" spans="2:31" s="452" customFormat="1" ht="20.25" customHeight="1" x14ac:dyDescent="0.2">
      <c r="B157" s="447" t="s">
        <v>1295</v>
      </c>
      <c r="C157" s="447">
        <v>142</v>
      </c>
      <c r="D157" s="447" t="s">
        <v>577</v>
      </c>
      <c r="E157" s="447">
        <v>1323</v>
      </c>
      <c r="F157" s="447">
        <v>14</v>
      </c>
      <c r="G157" s="447">
        <v>23</v>
      </c>
      <c r="H157" s="447">
        <v>3</v>
      </c>
      <c r="I157" s="447">
        <v>21</v>
      </c>
      <c r="J157" s="447">
        <v>1</v>
      </c>
      <c r="K157" s="447">
        <v>52</v>
      </c>
      <c r="L157" s="448">
        <v>8552</v>
      </c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82"/>
      <c r="AC157" s="482"/>
      <c r="AD157" s="482"/>
      <c r="AE157" s="482"/>
    </row>
    <row r="158" spans="2:31" s="452" customFormat="1" ht="20.25" customHeight="1" x14ac:dyDescent="0.2">
      <c r="B158" s="447" t="s">
        <v>1296</v>
      </c>
      <c r="C158" s="447">
        <v>143</v>
      </c>
      <c r="D158" s="447" t="s">
        <v>577</v>
      </c>
      <c r="E158" s="447">
        <v>5274</v>
      </c>
      <c r="F158" s="447">
        <v>53</v>
      </c>
      <c r="G158" s="447">
        <v>74</v>
      </c>
      <c r="H158" s="447">
        <v>3</v>
      </c>
      <c r="I158" s="447">
        <v>16</v>
      </c>
      <c r="J158" s="447">
        <v>0</v>
      </c>
      <c r="K158" s="447">
        <v>2</v>
      </c>
      <c r="L158" s="448">
        <v>6402</v>
      </c>
      <c r="M158" s="447"/>
      <c r="N158" s="447"/>
      <c r="O158" s="447"/>
      <c r="P158" s="447"/>
      <c r="Q158" s="447"/>
      <c r="R158" s="447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82"/>
      <c r="AC158" s="482"/>
      <c r="AD158" s="482"/>
      <c r="AE158" s="482"/>
    </row>
    <row r="159" spans="2:31" s="452" customFormat="1" ht="20.25" customHeight="1" x14ac:dyDescent="0.2">
      <c r="B159" s="447" t="s">
        <v>1297</v>
      </c>
      <c r="C159" s="447">
        <v>144</v>
      </c>
      <c r="D159" s="447" t="s">
        <v>577</v>
      </c>
      <c r="E159" s="447">
        <v>3912</v>
      </c>
      <c r="F159" s="447">
        <v>40</v>
      </c>
      <c r="G159" s="447">
        <v>12</v>
      </c>
      <c r="H159" s="447">
        <v>3</v>
      </c>
      <c r="I159" s="447">
        <v>2</v>
      </c>
      <c r="J159" s="447">
        <v>3</v>
      </c>
      <c r="K159" s="447">
        <v>7</v>
      </c>
      <c r="L159" s="448">
        <v>1107</v>
      </c>
      <c r="M159" s="447"/>
      <c r="N159" s="447"/>
      <c r="O159" s="447"/>
      <c r="P159" s="447"/>
      <c r="Q159" s="447"/>
      <c r="R159" s="447"/>
      <c r="S159" s="447"/>
      <c r="T159" s="447"/>
      <c r="U159" s="447"/>
      <c r="V159" s="447"/>
      <c r="W159" s="447"/>
      <c r="X159" s="447"/>
      <c r="Y159" s="447"/>
      <c r="Z159" s="447"/>
      <c r="AA159" s="447"/>
      <c r="AB159" s="482"/>
      <c r="AC159" s="482"/>
      <c r="AD159" s="482"/>
      <c r="AE159" s="482"/>
    </row>
    <row r="160" spans="2:31" s="452" customFormat="1" ht="20.25" customHeight="1" x14ac:dyDescent="0.2">
      <c r="B160" s="447" t="s">
        <v>1260</v>
      </c>
      <c r="C160" s="447">
        <v>145</v>
      </c>
      <c r="D160" s="447" t="s">
        <v>577</v>
      </c>
      <c r="E160" s="447">
        <v>722</v>
      </c>
      <c r="F160" s="447">
        <v>8</v>
      </c>
      <c r="G160" s="447">
        <v>22</v>
      </c>
      <c r="H160" s="447">
        <v>3</v>
      </c>
      <c r="I160" s="447">
        <v>12</v>
      </c>
      <c r="J160" s="447">
        <v>1</v>
      </c>
      <c r="K160" s="447">
        <v>77</v>
      </c>
      <c r="L160" s="448">
        <v>4977</v>
      </c>
      <c r="M160" s="447"/>
      <c r="N160" s="447"/>
      <c r="O160" s="447"/>
      <c r="P160" s="447"/>
      <c r="Q160" s="447"/>
      <c r="R160" s="447"/>
      <c r="S160" s="447"/>
      <c r="T160" s="447"/>
      <c r="U160" s="447"/>
      <c r="V160" s="447"/>
      <c r="W160" s="447"/>
      <c r="X160" s="447"/>
      <c r="Y160" s="447"/>
      <c r="Z160" s="447"/>
      <c r="AA160" s="447"/>
      <c r="AB160" s="482"/>
      <c r="AC160" s="482"/>
      <c r="AD160" s="482"/>
      <c r="AE160" s="482"/>
    </row>
    <row r="161" spans="2:31" s="452" customFormat="1" ht="20.25" customHeight="1" x14ac:dyDescent="0.2">
      <c r="B161" s="447" t="s">
        <v>1260</v>
      </c>
      <c r="C161" s="447">
        <v>146</v>
      </c>
      <c r="D161" s="447" t="s">
        <v>577</v>
      </c>
      <c r="E161" s="447">
        <v>3914</v>
      </c>
      <c r="F161" s="447">
        <v>40</v>
      </c>
      <c r="G161" s="447">
        <v>14</v>
      </c>
      <c r="H161" s="447">
        <v>3</v>
      </c>
      <c r="I161" s="447">
        <v>12</v>
      </c>
      <c r="J161" s="447">
        <v>1</v>
      </c>
      <c r="K161" s="447">
        <v>13</v>
      </c>
      <c r="L161" s="448">
        <v>4913</v>
      </c>
      <c r="M161" s="447"/>
      <c r="N161" s="447"/>
      <c r="O161" s="447"/>
      <c r="P161" s="447"/>
      <c r="Q161" s="447"/>
      <c r="R161" s="447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82"/>
      <c r="AC161" s="482"/>
      <c r="AD161" s="482"/>
      <c r="AE161" s="482"/>
    </row>
    <row r="162" spans="2:31" s="452" customFormat="1" ht="20.25" customHeight="1" x14ac:dyDescent="0.2">
      <c r="B162" s="447" t="s">
        <v>1298</v>
      </c>
      <c r="C162" s="447">
        <v>147</v>
      </c>
      <c r="D162" s="447" t="s">
        <v>577</v>
      </c>
      <c r="E162" s="447">
        <v>3917</v>
      </c>
      <c r="F162" s="447">
        <v>40</v>
      </c>
      <c r="G162" s="447">
        <v>17</v>
      </c>
      <c r="H162" s="447">
        <v>3</v>
      </c>
      <c r="I162" s="447">
        <v>40</v>
      </c>
      <c r="J162" s="447">
        <v>3</v>
      </c>
      <c r="K162" s="447">
        <v>90</v>
      </c>
      <c r="L162" s="448">
        <v>16390</v>
      </c>
      <c r="M162" s="447"/>
      <c r="N162" s="447"/>
      <c r="O162" s="447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82"/>
      <c r="AC162" s="482"/>
      <c r="AD162" s="482"/>
      <c r="AE162" s="482"/>
    </row>
    <row r="163" spans="2:31" s="452" customFormat="1" ht="20.25" customHeight="1" x14ac:dyDescent="0.2">
      <c r="B163" s="447" t="s">
        <v>1299</v>
      </c>
      <c r="C163" s="447">
        <v>148</v>
      </c>
      <c r="D163" s="447" t="s">
        <v>577</v>
      </c>
      <c r="E163" s="447">
        <v>1718</v>
      </c>
      <c r="F163" s="447">
        <v>18</v>
      </c>
      <c r="G163" s="447">
        <v>18</v>
      </c>
      <c r="H163" s="447">
        <v>3</v>
      </c>
      <c r="I163" s="447">
        <v>50</v>
      </c>
      <c r="J163" s="447">
        <v>0</v>
      </c>
      <c r="K163" s="447">
        <v>0</v>
      </c>
      <c r="L163" s="448">
        <v>20000</v>
      </c>
      <c r="M163" s="447"/>
      <c r="N163" s="447"/>
      <c r="O163" s="447"/>
      <c r="P163" s="447"/>
      <c r="Q163" s="447"/>
      <c r="R163" s="447"/>
      <c r="S163" s="447"/>
      <c r="T163" s="447"/>
      <c r="U163" s="447"/>
      <c r="V163" s="447"/>
      <c r="W163" s="447"/>
      <c r="X163" s="447"/>
      <c r="Y163" s="447"/>
      <c r="Z163" s="447"/>
      <c r="AA163" s="447"/>
      <c r="AB163" s="482"/>
      <c r="AC163" s="482"/>
      <c r="AD163" s="482"/>
      <c r="AE163" s="482"/>
    </row>
    <row r="164" spans="2:31" s="452" customFormat="1" ht="20.25" customHeight="1" x14ac:dyDescent="0.2">
      <c r="B164" s="447" t="s">
        <v>1300</v>
      </c>
      <c r="C164" s="447">
        <v>149</v>
      </c>
      <c r="D164" s="447" t="s">
        <v>577</v>
      </c>
      <c r="E164" s="447">
        <v>5891</v>
      </c>
      <c r="F164" s="447">
        <v>59</v>
      </c>
      <c r="G164" s="447">
        <v>91</v>
      </c>
      <c r="H164" s="447">
        <v>3</v>
      </c>
      <c r="I164" s="447">
        <v>11</v>
      </c>
      <c r="J164" s="447">
        <v>2</v>
      </c>
      <c r="K164" s="447">
        <v>28</v>
      </c>
      <c r="L164" s="448">
        <v>4628</v>
      </c>
      <c r="M164" s="447"/>
      <c r="N164" s="447"/>
      <c r="O164" s="447"/>
      <c r="P164" s="447"/>
      <c r="Q164" s="447"/>
      <c r="R164" s="447"/>
      <c r="S164" s="447"/>
      <c r="T164" s="447"/>
      <c r="U164" s="447"/>
      <c r="V164" s="447"/>
      <c r="W164" s="447"/>
      <c r="X164" s="447"/>
      <c r="Y164" s="447"/>
      <c r="Z164" s="447"/>
      <c r="AA164" s="447"/>
      <c r="AB164" s="482"/>
      <c r="AC164" s="482"/>
      <c r="AD164" s="482"/>
      <c r="AE164" s="482"/>
    </row>
    <row r="165" spans="2:31" s="452" customFormat="1" ht="20.25" customHeight="1" x14ac:dyDescent="0.2">
      <c r="B165" s="447" t="s">
        <v>1301</v>
      </c>
      <c r="C165" s="447">
        <v>150</v>
      </c>
      <c r="D165" s="447" t="s">
        <v>577</v>
      </c>
      <c r="E165" s="447">
        <v>731</v>
      </c>
      <c r="F165" s="447">
        <v>8</v>
      </c>
      <c r="G165" s="447">
        <v>31</v>
      </c>
      <c r="H165" s="447">
        <v>3</v>
      </c>
      <c r="I165" s="447">
        <v>4</v>
      </c>
      <c r="J165" s="447">
        <v>2</v>
      </c>
      <c r="K165" s="447">
        <v>85</v>
      </c>
      <c r="L165" s="448">
        <v>1885</v>
      </c>
      <c r="M165" s="447"/>
      <c r="N165" s="447"/>
      <c r="O165" s="447"/>
      <c r="P165" s="447"/>
      <c r="Q165" s="447"/>
      <c r="R165" s="447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82"/>
      <c r="AC165" s="482"/>
      <c r="AD165" s="482"/>
      <c r="AE165" s="482"/>
    </row>
    <row r="166" spans="2:31" s="452" customFormat="1" ht="20.25" customHeight="1" x14ac:dyDescent="0.2">
      <c r="B166" s="447" t="s">
        <v>1301</v>
      </c>
      <c r="C166" s="447">
        <v>151</v>
      </c>
      <c r="D166" s="447" t="s">
        <v>577</v>
      </c>
      <c r="E166" s="447">
        <v>3921</v>
      </c>
      <c r="F166" s="447">
        <v>40</v>
      </c>
      <c r="G166" s="447">
        <v>21</v>
      </c>
      <c r="H166" s="447">
        <v>3</v>
      </c>
      <c r="I166" s="447">
        <v>13</v>
      </c>
      <c r="J166" s="447">
        <v>2</v>
      </c>
      <c r="K166" s="447">
        <v>88</v>
      </c>
      <c r="L166" s="448">
        <v>5488</v>
      </c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7"/>
      <c r="Z166" s="447"/>
      <c r="AA166" s="447"/>
      <c r="AB166" s="482"/>
      <c r="AC166" s="482"/>
      <c r="AD166" s="482"/>
      <c r="AE166" s="482"/>
    </row>
    <row r="167" spans="2:31" s="452" customFormat="1" ht="20.25" customHeight="1" x14ac:dyDescent="0.2">
      <c r="B167" s="447" t="s">
        <v>1302</v>
      </c>
      <c r="C167" s="447">
        <v>152</v>
      </c>
      <c r="D167" s="447" t="s">
        <v>577</v>
      </c>
      <c r="E167" s="447">
        <v>1205</v>
      </c>
      <c r="F167" s="447">
        <v>13</v>
      </c>
      <c r="G167" s="447">
        <v>5</v>
      </c>
      <c r="H167" s="447">
        <v>3</v>
      </c>
      <c r="I167" s="447">
        <v>24</v>
      </c>
      <c r="J167" s="447">
        <v>0</v>
      </c>
      <c r="K167" s="447">
        <v>53</v>
      </c>
      <c r="L167" s="448">
        <v>9653</v>
      </c>
      <c r="M167" s="447"/>
      <c r="N167" s="447"/>
      <c r="O167" s="447"/>
      <c r="P167" s="447"/>
      <c r="Q167" s="447"/>
      <c r="R167" s="447"/>
      <c r="S167" s="447"/>
      <c r="T167" s="447"/>
      <c r="U167" s="447"/>
      <c r="V167" s="447"/>
      <c r="W167" s="447"/>
      <c r="X167" s="447"/>
      <c r="Y167" s="447"/>
      <c r="Z167" s="447"/>
      <c r="AA167" s="447"/>
      <c r="AB167" s="482"/>
      <c r="AC167" s="482"/>
      <c r="AD167" s="482"/>
      <c r="AE167" s="482"/>
    </row>
    <row r="168" spans="2:31" s="452" customFormat="1" ht="20.25" customHeight="1" x14ac:dyDescent="0.2">
      <c r="B168" s="447" t="s">
        <v>1303</v>
      </c>
      <c r="C168" s="447">
        <v>153</v>
      </c>
      <c r="D168" s="447" t="s">
        <v>577</v>
      </c>
      <c r="E168" s="447">
        <v>5894</v>
      </c>
      <c r="F168" s="447">
        <v>59</v>
      </c>
      <c r="G168" s="447">
        <v>94</v>
      </c>
      <c r="H168" s="447">
        <v>3</v>
      </c>
      <c r="I168" s="447">
        <v>25</v>
      </c>
      <c r="J168" s="447">
        <v>1</v>
      </c>
      <c r="K168" s="447">
        <v>71</v>
      </c>
      <c r="L168" s="448">
        <v>10171</v>
      </c>
      <c r="M168" s="447"/>
      <c r="N168" s="447"/>
      <c r="O168" s="447"/>
      <c r="P168" s="447"/>
      <c r="Q168" s="447"/>
      <c r="R168" s="447"/>
      <c r="S168" s="447"/>
      <c r="T168" s="447"/>
      <c r="U168" s="447"/>
      <c r="V168" s="447"/>
      <c r="W168" s="447"/>
      <c r="X168" s="447"/>
      <c r="Y168" s="447"/>
      <c r="Z168" s="447"/>
      <c r="AA168" s="447"/>
      <c r="AB168" s="482"/>
      <c r="AC168" s="482"/>
      <c r="AD168" s="482"/>
      <c r="AE168" s="482"/>
    </row>
    <row r="169" spans="2:31" s="15" customFormat="1" ht="20.25" customHeight="1" x14ac:dyDescent="0.2">
      <c r="B169" s="447" t="s">
        <v>1304</v>
      </c>
      <c r="C169" s="70">
        <v>154</v>
      </c>
      <c r="D169" s="70" t="s">
        <v>577</v>
      </c>
      <c r="E169" s="70">
        <v>9012</v>
      </c>
      <c r="F169" s="70">
        <v>91</v>
      </c>
      <c r="G169" s="70">
        <v>12</v>
      </c>
      <c r="H169" s="70">
        <v>3</v>
      </c>
      <c r="I169" s="70">
        <v>8</v>
      </c>
      <c r="J169" s="70">
        <v>2</v>
      </c>
      <c r="K169" s="70">
        <v>0</v>
      </c>
      <c r="L169" s="77">
        <v>3400</v>
      </c>
      <c r="M169" s="70"/>
      <c r="N169" s="70"/>
      <c r="O169" s="70"/>
      <c r="P169" s="70"/>
      <c r="Q169" s="70"/>
      <c r="R169" s="70"/>
      <c r="S169" s="78"/>
      <c r="T169" s="78"/>
      <c r="U169" s="70"/>
      <c r="V169" s="70"/>
      <c r="W169" s="70"/>
      <c r="X169" s="70"/>
      <c r="Y169" s="70"/>
      <c r="Z169" s="70"/>
      <c r="AA169" s="70"/>
      <c r="AB169" s="95"/>
      <c r="AC169" s="95"/>
      <c r="AD169" s="95"/>
      <c r="AE169" s="95"/>
    </row>
    <row r="170" spans="2:31" s="452" customFormat="1" ht="20.25" customHeight="1" x14ac:dyDescent="0.2">
      <c r="B170" s="447" t="s">
        <v>1305</v>
      </c>
      <c r="C170" s="447">
        <v>155</v>
      </c>
      <c r="D170" s="447" t="s">
        <v>577</v>
      </c>
      <c r="E170" s="447">
        <v>3130</v>
      </c>
      <c r="F170" s="447"/>
      <c r="G170" s="447">
        <v>32</v>
      </c>
      <c r="H170" s="447">
        <v>3</v>
      </c>
      <c r="I170" s="447">
        <v>18</v>
      </c>
      <c r="J170" s="447">
        <v>2</v>
      </c>
      <c r="K170" s="447">
        <v>87</v>
      </c>
      <c r="L170" s="448">
        <v>7487</v>
      </c>
      <c r="M170" s="447"/>
      <c r="N170" s="447"/>
      <c r="O170" s="447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82"/>
      <c r="AC170" s="482"/>
      <c r="AD170" s="482"/>
      <c r="AE170" s="482"/>
    </row>
    <row r="171" spans="2:31" s="452" customFormat="1" ht="20.25" customHeight="1" x14ac:dyDescent="0.2">
      <c r="B171" s="447" t="s">
        <v>1306</v>
      </c>
      <c r="C171" s="447">
        <v>156</v>
      </c>
      <c r="D171" s="447" t="s">
        <v>577</v>
      </c>
      <c r="E171" s="447">
        <v>2967</v>
      </c>
      <c r="F171" s="447">
        <v>30</v>
      </c>
      <c r="G171" s="447">
        <v>67</v>
      </c>
      <c r="H171" s="447">
        <v>3</v>
      </c>
      <c r="I171" s="447">
        <v>6</v>
      </c>
      <c r="J171" s="447">
        <v>2</v>
      </c>
      <c r="K171" s="447">
        <v>76</v>
      </c>
      <c r="L171" s="448">
        <v>2676</v>
      </c>
      <c r="M171" s="447"/>
      <c r="N171" s="447"/>
      <c r="O171" s="447"/>
      <c r="P171" s="447"/>
      <c r="Q171" s="447"/>
      <c r="R171" s="447"/>
      <c r="S171" s="447"/>
      <c r="T171" s="447"/>
      <c r="U171" s="447"/>
      <c r="V171" s="447"/>
      <c r="W171" s="447"/>
      <c r="X171" s="447"/>
      <c r="Y171" s="447"/>
      <c r="Z171" s="447"/>
      <c r="AA171" s="447"/>
      <c r="AB171" s="482"/>
      <c r="AC171" s="482"/>
      <c r="AD171" s="482"/>
      <c r="AE171" s="482"/>
    </row>
    <row r="172" spans="2:31" s="452" customFormat="1" ht="20.25" customHeight="1" x14ac:dyDescent="0.2">
      <c r="B172" s="447" t="s">
        <v>1307</v>
      </c>
      <c r="C172" s="447">
        <v>157</v>
      </c>
      <c r="D172" s="447" t="s">
        <v>577</v>
      </c>
      <c r="E172" s="447">
        <v>5893</v>
      </c>
      <c r="F172" s="447">
        <v>59</v>
      </c>
      <c r="G172" s="447">
        <v>93</v>
      </c>
      <c r="H172" s="447">
        <v>3</v>
      </c>
      <c r="I172" s="447">
        <v>17</v>
      </c>
      <c r="J172" s="447">
        <v>0</v>
      </c>
      <c r="K172" s="447">
        <v>86</v>
      </c>
      <c r="L172" s="448">
        <v>6886</v>
      </c>
      <c r="M172" s="447"/>
      <c r="N172" s="447"/>
      <c r="O172" s="447"/>
      <c r="P172" s="447"/>
      <c r="Q172" s="447"/>
      <c r="R172" s="447"/>
      <c r="S172" s="447"/>
      <c r="T172" s="447"/>
      <c r="U172" s="447"/>
      <c r="V172" s="447"/>
      <c r="W172" s="447"/>
      <c r="X172" s="447"/>
      <c r="Y172" s="447"/>
      <c r="Z172" s="447"/>
      <c r="AA172" s="447"/>
      <c r="AB172" s="482"/>
      <c r="AC172" s="482"/>
      <c r="AD172" s="482"/>
      <c r="AE172" s="482"/>
    </row>
    <row r="173" spans="2:31" s="452" customFormat="1" ht="20.25" customHeight="1" x14ac:dyDescent="0.2">
      <c r="B173" s="447" t="s">
        <v>1308</v>
      </c>
      <c r="C173" s="447">
        <v>158</v>
      </c>
      <c r="D173" s="447" t="s">
        <v>577</v>
      </c>
      <c r="E173" s="447">
        <v>2660</v>
      </c>
      <c r="F173" s="447">
        <v>27</v>
      </c>
      <c r="G173" s="447">
        <v>60</v>
      </c>
      <c r="H173" s="447">
        <v>3</v>
      </c>
      <c r="I173" s="447">
        <v>1</v>
      </c>
      <c r="J173" s="447">
        <v>3</v>
      </c>
      <c r="K173" s="447">
        <v>60</v>
      </c>
      <c r="L173" s="448">
        <v>760</v>
      </c>
      <c r="M173" s="447"/>
      <c r="N173" s="447"/>
      <c r="O173" s="447"/>
      <c r="P173" s="447"/>
      <c r="Q173" s="447"/>
      <c r="R173" s="447"/>
      <c r="S173" s="447"/>
      <c r="T173" s="447"/>
      <c r="U173" s="447"/>
      <c r="V173" s="447"/>
      <c r="W173" s="447"/>
      <c r="X173" s="447"/>
      <c r="Y173" s="447"/>
      <c r="Z173" s="447"/>
      <c r="AA173" s="447"/>
      <c r="AB173" s="482"/>
      <c r="AC173" s="482"/>
      <c r="AD173" s="482"/>
      <c r="AE173" s="482"/>
    </row>
    <row r="174" spans="2:31" s="15" customFormat="1" ht="20.25" customHeight="1" x14ac:dyDescent="0.2">
      <c r="B174" s="447" t="s">
        <v>1227</v>
      </c>
      <c r="C174" s="70">
        <v>159</v>
      </c>
      <c r="D174" s="70" t="s">
        <v>577</v>
      </c>
      <c r="E174" s="70">
        <v>3942</v>
      </c>
      <c r="F174" s="70">
        <v>40</v>
      </c>
      <c r="G174" s="70">
        <v>42</v>
      </c>
      <c r="H174" s="70">
        <v>3</v>
      </c>
      <c r="I174" s="70">
        <v>7</v>
      </c>
      <c r="J174" s="70">
        <v>0</v>
      </c>
      <c r="K174" s="70">
        <v>75</v>
      </c>
      <c r="L174" s="77">
        <v>2875</v>
      </c>
      <c r="M174" s="70"/>
      <c r="N174" s="70"/>
      <c r="O174" s="70"/>
      <c r="P174" s="70"/>
      <c r="Q174" s="70"/>
      <c r="R174" s="70"/>
      <c r="S174" s="78"/>
      <c r="T174" s="78"/>
      <c r="U174" s="70"/>
      <c r="V174" s="70"/>
      <c r="W174" s="70"/>
      <c r="X174" s="70"/>
      <c r="Y174" s="70"/>
      <c r="Z174" s="70"/>
      <c r="AA174" s="70"/>
      <c r="AB174" s="95"/>
      <c r="AC174" s="95"/>
      <c r="AD174" s="95"/>
      <c r="AE174" s="95"/>
    </row>
    <row r="175" spans="2:31" s="452" customFormat="1" ht="20.25" customHeight="1" x14ac:dyDescent="0.2">
      <c r="B175" s="447" t="s">
        <v>1309</v>
      </c>
      <c r="C175" s="447">
        <v>160</v>
      </c>
      <c r="D175" s="447" t="s">
        <v>577</v>
      </c>
      <c r="E175" s="447">
        <v>3196</v>
      </c>
      <c r="F175" s="447">
        <v>32</v>
      </c>
      <c r="G175" s="447">
        <v>96</v>
      </c>
      <c r="H175" s="447">
        <v>3</v>
      </c>
      <c r="I175" s="447">
        <v>17</v>
      </c>
      <c r="J175" s="447">
        <v>1</v>
      </c>
      <c r="K175" s="447">
        <v>85</v>
      </c>
      <c r="L175" s="448">
        <v>6985</v>
      </c>
      <c r="M175" s="447"/>
      <c r="N175" s="447"/>
      <c r="O175" s="447"/>
      <c r="P175" s="447"/>
      <c r="Q175" s="447"/>
      <c r="R175" s="447"/>
      <c r="S175" s="447"/>
      <c r="T175" s="447"/>
      <c r="U175" s="447"/>
      <c r="V175" s="447"/>
      <c r="W175" s="447"/>
      <c r="X175" s="447"/>
      <c r="Y175" s="447"/>
      <c r="Z175" s="447"/>
      <c r="AA175" s="447"/>
      <c r="AB175" s="482"/>
      <c r="AC175" s="482"/>
      <c r="AD175" s="482"/>
      <c r="AE175" s="482"/>
    </row>
    <row r="176" spans="2:31" s="452" customFormat="1" ht="20.25" customHeight="1" x14ac:dyDescent="0.2">
      <c r="B176" s="447" t="s">
        <v>1310</v>
      </c>
      <c r="C176" s="447">
        <v>161</v>
      </c>
      <c r="D176" s="447" t="s">
        <v>577</v>
      </c>
      <c r="E176" s="447">
        <v>3200</v>
      </c>
      <c r="F176" s="447">
        <v>32</v>
      </c>
      <c r="G176" s="447">
        <v>100</v>
      </c>
      <c r="H176" s="447">
        <v>3</v>
      </c>
      <c r="I176" s="447">
        <v>12</v>
      </c>
      <c r="J176" s="447">
        <v>3</v>
      </c>
      <c r="K176" s="447">
        <v>56</v>
      </c>
      <c r="L176" s="448">
        <v>5156</v>
      </c>
      <c r="M176" s="447"/>
      <c r="N176" s="447"/>
      <c r="O176" s="447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482"/>
      <c r="AC176" s="482"/>
      <c r="AD176" s="482"/>
      <c r="AE176" s="482"/>
    </row>
    <row r="177" spans="2:31" s="452" customFormat="1" ht="20.25" customHeight="1" x14ac:dyDescent="0.2">
      <c r="B177" s="447" t="s">
        <v>1311</v>
      </c>
      <c r="C177" s="447">
        <v>162</v>
      </c>
      <c r="D177" s="447" t="s">
        <v>577</v>
      </c>
      <c r="E177" s="447">
        <v>3126</v>
      </c>
      <c r="F177" s="447">
        <v>32</v>
      </c>
      <c r="G177" s="447">
        <v>26</v>
      </c>
      <c r="H177" s="447">
        <v>3</v>
      </c>
      <c r="I177" s="447">
        <v>4</v>
      </c>
      <c r="J177" s="447">
        <v>2</v>
      </c>
      <c r="K177" s="447">
        <v>84</v>
      </c>
      <c r="L177" s="448">
        <v>1884</v>
      </c>
      <c r="M177" s="447"/>
      <c r="N177" s="447"/>
      <c r="O177" s="447"/>
      <c r="P177" s="447"/>
      <c r="Q177" s="447"/>
      <c r="R177" s="447"/>
      <c r="S177" s="447"/>
      <c r="T177" s="447"/>
      <c r="U177" s="447"/>
      <c r="V177" s="447"/>
      <c r="W177" s="447"/>
      <c r="X177" s="447"/>
      <c r="Y177" s="447"/>
      <c r="Z177" s="447"/>
      <c r="AA177" s="447"/>
      <c r="AB177" s="482"/>
      <c r="AC177" s="482"/>
      <c r="AD177" s="482"/>
      <c r="AE177" s="482"/>
    </row>
    <row r="178" spans="2:31" s="452" customFormat="1" ht="20.25" customHeight="1" x14ac:dyDescent="0.2">
      <c r="B178" s="447" t="s">
        <v>1312</v>
      </c>
      <c r="C178" s="447">
        <v>163</v>
      </c>
      <c r="D178" s="447" t="s">
        <v>577</v>
      </c>
      <c r="E178" s="447">
        <v>3131</v>
      </c>
      <c r="F178" s="447">
        <v>32</v>
      </c>
      <c r="G178" s="447">
        <v>31</v>
      </c>
      <c r="H178" s="447">
        <v>3</v>
      </c>
      <c r="I178" s="447">
        <v>20</v>
      </c>
      <c r="J178" s="447">
        <v>3</v>
      </c>
      <c r="K178" s="447">
        <v>23</v>
      </c>
      <c r="L178" s="448">
        <v>8323</v>
      </c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7"/>
      <c r="Z178" s="447"/>
      <c r="AA178" s="447"/>
      <c r="AB178" s="482"/>
      <c r="AC178" s="482"/>
      <c r="AD178" s="482"/>
      <c r="AE178" s="482"/>
    </row>
    <row r="179" spans="2:31" s="452" customFormat="1" ht="20.25" customHeight="1" x14ac:dyDescent="0.2">
      <c r="B179" s="447" t="s">
        <v>1313</v>
      </c>
      <c r="C179" s="447">
        <v>164</v>
      </c>
      <c r="D179" s="447" t="s">
        <v>577</v>
      </c>
      <c r="E179" s="447">
        <v>3129</v>
      </c>
      <c r="F179" s="447">
        <v>32</v>
      </c>
      <c r="G179" s="447">
        <v>29</v>
      </c>
      <c r="H179" s="447">
        <v>3</v>
      </c>
      <c r="I179" s="447">
        <v>15</v>
      </c>
      <c r="J179" s="447">
        <v>0</v>
      </c>
      <c r="K179" s="447">
        <v>0</v>
      </c>
      <c r="L179" s="448">
        <v>6000</v>
      </c>
      <c r="M179" s="447"/>
      <c r="N179" s="447"/>
      <c r="O179" s="447"/>
      <c r="P179" s="447"/>
      <c r="Q179" s="447"/>
      <c r="R179" s="447"/>
      <c r="S179" s="447"/>
      <c r="T179" s="447"/>
      <c r="U179" s="447"/>
      <c r="V179" s="447"/>
      <c r="W179" s="447"/>
      <c r="X179" s="447"/>
      <c r="Y179" s="447"/>
      <c r="Z179" s="447"/>
      <c r="AA179" s="447"/>
      <c r="AB179" s="482"/>
      <c r="AC179" s="482"/>
      <c r="AD179" s="482"/>
      <c r="AE179" s="482"/>
    </row>
    <row r="180" spans="2:31" s="452" customFormat="1" ht="20.25" customHeight="1" x14ac:dyDescent="0.2">
      <c r="B180" s="447" t="s">
        <v>1314</v>
      </c>
      <c r="C180" s="447">
        <v>165</v>
      </c>
      <c r="D180" s="447" t="s">
        <v>577</v>
      </c>
      <c r="E180" s="447">
        <v>3132</v>
      </c>
      <c r="F180" s="447">
        <v>32</v>
      </c>
      <c r="G180" s="447">
        <v>32</v>
      </c>
      <c r="H180" s="447">
        <v>3</v>
      </c>
      <c r="I180" s="447">
        <v>14</v>
      </c>
      <c r="J180" s="447">
        <v>3</v>
      </c>
      <c r="K180" s="447">
        <v>87</v>
      </c>
      <c r="L180" s="448">
        <v>5987</v>
      </c>
      <c r="M180" s="447"/>
      <c r="N180" s="447"/>
      <c r="O180" s="447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82"/>
      <c r="AC180" s="482"/>
      <c r="AD180" s="482"/>
      <c r="AE180" s="482"/>
    </row>
    <row r="181" spans="2:31" s="452" customFormat="1" ht="20.25" customHeight="1" x14ac:dyDescent="0.2">
      <c r="B181" s="447" t="s">
        <v>1313</v>
      </c>
      <c r="C181" s="447">
        <v>166</v>
      </c>
      <c r="D181" s="447" t="s">
        <v>577</v>
      </c>
      <c r="E181" s="447">
        <v>10287</v>
      </c>
      <c r="F181" s="447">
        <v>103</v>
      </c>
      <c r="G181" s="447">
        <v>87</v>
      </c>
      <c r="H181" s="447">
        <v>3</v>
      </c>
      <c r="I181" s="447">
        <v>14</v>
      </c>
      <c r="J181" s="447">
        <v>3</v>
      </c>
      <c r="K181" s="447">
        <v>86</v>
      </c>
      <c r="L181" s="448">
        <v>5986</v>
      </c>
      <c r="M181" s="447"/>
      <c r="N181" s="447"/>
      <c r="O181" s="447"/>
      <c r="P181" s="447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82"/>
      <c r="AC181" s="482"/>
      <c r="AD181" s="482"/>
      <c r="AE181" s="482"/>
    </row>
    <row r="182" spans="2:31" s="15" customFormat="1" ht="20.25" customHeight="1" x14ac:dyDescent="0.2">
      <c r="B182" s="447" t="s">
        <v>1224</v>
      </c>
      <c r="C182" s="70">
        <v>167</v>
      </c>
      <c r="D182" s="70" t="s">
        <v>577</v>
      </c>
      <c r="E182" s="70">
        <v>3536</v>
      </c>
      <c r="F182" s="70">
        <v>36</v>
      </c>
      <c r="G182" s="70">
        <v>36</v>
      </c>
      <c r="H182" s="70">
        <v>3</v>
      </c>
      <c r="I182" s="70">
        <v>8</v>
      </c>
      <c r="J182" s="70">
        <v>1</v>
      </c>
      <c r="K182" s="70">
        <v>95</v>
      </c>
      <c r="L182" s="77">
        <v>3395</v>
      </c>
      <c r="M182" s="70"/>
      <c r="N182" s="70"/>
      <c r="O182" s="70"/>
      <c r="P182" s="70"/>
      <c r="Q182" s="70"/>
      <c r="R182" s="70"/>
      <c r="S182" s="78"/>
      <c r="T182" s="78"/>
      <c r="U182" s="70"/>
      <c r="V182" s="70"/>
      <c r="W182" s="70"/>
      <c r="X182" s="70"/>
      <c r="Y182" s="70"/>
      <c r="Z182" s="70"/>
      <c r="AA182" s="70"/>
      <c r="AB182" s="95"/>
      <c r="AC182" s="95"/>
      <c r="AD182" s="95"/>
      <c r="AE182" s="95"/>
    </row>
    <row r="183" spans="2:31" s="452" customFormat="1" ht="20.25" customHeight="1" x14ac:dyDescent="0.2">
      <c r="B183" s="447" t="s">
        <v>1315</v>
      </c>
      <c r="C183" s="447">
        <v>168</v>
      </c>
      <c r="D183" s="447" t="s">
        <v>577</v>
      </c>
      <c r="E183" s="447"/>
      <c r="F183" s="447"/>
      <c r="G183" s="447"/>
      <c r="H183" s="447">
        <v>3</v>
      </c>
      <c r="I183" s="447">
        <v>32</v>
      </c>
      <c r="J183" s="447">
        <v>1</v>
      </c>
      <c r="K183" s="447">
        <v>55</v>
      </c>
      <c r="L183" s="448">
        <v>12955</v>
      </c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7"/>
      <c r="Z183" s="447"/>
      <c r="AA183" s="447"/>
      <c r="AB183" s="482"/>
      <c r="AC183" s="482"/>
      <c r="AD183" s="482"/>
      <c r="AE183" s="482"/>
    </row>
    <row r="184" spans="2:31" s="452" customFormat="1" ht="20.25" customHeight="1" x14ac:dyDescent="0.2">
      <c r="B184" s="447" t="s">
        <v>1316</v>
      </c>
      <c r="C184" s="447">
        <v>169</v>
      </c>
      <c r="D184" s="447" t="s">
        <v>577</v>
      </c>
      <c r="E184" s="447">
        <v>5384</v>
      </c>
      <c r="F184" s="447">
        <v>54</v>
      </c>
      <c r="G184" s="447">
        <v>84</v>
      </c>
      <c r="H184" s="447">
        <v>3</v>
      </c>
      <c r="I184" s="447">
        <v>42</v>
      </c>
      <c r="J184" s="447">
        <v>2</v>
      </c>
      <c r="K184" s="447">
        <v>1</v>
      </c>
      <c r="L184" s="448">
        <v>17001</v>
      </c>
      <c r="M184" s="447"/>
      <c r="N184" s="447"/>
      <c r="O184" s="447"/>
      <c r="P184" s="447"/>
      <c r="Q184" s="447"/>
      <c r="R184" s="447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82"/>
      <c r="AC184" s="482"/>
      <c r="AD184" s="482"/>
      <c r="AE184" s="482"/>
    </row>
    <row r="185" spans="2:31" s="452" customFormat="1" ht="20.25" customHeight="1" x14ac:dyDescent="0.2">
      <c r="B185" s="447" t="s">
        <v>1317</v>
      </c>
      <c r="C185" s="447">
        <v>170</v>
      </c>
      <c r="D185" s="447" t="s">
        <v>577</v>
      </c>
      <c r="E185" s="447">
        <v>1264</v>
      </c>
      <c r="F185" s="447">
        <v>13</v>
      </c>
      <c r="G185" s="447">
        <v>64</v>
      </c>
      <c r="H185" s="447">
        <v>3</v>
      </c>
      <c r="I185" s="447">
        <v>15</v>
      </c>
      <c r="J185" s="447">
        <v>1</v>
      </c>
      <c r="K185" s="447">
        <v>65</v>
      </c>
      <c r="L185" s="448">
        <v>6165</v>
      </c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82"/>
      <c r="AC185" s="482"/>
      <c r="AD185" s="482"/>
      <c r="AE185" s="482"/>
    </row>
    <row r="186" spans="2:31" s="452" customFormat="1" ht="20.25" customHeight="1" x14ac:dyDescent="0.2">
      <c r="B186" s="447" t="s">
        <v>1318</v>
      </c>
      <c r="C186" s="447">
        <v>171</v>
      </c>
      <c r="D186" s="447" t="s">
        <v>577</v>
      </c>
      <c r="E186" s="447">
        <v>727</v>
      </c>
      <c r="F186" s="447">
        <v>8</v>
      </c>
      <c r="G186" s="447">
        <v>27</v>
      </c>
      <c r="H186" s="447">
        <v>3</v>
      </c>
      <c r="I186" s="447">
        <v>5</v>
      </c>
      <c r="J186" s="447">
        <v>3</v>
      </c>
      <c r="K186" s="447">
        <v>15</v>
      </c>
      <c r="L186" s="448">
        <v>2315</v>
      </c>
      <c r="M186" s="447"/>
      <c r="N186" s="447"/>
      <c r="O186" s="447"/>
      <c r="P186" s="447"/>
      <c r="Q186" s="447"/>
      <c r="R186" s="447"/>
      <c r="S186" s="447"/>
      <c r="T186" s="447"/>
      <c r="U186" s="447"/>
      <c r="V186" s="447"/>
      <c r="W186" s="447"/>
      <c r="X186" s="447"/>
      <c r="Y186" s="447"/>
      <c r="Z186" s="447"/>
      <c r="AA186" s="447"/>
      <c r="AB186" s="482"/>
      <c r="AC186" s="482"/>
      <c r="AD186" s="482"/>
      <c r="AE186" s="482"/>
    </row>
    <row r="187" spans="2:31" s="452" customFormat="1" ht="20.25" customHeight="1" x14ac:dyDescent="0.2">
      <c r="B187" s="447" t="s">
        <v>1319</v>
      </c>
      <c r="C187" s="447">
        <v>172</v>
      </c>
      <c r="D187" s="447" t="s">
        <v>577</v>
      </c>
      <c r="E187" s="447">
        <v>10304</v>
      </c>
      <c r="F187" s="447">
        <v>104</v>
      </c>
      <c r="G187" s="447">
        <v>4</v>
      </c>
      <c r="H187" s="447">
        <v>3</v>
      </c>
      <c r="I187" s="447">
        <v>45</v>
      </c>
      <c r="J187" s="447">
        <v>2</v>
      </c>
      <c r="K187" s="447">
        <v>6</v>
      </c>
      <c r="L187" s="448">
        <v>18206</v>
      </c>
      <c r="M187" s="447"/>
      <c r="N187" s="447"/>
      <c r="O187" s="447"/>
      <c r="P187" s="447"/>
      <c r="Q187" s="447"/>
      <c r="R187" s="447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82"/>
      <c r="AC187" s="482"/>
      <c r="AD187" s="482"/>
      <c r="AE187" s="482"/>
    </row>
    <row r="188" spans="2:31" s="452" customFormat="1" ht="20.25" customHeight="1" x14ac:dyDescent="0.2">
      <c r="B188" s="447" t="s">
        <v>1318</v>
      </c>
      <c r="C188" s="447">
        <v>173</v>
      </c>
      <c r="D188" s="447" t="s">
        <v>577</v>
      </c>
      <c r="E188" s="447">
        <v>728</v>
      </c>
      <c r="F188" s="447">
        <v>8</v>
      </c>
      <c r="G188" s="447">
        <v>28</v>
      </c>
      <c r="H188" s="447">
        <v>3</v>
      </c>
      <c r="I188" s="447">
        <v>23</v>
      </c>
      <c r="J188" s="447">
        <v>1</v>
      </c>
      <c r="K188" s="447">
        <v>34</v>
      </c>
      <c r="L188" s="448">
        <v>9334</v>
      </c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82"/>
      <c r="AC188" s="482"/>
      <c r="AD188" s="482"/>
      <c r="AE188" s="482"/>
    </row>
    <row r="189" spans="2:31" s="452" customFormat="1" ht="20.25" customHeight="1" x14ac:dyDescent="0.2">
      <c r="B189" s="447" t="s">
        <v>1320</v>
      </c>
      <c r="C189" s="447">
        <v>174</v>
      </c>
      <c r="D189" s="447" t="s">
        <v>577</v>
      </c>
      <c r="E189" s="447">
        <v>1101</v>
      </c>
      <c r="F189" s="447">
        <v>12</v>
      </c>
      <c r="G189" s="447">
        <v>1</v>
      </c>
      <c r="H189" s="447">
        <v>3</v>
      </c>
      <c r="I189" s="447">
        <v>11</v>
      </c>
      <c r="J189" s="447">
        <v>3</v>
      </c>
      <c r="K189" s="447">
        <v>55</v>
      </c>
      <c r="L189" s="448">
        <v>4755</v>
      </c>
      <c r="M189" s="447"/>
      <c r="N189" s="447"/>
      <c r="O189" s="447"/>
      <c r="P189" s="447"/>
      <c r="Q189" s="447"/>
      <c r="R189" s="447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82"/>
      <c r="AC189" s="482"/>
      <c r="AD189" s="482"/>
      <c r="AE189" s="482"/>
    </row>
    <row r="190" spans="2:31" s="452" customFormat="1" ht="20.25" customHeight="1" x14ac:dyDescent="0.2">
      <c r="B190" s="447" t="s">
        <v>1883</v>
      </c>
      <c r="C190" s="447">
        <v>175</v>
      </c>
      <c r="D190" s="447" t="s">
        <v>577</v>
      </c>
      <c r="E190" s="447">
        <v>10300</v>
      </c>
      <c r="F190" s="447">
        <v>103</v>
      </c>
      <c r="G190" s="447">
        <v>100</v>
      </c>
      <c r="H190" s="447">
        <v>3</v>
      </c>
      <c r="I190" s="447">
        <v>10</v>
      </c>
      <c r="J190" s="447">
        <v>2</v>
      </c>
      <c r="K190" s="447">
        <v>98</v>
      </c>
      <c r="L190" s="448">
        <v>4298</v>
      </c>
      <c r="M190" s="447"/>
      <c r="N190" s="447"/>
      <c r="O190" s="447"/>
      <c r="P190" s="447"/>
      <c r="Q190" s="447"/>
      <c r="R190" s="447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82"/>
      <c r="AC190" s="482"/>
      <c r="AD190" s="482"/>
      <c r="AE190" s="482"/>
    </row>
    <row r="191" spans="2:31" s="452" customFormat="1" ht="20.25" customHeight="1" x14ac:dyDescent="0.2">
      <c r="B191" s="447" t="s">
        <v>1881</v>
      </c>
      <c r="C191" s="447">
        <v>176</v>
      </c>
      <c r="D191" s="447" t="s">
        <v>577</v>
      </c>
      <c r="E191" s="447">
        <v>10301</v>
      </c>
      <c r="F191" s="447">
        <v>104</v>
      </c>
      <c r="G191" s="447">
        <v>1</v>
      </c>
      <c r="H191" s="447">
        <v>3</v>
      </c>
      <c r="I191" s="447">
        <v>10</v>
      </c>
      <c r="J191" s="447">
        <v>2</v>
      </c>
      <c r="K191" s="447">
        <v>98</v>
      </c>
      <c r="L191" s="448">
        <v>4298</v>
      </c>
      <c r="M191" s="447"/>
      <c r="N191" s="447"/>
      <c r="O191" s="447"/>
      <c r="P191" s="447"/>
      <c r="Q191" s="447"/>
      <c r="R191" s="447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82"/>
      <c r="AC191" s="482"/>
      <c r="AD191" s="482"/>
      <c r="AE191" s="482"/>
    </row>
    <row r="192" spans="2:31" s="452" customFormat="1" ht="20.25" customHeight="1" x14ac:dyDescent="0.2">
      <c r="B192" s="447" t="s">
        <v>1882</v>
      </c>
      <c r="C192" s="447">
        <v>177</v>
      </c>
      <c r="D192" s="447" t="s">
        <v>577</v>
      </c>
      <c r="E192" s="447">
        <v>10299</v>
      </c>
      <c r="F192" s="447">
        <v>103</v>
      </c>
      <c r="G192" s="447">
        <v>99</v>
      </c>
      <c r="H192" s="447">
        <v>3</v>
      </c>
      <c r="I192" s="447">
        <v>10</v>
      </c>
      <c r="J192" s="447">
        <v>2</v>
      </c>
      <c r="K192" s="447">
        <v>98</v>
      </c>
      <c r="L192" s="448">
        <v>4298</v>
      </c>
      <c r="M192" s="447"/>
      <c r="N192" s="447"/>
      <c r="O192" s="447"/>
      <c r="P192" s="447"/>
      <c r="Q192" s="447"/>
      <c r="R192" s="447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82"/>
      <c r="AC192" s="482"/>
      <c r="AD192" s="482"/>
      <c r="AE192" s="482"/>
    </row>
    <row r="193" spans="2:31" s="26" customFormat="1" ht="21.75" x14ac:dyDescent="0.5">
      <c r="B193" s="67" t="s">
        <v>1896</v>
      </c>
      <c r="C193" s="81">
        <v>178</v>
      </c>
      <c r="D193" s="81" t="s">
        <v>30</v>
      </c>
      <c r="E193" s="67">
        <v>63138</v>
      </c>
      <c r="F193" s="67">
        <v>181</v>
      </c>
      <c r="G193" s="67">
        <v>2228</v>
      </c>
      <c r="H193" s="67">
        <v>3</v>
      </c>
      <c r="I193" s="67">
        <v>0</v>
      </c>
      <c r="J193" s="67">
        <v>1</v>
      </c>
      <c r="K193" s="67">
        <v>1.3</v>
      </c>
      <c r="L193" s="67">
        <v>101.3</v>
      </c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73"/>
      <c r="AC193" s="73"/>
      <c r="AD193" s="73"/>
      <c r="AE193" s="73"/>
    </row>
    <row r="194" spans="2:31" s="26" customFormat="1" ht="21.75" x14ac:dyDescent="0.5">
      <c r="B194" s="67" t="s">
        <v>1896</v>
      </c>
      <c r="C194" s="81">
        <v>179</v>
      </c>
      <c r="D194" s="81" t="s">
        <v>30</v>
      </c>
      <c r="E194" s="67">
        <v>63106</v>
      </c>
      <c r="F194" s="67">
        <v>308</v>
      </c>
      <c r="G194" s="67">
        <v>2223</v>
      </c>
      <c r="H194" s="67">
        <v>3</v>
      </c>
      <c r="I194" s="67">
        <v>3</v>
      </c>
      <c r="J194" s="67">
        <v>0</v>
      </c>
      <c r="K194" s="67">
        <v>0</v>
      </c>
      <c r="L194" s="83">
        <v>1200</v>
      </c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73"/>
      <c r="AC194" s="73"/>
      <c r="AD194" s="73"/>
      <c r="AE194" s="73"/>
    </row>
    <row r="195" spans="2:31" s="494" customFormat="1" ht="21.75" x14ac:dyDescent="0.5">
      <c r="B195" s="485" t="s">
        <v>1898</v>
      </c>
      <c r="C195" s="491">
        <v>180</v>
      </c>
      <c r="D195" s="491" t="s">
        <v>1899</v>
      </c>
      <c r="E195" s="485">
        <v>772</v>
      </c>
      <c r="F195" s="485">
        <v>2</v>
      </c>
      <c r="G195" s="485">
        <v>72</v>
      </c>
      <c r="H195" s="485">
        <v>3</v>
      </c>
      <c r="I195" s="485">
        <v>35</v>
      </c>
      <c r="J195" s="485">
        <v>0</v>
      </c>
      <c r="K195" s="485">
        <v>90</v>
      </c>
      <c r="L195" s="492">
        <v>14090</v>
      </c>
      <c r="M195" s="485"/>
      <c r="N195" s="485"/>
      <c r="O195" s="485"/>
      <c r="P195" s="485"/>
      <c r="Q195" s="485"/>
      <c r="R195" s="485"/>
      <c r="S195" s="485"/>
      <c r="T195" s="485"/>
      <c r="U195" s="485"/>
      <c r="V195" s="485"/>
      <c r="W195" s="485"/>
      <c r="X195" s="485"/>
      <c r="Y195" s="485"/>
      <c r="Z195" s="485"/>
      <c r="AA195" s="485"/>
      <c r="AB195" s="493"/>
      <c r="AC195" s="493"/>
      <c r="AD195" s="493"/>
      <c r="AE195" s="493"/>
    </row>
    <row r="196" spans="2:31" s="494" customFormat="1" ht="21.75" x14ac:dyDescent="0.5">
      <c r="B196" s="485" t="s">
        <v>1900</v>
      </c>
      <c r="C196" s="491">
        <v>181</v>
      </c>
      <c r="D196" s="491" t="s">
        <v>327</v>
      </c>
      <c r="E196" s="485"/>
      <c r="F196" s="485"/>
      <c r="G196" s="485"/>
      <c r="H196" s="485">
        <v>3</v>
      </c>
      <c r="I196" s="485">
        <v>15</v>
      </c>
      <c r="J196" s="485">
        <v>2</v>
      </c>
      <c r="K196" s="485">
        <v>0</v>
      </c>
      <c r="L196" s="492">
        <v>6200</v>
      </c>
      <c r="M196" s="485"/>
      <c r="N196" s="485"/>
      <c r="O196" s="485"/>
      <c r="P196" s="485"/>
      <c r="Q196" s="485"/>
      <c r="R196" s="485"/>
      <c r="S196" s="485"/>
      <c r="T196" s="485"/>
      <c r="U196" s="485"/>
      <c r="V196" s="485"/>
      <c r="W196" s="485"/>
      <c r="X196" s="485"/>
      <c r="Y196" s="485"/>
      <c r="Z196" s="485"/>
      <c r="AA196" s="485"/>
      <c r="AB196" s="493"/>
      <c r="AC196" s="493"/>
      <c r="AD196" s="493"/>
      <c r="AE196" s="493"/>
    </row>
    <row r="197" spans="2:31" s="494" customFormat="1" ht="21.75" x14ac:dyDescent="0.5">
      <c r="B197" s="485" t="s">
        <v>1901</v>
      </c>
      <c r="C197" s="491">
        <v>182</v>
      </c>
      <c r="D197" s="491" t="s">
        <v>327</v>
      </c>
      <c r="E197" s="485"/>
      <c r="F197" s="485"/>
      <c r="G197" s="485"/>
      <c r="H197" s="485">
        <v>3</v>
      </c>
      <c r="I197" s="485">
        <v>11</v>
      </c>
      <c r="J197" s="485">
        <v>3</v>
      </c>
      <c r="K197" s="485">
        <v>0</v>
      </c>
      <c r="L197" s="492">
        <v>4700</v>
      </c>
      <c r="M197" s="485"/>
      <c r="N197" s="485"/>
      <c r="O197" s="485"/>
      <c r="P197" s="485"/>
      <c r="Q197" s="485"/>
      <c r="R197" s="485"/>
      <c r="S197" s="485"/>
      <c r="T197" s="485"/>
      <c r="U197" s="485"/>
      <c r="V197" s="485"/>
      <c r="W197" s="485"/>
      <c r="X197" s="485"/>
      <c r="Y197" s="485"/>
      <c r="Z197" s="485"/>
      <c r="AA197" s="485"/>
      <c r="AB197" s="493"/>
      <c r="AC197" s="493"/>
      <c r="AD197" s="493"/>
      <c r="AE197" s="493"/>
    </row>
    <row r="198" spans="2:31" s="494" customFormat="1" ht="21.75" x14ac:dyDescent="0.5">
      <c r="B198" s="485" t="s">
        <v>1901</v>
      </c>
      <c r="C198" s="491">
        <v>183</v>
      </c>
      <c r="D198" s="491" t="s">
        <v>327</v>
      </c>
      <c r="E198" s="485"/>
      <c r="F198" s="485"/>
      <c r="G198" s="485"/>
      <c r="H198" s="485">
        <v>3</v>
      </c>
      <c r="I198" s="485">
        <v>5</v>
      </c>
      <c r="J198" s="485">
        <v>0</v>
      </c>
      <c r="K198" s="485">
        <v>0</v>
      </c>
      <c r="L198" s="492">
        <v>2000</v>
      </c>
      <c r="M198" s="485"/>
      <c r="N198" s="485"/>
      <c r="O198" s="485"/>
      <c r="P198" s="485"/>
      <c r="Q198" s="485"/>
      <c r="R198" s="485"/>
      <c r="S198" s="485"/>
      <c r="T198" s="485"/>
      <c r="U198" s="485"/>
      <c r="V198" s="485"/>
      <c r="W198" s="485"/>
      <c r="X198" s="485"/>
      <c r="Y198" s="485"/>
      <c r="Z198" s="485"/>
      <c r="AA198" s="485"/>
      <c r="AB198" s="493"/>
      <c r="AC198" s="493"/>
      <c r="AD198" s="493"/>
      <c r="AE198" s="493"/>
    </row>
    <row r="199" spans="2:31" s="494" customFormat="1" ht="21.75" x14ac:dyDescent="0.5">
      <c r="B199" s="485" t="s">
        <v>1902</v>
      </c>
      <c r="C199" s="491">
        <v>184</v>
      </c>
      <c r="D199" s="491" t="s">
        <v>1899</v>
      </c>
      <c r="E199" s="485">
        <v>5366</v>
      </c>
      <c r="F199" s="485">
        <v>3</v>
      </c>
      <c r="G199" s="485">
        <v>66</v>
      </c>
      <c r="H199" s="485">
        <v>3</v>
      </c>
      <c r="I199" s="485">
        <v>33</v>
      </c>
      <c r="J199" s="485">
        <v>0</v>
      </c>
      <c r="K199" s="485">
        <v>33</v>
      </c>
      <c r="L199" s="492">
        <v>13233</v>
      </c>
      <c r="M199" s="485"/>
      <c r="N199" s="485"/>
      <c r="O199" s="485"/>
      <c r="P199" s="485"/>
      <c r="Q199" s="485"/>
      <c r="R199" s="485"/>
      <c r="S199" s="485"/>
      <c r="T199" s="485"/>
      <c r="U199" s="485"/>
      <c r="V199" s="485"/>
      <c r="W199" s="485"/>
      <c r="X199" s="485"/>
      <c r="Y199" s="485"/>
      <c r="Z199" s="485"/>
      <c r="AA199" s="485"/>
      <c r="AB199" s="493"/>
      <c r="AC199" s="493"/>
      <c r="AD199" s="493"/>
      <c r="AE199" s="493"/>
    </row>
    <row r="200" spans="2:31" s="494" customFormat="1" ht="21.75" x14ac:dyDescent="0.5">
      <c r="B200" s="485" t="s">
        <v>1903</v>
      </c>
      <c r="C200" s="491">
        <v>185</v>
      </c>
      <c r="D200" s="491" t="s">
        <v>1899</v>
      </c>
      <c r="E200" s="485">
        <v>5954</v>
      </c>
      <c r="F200" s="485">
        <v>5</v>
      </c>
      <c r="G200" s="485">
        <v>54</v>
      </c>
      <c r="H200" s="485">
        <v>3</v>
      </c>
      <c r="I200" s="485">
        <v>31</v>
      </c>
      <c r="J200" s="485">
        <v>2</v>
      </c>
      <c r="K200" s="485">
        <v>58</v>
      </c>
      <c r="L200" s="492">
        <v>12658</v>
      </c>
      <c r="M200" s="485"/>
      <c r="N200" s="485"/>
      <c r="O200" s="485"/>
      <c r="P200" s="485"/>
      <c r="Q200" s="485"/>
      <c r="R200" s="485"/>
      <c r="S200" s="485"/>
      <c r="T200" s="485"/>
      <c r="U200" s="485"/>
      <c r="V200" s="485"/>
      <c r="W200" s="485"/>
      <c r="X200" s="485"/>
      <c r="Y200" s="485"/>
      <c r="Z200" s="485"/>
      <c r="AA200" s="485"/>
      <c r="AB200" s="493"/>
      <c r="AC200" s="493"/>
      <c r="AD200" s="493"/>
      <c r="AE200" s="493"/>
    </row>
    <row r="201" spans="2:31" s="494" customFormat="1" ht="21.75" x14ac:dyDescent="0.5">
      <c r="B201" s="485" t="s">
        <v>1904</v>
      </c>
      <c r="C201" s="491">
        <v>186</v>
      </c>
      <c r="D201" s="491" t="s">
        <v>1899</v>
      </c>
      <c r="E201" s="485"/>
      <c r="F201" s="485"/>
      <c r="G201" s="485"/>
      <c r="H201" s="485">
        <v>3</v>
      </c>
      <c r="I201" s="485">
        <v>7</v>
      </c>
      <c r="J201" s="485">
        <v>2</v>
      </c>
      <c r="K201" s="485">
        <v>79</v>
      </c>
      <c r="L201" s="492">
        <v>3079</v>
      </c>
      <c r="M201" s="485"/>
      <c r="N201" s="485"/>
      <c r="O201" s="485"/>
      <c r="P201" s="485"/>
      <c r="Q201" s="485"/>
      <c r="R201" s="485"/>
      <c r="S201" s="485"/>
      <c r="T201" s="485"/>
      <c r="U201" s="485"/>
      <c r="V201" s="485"/>
      <c r="W201" s="485"/>
      <c r="X201" s="485"/>
      <c r="Y201" s="485"/>
      <c r="Z201" s="485"/>
      <c r="AA201" s="485"/>
      <c r="AB201" s="493"/>
      <c r="AC201" s="493"/>
      <c r="AD201" s="493"/>
      <c r="AE201" s="493"/>
    </row>
    <row r="202" spans="2:31" s="494" customFormat="1" ht="21.75" x14ac:dyDescent="0.5">
      <c r="B202" s="485" t="s">
        <v>984</v>
      </c>
      <c r="C202" s="491">
        <v>187</v>
      </c>
      <c r="D202" s="491" t="s">
        <v>1899</v>
      </c>
      <c r="E202" s="485">
        <v>5281</v>
      </c>
      <c r="F202" s="485">
        <v>3</v>
      </c>
      <c r="G202" s="485">
        <v>81</v>
      </c>
      <c r="H202" s="485">
        <v>3</v>
      </c>
      <c r="I202" s="485">
        <v>16</v>
      </c>
      <c r="J202" s="485">
        <v>2</v>
      </c>
      <c r="K202" s="485">
        <v>80</v>
      </c>
      <c r="L202" s="492">
        <v>6680</v>
      </c>
      <c r="M202" s="485"/>
      <c r="N202" s="485"/>
      <c r="O202" s="485"/>
      <c r="P202" s="485"/>
      <c r="Q202" s="485"/>
      <c r="R202" s="485"/>
      <c r="S202" s="485"/>
      <c r="T202" s="485"/>
      <c r="U202" s="485"/>
      <c r="V202" s="485"/>
      <c r="W202" s="485"/>
      <c r="X202" s="485"/>
      <c r="Y202" s="485"/>
      <c r="Z202" s="485"/>
      <c r="AA202" s="485"/>
      <c r="AB202" s="493"/>
      <c r="AC202" s="493"/>
      <c r="AD202" s="493"/>
      <c r="AE202" s="493"/>
    </row>
    <row r="203" spans="2:31" s="494" customFormat="1" ht="21.75" x14ac:dyDescent="0.5">
      <c r="B203" s="485" t="s">
        <v>1905</v>
      </c>
      <c r="C203" s="491">
        <v>188</v>
      </c>
      <c r="D203" s="491" t="s">
        <v>1899</v>
      </c>
      <c r="E203" s="485">
        <v>3064</v>
      </c>
      <c r="F203" s="485">
        <v>11</v>
      </c>
      <c r="G203" s="485">
        <v>64</v>
      </c>
      <c r="H203" s="485">
        <v>3</v>
      </c>
      <c r="I203" s="485">
        <v>10</v>
      </c>
      <c r="J203" s="485">
        <v>1</v>
      </c>
      <c r="K203" s="485">
        <v>99</v>
      </c>
      <c r="L203" s="492">
        <v>4199</v>
      </c>
      <c r="M203" s="485"/>
      <c r="N203" s="485"/>
      <c r="O203" s="485"/>
      <c r="P203" s="485"/>
      <c r="Q203" s="485"/>
      <c r="R203" s="485"/>
      <c r="S203" s="485"/>
      <c r="T203" s="485"/>
      <c r="U203" s="485"/>
      <c r="V203" s="485"/>
      <c r="W203" s="485"/>
      <c r="X203" s="485"/>
      <c r="Y203" s="485"/>
      <c r="Z203" s="485"/>
      <c r="AA203" s="485"/>
      <c r="AB203" s="493"/>
      <c r="AC203" s="493"/>
      <c r="AD203" s="493"/>
      <c r="AE203" s="493"/>
    </row>
    <row r="204" spans="2:31" s="26" customFormat="1" ht="21.75" x14ac:dyDescent="0.5">
      <c r="B204" s="67" t="s">
        <v>1906</v>
      </c>
      <c r="C204" s="81">
        <v>189</v>
      </c>
      <c r="D204" s="81" t="s">
        <v>30</v>
      </c>
      <c r="E204" s="67">
        <v>63137</v>
      </c>
      <c r="F204" s="67">
        <v>180</v>
      </c>
      <c r="G204" s="67">
        <v>2227</v>
      </c>
      <c r="H204" s="67">
        <v>3</v>
      </c>
      <c r="I204" s="67">
        <v>0</v>
      </c>
      <c r="J204" s="67">
        <v>0</v>
      </c>
      <c r="K204" s="67">
        <v>75.099999999999994</v>
      </c>
      <c r="L204" s="67">
        <v>75.099999999999994</v>
      </c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73"/>
      <c r="AC204" s="73"/>
      <c r="AD204" s="73"/>
      <c r="AE204" s="73"/>
    </row>
    <row r="205" spans="2:31" s="26" customFormat="1" ht="21.75" x14ac:dyDescent="0.5">
      <c r="B205" s="67" t="s">
        <v>1906</v>
      </c>
      <c r="C205" s="81">
        <v>190</v>
      </c>
      <c r="D205" s="81" t="s">
        <v>30</v>
      </c>
      <c r="E205" s="67">
        <v>39656</v>
      </c>
      <c r="F205" s="67">
        <v>87</v>
      </c>
      <c r="G205" s="67">
        <v>669</v>
      </c>
      <c r="H205" s="67">
        <v>3</v>
      </c>
      <c r="I205" s="67">
        <v>5</v>
      </c>
      <c r="J205" s="67">
        <v>0</v>
      </c>
      <c r="K205" s="67">
        <v>70</v>
      </c>
      <c r="L205" s="83">
        <v>2070</v>
      </c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73"/>
      <c r="AC205" s="73"/>
      <c r="AD205" s="73"/>
      <c r="AE205" s="73"/>
    </row>
    <row r="206" spans="2:31" s="494" customFormat="1" ht="21.75" x14ac:dyDescent="0.5">
      <c r="B206" s="485" t="s">
        <v>1907</v>
      </c>
      <c r="C206" s="491">
        <v>191</v>
      </c>
      <c r="D206" s="491" t="s">
        <v>30</v>
      </c>
      <c r="E206" s="485">
        <v>39655</v>
      </c>
      <c r="F206" s="485">
        <v>134</v>
      </c>
      <c r="G206" s="485">
        <v>668</v>
      </c>
      <c r="H206" s="485">
        <v>3</v>
      </c>
      <c r="I206" s="485">
        <v>2</v>
      </c>
      <c r="J206" s="485">
        <v>1</v>
      </c>
      <c r="K206" s="485">
        <v>85.1</v>
      </c>
      <c r="L206" s="485">
        <v>985.1</v>
      </c>
      <c r="M206" s="485"/>
      <c r="N206" s="485"/>
      <c r="O206" s="485"/>
      <c r="P206" s="485"/>
      <c r="Q206" s="485"/>
      <c r="R206" s="485"/>
      <c r="S206" s="485"/>
      <c r="T206" s="485"/>
      <c r="U206" s="485"/>
      <c r="V206" s="485"/>
      <c r="W206" s="485"/>
      <c r="X206" s="485"/>
      <c r="Y206" s="485"/>
      <c r="Z206" s="485"/>
      <c r="AA206" s="485"/>
      <c r="AB206" s="493"/>
      <c r="AC206" s="493"/>
      <c r="AD206" s="493"/>
      <c r="AE206" s="493"/>
    </row>
    <row r="207" spans="2:31" s="26" customFormat="1" ht="21.75" x14ac:dyDescent="0.5">
      <c r="B207" s="67" t="s">
        <v>1906</v>
      </c>
      <c r="C207" s="81">
        <v>192</v>
      </c>
      <c r="D207" s="81" t="s">
        <v>30</v>
      </c>
      <c r="E207" s="67">
        <v>63108</v>
      </c>
      <c r="F207" s="67">
        <v>310</v>
      </c>
      <c r="G207" s="67">
        <v>2225</v>
      </c>
      <c r="H207" s="67">
        <v>3</v>
      </c>
      <c r="I207" s="67">
        <v>4</v>
      </c>
      <c r="J207" s="67">
        <v>0</v>
      </c>
      <c r="K207" s="67">
        <v>0</v>
      </c>
      <c r="L207" s="83">
        <v>1600</v>
      </c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73"/>
      <c r="AC207" s="73"/>
      <c r="AD207" s="73"/>
      <c r="AE207" s="73"/>
    </row>
    <row r="208" spans="2:31" s="494" customFormat="1" ht="21.75" x14ac:dyDescent="0.5">
      <c r="B208" s="485" t="s">
        <v>1907</v>
      </c>
      <c r="C208" s="491">
        <v>193</v>
      </c>
      <c r="D208" s="491" t="s">
        <v>30</v>
      </c>
      <c r="E208" s="485">
        <v>63136</v>
      </c>
      <c r="F208" s="485">
        <v>179</v>
      </c>
      <c r="G208" s="485">
        <v>2226</v>
      </c>
      <c r="H208" s="485">
        <v>3</v>
      </c>
      <c r="I208" s="485">
        <v>0</v>
      </c>
      <c r="J208" s="485">
        <v>0</v>
      </c>
      <c r="K208" s="485">
        <v>29.5</v>
      </c>
      <c r="L208" s="485">
        <v>29.5</v>
      </c>
      <c r="M208" s="485"/>
      <c r="N208" s="485"/>
      <c r="O208" s="485"/>
      <c r="P208" s="485"/>
      <c r="Q208" s="485"/>
      <c r="R208" s="485"/>
      <c r="S208" s="485"/>
      <c r="T208" s="485"/>
      <c r="U208" s="485"/>
      <c r="V208" s="485"/>
      <c r="W208" s="485"/>
      <c r="X208" s="485"/>
      <c r="Y208" s="485"/>
      <c r="Z208" s="485"/>
      <c r="AA208" s="485"/>
      <c r="AB208" s="493"/>
      <c r="AC208" s="493"/>
      <c r="AD208" s="493"/>
      <c r="AE208" s="493"/>
    </row>
    <row r="209" spans="2:31" s="494" customFormat="1" ht="21.75" x14ac:dyDescent="0.5">
      <c r="B209" s="485" t="s">
        <v>1907</v>
      </c>
      <c r="C209" s="491">
        <v>194</v>
      </c>
      <c r="D209" s="491" t="s">
        <v>327</v>
      </c>
      <c r="E209" s="485">
        <v>1072</v>
      </c>
      <c r="F209" s="485">
        <v>62</v>
      </c>
      <c r="G209" s="485">
        <v>72</v>
      </c>
      <c r="H209" s="485">
        <v>3</v>
      </c>
      <c r="I209" s="485">
        <v>0</v>
      </c>
      <c r="J209" s="485">
        <v>1</v>
      </c>
      <c r="K209" s="485">
        <v>20</v>
      </c>
      <c r="L209" s="485">
        <v>120</v>
      </c>
      <c r="M209" s="485"/>
      <c r="N209" s="485"/>
      <c r="O209" s="485"/>
      <c r="P209" s="485"/>
      <c r="Q209" s="485"/>
      <c r="R209" s="485"/>
      <c r="S209" s="485"/>
      <c r="T209" s="485"/>
      <c r="U209" s="485"/>
      <c r="V209" s="485"/>
      <c r="W209" s="485"/>
      <c r="X209" s="485"/>
      <c r="Y209" s="485"/>
      <c r="Z209" s="485"/>
      <c r="AA209" s="485"/>
      <c r="AB209" s="493"/>
      <c r="AC209" s="493"/>
      <c r="AD209" s="493"/>
      <c r="AE209" s="493"/>
    </row>
    <row r="210" spans="2:31" s="26" customFormat="1" ht="21.75" x14ac:dyDescent="0.5">
      <c r="B210" s="485" t="s">
        <v>1921</v>
      </c>
      <c r="C210" s="81">
        <v>195</v>
      </c>
      <c r="D210" s="81" t="s">
        <v>327</v>
      </c>
      <c r="E210" s="67"/>
      <c r="F210" s="67"/>
      <c r="G210" s="67"/>
      <c r="H210" s="67">
        <v>3</v>
      </c>
      <c r="I210" s="67">
        <v>5</v>
      </c>
      <c r="J210" s="67">
        <v>0</v>
      </c>
      <c r="K210" s="67">
        <v>40</v>
      </c>
      <c r="L210" s="83">
        <v>2040</v>
      </c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73"/>
      <c r="AC210" s="73"/>
      <c r="AD210" s="73"/>
      <c r="AE210" s="73"/>
    </row>
    <row r="211" spans="2:31" s="494" customFormat="1" ht="21.75" x14ac:dyDescent="0.5">
      <c r="B211" s="485" t="s">
        <v>1950</v>
      </c>
      <c r="C211" s="491">
        <v>196</v>
      </c>
      <c r="D211" s="491" t="s">
        <v>327</v>
      </c>
      <c r="E211" s="485"/>
      <c r="F211" s="485"/>
      <c r="G211" s="485"/>
      <c r="H211" s="485">
        <v>3</v>
      </c>
      <c r="I211" s="485">
        <v>18</v>
      </c>
      <c r="J211" s="485">
        <v>0</v>
      </c>
      <c r="K211" s="485">
        <v>0</v>
      </c>
      <c r="L211" s="492">
        <v>7200</v>
      </c>
      <c r="M211" s="485"/>
      <c r="N211" s="485"/>
      <c r="O211" s="485"/>
      <c r="P211" s="485"/>
      <c r="Q211" s="485"/>
      <c r="R211" s="485"/>
      <c r="S211" s="485"/>
      <c r="T211" s="485"/>
      <c r="U211" s="485"/>
      <c r="V211" s="485"/>
      <c r="W211" s="485"/>
      <c r="X211" s="485"/>
      <c r="Y211" s="485"/>
      <c r="Z211" s="485"/>
      <c r="AA211" s="485"/>
      <c r="AB211" s="493"/>
      <c r="AC211" s="493"/>
      <c r="AD211" s="493"/>
      <c r="AE211" s="493"/>
    </row>
    <row r="212" spans="2:31" s="26" customFormat="1" ht="21.75" x14ac:dyDescent="0.5">
      <c r="B212" s="67" t="s">
        <v>1953</v>
      </c>
      <c r="C212" s="81">
        <v>197</v>
      </c>
      <c r="D212" s="81" t="s">
        <v>30</v>
      </c>
      <c r="E212" s="67">
        <v>45449</v>
      </c>
      <c r="F212" s="67">
        <v>16</v>
      </c>
      <c r="G212" s="67">
        <v>1313</v>
      </c>
      <c r="H212" s="67">
        <v>3</v>
      </c>
      <c r="I212" s="67">
        <v>1</v>
      </c>
      <c r="J212" s="67">
        <v>0</v>
      </c>
      <c r="K212" s="67">
        <v>70</v>
      </c>
      <c r="L212" s="67">
        <v>470</v>
      </c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73"/>
      <c r="AC212" s="73"/>
      <c r="AD212" s="73"/>
      <c r="AE212" s="73"/>
    </row>
    <row r="213" spans="2:31" s="494" customFormat="1" ht="21.75" x14ac:dyDescent="0.5">
      <c r="B213" s="485" t="s">
        <v>1206</v>
      </c>
      <c r="C213" s="491">
        <v>198</v>
      </c>
      <c r="D213" s="491" t="s">
        <v>30</v>
      </c>
      <c r="E213" s="485">
        <v>12861</v>
      </c>
      <c r="F213" s="485">
        <v>13</v>
      </c>
      <c r="G213" s="485">
        <v>1350</v>
      </c>
      <c r="H213" s="485">
        <v>3</v>
      </c>
      <c r="I213" s="485">
        <v>1</v>
      </c>
      <c r="J213" s="485">
        <v>2</v>
      </c>
      <c r="K213" s="485">
        <v>12</v>
      </c>
      <c r="L213" s="485">
        <v>612</v>
      </c>
      <c r="M213" s="485"/>
      <c r="N213" s="485"/>
      <c r="O213" s="485"/>
      <c r="P213" s="485"/>
      <c r="Q213" s="485"/>
      <c r="R213" s="485"/>
      <c r="S213" s="485"/>
      <c r="T213" s="485"/>
      <c r="U213" s="485"/>
      <c r="V213" s="485"/>
      <c r="W213" s="485"/>
      <c r="X213" s="485"/>
      <c r="Y213" s="485"/>
      <c r="Z213" s="485"/>
      <c r="AA213" s="485"/>
      <c r="AB213" s="493"/>
      <c r="AC213" s="493"/>
      <c r="AD213" s="493"/>
      <c r="AE213" s="493"/>
    </row>
    <row r="214" spans="2:31" s="494" customFormat="1" ht="21.75" x14ac:dyDescent="0.5">
      <c r="B214" s="422" t="s">
        <v>1203</v>
      </c>
      <c r="C214" s="491">
        <v>199</v>
      </c>
      <c r="D214" s="491" t="s">
        <v>1899</v>
      </c>
      <c r="E214" s="485">
        <v>4996</v>
      </c>
      <c r="F214" s="485">
        <v>10</v>
      </c>
      <c r="G214" s="485">
        <v>96</v>
      </c>
      <c r="H214" s="485">
        <v>3</v>
      </c>
      <c r="I214" s="485">
        <v>20</v>
      </c>
      <c r="J214" s="485">
        <v>3</v>
      </c>
      <c r="K214" s="485">
        <v>0</v>
      </c>
      <c r="L214" s="492">
        <v>8300</v>
      </c>
      <c r="M214" s="485"/>
      <c r="N214" s="485"/>
      <c r="O214" s="485"/>
      <c r="P214" s="485"/>
      <c r="Q214" s="485"/>
      <c r="R214" s="485"/>
      <c r="S214" s="485"/>
      <c r="T214" s="485"/>
      <c r="U214" s="485"/>
      <c r="V214" s="485"/>
      <c r="W214" s="485"/>
      <c r="X214" s="485"/>
      <c r="Y214" s="485"/>
      <c r="Z214" s="485"/>
      <c r="AA214" s="485"/>
      <c r="AB214" s="493"/>
      <c r="AC214" s="493"/>
      <c r="AD214" s="493"/>
      <c r="AE214" s="493"/>
    </row>
    <row r="215" spans="2:31" s="26" customFormat="1" ht="21.75" x14ac:dyDescent="0.5">
      <c r="B215" s="67"/>
      <c r="C215" s="81">
        <v>200</v>
      </c>
      <c r="D215" s="8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73"/>
      <c r="AC215" s="73"/>
      <c r="AD215" s="73"/>
      <c r="AE215" s="73"/>
    </row>
    <row r="216" spans="2:31" s="26" customFormat="1" ht="21.75" x14ac:dyDescent="0.5">
      <c r="B216" s="67"/>
      <c r="C216" s="81">
        <v>201</v>
      </c>
      <c r="D216" s="8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73"/>
      <c r="AC216" s="73"/>
      <c r="AD216" s="73"/>
      <c r="AE216" s="73"/>
    </row>
    <row r="217" spans="2:31" s="26" customFormat="1" ht="21.75" x14ac:dyDescent="0.5">
      <c r="B217" s="67"/>
      <c r="C217" s="81"/>
      <c r="D217" s="81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73"/>
      <c r="AC217" s="73"/>
      <c r="AD217" s="73"/>
      <c r="AE217" s="73"/>
    </row>
    <row r="218" spans="2:31" s="12" customFormat="1" ht="18" x14ac:dyDescent="0.25">
      <c r="B218" s="58"/>
      <c r="C218" s="84"/>
      <c r="D218" s="84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106"/>
      <c r="AC218" s="106"/>
      <c r="AD218" s="106"/>
      <c r="AE218" s="106"/>
    </row>
    <row r="219" spans="2:31" s="12" customFormat="1" ht="18" x14ac:dyDescent="0.25">
      <c r="B219" s="58"/>
      <c r="C219" s="84"/>
      <c r="D219" s="84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106"/>
      <c r="AC219" s="106"/>
      <c r="AD219" s="106"/>
      <c r="AE219" s="106"/>
    </row>
    <row r="220" spans="2:31" s="12" customFormat="1" ht="18" x14ac:dyDescent="0.25">
      <c r="B220" s="58"/>
      <c r="C220" s="84"/>
      <c r="D220" s="84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106"/>
      <c r="AC220" s="106"/>
      <c r="AD220" s="106"/>
      <c r="AE220" s="106"/>
    </row>
    <row r="221" spans="2:31" s="12" customFormat="1" ht="18" x14ac:dyDescent="0.25">
      <c r="B221" s="58"/>
      <c r="C221" s="84"/>
      <c r="D221" s="84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106"/>
      <c r="AC221" s="106"/>
      <c r="AD221" s="106"/>
      <c r="AE221" s="106"/>
    </row>
    <row r="222" spans="2:31" s="12" customFormat="1" ht="18" x14ac:dyDescent="0.25">
      <c r="B222" s="58"/>
      <c r="C222" s="84"/>
      <c r="D222" s="84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106"/>
      <c r="AC222" s="106"/>
      <c r="AD222" s="106"/>
      <c r="AE222" s="106"/>
    </row>
    <row r="223" spans="2:31" s="12" customFormat="1" ht="18" x14ac:dyDescent="0.25">
      <c r="B223" s="58"/>
      <c r="C223" s="84"/>
      <c r="D223" s="84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106"/>
      <c r="AC223" s="106"/>
      <c r="AD223" s="106"/>
      <c r="AE223" s="106"/>
    </row>
    <row r="224" spans="2:31" s="12" customFormat="1" ht="18" x14ac:dyDescent="0.25">
      <c r="B224" s="58"/>
      <c r="C224" s="84"/>
      <c r="D224" s="84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106"/>
      <c r="AC224" s="106"/>
      <c r="AD224" s="106"/>
      <c r="AE224" s="106"/>
    </row>
    <row r="225" spans="2:31" s="12" customFormat="1" ht="18" x14ac:dyDescent="0.25">
      <c r="B225" s="58"/>
      <c r="C225" s="84"/>
      <c r="D225" s="84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106"/>
      <c r="AC225" s="106"/>
      <c r="AD225" s="106"/>
      <c r="AE225" s="106"/>
    </row>
    <row r="226" spans="2:31" s="12" customFormat="1" ht="18" x14ac:dyDescent="0.25">
      <c r="B226" s="58"/>
      <c r="C226" s="84"/>
      <c r="D226" s="84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106"/>
      <c r="AC226" s="106"/>
      <c r="AD226" s="106"/>
      <c r="AE226" s="106"/>
    </row>
    <row r="227" spans="2:31" s="12" customFormat="1" ht="18" x14ac:dyDescent="0.25">
      <c r="B227" s="58"/>
      <c r="C227" s="84"/>
      <c r="D227" s="84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106"/>
      <c r="AC227" s="106"/>
      <c r="AD227" s="106"/>
      <c r="AE227" s="106"/>
    </row>
    <row r="228" spans="2:31" s="12" customFormat="1" ht="18" x14ac:dyDescent="0.25">
      <c r="B228" s="58"/>
      <c r="C228" s="84"/>
      <c r="D228" s="84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106"/>
      <c r="AC228" s="106"/>
      <c r="AD228" s="106"/>
      <c r="AE228" s="106"/>
    </row>
    <row r="229" spans="2:31" s="12" customFormat="1" ht="18" x14ac:dyDescent="0.25">
      <c r="B229" s="58"/>
      <c r="C229" s="84"/>
      <c r="D229" s="84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106"/>
      <c r="AC229" s="106"/>
      <c r="AD229" s="106"/>
      <c r="AE229" s="106"/>
    </row>
    <row r="230" spans="2:31" s="12" customFormat="1" ht="18" x14ac:dyDescent="0.25">
      <c r="B230" s="58"/>
      <c r="C230" s="84"/>
      <c r="D230" s="84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106"/>
      <c r="AC230" s="106"/>
      <c r="AD230" s="106"/>
      <c r="AE230" s="106"/>
    </row>
    <row r="231" spans="2:31" s="12" customFormat="1" ht="18" x14ac:dyDescent="0.25">
      <c r="B231" s="58"/>
      <c r="C231" s="84"/>
      <c r="D231" s="84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106"/>
      <c r="AC231" s="106"/>
      <c r="AD231" s="106"/>
      <c r="AE231" s="106"/>
    </row>
    <row r="232" spans="2:31" s="12" customFormat="1" ht="18" x14ac:dyDescent="0.25">
      <c r="B232" s="58"/>
      <c r="C232" s="84"/>
      <c r="D232" s="84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106"/>
      <c r="AC232" s="106"/>
      <c r="AD232" s="106"/>
      <c r="AE232" s="106"/>
    </row>
    <row r="233" spans="2:31" s="12" customFormat="1" ht="18" x14ac:dyDescent="0.25">
      <c r="B233" s="58"/>
      <c r="C233" s="84"/>
      <c r="D233" s="84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106"/>
      <c r="AC233" s="106"/>
      <c r="AD233" s="106"/>
      <c r="AE233" s="106"/>
    </row>
    <row r="234" spans="2:31" s="12" customFormat="1" ht="18" x14ac:dyDescent="0.25">
      <c r="B234" s="58"/>
      <c r="C234" s="84"/>
      <c r="D234" s="84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106"/>
      <c r="AC234" s="106"/>
      <c r="AD234" s="106"/>
      <c r="AE234" s="106"/>
    </row>
    <row r="235" spans="2:31" s="12" customFormat="1" ht="18" x14ac:dyDescent="0.25">
      <c r="B235" s="58"/>
      <c r="C235" s="84"/>
      <c r="D235" s="84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106"/>
      <c r="AC235" s="106"/>
      <c r="AD235" s="106"/>
      <c r="AE235" s="106"/>
    </row>
    <row r="236" spans="2:31" s="12" customFormat="1" ht="18" x14ac:dyDescent="0.25">
      <c r="B236" s="58"/>
      <c r="C236" s="84"/>
      <c r="D236" s="84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106"/>
      <c r="AC236" s="106"/>
      <c r="AD236" s="106"/>
      <c r="AE236" s="106"/>
    </row>
    <row r="237" spans="2:31" s="12" customFormat="1" ht="18" x14ac:dyDescent="0.25">
      <c r="B237" s="58"/>
      <c r="C237" s="84"/>
      <c r="D237" s="84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106"/>
      <c r="AC237" s="106"/>
      <c r="AD237" s="106"/>
      <c r="AE237" s="106"/>
    </row>
    <row r="238" spans="2:31" s="12" customFormat="1" ht="18" x14ac:dyDescent="0.25">
      <c r="B238" s="58"/>
      <c r="C238" s="84"/>
      <c r="D238" s="84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106"/>
      <c r="AC238" s="106"/>
      <c r="AD238" s="106"/>
      <c r="AE238" s="106"/>
    </row>
    <row r="239" spans="2:31" s="12" customFormat="1" ht="18" x14ac:dyDescent="0.25">
      <c r="B239" s="58"/>
      <c r="C239" s="84"/>
      <c r="D239" s="84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106"/>
      <c r="AC239" s="106"/>
      <c r="AD239" s="106"/>
      <c r="AE239" s="106"/>
    </row>
    <row r="240" spans="2:31" s="12" customFormat="1" ht="18" x14ac:dyDescent="0.25">
      <c r="B240" s="58"/>
      <c r="C240" s="84"/>
      <c r="D240" s="84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106"/>
      <c r="AC240" s="106"/>
      <c r="AD240" s="106"/>
      <c r="AE240" s="106"/>
    </row>
    <row r="241" spans="2:31" s="12" customFormat="1" ht="18" x14ac:dyDescent="0.25">
      <c r="B241" s="58"/>
      <c r="C241" s="84"/>
      <c r="D241" s="84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106"/>
      <c r="AC241" s="106"/>
      <c r="AD241" s="106"/>
      <c r="AE241" s="106"/>
    </row>
    <row r="242" spans="2:31" s="12" customFormat="1" ht="18" x14ac:dyDescent="0.25">
      <c r="B242" s="58"/>
      <c r="C242" s="84"/>
      <c r="D242" s="84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106"/>
      <c r="AC242" s="106"/>
      <c r="AD242" s="106"/>
      <c r="AE242" s="106"/>
    </row>
    <row r="243" spans="2:31" s="12" customFormat="1" ht="18" x14ac:dyDescent="0.25">
      <c r="B243" s="58"/>
      <c r="C243" s="84"/>
      <c r="D243" s="84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106"/>
      <c r="AC243" s="106"/>
      <c r="AD243" s="106"/>
      <c r="AE243" s="106"/>
    </row>
    <row r="244" spans="2:31" s="12" customFormat="1" ht="18" x14ac:dyDescent="0.25">
      <c r="B244" s="58"/>
      <c r="C244" s="84"/>
      <c r="D244" s="84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106"/>
      <c r="AC244" s="106"/>
      <c r="AD244" s="106"/>
      <c r="AE244" s="106"/>
    </row>
    <row r="245" spans="2:31" s="12" customFormat="1" ht="18" x14ac:dyDescent="0.25">
      <c r="B245" s="58"/>
      <c r="C245" s="84"/>
      <c r="D245" s="84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106"/>
      <c r="AC245" s="106"/>
      <c r="AD245" s="106"/>
      <c r="AE245" s="106"/>
    </row>
    <row r="246" spans="2:31" s="12" customFormat="1" ht="18" x14ac:dyDescent="0.25">
      <c r="B246" s="58"/>
      <c r="C246" s="84"/>
      <c r="D246" s="84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106"/>
      <c r="AC246" s="106"/>
      <c r="AD246" s="106"/>
      <c r="AE246" s="106"/>
    </row>
    <row r="247" spans="2:31" s="12" customFormat="1" ht="18" x14ac:dyDescent="0.25">
      <c r="B247" s="58"/>
      <c r="C247" s="84"/>
      <c r="D247" s="84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106"/>
      <c r="AC247" s="106"/>
      <c r="AD247" s="106"/>
      <c r="AE247" s="106"/>
    </row>
    <row r="248" spans="2:31" s="12" customFormat="1" ht="18" x14ac:dyDescent="0.25">
      <c r="B248" s="58"/>
      <c r="C248" s="84"/>
      <c r="D248" s="84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106"/>
      <c r="AC248" s="106"/>
      <c r="AD248" s="106"/>
      <c r="AE248" s="106"/>
    </row>
    <row r="249" spans="2:31" s="12" customFormat="1" ht="18" x14ac:dyDescent="0.25">
      <c r="B249" s="58"/>
      <c r="C249" s="84"/>
      <c r="D249" s="84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106"/>
      <c r="AC249" s="106"/>
      <c r="AD249" s="106"/>
      <c r="AE249" s="106"/>
    </row>
    <row r="250" spans="2:31" s="12" customFormat="1" ht="18" x14ac:dyDescent="0.25">
      <c r="B250" s="58"/>
      <c r="C250" s="84"/>
      <c r="D250" s="84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106"/>
      <c r="AC250" s="106"/>
      <c r="AD250" s="106"/>
      <c r="AE250" s="106"/>
    </row>
    <row r="251" spans="2:31" s="12" customFormat="1" ht="18" x14ac:dyDescent="0.25">
      <c r="B251" s="58"/>
      <c r="C251" s="84"/>
      <c r="D251" s="84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106"/>
      <c r="AC251" s="106"/>
      <c r="AD251" s="106"/>
      <c r="AE251" s="106"/>
    </row>
    <row r="252" spans="2:31" s="12" customFormat="1" ht="18" x14ac:dyDescent="0.25">
      <c r="B252" s="58"/>
      <c r="C252" s="84"/>
      <c r="D252" s="84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106"/>
      <c r="AC252" s="106"/>
      <c r="AD252" s="106"/>
      <c r="AE252" s="106"/>
    </row>
    <row r="253" spans="2:31" s="12" customFormat="1" ht="18" x14ac:dyDescent="0.25">
      <c r="B253" s="58"/>
      <c r="C253" s="84"/>
      <c r="D253" s="84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106"/>
      <c r="AC253" s="106"/>
      <c r="AD253" s="106"/>
      <c r="AE253" s="106"/>
    </row>
    <row r="254" spans="2:31" s="12" customFormat="1" ht="18" x14ac:dyDescent="0.25">
      <c r="B254" s="58"/>
      <c r="C254" s="84"/>
      <c r="D254" s="84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106"/>
      <c r="AC254" s="106"/>
      <c r="AD254" s="106"/>
      <c r="AE254" s="106"/>
    </row>
    <row r="255" spans="2:31" s="12" customFormat="1" ht="18" x14ac:dyDescent="0.25">
      <c r="B255" s="58"/>
      <c r="C255" s="84"/>
      <c r="D255" s="84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106"/>
      <c r="AC255" s="106"/>
      <c r="AD255" s="106"/>
      <c r="AE255" s="106"/>
    </row>
    <row r="256" spans="2:31" s="12" customFormat="1" ht="18" x14ac:dyDescent="0.25">
      <c r="B256" s="58"/>
      <c r="C256" s="84"/>
      <c r="D256" s="84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106"/>
      <c r="AC256" s="106"/>
      <c r="AD256" s="106"/>
      <c r="AE256" s="106"/>
    </row>
    <row r="257" spans="2:31" s="12" customFormat="1" ht="18" x14ac:dyDescent="0.25">
      <c r="B257" s="58"/>
      <c r="C257" s="84"/>
      <c r="D257" s="84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106"/>
      <c r="AC257" s="106"/>
      <c r="AD257" s="106"/>
      <c r="AE257" s="106"/>
    </row>
    <row r="258" spans="2:31" s="12" customFormat="1" ht="18" x14ac:dyDescent="0.25">
      <c r="B258" s="58"/>
      <c r="C258" s="84"/>
      <c r="D258" s="84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106"/>
      <c r="AC258" s="106"/>
      <c r="AD258" s="106"/>
      <c r="AE258" s="106"/>
    </row>
  </sheetData>
  <mergeCells count="32">
    <mergeCell ref="D1:M1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I7:I9"/>
    <mergeCell ref="J7:J9"/>
    <mergeCell ref="K7:K9"/>
    <mergeCell ref="L7:L9"/>
    <mergeCell ref="M7:M9"/>
    <mergeCell ref="N7:N9"/>
    <mergeCell ref="O7:O9"/>
    <mergeCell ref="P7:P9"/>
    <mergeCell ref="V7:V9"/>
    <mergeCell ref="W7:W9"/>
    <mergeCell ref="V6:Y6"/>
    <mergeCell ref="Q6:Q9"/>
    <mergeCell ref="R6:R9"/>
    <mergeCell ref="S6:S9"/>
    <mergeCell ref="T6:T9"/>
    <mergeCell ref="X7:X9"/>
    <mergeCell ref="U6:U9"/>
  </mergeCells>
  <hyperlinks>
    <hyperlink ref="D1:M1" r:id="rId1" display="อยากได้ Report เจ๋งๆ คลิก DownLoad ได้เลย =&gt; AutoReport"/>
  </hyperlinks>
  <pageMargins left="0.19685039370078741" right="0.19685039370078741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[3]List!#REF!</xm:f>
          </x14:formula1>
          <xm:sqref>T65:T85 T87:T192</xm:sqref>
        </x14:dataValidation>
        <x14:dataValidation type="list" allowBlank="1" showInputMessage="1">
          <x14:formula1>
            <xm:f>[3]List!#REF!</xm:f>
          </x14:formula1>
          <xm:sqref>S65:S85 S87:S192</xm:sqref>
        </x14:dataValidation>
        <x14:dataValidation type="list" allowBlank="1" showInputMessage="1">
          <x14:formula1>
            <xm:f>[2]List!#REF!</xm:f>
          </x14:formula1>
          <xm:sqref>S10:S13 S15:S18 S20:S38 S40:S64</xm:sqref>
        </x14:dataValidation>
        <x14:dataValidation type="list" allowBlank="1" showInputMessage="1" showErrorMessage="1">
          <x14:formula1>
            <xm:f>[2]List!#REF!</xm:f>
          </x14:formula1>
          <xm:sqref>T10:T13 T15:T18 T20:T38 T40:T42 T45:T52 T55:T64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1"/>
  <sheetViews>
    <sheetView topLeftCell="A134" zoomScale="80" zoomScaleNormal="80" zoomScaleSheetLayoutView="100" workbookViewId="0">
      <selection activeCell="B134" sqref="B1:AA1048576"/>
    </sheetView>
  </sheetViews>
  <sheetFormatPr defaultRowHeight="14.25" x14ac:dyDescent="0.2"/>
  <cols>
    <col min="1" max="1" width="0.75" customWidth="1"/>
    <col min="2" max="2" width="28.25" style="125" customWidth="1"/>
    <col min="3" max="3" width="7.25" style="76" customWidth="1"/>
    <col min="4" max="4" width="7.75" style="76" customWidth="1"/>
    <col min="5" max="5" width="7.5" style="72" customWidth="1"/>
    <col min="6" max="6" width="5.625" style="72" customWidth="1"/>
    <col min="7" max="7" width="6" style="72" customWidth="1"/>
    <col min="8" max="8" width="5.625" style="72" customWidth="1"/>
    <col min="9" max="9" width="4.375" style="72" customWidth="1"/>
    <col min="10" max="10" width="4" style="72" customWidth="1"/>
    <col min="11" max="11" width="5.875" style="72" customWidth="1"/>
    <col min="12" max="12" width="13.5" style="72" customWidth="1"/>
    <col min="13" max="13" width="6.625" style="72" customWidth="1"/>
    <col min="14" max="14" width="4.25" style="72" customWidth="1"/>
    <col min="15" max="15" width="7.625" style="72" customWidth="1"/>
    <col min="16" max="16" width="7.5" style="72" customWidth="1"/>
    <col min="17" max="17" width="3.375" style="72" customWidth="1"/>
    <col min="18" max="18" width="5" style="72" customWidth="1"/>
    <col min="19" max="19" width="8.625" style="72" customWidth="1"/>
    <col min="20" max="20" width="11.375" style="72" customWidth="1"/>
    <col min="21" max="21" width="7" style="72" customWidth="1"/>
    <col min="22" max="22" width="6.625" style="72" customWidth="1"/>
    <col min="23" max="23" width="5.625" style="72" customWidth="1"/>
    <col min="24" max="24" width="4.375" style="72" customWidth="1"/>
    <col min="25" max="25" width="6.75" style="72" customWidth="1"/>
    <col min="26" max="26" width="6.5" style="72" customWidth="1"/>
    <col min="27" max="27" width="7.125" style="72" customWidth="1"/>
    <col min="28" max="31" width="9" style="72"/>
  </cols>
  <sheetData>
    <row r="1" spans="2:31" s="1" customFormat="1" ht="27.75" x14ac:dyDescent="0.65">
      <c r="B1" s="59"/>
      <c r="C1" s="2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2" t="s">
        <v>0</v>
      </c>
      <c r="AA1" s="2"/>
    </row>
    <row r="2" spans="2:31" s="3" customFormat="1" ht="34.5" customHeight="1" x14ac:dyDescent="0.7">
      <c r="B2" s="59"/>
      <c r="C2" s="2"/>
      <c r="D2" s="2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O2" s="6"/>
      <c r="P2" s="6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"/>
      <c r="AC2" s="6"/>
      <c r="AD2" s="6"/>
      <c r="AE2" s="6"/>
    </row>
    <row r="3" spans="2:31" s="6" customFormat="1" ht="34.5" customHeight="1" x14ac:dyDescent="0.7">
      <c r="B3" s="60"/>
      <c r="C3" s="2"/>
      <c r="D3" s="2"/>
      <c r="E3" s="4"/>
      <c r="F3" s="4"/>
      <c r="G3" s="4"/>
      <c r="H3" s="4"/>
      <c r="I3" s="4"/>
      <c r="J3" s="4"/>
      <c r="K3" s="4"/>
      <c r="L3" s="4"/>
      <c r="M3" s="23" t="s">
        <v>1839</v>
      </c>
      <c r="N3" s="68"/>
      <c r="P3" s="23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2:31" s="7" customFormat="1" ht="23.25" x14ac:dyDescent="0.5">
      <c r="B4" s="168"/>
      <c r="C4" s="87"/>
      <c r="D4" s="87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9"/>
      <c r="AC4" s="69"/>
      <c r="AD4" s="69"/>
      <c r="AE4" s="69"/>
    </row>
    <row r="5" spans="2:31" s="7" customFormat="1" ht="21.75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69"/>
      <c r="AC5" s="69"/>
      <c r="AD5" s="69"/>
      <c r="AE5" s="69"/>
    </row>
    <row r="6" spans="2:31" s="7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510" t="s">
        <v>9</v>
      </c>
      <c r="I6" s="538" t="s">
        <v>10</v>
      </c>
      <c r="J6" s="539"/>
      <c r="K6" s="540"/>
      <c r="L6" s="9" t="s">
        <v>1341</v>
      </c>
      <c r="M6" s="10"/>
      <c r="N6" s="10"/>
      <c r="O6" s="10"/>
      <c r="P6" s="10"/>
      <c r="Q6" s="516" t="s">
        <v>5</v>
      </c>
      <c r="R6" s="516" t="s">
        <v>103</v>
      </c>
      <c r="S6" s="516" t="s">
        <v>12</v>
      </c>
      <c r="T6" s="516" t="s">
        <v>13</v>
      </c>
      <c r="U6" s="516" t="s">
        <v>14</v>
      </c>
      <c r="V6" s="519" t="s">
        <v>15</v>
      </c>
      <c r="W6" s="520"/>
      <c r="X6" s="520"/>
      <c r="Y6" s="521"/>
      <c r="Z6" s="516" t="s">
        <v>16</v>
      </c>
      <c r="AA6" s="516" t="s">
        <v>17</v>
      </c>
      <c r="AB6" s="69"/>
      <c r="AC6" s="69"/>
      <c r="AD6" s="69"/>
      <c r="AE6" s="69"/>
    </row>
    <row r="7" spans="2:31" s="7" customFormat="1" ht="18.75" customHeight="1" x14ac:dyDescent="0.5">
      <c r="B7" s="527"/>
      <c r="C7" s="535"/>
      <c r="D7" s="511"/>
      <c r="E7" s="514"/>
      <c r="F7" s="511" t="s">
        <v>18</v>
      </c>
      <c r="G7" s="511" t="s">
        <v>19</v>
      </c>
      <c r="H7" s="511"/>
      <c r="I7" s="522" t="s">
        <v>20</v>
      </c>
      <c r="J7" s="522" t="s">
        <v>21</v>
      </c>
      <c r="K7" s="522" t="s">
        <v>22</v>
      </c>
      <c r="L7" s="510" t="s">
        <v>23</v>
      </c>
      <c r="M7" s="510" t="s">
        <v>24</v>
      </c>
      <c r="N7" s="510" t="s">
        <v>25</v>
      </c>
      <c r="O7" s="510" t="s">
        <v>26</v>
      </c>
      <c r="P7" s="513" t="s">
        <v>27</v>
      </c>
      <c r="Q7" s="517"/>
      <c r="R7" s="517"/>
      <c r="S7" s="517"/>
      <c r="T7" s="517"/>
      <c r="U7" s="517"/>
      <c r="V7" s="516" t="s">
        <v>104</v>
      </c>
      <c r="W7" s="516" t="s">
        <v>105</v>
      </c>
      <c r="X7" s="516" t="s">
        <v>25</v>
      </c>
      <c r="Y7" s="516" t="s">
        <v>28</v>
      </c>
      <c r="Z7" s="517"/>
      <c r="AA7" s="517"/>
      <c r="AB7" s="69"/>
      <c r="AC7" s="69"/>
      <c r="AD7" s="69"/>
      <c r="AE7" s="69"/>
    </row>
    <row r="8" spans="2:31" s="7" customFormat="1" ht="34.5" customHeight="1" x14ac:dyDescent="0.5">
      <c r="B8" s="527"/>
      <c r="C8" s="535"/>
      <c r="D8" s="511"/>
      <c r="E8" s="514"/>
      <c r="F8" s="511"/>
      <c r="G8" s="511"/>
      <c r="H8" s="511"/>
      <c r="I8" s="523"/>
      <c r="J8" s="523"/>
      <c r="K8" s="523"/>
      <c r="L8" s="511"/>
      <c r="M8" s="511"/>
      <c r="N8" s="511"/>
      <c r="O8" s="511"/>
      <c r="P8" s="514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69"/>
      <c r="AC8" s="69"/>
      <c r="AD8" s="69"/>
      <c r="AE8" s="69"/>
    </row>
    <row r="9" spans="2:31" s="7" customFormat="1" ht="77.25" customHeight="1" x14ac:dyDescent="0.5">
      <c r="B9" s="528"/>
      <c r="C9" s="536"/>
      <c r="D9" s="512"/>
      <c r="E9" s="515"/>
      <c r="F9" s="512"/>
      <c r="G9" s="512"/>
      <c r="H9" s="512"/>
      <c r="I9" s="524"/>
      <c r="J9" s="524"/>
      <c r="K9" s="524"/>
      <c r="L9" s="512"/>
      <c r="M9" s="512"/>
      <c r="N9" s="512"/>
      <c r="O9" s="512"/>
      <c r="P9" s="515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69"/>
      <c r="AC9" s="69"/>
      <c r="AD9" s="69"/>
      <c r="AE9" s="69"/>
    </row>
    <row r="10" spans="2:31" s="18" customFormat="1" ht="21.75" x14ac:dyDescent="0.5">
      <c r="B10" s="177" t="s">
        <v>1322</v>
      </c>
      <c r="C10" s="78">
        <v>1</v>
      </c>
      <c r="D10" s="78" t="s">
        <v>30</v>
      </c>
      <c r="E10" s="78">
        <v>21192</v>
      </c>
      <c r="F10" s="78">
        <v>95</v>
      </c>
      <c r="G10" s="78">
        <v>1629</v>
      </c>
      <c r="H10" s="78">
        <v>4</v>
      </c>
      <c r="I10" s="78">
        <v>3</v>
      </c>
      <c r="J10" s="78">
        <v>3</v>
      </c>
      <c r="K10" s="78">
        <v>13</v>
      </c>
      <c r="L10" s="77">
        <v>1513</v>
      </c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118"/>
      <c r="AC10" s="118"/>
      <c r="AD10" s="118"/>
      <c r="AE10" s="118"/>
    </row>
    <row r="11" spans="2:31" s="7" customFormat="1" ht="21.75" x14ac:dyDescent="0.5">
      <c r="B11" s="82" t="s">
        <v>1322</v>
      </c>
      <c r="C11" s="70">
        <v>2</v>
      </c>
      <c r="D11" s="70" t="s">
        <v>30</v>
      </c>
      <c r="E11" s="70">
        <v>15067</v>
      </c>
      <c r="F11" s="70">
        <v>59</v>
      </c>
      <c r="G11" s="70">
        <v>299</v>
      </c>
      <c r="H11" s="70">
        <v>4</v>
      </c>
      <c r="I11" s="70">
        <v>27</v>
      </c>
      <c r="J11" s="70">
        <v>2</v>
      </c>
      <c r="K11" s="70">
        <v>85</v>
      </c>
      <c r="L11" s="77">
        <v>11085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69"/>
      <c r="AC11" s="69"/>
      <c r="AD11" s="69"/>
      <c r="AE11" s="69"/>
    </row>
    <row r="12" spans="2:31" s="7" customFormat="1" ht="21.75" x14ac:dyDescent="0.5">
      <c r="B12" s="82" t="s">
        <v>1322</v>
      </c>
      <c r="C12" s="78">
        <v>3</v>
      </c>
      <c r="D12" s="70" t="s">
        <v>30</v>
      </c>
      <c r="E12" s="70">
        <v>29132</v>
      </c>
      <c r="F12" s="70">
        <v>208</v>
      </c>
      <c r="G12" s="70">
        <v>2129</v>
      </c>
      <c r="H12" s="70">
        <v>4</v>
      </c>
      <c r="I12" s="70">
        <v>3</v>
      </c>
      <c r="J12" s="70">
        <v>1</v>
      </c>
      <c r="K12" s="70">
        <v>79</v>
      </c>
      <c r="L12" s="77">
        <v>1379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69"/>
      <c r="AC12" s="69"/>
      <c r="AD12" s="69"/>
      <c r="AE12" s="69"/>
    </row>
    <row r="13" spans="2:31" s="7" customFormat="1" ht="21.75" x14ac:dyDescent="0.5">
      <c r="B13" s="82" t="s">
        <v>1322</v>
      </c>
      <c r="C13" s="70">
        <v>4</v>
      </c>
      <c r="D13" s="70" t="s">
        <v>30</v>
      </c>
      <c r="E13" s="70">
        <v>8677</v>
      </c>
      <c r="F13" s="70">
        <v>5</v>
      </c>
      <c r="G13" s="70">
        <v>749</v>
      </c>
      <c r="H13" s="70">
        <v>4</v>
      </c>
      <c r="I13" s="70">
        <v>16</v>
      </c>
      <c r="J13" s="70">
        <v>1</v>
      </c>
      <c r="K13" s="70">
        <v>40</v>
      </c>
      <c r="L13" s="77">
        <v>6540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69"/>
      <c r="AC13" s="69"/>
      <c r="AD13" s="69"/>
      <c r="AE13" s="69"/>
    </row>
    <row r="14" spans="2:31" s="7" customFormat="1" ht="21.75" x14ac:dyDescent="0.5">
      <c r="B14" s="82" t="s">
        <v>1323</v>
      </c>
      <c r="C14" s="78">
        <v>5</v>
      </c>
      <c r="D14" s="70" t="s">
        <v>30</v>
      </c>
      <c r="E14" s="70">
        <v>40052</v>
      </c>
      <c r="F14" s="70">
        <v>203</v>
      </c>
      <c r="G14" s="70">
        <v>828</v>
      </c>
      <c r="H14" s="70">
        <v>4</v>
      </c>
      <c r="I14" s="70">
        <v>7</v>
      </c>
      <c r="J14" s="70">
        <v>3</v>
      </c>
      <c r="K14" s="70">
        <v>10</v>
      </c>
      <c r="L14" s="77">
        <v>3110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69"/>
      <c r="AC14" s="69"/>
      <c r="AD14" s="69"/>
      <c r="AE14" s="69"/>
    </row>
    <row r="15" spans="2:31" s="7" customFormat="1" ht="21.75" x14ac:dyDescent="0.5">
      <c r="B15" s="121" t="s">
        <v>1323</v>
      </c>
      <c r="C15" s="70">
        <v>6</v>
      </c>
      <c r="D15" s="89" t="s">
        <v>30</v>
      </c>
      <c r="E15" s="89">
        <v>15060</v>
      </c>
      <c r="F15" s="89">
        <v>73</v>
      </c>
      <c r="G15" s="89">
        <v>292</v>
      </c>
      <c r="H15" s="70">
        <v>4</v>
      </c>
      <c r="I15" s="89">
        <v>6</v>
      </c>
      <c r="J15" s="89">
        <v>1</v>
      </c>
      <c r="K15" s="89" t="s">
        <v>67</v>
      </c>
      <c r="L15" s="77">
        <v>2535</v>
      </c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69"/>
      <c r="AC15" s="69"/>
      <c r="AD15" s="69"/>
      <c r="AE15" s="69"/>
    </row>
    <row r="16" spans="2:31" s="7" customFormat="1" ht="21.75" x14ac:dyDescent="0.5">
      <c r="B16" s="121" t="s">
        <v>1324</v>
      </c>
      <c r="C16" s="78">
        <v>7</v>
      </c>
      <c r="D16" s="89" t="s">
        <v>30</v>
      </c>
      <c r="E16" s="89">
        <v>51019</v>
      </c>
      <c r="F16" s="89">
        <v>262</v>
      </c>
      <c r="G16" s="89">
        <v>1574</v>
      </c>
      <c r="H16" s="70">
        <v>4</v>
      </c>
      <c r="I16" s="89">
        <v>5</v>
      </c>
      <c r="J16" s="89">
        <v>0</v>
      </c>
      <c r="K16" s="89" t="s">
        <v>36</v>
      </c>
      <c r="L16" s="77">
        <v>2075</v>
      </c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69"/>
      <c r="AC16" s="69"/>
      <c r="AD16" s="69"/>
      <c r="AE16" s="69"/>
    </row>
    <row r="17" spans="2:31" s="7" customFormat="1" ht="21.75" x14ac:dyDescent="0.5">
      <c r="B17" s="121" t="s">
        <v>1323</v>
      </c>
      <c r="C17" s="70">
        <v>8</v>
      </c>
      <c r="D17" s="89" t="s">
        <v>30</v>
      </c>
      <c r="E17" s="89">
        <v>5590</v>
      </c>
      <c r="F17" s="89">
        <v>5</v>
      </c>
      <c r="G17" s="89">
        <v>121</v>
      </c>
      <c r="H17" s="70">
        <v>4</v>
      </c>
      <c r="I17" s="89">
        <v>3</v>
      </c>
      <c r="J17" s="89">
        <v>0</v>
      </c>
      <c r="K17" s="89" t="s">
        <v>155</v>
      </c>
      <c r="L17" s="77">
        <v>1295</v>
      </c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69"/>
      <c r="AC17" s="69"/>
      <c r="AD17" s="69"/>
      <c r="AE17" s="69"/>
    </row>
    <row r="18" spans="2:31" s="7" customFormat="1" ht="21.75" x14ac:dyDescent="0.5">
      <c r="B18" s="121" t="s">
        <v>1325</v>
      </c>
      <c r="C18" s="78">
        <v>9</v>
      </c>
      <c r="D18" s="89" t="s">
        <v>30</v>
      </c>
      <c r="E18" s="89">
        <v>57791</v>
      </c>
      <c r="F18" s="89">
        <v>293</v>
      </c>
      <c r="G18" s="89">
        <v>1970</v>
      </c>
      <c r="H18" s="70">
        <v>4</v>
      </c>
      <c r="I18" s="89">
        <v>7</v>
      </c>
      <c r="J18" s="89">
        <v>1</v>
      </c>
      <c r="K18" s="89" t="s">
        <v>232</v>
      </c>
      <c r="L18" s="77">
        <v>2944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69"/>
      <c r="AC18" s="69"/>
      <c r="AD18" s="69"/>
      <c r="AE18" s="69"/>
    </row>
    <row r="19" spans="2:31" s="7" customFormat="1" ht="21.75" x14ac:dyDescent="0.5">
      <c r="B19" s="121" t="s">
        <v>1326</v>
      </c>
      <c r="C19" s="70">
        <v>10</v>
      </c>
      <c r="D19" s="89" t="s">
        <v>30</v>
      </c>
      <c r="E19" s="89">
        <v>5589</v>
      </c>
      <c r="F19" s="89">
        <v>6</v>
      </c>
      <c r="G19" s="89">
        <v>123</v>
      </c>
      <c r="H19" s="70">
        <v>4</v>
      </c>
      <c r="I19" s="89">
        <v>0</v>
      </c>
      <c r="J19" s="89">
        <v>3</v>
      </c>
      <c r="K19" s="89" t="s">
        <v>205</v>
      </c>
      <c r="L19" s="77">
        <v>390</v>
      </c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69"/>
      <c r="AC19" s="69"/>
      <c r="AD19" s="69"/>
      <c r="AE19" s="69"/>
    </row>
    <row r="20" spans="2:31" s="7" customFormat="1" ht="21.75" x14ac:dyDescent="0.5">
      <c r="B20" s="82" t="s">
        <v>1326</v>
      </c>
      <c r="C20" s="78">
        <v>11</v>
      </c>
      <c r="D20" s="70" t="s">
        <v>30</v>
      </c>
      <c r="E20" s="70">
        <v>12799</v>
      </c>
      <c r="F20" s="70">
        <v>69</v>
      </c>
      <c r="G20" s="70">
        <v>1288</v>
      </c>
      <c r="H20" s="70">
        <v>4</v>
      </c>
      <c r="I20" s="70">
        <v>6</v>
      </c>
      <c r="J20" s="70">
        <v>3</v>
      </c>
      <c r="K20" s="70">
        <v>42</v>
      </c>
      <c r="L20" s="77">
        <v>2742</v>
      </c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69"/>
      <c r="AC20" s="69"/>
      <c r="AD20" s="69"/>
      <c r="AE20" s="69"/>
    </row>
    <row r="21" spans="2:31" s="7" customFormat="1" ht="21.75" x14ac:dyDescent="0.5">
      <c r="B21" s="82" t="s">
        <v>1327</v>
      </c>
      <c r="C21" s="70">
        <v>12</v>
      </c>
      <c r="D21" s="70" t="s">
        <v>30</v>
      </c>
      <c r="E21" s="70">
        <v>12770</v>
      </c>
      <c r="F21" s="70">
        <v>40</v>
      </c>
      <c r="G21" s="70">
        <v>1259</v>
      </c>
      <c r="H21" s="70">
        <v>4</v>
      </c>
      <c r="I21" s="70">
        <v>3</v>
      </c>
      <c r="J21" s="70">
        <v>1</v>
      </c>
      <c r="K21" s="70">
        <v>0</v>
      </c>
      <c r="L21" s="77">
        <v>1300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69"/>
      <c r="AC21" s="69"/>
      <c r="AD21" s="69"/>
      <c r="AE21" s="69"/>
    </row>
    <row r="22" spans="2:31" s="7" customFormat="1" ht="21.75" x14ac:dyDescent="0.5">
      <c r="B22" s="82" t="s">
        <v>1328</v>
      </c>
      <c r="C22" s="78">
        <v>13</v>
      </c>
      <c r="D22" s="70" t="s">
        <v>30</v>
      </c>
      <c r="E22" s="70">
        <v>51707</v>
      </c>
      <c r="F22" s="70">
        <v>15</v>
      </c>
      <c r="G22" s="70">
        <v>1534</v>
      </c>
      <c r="H22" s="70">
        <v>4</v>
      </c>
      <c r="I22" s="70">
        <v>0</v>
      </c>
      <c r="J22" s="70">
        <v>2</v>
      </c>
      <c r="K22" s="70">
        <v>98</v>
      </c>
      <c r="L22" s="77">
        <v>298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69"/>
      <c r="AC22" s="69"/>
      <c r="AD22" s="69"/>
      <c r="AE22" s="69"/>
    </row>
    <row r="23" spans="2:31" s="7" customFormat="1" ht="21.75" x14ac:dyDescent="0.5">
      <c r="B23" s="82" t="s">
        <v>1329</v>
      </c>
      <c r="C23" s="70">
        <v>14</v>
      </c>
      <c r="D23" s="70" t="s">
        <v>30</v>
      </c>
      <c r="E23" s="70">
        <v>15078</v>
      </c>
      <c r="F23" s="70">
        <v>63</v>
      </c>
      <c r="G23" s="70">
        <v>309</v>
      </c>
      <c r="H23" s="70">
        <v>4</v>
      </c>
      <c r="I23" s="70">
        <v>12</v>
      </c>
      <c r="J23" s="70">
        <v>0</v>
      </c>
      <c r="K23" s="70">
        <v>25</v>
      </c>
      <c r="L23" s="77">
        <v>4825</v>
      </c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69"/>
      <c r="AC23" s="69"/>
      <c r="AD23" s="69"/>
      <c r="AE23" s="69"/>
    </row>
    <row r="24" spans="2:31" s="19" customFormat="1" ht="21.75" x14ac:dyDescent="0.5">
      <c r="B24" s="169" t="s">
        <v>1330</v>
      </c>
      <c r="C24" s="78">
        <v>15</v>
      </c>
      <c r="D24" s="102" t="s">
        <v>30</v>
      </c>
      <c r="E24" s="102">
        <v>14606</v>
      </c>
      <c r="F24" s="102">
        <v>71</v>
      </c>
      <c r="G24" s="102">
        <v>2880</v>
      </c>
      <c r="H24" s="103">
        <v>4</v>
      </c>
      <c r="I24" s="102">
        <v>10</v>
      </c>
      <c r="J24" s="102">
        <v>1</v>
      </c>
      <c r="K24" s="102" t="s">
        <v>72</v>
      </c>
      <c r="L24" s="114">
        <v>4141</v>
      </c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15"/>
      <c r="AC24" s="115"/>
      <c r="AD24" s="115"/>
      <c r="AE24" s="115"/>
    </row>
    <row r="25" spans="2:31" s="19" customFormat="1" ht="21.75" x14ac:dyDescent="0.5">
      <c r="B25" s="169" t="s">
        <v>1331</v>
      </c>
      <c r="C25" s="70">
        <v>16</v>
      </c>
      <c r="D25" s="102" t="s">
        <v>30</v>
      </c>
      <c r="E25" s="102">
        <v>14606</v>
      </c>
      <c r="F25" s="102">
        <v>71</v>
      </c>
      <c r="G25" s="102">
        <v>2880</v>
      </c>
      <c r="H25" s="103">
        <v>4</v>
      </c>
      <c r="I25" s="102">
        <v>10</v>
      </c>
      <c r="J25" s="102">
        <v>1</v>
      </c>
      <c r="K25" s="102" t="s">
        <v>72</v>
      </c>
      <c r="L25" s="114">
        <v>4141</v>
      </c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15"/>
      <c r="AC25" s="115"/>
      <c r="AD25" s="115"/>
      <c r="AE25" s="115"/>
    </row>
    <row r="26" spans="2:31" s="19" customFormat="1" ht="21.75" x14ac:dyDescent="0.5">
      <c r="B26" s="169" t="s">
        <v>1332</v>
      </c>
      <c r="C26" s="78">
        <v>17</v>
      </c>
      <c r="D26" s="102" t="s">
        <v>30</v>
      </c>
      <c r="E26" s="102">
        <v>18476</v>
      </c>
      <c r="F26" s="102">
        <v>2</v>
      </c>
      <c r="G26" s="102">
        <v>125</v>
      </c>
      <c r="H26" s="103">
        <v>4</v>
      </c>
      <c r="I26" s="102">
        <v>0</v>
      </c>
      <c r="J26" s="102">
        <v>3</v>
      </c>
      <c r="K26" s="102" t="s">
        <v>382</v>
      </c>
      <c r="L26" s="114">
        <v>322</v>
      </c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15"/>
      <c r="AC26" s="115"/>
      <c r="AD26" s="115"/>
      <c r="AE26" s="115"/>
    </row>
    <row r="27" spans="2:31" s="19" customFormat="1" ht="21.75" x14ac:dyDescent="0.5">
      <c r="B27" s="169" t="s">
        <v>1333</v>
      </c>
      <c r="C27" s="70">
        <v>18</v>
      </c>
      <c r="D27" s="102" t="s">
        <v>30</v>
      </c>
      <c r="E27" s="102">
        <v>18476</v>
      </c>
      <c r="F27" s="102">
        <v>2</v>
      </c>
      <c r="G27" s="102">
        <v>125</v>
      </c>
      <c r="H27" s="103">
        <v>4</v>
      </c>
      <c r="I27" s="102">
        <v>0</v>
      </c>
      <c r="J27" s="102">
        <v>3</v>
      </c>
      <c r="K27" s="102" t="s">
        <v>382</v>
      </c>
      <c r="L27" s="114">
        <v>322</v>
      </c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15"/>
      <c r="AC27" s="115"/>
      <c r="AD27" s="115"/>
      <c r="AE27" s="115"/>
    </row>
    <row r="28" spans="2:31" s="7" customFormat="1" ht="21.75" x14ac:dyDescent="0.5">
      <c r="B28" s="121" t="s">
        <v>1332</v>
      </c>
      <c r="C28" s="78">
        <v>19</v>
      </c>
      <c r="D28" s="89" t="s">
        <v>30</v>
      </c>
      <c r="E28" s="89">
        <v>40106</v>
      </c>
      <c r="F28" s="89">
        <v>218</v>
      </c>
      <c r="G28" s="89">
        <v>882</v>
      </c>
      <c r="H28" s="70">
        <v>4</v>
      </c>
      <c r="I28" s="89">
        <v>1</v>
      </c>
      <c r="J28" s="89">
        <v>3</v>
      </c>
      <c r="K28" s="89" t="s">
        <v>175</v>
      </c>
      <c r="L28" s="77">
        <v>750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69"/>
      <c r="AC28" s="69"/>
      <c r="AD28" s="69"/>
      <c r="AE28" s="69"/>
    </row>
    <row r="29" spans="2:31" s="7" customFormat="1" ht="21.75" x14ac:dyDescent="0.5">
      <c r="B29" s="82" t="s">
        <v>1334</v>
      </c>
      <c r="C29" s="70">
        <v>20</v>
      </c>
      <c r="D29" s="70" t="s">
        <v>30</v>
      </c>
      <c r="E29" s="70">
        <v>40087</v>
      </c>
      <c r="F29" s="70">
        <v>123</v>
      </c>
      <c r="G29" s="70">
        <v>863</v>
      </c>
      <c r="H29" s="70">
        <v>4</v>
      </c>
      <c r="I29" s="70">
        <v>3</v>
      </c>
      <c r="J29" s="70">
        <v>3</v>
      </c>
      <c r="K29" s="70">
        <v>20</v>
      </c>
      <c r="L29" s="77">
        <v>1520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69"/>
      <c r="AC29" s="69"/>
      <c r="AD29" s="69"/>
      <c r="AE29" s="69"/>
    </row>
    <row r="30" spans="2:31" s="7" customFormat="1" ht="21.75" x14ac:dyDescent="0.5">
      <c r="B30" s="121" t="s">
        <v>1335</v>
      </c>
      <c r="C30" s="78">
        <v>21</v>
      </c>
      <c r="D30" s="89" t="s">
        <v>30</v>
      </c>
      <c r="E30" s="89">
        <v>40104</v>
      </c>
      <c r="F30" s="89">
        <v>219</v>
      </c>
      <c r="G30" s="89">
        <v>880</v>
      </c>
      <c r="H30" s="70">
        <v>4</v>
      </c>
      <c r="I30" s="89">
        <v>1</v>
      </c>
      <c r="J30" s="89">
        <v>3</v>
      </c>
      <c r="K30" s="89" t="s">
        <v>62</v>
      </c>
      <c r="L30" s="77">
        <v>720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/>
      <c r="AC30" s="69"/>
      <c r="AD30" s="69"/>
      <c r="AE30" s="69"/>
    </row>
    <row r="31" spans="2:31" s="7" customFormat="1" ht="21.75" x14ac:dyDescent="0.5">
      <c r="B31" s="82" t="s">
        <v>1335</v>
      </c>
      <c r="C31" s="70">
        <v>22</v>
      </c>
      <c r="D31" s="70" t="s">
        <v>30</v>
      </c>
      <c r="E31" s="70">
        <v>12929</v>
      </c>
      <c r="F31" s="70">
        <v>4</v>
      </c>
      <c r="G31" s="70">
        <v>181</v>
      </c>
      <c r="H31" s="70">
        <v>4</v>
      </c>
      <c r="I31" s="70">
        <v>19</v>
      </c>
      <c r="J31" s="70">
        <v>0</v>
      </c>
      <c r="K31" s="70">
        <v>89</v>
      </c>
      <c r="L31" s="77">
        <v>7689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69"/>
      <c r="AC31" s="69"/>
      <c r="AD31" s="69"/>
      <c r="AE31" s="69"/>
    </row>
    <row r="32" spans="2:31" s="7" customFormat="1" ht="21.75" x14ac:dyDescent="0.5">
      <c r="B32" s="121" t="s">
        <v>1336</v>
      </c>
      <c r="C32" s="78">
        <v>23</v>
      </c>
      <c r="D32" s="89" t="s">
        <v>30</v>
      </c>
      <c r="E32" s="89">
        <v>15059</v>
      </c>
      <c r="F32" s="89">
        <v>72</v>
      </c>
      <c r="G32" s="89">
        <v>291</v>
      </c>
      <c r="H32" s="70">
        <v>4</v>
      </c>
      <c r="I32" s="89">
        <v>12</v>
      </c>
      <c r="J32" s="89">
        <v>1</v>
      </c>
      <c r="K32" s="89" t="s">
        <v>159</v>
      </c>
      <c r="L32" s="77">
        <v>4961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69"/>
      <c r="AC32" s="69"/>
      <c r="AD32" s="69"/>
      <c r="AE32" s="69"/>
    </row>
    <row r="33" spans="2:31" s="7" customFormat="1" ht="21.75" x14ac:dyDescent="0.5">
      <c r="B33" s="121" t="s">
        <v>1337</v>
      </c>
      <c r="C33" s="70">
        <v>24</v>
      </c>
      <c r="D33" s="89" t="s">
        <v>30</v>
      </c>
      <c r="E33" s="89">
        <v>33316</v>
      </c>
      <c r="F33" s="89">
        <v>12</v>
      </c>
      <c r="G33" s="89">
        <v>531</v>
      </c>
      <c r="H33" s="70">
        <v>4</v>
      </c>
      <c r="I33" s="89">
        <v>0</v>
      </c>
      <c r="J33" s="89">
        <v>1</v>
      </c>
      <c r="K33" s="89" t="s">
        <v>62</v>
      </c>
      <c r="L33" s="77">
        <v>120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69"/>
      <c r="AC33" s="69"/>
      <c r="AD33" s="69"/>
      <c r="AE33" s="69"/>
    </row>
    <row r="34" spans="2:31" s="7" customFormat="1" ht="21.75" x14ac:dyDescent="0.5">
      <c r="B34" s="121" t="s">
        <v>1337</v>
      </c>
      <c r="C34" s="78">
        <v>25</v>
      </c>
      <c r="D34" s="89" t="s">
        <v>30</v>
      </c>
      <c r="E34" s="89">
        <v>48030</v>
      </c>
      <c r="F34" s="89">
        <v>258</v>
      </c>
      <c r="G34" s="89">
        <v>1395</v>
      </c>
      <c r="H34" s="70">
        <v>4</v>
      </c>
      <c r="I34" s="89">
        <v>7</v>
      </c>
      <c r="J34" s="89">
        <v>0</v>
      </c>
      <c r="K34" s="89" t="s">
        <v>112</v>
      </c>
      <c r="L34" s="77">
        <v>2827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69"/>
      <c r="AC34" s="69"/>
      <c r="AD34" s="69"/>
      <c r="AE34" s="69"/>
    </row>
    <row r="35" spans="2:31" s="7" customFormat="1" ht="21.75" x14ac:dyDescent="0.5">
      <c r="B35" s="121" t="s">
        <v>1337</v>
      </c>
      <c r="C35" s="70">
        <v>26</v>
      </c>
      <c r="D35" s="89" t="s">
        <v>30</v>
      </c>
      <c r="E35" s="89">
        <v>40044</v>
      </c>
      <c r="F35" s="89">
        <v>194</v>
      </c>
      <c r="G35" s="89">
        <v>820</v>
      </c>
      <c r="H35" s="70">
        <v>4</v>
      </c>
      <c r="I35" s="89">
        <v>1</v>
      </c>
      <c r="J35" s="89">
        <v>3</v>
      </c>
      <c r="K35" s="89" t="s">
        <v>133</v>
      </c>
      <c r="L35" s="77">
        <v>763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69"/>
      <c r="AC35" s="69"/>
      <c r="AD35" s="69"/>
      <c r="AE35" s="69"/>
    </row>
    <row r="36" spans="2:31" s="7" customFormat="1" ht="21.75" x14ac:dyDescent="0.5">
      <c r="B36" s="121" t="s">
        <v>1337</v>
      </c>
      <c r="C36" s="78">
        <v>27</v>
      </c>
      <c r="D36" s="89" t="s">
        <v>30</v>
      </c>
      <c r="E36" s="89">
        <v>38993</v>
      </c>
      <c r="F36" s="89">
        <v>98</v>
      </c>
      <c r="G36" s="89">
        <v>601</v>
      </c>
      <c r="H36" s="70">
        <v>4</v>
      </c>
      <c r="I36" s="89">
        <v>4</v>
      </c>
      <c r="J36" s="89">
        <v>1</v>
      </c>
      <c r="K36" s="89" t="s">
        <v>385</v>
      </c>
      <c r="L36" s="77">
        <v>1728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69"/>
      <c r="AC36" s="69"/>
      <c r="AD36" s="69"/>
      <c r="AE36" s="69"/>
    </row>
    <row r="37" spans="2:31" s="7" customFormat="1" ht="21.75" x14ac:dyDescent="0.5">
      <c r="B37" s="121" t="s">
        <v>1337</v>
      </c>
      <c r="C37" s="70">
        <v>28</v>
      </c>
      <c r="D37" s="89" t="s">
        <v>30</v>
      </c>
      <c r="E37" s="89">
        <v>40048</v>
      </c>
      <c r="F37" s="89">
        <v>199</v>
      </c>
      <c r="G37" s="89">
        <v>824</v>
      </c>
      <c r="H37" s="70">
        <v>4</v>
      </c>
      <c r="I37" s="89">
        <v>5</v>
      </c>
      <c r="J37" s="89">
        <v>0</v>
      </c>
      <c r="K37" s="89" t="s">
        <v>188</v>
      </c>
      <c r="L37" s="77">
        <v>2038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69"/>
      <c r="AC37" s="69"/>
      <c r="AD37" s="69"/>
      <c r="AE37" s="69"/>
    </row>
    <row r="38" spans="2:31" s="7" customFormat="1" ht="21.75" x14ac:dyDescent="0.5">
      <c r="B38" s="121" t="s">
        <v>1337</v>
      </c>
      <c r="C38" s="78">
        <v>29</v>
      </c>
      <c r="D38" s="89" t="s">
        <v>30</v>
      </c>
      <c r="E38" s="89">
        <v>48028</v>
      </c>
      <c r="F38" s="89">
        <v>256</v>
      </c>
      <c r="G38" s="89">
        <v>1393</v>
      </c>
      <c r="H38" s="70">
        <v>4</v>
      </c>
      <c r="I38" s="89">
        <v>1</v>
      </c>
      <c r="J38" s="89">
        <v>0</v>
      </c>
      <c r="K38" s="89" t="s">
        <v>235</v>
      </c>
      <c r="L38" s="77">
        <v>405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69"/>
      <c r="AC38" s="69"/>
      <c r="AD38" s="69"/>
      <c r="AE38" s="69"/>
    </row>
    <row r="39" spans="2:31" s="7" customFormat="1" ht="21.75" x14ac:dyDescent="0.5">
      <c r="B39" s="121" t="s">
        <v>1337</v>
      </c>
      <c r="C39" s="70">
        <v>30</v>
      </c>
      <c r="D39" s="89" t="s">
        <v>30</v>
      </c>
      <c r="E39" s="89">
        <v>44552</v>
      </c>
      <c r="F39" s="89">
        <v>242</v>
      </c>
      <c r="G39" s="89">
        <v>1239</v>
      </c>
      <c r="H39" s="70">
        <v>4</v>
      </c>
      <c r="I39" s="89">
        <v>1</v>
      </c>
      <c r="J39" s="89">
        <v>0</v>
      </c>
      <c r="K39" s="89" t="s">
        <v>237</v>
      </c>
      <c r="L39" s="77">
        <v>400</v>
      </c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69"/>
      <c r="AC39" s="69"/>
      <c r="AD39" s="69"/>
      <c r="AE39" s="69"/>
    </row>
    <row r="40" spans="2:31" s="7" customFormat="1" ht="21.75" x14ac:dyDescent="0.5">
      <c r="B40" s="121" t="s">
        <v>1338</v>
      </c>
      <c r="C40" s="78">
        <v>31</v>
      </c>
      <c r="D40" s="89" t="s">
        <v>30</v>
      </c>
      <c r="E40" s="89">
        <v>48029</v>
      </c>
      <c r="F40" s="89">
        <v>257</v>
      </c>
      <c r="G40" s="89">
        <v>1394</v>
      </c>
      <c r="H40" s="70">
        <v>4</v>
      </c>
      <c r="I40" s="89">
        <v>9</v>
      </c>
      <c r="J40" s="89">
        <v>3</v>
      </c>
      <c r="K40" s="89" t="s">
        <v>161</v>
      </c>
      <c r="L40" s="77">
        <v>3932</v>
      </c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69"/>
      <c r="AC40" s="69"/>
      <c r="AD40" s="69"/>
      <c r="AE40" s="69"/>
    </row>
    <row r="41" spans="2:31" s="7" customFormat="1" ht="21.75" x14ac:dyDescent="0.5">
      <c r="B41" s="121" t="s">
        <v>1338</v>
      </c>
      <c r="C41" s="70">
        <v>32</v>
      </c>
      <c r="D41" s="89" t="s">
        <v>30</v>
      </c>
      <c r="E41" s="89">
        <v>33298</v>
      </c>
      <c r="F41" s="89">
        <v>88</v>
      </c>
      <c r="G41" s="89">
        <v>533</v>
      </c>
      <c r="H41" s="70">
        <v>4</v>
      </c>
      <c r="I41" s="89">
        <v>7</v>
      </c>
      <c r="J41" s="89">
        <v>3</v>
      </c>
      <c r="K41" s="89" t="s">
        <v>109</v>
      </c>
      <c r="L41" s="77">
        <v>3115</v>
      </c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69"/>
      <c r="AC41" s="69"/>
      <c r="AD41" s="69"/>
      <c r="AE41" s="69"/>
    </row>
    <row r="42" spans="2:31" s="7" customFormat="1" ht="21.75" x14ac:dyDescent="0.5">
      <c r="B42" s="82" t="s">
        <v>1339</v>
      </c>
      <c r="C42" s="78">
        <v>33</v>
      </c>
      <c r="D42" s="70" t="s">
        <v>30</v>
      </c>
      <c r="E42" s="70">
        <v>40097</v>
      </c>
      <c r="F42" s="70">
        <v>183</v>
      </c>
      <c r="G42" s="70">
        <v>873</v>
      </c>
      <c r="H42" s="70">
        <v>4</v>
      </c>
      <c r="I42" s="70">
        <v>0</v>
      </c>
      <c r="J42" s="70">
        <v>2</v>
      </c>
      <c r="K42" s="70">
        <v>63</v>
      </c>
      <c r="L42" s="77">
        <v>263</v>
      </c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69"/>
      <c r="AC42" s="69"/>
      <c r="AD42" s="69"/>
      <c r="AE42" s="69"/>
    </row>
    <row r="43" spans="2:31" s="7" customFormat="1" ht="21.75" x14ac:dyDescent="0.5">
      <c r="B43" s="121" t="s">
        <v>1339</v>
      </c>
      <c r="C43" s="70">
        <v>34</v>
      </c>
      <c r="D43" s="89" t="s">
        <v>30</v>
      </c>
      <c r="E43" s="89">
        <v>38994</v>
      </c>
      <c r="F43" s="89">
        <v>99</v>
      </c>
      <c r="G43" s="89">
        <v>602</v>
      </c>
      <c r="H43" s="70">
        <v>4</v>
      </c>
      <c r="I43" s="89">
        <v>6</v>
      </c>
      <c r="J43" s="89">
        <v>0</v>
      </c>
      <c r="K43" s="89" t="s">
        <v>216</v>
      </c>
      <c r="L43" s="77">
        <v>2449</v>
      </c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69"/>
      <c r="AC43" s="69"/>
      <c r="AD43" s="69"/>
      <c r="AE43" s="69"/>
    </row>
    <row r="44" spans="2:31" s="7" customFormat="1" ht="21.75" x14ac:dyDescent="0.5">
      <c r="B44" s="121" t="s">
        <v>1339</v>
      </c>
      <c r="C44" s="78">
        <v>35</v>
      </c>
      <c r="D44" s="89" t="s">
        <v>30</v>
      </c>
      <c r="E44" s="89">
        <v>14995</v>
      </c>
      <c r="F44" s="89">
        <v>56</v>
      </c>
      <c r="G44" s="89">
        <v>1521</v>
      </c>
      <c r="H44" s="70">
        <v>4</v>
      </c>
      <c r="I44" s="89">
        <v>14</v>
      </c>
      <c r="J44" s="89">
        <v>1</v>
      </c>
      <c r="K44" s="89" t="s">
        <v>304</v>
      </c>
      <c r="L44" s="77">
        <v>5724</v>
      </c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69"/>
      <c r="AC44" s="69"/>
      <c r="AD44" s="69"/>
      <c r="AE44" s="69"/>
    </row>
    <row r="45" spans="2:31" s="7" customFormat="1" ht="21.75" x14ac:dyDescent="0.5">
      <c r="B45" s="121" t="s">
        <v>1339</v>
      </c>
      <c r="C45" s="70">
        <v>36</v>
      </c>
      <c r="D45" s="89" t="s">
        <v>30</v>
      </c>
      <c r="E45" s="89">
        <v>40046</v>
      </c>
      <c r="F45" s="89">
        <v>197</v>
      </c>
      <c r="G45" s="89">
        <v>822</v>
      </c>
      <c r="H45" s="70">
        <v>4</v>
      </c>
      <c r="I45" s="89">
        <v>7</v>
      </c>
      <c r="J45" s="89">
        <v>3</v>
      </c>
      <c r="K45" s="89" t="s">
        <v>95</v>
      </c>
      <c r="L45" s="77">
        <v>3110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69"/>
      <c r="AC45" s="69"/>
      <c r="AD45" s="69"/>
      <c r="AE45" s="69"/>
    </row>
    <row r="46" spans="2:31" s="18" customFormat="1" ht="21.75" x14ac:dyDescent="0.5">
      <c r="B46" s="175" t="s">
        <v>1339</v>
      </c>
      <c r="C46" s="78">
        <v>37</v>
      </c>
      <c r="D46" s="97" t="s">
        <v>30</v>
      </c>
      <c r="E46" s="97">
        <v>40081</v>
      </c>
      <c r="F46" s="97">
        <v>132</v>
      </c>
      <c r="G46" s="97">
        <v>857</v>
      </c>
      <c r="H46" s="78">
        <v>4</v>
      </c>
      <c r="I46" s="97">
        <v>14</v>
      </c>
      <c r="J46" s="97">
        <v>3</v>
      </c>
      <c r="K46" s="97" t="s">
        <v>385</v>
      </c>
      <c r="L46" s="77">
        <v>5928</v>
      </c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118"/>
      <c r="AC46" s="118"/>
      <c r="AD46" s="118"/>
      <c r="AE46" s="118"/>
    </row>
    <row r="47" spans="2:31" s="7" customFormat="1" ht="21.75" x14ac:dyDescent="0.5">
      <c r="B47" s="121" t="s">
        <v>1340</v>
      </c>
      <c r="C47" s="70">
        <v>38</v>
      </c>
      <c r="D47" s="89" t="s">
        <v>30</v>
      </c>
      <c r="E47" s="89">
        <v>40137</v>
      </c>
      <c r="F47" s="89">
        <v>184</v>
      </c>
      <c r="G47" s="89">
        <v>913</v>
      </c>
      <c r="H47" s="70">
        <v>4</v>
      </c>
      <c r="I47" s="89">
        <v>0</v>
      </c>
      <c r="J47" s="89">
        <v>0</v>
      </c>
      <c r="K47" s="89" t="s">
        <v>118</v>
      </c>
      <c r="L47" s="77">
        <v>88</v>
      </c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69"/>
      <c r="AC47" s="69"/>
      <c r="AD47" s="69"/>
      <c r="AE47" s="69"/>
    </row>
    <row r="48" spans="2:31" s="7" customFormat="1" ht="21.75" x14ac:dyDescent="0.5">
      <c r="B48" s="121" t="s">
        <v>1340</v>
      </c>
      <c r="C48" s="78">
        <v>39</v>
      </c>
      <c r="D48" s="89" t="s">
        <v>30</v>
      </c>
      <c r="E48" s="89">
        <v>12930</v>
      </c>
      <c r="F48" s="89">
        <v>5</v>
      </c>
      <c r="G48" s="89">
        <v>182</v>
      </c>
      <c r="H48" s="70">
        <v>4</v>
      </c>
      <c r="I48" s="89">
        <v>10</v>
      </c>
      <c r="J48" s="89">
        <v>1</v>
      </c>
      <c r="K48" s="89" t="s">
        <v>379</v>
      </c>
      <c r="L48" s="77">
        <v>4143</v>
      </c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9"/>
      <c r="AC48" s="69"/>
      <c r="AD48" s="69"/>
      <c r="AE48" s="69"/>
    </row>
    <row r="49" spans="2:31" s="7" customFormat="1" ht="21.75" x14ac:dyDescent="0.5">
      <c r="B49" s="82" t="s">
        <v>1340</v>
      </c>
      <c r="C49" s="70">
        <v>40</v>
      </c>
      <c r="D49" s="70" t="s">
        <v>30</v>
      </c>
      <c r="E49" s="70">
        <v>28601</v>
      </c>
      <c r="F49" s="70">
        <v>72</v>
      </c>
      <c r="G49" s="70">
        <v>4819</v>
      </c>
      <c r="H49" s="70">
        <v>4</v>
      </c>
      <c r="I49" s="70">
        <v>9</v>
      </c>
      <c r="J49" s="70">
        <v>1</v>
      </c>
      <c r="K49" s="70">
        <v>78</v>
      </c>
      <c r="L49" s="77">
        <v>3778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69"/>
      <c r="AC49" s="69"/>
      <c r="AD49" s="69"/>
      <c r="AE49" s="69"/>
    </row>
    <row r="50" spans="2:31" s="7" customFormat="1" ht="21.75" x14ac:dyDescent="0.5">
      <c r="B50" s="82" t="s">
        <v>1340</v>
      </c>
      <c r="C50" s="78">
        <v>41</v>
      </c>
      <c r="D50" s="70" t="s">
        <v>30</v>
      </c>
      <c r="E50" s="70">
        <v>39318</v>
      </c>
      <c r="F50" s="70">
        <v>171</v>
      </c>
      <c r="G50" s="70">
        <v>1564</v>
      </c>
      <c r="H50" s="70">
        <v>4</v>
      </c>
      <c r="I50" s="70">
        <v>2</v>
      </c>
      <c r="J50" s="70">
        <v>3</v>
      </c>
      <c r="K50" s="70">
        <v>90</v>
      </c>
      <c r="L50" s="77">
        <v>1190</v>
      </c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69"/>
      <c r="AC50" s="69"/>
      <c r="AD50" s="69"/>
      <c r="AE50" s="69"/>
    </row>
    <row r="51" spans="2:31" s="7" customFormat="1" ht="21.75" x14ac:dyDescent="0.5">
      <c r="B51" s="82" t="s">
        <v>1342</v>
      </c>
      <c r="C51" s="70">
        <v>42</v>
      </c>
      <c r="D51" s="70" t="s">
        <v>30</v>
      </c>
      <c r="E51" s="70">
        <v>63287</v>
      </c>
      <c r="F51" s="70">
        <v>24</v>
      </c>
      <c r="G51" s="70">
        <v>2130</v>
      </c>
      <c r="H51" s="70">
        <v>4</v>
      </c>
      <c r="I51" s="70">
        <v>0</v>
      </c>
      <c r="J51" s="70">
        <v>1</v>
      </c>
      <c r="K51" s="70">
        <v>48.9</v>
      </c>
      <c r="L51" s="77">
        <v>148.9</v>
      </c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69"/>
      <c r="AC51" s="69"/>
      <c r="AD51" s="69"/>
      <c r="AE51" s="69"/>
    </row>
    <row r="52" spans="2:31" s="7" customFormat="1" ht="21.75" x14ac:dyDescent="0.5">
      <c r="B52" s="82" t="s">
        <v>1343</v>
      </c>
      <c r="C52" s="78">
        <v>43</v>
      </c>
      <c r="D52" s="70" t="s">
        <v>30</v>
      </c>
      <c r="E52" s="70">
        <v>60945</v>
      </c>
      <c r="F52" s="70">
        <v>300</v>
      </c>
      <c r="G52" s="70">
        <v>2127</v>
      </c>
      <c r="H52" s="70">
        <v>4</v>
      </c>
      <c r="I52" s="70">
        <v>4</v>
      </c>
      <c r="J52" s="70">
        <v>0</v>
      </c>
      <c r="K52" s="70">
        <v>63.3</v>
      </c>
      <c r="L52" s="77">
        <v>1663.3</v>
      </c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69"/>
      <c r="AC52" s="69"/>
      <c r="AD52" s="69"/>
      <c r="AE52" s="69"/>
    </row>
    <row r="53" spans="2:31" s="7" customFormat="1" ht="21.75" x14ac:dyDescent="0.5">
      <c r="B53" s="121" t="s">
        <v>1344</v>
      </c>
      <c r="C53" s="70">
        <v>44</v>
      </c>
      <c r="D53" s="89" t="s">
        <v>30</v>
      </c>
      <c r="E53" s="89">
        <v>14605</v>
      </c>
      <c r="F53" s="89">
        <v>69</v>
      </c>
      <c r="G53" s="89">
        <v>2126</v>
      </c>
      <c r="H53" s="70">
        <v>4</v>
      </c>
      <c r="I53" s="89">
        <v>10</v>
      </c>
      <c r="J53" s="89">
        <v>3</v>
      </c>
      <c r="K53" s="89" t="s">
        <v>40</v>
      </c>
      <c r="L53" s="77">
        <v>4382</v>
      </c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69"/>
      <c r="AC53" s="69"/>
      <c r="AD53" s="69"/>
      <c r="AE53" s="69"/>
    </row>
    <row r="54" spans="2:31" s="7" customFormat="1" ht="21.75" x14ac:dyDescent="0.5">
      <c r="B54" s="82" t="s">
        <v>1344</v>
      </c>
      <c r="C54" s="78">
        <v>45</v>
      </c>
      <c r="D54" s="70" t="s">
        <v>30</v>
      </c>
      <c r="E54" s="70">
        <v>63288</v>
      </c>
      <c r="F54" s="70">
        <v>25</v>
      </c>
      <c r="G54" s="70">
        <v>2131</v>
      </c>
      <c r="H54" s="70">
        <v>4</v>
      </c>
      <c r="I54" s="70">
        <v>0</v>
      </c>
      <c r="J54" s="70">
        <v>2</v>
      </c>
      <c r="K54" s="70">
        <v>59.8</v>
      </c>
      <c r="L54" s="77">
        <v>259.8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69"/>
      <c r="AC54" s="69"/>
      <c r="AD54" s="69"/>
      <c r="AE54" s="69"/>
    </row>
    <row r="55" spans="2:31" s="7" customFormat="1" ht="21.75" x14ac:dyDescent="0.5">
      <c r="B55" s="82" t="s">
        <v>1345</v>
      </c>
      <c r="C55" s="70">
        <v>46</v>
      </c>
      <c r="D55" s="70" t="s">
        <v>30</v>
      </c>
      <c r="E55" s="70">
        <v>60946</v>
      </c>
      <c r="F55" s="70">
        <v>301</v>
      </c>
      <c r="G55" s="70">
        <v>2128</v>
      </c>
      <c r="H55" s="70">
        <v>4</v>
      </c>
      <c r="I55" s="70">
        <v>10</v>
      </c>
      <c r="J55" s="70">
        <v>3</v>
      </c>
      <c r="K55" s="70">
        <v>81.599999999999994</v>
      </c>
      <c r="L55" s="77">
        <v>4381.6000000000004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69"/>
      <c r="AC55" s="69"/>
      <c r="AD55" s="69"/>
      <c r="AE55" s="69"/>
    </row>
    <row r="56" spans="2:31" s="7" customFormat="1" ht="21.75" x14ac:dyDescent="0.5">
      <c r="B56" s="121" t="s">
        <v>1339</v>
      </c>
      <c r="C56" s="78">
        <v>47</v>
      </c>
      <c r="D56" s="89" t="s">
        <v>30</v>
      </c>
      <c r="E56" s="89">
        <v>40067</v>
      </c>
      <c r="F56" s="89">
        <v>183</v>
      </c>
      <c r="G56" s="89">
        <v>843</v>
      </c>
      <c r="H56" s="70">
        <v>4</v>
      </c>
      <c r="I56" s="89">
        <v>3</v>
      </c>
      <c r="J56" s="89">
        <v>1</v>
      </c>
      <c r="K56" s="89" t="s">
        <v>36</v>
      </c>
      <c r="L56" s="77">
        <v>1375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69"/>
      <c r="AC56" s="69"/>
      <c r="AD56" s="69"/>
      <c r="AE56" s="69"/>
    </row>
    <row r="57" spans="2:31" s="7" customFormat="1" ht="21.75" x14ac:dyDescent="0.5">
      <c r="B57" s="121" t="s">
        <v>1339</v>
      </c>
      <c r="C57" s="70">
        <v>48</v>
      </c>
      <c r="D57" s="89" t="s">
        <v>30</v>
      </c>
      <c r="E57" s="89">
        <v>12931</v>
      </c>
      <c r="F57" s="89">
        <v>13</v>
      </c>
      <c r="G57" s="89">
        <v>183</v>
      </c>
      <c r="H57" s="70">
        <v>4</v>
      </c>
      <c r="I57" s="89">
        <v>2</v>
      </c>
      <c r="J57" s="89">
        <v>2</v>
      </c>
      <c r="K57" s="89" t="s">
        <v>371</v>
      </c>
      <c r="L57" s="77">
        <v>1018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69"/>
      <c r="AC57" s="69"/>
      <c r="AD57" s="69"/>
      <c r="AE57" s="69"/>
    </row>
    <row r="58" spans="2:31" s="7" customFormat="1" ht="21.75" x14ac:dyDescent="0.5">
      <c r="B58" s="82" t="s">
        <v>1344</v>
      </c>
      <c r="C58" s="78">
        <v>49</v>
      </c>
      <c r="D58" s="70" t="s">
        <v>30</v>
      </c>
      <c r="E58" s="70">
        <v>63286</v>
      </c>
      <c r="F58" s="70">
        <v>31</v>
      </c>
      <c r="G58" s="70">
        <v>2129</v>
      </c>
      <c r="H58" s="70">
        <v>4</v>
      </c>
      <c r="I58" s="70">
        <v>1</v>
      </c>
      <c r="J58" s="70">
        <v>1</v>
      </c>
      <c r="K58" s="70">
        <v>69.5</v>
      </c>
      <c r="L58" s="77">
        <v>569.5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69"/>
      <c r="AC58" s="69"/>
      <c r="AD58" s="69"/>
      <c r="AE58" s="69"/>
    </row>
    <row r="59" spans="2:31" s="7" customFormat="1" ht="21.75" x14ac:dyDescent="0.5">
      <c r="B59" s="121" t="s">
        <v>1346</v>
      </c>
      <c r="C59" s="70">
        <v>50</v>
      </c>
      <c r="D59" s="89" t="s">
        <v>30</v>
      </c>
      <c r="E59" s="89">
        <v>26026</v>
      </c>
      <c r="F59" s="89">
        <v>27</v>
      </c>
      <c r="G59" s="89">
        <v>4474</v>
      </c>
      <c r="H59" s="70">
        <v>4</v>
      </c>
      <c r="I59" s="89">
        <v>0</v>
      </c>
      <c r="J59" s="89">
        <v>2</v>
      </c>
      <c r="K59" s="89" t="s">
        <v>107</v>
      </c>
      <c r="L59" s="77">
        <v>229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69"/>
      <c r="AC59" s="69"/>
      <c r="AD59" s="69"/>
      <c r="AE59" s="69"/>
    </row>
    <row r="60" spans="2:31" s="7" customFormat="1" ht="21.75" x14ac:dyDescent="0.5">
      <c r="B60" s="82" t="s">
        <v>1347</v>
      </c>
      <c r="C60" s="78">
        <v>51</v>
      </c>
      <c r="D60" s="70" t="s">
        <v>30</v>
      </c>
      <c r="E60" s="70">
        <v>14607</v>
      </c>
      <c r="F60" s="70">
        <v>64</v>
      </c>
      <c r="G60" s="70">
        <v>2881</v>
      </c>
      <c r="H60" s="70">
        <v>4</v>
      </c>
      <c r="I60" s="70">
        <v>8</v>
      </c>
      <c r="J60" s="70">
        <v>2</v>
      </c>
      <c r="K60" s="70">
        <v>80</v>
      </c>
      <c r="L60" s="77">
        <v>3480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69"/>
      <c r="AC60" s="69"/>
      <c r="AD60" s="69"/>
      <c r="AE60" s="69"/>
    </row>
    <row r="61" spans="2:31" s="18" customFormat="1" ht="21.75" x14ac:dyDescent="0.5">
      <c r="B61" s="175" t="s">
        <v>1348</v>
      </c>
      <c r="C61" s="70">
        <v>52</v>
      </c>
      <c r="D61" s="97" t="s">
        <v>30</v>
      </c>
      <c r="E61" s="97">
        <v>40158</v>
      </c>
      <c r="F61" s="97">
        <v>112</v>
      </c>
      <c r="G61" s="97">
        <v>934</v>
      </c>
      <c r="H61" s="78">
        <v>4</v>
      </c>
      <c r="I61" s="97">
        <v>3</v>
      </c>
      <c r="J61" s="97">
        <v>0</v>
      </c>
      <c r="K61" s="97" t="s">
        <v>81</v>
      </c>
      <c r="L61" s="77">
        <v>1236</v>
      </c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118"/>
      <c r="AC61" s="118"/>
      <c r="AD61" s="118"/>
      <c r="AE61" s="118"/>
    </row>
    <row r="62" spans="2:31" s="7" customFormat="1" ht="21.75" x14ac:dyDescent="0.5">
      <c r="B62" s="121" t="s">
        <v>1349</v>
      </c>
      <c r="C62" s="78">
        <v>53</v>
      </c>
      <c r="D62" s="89" t="s">
        <v>30</v>
      </c>
      <c r="E62" s="89">
        <v>40090</v>
      </c>
      <c r="F62" s="89">
        <v>120</v>
      </c>
      <c r="G62" s="89">
        <v>866</v>
      </c>
      <c r="H62" s="70">
        <v>4</v>
      </c>
      <c r="I62" s="89">
        <v>7</v>
      </c>
      <c r="J62" s="89">
        <v>3</v>
      </c>
      <c r="K62" s="89" t="s">
        <v>57</v>
      </c>
      <c r="L62" s="77">
        <v>3185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9"/>
      <c r="AC62" s="69"/>
      <c r="AD62" s="69"/>
      <c r="AE62" s="69"/>
    </row>
    <row r="63" spans="2:31" s="7" customFormat="1" ht="21.75" x14ac:dyDescent="0.5">
      <c r="B63" s="121" t="s">
        <v>1350</v>
      </c>
      <c r="C63" s="70">
        <v>54</v>
      </c>
      <c r="D63" s="89" t="s">
        <v>30</v>
      </c>
      <c r="E63" s="89">
        <v>14982</v>
      </c>
      <c r="F63" s="89">
        <v>31</v>
      </c>
      <c r="G63" s="89">
        <v>1508</v>
      </c>
      <c r="H63" s="70">
        <v>4</v>
      </c>
      <c r="I63" s="89">
        <v>21</v>
      </c>
      <c r="J63" s="89">
        <v>0</v>
      </c>
      <c r="K63" s="89" t="s">
        <v>237</v>
      </c>
      <c r="L63" s="77">
        <v>8400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69"/>
      <c r="AC63" s="69"/>
      <c r="AD63" s="69"/>
      <c r="AE63" s="69"/>
    </row>
    <row r="64" spans="2:31" s="7" customFormat="1" ht="21.75" x14ac:dyDescent="0.5">
      <c r="B64" s="121" t="s">
        <v>1351</v>
      </c>
      <c r="C64" s="78">
        <v>55</v>
      </c>
      <c r="D64" s="89" t="s">
        <v>30</v>
      </c>
      <c r="E64" s="89">
        <v>40105</v>
      </c>
      <c r="F64" s="89">
        <v>217</v>
      </c>
      <c r="G64" s="89">
        <v>881</v>
      </c>
      <c r="H64" s="70">
        <v>4</v>
      </c>
      <c r="I64" s="89">
        <v>5</v>
      </c>
      <c r="J64" s="89">
        <v>1</v>
      </c>
      <c r="K64" s="89" t="s">
        <v>150</v>
      </c>
      <c r="L64" s="77">
        <v>2112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69"/>
      <c r="AC64" s="69"/>
      <c r="AD64" s="69"/>
      <c r="AE64" s="69"/>
    </row>
    <row r="65" spans="2:31" s="7" customFormat="1" ht="21.75" x14ac:dyDescent="0.5">
      <c r="B65" s="121" t="s">
        <v>1351</v>
      </c>
      <c r="C65" s="70">
        <v>56</v>
      </c>
      <c r="D65" s="89" t="s">
        <v>30</v>
      </c>
      <c r="E65" s="89">
        <v>14996</v>
      </c>
      <c r="F65" s="89">
        <v>70</v>
      </c>
      <c r="G65" s="89">
        <v>1522</v>
      </c>
      <c r="H65" s="70">
        <v>4</v>
      </c>
      <c r="I65" s="89">
        <v>16</v>
      </c>
      <c r="J65" s="89">
        <v>0</v>
      </c>
      <c r="K65" s="89" t="s">
        <v>279</v>
      </c>
      <c r="L65" s="77">
        <v>6478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69"/>
      <c r="AC65" s="69"/>
      <c r="AD65" s="69"/>
      <c r="AE65" s="69"/>
    </row>
    <row r="66" spans="2:31" s="7" customFormat="1" ht="21.75" x14ac:dyDescent="0.5">
      <c r="B66" s="121" t="s">
        <v>1352</v>
      </c>
      <c r="C66" s="78">
        <v>57</v>
      </c>
      <c r="D66" s="89" t="s">
        <v>30</v>
      </c>
      <c r="E66" s="89">
        <v>34842</v>
      </c>
      <c r="F66" s="89">
        <v>23</v>
      </c>
      <c r="G66" s="89">
        <v>572</v>
      </c>
      <c r="H66" s="70">
        <v>4</v>
      </c>
      <c r="I66" s="89">
        <v>0</v>
      </c>
      <c r="J66" s="89">
        <v>0</v>
      </c>
      <c r="K66" s="89" t="s">
        <v>429</v>
      </c>
      <c r="L66" s="77">
        <v>53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69"/>
      <c r="AC66" s="69"/>
      <c r="AD66" s="69"/>
      <c r="AE66" s="69"/>
    </row>
    <row r="67" spans="2:31" s="7" customFormat="1" ht="21.75" x14ac:dyDescent="0.5">
      <c r="B67" s="121" t="s">
        <v>1353</v>
      </c>
      <c r="C67" s="70">
        <v>58</v>
      </c>
      <c r="D67" s="89" t="s">
        <v>30</v>
      </c>
      <c r="E67" s="89">
        <v>34837</v>
      </c>
      <c r="F67" s="89">
        <v>19</v>
      </c>
      <c r="G67" s="89">
        <v>567</v>
      </c>
      <c r="H67" s="70">
        <v>4</v>
      </c>
      <c r="I67" s="89">
        <v>0</v>
      </c>
      <c r="J67" s="89">
        <v>0</v>
      </c>
      <c r="K67" s="89" t="s">
        <v>75</v>
      </c>
      <c r="L67" s="77">
        <v>46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69"/>
      <c r="AC67" s="69"/>
      <c r="AD67" s="69"/>
      <c r="AE67" s="69"/>
    </row>
    <row r="68" spans="2:31" s="7" customFormat="1" ht="21.75" x14ac:dyDescent="0.5">
      <c r="B68" s="121" t="s">
        <v>1353</v>
      </c>
      <c r="C68" s="78">
        <v>59</v>
      </c>
      <c r="D68" s="89" t="s">
        <v>30</v>
      </c>
      <c r="E68" s="89">
        <v>39853</v>
      </c>
      <c r="F68" s="89">
        <v>100</v>
      </c>
      <c r="G68" s="89">
        <v>608</v>
      </c>
      <c r="H68" s="70">
        <v>4</v>
      </c>
      <c r="I68" s="89">
        <v>7</v>
      </c>
      <c r="J68" s="89">
        <v>1</v>
      </c>
      <c r="K68" s="89" t="s">
        <v>48</v>
      </c>
      <c r="L68" s="77">
        <v>2966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69"/>
      <c r="AC68" s="69"/>
      <c r="AD68" s="69"/>
      <c r="AE68" s="69"/>
    </row>
    <row r="69" spans="2:31" s="18" customFormat="1" ht="21.75" x14ac:dyDescent="0.5">
      <c r="B69" s="175" t="s">
        <v>1354</v>
      </c>
      <c r="C69" s="70">
        <v>60</v>
      </c>
      <c r="D69" s="97" t="s">
        <v>30</v>
      </c>
      <c r="E69" s="97">
        <v>40159</v>
      </c>
      <c r="F69" s="97">
        <v>111</v>
      </c>
      <c r="G69" s="97">
        <v>935</v>
      </c>
      <c r="H69" s="78">
        <v>4</v>
      </c>
      <c r="I69" s="97">
        <v>9</v>
      </c>
      <c r="J69" s="97">
        <v>1</v>
      </c>
      <c r="K69" s="97" t="s">
        <v>99</v>
      </c>
      <c r="L69" s="77">
        <v>3754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118"/>
      <c r="AC69" s="118"/>
      <c r="AD69" s="118"/>
      <c r="AE69" s="118"/>
    </row>
    <row r="70" spans="2:31" s="18" customFormat="1" ht="21.75" x14ac:dyDescent="0.5">
      <c r="B70" s="175" t="s">
        <v>1355</v>
      </c>
      <c r="C70" s="78">
        <v>61</v>
      </c>
      <c r="D70" s="97" t="s">
        <v>30</v>
      </c>
      <c r="E70" s="97">
        <v>40102</v>
      </c>
      <c r="F70" s="97">
        <v>185</v>
      </c>
      <c r="G70" s="97">
        <v>878</v>
      </c>
      <c r="H70" s="78">
        <v>4</v>
      </c>
      <c r="I70" s="97">
        <v>0</v>
      </c>
      <c r="J70" s="97">
        <v>3</v>
      </c>
      <c r="K70" s="97" t="s">
        <v>126</v>
      </c>
      <c r="L70" s="77">
        <v>386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118"/>
      <c r="AC70" s="118"/>
      <c r="AD70" s="118"/>
      <c r="AE70" s="118"/>
    </row>
    <row r="71" spans="2:31" s="7" customFormat="1" ht="21.75" x14ac:dyDescent="0.5">
      <c r="B71" s="82" t="s">
        <v>1355</v>
      </c>
      <c r="C71" s="70">
        <v>62</v>
      </c>
      <c r="D71" s="70" t="s">
        <v>30</v>
      </c>
      <c r="E71" s="70">
        <v>15055</v>
      </c>
      <c r="F71" s="70">
        <v>58</v>
      </c>
      <c r="G71" s="70">
        <v>287</v>
      </c>
      <c r="H71" s="70">
        <v>4</v>
      </c>
      <c r="I71" s="70">
        <v>10</v>
      </c>
      <c r="J71" s="70">
        <v>2</v>
      </c>
      <c r="K71" s="70">
        <v>42</v>
      </c>
      <c r="L71" s="77">
        <v>4242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69"/>
      <c r="AC71" s="69"/>
      <c r="AD71" s="69"/>
      <c r="AE71" s="69"/>
    </row>
    <row r="72" spans="2:31" s="18" customFormat="1" ht="21.75" x14ac:dyDescent="0.5">
      <c r="B72" s="175" t="s">
        <v>1355</v>
      </c>
      <c r="C72" s="78">
        <v>63</v>
      </c>
      <c r="D72" s="97" t="s">
        <v>30</v>
      </c>
      <c r="E72" s="97">
        <v>40050</v>
      </c>
      <c r="F72" s="97">
        <v>201</v>
      </c>
      <c r="G72" s="97">
        <v>826</v>
      </c>
      <c r="H72" s="78">
        <v>4</v>
      </c>
      <c r="I72" s="97">
        <v>16</v>
      </c>
      <c r="J72" s="97">
        <v>2</v>
      </c>
      <c r="K72" s="97" t="s">
        <v>49</v>
      </c>
      <c r="L72" s="77">
        <v>6625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118"/>
      <c r="AC72" s="118"/>
      <c r="AD72" s="118"/>
      <c r="AE72" s="118"/>
    </row>
    <row r="73" spans="2:31" s="7" customFormat="1" ht="21.75" x14ac:dyDescent="0.5">
      <c r="B73" s="121" t="s">
        <v>1355</v>
      </c>
      <c r="C73" s="70">
        <v>64</v>
      </c>
      <c r="D73" s="89" t="s">
        <v>30</v>
      </c>
      <c r="E73" s="89">
        <v>52275</v>
      </c>
      <c r="F73" s="89">
        <v>269</v>
      </c>
      <c r="G73" s="89">
        <v>1703</v>
      </c>
      <c r="H73" s="70">
        <v>4</v>
      </c>
      <c r="I73" s="89">
        <v>4</v>
      </c>
      <c r="J73" s="89">
        <v>1</v>
      </c>
      <c r="K73" s="89" t="s">
        <v>161</v>
      </c>
      <c r="L73" s="77">
        <v>1732</v>
      </c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69"/>
      <c r="AC73" s="69"/>
      <c r="AD73" s="69"/>
      <c r="AE73" s="69"/>
    </row>
    <row r="74" spans="2:31" s="18" customFormat="1" ht="21.75" x14ac:dyDescent="0.5">
      <c r="B74" s="175" t="s">
        <v>1355</v>
      </c>
      <c r="C74" s="78">
        <v>65</v>
      </c>
      <c r="D74" s="97" t="s">
        <v>30</v>
      </c>
      <c r="E74" s="97">
        <v>56784</v>
      </c>
      <c r="F74" s="97">
        <v>268</v>
      </c>
      <c r="G74" s="97">
        <v>1908</v>
      </c>
      <c r="H74" s="78">
        <v>4</v>
      </c>
      <c r="I74" s="97">
        <v>5</v>
      </c>
      <c r="J74" s="97">
        <v>2</v>
      </c>
      <c r="K74" s="97" t="s">
        <v>912</v>
      </c>
      <c r="L74" s="77">
        <v>2287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118"/>
      <c r="AC74" s="118"/>
      <c r="AD74" s="118"/>
      <c r="AE74" s="118"/>
    </row>
    <row r="75" spans="2:31" s="18" customFormat="1" ht="21.75" x14ac:dyDescent="0.5">
      <c r="B75" s="175" t="s">
        <v>1356</v>
      </c>
      <c r="C75" s="70">
        <v>66</v>
      </c>
      <c r="D75" s="97" t="s">
        <v>30</v>
      </c>
      <c r="E75" s="97">
        <v>14920</v>
      </c>
      <c r="F75" s="97">
        <v>31</v>
      </c>
      <c r="G75" s="97">
        <v>1446</v>
      </c>
      <c r="H75" s="78">
        <v>4</v>
      </c>
      <c r="I75" s="97">
        <v>13</v>
      </c>
      <c r="J75" s="97">
        <v>2</v>
      </c>
      <c r="K75" s="97" t="s">
        <v>413</v>
      </c>
      <c r="L75" s="77">
        <v>5499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118"/>
      <c r="AC75" s="118"/>
      <c r="AD75" s="118"/>
      <c r="AE75" s="118"/>
    </row>
    <row r="76" spans="2:31" s="18" customFormat="1" ht="21.75" x14ac:dyDescent="0.5">
      <c r="B76" s="175" t="s">
        <v>1355</v>
      </c>
      <c r="C76" s="78">
        <v>67</v>
      </c>
      <c r="D76" s="97" t="s">
        <v>30</v>
      </c>
      <c r="E76" s="97">
        <v>14993</v>
      </c>
      <c r="F76" s="97">
        <v>43</v>
      </c>
      <c r="G76" s="97">
        <v>1519</v>
      </c>
      <c r="H76" s="78">
        <v>4</v>
      </c>
      <c r="I76" s="97">
        <v>2</v>
      </c>
      <c r="J76" s="97">
        <v>1</v>
      </c>
      <c r="K76" s="97" t="s">
        <v>210</v>
      </c>
      <c r="L76" s="77">
        <v>908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118"/>
      <c r="AC76" s="118"/>
      <c r="AD76" s="118"/>
      <c r="AE76" s="118"/>
    </row>
    <row r="77" spans="2:31" s="7" customFormat="1" ht="21.75" x14ac:dyDescent="0.5">
      <c r="B77" s="82" t="s">
        <v>1355</v>
      </c>
      <c r="C77" s="70">
        <v>68</v>
      </c>
      <c r="D77" s="70" t="s">
        <v>30</v>
      </c>
      <c r="E77" s="70">
        <v>57790</v>
      </c>
      <c r="F77" s="70">
        <v>282</v>
      </c>
      <c r="G77" s="70">
        <v>1969</v>
      </c>
      <c r="H77" s="70">
        <v>4</v>
      </c>
      <c r="I77" s="70">
        <v>2</v>
      </c>
      <c r="J77" s="70">
        <v>2</v>
      </c>
      <c r="K77" s="70">
        <v>0</v>
      </c>
      <c r="L77" s="77">
        <v>1000</v>
      </c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69"/>
      <c r="AC77" s="69"/>
      <c r="AD77" s="69"/>
      <c r="AE77" s="69"/>
    </row>
    <row r="78" spans="2:31" s="7" customFormat="1" ht="21.75" x14ac:dyDescent="0.5">
      <c r="B78" s="121" t="s">
        <v>1357</v>
      </c>
      <c r="C78" s="78">
        <v>69</v>
      </c>
      <c r="D78" s="89" t="s">
        <v>30</v>
      </c>
      <c r="E78" s="89">
        <v>51022</v>
      </c>
      <c r="F78" s="89">
        <v>265</v>
      </c>
      <c r="G78" s="89">
        <v>1577</v>
      </c>
      <c r="H78" s="70">
        <v>4</v>
      </c>
      <c r="I78" s="89">
        <v>5</v>
      </c>
      <c r="J78" s="89">
        <v>1</v>
      </c>
      <c r="K78" s="89" t="s">
        <v>175</v>
      </c>
      <c r="L78" s="77">
        <v>2150</v>
      </c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69"/>
      <c r="AC78" s="69"/>
      <c r="AD78" s="69"/>
      <c r="AE78" s="69"/>
    </row>
    <row r="79" spans="2:31" s="7" customFormat="1" ht="21.75" x14ac:dyDescent="0.5">
      <c r="B79" s="121" t="s">
        <v>1358</v>
      </c>
      <c r="C79" s="70">
        <v>70</v>
      </c>
      <c r="D79" s="89" t="s">
        <v>30</v>
      </c>
      <c r="E79" s="89">
        <v>52186</v>
      </c>
      <c r="F79" s="89">
        <v>266</v>
      </c>
      <c r="G79" s="89">
        <v>1695</v>
      </c>
      <c r="H79" s="70">
        <v>4</v>
      </c>
      <c r="I79" s="89">
        <v>10</v>
      </c>
      <c r="J79" s="89">
        <v>0</v>
      </c>
      <c r="K79" s="89" t="s">
        <v>282</v>
      </c>
      <c r="L79" s="77">
        <v>4089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69"/>
      <c r="AC79" s="69"/>
      <c r="AD79" s="69"/>
      <c r="AE79" s="69"/>
    </row>
    <row r="80" spans="2:31" s="19" customFormat="1" ht="21.75" x14ac:dyDescent="0.5">
      <c r="B80" s="169" t="s">
        <v>1359</v>
      </c>
      <c r="C80" s="78">
        <v>71</v>
      </c>
      <c r="D80" s="102" t="s">
        <v>30</v>
      </c>
      <c r="E80" s="102">
        <v>14604</v>
      </c>
      <c r="F80" s="102">
        <v>68</v>
      </c>
      <c r="G80" s="102">
        <v>2878</v>
      </c>
      <c r="H80" s="103">
        <v>4</v>
      </c>
      <c r="I80" s="102">
        <v>11</v>
      </c>
      <c r="J80" s="102">
        <v>3</v>
      </c>
      <c r="K80" s="102" t="s">
        <v>249</v>
      </c>
      <c r="L80" s="114">
        <v>4731</v>
      </c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15"/>
      <c r="AC80" s="115"/>
      <c r="AD80" s="115"/>
      <c r="AE80" s="115"/>
    </row>
    <row r="81" spans="2:31" s="19" customFormat="1" ht="21.75" x14ac:dyDescent="0.5">
      <c r="B81" s="169" t="s">
        <v>1360</v>
      </c>
      <c r="C81" s="70">
        <v>72</v>
      </c>
      <c r="D81" s="102" t="s">
        <v>30</v>
      </c>
      <c r="E81" s="102">
        <v>14604</v>
      </c>
      <c r="F81" s="102">
        <v>68</v>
      </c>
      <c r="G81" s="102">
        <v>2878</v>
      </c>
      <c r="H81" s="103">
        <v>4</v>
      </c>
      <c r="I81" s="102">
        <v>11</v>
      </c>
      <c r="J81" s="102">
        <v>3</v>
      </c>
      <c r="K81" s="102" t="s">
        <v>249</v>
      </c>
      <c r="L81" s="114">
        <v>4731</v>
      </c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15"/>
      <c r="AC81" s="115"/>
      <c r="AD81" s="115"/>
      <c r="AE81" s="115"/>
    </row>
    <row r="82" spans="2:31" s="7" customFormat="1" ht="21.75" x14ac:dyDescent="0.5">
      <c r="B82" s="121" t="s">
        <v>1361</v>
      </c>
      <c r="C82" s="78">
        <v>73</v>
      </c>
      <c r="D82" s="89" t="s">
        <v>30</v>
      </c>
      <c r="E82" s="89">
        <v>40138</v>
      </c>
      <c r="F82" s="89">
        <v>231</v>
      </c>
      <c r="G82" s="89">
        <v>914</v>
      </c>
      <c r="H82" s="70">
        <v>4</v>
      </c>
      <c r="I82" s="89">
        <v>5</v>
      </c>
      <c r="J82" s="89">
        <v>0</v>
      </c>
      <c r="K82" s="89" t="s">
        <v>421</v>
      </c>
      <c r="L82" s="77">
        <v>2070</v>
      </c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69"/>
      <c r="AC82" s="69"/>
      <c r="AD82" s="69"/>
      <c r="AE82" s="69"/>
    </row>
    <row r="83" spans="2:31" s="7" customFormat="1" ht="21.75" x14ac:dyDescent="0.5">
      <c r="B83" s="121" t="s">
        <v>1361</v>
      </c>
      <c r="C83" s="70">
        <v>74</v>
      </c>
      <c r="D83" s="89" t="s">
        <v>30</v>
      </c>
      <c r="E83" s="89">
        <v>31693</v>
      </c>
      <c r="F83" s="89">
        <v>10</v>
      </c>
      <c r="G83" s="89">
        <v>511</v>
      </c>
      <c r="H83" s="70">
        <v>4</v>
      </c>
      <c r="I83" s="89">
        <v>0</v>
      </c>
      <c r="J83" s="89">
        <v>0</v>
      </c>
      <c r="K83" s="89" t="s">
        <v>129</v>
      </c>
      <c r="L83" s="77">
        <v>58</v>
      </c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69"/>
      <c r="AC83" s="69"/>
      <c r="AD83" s="69"/>
      <c r="AE83" s="69"/>
    </row>
    <row r="84" spans="2:31" s="7" customFormat="1" ht="21.75" x14ac:dyDescent="0.5">
      <c r="B84" s="82" t="s">
        <v>1362</v>
      </c>
      <c r="C84" s="78">
        <v>75</v>
      </c>
      <c r="D84" s="70" t="s">
        <v>30</v>
      </c>
      <c r="E84" s="70">
        <v>57179</v>
      </c>
      <c r="F84" s="70">
        <v>188</v>
      </c>
      <c r="G84" s="70">
        <v>2440</v>
      </c>
      <c r="H84" s="70">
        <v>4</v>
      </c>
      <c r="I84" s="70">
        <v>3</v>
      </c>
      <c r="J84" s="70">
        <v>2</v>
      </c>
      <c r="K84" s="70">
        <v>9</v>
      </c>
      <c r="L84" s="77">
        <v>1409</v>
      </c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69"/>
      <c r="AC84" s="69"/>
      <c r="AD84" s="69"/>
      <c r="AE84" s="69"/>
    </row>
    <row r="85" spans="2:31" s="7" customFormat="1" ht="21.75" x14ac:dyDescent="0.5">
      <c r="B85" s="121" t="s">
        <v>1363</v>
      </c>
      <c r="C85" s="70">
        <v>76</v>
      </c>
      <c r="D85" s="89" t="s">
        <v>30</v>
      </c>
      <c r="E85" s="89">
        <v>40047</v>
      </c>
      <c r="F85" s="89">
        <v>198</v>
      </c>
      <c r="G85" s="89">
        <v>823</v>
      </c>
      <c r="H85" s="70">
        <v>4</v>
      </c>
      <c r="I85" s="89">
        <v>6</v>
      </c>
      <c r="J85" s="89">
        <v>2</v>
      </c>
      <c r="K85" s="89" t="s">
        <v>392</v>
      </c>
      <c r="L85" s="77">
        <v>2655</v>
      </c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69"/>
      <c r="AC85" s="69"/>
      <c r="AD85" s="69"/>
      <c r="AE85" s="69"/>
    </row>
    <row r="86" spans="2:31" s="7" customFormat="1" ht="21.75" x14ac:dyDescent="0.5">
      <c r="B86" s="121" t="s">
        <v>1363</v>
      </c>
      <c r="C86" s="78">
        <v>77</v>
      </c>
      <c r="D86" s="89" t="s">
        <v>30</v>
      </c>
      <c r="E86" s="89">
        <v>15054</v>
      </c>
      <c r="F86" s="89">
        <v>57</v>
      </c>
      <c r="G86" s="89">
        <v>286</v>
      </c>
      <c r="H86" s="70">
        <v>4</v>
      </c>
      <c r="I86" s="89">
        <v>15</v>
      </c>
      <c r="J86" s="89">
        <v>1</v>
      </c>
      <c r="K86" s="89">
        <v>56</v>
      </c>
      <c r="L86" s="77">
        <v>6156</v>
      </c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69"/>
      <c r="AC86" s="69"/>
      <c r="AD86" s="69"/>
      <c r="AE86" s="69"/>
    </row>
    <row r="87" spans="2:31" s="7" customFormat="1" ht="21.75" x14ac:dyDescent="0.5">
      <c r="B87" s="82" t="s">
        <v>1364</v>
      </c>
      <c r="C87" s="70">
        <v>78</v>
      </c>
      <c r="D87" s="70" t="s">
        <v>30</v>
      </c>
      <c r="E87" s="70">
        <v>15760</v>
      </c>
      <c r="F87" s="70">
        <v>71</v>
      </c>
      <c r="G87" s="70">
        <v>400</v>
      </c>
      <c r="H87" s="70">
        <v>4</v>
      </c>
      <c r="I87" s="70">
        <v>9</v>
      </c>
      <c r="J87" s="70">
        <v>1</v>
      </c>
      <c r="K87" s="70">
        <v>30</v>
      </c>
      <c r="L87" s="77">
        <v>3730</v>
      </c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69"/>
      <c r="AC87" s="69"/>
      <c r="AD87" s="69"/>
      <c r="AE87" s="69"/>
    </row>
    <row r="88" spans="2:31" s="56" customFormat="1" ht="21.75" x14ac:dyDescent="0.5">
      <c r="B88" s="134" t="s">
        <v>2037</v>
      </c>
      <c r="C88" s="75">
        <v>79</v>
      </c>
      <c r="D88" s="75" t="s">
        <v>30</v>
      </c>
      <c r="E88" s="75">
        <v>56525</v>
      </c>
      <c r="F88" s="75">
        <v>224</v>
      </c>
      <c r="G88" s="75">
        <v>1896</v>
      </c>
      <c r="H88" s="75">
        <v>4</v>
      </c>
      <c r="I88" s="75">
        <v>3</v>
      </c>
      <c r="J88" s="75">
        <v>3</v>
      </c>
      <c r="K88" s="75">
        <v>52</v>
      </c>
      <c r="L88" s="79">
        <v>1552</v>
      </c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105"/>
      <c r="AC88" s="105"/>
      <c r="AD88" s="105"/>
      <c r="AE88" s="105"/>
    </row>
    <row r="89" spans="2:31" s="7" customFormat="1" ht="21.75" x14ac:dyDescent="0.5">
      <c r="B89" s="121" t="s">
        <v>1365</v>
      </c>
      <c r="C89" s="70">
        <v>80</v>
      </c>
      <c r="D89" s="89" t="s">
        <v>30</v>
      </c>
      <c r="E89" s="89">
        <v>57793</v>
      </c>
      <c r="F89" s="89">
        <v>294</v>
      </c>
      <c r="G89" s="89">
        <v>1972</v>
      </c>
      <c r="H89" s="70">
        <v>4</v>
      </c>
      <c r="I89" s="89">
        <v>7</v>
      </c>
      <c r="J89" s="89">
        <v>1</v>
      </c>
      <c r="K89" s="89" t="s">
        <v>232</v>
      </c>
      <c r="L89" s="77">
        <v>2944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69"/>
      <c r="AC89" s="69"/>
      <c r="AD89" s="69"/>
      <c r="AE89" s="69"/>
    </row>
    <row r="90" spans="2:31" s="7" customFormat="1" ht="21.75" x14ac:dyDescent="0.5">
      <c r="B90" s="82" t="s">
        <v>1366</v>
      </c>
      <c r="C90" s="78">
        <v>81</v>
      </c>
      <c r="D90" s="70" t="s">
        <v>30</v>
      </c>
      <c r="E90" s="70">
        <v>58394</v>
      </c>
      <c r="F90" s="70">
        <v>19</v>
      </c>
      <c r="G90" s="70">
        <v>1965</v>
      </c>
      <c r="H90" s="70">
        <v>4</v>
      </c>
      <c r="I90" s="70">
        <v>0</v>
      </c>
      <c r="J90" s="70">
        <v>2</v>
      </c>
      <c r="K90" s="70">
        <v>84.1</v>
      </c>
      <c r="L90" s="77">
        <v>284.10000000000002</v>
      </c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69"/>
      <c r="AC90" s="69"/>
      <c r="AD90" s="69"/>
      <c r="AE90" s="69"/>
    </row>
    <row r="91" spans="2:31" s="7" customFormat="1" ht="21.75" x14ac:dyDescent="0.5">
      <c r="B91" s="121" t="s">
        <v>1367</v>
      </c>
      <c r="C91" s="70">
        <v>82</v>
      </c>
      <c r="D91" s="89" t="s">
        <v>30</v>
      </c>
      <c r="E91" s="89">
        <v>38397</v>
      </c>
      <c r="F91" s="89">
        <v>4</v>
      </c>
      <c r="G91" s="89">
        <v>124</v>
      </c>
      <c r="H91" s="70">
        <v>4</v>
      </c>
      <c r="I91" s="89">
        <v>0</v>
      </c>
      <c r="J91" s="89">
        <v>1</v>
      </c>
      <c r="K91" s="89" t="s">
        <v>62</v>
      </c>
      <c r="L91" s="77">
        <v>120</v>
      </c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69"/>
      <c r="AC91" s="69"/>
      <c r="AD91" s="69"/>
      <c r="AE91" s="69"/>
    </row>
    <row r="92" spans="2:31" s="18" customFormat="1" ht="21.75" x14ac:dyDescent="0.5">
      <c r="B92" s="175" t="s">
        <v>1367</v>
      </c>
      <c r="C92" s="78">
        <v>83</v>
      </c>
      <c r="D92" s="97" t="s">
        <v>30</v>
      </c>
      <c r="E92" s="97">
        <v>15047</v>
      </c>
      <c r="F92" s="97">
        <v>40</v>
      </c>
      <c r="G92" s="97">
        <v>279</v>
      </c>
      <c r="H92" s="78">
        <v>4</v>
      </c>
      <c r="I92" s="97">
        <v>12</v>
      </c>
      <c r="J92" s="97">
        <v>3</v>
      </c>
      <c r="K92" s="97" t="s">
        <v>81</v>
      </c>
      <c r="L92" s="77">
        <v>5136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118"/>
      <c r="AC92" s="118"/>
      <c r="AD92" s="118"/>
      <c r="AE92" s="118"/>
    </row>
    <row r="93" spans="2:31" s="7" customFormat="1" ht="21.75" x14ac:dyDescent="0.5">
      <c r="B93" s="82" t="s">
        <v>1367</v>
      </c>
      <c r="C93" s="70">
        <v>84</v>
      </c>
      <c r="D93" s="70" t="s">
        <v>30</v>
      </c>
      <c r="E93" s="70">
        <v>40107</v>
      </c>
      <c r="F93" s="70">
        <v>233</v>
      </c>
      <c r="G93" s="70">
        <v>883</v>
      </c>
      <c r="H93" s="70">
        <v>4</v>
      </c>
      <c r="I93" s="70">
        <v>3</v>
      </c>
      <c r="J93" s="70">
        <v>3</v>
      </c>
      <c r="K93" s="70">
        <v>52</v>
      </c>
      <c r="L93" s="77">
        <v>1552</v>
      </c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69"/>
      <c r="AC93" s="69"/>
      <c r="AD93" s="69"/>
      <c r="AE93" s="69"/>
    </row>
    <row r="94" spans="2:31" s="7" customFormat="1" ht="21.75" x14ac:dyDescent="0.5">
      <c r="B94" s="82" t="s">
        <v>1367</v>
      </c>
      <c r="C94" s="78">
        <v>85</v>
      </c>
      <c r="D94" s="70" t="s">
        <v>30</v>
      </c>
      <c r="E94" s="70">
        <v>54443</v>
      </c>
      <c r="F94" s="70">
        <v>273</v>
      </c>
      <c r="G94" s="70">
        <v>1746</v>
      </c>
      <c r="H94" s="70">
        <v>4</v>
      </c>
      <c r="I94" s="70">
        <v>6</v>
      </c>
      <c r="J94" s="70">
        <v>0</v>
      </c>
      <c r="K94" s="70">
        <v>0</v>
      </c>
      <c r="L94" s="77">
        <v>2400</v>
      </c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69"/>
      <c r="AC94" s="69"/>
      <c r="AD94" s="69"/>
      <c r="AE94" s="69"/>
    </row>
    <row r="95" spans="2:31" s="7" customFormat="1" ht="21.75" x14ac:dyDescent="0.5">
      <c r="B95" s="121" t="s">
        <v>1367</v>
      </c>
      <c r="C95" s="70">
        <v>86</v>
      </c>
      <c r="D95" s="89" t="s">
        <v>30</v>
      </c>
      <c r="E95" s="89">
        <v>15050</v>
      </c>
      <c r="F95" s="89">
        <v>50</v>
      </c>
      <c r="G95" s="89">
        <v>282</v>
      </c>
      <c r="H95" s="70">
        <v>4</v>
      </c>
      <c r="I95" s="89">
        <v>7</v>
      </c>
      <c r="J95" s="89">
        <v>0</v>
      </c>
      <c r="K95" s="89" t="s">
        <v>302</v>
      </c>
      <c r="L95" s="77">
        <v>2837</v>
      </c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69"/>
      <c r="AC95" s="69"/>
      <c r="AD95" s="69"/>
      <c r="AE95" s="69"/>
    </row>
    <row r="96" spans="2:31" s="7" customFormat="1" ht="21.75" x14ac:dyDescent="0.5">
      <c r="B96" s="82" t="s">
        <v>1368</v>
      </c>
      <c r="C96" s="78">
        <v>87</v>
      </c>
      <c r="D96" s="70" t="s">
        <v>30</v>
      </c>
      <c r="E96" s="70">
        <v>59991</v>
      </c>
      <c r="F96" s="70">
        <v>212</v>
      </c>
      <c r="G96" s="70">
        <v>2082</v>
      </c>
      <c r="H96" s="70">
        <v>4</v>
      </c>
      <c r="I96" s="70">
        <v>0</v>
      </c>
      <c r="J96" s="70">
        <v>3</v>
      </c>
      <c r="K96" s="70">
        <v>12.1</v>
      </c>
      <c r="L96" s="77">
        <v>312.10000000000002</v>
      </c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69"/>
      <c r="AC96" s="69"/>
      <c r="AD96" s="69"/>
      <c r="AE96" s="69"/>
    </row>
    <row r="97" spans="2:31" s="7" customFormat="1" ht="21.75" x14ac:dyDescent="0.5">
      <c r="B97" s="82" t="s">
        <v>1368</v>
      </c>
      <c r="C97" s="70">
        <v>88</v>
      </c>
      <c r="D97" s="70" t="s">
        <v>30</v>
      </c>
      <c r="E97" s="70">
        <v>61195</v>
      </c>
      <c r="F97" s="70">
        <v>222</v>
      </c>
      <c r="G97" s="70">
        <v>2160</v>
      </c>
      <c r="H97" s="70">
        <v>4</v>
      </c>
      <c r="I97" s="70">
        <v>0</v>
      </c>
      <c r="J97" s="70">
        <v>0</v>
      </c>
      <c r="K97" s="70">
        <v>68.099999999999994</v>
      </c>
      <c r="L97" s="77">
        <v>68.099999999999994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69"/>
      <c r="AC97" s="69"/>
      <c r="AD97" s="69"/>
      <c r="AE97" s="69"/>
    </row>
    <row r="98" spans="2:31" s="18" customFormat="1" ht="21.75" x14ac:dyDescent="0.5">
      <c r="B98" s="175" t="s">
        <v>1367</v>
      </c>
      <c r="C98" s="78">
        <v>89</v>
      </c>
      <c r="D98" s="97" t="s">
        <v>30</v>
      </c>
      <c r="E98" s="97">
        <v>15064</v>
      </c>
      <c r="F98" s="97">
        <v>51</v>
      </c>
      <c r="G98" s="97">
        <v>296</v>
      </c>
      <c r="H98" s="78">
        <v>4</v>
      </c>
      <c r="I98" s="97">
        <v>1</v>
      </c>
      <c r="J98" s="97">
        <v>0</v>
      </c>
      <c r="K98" s="97" t="s">
        <v>259</v>
      </c>
      <c r="L98" s="77">
        <v>430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118"/>
      <c r="AC98" s="118"/>
      <c r="AD98" s="118"/>
      <c r="AE98" s="118"/>
    </row>
    <row r="99" spans="2:31" s="7" customFormat="1" ht="21.75" x14ac:dyDescent="0.5">
      <c r="B99" s="121" t="s">
        <v>1339</v>
      </c>
      <c r="C99" s="70">
        <v>90</v>
      </c>
      <c r="D99" s="89" t="s">
        <v>30</v>
      </c>
      <c r="E99" s="89">
        <v>31692</v>
      </c>
      <c r="F99" s="89">
        <v>9</v>
      </c>
      <c r="G99" s="89">
        <v>510</v>
      </c>
      <c r="H99" s="70">
        <v>4</v>
      </c>
      <c r="I99" s="89">
        <v>0</v>
      </c>
      <c r="J99" s="89">
        <v>1</v>
      </c>
      <c r="K99" s="89" t="s">
        <v>43</v>
      </c>
      <c r="L99" s="77">
        <v>133</v>
      </c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69"/>
      <c r="AC99" s="69"/>
      <c r="AD99" s="69"/>
      <c r="AE99" s="69"/>
    </row>
    <row r="100" spans="2:31" s="7" customFormat="1" ht="21.75" x14ac:dyDescent="0.5">
      <c r="B100" s="121" t="s">
        <v>1369</v>
      </c>
      <c r="C100" s="78">
        <v>91</v>
      </c>
      <c r="D100" s="89" t="s">
        <v>30</v>
      </c>
      <c r="E100" s="89">
        <v>12761</v>
      </c>
      <c r="F100" s="89">
        <v>31</v>
      </c>
      <c r="G100" s="89">
        <v>1250</v>
      </c>
      <c r="H100" s="70">
        <v>4</v>
      </c>
      <c r="I100" s="89">
        <v>14</v>
      </c>
      <c r="J100" s="89">
        <v>3</v>
      </c>
      <c r="K100" s="89" t="s">
        <v>142</v>
      </c>
      <c r="L100" s="77">
        <v>5983</v>
      </c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69"/>
      <c r="AC100" s="69"/>
      <c r="AD100" s="69"/>
      <c r="AE100" s="69"/>
    </row>
    <row r="101" spans="2:31" s="7" customFormat="1" ht="21.75" x14ac:dyDescent="0.5">
      <c r="B101" s="121" t="s">
        <v>1370</v>
      </c>
      <c r="C101" s="70">
        <v>92</v>
      </c>
      <c r="D101" s="89" t="s">
        <v>30</v>
      </c>
      <c r="E101" s="89">
        <v>51020</v>
      </c>
      <c r="F101" s="89">
        <v>263</v>
      </c>
      <c r="G101" s="89">
        <v>1575</v>
      </c>
      <c r="H101" s="70">
        <v>4</v>
      </c>
      <c r="I101" s="89">
        <v>5</v>
      </c>
      <c r="J101" s="89">
        <v>3</v>
      </c>
      <c r="K101" s="89" t="s">
        <v>161</v>
      </c>
      <c r="L101" s="77">
        <v>2332</v>
      </c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69"/>
      <c r="AC101" s="69"/>
      <c r="AD101" s="69"/>
      <c r="AE101" s="69"/>
    </row>
    <row r="102" spans="2:31" s="7" customFormat="1" ht="21.75" x14ac:dyDescent="0.5">
      <c r="B102" s="82" t="s">
        <v>1371</v>
      </c>
      <c r="C102" s="78">
        <v>93</v>
      </c>
      <c r="D102" s="70" t="s">
        <v>30</v>
      </c>
      <c r="E102" s="70">
        <v>13915</v>
      </c>
      <c r="F102" s="70">
        <v>16</v>
      </c>
      <c r="G102" s="70">
        <v>2711</v>
      </c>
      <c r="H102" s="70">
        <v>4</v>
      </c>
      <c r="I102" s="70">
        <v>10</v>
      </c>
      <c r="J102" s="70">
        <v>2</v>
      </c>
      <c r="K102" s="70">
        <v>42.1</v>
      </c>
      <c r="L102" s="77">
        <v>4242.1000000000004</v>
      </c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69"/>
      <c r="AC102" s="69"/>
      <c r="AD102" s="69"/>
      <c r="AE102" s="69"/>
    </row>
    <row r="103" spans="2:31" s="7" customFormat="1" ht="21.75" x14ac:dyDescent="0.5">
      <c r="B103" s="121" t="s">
        <v>1372</v>
      </c>
      <c r="C103" s="70">
        <v>94</v>
      </c>
      <c r="D103" s="89" t="s">
        <v>30</v>
      </c>
      <c r="E103" s="89">
        <v>33317</v>
      </c>
      <c r="F103" s="89">
        <v>13</v>
      </c>
      <c r="G103" s="89">
        <v>532</v>
      </c>
      <c r="H103" s="70">
        <v>4</v>
      </c>
      <c r="I103" s="89">
        <v>0</v>
      </c>
      <c r="J103" s="89">
        <v>1</v>
      </c>
      <c r="K103" s="89" t="s">
        <v>62</v>
      </c>
      <c r="L103" s="77">
        <v>120</v>
      </c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69"/>
      <c r="AC103" s="69"/>
      <c r="AD103" s="69"/>
      <c r="AE103" s="69"/>
    </row>
    <row r="104" spans="2:31" s="18" customFormat="1" ht="21.75" x14ac:dyDescent="0.5">
      <c r="B104" s="175" t="s">
        <v>1372</v>
      </c>
      <c r="C104" s="78">
        <v>95</v>
      </c>
      <c r="D104" s="97" t="s">
        <v>30</v>
      </c>
      <c r="E104" s="97">
        <v>38992</v>
      </c>
      <c r="F104" s="97">
        <v>97</v>
      </c>
      <c r="G104" s="97">
        <v>600</v>
      </c>
      <c r="H104" s="78">
        <v>4</v>
      </c>
      <c r="I104" s="97">
        <v>10</v>
      </c>
      <c r="J104" s="97">
        <v>2</v>
      </c>
      <c r="K104" s="97" t="s">
        <v>195</v>
      </c>
      <c r="L104" s="77">
        <v>4273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118"/>
      <c r="AC104" s="118"/>
      <c r="AD104" s="118"/>
      <c r="AE104" s="118"/>
    </row>
    <row r="105" spans="2:31" s="7" customFormat="1" ht="21.75" x14ac:dyDescent="0.5">
      <c r="B105" s="82" t="s">
        <v>1372</v>
      </c>
      <c r="C105" s="70">
        <v>96</v>
      </c>
      <c r="D105" s="70" t="s">
        <v>30</v>
      </c>
      <c r="E105" s="70">
        <v>61541</v>
      </c>
      <c r="F105" s="70">
        <v>340</v>
      </c>
      <c r="G105" s="70">
        <v>4553</v>
      </c>
      <c r="H105" s="70">
        <v>4</v>
      </c>
      <c r="I105" s="70">
        <v>9</v>
      </c>
      <c r="J105" s="70">
        <v>3</v>
      </c>
      <c r="K105" s="70">
        <v>15</v>
      </c>
      <c r="L105" s="77">
        <v>3915</v>
      </c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69"/>
      <c r="AC105" s="69"/>
      <c r="AD105" s="69"/>
      <c r="AE105" s="69"/>
    </row>
    <row r="106" spans="2:31" s="18" customFormat="1" ht="21.75" x14ac:dyDescent="0.5">
      <c r="B106" s="175" t="s">
        <v>1372</v>
      </c>
      <c r="C106" s="78">
        <v>97</v>
      </c>
      <c r="D106" s="97" t="s">
        <v>30</v>
      </c>
      <c r="E106" s="97">
        <v>40074</v>
      </c>
      <c r="F106" s="97">
        <v>193</v>
      </c>
      <c r="G106" s="97">
        <v>850</v>
      </c>
      <c r="H106" s="78">
        <v>4</v>
      </c>
      <c r="I106" s="97">
        <v>2</v>
      </c>
      <c r="J106" s="97">
        <v>2</v>
      </c>
      <c r="K106" s="97">
        <v>45</v>
      </c>
      <c r="L106" s="77">
        <v>1045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118"/>
      <c r="AC106" s="118"/>
      <c r="AD106" s="118"/>
      <c r="AE106" s="118"/>
    </row>
    <row r="107" spans="2:31" s="7" customFormat="1" ht="21.75" x14ac:dyDescent="0.5">
      <c r="B107" s="82" t="s">
        <v>1372</v>
      </c>
      <c r="C107" s="70">
        <v>98</v>
      </c>
      <c r="D107" s="70" t="s">
        <v>30</v>
      </c>
      <c r="E107" s="70">
        <v>67301</v>
      </c>
      <c r="F107" s="70">
        <v>328</v>
      </c>
      <c r="G107" s="70">
        <v>3842</v>
      </c>
      <c r="H107" s="70">
        <v>4</v>
      </c>
      <c r="I107" s="70">
        <v>2</v>
      </c>
      <c r="J107" s="70">
        <v>0</v>
      </c>
      <c r="K107" s="70">
        <v>0</v>
      </c>
      <c r="L107" s="77">
        <v>800</v>
      </c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69"/>
      <c r="AC107" s="69"/>
      <c r="AD107" s="69"/>
      <c r="AE107" s="69"/>
    </row>
    <row r="108" spans="2:31" s="18" customFormat="1" ht="21.75" x14ac:dyDescent="0.5">
      <c r="B108" s="175" t="s">
        <v>1372</v>
      </c>
      <c r="C108" s="78">
        <v>99</v>
      </c>
      <c r="D108" s="97" t="s">
        <v>30</v>
      </c>
      <c r="E108" s="97">
        <v>40079</v>
      </c>
      <c r="F108" s="97">
        <v>187</v>
      </c>
      <c r="G108" s="97">
        <v>855</v>
      </c>
      <c r="H108" s="78">
        <v>4</v>
      </c>
      <c r="I108" s="97">
        <v>1</v>
      </c>
      <c r="J108" s="97">
        <v>0</v>
      </c>
      <c r="K108" s="97" t="s">
        <v>237</v>
      </c>
      <c r="L108" s="77">
        <v>400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118"/>
      <c r="AC108" s="118"/>
      <c r="AD108" s="118"/>
      <c r="AE108" s="118"/>
    </row>
    <row r="109" spans="2:31" s="7" customFormat="1" ht="21.75" x14ac:dyDescent="0.5">
      <c r="B109" s="121" t="s">
        <v>1372</v>
      </c>
      <c r="C109" s="70">
        <v>100</v>
      </c>
      <c r="D109" s="89" t="s">
        <v>30</v>
      </c>
      <c r="E109" s="89">
        <v>40049</v>
      </c>
      <c r="F109" s="89">
        <v>200</v>
      </c>
      <c r="G109" s="89">
        <v>825</v>
      </c>
      <c r="H109" s="70">
        <v>4</v>
      </c>
      <c r="I109" s="89">
        <v>4</v>
      </c>
      <c r="J109" s="89">
        <v>1</v>
      </c>
      <c r="K109" s="89" t="s">
        <v>912</v>
      </c>
      <c r="L109" s="77">
        <v>1787</v>
      </c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69"/>
      <c r="AC109" s="69"/>
      <c r="AD109" s="69"/>
      <c r="AE109" s="69"/>
    </row>
    <row r="110" spans="2:31" s="7" customFormat="1" ht="21.75" x14ac:dyDescent="0.5">
      <c r="B110" s="82" t="s">
        <v>1372</v>
      </c>
      <c r="C110" s="78">
        <v>101</v>
      </c>
      <c r="D110" s="70" t="s">
        <v>30</v>
      </c>
      <c r="E110" s="70">
        <v>64945</v>
      </c>
      <c r="F110" s="70">
        <v>323</v>
      </c>
      <c r="G110" s="70">
        <v>2340</v>
      </c>
      <c r="H110" s="70">
        <v>4</v>
      </c>
      <c r="I110" s="70">
        <v>1</v>
      </c>
      <c r="J110" s="70">
        <v>0</v>
      </c>
      <c r="K110" s="70">
        <v>0</v>
      </c>
      <c r="L110" s="77">
        <v>400</v>
      </c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69"/>
      <c r="AC110" s="69"/>
      <c r="AD110" s="69"/>
      <c r="AE110" s="69"/>
    </row>
    <row r="111" spans="2:31" s="18" customFormat="1" ht="21.75" x14ac:dyDescent="0.5">
      <c r="B111" s="175" t="s">
        <v>1373</v>
      </c>
      <c r="C111" s="70">
        <v>102</v>
      </c>
      <c r="D111" s="97" t="s">
        <v>30</v>
      </c>
      <c r="E111" s="97">
        <v>40086</v>
      </c>
      <c r="F111" s="97">
        <v>124</v>
      </c>
      <c r="G111" s="97">
        <v>862</v>
      </c>
      <c r="H111" s="78">
        <v>4</v>
      </c>
      <c r="I111" s="97">
        <v>15</v>
      </c>
      <c r="J111" s="97">
        <v>0</v>
      </c>
      <c r="K111" s="97" t="s">
        <v>55</v>
      </c>
      <c r="L111" s="77">
        <v>6060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118"/>
      <c r="AC111" s="118"/>
      <c r="AD111" s="118"/>
      <c r="AE111" s="118"/>
    </row>
    <row r="112" spans="2:31" s="7" customFormat="1" ht="21.75" x14ac:dyDescent="0.5">
      <c r="B112" s="82" t="s">
        <v>1371</v>
      </c>
      <c r="C112" s="78">
        <v>103</v>
      </c>
      <c r="D112" s="70" t="s">
        <v>30</v>
      </c>
      <c r="E112" s="70">
        <v>58000</v>
      </c>
      <c r="F112" s="70">
        <v>231</v>
      </c>
      <c r="G112" s="70">
        <v>2537</v>
      </c>
      <c r="H112" s="70">
        <v>4</v>
      </c>
      <c r="I112" s="70">
        <v>7</v>
      </c>
      <c r="J112" s="70">
        <v>2</v>
      </c>
      <c r="K112" s="70">
        <v>0</v>
      </c>
      <c r="L112" s="77">
        <v>3000</v>
      </c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69"/>
      <c r="AC112" s="69"/>
      <c r="AD112" s="69"/>
      <c r="AE112" s="69"/>
    </row>
    <row r="113" spans="2:31" s="7" customFormat="1" ht="21.75" x14ac:dyDescent="0.5">
      <c r="B113" s="121" t="s">
        <v>1374</v>
      </c>
      <c r="C113" s="70">
        <v>104</v>
      </c>
      <c r="D113" s="89" t="s">
        <v>30</v>
      </c>
      <c r="E113" s="89">
        <v>48025</v>
      </c>
      <c r="F113" s="89">
        <v>253</v>
      </c>
      <c r="G113" s="89">
        <v>1390</v>
      </c>
      <c r="H113" s="70">
        <v>4</v>
      </c>
      <c r="I113" s="89">
        <v>0</v>
      </c>
      <c r="J113" s="89">
        <v>1</v>
      </c>
      <c r="K113" s="89" t="s">
        <v>64</v>
      </c>
      <c r="L113" s="77">
        <v>168</v>
      </c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69"/>
      <c r="AC113" s="69"/>
      <c r="AD113" s="69"/>
      <c r="AE113" s="69"/>
    </row>
    <row r="114" spans="2:31" s="7" customFormat="1" ht="21.75" x14ac:dyDescent="0.5">
      <c r="B114" s="121" t="s">
        <v>1375</v>
      </c>
      <c r="C114" s="78">
        <v>105</v>
      </c>
      <c r="D114" s="89" t="s">
        <v>30</v>
      </c>
      <c r="E114" s="89">
        <v>51021</v>
      </c>
      <c r="F114" s="89">
        <v>264</v>
      </c>
      <c r="G114" s="89">
        <v>1576</v>
      </c>
      <c r="H114" s="70">
        <v>4</v>
      </c>
      <c r="I114" s="89">
        <v>5</v>
      </c>
      <c r="J114" s="89">
        <v>2</v>
      </c>
      <c r="K114" s="89" t="s">
        <v>369</v>
      </c>
      <c r="L114" s="77">
        <v>2245</v>
      </c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69"/>
      <c r="AC114" s="69"/>
      <c r="AD114" s="69"/>
      <c r="AE114" s="69"/>
    </row>
    <row r="115" spans="2:31" s="7" customFormat="1" ht="21.75" x14ac:dyDescent="0.5">
      <c r="B115" s="121" t="s">
        <v>1361</v>
      </c>
      <c r="C115" s="70">
        <v>106</v>
      </c>
      <c r="D115" s="89" t="s">
        <v>30</v>
      </c>
      <c r="E115" s="89">
        <v>52014</v>
      </c>
      <c r="F115" s="89">
        <v>18</v>
      </c>
      <c r="G115" s="89">
        <v>1937</v>
      </c>
      <c r="H115" s="70">
        <v>4</v>
      </c>
      <c r="I115" s="89">
        <v>0</v>
      </c>
      <c r="J115" s="89">
        <v>2</v>
      </c>
      <c r="K115" s="89" t="s">
        <v>1376</v>
      </c>
      <c r="L115" s="77">
        <v>221</v>
      </c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69"/>
      <c r="AC115" s="69"/>
      <c r="AD115" s="69"/>
      <c r="AE115" s="69"/>
    </row>
    <row r="116" spans="2:31" s="7" customFormat="1" ht="21.75" x14ac:dyDescent="0.5">
      <c r="B116" s="121" t="s">
        <v>1377</v>
      </c>
      <c r="C116" s="78">
        <v>107</v>
      </c>
      <c r="D116" s="89" t="s">
        <v>30</v>
      </c>
      <c r="E116" s="89">
        <v>51903</v>
      </c>
      <c r="F116" s="89">
        <v>159</v>
      </c>
      <c r="G116" s="89">
        <v>1599</v>
      </c>
      <c r="H116" s="70">
        <v>4</v>
      </c>
      <c r="I116" s="89">
        <v>4</v>
      </c>
      <c r="J116" s="89">
        <v>2</v>
      </c>
      <c r="K116" s="89" t="s">
        <v>121</v>
      </c>
      <c r="L116" s="77">
        <v>1813</v>
      </c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69"/>
      <c r="AC116" s="69"/>
      <c r="AD116" s="69"/>
      <c r="AE116" s="69"/>
    </row>
    <row r="117" spans="2:31" s="7" customFormat="1" ht="21.75" x14ac:dyDescent="0.5">
      <c r="B117" s="82" t="s">
        <v>1378</v>
      </c>
      <c r="C117" s="70">
        <v>108</v>
      </c>
      <c r="D117" s="70" t="s">
        <v>30</v>
      </c>
      <c r="E117" s="70">
        <v>12800</v>
      </c>
      <c r="F117" s="70">
        <v>70</v>
      </c>
      <c r="G117" s="70">
        <v>1289</v>
      </c>
      <c r="H117" s="70">
        <v>4</v>
      </c>
      <c r="I117" s="70">
        <v>6</v>
      </c>
      <c r="J117" s="70">
        <v>1</v>
      </c>
      <c r="K117" s="70">
        <v>27</v>
      </c>
      <c r="L117" s="77">
        <v>2527</v>
      </c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69"/>
      <c r="AC117" s="69"/>
      <c r="AD117" s="69"/>
      <c r="AE117" s="69"/>
    </row>
    <row r="118" spans="2:31" s="7" customFormat="1" ht="21.75" x14ac:dyDescent="0.5">
      <c r="B118" s="121" t="s">
        <v>1379</v>
      </c>
      <c r="C118" s="78">
        <v>109</v>
      </c>
      <c r="D118" s="89" t="s">
        <v>30</v>
      </c>
      <c r="E118" s="89">
        <v>40103</v>
      </c>
      <c r="F118" s="89">
        <v>186</v>
      </c>
      <c r="G118" s="89">
        <v>879</v>
      </c>
      <c r="H118" s="70">
        <v>4</v>
      </c>
      <c r="I118" s="89">
        <v>0</v>
      </c>
      <c r="J118" s="89">
        <v>2</v>
      </c>
      <c r="K118" s="89" t="s">
        <v>388</v>
      </c>
      <c r="L118" s="77">
        <v>252</v>
      </c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69"/>
      <c r="AC118" s="69"/>
      <c r="AD118" s="69"/>
      <c r="AE118" s="69"/>
    </row>
    <row r="119" spans="2:31" s="7" customFormat="1" ht="21.75" x14ac:dyDescent="0.5">
      <c r="B119" s="121" t="s">
        <v>1380</v>
      </c>
      <c r="C119" s="70">
        <v>110</v>
      </c>
      <c r="D119" s="89" t="s">
        <v>30</v>
      </c>
      <c r="E119" s="89">
        <v>40083</v>
      </c>
      <c r="F119" s="89">
        <v>125</v>
      </c>
      <c r="G119" s="89">
        <v>859</v>
      </c>
      <c r="H119" s="70">
        <v>4</v>
      </c>
      <c r="I119" s="89">
        <v>14</v>
      </c>
      <c r="J119" s="89">
        <v>3</v>
      </c>
      <c r="K119" s="89" t="s">
        <v>95</v>
      </c>
      <c r="L119" s="77">
        <v>5910</v>
      </c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69"/>
      <c r="AC119" s="69"/>
      <c r="AD119" s="69"/>
      <c r="AE119" s="69"/>
    </row>
    <row r="120" spans="2:31" s="18" customFormat="1" ht="21.75" x14ac:dyDescent="0.5">
      <c r="B120" s="175" t="s">
        <v>1381</v>
      </c>
      <c r="C120" s="78">
        <v>111</v>
      </c>
      <c r="D120" s="97" t="s">
        <v>30</v>
      </c>
      <c r="E120" s="97">
        <v>15046</v>
      </c>
      <c r="F120" s="97">
        <v>37</v>
      </c>
      <c r="G120" s="97">
        <v>278</v>
      </c>
      <c r="H120" s="78">
        <v>4</v>
      </c>
      <c r="I120" s="97">
        <v>13</v>
      </c>
      <c r="J120" s="97">
        <v>0</v>
      </c>
      <c r="K120" s="97" t="s">
        <v>322</v>
      </c>
      <c r="L120" s="77">
        <v>5272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118"/>
      <c r="AC120" s="118"/>
      <c r="AD120" s="118"/>
      <c r="AE120" s="118"/>
    </row>
    <row r="121" spans="2:31" s="18" customFormat="1" ht="21.75" x14ac:dyDescent="0.5">
      <c r="B121" s="175" t="s">
        <v>1382</v>
      </c>
      <c r="C121" s="70">
        <v>112</v>
      </c>
      <c r="D121" s="97" t="s">
        <v>30</v>
      </c>
      <c r="E121" s="97">
        <v>14991</v>
      </c>
      <c r="F121" s="97">
        <v>45</v>
      </c>
      <c r="G121" s="97">
        <v>1517</v>
      </c>
      <c r="H121" s="78">
        <v>4</v>
      </c>
      <c r="I121" s="97">
        <v>7</v>
      </c>
      <c r="J121" s="97">
        <v>0</v>
      </c>
      <c r="K121" s="97" t="s">
        <v>453</v>
      </c>
      <c r="L121" s="77">
        <v>2894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118"/>
      <c r="AC121" s="118"/>
      <c r="AD121" s="118"/>
      <c r="AE121" s="118"/>
    </row>
    <row r="122" spans="2:31" s="7" customFormat="1" ht="21.75" x14ac:dyDescent="0.5">
      <c r="B122" s="121" t="s">
        <v>1383</v>
      </c>
      <c r="C122" s="78">
        <v>113</v>
      </c>
      <c r="D122" s="89" t="s">
        <v>30</v>
      </c>
      <c r="E122" s="89">
        <v>54342</v>
      </c>
      <c r="F122" s="89">
        <v>216</v>
      </c>
      <c r="G122" s="89">
        <v>4021</v>
      </c>
      <c r="H122" s="70">
        <v>4</v>
      </c>
      <c r="I122" s="89">
        <v>9</v>
      </c>
      <c r="J122" s="89">
        <v>2</v>
      </c>
      <c r="K122" s="89" t="s">
        <v>181</v>
      </c>
      <c r="L122" s="77">
        <v>3871</v>
      </c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69"/>
      <c r="AC122" s="69"/>
      <c r="AD122" s="69"/>
      <c r="AE122" s="69"/>
    </row>
    <row r="123" spans="2:31" s="7" customFormat="1" ht="21.75" x14ac:dyDescent="0.5">
      <c r="B123" s="82" t="s">
        <v>1366</v>
      </c>
      <c r="C123" s="70">
        <v>114</v>
      </c>
      <c r="D123" s="70" t="s">
        <v>30</v>
      </c>
      <c r="E123" s="70">
        <v>58397</v>
      </c>
      <c r="F123" s="70">
        <v>22</v>
      </c>
      <c r="G123" s="70">
        <v>1968</v>
      </c>
      <c r="H123" s="70">
        <v>4</v>
      </c>
      <c r="I123" s="70">
        <v>0</v>
      </c>
      <c r="J123" s="70">
        <v>1</v>
      </c>
      <c r="K123" s="70">
        <v>53.4</v>
      </c>
      <c r="L123" s="77">
        <v>153.4</v>
      </c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69"/>
      <c r="AC123" s="69"/>
      <c r="AD123" s="69"/>
      <c r="AE123" s="69"/>
    </row>
    <row r="124" spans="2:31" s="7" customFormat="1" ht="21.75" x14ac:dyDescent="0.5">
      <c r="B124" s="121" t="s">
        <v>1384</v>
      </c>
      <c r="C124" s="78">
        <v>115</v>
      </c>
      <c r="D124" s="89" t="s">
        <v>30</v>
      </c>
      <c r="E124" s="89">
        <v>51901</v>
      </c>
      <c r="F124" s="89">
        <v>17</v>
      </c>
      <c r="G124" s="89">
        <v>1603</v>
      </c>
      <c r="H124" s="70">
        <v>4</v>
      </c>
      <c r="I124" s="89">
        <v>0</v>
      </c>
      <c r="J124" s="89">
        <v>1</v>
      </c>
      <c r="K124" s="89" t="s">
        <v>249</v>
      </c>
      <c r="L124" s="77">
        <v>131</v>
      </c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69"/>
      <c r="AC124" s="69"/>
      <c r="AD124" s="69"/>
      <c r="AE124" s="69"/>
    </row>
    <row r="125" spans="2:31" s="7" customFormat="1" ht="21.75" x14ac:dyDescent="0.5">
      <c r="B125" s="121" t="s">
        <v>1385</v>
      </c>
      <c r="C125" s="70">
        <v>116</v>
      </c>
      <c r="D125" s="89" t="s">
        <v>30</v>
      </c>
      <c r="E125" s="89">
        <v>37771</v>
      </c>
      <c r="F125" s="89">
        <v>96</v>
      </c>
      <c r="G125" s="89">
        <v>598</v>
      </c>
      <c r="H125" s="70">
        <v>4</v>
      </c>
      <c r="I125" s="89">
        <v>1</v>
      </c>
      <c r="J125" s="89">
        <v>2</v>
      </c>
      <c r="K125" s="89" t="s">
        <v>295</v>
      </c>
      <c r="L125" s="77">
        <v>647</v>
      </c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69"/>
      <c r="AC125" s="69"/>
      <c r="AD125" s="69"/>
      <c r="AE125" s="69"/>
    </row>
    <row r="126" spans="2:31" s="7" customFormat="1" ht="21.75" x14ac:dyDescent="0.5">
      <c r="B126" s="121" t="s">
        <v>1385</v>
      </c>
      <c r="C126" s="78">
        <v>117</v>
      </c>
      <c r="D126" s="89" t="s">
        <v>30</v>
      </c>
      <c r="E126" s="89">
        <v>40078</v>
      </c>
      <c r="F126" s="89">
        <v>189</v>
      </c>
      <c r="G126" s="89">
        <v>854</v>
      </c>
      <c r="H126" s="70">
        <v>4</v>
      </c>
      <c r="I126" s="89">
        <v>6</v>
      </c>
      <c r="J126" s="89">
        <v>2</v>
      </c>
      <c r="K126" s="89" t="s">
        <v>88</v>
      </c>
      <c r="L126" s="77">
        <v>2677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69"/>
      <c r="AC126" s="69"/>
      <c r="AD126" s="69"/>
      <c r="AE126" s="69"/>
    </row>
    <row r="127" spans="2:31" s="7" customFormat="1" ht="21.75" x14ac:dyDescent="0.5">
      <c r="B127" s="82" t="s">
        <v>1386</v>
      </c>
      <c r="C127" s="70">
        <v>118</v>
      </c>
      <c r="D127" s="70" t="s">
        <v>30</v>
      </c>
      <c r="E127" s="70">
        <v>60775</v>
      </c>
      <c r="F127" s="70">
        <v>243</v>
      </c>
      <c r="G127" s="70">
        <v>2109</v>
      </c>
      <c r="H127" s="70">
        <v>4</v>
      </c>
      <c r="I127" s="70">
        <v>10</v>
      </c>
      <c r="J127" s="70">
        <v>0</v>
      </c>
      <c r="K127" s="70">
        <v>68.099999999999994</v>
      </c>
      <c r="L127" s="77">
        <v>4068.1</v>
      </c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69"/>
      <c r="AC127" s="69"/>
      <c r="AD127" s="69"/>
      <c r="AE127" s="69"/>
    </row>
    <row r="128" spans="2:31" s="7" customFormat="1" ht="21.75" x14ac:dyDescent="0.5">
      <c r="B128" s="121" t="s">
        <v>1387</v>
      </c>
      <c r="C128" s="78">
        <v>119</v>
      </c>
      <c r="D128" s="89" t="s">
        <v>30</v>
      </c>
      <c r="E128" s="89">
        <v>48026</v>
      </c>
      <c r="F128" s="89">
        <v>254</v>
      </c>
      <c r="G128" s="89">
        <v>1391</v>
      </c>
      <c r="H128" s="70">
        <v>4</v>
      </c>
      <c r="I128" s="89">
        <v>0</v>
      </c>
      <c r="J128" s="89">
        <v>2</v>
      </c>
      <c r="K128" s="89" t="s">
        <v>429</v>
      </c>
      <c r="L128" s="77">
        <v>253</v>
      </c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69"/>
      <c r="AC128" s="69"/>
      <c r="AD128" s="69"/>
      <c r="AE128" s="69"/>
    </row>
    <row r="129" spans="2:31" s="7" customFormat="1" ht="21.75" x14ac:dyDescent="0.5">
      <c r="B129" s="82" t="s">
        <v>1388</v>
      </c>
      <c r="C129" s="70">
        <v>120</v>
      </c>
      <c r="D129" s="70" t="s">
        <v>30</v>
      </c>
      <c r="E129" s="70">
        <v>63289</v>
      </c>
      <c r="F129" s="70">
        <v>32</v>
      </c>
      <c r="G129" s="70">
        <v>2132</v>
      </c>
      <c r="H129" s="70">
        <v>4</v>
      </c>
      <c r="I129" s="70">
        <v>0</v>
      </c>
      <c r="J129" s="70">
        <v>2</v>
      </c>
      <c r="K129" s="70">
        <v>78.400000000000006</v>
      </c>
      <c r="L129" s="77">
        <v>278.39999999999998</v>
      </c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69"/>
      <c r="AC129" s="69"/>
      <c r="AD129" s="69"/>
      <c r="AE129" s="69"/>
    </row>
    <row r="130" spans="2:31" s="18" customFormat="1" ht="21.75" x14ac:dyDescent="0.5">
      <c r="B130" s="175" t="s">
        <v>1389</v>
      </c>
      <c r="C130" s="78">
        <v>121</v>
      </c>
      <c r="D130" s="97" t="s">
        <v>30</v>
      </c>
      <c r="E130" s="97">
        <v>40156</v>
      </c>
      <c r="F130" s="97">
        <v>138</v>
      </c>
      <c r="G130" s="97">
        <v>932</v>
      </c>
      <c r="H130" s="78">
        <v>4</v>
      </c>
      <c r="I130" s="97">
        <v>6</v>
      </c>
      <c r="J130" s="97">
        <v>3</v>
      </c>
      <c r="K130" s="97" t="s">
        <v>188</v>
      </c>
      <c r="L130" s="77">
        <v>2738</v>
      </c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118"/>
      <c r="AC130" s="118"/>
      <c r="AD130" s="118"/>
      <c r="AE130" s="118"/>
    </row>
    <row r="131" spans="2:31" s="18" customFormat="1" ht="21.75" x14ac:dyDescent="0.5">
      <c r="B131" s="175" t="s">
        <v>1390</v>
      </c>
      <c r="C131" s="70">
        <v>122</v>
      </c>
      <c r="D131" s="97" t="s">
        <v>30</v>
      </c>
      <c r="E131" s="97">
        <v>40160</v>
      </c>
      <c r="F131" s="97">
        <v>141</v>
      </c>
      <c r="G131" s="97">
        <v>936</v>
      </c>
      <c r="H131" s="78">
        <v>4</v>
      </c>
      <c r="I131" s="97">
        <v>17</v>
      </c>
      <c r="J131" s="97">
        <v>1</v>
      </c>
      <c r="K131" s="97" t="s">
        <v>237</v>
      </c>
      <c r="L131" s="77">
        <v>6900</v>
      </c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118"/>
      <c r="AC131" s="118"/>
      <c r="AD131" s="118"/>
      <c r="AE131" s="118"/>
    </row>
    <row r="132" spans="2:31" s="18" customFormat="1" ht="21.75" x14ac:dyDescent="0.5">
      <c r="B132" s="175" t="s">
        <v>1391</v>
      </c>
      <c r="C132" s="78">
        <v>123</v>
      </c>
      <c r="D132" s="97" t="s">
        <v>30</v>
      </c>
      <c r="E132" s="97">
        <v>40155</v>
      </c>
      <c r="F132" s="97">
        <v>139</v>
      </c>
      <c r="G132" s="97">
        <v>931</v>
      </c>
      <c r="H132" s="78">
        <v>4</v>
      </c>
      <c r="I132" s="97">
        <v>13</v>
      </c>
      <c r="J132" s="97">
        <v>1</v>
      </c>
      <c r="K132" s="97" t="s">
        <v>397</v>
      </c>
      <c r="L132" s="77">
        <v>5314</v>
      </c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118"/>
      <c r="AC132" s="118"/>
      <c r="AD132" s="118"/>
      <c r="AE132" s="118"/>
    </row>
    <row r="133" spans="2:31" s="7" customFormat="1" ht="21.75" x14ac:dyDescent="0.5">
      <c r="B133" s="121" t="s">
        <v>1367</v>
      </c>
      <c r="C133" s="70">
        <v>124</v>
      </c>
      <c r="D133" s="89" t="s">
        <v>30</v>
      </c>
      <c r="E133" s="89">
        <v>48027</v>
      </c>
      <c r="F133" s="89">
        <v>255</v>
      </c>
      <c r="G133" s="89">
        <v>1392</v>
      </c>
      <c r="H133" s="70">
        <v>4</v>
      </c>
      <c r="I133" s="89">
        <v>1</v>
      </c>
      <c r="J133" s="89">
        <v>1</v>
      </c>
      <c r="K133" s="89" t="s">
        <v>748</v>
      </c>
      <c r="L133" s="77">
        <v>501</v>
      </c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69"/>
      <c r="AC133" s="69"/>
      <c r="AD133" s="69"/>
      <c r="AE133" s="69"/>
    </row>
    <row r="134" spans="2:31" s="7" customFormat="1" ht="21.75" x14ac:dyDescent="0.5">
      <c r="B134" s="82" t="s">
        <v>1392</v>
      </c>
      <c r="C134" s="78">
        <v>125</v>
      </c>
      <c r="D134" s="70" t="s">
        <v>30</v>
      </c>
      <c r="E134" s="70">
        <v>8989</v>
      </c>
      <c r="F134" s="70">
        <v>6</v>
      </c>
      <c r="G134" s="70">
        <v>1061</v>
      </c>
      <c r="H134" s="70">
        <v>4</v>
      </c>
      <c r="I134" s="70">
        <v>17</v>
      </c>
      <c r="J134" s="70">
        <v>1</v>
      </c>
      <c r="K134" s="70">
        <v>48</v>
      </c>
      <c r="L134" s="77">
        <v>6948</v>
      </c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69"/>
      <c r="AC134" s="69"/>
      <c r="AD134" s="69"/>
      <c r="AE134" s="69"/>
    </row>
    <row r="135" spans="2:31" s="488" customFormat="1" ht="21.75" x14ac:dyDescent="0.5">
      <c r="B135" s="436" t="s">
        <v>1338</v>
      </c>
      <c r="C135" s="447">
        <v>126</v>
      </c>
      <c r="D135" s="447" t="s">
        <v>327</v>
      </c>
      <c r="E135" s="447">
        <v>358</v>
      </c>
      <c r="F135" s="447">
        <v>167</v>
      </c>
      <c r="G135" s="447">
        <v>8</v>
      </c>
      <c r="H135" s="447">
        <v>4</v>
      </c>
      <c r="I135" s="447">
        <v>0</v>
      </c>
      <c r="J135" s="447">
        <v>1</v>
      </c>
      <c r="K135" s="447">
        <v>65</v>
      </c>
      <c r="L135" s="448">
        <v>165</v>
      </c>
      <c r="M135" s="447"/>
      <c r="N135" s="447"/>
      <c r="O135" s="447"/>
      <c r="P135" s="447"/>
      <c r="Q135" s="447"/>
      <c r="R135" s="447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87"/>
      <c r="AC135" s="487"/>
      <c r="AD135" s="487"/>
      <c r="AE135" s="487"/>
    </row>
    <row r="136" spans="2:31" s="488" customFormat="1" ht="21.75" x14ac:dyDescent="0.5">
      <c r="B136" s="436" t="s">
        <v>1393</v>
      </c>
      <c r="C136" s="447">
        <v>127</v>
      </c>
      <c r="D136" s="447" t="s">
        <v>327</v>
      </c>
      <c r="E136" s="447">
        <v>1624</v>
      </c>
      <c r="F136" s="447">
        <v>91</v>
      </c>
      <c r="G136" s="447">
        <v>24</v>
      </c>
      <c r="H136" s="447">
        <v>4</v>
      </c>
      <c r="I136" s="447">
        <v>1</v>
      </c>
      <c r="J136" s="447">
        <v>2</v>
      </c>
      <c r="K136" s="447">
        <v>29</v>
      </c>
      <c r="L136" s="448">
        <v>629</v>
      </c>
      <c r="M136" s="447"/>
      <c r="N136" s="447"/>
      <c r="O136" s="447"/>
      <c r="P136" s="447"/>
      <c r="Q136" s="447"/>
      <c r="R136" s="447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87"/>
      <c r="AC136" s="487"/>
      <c r="AD136" s="487"/>
      <c r="AE136" s="487"/>
    </row>
    <row r="137" spans="2:31" s="488" customFormat="1" ht="21.75" x14ac:dyDescent="0.5">
      <c r="B137" s="436" t="s">
        <v>1394</v>
      </c>
      <c r="C137" s="447">
        <v>128</v>
      </c>
      <c r="D137" s="447" t="s">
        <v>327</v>
      </c>
      <c r="E137" s="447">
        <v>1610</v>
      </c>
      <c r="F137" s="447">
        <v>72</v>
      </c>
      <c r="G137" s="447">
        <v>10</v>
      </c>
      <c r="H137" s="447">
        <v>4</v>
      </c>
      <c r="I137" s="447">
        <v>1</v>
      </c>
      <c r="J137" s="447">
        <v>0</v>
      </c>
      <c r="K137" s="447">
        <v>62</v>
      </c>
      <c r="L137" s="448">
        <v>462</v>
      </c>
      <c r="M137" s="447"/>
      <c r="N137" s="447"/>
      <c r="O137" s="447"/>
      <c r="P137" s="447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87"/>
      <c r="AC137" s="487"/>
      <c r="AD137" s="487"/>
      <c r="AE137" s="487"/>
    </row>
    <row r="138" spans="2:31" s="488" customFormat="1" ht="21.75" x14ac:dyDescent="0.5">
      <c r="B138" s="436" t="s">
        <v>1395</v>
      </c>
      <c r="C138" s="447">
        <v>129</v>
      </c>
      <c r="D138" s="447" t="s">
        <v>327</v>
      </c>
      <c r="E138" s="447">
        <v>1625</v>
      </c>
      <c r="F138" s="447"/>
      <c r="G138" s="447">
        <v>25</v>
      </c>
      <c r="H138" s="447">
        <v>4</v>
      </c>
      <c r="I138" s="447">
        <v>1</v>
      </c>
      <c r="J138" s="447">
        <v>2</v>
      </c>
      <c r="K138" s="447">
        <v>75</v>
      </c>
      <c r="L138" s="448">
        <v>675</v>
      </c>
      <c r="M138" s="447"/>
      <c r="N138" s="447"/>
      <c r="O138" s="447"/>
      <c r="P138" s="447"/>
      <c r="Q138" s="447"/>
      <c r="R138" s="447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87"/>
      <c r="AC138" s="487"/>
      <c r="AD138" s="487"/>
      <c r="AE138" s="487"/>
    </row>
    <row r="139" spans="2:31" s="488" customFormat="1" ht="21.75" x14ac:dyDescent="0.5">
      <c r="B139" s="436" t="s">
        <v>1395</v>
      </c>
      <c r="C139" s="447">
        <v>130</v>
      </c>
      <c r="D139" s="447" t="s">
        <v>327</v>
      </c>
      <c r="E139" s="447">
        <v>1173</v>
      </c>
      <c r="F139" s="447">
        <v>126</v>
      </c>
      <c r="G139" s="447">
        <v>73</v>
      </c>
      <c r="H139" s="447">
        <v>4</v>
      </c>
      <c r="I139" s="447">
        <v>36</v>
      </c>
      <c r="J139" s="447">
        <v>2</v>
      </c>
      <c r="K139" s="447">
        <v>70</v>
      </c>
      <c r="L139" s="448">
        <v>14670</v>
      </c>
      <c r="M139" s="447"/>
      <c r="N139" s="447"/>
      <c r="O139" s="447"/>
      <c r="P139" s="447"/>
      <c r="Q139" s="447"/>
      <c r="R139" s="447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87"/>
      <c r="AC139" s="487"/>
      <c r="AD139" s="487"/>
      <c r="AE139" s="487"/>
    </row>
    <row r="140" spans="2:31" s="488" customFormat="1" ht="21.75" x14ac:dyDescent="0.5">
      <c r="B140" s="436" t="s">
        <v>1396</v>
      </c>
      <c r="C140" s="447">
        <v>131</v>
      </c>
      <c r="D140" s="447" t="s">
        <v>327</v>
      </c>
      <c r="E140" s="447">
        <v>1623</v>
      </c>
      <c r="F140" s="447">
        <v>90</v>
      </c>
      <c r="G140" s="447">
        <v>23</v>
      </c>
      <c r="H140" s="447">
        <v>4</v>
      </c>
      <c r="I140" s="447">
        <v>3</v>
      </c>
      <c r="J140" s="447">
        <v>2</v>
      </c>
      <c r="K140" s="447">
        <v>5</v>
      </c>
      <c r="L140" s="448">
        <v>1405</v>
      </c>
      <c r="M140" s="447"/>
      <c r="N140" s="447"/>
      <c r="O140" s="447"/>
      <c r="P140" s="447"/>
      <c r="Q140" s="447"/>
      <c r="R140" s="447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87"/>
      <c r="AC140" s="487"/>
      <c r="AD140" s="487"/>
      <c r="AE140" s="487"/>
    </row>
    <row r="141" spans="2:31" s="7" customFormat="1" ht="21.75" x14ac:dyDescent="0.5">
      <c r="B141" s="82" t="s">
        <v>1395</v>
      </c>
      <c r="C141" s="70">
        <v>132</v>
      </c>
      <c r="D141" s="70" t="s">
        <v>327</v>
      </c>
      <c r="E141" s="70">
        <v>1625</v>
      </c>
      <c r="F141" s="70">
        <v>22</v>
      </c>
      <c r="G141" s="70">
        <v>25</v>
      </c>
      <c r="H141" s="70">
        <v>4</v>
      </c>
      <c r="I141" s="70">
        <v>1</v>
      </c>
      <c r="J141" s="70">
        <v>2</v>
      </c>
      <c r="K141" s="70">
        <v>75</v>
      </c>
      <c r="L141" s="77">
        <v>675</v>
      </c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69"/>
      <c r="AC141" s="69"/>
      <c r="AD141" s="69"/>
      <c r="AE141" s="69"/>
    </row>
    <row r="142" spans="2:31" s="488" customFormat="1" ht="21.75" x14ac:dyDescent="0.5">
      <c r="B142" s="436" t="s">
        <v>1393</v>
      </c>
      <c r="C142" s="447">
        <v>133</v>
      </c>
      <c r="D142" s="447" t="s">
        <v>327</v>
      </c>
      <c r="E142" s="447">
        <v>1177</v>
      </c>
      <c r="F142" s="447">
        <v>23</v>
      </c>
      <c r="G142" s="447">
        <v>77</v>
      </c>
      <c r="H142" s="447">
        <v>4</v>
      </c>
      <c r="I142" s="447">
        <v>23</v>
      </c>
      <c r="J142" s="447">
        <v>3</v>
      </c>
      <c r="K142" s="447">
        <v>64</v>
      </c>
      <c r="L142" s="448">
        <v>9564</v>
      </c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87"/>
      <c r="AC142" s="487"/>
      <c r="AD142" s="487"/>
      <c r="AE142" s="487"/>
    </row>
    <row r="143" spans="2:31" s="488" customFormat="1" ht="21.75" x14ac:dyDescent="0.5">
      <c r="B143" s="436" t="s">
        <v>1327</v>
      </c>
      <c r="C143" s="447">
        <v>134</v>
      </c>
      <c r="D143" s="447" t="s">
        <v>327</v>
      </c>
      <c r="E143" s="447">
        <v>357</v>
      </c>
      <c r="F143" s="447">
        <v>166</v>
      </c>
      <c r="G143" s="447">
        <v>7</v>
      </c>
      <c r="H143" s="447">
        <v>4</v>
      </c>
      <c r="I143" s="447">
        <v>0</v>
      </c>
      <c r="J143" s="447">
        <v>2</v>
      </c>
      <c r="K143" s="447">
        <v>3</v>
      </c>
      <c r="L143" s="448">
        <v>203</v>
      </c>
      <c r="M143" s="447"/>
      <c r="N143" s="447"/>
      <c r="O143" s="447"/>
      <c r="P143" s="447"/>
      <c r="Q143" s="447"/>
      <c r="R143" s="447"/>
      <c r="S143" s="447"/>
      <c r="T143" s="447"/>
      <c r="U143" s="447"/>
      <c r="V143" s="447"/>
      <c r="W143" s="447"/>
      <c r="X143" s="447"/>
      <c r="Y143" s="447"/>
      <c r="Z143" s="447"/>
      <c r="AA143" s="447"/>
      <c r="AB143" s="487"/>
      <c r="AC143" s="487"/>
      <c r="AD143" s="487"/>
      <c r="AE143" s="487"/>
    </row>
    <row r="144" spans="2:31" s="36" customFormat="1" ht="21.75" x14ac:dyDescent="0.5">
      <c r="B144" s="82" t="s">
        <v>1364</v>
      </c>
      <c r="C144" s="81">
        <v>137</v>
      </c>
      <c r="D144" s="81" t="s">
        <v>30</v>
      </c>
      <c r="E144" s="67">
        <v>15760</v>
      </c>
      <c r="F144" s="67">
        <v>71</v>
      </c>
      <c r="G144" s="67">
        <v>400</v>
      </c>
      <c r="H144" s="67">
        <v>4</v>
      </c>
      <c r="I144" s="67">
        <v>9</v>
      </c>
      <c r="J144" s="67">
        <v>1</v>
      </c>
      <c r="K144" s="67">
        <v>30</v>
      </c>
      <c r="L144" s="83">
        <v>3730</v>
      </c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74"/>
      <c r="AC144" s="74"/>
      <c r="AD144" s="74"/>
      <c r="AE144" s="74"/>
    </row>
    <row r="145" spans="2:31" s="36" customFormat="1" ht="21.75" x14ac:dyDescent="0.5">
      <c r="B145" s="170" t="s">
        <v>1322</v>
      </c>
      <c r="C145" s="81">
        <v>138</v>
      </c>
      <c r="D145" s="81" t="s">
        <v>30</v>
      </c>
      <c r="E145" s="67">
        <v>58216</v>
      </c>
      <c r="F145" s="67">
        <v>23</v>
      </c>
      <c r="G145" s="67">
        <v>2011</v>
      </c>
      <c r="H145" s="67">
        <v>4</v>
      </c>
      <c r="I145" s="67">
        <v>1</v>
      </c>
      <c r="J145" s="67">
        <v>0</v>
      </c>
      <c r="K145" s="67">
        <v>38.200000000000003</v>
      </c>
      <c r="L145" s="67">
        <v>438.2</v>
      </c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74"/>
      <c r="AC145" s="74"/>
      <c r="AD145" s="74"/>
      <c r="AE145" s="74"/>
    </row>
    <row r="146" spans="2:31" s="496" customFormat="1" ht="21.75" x14ac:dyDescent="0.5">
      <c r="B146" s="446" t="s">
        <v>1383</v>
      </c>
      <c r="C146" s="491">
        <v>139</v>
      </c>
      <c r="D146" s="491" t="s">
        <v>1899</v>
      </c>
      <c r="E146" s="485">
        <v>19528</v>
      </c>
      <c r="F146" s="485">
        <v>3</v>
      </c>
      <c r="G146" s="485">
        <v>28</v>
      </c>
      <c r="H146" s="485">
        <v>4</v>
      </c>
      <c r="I146" s="485">
        <v>15</v>
      </c>
      <c r="J146" s="485">
        <v>0</v>
      </c>
      <c r="K146" s="485">
        <v>0</v>
      </c>
      <c r="L146" s="492">
        <v>6000</v>
      </c>
      <c r="M146" s="485"/>
      <c r="N146" s="485"/>
      <c r="O146" s="485"/>
      <c r="P146" s="485"/>
      <c r="Q146" s="485"/>
      <c r="R146" s="485"/>
      <c r="S146" s="485"/>
      <c r="T146" s="485"/>
      <c r="U146" s="485"/>
      <c r="V146" s="485"/>
      <c r="W146" s="485"/>
      <c r="X146" s="485"/>
      <c r="Y146" s="485"/>
      <c r="Z146" s="485"/>
      <c r="AA146" s="485"/>
      <c r="AB146" s="495"/>
      <c r="AC146" s="495"/>
      <c r="AD146" s="495"/>
      <c r="AE146" s="495"/>
    </row>
    <row r="147" spans="2:31" s="36" customFormat="1" ht="21.75" x14ac:dyDescent="0.5">
      <c r="B147" s="170"/>
      <c r="C147" s="81">
        <v>140</v>
      </c>
      <c r="D147" s="81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74"/>
      <c r="AC147" s="74"/>
      <c r="AD147" s="74"/>
      <c r="AE147" s="74"/>
    </row>
    <row r="148" spans="2:31" s="36" customFormat="1" ht="21.75" x14ac:dyDescent="0.5">
      <c r="B148" s="170"/>
      <c r="C148" s="81">
        <v>141</v>
      </c>
      <c r="D148" s="81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74"/>
      <c r="AC148" s="74"/>
      <c r="AD148" s="74"/>
      <c r="AE148" s="74"/>
    </row>
    <row r="149" spans="2:31" s="36" customFormat="1" ht="21.75" x14ac:dyDescent="0.5">
      <c r="B149" s="170"/>
      <c r="C149" s="81"/>
      <c r="D149" s="81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74"/>
      <c r="AC149" s="74"/>
      <c r="AD149" s="74"/>
      <c r="AE149" s="74"/>
    </row>
    <row r="150" spans="2:31" s="36" customFormat="1" ht="21.75" x14ac:dyDescent="0.5">
      <c r="B150" s="170"/>
      <c r="C150" s="81"/>
      <c r="D150" s="81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74"/>
      <c r="AC150" s="74"/>
      <c r="AD150" s="74"/>
      <c r="AE150" s="74"/>
    </row>
    <row r="151" spans="2:31" s="36" customFormat="1" ht="21.75" x14ac:dyDescent="0.5">
      <c r="B151" s="170"/>
      <c r="C151" s="81"/>
      <c r="D151" s="8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74"/>
      <c r="AC151" s="74"/>
      <c r="AD151" s="74"/>
      <c r="AE151" s="74"/>
    </row>
    <row r="152" spans="2:31" s="36" customFormat="1" ht="21.75" x14ac:dyDescent="0.5">
      <c r="B152" s="170"/>
      <c r="C152" s="81"/>
      <c r="D152" s="81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74"/>
      <c r="AC152" s="74"/>
      <c r="AD152" s="74"/>
      <c r="AE152" s="74"/>
    </row>
    <row r="153" spans="2:31" s="36" customFormat="1" ht="21.75" x14ac:dyDescent="0.5">
      <c r="B153" s="170"/>
      <c r="C153" s="81"/>
      <c r="D153" s="81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74"/>
      <c r="AC153" s="74"/>
      <c r="AD153" s="74"/>
      <c r="AE153" s="74"/>
    </row>
    <row r="154" spans="2:31" s="36" customFormat="1" ht="21.75" x14ac:dyDescent="0.5">
      <c r="B154" s="170"/>
      <c r="C154" s="81"/>
      <c r="D154" s="81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74"/>
      <c r="AC154" s="74"/>
      <c r="AD154" s="74"/>
      <c r="AE154" s="74"/>
    </row>
    <row r="155" spans="2:31" s="36" customFormat="1" ht="21.75" x14ac:dyDescent="0.5">
      <c r="B155" s="170"/>
      <c r="C155" s="81"/>
      <c r="D155" s="81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74"/>
      <c r="AC155" s="74"/>
      <c r="AD155" s="74"/>
      <c r="AE155" s="74"/>
    </row>
    <row r="156" spans="2:31" s="36" customFormat="1" ht="21.75" x14ac:dyDescent="0.5">
      <c r="B156" s="170"/>
      <c r="C156" s="81"/>
      <c r="D156" s="81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74"/>
      <c r="AC156" s="74"/>
      <c r="AD156" s="74"/>
      <c r="AE156" s="74"/>
    </row>
    <row r="157" spans="2:31" s="36" customFormat="1" ht="21.75" x14ac:dyDescent="0.5">
      <c r="B157" s="170"/>
      <c r="C157" s="81"/>
      <c r="D157" s="81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74"/>
      <c r="AC157" s="74"/>
      <c r="AD157" s="74"/>
      <c r="AE157" s="74"/>
    </row>
    <row r="158" spans="2:31" s="36" customFormat="1" ht="21.75" x14ac:dyDescent="0.5">
      <c r="B158" s="170"/>
      <c r="C158" s="81"/>
      <c r="D158" s="81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74"/>
      <c r="AC158" s="74"/>
      <c r="AD158" s="74"/>
      <c r="AE158" s="74"/>
    </row>
    <row r="159" spans="2:31" s="36" customFormat="1" ht="21.75" x14ac:dyDescent="0.5">
      <c r="B159" s="170"/>
      <c r="C159" s="81"/>
      <c r="D159" s="81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74"/>
      <c r="AC159" s="74"/>
      <c r="AD159" s="74"/>
      <c r="AE159" s="74"/>
    </row>
    <row r="160" spans="2:31" s="36" customFormat="1" ht="21.75" x14ac:dyDescent="0.5">
      <c r="B160" s="170"/>
      <c r="C160" s="81"/>
      <c r="D160" s="81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74"/>
      <c r="AC160" s="74"/>
      <c r="AD160" s="74"/>
      <c r="AE160" s="74"/>
    </row>
    <row r="161" spans="2:31" s="36" customFormat="1" ht="21.75" x14ac:dyDescent="0.5">
      <c r="B161" s="170"/>
      <c r="C161" s="81"/>
      <c r="D161" s="81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74"/>
      <c r="AC161" s="74"/>
      <c r="AD161" s="74"/>
      <c r="AE161" s="74"/>
    </row>
    <row r="162" spans="2:31" s="36" customFormat="1" ht="21.75" x14ac:dyDescent="0.5">
      <c r="B162" s="170"/>
      <c r="C162" s="81"/>
      <c r="D162" s="81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74"/>
      <c r="AC162" s="74"/>
      <c r="AD162" s="74"/>
      <c r="AE162" s="74"/>
    </row>
    <row r="163" spans="2:31" s="36" customFormat="1" ht="21.75" x14ac:dyDescent="0.5">
      <c r="B163" s="170"/>
      <c r="C163" s="81"/>
      <c r="D163" s="81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74"/>
      <c r="AC163" s="74"/>
      <c r="AD163" s="74"/>
      <c r="AE163" s="74"/>
    </row>
    <row r="164" spans="2:31" s="36" customFormat="1" ht="21.75" x14ac:dyDescent="0.5">
      <c r="B164" s="170"/>
      <c r="C164" s="81"/>
      <c r="D164" s="81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74"/>
      <c r="AC164" s="74"/>
      <c r="AD164" s="74"/>
      <c r="AE164" s="74"/>
    </row>
    <row r="165" spans="2:31" s="36" customFormat="1" ht="21.75" x14ac:dyDescent="0.5">
      <c r="B165" s="170"/>
      <c r="C165" s="81"/>
      <c r="D165" s="81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74"/>
      <c r="AC165" s="74"/>
      <c r="AD165" s="74"/>
      <c r="AE165" s="74"/>
    </row>
    <row r="166" spans="2:31" s="36" customFormat="1" ht="21.75" x14ac:dyDescent="0.5">
      <c r="B166" s="170"/>
      <c r="C166" s="81"/>
      <c r="D166" s="81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74"/>
      <c r="AC166" s="74"/>
      <c r="AD166" s="74"/>
      <c r="AE166" s="74"/>
    </row>
    <row r="167" spans="2:31" s="36" customFormat="1" ht="21.75" x14ac:dyDescent="0.5">
      <c r="B167" s="170"/>
      <c r="C167" s="81"/>
      <c r="D167" s="81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74"/>
      <c r="AC167" s="74"/>
      <c r="AD167" s="74"/>
      <c r="AE167" s="74"/>
    </row>
    <row r="168" spans="2:31" s="36" customFormat="1" ht="21.75" x14ac:dyDescent="0.5">
      <c r="B168" s="170"/>
      <c r="C168" s="81"/>
      <c r="D168" s="81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74"/>
      <c r="AC168" s="74"/>
      <c r="AD168" s="74"/>
      <c r="AE168" s="74"/>
    </row>
    <row r="169" spans="2:31" s="36" customFormat="1" ht="21.75" x14ac:dyDescent="0.5">
      <c r="B169" s="170"/>
      <c r="C169" s="81"/>
      <c r="D169" s="81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74"/>
      <c r="AC169" s="74"/>
      <c r="AD169" s="74"/>
      <c r="AE169" s="74"/>
    </row>
    <row r="170" spans="2:31" s="36" customFormat="1" ht="21.75" x14ac:dyDescent="0.5">
      <c r="B170" s="170"/>
      <c r="C170" s="81"/>
      <c r="D170" s="81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74"/>
      <c r="AC170" s="74"/>
      <c r="AD170" s="74"/>
      <c r="AE170" s="74"/>
    </row>
    <row r="171" spans="2:31" s="36" customFormat="1" ht="21.75" x14ac:dyDescent="0.5">
      <c r="B171" s="170"/>
      <c r="C171" s="81"/>
      <c r="D171" s="81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74"/>
      <c r="AC171" s="74"/>
      <c r="AD171" s="74"/>
      <c r="AE171" s="74"/>
    </row>
    <row r="172" spans="2:31" s="36" customFormat="1" ht="21.75" x14ac:dyDescent="0.5">
      <c r="B172" s="170"/>
      <c r="C172" s="81"/>
      <c r="D172" s="81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74"/>
      <c r="AC172" s="74"/>
      <c r="AD172" s="74"/>
      <c r="AE172" s="74"/>
    </row>
    <row r="173" spans="2:31" s="36" customFormat="1" ht="21.75" x14ac:dyDescent="0.5">
      <c r="B173" s="170"/>
      <c r="C173" s="81"/>
      <c r="D173" s="81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74"/>
      <c r="AC173" s="74"/>
      <c r="AD173" s="74"/>
      <c r="AE173" s="74"/>
    </row>
    <row r="174" spans="2:31" s="36" customFormat="1" ht="21.75" x14ac:dyDescent="0.5">
      <c r="B174" s="170"/>
      <c r="C174" s="81"/>
      <c r="D174" s="81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74"/>
      <c r="AC174" s="74"/>
      <c r="AD174" s="74"/>
      <c r="AE174" s="74"/>
    </row>
    <row r="175" spans="2:31" s="36" customFormat="1" ht="21.75" x14ac:dyDescent="0.5">
      <c r="B175" s="170"/>
      <c r="C175" s="81"/>
      <c r="D175" s="81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74"/>
      <c r="AC175" s="74"/>
      <c r="AD175" s="74"/>
      <c r="AE175" s="74"/>
    </row>
    <row r="176" spans="2:31" s="36" customFormat="1" ht="21.75" x14ac:dyDescent="0.5">
      <c r="B176" s="170"/>
      <c r="C176" s="81"/>
      <c r="D176" s="81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74"/>
      <c r="AC176" s="74"/>
      <c r="AD176" s="74"/>
      <c r="AE176" s="74"/>
    </row>
    <row r="177" spans="2:31" s="36" customFormat="1" ht="21.75" x14ac:dyDescent="0.5">
      <c r="B177" s="170"/>
      <c r="C177" s="81"/>
      <c r="D177" s="81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74"/>
      <c r="AC177" s="74"/>
      <c r="AD177" s="74"/>
      <c r="AE177" s="74"/>
    </row>
    <row r="178" spans="2:31" s="36" customFormat="1" ht="21.75" x14ac:dyDescent="0.5">
      <c r="B178" s="170"/>
      <c r="C178" s="81"/>
      <c r="D178" s="81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74"/>
      <c r="AC178" s="74"/>
      <c r="AD178" s="74"/>
      <c r="AE178" s="74"/>
    </row>
    <row r="179" spans="2:31" s="36" customFormat="1" ht="21.75" x14ac:dyDescent="0.5">
      <c r="B179" s="170"/>
      <c r="C179" s="81"/>
      <c r="D179" s="81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74"/>
      <c r="AC179" s="74"/>
      <c r="AD179" s="74"/>
      <c r="AE179" s="74"/>
    </row>
    <row r="180" spans="2:31" s="36" customFormat="1" ht="21.75" x14ac:dyDescent="0.5">
      <c r="B180" s="170"/>
      <c r="C180" s="81"/>
      <c r="D180" s="8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74"/>
      <c r="AC180" s="74"/>
      <c r="AD180" s="74"/>
      <c r="AE180" s="74"/>
    </row>
    <row r="181" spans="2:31" s="36" customFormat="1" ht="21.75" x14ac:dyDescent="0.5">
      <c r="B181" s="170"/>
      <c r="C181" s="81"/>
      <c r="D181" s="81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74"/>
      <c r="AC181" s="74"/>
      <c r="AD181" s="74"/>
      <c r="AE181" s="74"/>
    </row>
    <row r="182" spans="2:31" s="36" customFormat="1" ht="21.75" x14ac:dyDescent="0.5">
      <c r="B182" s="170"/>
      <c r="C182" s="81"/>
      <c r="D182" s="81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74"/>
      <c r="AC182" s="74"/>
      <c r="AD182" s="74"/>
      <c r="AE182" s="74"/>
    </row>
    <row r="183" spans="2:31" s="36" customFormat="1" ht="21.75" x14ac:dyDescent="0.5">
      <c r="B183" s="170"/>
      <c r="C183" s="81"/>
      <c r="D183" s="81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74"/>
      <c r="AC183" s="74"/>
      <c r="AD183" s="74"/>
      <c r="AE183" s="74"/>
    </row>
    <row r="184" spans="2:31" s="36" customFormat="1" ht="21.75" x14ac:dyDescent="0.5">
      <c r="B184" s="170"/>
      <c r="C184" s="81"/>
      <c r="D184" s="8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74"/>
      <c r="AC184" s="74"/>
      <c r="AD184" s="74"/>
      <c r="AE184" s="74"/>
    </row>
    <row r="185" spans="2:31" s="36" customFormat="1" ht="21.75" x14ac:dyDescent="0.5">
      <c r="B185" s="170"/>
      <c r="C185" s="81"/>
      <c r="D185" s="8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74"/>
      <c r="AC185" s="74"/>
      <c r="AD185" s="74"/>
      <c r="AE185" s="74"/>
    </row>
    <row r="186" spans="2:31" s="36" customFormat="1" ht="21.75" x14ac:dyDescent="0.5">
      <c r="B186" s="170"/>
      <c r="C186" s="81"/>
      <c r="D186" s="8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74"/>
      <c r="AC186" s="74"/>
      <c r="AD186" s="74"/>
      <c r="AE186" s="74"/>
    </row>
    <row r="187" spans="2:31" s="36" customFormat="1" ht="21.75" x14ac:dyDescent="0.5">
      <c r="B187" s="170"/>
      <c r="C187" s="81"/>
      <c r="D187" s="8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74"/>
      <c r="AC187" s="74"/>
      <c r="AD187" s="74"/>
      <c r="AE187" s="74"/>
    </row>
    <row r="188" spans="2:31" s="36" customFormat="1" ht="21.75" x14ac:dyDescent="0.5">
      <c r="B188" s="170"/>
      <c r="C188" s="81"/>
      <c r="D188" s="8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74"/>
      <c r="AC188" s="74"/>
      <c r="AD188" s="74"/>
      <c r="AE188" s="74"/>
    </row>
    <row r="189" spans="2:31" s="36" customFormat="1" ht="21.75" x14ac:dyDescent="0.5">
      <c r="B189" s="170"/>
      <c r="C189" s="81"/>
      <c r="D189" s="8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74"/>
      <c r="AC189" s="74"/>
      <c r="AD189" s="74"/>
      <c r="AE189" s="74"/>
    </row>
    <row r="190" spans="2:31" s="36" customFormat="1" ht="21.75" x14ac:dyDescent="0.5">
      <c r="B190" s="170"/>
      <c r="C190" s="81"/>
      <c r="D190" s="8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74"/>
      <c r="AC190" s="74"/>
      <c r="AD190" s="74"/>
      <c r="AE190" s="74"/>
    </row>
    <row r="191" spans="2:31" s="36" customFormat="1" ht="21.75" x14ac:dyDescent="0.5">
      <c r="B191" s="170"/>
      <c r="C191" s="81"/>
      <c r="D191" s="8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74"/>
      <c r="AC191" s="74"/>
      <c r="AD191" s="74"/>
      <c r="AE191" s="74"/>
    </row>
    <row r="192" spans="2:31" s="36" customFormat="1" ht="21.75" x14ac:dyDescent="0.5">
      <c r="B192" s="170"/>
      <c r="C192" s="81"/>
      <c r="D192" s="8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74"/>
      <c r="AC192" s="74"/>
      <c r="AD192" s="74"/>
      <c r="AE192" s="74"/>
    </row>
    <row r="193" spans="2:31" s="36" customFormat="1" ht="21.75" x14ac:dyDescent="0.5">
      <c r="B193" s="170"/>
      <c r="C193" s="81"/>
      <c r="D193" s="81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74"/>
      <c r="AC193" s="74"/>
      <c r="AD193" s="74"/>
      <c r="AE193" s="74"/>
    </row>
    <row r="194" spans="2:31" s="36" customFormat="1" ht="21.75" x14ac:dyDescent="0.5">
      <c r="B194" s="170"/>
      <c r="C194" s="81"/>
      <c r="D194" s="81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74"/>
      <c r="AC194" s="74"/>
      <c r="AD194" s="74"/>
      <c r="AE194" s="74"/>
    </row>
    <row r="195" spans="2:31" s="36" customFormat="1" ht="21.75" x14ac:dyDescent="0.5">
      <c r="B195" s="170"/>
      <c r="C195" s="81"/>
      <c r="D195" s="81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74"/>
      <c r="AC195" s="74"/>
      <c r="AD195" s="74"/>
      <c r="AE195" s="74"/>
    </row>
    <row r="196" spans="2:31" s="36" customFormat="1" ht="21.75" x14ac:dyDescent="0.5">
      <c r="B196" s="170"/>
      <c r="C196" s="81"/>
      <c r="D196" s="81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74"/>
      <c r="AC196" s="74"/>
      <c r="AD196" s="74"/>
      <c r="AE196" s="74"/>
    </row>
    <row r="197" spans="2:31" s="36" customFormat="1" ht="21.75" x14ac:dyDescent="0.5">
      <c r="B197" s="170"/>
      <c r="C197" s="81"/>
      <c r="D197" s="81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74"/>
      <c r="AC197" s="74"/>
      <c r="AD197" s="74"/>
      <c r="AE197" s="74"/>
    </row>
    <row r="198" spans="2:31" s="36" customFormat="1" ht="21.75" x14ac:dyDescent="0.5">
      <c r="B198" s="170"/>
      <c r="C198" s="81"/>
      <c r="D198" s="81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74"/>
      <c r="AC198" s="74"/>
      <c r="AD198" s="74"/>
      <c r="AE198" s="74"/>
    </row>
    <row r="199" spans="2:31" s="36" customFormat="1" ht="21.75" x14ac:dyDescent="0.5">
      <c r="B199" s="170"/>
      <c r="C199" s="81"/>
      <c r="D199" s="81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74"/>
      <c r="AC199" s="74"/>
      <c r="AD199" s="74"/>
      <c r="AE199" s="74"/>
    </row>
    <row r="200" spans="2:31" s="36" customFormat="1" ht="21.75" x14ac:dyDescent="0.5">
      <c r="B200" s="170"/>
      <c r="C200" s="81"/>
      <c r="D200" s="81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74"/>
      <c r="AC200" s="74"/>
      <c r="AD200" s="74"/>
      <c r="AE200" s="74"/>
    </row>
    <row r="201" spans="2:31" s="36" customFormat="1" ht="21.75" x14ac:dyDescent="0.5">
      <c r="B201" s="170"/>
      <c r="C201" s="81"/>
      <c r="D201" s="81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74"/>
      <c r="AC201" s="74"/>
      <c r="AD201" s="74"/>
      <c r="AE201" s="74"/>
    </row>
    <row r="202" spans="2:31" s="36" customFormat="1" ht="21.75" x14ac:dyDescent="0.5">
      <c r="B202" s="170"/>
      <c r="C202" s="81"/>
      <c r="D202" s="81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74"/>
      <c r="AC202" s="74"/>
      <c r="AD202" s="74"/>
      <c r="AE202" s="74"/>
    </row>
    <row r="203" spans="2:31" s="36" customFormat="1" ht="21.75" x14ac:dyDescent="0.5">
      <c r="B203" s="170"/>
      <c r="C203" s="81"/>
      <c r="D203" s="81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74"/>
      <c r="AC203" s="74"/>
      <c r="AD203" s="74"/>
      <c r="AE203" s="74"/>
    </row>
    <row r="204" spans="2:31" s="36" customFormat="1" ht="21.75" x14ac:dyDescent="0.5">
      <c r="B204" s="170"/>
      <c r="C204" s="81"/>
      <c r="D204" s="81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74"/>
      <c r="AC204" s="74"/>
      <c r="AD204" s="74"/>
      <c r="AE204" s="74"/>
    </row>
    <row r="205" spans="2:31" s="36" customFormat="1" ht="21.75" x14ac:dyDescent="0.5">
      <c r="B205" s="170"/>
      <c r="C205" s="81"/>
      <c r="D205" s="81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74"/>
      <c r="AC205" s="74"/>
      <c r="AD205" s="74"/>
      <c r="AE205" s="74"/>
    </row>
    <row r="206" spans="2:31" s="36" customFormat="1" ht="21.75" x14ac:dyDescent="0.5">
      <c r="B206" s="170"/>
      <c r="C206" s="81"/>
      <c r="D206" s="81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74"/>
      <c r="AC206" s="74"/>
      <c r="AD206" s="74"/>
      <c r="AE206" s="74"/>
    </row>
    <row r="207" spans="2:31" s="36" customFormat="1" ht="21.75" x14ac:dyDescent="0.5">
      <c r="B207" s="170"/>
      <c r="C207" s="81"/>
      <c r="D207" s="81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74"/>
      <c r="AC207" s="74"/>
      <c r="AD207" s="74"/>
      <c r="AE207" s="74"/>
    </row>
    <row r="208" spans="2:31" s="36" customFormat="1" ht="21.75" x14ac:dyDescent="0.5">
      <c r="B208" s="170"/>
      <c r="C208" s="81"/>
      <c r="D208" s="81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74"/>
      <c r="AC208" s="74"/>
      <c r="AD208" s="74"/>
      <c r="AE208" s="74"/>
    </row>
    <row r="209" spans="2:31" s="36" customFormat="1" ht="21.75" x14ac:dyDescent="0.5">
      <c r="B209" s="170"/>
      <c r="C209" s="81"/>
      <c r="D209" s="81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74"/>
      <c r="AC209" s="74"/>
      <c r="AD209" s="74"/>
      <c r="AE209" s="74"/>
    </row>
    <row r="210" spans="2:31" s="36" customFormat="1" ht="21.75" x14ac:dyDescent="0.5">
      <c r="B210" s="170"/>
      <c r="C210" s="81"/>
      <c r="D210" s="81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74"/>
      <c r="AC210" s="74"/>
      <c r="AD210" s="74"/>
      <c r="AE210" s="74"/>
    </row>
    <row r="211" spans="2:31" s="36" customFormat="1" ht="21.75" x14ac:dyDescent="0.5">
      <c r="B211" s="170"/>
      <c r="C211" s="81"/>
      <c r="D211" s="81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74"/>
      <c r="AC211" s="74"/>
      <c r="AD211" s="74"/>
      <c r="AE211" s="74"/>
    </row>
    <row r="212" spans="2:31" s="36" customFormat="1" ht="21.75" x14ac:dyDescent="0.5">
      <c r="B212" s="170"/>
      <c r="C212" s="81"/>
      <c r="D212" s="81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74"/>
      <c r="AC212" s="74"/>
      <c r="AD212" s="74"/>
      <c r="AE212" s="74"/>
    </row>
    <row r="213" spans="2:31" s="36" customFormat="1" ht="21.75" x14ac:dyDescent="0.5">
      <c r="B213" s="170"/>
      <c r="C213" s="81"/>
      <c r="D213" s="81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74"/>
      <c r="AC213" s="74"/>
      <c r="AD213" s="74"/>
      <c r="AE213" s="74"/>
    </row>
    <row r="214" spans="2:31" s="36" customFormat="1" ht="21.75" x14ac:dyDescent="0.5">
      <c r="B214" s="170"/>
      <c r="C214" s="81"/>
      <c r="D214" s="81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74"/>
      <c r="AC214" s="74"/>
      <c r="AD214" s="74"/>
      <c r="AE214" s="74"/>
    </row>
    <row r="215" spans="2:31" s="36" customFormat="1" ht="21.75" x14ac:dyDescent="0.5">
      <c r="B215" s="170"/>
      <c r="C215" s="81"/>
      <c r="D215" s="8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74"/>
      <c r="AC215" s="74"/>
      <c r="AD215" s="74"/>
      <c r="AE215" s="74"/>
    </row>
    <row r="216" spans="2:31" s="36" customFormat="1" ht="21.75" x14ac:dyDescent="0.5">
      <c r="B216" s="170"/>
      <c r="C216" s="81"/>
      <c r="D216" s="8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74"/>
      <c r="AC216" s="74"/>
      <c r="AD216" s="74"/>
      <c r="AE216" s="74"/>
    </row>
    <row r="217" spans="2:31" s="36" customFormat="1" ht="21.75" x14ac:dyDescent="0.5">
      <c r="B217" s="170"/>
      <c r="C217" s="81"/>
      <c r="D217" s="81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74"/>
      <c r="AC217" s="74"/>
      <c r="AD217" s="74"/>
      <c r="AE217" s="74"/>
    </row>
    <row r="218" spans="2:31" s="36" customFormat="1" ht="21.75" x14ac:dyDescent="0.5">
      <c r="B218" s="170"/>
      <c r="C218" s="81"/>
      <c r="D218" s="81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74"/>
      <c r="AC218" s="74"/>
      <c r="AD218" s="74"/>
      <c r="AE218" s="74"/>
    </row>
    <row r="219" spans="2:31" s="36" customFormat="1" ht="21.75" x14ac:dyDescent="0.5">
      <c r="B219" s="170"/>
      <c r="C219" s="81"/>
      <c r="D219" s="81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74"/>
      <c r="AC219" s="74"/>
      <c r="AD219" s="74"/>
      <c r="AE219" s="74"/>
    </row>
    <row r="220" spans="2:31" s="36" customFormat="1" ht="21.75" x14ac:dyDescent="0.5">
      <c r="B220" s="170"/>
      <c r="C220" s="81"/>
      <c r="D220" s="81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74"/>
      <c r="AC220" s="74"/>
      <c r="AD220" s="74"/>
      <c r="AE220" s="74"/>
    </row>
    <row r="221" spans="2:31" s="36" customFormat="1" ht="21.75" x14ac:dyDescent="0.5">
      <c r="B221" s="170"/>
      <c r="C221" s="81"/>
      <c r="D221" s="81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74"/>
      <c r="AC221" s="74"/>
      <c r="AD221" s="74"/>
      <c r="AE221" s="74"/>
    </row>
    <row r="222" spans="2:31" s="36" customFormat="1" ht="21.75" x14ac:dyDescent="0.5">
      <c r="B222" s="170"/>
      <c r="C222" s="81"/>
      <c r="D222" s="81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74"/>
      <c r="AC222" s="74"/>
      <c r="AD222" s="74"/>
      <c r="AE222" s="74"/>
    </row>
    <row r="223" spans="2:31" s="36" customFormat="1" ht="21.75" x14ac:dyDescent="0.5">
      <c r="B223" s="170"/>
      <c r="C223" s="81"/>
      <c r="D223" s="81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74"/>
      <c r="AC223" s="74"/>
      <c r="AD223" s="74"/>
      <c r="AE223" s="74"/>
    </row>
    <row r="224" spans="2:31" s="36" customFormat="1" ht="21.75" x14ac:dyDescent="0.5">
      <c r="B224" s="170"/>
      <c r="C224" s="81"/>
      <c r="D224" s="81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74"/>
      <c r="AC224" s="74"/>
      <c r="AD224" s="74"/>
      <c r="AE224" s="74"/>
    </row>
    <row r="225" spans="2:31" s="36" customFormat="1" ht="21.75" x14ac:dyDescent="0.5">
      <c r="B225" s="170"/>
      <c r="C225" s="81"/>
      <c r="D225" s="81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74"/>
      <c r="AC225" s="74"/>
      <c r="AD225" s="74"/>
      <c r="AE225" s="74"/>
    </row>
    <row r="226" spans="2:31" s="36" customFormat="1" ht="21.75" x14ac:dyDescent="0.5">
      <c r="B226" s="170"/>
      <c r="C226" s="81"/>
      <c r="D226" s="81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74"/>
      <c r="AC226" s="74"/>
      <c r="AD226" s="74"/>
      <c r="AE226" s="74"/>
    </row>
    <row r="227" spans="2:31" s="36" customFormat="1" ht="21.75" x14ac:dyDescent="0.5">
      <c r="B227" s="170"/>
      <c r="C227" s="81"/>
      <c r="D227" s="81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74"/>
      <c r="AC227" s="74"/>
      <c r="AD227" s="74"/>
      <c r="AE227" s="74"/>
    </row>
    <row r="228" spans="2:31" s="36" customFormat="1" ht="21.75" x14ac:dyDescent="0.5">
      <c r="B228" s="170"/>
      <c r="C228" s="81"/>
      <c r="D228" s="81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74"/>
      <c r="AC228" s="74"/>
      <c r="AD228" s="74"/>
      <c r="AE228" s="74"/>
    </row>
    <row r="229" spans="2:31" s="36" customFormat="1" ht="21.75" x14ac:dyDescent="0.5">
      <c r="B229" s="170"/>
      <c r="C229" s="81"/>
      <c r="D229" s="81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74"/>
      <c r="AC229" s="74"/>
      <c r="AD229" s="74"/>
      <c r="AE229" s="74"/>
    </row>
    <row r="230" spans="2:31" s="36" customFormat="1" ht="21.75" x14ac:dyDescent="0.5">
      <c r="B230" s="170"/>
      <c r="C230" s="81"/>
      <c r="D230" s="81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74"/>
      <c r="AC230" s="74"/>
      <c r="AD230" s="74"/>
      <c r="AE230" s="74"/>
    </row>
    <row r="231" spans="2:31" s="36" customFormat="1" ht="21.75" x14ac:dyDescent="0.5">
      <c r="B231" s="170"/>
      <c r="C231" s="81"/>
      <c r="D231" s="81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74"/>
      <c r="AC231" s="74"/>
      <c r="AD231" s="74"/>
      <c r="AE231" s="74"/>
    </row>
    <row r="232" spans="2:31" s="36" customFormat="1" ht="21.75" x14ac:dyDescent="0.5">
      <c r="B232" s="170"/>
      <c r="C232" s="81"/>
      <c r="D232" s="81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74"/>
      <c r="AC232" s="74"/>
      <c r="AD232" s="74"/>
      <c r="AE232" s="74"/>
    </row>
    <row r="233" spans="2:31" s="36" customFormat="1" ht="21.75" x14ac:dyDescent="0.5">
      <c r="B233" s="170"/>
      <c r="C233" s="81"/>
      <c r="D233" s="81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74"/>
      <c r="AC233" s="74"/>
      <c r="AD233" s="74"/>
      <c r="AE233" s="74"/>
    </row>
    <row r="234" spans="2:31" s="36" customFormat="1" ht="21.75" x14ac:dyDescent="0.5">
      <c r="B234" s="170"/>
      <c r="C234" s="81"/>
      <c r="D234" s="81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74"/>
      <c r="AC234" s="74"/>
      <c r="AD234" s="74"/>
      <c r="AE234" s="74"/>
    </row>
    <row r="235" spans="2:31" s="36" customFormat="1" ht="21.75" x14ac:dyDescent="0.5">
      <c r="B235" s="170"/>
      <c r="C235" s="81"/>
      <c r="D235" s="81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74"/>
      <c r="AC235" s="74"/>
      <c r="AD235" s="74"/>
      <c r="AE235" s="74"/>
    </row>
    <row r="236" spans="2:31" s="36" customFormat="1" ht="21.75" x14ac:dyDescent="0.5">
      <c r="B236" s="170"/>
      <c r="C236" s="81"/>
      <c r="D236" s="81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74"/>
      <c r="AC236" s="74"/>
      <c r="AD236" s="74"/>
      <c r="AE236" s="74"/>
    </row>
    <row r="237" spans="2:31" s="36" customFormat="1" ht="21.75" x14ac:dyDescent="0.5">
      <c r="B237" s="170"/>
      <c r="C237" s="81"/>
      <c r="D237" s="81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74"/>
      <c r="AC237" s="74"/>
      <c r="AD237" s="74"/>
      <c r="AE237" s="74"/>
    </row>
    <row r="238" spans="2:31" s="36" customFormat="1" ht="21.75" x14ac:dyDescent="0.5">
      <c r="B238" s="170"/>
      <c r="C238" s="81"/>
      <c r="D238" s="81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74"/>
      <c r="AC238" s="74"/>
      <c r="AD238" s="74"/>
      <c r="AE238" s="74"/>
    </row>
    <row r="239" spans="2:31" s="36" customFormat="1" ht="21.75" x14ac:dyDescent="0.5">
      <c r="B239" s="170"/>
      <c r="C239" s="81"/>
      <c r="D239" s="81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74"/>
      <c r="AC239" s="74"/>
      <c r="AD239" s="74"/>
      <c r="AE239" s="74"/>
    </row>
    <row r="240" spans="2:31" s="36" customFormat="1" ht="21.75" x14ac:dyDescent="0.5">
      <c r="B240" s="170"/>
      <c r="C240" s="81"/>
      <c r="D240" s="81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74"/>
      <c r="AC240" s="74"/>
      <c r="AD240" s="74"/>
      <c r="AE240" s="74"/>
    </row>
    <row r="241" spans="2:31" s="36" customFormat="1" ht="21.75" x14ac:dyDescent="0.5">
      <c r="B241" s="170"/>
      <c r="C241" s="81"/>
      <c r="D241" s="81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74"/>
      <c r="AC241" s="74"/>
      <c r="AD241" s="74"/>
      <c r="AE241" s="74"/>
    </row>
    <row r="242" spans="2:31" s="36" customFormat="1" ht="21.75" x14ac:dyDescent="0.5">
      <c r="B242" s="170"/>
      <c r="C242" s="81"/>
      <c r="D242" s="81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74"/>
      <c r="AC242" s="74"/>
      <c r="AD242" s="74"/>
      <c r="AE242" s="74"/>
    </row>
    <row r="243" spans="2:31" s="36" customFormat="1" ht="21.75" x14ac:dyDescent="0.5">
      <c r="B243" s="170"/>
      <c r="C243" s="81"/>
      <c r="D243" s="81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74"/>
      <c r="AC243" s="74"/>
      <c r="AD243" s="74"/>
      <c r="AE243" s="74"/>
    </row>
    <row r="244" spans="2:31" s="36" customFormat="1" ht="21.75" x14ac:dyDescent="0.5">
      <c r="B244" s="170"/>
      <c r="C244" s="81"/>
      <c r="D244" s="81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74"/>
      <c r="AC244" s="74"/>
      <c r="AD244" s="74"/>
      <c r="AE244" s="74"/>
    </row>
    <row r="245" spans="2:31" s="36" customFormat="1" ht="21.75" x14ac:dyDescent="0.5">
      <c r="B245" s="170"/>
      <c r="C245" s="81"/>
      <c r="D245" s="81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74"/>
      <c r="AC245" s="74"/>
      <c r="AD245" s="74"/>
      <c r="AE245" s="74"/>
    </row>
    <row r="246" spans="2:31" s="36" customFormat="1" ht="21.75" x14ac:dyDescent="0.5">
      <c r="B246" s="170"/>
      <c r="C246" s="81"/>
      <c r="D246" s="81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74"/>
      <c r="AC246" s="74"/>
      <c r="AD246" s="74"/>
      <c r="AE246" s="74"/>
    </row>
    <row r="247" spans="2:31" s="36" customFormat="1" ht="21.75" x14ac:dyDescent="0.5">
      <c r="B247" s="170"/>
      <c r="C247" s="81"/>
      <c r="D247" s="81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74"/>
      <c r="AC247" s="74"/>
      <c r="AD247" s="74"/>
      <c r="AE247" s="74"/>
    </row>
    <row r="248" spans="2:31" s="36" customFormat="1" ht="21.75" x14ac:dyDescent="0.5">
      <c r="B248" s="170"/>
      <c r="C248" s="81"/>
      <c r="D248" s="81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74"/>
      <c r="AC248" s="74"/>
      <c r="AD248" s="74"/>
      <c r="AE248" s="74"/>
    </row>
    <row r="249" spans="2:31" s="36" customFormat="1" ht="21.75" x14ac:dyDescent="0.5">
      <c r="B249" s="170"/>
      <c r="C249" s="81"/>
      <c r="D249" s="81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74"/>
      <c r="AC249" s="74"/>
      <c r="AD249" s="74"/>
      <c r="AE249" s="74"/>
    </row>
    <row r="250" spans="2:31" s="36" customFormat="1" ht="21.75" x14ac:dyDescent="0.5">
      <c r="B250" s="170"/>
      <c r="C250" s="81"/>
      <c r="D250" s="81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74"/>
      <c r="AC250" s="74"/>
      <c r="AD250" s="74"/>
      <c r="AE250" s="74"/>
    </row>
    <row r="251" spans="2:31" s="36" customFormat="1" ht="21.75" x14ac:dyDescent="0.5">
      <c r="B251" s="170"/>
      <c r="C251" s="81"/>
      <c r="D251" s="81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74"/>
      <c r="AC251" s="74"/>
      <c r="AD251" s="74"/>
      <c r="AE251" s="74"/>
    </row>
    <row r="252" spans="2:31" s="36" customFormat="1" ht="21.75" x14ac:dyDescent="0.5">
      <c r="B252" s="170"/>
      <c r="C252" s="81"/>
      <c r="D252" s="81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74"/>
      <c r="AC252" s="74"/>
      <c r="AD252" s="74"/>
      <c r="AE252" s="74"/>
    </row>
    <row r="253" spans="2:31" s="36" customFormat="1" ht="21.75" x14ac:dyDescent="0.5">
      <c r="B253" s="170"/>
      <c r="C253" s="81"/>
      <c r="D253" s="81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74"/>
      <c r="AC253" s="74"/>
      <c r="AD253" s="74"/>
      <c r="AE253" s="74"/>
    </row>
    <row r="254" spans="2:31" s="36" customFormat="1" ht="21.75" x14ac:dyDescent="0.5">
      <c r="B254" s="170"/>
      <c r="C254" s="81"/>
      <c r="D254" s="81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74"/>
      <c r="AC254" s="74"/>
      <c r="AD254" s="74"/>
      <c r="AE254" s="74"/>
    </row>
    <row r="255" spans="2:31" s="36" customFormat="1" ht="21.75" x14ac:dyDescent="0.5">
      <c r="B255" s="170"/>
      <c r="C255" s="81"/>
      <c r="D255" s="81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74"/>
      <c r="AC255" s="74"/>
      <c r="AD255" s="74"/>
      <c r="AE255" s="74"/>
    </row>
    <row r="256" spans="2:31" s="36" customFormat="1" ht="21.75" x14ac:dyDescent="0.5">
      <c r="B256" s="170"/>
      <c r="C256" s="81"/>
      <c r="D256" s="81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74"/>
      <c r="AC256" s="74"/>
      <c r="AD256" s="74"/>
      <c r="AE256" s="74"/>
    </row>
    <row r="257" spans="2:31" s="36" customFormat="1" ht="21.75" x14ac:dyDescent="0.5">
      <c r="B257" s="170"/>
      <c r="C257" s="81"/>
      <c r="D257" s="81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74"/>
      <c r="AC257" s="74"/>
      <c r="AD257" s="74"/>
      <c r="AE257" s="74"/>
    </row>
    <row r="258" spans="2:31" s="36" customFormat="1" ht="21.75" x14ac:dyDescent="0.5">
      <c r="B258" s="170"/>
      <c r="C258" s="81"/>
      <c r="D258" s="81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74"/>
      <c r="AC258" s="74"/>
      <c r="AD258" s="74"/>
      <c r="AE258" s="74"/>
    </row>
    <row r="259" spans="2:31" s="36" customFormat="1" ht="21.75" x14ac:dyDescent="0.5">
      <c r="B259" s="170"/>
      <c r="C259" s="81"/>
      <c r="D259" s="81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74"/>
      <c r="AC259" s="74"/>
      <c r="AD259" s="74"/>
      <c r="AE259" s="74"/>
    </row>
    <row r="260" spans="2:31" s="36" customFormat="1" ht="21.75" x14ac:dyDescent="0.5">
      <c r="B260" s="170"/>
      <c r="C260" s="81"/>
      <c r="D260" s="81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74"/>
      <c r="AC260" s="74"/>
      <c r="AD260" s="74"/>
      <c r="AE260" s="74"/>
    </row>
    <row r="261" spans="2:31" s="36" customFormat="1" ht="21.75" x14ac:dyDescent="0.5">
      <c r="B261" s="170"/>
      <c r="C261" s="81"/>
      <c r="D261" s="81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74"/>
      <c r="AC261" s="74"/>
      <c r="AD261" s="74"/>
      <c r="AE261" s="74"/>
    </row>
    <row r="262" spans="2:31" s="36" customFormat="1" ht="21.75" x14ac:dyDescent="0.5">
      <c r="B262" s="170"/>
      <c r="C262" s="81"/>
      <c r="D262" s="81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74"/>
      <c r="AC262" s="74"/>
      <c r="AD262" s="74"/>
      <c r="AE262" s="74"/>
    </row>
    <row r="263" spans="2:31" s="36" customFormat="1" ht="21.75" x14ac:dyDescent="0.5">
      <c r="B263" s="170"/>
      <c r="C263" s="81"/>
      <c r="D263" s="81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74"/>
      <c r="AC263" s="74"/>
      <c r="AD263" s="74"/>
      <c r="AE263" s="74"/>
    </row>
    <row r="264" spans="2:31" s="36" customFormat="1" ht="21.75" x14ac:dyDescent="0.5">
      <c r="B264" s="170"/>
      <c r="C264" s="81"/>
      <c r="D264" s="81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74"/>
      <c r="AC264" s="74"/>
      <c r="AD264" s="74"/>
      <c r="AE264" s="74"/>
    </row>
    <row r="265" spans="2:31" s="36" customFormat="1" ht="21.75" x14ac:dyDescent="0.5">
      <c r="B265" s="170"/>
      <c r="C265" s="81"/>
      <c r="D265" s="81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74"/>
      <c r="AC265" s="74"/>
      <c r="AD265" s="74"/>
      <c r="AE265" s="74"/>
    </row>
    <row r="266" spans="2:31" s="36" customFormat="1" ht="21.75" x14ac:dyDescent="0.5">
      <c r="B266" s="170"/>
      <c r="C266" s="81"/>
      <c r="D266" s="81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74"/>
      <c r="AC266" s="74"/>
      <c r="AD266" s="74"/>
      <c r="AE266" s="74"/>
    </row>
    <row r="267" spans="2:31" s="36" customFormat="1" ht="21.75" x14ac:dyDescent="0.5">
      <c r="B267" s="170"/>
      <c r="C267" s="81"/>
      <c r="D267" s="81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74"/>
      <c r="AC267" s="74"/>
      <c r="AD267" s="74"/>
      <c r="AE267" s="74"/>
    </row>
    <row r="268" spans="2:31" s="36" customFormat="1" ht="21.75" x14ac:dyDescent="0.5">
      <c r="B268" s="170"/>
      <c r="C268" s="81"/>
      <c r="D268" s="81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74"/>
      <c r="AC268" s="74"/>
      <c r="AD268" s="74"/>
      <c r="AE268" s="74"/>
    </row>
    <row r="269" spans="2:31" s="36" customFormat="1" ht="21.75" x14ac:dyDescent="0.5">
      <c r="B269" s="170"/>
      <c r="C269" s="81"/>
      <c r="D269" s="81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74"/>
      <c r="AC269" s="74"/>
      <c r="AD269" s="74"/>
      <c r="AE269" s="74"/>
    </row>
    <row r="270" spans="2:31" s="36" customFormat="1" ht="21.75" x14ac:dyDescent="0.5">
      <c r="B270" s="170"/>
      <c r="C270" s="81"/>
      <c r="D270" s="81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74"/>
      <c r="AC270" s="74"/>
      <c r="AD270" s="74"/>
      <c r="AE270" s="74"/>
    </row>
    <row r="271" spans="2:31" s="36" customFormat="1" ht="21.75" x14ac:dyDescent="0.5">
      <c r="B271" s="170"/>
      <c r="C271" s="81"/>
      <c r="D271" s="81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74"/>
      <c r="AC271" s="74"/>
      <c r="AD271" s="74"/>
      <c r="AE271" s="74"/>
    </row>
    <row r="272" spans="2:31" ht="18" x14ac:dyDescent="0.25">
      <c r="B272" s="171"/>
      <c r="C272" s="84"/>
      <c r="D272" s="84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</row>
    <row r="273" spans="2:27" ht="18" x14ac:dyDescent="0.25">
      <c r="B273" s="171"/>
      <c r="C273" s="84"/>
      <c r="D273" s="84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</row>
    <row r="274" spans="2:27" ht="18" x14ac:dyDescent="0.25">
      <c r="B274" s="171"/>
      <c r="C274" s="84"/>
      <c r="D274" s="84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</row>
    <row r="275" spans="2:27" ht="18" x14ac:dyDescent="0.25">
      <c r="B275" s="171"/>
      <c r="C275" s="84"/>
      <c r="D275" s="84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</row>
    <row r="276" spans="2:27" ht="18" x14ac:dyDescent="0.25">
      <c r="B276" s="171"/>
      <c r="C276" s="84"/>
      <c r="D276" s="84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</row>
    <row r="277" spans="2:27" ht="18" x14ac:dyDescent="0.25">
      <c r="B277" s="171"/>
      <c r="C277" s="84"/>
      <c r="D277" s="84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</row>
    <row r="278" spans="2:27" ht="18" x14ac:dyDescent="0.25">
      <c r="B278" s="171"/>
      <c r="C278" s="84"/>
      <c r="D278" s="84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</row>
    <row r="279" spans="2:27" ht="18" x14ac:dyDescent="0.25">
      <c r="B279" s="171"/>
      <c r="C279" s="84"/>
      <c r="D279" s="84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</row>
    <row r="280" spans="2:27" ht="18" x14ac:dyDescent="0.25">
      <c r="B280" s="171"/>
      <c r="C280" s="84"/>
      <c r="D280" s="84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</row>
    <row r="281" spans="2:27" ht="18" x14ac:dyDescent="0.25">
      <c r="B281" s="171"/>
      <c r="C281" s="84"/>
      <c r="D281" s="84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</row>
    <row r="282" spans="2:27" ht="18" x14ac:dyDescent="0.25">
      <c r="B282" s="171"/>
      <c r="C282" s="84"/>
      <c r="D282" s="84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</row>
    <row r="283" spans="2:27" ht="18" x14ac:dyDescent="0.25">
      <c r="B283" s="171"/>
      <c r="C283" s="84"/>
      <c r="D283" s="84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</row>
    <row r="284" spans="2:27" ht="18" x14ac:dyDescent="0.25">
      <c r="B284" s="171"/>
      <c r="C284" s="84"/>
      <c r="D284" s="84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</row>
    <row r="285" spans="2:27" ht="18" x14ac:dyDescent="0.25">
      <c r="B285" s="171"/>
      <c r="C285" s="84"/>
      <c r="D285" s="84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</row>
    <row r="286" spans="2:27" ht="18" x14ac:dyDescent="0.25">
      <c r="B286" s="171"/>
      <c r="C286" s="84"/>
      <c r="D286" s="84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</row>
    <row r="287" spans="2:27" ht="18" x14ac:dyDescent="0.25">
      <c r="B287" s="171"/>
      <c r="C287" s="84"/>
      <c r="D287" s="84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</row>
    <row r="288" spans="2:27" ht="18" x14ac:dyDescent="0.25">
      <c r="B288" s="171"/>
      <c r="C288" s="84"/>
      <c r="D288" s="84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</row>
    <row r="289" spans="2:27" ht="18" x14ac:dyDescent="0.25">
      <c r="B289" s="171"/>
      <c r="C289" s="84"/>
      <c r="D289" s="84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</row>
    <row r="290" spans="2:27" ht="18" x14ac:dyDescent="0.25">
      <c r="B290" s="171"/>
      <c r="C290" s="84"/>
      <c r="D290" s="84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</row>
    <row r="291" spans="2:27" ht="18" x14ac:dyDescent="0.25">
      <c r="B291" s="171"/>
      <c r="C291" s="84"/>
      <c r="D291" s="84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</row>
    <row r="292" spans="2:27" ht="18" x14ac:dyDescent="0.25">
      <c r="B292" s="171"/>
      <c r="C292" s="84"/>
      <c r="D292" s="84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</row>
    <row r="293" spans="2:27" ht="18" x14ac:dyDescent="0.25">
      <c r="B293" s="171"/>
      <c r="C293" s="84"/>
      <c r="D293" s="84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</row>
    <row r="294" spans="2:27" ht="18" x14ac:dyDescent="0.25">
      <c r="B294" s="171"/>
      <c r="C294" s="84"/>
      <c r="D294" s="84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</row>
    <row r="295" spans="2:27" ht="18" x14ac:dyDescent="0.25">
      <c r="B295" s="171"/>
      <c r="C295" s="84"/>
      <c r="D295" s="84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</row>
    <row r="296" spans="2:27" ht="18" x14ac:dyDescent="0.25">
      <c r="B296" s="171"/>
      <c r="C296" s="84"/>
      <c r="D296" s="84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</row>
    <row r="297" spans="2:27" ht="18" x14ac:dyDescent="0.25">
      <c r="B297" s="171"/>
      <c r="C297" s="84"/>
      <c r="D297" s="84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</row>
    <row r="298" spans="2:27" ht="18" x14ac:dyDescent="0.25">
      <c r="B298" s="171"/>
      <c r="C298" s="84"/>
      <c r="D298" s="84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</row>
    <row r="299" spans="2:27" ht="18" x14ac:dyDescent="0.25">
      <c r="B299" s="171"/>
      <c r="C299" s="84"/>
      <c r="D299" s="84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</row>
    <row r="300" spans="2:27" ht="18" x14ac:dyDescent="0.25">
      <c r="B300" s="171"/>
      <c r="C300" s="84"/>
      <c r="D300" s="84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</row>
    <row r="301" spans="2:27" ht="18" x14ac:dyDescent="0.25">
      <c r="B301" s="171"/>
      <c r="C301" s="84"/>
      <c r="D301" s="84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</row>
    <row r="302" spans="2:27" ht="18" x14ac:dyDescent="0.25">
      <c r="B302" s="171"/>
      <c r="C302" s="84"/>
      <c r="D302" s="84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</row>
    <row r="303" spans="2:27" ht="18" x14ac:dyDescent="0.25">
      <c r="B303" s="171"/>
      <c r="C303" s="84"/>
      <c r="D303" s="84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</row>
    <row r="304" spans="2:27" ht="18" x14ac:dyDescent="0.25">
      <c r="B304" s="171"/>
      <c r="C304" s="84"/>
      <c r="D304" s="84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</row>
    <row r="305" spans="2:27" ht="18" x14ac:dyDescent="0.25">
      <c r="B305" s="171"/>
      <c r="C305" s="84"/>
      <c r="D305" s="84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</row>
    <row r="306" spans="2:27" ht="18" x14ac:dyDescent="0.25">
      <c r="B306" s="171"/>
      <c r="C306" s="84"/>
      <c r="D306" s="84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</row>
    <row r="307" spans="2:27" ht="18" x14ac:dyDescent="0.25">
      <c r="B307" s="171"/>
      <c r="C307" s="84"/>
      <c r="D307" s="84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</row>
    <row r="308" spans="2:27" ht="18" x14ac:dyDescent="0.25">
      <c r="B308" s="171"/>
      <c r="C308" s="84"/>
      <c r="D308" s="84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</row>
    <row r="309" spans="2:27" ht="18" x14ac:dyDescent="0.25">
      <c r="B309" s="171"/>
      <c r="C309" s="84"/>
      <c r="D309" s="84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</row>
    <row r="310" spans="2:27" ht="18" x14ac:dyDescent="0.25">
      <c r="B310" s="171"/>
      <c r="C310" s="84"/>
      <c r="D310" s="84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</row>
    <row r="311" spans="2:27" ht="18" x14ac:dyDescent="0.25">
      <c r="B311" s="171"/>
      <c r="C311" s="84"/>
      <c r="D311" s="84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</row>
    <row r="312" spans="2:27" ht="18" x14ac:dyDescent="0.25">
      <c r="B312" s="171"/>
      <c r="C312" s="84"/>
      <c r="D312" s="84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</row>
    <row r="313" spans="2:27" ht="18" x14ac:dyDescent="0.25">
      <c r="B313" s="171"/>
      <c r="C313" s="84"/>
      <c r="D313" s="84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</row>
    <row r="314" spans="2:27" ht="18" x14ac:dyDescent="0.25">
      <c r="B314" s="171"/>
      <c r="C314" s="84"/>
      <c r="D314" s="84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</row>
    <row r="315" spans="2:27" ht="18" x14ac:dyDescent="0.25">
      <c r="B315" s="171"/>
      <c r="C315" s="84"/>
      <c r="D315" s="84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</row>
    <row r="316" spans="2:27" ht="18" x14ac:dyDescent="0.25">
      <c r="B316" s="171"/>
      <c r="C316" s="84"/>
      <c r="D316" s="84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</row>
    <row r="317" spans="2:27" ht="18" x14ac:dyDescent="0.25">
      <c r="B317" s="171"/>
      <c r="C317" s="84"/>
      <c r="D317" s="84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</row>
    <row r="318" spans="2:27" ht="18" x14ac:dyDescent="0.25">
      <c r="B318" s="171"/>
      <c r="C318" s="84"/>
      <c r="D318" s="84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</row>
    <row r="319" spans="2:27" ht="18" x14ac:dyDescent="0.25">
      <c r="B319" s="171"/>
      <c r="C319" s="84"/>
      <c r="D319" s="84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</row>
    <row r="320" spans="2:27" ht="18" x14ac:dyDescent="0.25">
      <c r="B320" s="171"/>
      <c r="C320" s="84"/>
      <c r="D320" s="84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</row>
    <row r="321" spans="2:27" ht="18" x14ac:dyDescent="0.25">
      <c r="B321" s="171"/>
      <c r="C321" s="84"/>
      <c r="D321" s="84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</row>
    <row r="322" spans="2:27" ht="18" x14ac:dyDescent="0.25">
      <c r="B322" s="171"/>
      <c r="C322" s="84"/>
      <c r="D322" s="84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</row>
    <row r="323" spans="2:27" ht="18" x14ac:dyDescent="0.25">
      <c r="B323" s="171"/>
      <c r="C323" s="84"/>
      <c r="D323" s="84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</row>
    <row r="324" spans="2:27" ht="18" x14ac:dyDescent="0.25">
      <c r="B324" s="171"/>
      <c r="C324" s="84"/>
      <c r="D324" s="84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</row>
    <row r="325" spans="2:27" ht="18" x14ac:dyDescent="0.25">
      <c r="B325" s="171"/>
      <c r="C325" s="84"/>
      <c r="D325" s="84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</row>
    <row r="326" spans="2:27" ht="18" x14ac:dyDescent="0.25">
      <c r="B326" s="171"/>
      <c r="C326" s="84"/>
      <c r="D326" s="84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</row>
    <row r="327" spans="2:27" ht="18" x14ac:dyDescent="0.25">
      <c r="B327" s="171"/>
      <c r="C327" s="84"/>
      <c r="D327" s="84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</row>
    <row r="328" spans="2:27" ht="18" x14ac:dyDescent="0.25">
      <c r="B328" s="171"/>
      <c r="C328" s="84"/>
      <c r="D328" s="84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</row>
    <row r="329" spans="2:27" ht="18" x14ac:dyDescent="0.25">
      <c r="B329" s="171"/>
      <c r="C329" s="84"/>
      <c r="D329" s="84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</row>
    <row r="330" spans="2:27" ht="18" x14ac:dyDescent="0.25">
      <c r="B330" s="171"/>
      <c r="C330" s="84"/>
      <c r="D330" s="84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</row>
    <row r="331" spans="2:27" ht="18" x14ac:dyDescent="0.25">
      <c r="B331" s="171"/>
      <c r="C331" s="84"/>
      <c r="D331" s="84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</row>
  </sheetData>
  <mergeCells count="32">
    <mergeCell ref="D1:M1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I7:I9"/>
    <mergeCell ref="J7:J9"/>
    <mergeCell ref="K7:K9"/>
    <mergeCell ref="L7:L9"/>
    <mergeCell ref="M7:M9"/>
    <mergeCell ref="N7:N9"/>
    <mergeCell ref="O7:O9"/>
    <mergeCell ref="P7:P9"/>
    <mergeCell ref="V7:V9"/>
    <mergeCell ref="W7:W9"/>
    <mergeCell ref="V6:Y6"/>
    <mergeCell ref="Q6:Q9"/>
    <mergeCell ref="R6:R9"/>
    <mergeCell ref="S6:S9"/>
    <mergeCell ref="T6:T9"/>
    <mergeCell ref="X7:X9"/>
    <mergeCell ref="U6:U9"/>
  </mergeCells>
  <hyperlinks>
    <hyperlink ref="D1:M1" r:id="rId1" display="อยากได้ Report เจ๋งๆ คลิก DownLoad ได้เล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8"/>
  <sheetViews>
    <sheetView topLeftCell="A430" zoomScale="80" zoomScaleNormal="80" zoomScaleSheetLayoutView="100" workbookViewId="0">
      <selection activeCell="B430" sqref="B1:AB1048576"/>
    </sheetView>
  </sheetViews>
  <sheetFormatPr defaultRowHeight="14.25" x14ac:dyDescent="0.2"/>
  <cols>
    <col min="1" max="1" width="0.875" customWidth="1"/>
    <col min="2" max="2" width="21.5" style="125" customWidth="1"/>
    <col min="3" max="3" width="7.875" style="72" customWidth="1"/>
    <col min="4" max="4" width="7.75" style="76" customWidth="1"/>
    <col min="5" max="5" width="7.375" style="72" customWidth="1"/>
    <col min="6" max="6" width="5.625" style="72" customWidth="1"/>
    <col min="7" max="7" width="6" style="72" customWidth="1"/>
    <col min="8" max="8" width="15.75" style="72" customWidth="1"/>
    <col min="9" max="9" width="5.375" style="76" customWidth="1"/>
    <col min="10" max="10" width="3.875" style="72" customWidth="1"/>
    <col min="11" max="11" width="4.125" style="72" customWidth="1"/>
    <col min="12" max="12" width="6" style="72" customWidth="1"/>
    <col min="13" max="13" width="13.625" style="126" customWidth="1"/>
    <col min="14" max="14" width="6.5" style="72" customWidth="1"/>
    <col min="15" max="15" width="4.375" style="72" customWidth="1"/>
    <col min="16" max="17" width="7.5" style="72" customWidth="1"/>
    <col min="18" max="18" width="3.5" style="72" customWidth="1"/>
    <col min="19" max="19" width="5" style="72" customWidth="1"/>
    <col min="20" max="20" width="9.875" style="72" customWidth="1"/>
    <col min="21" max="21" width="11.375" style="72" customWidth="1"/>
    <col min="22" max="22" width="7.125" style="72" customWidth="1"/>
    <col min="23" max="23" width="6.5" style="72" customWidth="1"/>
    <col min="24" max="24" width="5.75" style="72" customWidth="1"/>
    <col min="25" max="25" width="4.25" style="72" customWidth="1"/>
    <col min="26" max="26" width="7.125" style="72" customWidth="1"/>
    <col min="27" max="27" width="6.5" style="72" customWidth="1"/>
    <col min="28" max="28" width="7" style="72" customWidth="1"/>
    <col min="29" max="32" width="9" style="72"/>
  </cols>
  <sheetData>
    <row r="1" spans="2:32" ht="18.75" customHeight="1" x14ac:dyDescent="0.55000000000000004">
      <c r="B1" s="59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2" t="s">
        <v>0</v>
      </c>
      <c r="AB1" s="2"/>
    </row>
    <row r="2" spans="2:32" ht="33" customHeight="1" x14ac:dyDescent="0.7">
      <c r="B2" s="59"/>
      <c r="C2" s="4"/>
      <c r="D2" s="2"/>
      <c r="E2" s="4"/>
      <c r="F2" s="4"/>
      <c r="G2" s="4"/>
      <c r="H2" s="4"/>
      <c r="I2" s="2"/>
      <c r="J2" s="4"/>
      <c r="K2" s="4"/>
      <c r="L2" s="4"/>
      <c r="M2" s="61"/>
      <c r="N2" s="4"/>
      <c r="O2" s="23" t="s">
        <v>1</v>
      </c>
      <c r="Q2" s="68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2:32" ht="33" customHeight="1" x14ac:dyDescent="0.7">
      <c r="B3" s="60"/>
      <c r="C3" s="4"/>
      <c r="D3" s="2"/>
      <c r="E3" s="4"/>
      <c r="F3" s="4"/>
      <c r="G3" s="4"/>
      <c r="H3" s="4"/>
      <c r="I3" s="2"/>
      <c r="J3" s="4"/>
      <c r="K3" s="4"/>
      <c r="L3" s="4"/>
      <c r="M3" s="61"/>
      <c r="N3" s="23" t="s">
        <v>1839</v>
      </c>
      <c r="O3" s="68"/>
      <c r="Q3" s="23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2:32" ht="18.75" customHeight="1" x14ac:dyDescent="0.2"/>
    <row r="5" spans="2:32" s="12" customFormat="1" ht="18.7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30"/>
      <c r="R5" s="531" t="s">
        <v>4</v>
      </c>
      <c r="S5" s="532"/>
      <c r="T5" s="532"/>
      <c r="U5" s="532"/>
      <c r="V5" s="532"/>
      <c r="W5" s="532"/>
      <c r="X5" s="532"/>
      <c r="Y5" s="532"/>
      <c r="Z5" s="532"/>
      <c r="AA5" s="532"/>
      <c r="AB5" s="533"/>
      <c r="AC5" s="106"/>
      <c r="AD5" s="106"/>
      <c r="AE5" s="106"/>
      <c r="AF5" s="106"/>
    </row>
    <row r="6" spans="2:32" s="12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147"/>
      <c r="I6" s="510" t="s">
        <v>9</v>
      </c>
      <c r="J6" s="538" t="s">
        <v>10</v>
      </c>
      <c r="K6" s="539"/>
      <c r="L6" s="540"/>
      <c r="M6" s="62" t="s">
        <v>11</v>
      </c>
      <c r="N6" s="10"/>
      <c r="O6" s="10"/>
      <c r="P6" s="10"/>
      <c r="Q6" s="10"/>
      <c r="R6" s="516" t="s">
        <v>5</v>
      </c>
      <c r="S6" s="516" t="s">
        <v>103</v>
      </c>
      <c r="T6" s="516" t="s">
        <v>12</v>
      </c>
      <c r="U6" s="516" t="s">
        <v>13</v>
      </c>
      <c r="V6" s="516" t="s">
        <v>14</v>
      </c>
      <c r="W6" s="519" t="s">
        <v>15</v>
      </c>
      <c r="X6" s="520"/>
      <c r="Y6" s="520"/>
      <c r="Z6" s="521"/>
      <c r="AA6" s="516" t="s">
        <v>16</v>
      </c>
      <c r="AB6" s="516" t="s">
        <v>17</v>
      </c>
      <c r="AC6" s="106"/>
      <c r="AD6" s="106"/>
      <c r="AE6" s="106"/>
      <c r="AF6" s="106"/>
    </row>
    <row r="7" spans="2:32" s="12" customFormat="1" ht="33" customHeight="1" x14ac:dyDescent="0.25">
      <c r="B7" s="527"/>
      <c r="C7" s="535"/>
      <c r="D7" s="511"/>
      <c r="E7" s="514"/>
      <c r="F7" s="511" t="s">
        <v>18</v>
      </c>
      <c r="G7" s="511" t="s">
        <v>19</v>
      </c>
      <c r="H7" s="148"/>
      <c r="I7" s="511"/>
      <c r="J7" s="522" t="s">
        <v>20</v>
      </c>
      <c r="K7" s="522" t="s">
        <v>21</v>
      </c>
      <c r="L7" s="522" t="s">
        <v>22</v>
      </c>
      <c r="M7" s="572" t="s">
        <v>23</v>
      </c>
      <c r="N7" s="510" t="s">
        <v>24</v>
      </c>
      <c r="O7" s="510" t="s">
        <v>25</v>
      </c>
      <c r="P7" s="510" t="s">
        <v>26</v>
      </c>
      <c r="Q7" s="513" t="s">
        <v>27</v>
      </c>
      <c r="R7" s="517"/>
      <c r="S7" s="517"/>
      <c r="T7" s="517"/>
      <c r="U7" s="517"/>
      <c r="V7" s="517"/>
      <c r="W7" s="516" t="s">
        <v>104</v>
      </c>
      <c r="X7" s="516" t="s">
        <v>105</v>
      </c>
      <c r="Y7" s="516" t="s">
        <v>25</v>
      </c>
      <c r="Z7" s="516" t="s">
        <v>28</v>
      </c>
      <c r="AA7" s="517"/>
      <c r="AB7" s="517"/>
      <c r="AC7" s="106"/>
      <c r="AD7" s="106"/>
      <c r="AE7" s="106"/>
      <c r="AF7" s="106"/>
    </row>
    <row r="8" spans="2:32" s="12" customFormat="1" ht="28.5" customHeight="1" x14ac:dyDescent="0.25">
      <c r="B8" s="527"/>
      <c r="C8" s="535"/>
      <c r="D8" s="511"/>
      <c r="E8" s="514"/>
      <c r="F8" s="511"/>
      <c r="G8" s="511"/>
      <c r="H8" s="148" t="s">
        <v>2191</v>
      </c>
      <c r="I8" s="511"/>
      <c r="J8" s="523"/>
      <c r="K8" s="523"/>
      <c r="L8" s="523"/>
      <c r="M8" s="573"/>
      <c r="N8" s="511"/>
      <c r="O8" s="511"/>
      <c r="P8" s="511"/>
      <c r="Q8" s="514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106"/>
      <c r="AD8" s="106"/>
      <c r="AE8" s="106"/>
      <c r="AF8" s="106"/>
    </row>
    <row r="9" spans="2:32" s="12" customFormat="1" ht="72" customHeight="1" x14ac:dyDescent="0.25">
      <c r="B9" s="528"/>
      <c r="C9" s="536"/>
      <c r="D9" s="512"/>
      <c r="E9" s="515"/>
      <c r="F9" s="512"/>
      <c r="G9" s="512"/>
      <c r="H9" s="149"/>
      <c r="I9" s="512"/>
      <c r="J9" s="524"/>
      <c r="K9" s="524"/>
      <c r="L9" s="524"/>
      <c r="M9" s="574"/>
      <c r="N9" s="512"/>
      <c r="O9" s="512"/>
      <c r="P9" s="512"/>
      <c r="Q9" s="515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106"/>
      <c r="AD9" s="106"/>
      <c r="AE9" s="106"/>
      <c r="AF9" s="106"/>
    </row>
    <row r="10" spans="2:32" s="12" customFormat="1" ht="18.75" customHeight="1" x14ac:dyDescent="0.25">
      <c r="B10" s="127" t="s">
        <v>352</v>
      </c>
      <c r="C10" s="70">
        <v>1</v>
      </c>
      <c r="D10" s="90" t="s">
        <v>30</v>
      </c>
      <c r="E10" s="90">
        <v>40233</v>
      </c>
      <c r="F10" s="90">
        <v>36</v>
      </c>
      <c r="G10" s="90">
        <v>1018</v>
      </c>
      <c r="H10" s="90"/>
      <c r="I10" s="70">
        <v>5</v>
      </c>
      <c r="J10" s="90">
        <v>0</v>
      </c>
      <c r="K10" s="90">
        <v>1</v>
      </c>
      <c r="L10" s="90" t="s">
        <v>67</v>
      </c>
      <c r="M10" s="128">
        <v>129</v>
      </c>
      <c r="N10" s="70">
        <v>6</v>
      </c>
      <c r="O10" s="70"/>
      <c r="P10" s="70"/>
      <c r="Q10" s="70"/>
      <c r="R10" s="70">
        <v>1</v>
      </c>
      <c r="S10" s="70">
        <v>1</v>
      </c>
      <c r="T10" s="70" t="s">
        <v>31</v>
      </c>
      <c r="U10" s="70" t="s">
        <v>69</v>
      </c>
      <c r="V10" s="70">
        <v>84</v>
      </c>
      <c r="W10" s="70"/>
      <c r="X10" s="70">
        <v>84</v>
      </c>
      <c r="Y10" s="70"/>
      <c r="Z10" s="70"/>
      <c r="AA10" s="70">
        <v>45</v>
      </c>
      <c r="AB10" s="70"/>
      <c r="AC10" s="106"/>
      <c r="AD10" s="106"/>
      <c r="AE10" s="106"/>
      <c r="AF10" s="106"/>
    </row>
    <row r="11" spans="2:32" s="7" customFormat="1" ht="18.75" customHeight="1" x14ac:dyDescent="0.5">
      <c r="B11" s="121" t="s">
        <v>352</v>
      </c>
      <c r="C11" s="70">
        <v>2</v>
      </c>
      <c r="D11" s="89" t="s">
        <v>30</v>
      </c>
      <c r="E11" s="89">
        <v>34779</v>
      </c>
      <c r="F11" s="89">
        <v>125</v>
      </c>
      <c r="G11" s="89">
        <v>556</v>
      </c>
      <c r="H11" s="89"/>
      <c r="I11" s="70">
        <v>5</v>
      </c>
      <c r="J11" s="89">
        <v>6</v>
      </c>
      <c r="K11" s="89">
        <v>1</v>
      </c>
      <c r="L11" s="89" t="s">
        <v>188</v>
      </c>
      <c r="M11" s="128">
        <v>2538</v>
      </c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69"/>
      <c r="AD11" s="69"/>
      <c r="AE11" s="69"/>
      <c r="AF11" s="69"/>
    </row>
    <row r="12" spans="2:32" s="7" customFormat="1" ht="18.75" customHeight="1" x14ac:dyDescent="0.5">
      <c r="B12" s="121" t="s">
        <v>353</v>
      </c>
      <c r="C12" s="70">
        <v>3</v>
      </c>
      <c r="D12" s="89" t="s">
        <v>30</v>
      </c>
      <c r="E12" s="89">
        <v>54723</v>
      </c>
      <c r="F12" s="89">
        <v>187</v>
      </c>
      <c r="G12" s="89">
        <v>1830</v>
      </c>
      <c r="H12" s="89"/>
      <c r="I12" s="70">
        <v>5</v>
      </c>
      <c r="J12" s="89">
        <v>5</v>
      </c>
      <c r="K12" s="89">
        <v>2</v>
      </c>
      <c r="L12" s="89" t="s">
        <v>159</v>
      </c>
      <c r="M12" s="128">
        <v>2261</v>
      </c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69"/>
      <c r="AD12" s="69"/>
      <c r="AE12" s="69"/>
      <c r="AF12" s="69"/>
    </row>
    <row r="13" spans="2:32" s="7" customFormat="1" ht="18.75" customHeight="1" x14ac:dyDescent="0.5">
      <c r="B13" s="121" t="s">
        <v>353</v>
      </c>
      <c r="C13" s="70">
        <v>4</v>
      </c>
      <c r="D13" s="89" t="s">
        <v>30</v>
      </c>
      <c r="E13" s="89">
        <v>34777</v>
      </c>
      <c r="F13" s="89">
        <v>123</v>
      </c>
      <c r="G13" s="89">
        <v>554</v>
      </c>
      <c r="H13" s="89"/>
      <c r="I13" s="70">
        <v>5</v>
      </c>
      <c r="J13" s="89">
        <v>4</v>
      </c>
      <c r="K13" s="89">
        <v>0</v>
      </c>
      <c r="L13" s="89" t="s">
        <v>184</v>
      </c>
      <c r="M13" s="128">
        <v>1609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69"/>
      <c r="AD13" s="69"/>
      <c r="AE13" s="69"/>
      <c r="AF13" s="69"/>
    </row>
    <row r="14" spans="2:32" s="7" customFormat="1" ht="18.75" customHeight="1" x14ac:dyDescent="0.5">
      <c r="B14" s="121" t="s">
        <v>354</v>
      </c>
      <c r="C14" s="70">
        <v>5</v>
      </c>
      <c r="D14" s="89" t="s">
        <v>30</v>
      </c>
      <c r="E14" s="89">
        <v>40484</v>
      </c>
      <c r="F14" s="89">
        <v>92</v>
      </c>
      <c r="G14" s="89">
        <v>1083</v>
      </c>
      <c r="H14" s="89"/>
      <c r="I14" s="70">
        <v>5</v>
      </c>
      <c r="J14" s="89">
        <v>1</v>
      </c>
      <c r="K14" s="89">
        <v>3</v>
      </c>
      <c r="L14" s="89" t="s">
        <v>95</v>
      </c>
      <c r="M14" s="128">
        <v>673.25</v>
      </c>
      <c r="N14" s="70">
        <v>36.75</v>
      </c>
      <c r="O14" s="70"/>
      <c r="P14" s="70"/>
      <c r="Q14" s="70"/>
      <c r="R14" s="70">
        <v>1</v>
      </c>
      <c r="S14" s="70">
        <v>104</v>
      </c>
      <c r="T14" s="70" t="s">
        <v>31</v>
      </c>
      <c r="U14" s="70" t="s">
        <v>69</v>
      </c>
      <c r="V14" s="70">
        <v>102</v>
      </c>
      <c r="W14" s="70"/>
      <c r="X14" s="70">
        <v>102</v>
      </c>
      <c r="Y14" s="70"/>
      <c r="Z14" s="70"/>
      <c r="AA14" s="70">
        <v>50</v>
      </c>
      <c r="AB14" s="70"/>
      <c r="AC14" s="69"/>
      <c r="AD14" s="69"/>
      <c r="AE14" s="69"/>
      <c r="AF14" s="69"/>
    </row>
    <row r="15" spans="2:32" s="8" customFormat="1" ht="18.75" customHeight="1" x14ac:dyDescent="0.5">
      <c r="B15" s="82" t="s">
        <v>355</v>
      </c>
      <c r="C15" s="70">
        <v>6</v>
      </c>
      <c r="D15" s="70" t="s">
        <v>30</v>
      </c>
      <c r="E15" s="70">
        <v>15884</v>
      </c>
      <c r="F15" s="70">
        <v>68</v>
      </c>
      <c r="G15" s="70">
        <v>18233</v>
      </c>
      <c r="H15" s="70"/>
      <c r="I15" s="70">
        <v>5</v>
      </c>
      <c r="J15" s="91">
        <v>14</v>
      </c>
      <c r="K15" s="91">
        <v>3</v>
      </c>
      <c r="L15" s="91">
        <v>11</v>
      </c>
      <c r="M15" s="128">
        <v>5911</v>
      </c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94"/>
      <c r="AD15" s="94"/>
      <c r="AE15" s="94"/>
      <c r="AF15" s="94"/>
    </row>
    <row r="16" spans="2:32" s="7" customFormat="1" ht="18.75" customHeight="1" x14ac:dyDescent="0.5">
      <c r="B16" s="121" t="s">
        <v>356</v>
      </c>
      <c r="C16" s="70">
        <v>7</v>
      </c>
      <c r="D16" s="89" t="s">
        <v>30</v>
      </c>
      <c r="E16" s="89">
        <v>40480</v>
      </c>
      <c r="F16" s="89">
        <v>99</v>
      </c>
      <c r="G16" s="89">
        <v>1079</v>
      </c>
      <c r="H16" s="89"/>
      <c r="I16" s="70">
        <v>5</v>
      </c>
      <c r="J16" s="89">
        <v>0</v>
      </c>
      <c r="K16" s="89">
        <v>2</v>
      </c>
      <c r="L16" s="89" t="s">
        <v>142</v>
      </c>
      <c r="M16" s="128">
        <v>269</v>
      </c>
      <c r="N16" s="70">
        <v>14</v>
      </c>
      <c r="O16" s="70"/>
      <c r="P16" s="70"/>
      <c r="Q16" s="70"/>
      <c r="R16" s="70">
        <v>1</v>
      </c>
      <c r="S16" s="70">
        <v>217</v>
      </c>
      <c r="T16" s="70" t="s">
        <v>31</v>
      </c>
      <c r="U16" s="70" t="s">
        <v>69</v>
      </c>
      <c r="V16" s="70">
        <v>56</v>
      </c>
      <c r="W16" s="70"/>
      <c r="X16" s="70">
        <v>56</v>
      </c>
      <c r="Y16" s="70"/>
      <c r="Z16" s="70"/>
      <c r="AA16" s="70">
        <v>15</v>
      </c>
      <c r="AB16" s="70"/>
      <c r="AC16" s="69"/>
      <c r="AD16" s="69"/>
      <c r="AE16" s="69"/>
      <c r="AF16" s="69"/>
    </row>
    <row r="17" spans="2:32" s="7" customFormat="1" ht="18.75" customHeight="1" x14ac:dyDescent="0.5">
      <c r="B17" s="121" t="s">
        <v>356</v>
      </c>
      <c r="C17" s="70">
        <v>8</v>
      </c>
      <c r="D17" s="89" t="s">
        <v>30</v>
      </c>
      <c r="E17" s="89">
        <v>54198</v>
      </c>
      <c r="F17" s="89">
        <v>139</v>
      </c>
      <c r="G17" s="89">
        <v>1726</v>
      </c>
      <c r="H17" s="89"/>
      <c r="I17" s="70">
        <v>5</v>
      </c>
      <c r="J17" s="89">
        <v>1</v>
      </c>
      <c r="K17" s="89">
        <v>3</v>
      </c>
      <c r="L17" s="89" t="s">
        <v>216</v>
      </c>
      <c r="M17" s="128">
        <v>749</v>
      </c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69"/>
      <c r="AD17" s="69"/>
      <c r="AE17" s="69"/>
      <c r="AF17" s="69"/>
    </row>
    <row r="18" spans="2:32" s="8" customFormat="1" ht="18.75" customHeight="1" x14ac:dyDescent="0.5">
      <c r="B18" s="82" t="s">
        <v>357</v>
      </c>
      <c r="C18" s="70">
        <v>9</v>
      </c>
      <c r="D18" s="70" t="s">
        <v>30</v>
      </c>
      <c r="E18" s="70">
        <v>64561</v>
      </c>
      <c r="F18" s="70">
        <v>207</v>
      </c>
      <c r="G18" s="70">
        <v>2291</v>
      </c>
      <c r="H18" s="70"/>
      <c r="I18" s="70">
        <v>5</v>
      </c>
      <c r="J18" s="91">
        <v>3</v>
      </c>
      <c r="K18" s="91">
        <v>1</v>
      </c>
      <c r="L18" s="91">
        <v>85.2</v>
      </c>
      <c r="M18" s="128">
        <v>1385.2</v>
      </c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94"/>
      <c r="AD18" s="94"/>
      <c r="AE18" s="94"/>
      <c r="AF18" s="94"/>
    </row>
    <row r="19" spans="2:32" s="7" customFormat="1" ht="18.75" customHeight="1" x14ac:dyDescent="0.5">
      <c r="B19" s="121" t="s">
        <v>358</v>
      </c>
      <c r="C19" s="70">
        <v>10</v>
      </c>
      <c r="D19" s="89" t="s">
        <v>30</v>
      </c>
      <c r="E19" s="89">
        <v>40204</v>
      </c>
      <c r="F19" s="89">
        <v>41</v>
      </c>
      <c r="G19" s="89">
        <v>989</v>
      </c>
      <c r="H19" s="89"/>
      <c r="I19" s="70">
        <v>5</v>
      </c>
      <c r="J19" s="89">
        <v>0</v>
      </c>
      <c r="K19" s="89">
        <v>1</v>
      </c>
      <c r="L19" s="89" t="s">
        <v>67</v>
      </c>
      <c r="M19" s="128">
        <v>126</v>
      </c>
      <c r="N19" s="70">
        <v>9</v>
      </c>
      <c r="O19" s="70"/>
      <c r="P19" s="70"/>
      <c r="Q19" s="70"/>
      <c r="R19" s="70">
        <v>1</v>
      </c>
      <c r="S19" s="70">
        <v>205</v>
      </c>
      <c r="T19" s="70" t="s">
        <v>31</v>
      </c>
      <c r="U19" s="70" t="s">
        <v>69</v>
      </c>
      <c r="V19" s="70">
        <v>36</v>
      </c>
      <c r="W19" s="70"/>
      <c r="X19" s="70">
        <v>36</v>
      </c>
      <c r="Y19" s="70"/>
      <c r="Z19" s="70"/>
      <c r="AA19" s="70">
        <v>30</v>
      </c>
      <c r="AB19" s="70"/>
      <c r="AC19" s="69"/>
      <c r="AD19" s="69"/>
      <c r="AE19" s="69"/>
      <c r="AF19" s="69"/>
    </row>
    <row r="20" spans="2:32" s="7" customFormat="1" ht="18.75" customHeight="1" x14ac:dyDescent="0.5">
      <c r="B20" s="121" t="s">
        <v>359</v>
      </c>
      <c r="C20" s="70">
        <v>11</v>
      </c>
      <c r="D20" s="89" t="s">
        <v>30</v>
      </c>
      <c r="E20" s="89">
        <v>40194</v>
      </c>
      <c r="F20" s="89">
        <v>51</v>
      </c>
      <c r="G20" s="89">
        <v>979</v>
      </c>
      <c r="H20" s="89"/>
      <c r="I20" s="70">
        <v>5</v>
      </c>
      <c r="J20" s="89">
        <v>0</v>
      </c>
      <c r="K20" s="89">
        <v>2</v>
      </c>
      <c r="L20" s="89" t="s">
        <v>92</v>
      </c>
      <c r="M20" s="128">
        <v>255</v>
      </c>
      <c r="N20" s="70">
        <v>10</v>
      </c>
      <c r="O20" s="70"/>
      <c r="P20" s="70"/>
      <c r="Q20" s="70"/>
      <c r="R20" s="70">
        <v>1</v>
      </c>
      <c r="S20" s="70">
        <v>49</v>
      </c>
      <c r="T20" s="70" t="s">
        <v>31</v>
      </c>
      <c r="U20" s="70" t="s">
        <v>69</v>
      </c>
      <c r="V20" s="70">
        <v>40</v>
      </c>
      <c r="W20" s="70"/>
      <c r="X20" s="70">
        <v>40</v>
      </c>
      <c r="Y20" s="70"/>
      <c r="Z20" s="70"/>
      <c r="AA20" s="70">
        <v>40</v>
      </c>
      <c r="AB20" s="70"/>
      <c r="AC20" s="69"/>
      <c r="AD20" s="69"/>
      <c r="AE20" s="69"/>
      <c r="AF20" s="69"/>
    </row>
    <row r="21" spans="2:32" s="8" customFormat="1" ht="18.75" customHeight="1" x14ac:dyDescent="0.5">
      <c r="B21" s="82" t="s">
        <v>360</v>
      </c>
      <c r="C21" s="70">
        <v>12</v>
      </c>
      <c r="D21" s="70" t="s">
        <v>30</v>
      </c>
      <c r="E21" s="70">
        <v>65027</v>
      </c>
      <c r="F21" s="70">
        <v>213</v>
      </c>
      <c r="G21" s="70">
        <v>2346</v>
      </c>
      <c r="H21" s="70"/>
      <c r="I21" s="70">
        <v>5</v>
      </c>
      <c r="J21" s="91">
        <v>0</v>
      </c>
      <c r="K21" s="91">
        <v>1</v>
      </c>
      <c r="L21" s="91">
        <v>81.3</v>
      </c>
      <c r="M21" s="128">
        <v>181.3</v>
      </c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94"/>
      <c r="AD21" s="94"/>
      <c r="AE21" s="94"/>
      <c r="AF21" s="94"/>
    </row>
    <row r="22" spans="2:32" s="8" customFormat="1" ht="18.75" customHeight="1" x14ac:dyDescent="0.5">
      <c r="B22" s="82" t="s">
        <v>360</v>
      </c>
      <c r="C22" s="70">
        <v>13</v>
      </c>
      <c r="D22" s="70" t="s">
        <v>30</v>
      </c>
      <c r="E22" s="70">
        <v>58645</v>
      </c>
      <c r="F22" s="70">
        <v>223</v>
      </c>
      <c r="G22" s="70">
        <v>2037</v>
      </c>
      <c r="H22" s="70"/>
      <c r="I22" s="70">
        <v>5</v>
      </c>
      <c r="J22" s="91">
        <v>5</v>
      </c>
      <c r="K22" s="91">
        <v>0</v>
      </c>
      <c r="L22" s="91">
        <v>72</v>
      </c>
      <c r="M22" s="128">
        <v>2072</v>
      </c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94"/>
      <c r="AD22" s="94"/>
      <c r="AE22" s="94"/>
      <c r="AF22" s="94"/>
    </row>
    <row r="23" spans="2:32" s="7" customFormat="1" ht="18.75" customHeight="1" x14ac:dyDescent="0.5">
      <c r="B23" s="121" t="s">
        <v>361</v>
      </c>
      <c r="C23" s="70">
        <v>14</v>
      </c>
      <c r="D23" s="89" t="s">
        <v>30</v>
      </c>
      <c r="E23" s="89">
        <v>15974</v>
      </c>
      <c r="F23" s="89">
        <v>23</v>
      </c>
      <c r="G23" s="89">
        <v>3009</v>
      </c>
      <c r="H23" s="89"/>
      <c r="I23" s="70">
        <v>5</v>
      </c>
      <c r="J23" s="89">
        <v>7</v>
      </c>
      <c r="K23" s="89">
        <v>2</v>
      </c>
      <c r="L23" s="89" t="s">
        <v>76</v>
      </c>
      <c r="M23" s="128">
        <v>3056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69"/>
      <c r="AD23" s="69"/>
      <c r="AE23" s="69"/>
      <c r="AF23" s="69"/>
    </row>
    <row r="24" spans="2:32" s="7" customFormat="1" ht="18.75" customHeight="1" x14ac:dyDescent="0.5">
      <c r="B24" s="121" t="s">
        <v>362</v>
      </c>
      <c r="C24" s="70">
        <v>15</v>
      </c>
      <c r="D24" s="89" t="s">
        <v>30</v>
      </c>
      <c r="E24" s="89">
        <v>48266</v>
      </c>
      <c r="F24" s="89">
        <v>126</v>
      </c>
      <c r="G24" s="89">
        <v>1336</v>
      </c>
      <c r="H24" s="89"/>
      <c r="I24" s="70">
        <v>5</v>
      </c>
      <c r="J24" s="89">
        <v>0</v>
      </c>
      <c r="K24" s="89">
        <v>2</v>
      </c>
      <c r="L24" s="89" t="s">
        <v>165</v>
      </c>
      <c r="M24" s="128">
        <v>279.5</v>
      </c>
      <c r="N24" s="70">
        <v>13.5</v>
      </c>
      <c r="O24" s="70"/>
      <c r="P24" s="70"/>
      <c r="Q24" s="70"/>
      <c r="R24" s="70">
        <v>1</v>
      </c>
      <c r="S24" s="70">
        <v>42</v>
      </c>
      <c r="T24" s="70" t="s">
        <v>31</v>
      </c>
      <c r="U24" s="70" t="s">
        <v>69</v>
      </c>
      <c r="V24" s="70">
        <v>54</v>
      </c>
      <c r="W24" s="70"/>
      <c r="X24" s="70">
        <v>54</v>
      </c>
      <c r="Y24" s="70"/>
      <c r="Z24" s="70"/>
      <c r="AA24" s="70">
        <v>25</v>
      </c>
      <c r="AB24" s="70"/>
      <c r="AC24" s="69"/>
      <c r="AD24" s="69"/>
      <c r="AE24" s="69"/>
      <c r="AF24" s="69"/>
    </row>
    <row r="25" spans="2:32" s="7" customFormat="1" ht="18.75" customHeight="1" x14ac:dyDescent="0.5">
      <c r="B25" s="121" t="s">
        <v>363</v>
      </c>
      <c r="C25" s="70">
        <v>16</v>
      </c>
      <c r="D25" s="89" t="s">
        <v>30</v>
      </c>
      <c r="E25" s="89">
        <v>34774</v>
      </c>
      <c r="F25" s="89">
        <v>120</v>
      </c>
      <c r="G25" s="89">
        <v>551</v>
      </c>
      <c r="H25" s="89"/>
      <c r="I25" s="70">
        <v>5</v>
      </c>
      <c r="J25" s="89">
        <v>3</v>
      </c>
      <c r="K25" s="89">
        <v>0</v>
      </c>
      <c r="L25" s="89" t="s">
        <v>40</v>
      </c>
      <c r="M25" s="128">
        <v>1282</v>
      </c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69"/>
      <c r="AD25" s="69"/>
      <c r="AE25" s="69"/>
      <c r="AF25" s="69"/>
    </row>
    <row r="26" spans="2:32" s="8" customFormat="1" ht="18.75" customHeight="1" x14ac:dyDescent="0.5">
      <c r="B26" s="82" t="s">
        <v>364</v>
      </c>
      <c r="C26" s="70">
        <v>17</v>
      </c>
      <c r="D26" s="70" t="s">
        <v>30</v>
      </c>
      <c r="E26" s="70">
        <v>49172</v>
      </c>
      <c r="F26" s="70">
        <v>12</v>
      </c>
      <c r="G26" s="70">
        <v>2171</v>
      </c>
      <c r="H26" s="70"/>
      <c r="I26" s="70">
        <v>5</v>
      </c>
      <c r="J26" s="91">
        <v>4</v>
      </c>
      <c r="K26" s="91">
        <v>3</v>
      </c>
      <c r="L26" s="91">
        <v>93</v>
      </c>
      <c r="M26" s="128">
        <v>1993</v>
      </c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94"/>
      <c r="AD26" s="94"/>
      <c r="AE26" s="94"/>
      <c r="AF26" s="94"/>
    </row>
    <row r="27" spans="2:32" s="8" customFormat="1" ht="18.75" customHeight="1" x14ac:dyDescent="0.5">
      <c r="B27" s="82" t="s">
        <v>364</v>
      </c>
      <c r="C27" s="70">
        <v>18</v>
      </c>
      <c r="D27" s="70" t="s">
        <v>30</v>
      </c>
      <c r="E27" s="70">
        <v>47226</v>
      </c>
      <c r="F27" s="70">
        <v>156</v>
      </c>
      <c r="G27" s="70">
        <v>2107</v>
      </c>
      <c r="H27" s="70"/>
      <c r="I27" s="70">
        <v>5</v>
      </c>
      <c r="J27" s="91">
        <v>8</v>
      </c>
      <c r="K27" s="91">
        <v>0</v>
      </c>
      <c r="L27" s="91">
        <v>56</v>
      </c>
      <c r="M27" s="128">
        <v>3256</v>
      </c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94"/>
      <c r="AD27" s="94"/>
      <c r="AE27" s="94"/>
      <c r="AF27" s="94"/>
    </row>
    <row r="28" spans="2:32" s="7" customFormat="1" ht="18.75" customHeight="1" x14ac:dyDescent="0.5">
      <c r="B28" s="121" t="s">
        <v>365</v>
      </c>
      <c r="C28" s="70">
        <v>19</v>
      </c>
      <c r="D28" s="89" t="s">
        <v>30</v>
      </c>
      <c r="E28" s="89">
        <v>40478</v>
      </c>
      <c r="F28" s="89">
        <v>97</v>
      </c>
      <c r="G28" s="89">
        <v>1077</v>
      </c>
      <c r="H28" s="89"/>
      <c r="I28" s="70">
        <v>5</v>
      </c>
      <c r="J28" s="89">
        <v>1</v>
      </c>
      <c r="K28" s="89">
        <v>1</v>
      </c>
      <c r="L28" s="89" t="s">
        <v>279</v>
      </c>
      <c r="M28" s="128">
        <v>553</v>
      </c>
      <c r="N28" s="70">
        <v>25</v>
      </c>
      <c r="O28" s="70"/>
      <c r="P28" s="70"/>
      <c r="Q28" s="70"/>
      <c r="R28" s="70">
        <v>1</v>
      </c>
      <c r="S28" s="70">
        <v>41</v>
      </c>
      <c r="T28" s="70" t="s">
        <v>31</v>
      </c>
      <c r="U28" s="70" t="s">
        <v>69</v>
      </c>
      <c r="V28" s="70">
        <v>45</v>
      </c>
      <c r="W28" s="70"/>
      <c r="X28" s="70">
        <v>45</v>
      </c>
      <c r="Y28" s="70"/>
      <c r="Z28" s="70"/>
      <c r="AA28" s="70">
        <v>30</v>
      </c>
      <c r="AB28" s="70"/>
      <c r="AC28" s="69"/>
      <c r="AD28" s="69"/>
      <c r="AE28" s="69"/>
      <c r="AF28" s="69"/>
    </row>
    <row r="29" spans="2:32" s="7" customFormat="1" ht="18.75" customHeight="1" x14ac:dyDescent="0.5">
      <c r="B29" s="121"/>
      <c r="C29" s="70"/>
      <c r="D29" s="89"/>
      <c r="E29" s="89"/>
      <c r="F29" s="89"/>
      <c r="G29" s="89"/>
      <c r="H29" s="89"/>
      <c r="I29" s="70"/>
      <c r="J29" s="89"/>
      <c r="K29" s="89"/>
      <c r="L29" s="89"/>
      <c r="M29" s="128"/>
      <c r="N29" s="70"/>
      <c r="O29" s="70"/>
      <c r="P29" s="70"/>
      <c r="Q29" s="70"/>
      <c r="R29" s="70">
        <v>2</v>
      </c>
      <c r="S29" s="70"/>
      <c r="T29" s="70" t="s">
        <v>31</v>
      </c>
      <c r="U29" s="70" t="s">
        <v>73</v>
      </c>
      <c r="V29" s="70">
        <v>55</v>
      </c>
      <c r="W29" s="70"/>
      <c r="X29" s="70">
        <v>55</v>
      </c>
      <c r="Y29" s="70"/>
      <c r="Z29" s="70"/>
      <c r="AA29" s="70">
        <v>15</v>
      </c>
      <c r="AB29" s="70"/>
      <c r="AC29" s="69"/>
      <c r="AD29" s="69"/>
      <c r="AE29" s="69"/>
      <c r="AF29" s="69"/>
    </row>
    <row r="30" spans="2:32" s="7" customFormat="1" ht="18.75" customHeight="1" x14ac:dyDescent="0.5">
      <c r="B30" s="121" t="s">
        <v>366</v>
      </c>
      <c r="C30" s="70">
        <v>20</v>
      </c>
      <c r="D30" s="89" t="s">
        <v>30</v>
      </c>
      <c r="E30" s="89">
        <v>54193</v>
      </c>
      <c r="F30" s="89">
        <v>134</v>
      </c>
      <c r="G30" s="89">
        <v>1721</v>
      </c>
      <c r="H30" s="89"/>
      <c r="I30" s="70">
        <v>5</v>
      </c>
      <c r="J30" s="89">
        <v>4</v>
      </c>
      <c r="K30" s="89">
        <v>2</v>
      </c>
      <c r="L30" s="89" t="s">
        <v>111</v>
      </c>
      <c r="M30" s="128">
        <v>1891</v>
      </c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69"/>
      <c r="AD30" s="69"/>
      <c r="AE30" s="69"/>
      <c r="AF30" s="69"/>
    </row>
    <row r="31" spans="2:32" s="7" customFormat="1" ht="18.75" customHeight="1" x14ac:dyDescent="0.5">
      <c r="B31" s="121" t="s">
        <v>367</v>
      </c>
      <c r="C31" s="70">
        <v>21</v>
      </c>
      <c r="D31" s="89" t="s">
        <v>30</v>
      </c>
      <c r="E31" s="89">
        <v>40473</v>
      </c>
      <c r="F31" s="89">
        <v>101</v>
      </c>
      <c r="G31" s="89">
        <v>1072</v>
      </c>
      <c r="H31" s="89"/>
      <c r="I31" s="70">
        <v>5</v>
      </c>
      <c r="J31" s="89">
        <v>9</v>
      </c>
      <c r="K31" s="89">
        <v>2</v>
      </c>
      <c r="L31" s="89" t="s">
        <v>55</v>
      </c>
      <c r="M31" s="128">
        <v>3860</v>
      </c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69"/>
      <c r="AD31" s="69"/>
      <c r="AE31" s="69"/>
      <c r="AF31" s="69"/>
    </row>
    <row r="32" spans="2:32" s="8" customFormat="1" ht="18.75" customHeight="1" x14ac:dyDescent="0.5">
      <c r="B32" s="82" t="s">
        <v>365</v>
      </c>
      <c r="C32" s="70">
        <v>22</v>
      </c>
      <c r="D32" s="70" t="s">
        <v>30</v>
      </c>
      <c r="E32" s="70">
        <v>40248</v>
      </c>
      <c r="F32" s="70">
        <v>141</v>
      </c>
      <c r="G32" s="70">
        <v>1033</v>
      </c>
      <c r="H32" s="70"/>
      <c r="I32" s="70">
        <v>5</v>
      </c>
      <c r="J32" s="91">
        <v>12</v>
      </c>
      <c r="K32" s="91">
        <v>2</v>
      </c>
      <c r="L32" s="91">
        <v>10</v>
      </c>
      <c r="M32" s="128">
        <v>5010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94"/>
      <c r="AD32" s="94"/>
      <c r="AE32" s="94"/>
      <c r="AF32" s="94"/>
    </row>
    <row r="33" spans="2:32" s="7" customFormat="1" ht="18.75" customHeight="1" x14ac:dyDescent="0.5">
      <c r="B33" s="121" t="s">
        <v>368</v>
      </c>
      <c r="C33" s="70">
        <v>23</v>
      </c>
      <c r="D33" s="89" t="s">
        <v>30</v>
      </c>
      <c r="E33" s="89">
        <v>40472</v>
      </c>
      <c r="F33" s="89">
        <v>102</v>
      </c>
      <c r="G33" s="89">
        <v>1071</v>
      </c>
      <c r="H33" s="89"/>
      <c r="I33" s="70">
        <v>5</v>
      </c>
      <c r="J33" s="89">
        <v>9</v>
      </c>
      <c r="K33" s="89">
        <v>1</v>
      </c>
      <c r="L33" s="89" t="s">
        <v>40</v>
      </c>
      <c r="M33" s="128">
        <v>3782</v>
      </c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69"/>
      <c r="AD33" s="69"/>
      <c r="AE33" s="69"/>
      <c r="AF33" s="69"/>
    </row>
    <row r="34" spans="2:32" s="7" customFormat="1" ht="18.75" customHeight="1" x14ac:dyDescent="0.5">
      <c r="B34" s="121" t="s">
        <v>368</v>
      </c>
      <c r="C34" s="70">
        <v>24</v>
      </c>
      <c r="D34" s="89" t="s">
        <v>30</v>
      </c>
      <c r="E34" s="89">
        <v>40479</v>
      </c>
      <c r="F34" s="89">
        <v>98</v>
      </c>
      <c r="G34" s="89">
        <v>1078</v>
      </c>
      <c r="H34" s="89"/>
      <c r="I34" s="70">
        <v>5</v>
      </c>
      <c r="J34" s="89">
        <v>0</v>
      </c>
      <c r="K34" s="89">
        <v>3</v>
      </c>
      <c r="L34" s="89" t="s">
        <v>369</v>
      </c>
      <c r="M34" s="128">
        <v>317</v>
      </c>
      <c r="N34" s="70">
        <v>28</v>
      </c>
      <c r="O34" s="70"/>
      <c r="P34" s="70"/>
      <c r="Q34" s="70"/>
      <c r="R34" s="70">
        <v>1</v>
      </c>
      <c r="S34" s="70">
        <v>31</v>
      </c>
      <c r="T34" s="70" t="s">
        <v>31</v>
      </c>
      <c r="U34" s="70" t="s">
        <v>69</v>
      </c>
      <c r="V34" s="70">
        <v>112</v>
      </c>
      <c r="W34" s="70"/>
      <c r="X34" s="70">
        <v>112</v>
      </c>
      <c r="Y34" s="70"/>
      <c r="Z34" s="70"/>
      <c r="AA34" s="70">
        <v>30</v>
      </c>
      <c r="AB34" s="70"/>
      <c r="AC34" s="69"/>
      <c r="AD34" s="69"/>
      <c r="AE34" s="69"/>
      <c r="AF34" s="69"/>
    </row>
    <row r="35" spans="2:32" s="7" customFormat="1" ht="18.75" customHeight="1" x14ac:dyDescent="0.5">
      <c r="B35" s="121" t="s">
        <v>370</v>
      </c>
      <c r="C35" s="70">
        <v>25</v>
      </c>
      <c r="D35" s="89" t="s">
        <v>30</v>
      </c>
      <c r="E35" s="89">
        <v>40255</v>
      </c>
      <c r="F35" s="89">
        <v>138</v>
      </c>
      <c r="G35" s="89">
        <v>1040</v>
      </c>
      <c r="H35" s="89"/>
      <c r="I35" s="70">
        <v>5</v>
      </c>
      <c r="J35" s="89">
        <v>3</v>
      </c>
      <c r="K35" s="89">
        <v>0</v>
      </c>
      <c r="L35" s="89" t="s">
        <v>371</v>
      </c>
      <c r="M35" s="128">
        <v>1218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69"/>
      <c r="AD35" s="69"/>
      <c r="AE35" s="69"/>
      <c r="AF35" s="69"/>
    </row>
    <row r="36" spans="2:32" s="7" customFormat="1" ht="18.75" customHeight="1" x14ac:dyDescent="0.5">
      <c r="B36" s="121" t="s">
        <v>372</v>
      </c>
      <c r="C36" s="70">
        <v>26</v>
      </c>
      <c r="D36" s="89" t="s">
        <v>30</v>
      </c>
      <c r="E36" s="89">
        <v>42744</v>
      </c>
      <c r="F36" s="89">
        <v>167</v>
      </c>
      <c r="G36" s="89">
        <v>1172</v>
      </c>
      <c r="H36" s="89"/>
      <c r="I36" s="70">
        <v>5</v>
      </c>
      <c r="J36" s="89">
        <v>17</v>
      </c>
      <c r="K36" s="89">
        <v>2</v>
      </c>
      <c r="L36" s="89" t="s">
        <v>97</v>
      </c>
      <c r="M36" s="128">
        <v>7059</v>
      </c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69"/>
      <c r="AD36" s="69"/>
      <c r="AE36" s="69"/>
      <c r="AF36" s="69"/>
    </row>
    <row r="37" spans="2:32" s="8" customFormat="1" ht="18.75" customHeight="1" x14ac:dyDescent="0.5">
      <c r="B37" s="82" t="s">
        <v>372</v>
      </c>
      <c r="C37" s="70">
        <v>27</v>
      </c>
      <c r="D37" s="70" t="s">
        <v>30</v>
      </c>
      <c r="E37" s="70">
        <v>48596</v>
      </c>
      <c r="F37" s="70">
        <v>129</v>
      </c>
      <c r="G37" s="70">
        <v>1387</v>
      </c>
      <c r="H37" s="70"/>
      <c r="I37" s="70">
        <v>5</v>
      </c>
      <c r="J37" s="91">
        <v>0</v>
      </c>
      <c r="K37" s="91">
        <v>1</v>
      </c>
      <c r="L37" s="91">
        <v>96</v>
      </c>
      <c r="M37" s="128">
        <v>196</v>
      </c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94"/>
      <c r="AD37" s="94"/>
      <c r="AE37" s="94"/>
      <c r="AF37" s="94"/>
    </row>
    <row r="38" spans="2:32" s="8" customFormat="1" ht="18.75" customHeight="1" x14ac:dyDescent="0.5">
      <c r="B38" s="82" t="s">
        <v>373</v>
      </c>
      <c r="C38" s="70">
        <v>28</v>
      </c>
      <c r="D38" s="70" t="s">
        <v>30</v>
      </c>
      <c r="E38" s="70">
        <v>48597</v>
      </c>
      <c r="F38" s="70">
        <v>130</v>
      </c>
      <c r="G38" s="70">
        <v>1388</v>
      </c>
      <c r="H38" s="70"/>
      <c r="I38" s="70">
        <v>5</v>
      </c>
      <c r="J38" s="70">
        <v>0</v>
      </c>
      <c r="K38" s="70">
        <v>1</v>
      </c>
      <c r="L38" s="70">
        <v>23.7</v>
      </c>
      <c r="M38" s="128">
        <v>123.7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94"/>
      <c r="AD38" s="94"/>
      <c r="AE38" s="94"/>
      <c r="AF38" s="94"/>
    </row>
    <row r="39" spans="2:32" s="7" customFormat="1" ht="18.75" customHeight="1" x14ac:dyDescent="0.5">
      <c r="B39" s="121" t="s">
        <v>374</v>
      </c>
      <c r="C39" s="70">
        <v>29</v>
      </c>
      <c r="D39" s="89" t="s">
        <v>30</v>
      </c>
      <c r="E39" s="89">
        <v>45144</v>
      </c>
      <c r="F39" s="89">
        <v>123</v>
      </c>
      <c r="G39" s="89">
        <v>1248</v>
      </c>
      <c r="H39" s="89"/>
      <c r="I39" s="70">
        <v>5</v>
      </c>
      <c r="J39" s="89">
        <v>0</v>
      </c>
      <c r="K39" s="89">
        <v>2</v>
      </c>
      <c r="L39" s="89" t="s">
        <v>369</v>
      </c>
      <c r="M39" s="128">
        <v>219.5</v>
      </c>
      <c r="N39" s="70">
        <v>25.5</v>
      </c>
      <c r="O39" s="70"/>
      <c r="P39" s="70"/>
      <c r="Q39" s="70"/>
      <c r="R39" s="70">
        <v>1</v>
      </c>
      <c r="S39" s="70">
        <v>16</v>
      </c>
      <c r="T39" s="70" t="s">
        <v>31</v>
      </c>
      <c r="U39" s="70" t="s">
        <v>73</v>
      </c>
      <c r="V39" s="70">
        <v>102</v>
      </c>
      <c r="W39" s="70"/>
      <c r="X39" s="70">
        <v>102</v>
      </c>
      <c r="Y39" s="70"/>
      <c r="Z39" s="70"/>
      <c r="AA39" s="70">
        <v>7</v>
      </c>
      <c r="AB39" s="70"/>
      <c r="AC39" s="69"/>
      <c r="AD39" s="69"/>
      <c r="AE39" s="69"/>
      <c r="AF39" s="69"/>
    </row>
    <row r="40" spans="2:32" s="7" customFormat="1" ht="18.75" customHeight="1" x14ac:dyDescent="0.5">
      <c r="B40" s="121" t="s">
        <v>375</v>
      </c>
      <c r="C40" s="70">
        <v>30</v>
      </c>
      <c r="D40" s="89" t="s">
        <v>30</v>
      </c>
      <c r="E40" s="89">
        <v>15897</v>
      </c>
      <c r="F40" s="89">
        <v>109</v>
      </c>
      <c r="G40" s="89">
        <v>1616</v>
      </c>
      <c r="H40" s="89"/>
      <c r="I40" s="70">
        <v>5</v>
      </c>
      <c r="J40" s="89">
        <v>11</v>
      </c>
      <c r="K40" s="89">
        <v>3</v>
      </c>
      <c r="L40" s="89" t="s">
        <v>145</v>
      </c>
      <c r="M40" s="128">
        <v>4719</v>
      </c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69"/>
      <c r="AD40" s="69"/>
      <c r="AE40" s="69"/>
      <c r="AF40" s="69"/>
    </row>
    <row r="41" spans="2:32" s="8" customFormat="1" ht="18.75" customHeight="1" x14ac:dyDescent="0.5">
      <c r="B41" s="82" t="s">
        <v>376</v>
      </c>
      <c r="C41" s="70">
        <v>31</v>
      </c>
      <c r="D41" s="70" t="s">
        <v>30</v>
      </c>
      <c r="E41" s="70">
        <v>56919</v>
      </c>
      <c r="F41" s="70">
        <v>208</v>
      </c>
      <c r="G41" s="70">
        <v>1796</v>
      </c>
      <c r="H41" s="70"/>
      <c r="I41" s="70">
        <v>5</v>
      </c>
      <c r="J41" s="70">
        <v>7</v>
      </c>
      <c r="K41" s="70">
        <v>1</v>
      </c>
      <c r="L41" s="70">
        <v>75.400000000000006</v>
      </c>
      <c r="M41" s="128">
        <v>2975.4</v>
      </c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94"/>
      <c r="AD41" s="94"/>
      <c r="AE41" s="94"/>
      <c r="AF41" s="94"/>
    </row>
    <row r="42" spans="2:32" s="7" customFormat="1" ht="18.75" customHeight="1" x14ac:dyDescent="0.5">
      <c r="B42" s="121" t="s">
        <v>377</v>
      </c>
      <c r="C42" s="70">
        <v>32</v>
      </c>
      <c r="D42" s="89" t="s">
        <v>30</v>
      </c>
      <c r="E42" s="89">
        <v>40244</v>
      </c>
      <c r="F42" s="89">
        <v>1</v>
      </c>
      <c r="G42" s="89">
        <v>1029</v>
      </c>
      <c r="H42" s="89"/>
      <c r="I42" s="70">
        <v>5</v>
      </c>
      <c r="J42" s="89">
        <v>9</v>
      </c>
      <c r="K42" s="89">
        <v>2</v>
      </c>
      <c r="L42" s="89" t="s">
        <v>175</v>
      </c>
      <c r="M42" s="128">
        <v>3850</v>
      </c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69"/>
      <c r="AD42" s="69"/>
      <c r="AE42" s="69"/>
      <c r="AF42" s="69"/>
    </row>
    <row r="43" spans="2:32" s="7" customFormat="1" ht="18.75" customHeight="1" x14ac:dyDescent="0.5">
      <c r="B43" s="121" t="s">
        <v>378</v>
      </c>
      <c r="C43" s="70">
        <v>33</v>
      </c>
      <c r="D43" s="89" t="s">
        <v>30</v>
      </c>
      <c r="E43" s="89">
        <v>15896</v>
      </c>
      <c r="F43" s="89">
        <v>107</v>
      </c>
      <c r="G43" s="89">
        <v>1615</v>
      </c>
      <c r="H43" s="89"/>
      <c r="I43" s="70">
        <v>5</v>
      </c>
      <c r="J43" s="89">
        <v>20</v>
      </c>
      <c r="K43" s="89">
        <v>2</v>
      </c>
      <c r="L43" s="89" t="s">
        <v>379</v>
      </c>
      <c r="M43" s="128">
        <v>8243</v>
      </c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69"/>
      <c r="AD43" s="69"/>
      <c r="AE43" s="69"/>
      <c r="AF43" s="69"/>
    </row>
    <row r="44" spans="2:32" s="8" customFormat="1" ht="18.75" customHeight="1" x14ac:dyDescent="0.5">
      <c r="B44" s="82" t="s">
        <v>380</v>
      </c>
      <c r="C44" s="70">
        <v>34</v>
      </c>
      <c r="D44" s="70" t="s">
        <v>30</v>
      </c>
      <c r="E44" s="70">
        <v>39698</v>
      </c>
      <c r="F44" s="70">
        <v>94</v>
      </c>
      <c r="G44" s="70">
        <v>716</v>
      </c>
      <c r="H44" s="70"/>
      <c r="I44" s="70">
        <v>5</v>
      </c>
      <c r="J44" s="70">
        <v>13</v>
      </c>
      <c r="K44" s="70">
        <v>0</v>
      </c>
      <c r="L44" s="70">
        <v>45</v>
      </c>
      <c r="M44" s="128">
        <v>5245</v>
      </c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94"/>
      <c r="AD44" s="94"/>
      <c r="AE44" s="94"/>
      <c r="AF44" s="94"/>
    </row>
    <row r="45" spans="2:32" s="7" customFormat="1" ht="18.75" customHeight="1" x14ac:dyDescent="0.5">
      <c r="B45" s="121" t="s">
        <v>381</v>
      </c>
      <c r="C45" s="70">
        <v>35</v>
      </c>
      <c r="D45" s="89" t="s">
        <v>30</v>
      </c>
      <c r="E45" s="89">
        <v>40482</v>
      </c>
      <c r="F45" s="89">
        <v>90</v>
      </c>
      <c r="G45" s="89">
        <v>1081</v>
      </c>
      <c r="H45" s="89"/>
      <c r="I45" s="70">
        <v>5</v>
      </c>
      <c r="J45" s="89">
        <v>1</v>
      </c>
      <c r="K45" s="89">
        <v>0</v>
      </c>
      <c r="L45" s="89" t="s">
        <v>382</v>
      </c>
      <c r="M45" s="128">
        <v>381.5</v>
      </c>
      <c r="N45" s="70">
        <v>40.5</v>
      </c>
      <c r="O45" s="70"/>
      <c r="P45" s="70"/>
      <c r="Q45" s="70"/>
      <c r="R45" s="70">
        <v>1</v>
      </c>
      <c r="S45" s="70">
        <v>107</v>
      </c>
      <c r="T45" s="70" t="s">
        <v>31</v>
      </c>
      <c r="U45" s="70" t="s">
        <v>73</v>
      </c>
      <c r="V45" s="70">
        <v>72</v>
      </c>
      <c r="W45" s="70"/>
      <c r="X45" s="70">
        <v>72</v>
      </c>
      <c r="Y45" s="70"/>
      <c r="Z45" s="70"/>
      <c r="AA45" s="70">
        <v>7</v>
      </c>
      <c r="AB45" s="70"/>
      <c r="AC45" s="69"/>
      <c r="AD45" s="69"/>
      <c r="AE45" s="69"/>
      <c r="AF45" s="69"/>
    </row>
    <row r="46" spans="2:32" s="7" customFormat="1" ht="18.75" customHeight="1" x14ac:dyDescent="0.5">
      <c r="B46" s="121"/>
      <c r="C46" s="70"/>
      <c r="D46" s="89"/>
      <c r="E46" s="89"/>
      <c r="F46" s="89"/>
      <c r="G46" s="89"/>
      <c r="H46" s="89"/>
      <c r="I46" s="70"/>
      <c r="J46" s="89"/>
      <c r="K46" s="89"/>
      <c r="L46" s="89"/>
      <c r="M46" s="128"/>
      <c r="N46" s="70"/>
      <c r="O46" s="70"/>
      <c r="P46" s="70"/>
      <c r="Q46" s="70"/>
      <c r="R46" s="70">
        <v>2</v>
      </c>
      <c r="S46" s="70"/>
      <c r="T46" s="70" t="s">
        <v>31</v>
      </c>
      <c r="U46" s="70" t="s">
        <v>73</v>
      </c>
      <c r="V46" s="70">
        <v>90</v>
      </c>
      <c r="W46" s="70"/>
      <c r="X46" s="70">
        <v>90</v>
      </c>
      <c r="Y46" s="70"/>
      <c r="Z46" s="70"/>
      <c r="AA46" s="70">
        <v>25</v>
      </c>
      <c r="AB46" s="70"/>
      <c r="AC46" s="69"/>
      <c r="AD46" s="69"/>
      <c r="AE46" s="69"/>
      <c r="AF46" s="69"/>
    </row>
    <row r="47" spans="2:32" s="7" customFormat="1" ht="18.75" customHeight="1" x14ac:dyDescent="0.5">
      <c r="B47" s="121"/>
      <c r="C47" s="70"/>
      <c r="D47" s="89"/>
      <c r="E47" s="89"/>
      <c r="F47" s="89"/>
      <c r="G47" s="89"/>
      <c r="H47" s="89"/>
      <c r="I47" s="70"/>
      <c r="J47" s="89"/>
      <c r="K47" s="89"/>
      <c r="L47" s="89"/>
      <c r="M47" s="128"/>
      <c r="N47" s="70"/>
      <c r="O47" s="70"/>
      <c r="P47" s="70"/>
      <c r="Q47" s="70"/>
      <c r="R47" s="70">
        <v>3</v>
      </c>
      <c r="S47" s="70">
        <v>129</v>
      </c>
      <c r="T47" s="70" t="s">
        <v>31</v>
      </c>
      <c r="U47" s="70" t="s">
        <v>73</v>
      </c>
      <c r="V47" s="70">
        <v>90</v>
      </c>
      <c r="W47" s="70"/>
      <c r="X47" s="70">
        <v>90</v>
      </c>
      <c r="Y47" s="70"/>
      <c r="Z47" s="70"/>
      <c r="AA47" s="70">
        <v>25</v>
      </c>
      <c r="AB47" s="70"/>
      <c r="AC47" s="69"/>
      <c r="AD47" s="69"/>
      <c r="AE47" s="69"/>
      <c r="AF47" s="69"/>
    </row>
    <row r="48" spans="2:32" s="7" customFormat="1" ht="18.75" customHeight="1" x14ac:dyDescent="0.5">
      <c r="B48" s="121" t="s">
        <v>383</v>
      </c>
      <c r="C48" s="70">
        <v>36</v>
      </c>
      <c r="D48" s="89" t="s">
        <v>30</v>
      </c>
      <c r="E48" s="89">
        <v>55633</v>
      </c>
      <c r="F48" s="89">
        <v>151</v>
      </c>
      <c r="G48" s="89">
        <v>1815</v>
      </c>
      <c r="H48" s="89"/>
      <c r="I48" s="70">
        <v>5</v>
      </c>
      <c r="J48" s="89">
        <v>2</v>
      </c>
      <c r="K48" s="89">
        <v>2</v>
      </c>
      <c r="L48" s="89" t="s">
        <v>237</v>
      </c>
      <c r="M48" s="128">
        <v>1000</v>
      </c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69"/>
      <c r="AD48" s="69"/>
      <c r="AE48" s="69"/>
      <c r="AF48" s="69"/>
    </row>
    <row r="49" spans="2:32" s="7" customFormat="1" ht="18.75" customHeight="1" x14ac:dyDescent="0.5">
      <c r="B49" s="121" t="s">
        <v>383</v>
      </c>
      <c r="C49" s="70">
        <v>37</v>
      </c>
      <c r="D49" s="89" t="s">
        <v>30</v>
      </c>
      <c r="E49" s="89">
        <v>55634</v>
      </c>
      <c r="F49" s="89">
        <v>152</v>
      </c>
      <c r="G49" s="89">
        <v>1816</v>
      </c>
      <c r="H49" s="89"/>
      <c r="I49" s="70">
        <v>5</v>
      </c>
      <c r="J49" s="89">
        <v>2</v>
      </c>
      <c r="K49" s="89">
        <v>2</v>
      </c>
      <c r="L49" s="89" t="s">
        <v>165</v>
      </c>
      <c r="M49" s="128">
        <v>1093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69"/>
      <c r="AD49" s="69"/>
      <c r="AE49" s="69"/>
      <c r="AF49" s="69"/>
    </row>
    <row r="50" spans="2:32" s="7" customFormat="1" ht="18.75" customHeight="1" x14ac:dyDescent="0.5">
      <c r="B50" s="121" t="s">
        <v>384</v>
      </c>
      <c r="C50" s="70">
        <v>38</v>
      </c>
      <c r="D50" s="89" t="s">
        <v>30</v>
      </c>
      <c r="E50" s="89">
        <v>55071</v>
      </c>
      <c r="F50" s="89">
        <v>144</v>
      </c>
      <c r="G50" s="89">
        <v>1790</v>
      </c>
      <c r="H50" s="89"/>
      <c r="I50" s="70">
        <v>5</v>
      </c>
      <c r="J50" s="89">
        <v>0</v>
      </c>
      <c r="K50" s="89">
        <v>1</v>
      </c>
      <c r="L50" s="89" t="s">
        <v>385</v>
      </c>
      <c r="M50" s="128">
        <v>128</v>
      </c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69"/>
      <c r="AD50" s="69"/>
      <c r="AE50" s="69"/>
      <c r="AF50" s="69"/>
    </row>
    <row r="51" spans="2:32" s="7" customFormat="1" ht="18.75" customHeight="1" x14ac:dyDescent="0.5">
      <c r="B51" s="121" t="s">
        <v>386</v>
      </c>
      <c r="C51" s="70">
        <v>39</v>
      </c>
      <c r="D51" s="89" t="s">
        <v>30</v>
      </c>
      <c r="E51" s="89">
        <v>40509</v>
      </c>
      <c r="F51" s="89">
        <v>84</v>
      </c>
      <c r="G51" s="89">
        <v>1108</v>
      </c>
      <c r="H51" s="89"/>
      <c r="I51" s="70">
        <v>5</v>
      </c>
      <c r="J51" s="89">
        <v>0</v>
      </c>
      <c r="K51" s="89">
        <v>0</v>
      </c>
      <c r="L51" s="89" t="s">
        <v>118</v>
      </c>
      <c r="M51" s="128">
        <v>80.5</v>
      </c>
      <c r="N51" s="70">
        <v>7.5</v>
      </c>
      <c r="O51" s="70"/>
      <c r="P51" s="70"/>
      <c r="Q51" s="70"/>
      <c r="R51" s="70">
        <v>1</v>
      </c>
      <c r="S51" s="70">
        <v>207</v>
      </c>
      <c r="T51" s="70" t="s">
        <v>31</v>
      </c>
      <c r="U51" s="70" t="s">
        <v>69</v>
      </c>
      <c r="V51" s="70">
        <v>30</v>
      </c>
      <c r="W51" s="70"/>
      <c r="X51" s="70">
        <v>30</v>
      </c>
      <c r="Y51" s="70"/>
      <c r="Z51" s="70"/>
      <c r="AA51" s="70"/>
      <c r="AB51" s="70">
        <v>25</v>
      </c>
      <c r="AC51" s="69"/>
      <c r="AD51" s="69"/>
      <c r="AE51" s="69"/>
      <c r="AF51" s="69"/>
    </row>
    <row r="52" spans="2:32" s="7" customFormat="1" ht="18.75" customHeight="1" x14ac:dyDescent="0.5">
      <c r="B52" s="121" t="s">
        <v>387</v>
      </c>
      <c r="C52" s="70">
        <v>40</v>
      </c>
      <c r="D52" s="89" t="s">
        <v>30</v>
      </c>
      <c r="E52" s="89">
        <v>40259</v>
      </c>
      <c r="F52" s="89">
        <v>65</v>
      </c>
      <c r="G52" s="89">
        <v>1044</v>
      </c>
      <c r="H52" s="89"/>
      <c r="I52" s="70">
        <v>5</v>
      </c>
      <c r="J52" s="89">
        <v>4</v>
      </c>
      <c r="K52" s="89">
        <v>3</v>
      </c>
      <c r="L52" s="89" t="s">
        <v>388</v>
      </c>
      <c r="M52" s="128">
        <v>1952</v>
      </c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69"/>
      <c r="AD52" s="69"/>
      <c r="AE52" s="69"/>
      <c r="AF52" s="69"/>
    </row>
    <row r="53" spans="2:32" s="8" customFormat="1" ht="18.75" customHeight="1" x14ac:dyDescent="0.5">
      <c r="B53" s="82" t="s">
        <v>389</v>
      </c>
      <c r="C53" s="70">
        <v>41</v>
      </c>
      <c r="D53" s="70" t="s">
        <v>30</v>
      </c>
      <c r="E53" s="70">
        <v>53926</v>
      </c>
      <c r="F53" s="70">
        <v>207</v>
      </c>
      <c r="G53" s="70">
        <v>1754</v>
      </c>
      <c r="H53" s="70"/>
      <c r="I53" s="70">
        <v>5</v>
      </c>
      <c r="J53" s="70">
        <v>7</v>
      </c>
      <c r="K53" s="70">
        <v>0</v>
      </c>
      <c r="L53" s="70">
        <v>90</v>
      </c>
      <c r="M53" s="128">
        <v>2890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94"/>
      <c r="AD53" s="94"/>
      <c r="AE53" s="94"/>
      <c r="AF53" s="94"/>
    </row>
    <row r="54" spans="2:32" s="7" customFormat="1" ht="18.75" customHeight="1" x14ac:dyDescent="0.5">
      <c r="B54" s="121" t="s">
        <v>390</v>
      </c>
      <c r="C54" s="70">
        <v>42</v>
      </c>
      <c r="D54" s="89" t="s">
        <v>30</v>
      </c>
      <c r="E54" s="89">
        <v>15772</v>
      </c>
      <c r="F54" s="89">
        <v>20</v>
      </c>
      <c r="G54" s="89">
        <v>412</v>
      </c>
      <c r="H54" s="89"/>
      <c r="I54" s="70">
        <v>5</v>
      </c>
      <c r="J54" s="89">
        <v>17</v>
      </c>
      <c r="K54" s="89">
        <v>0</v>
      </c>
      <c r="L54" s="89" t="s">
        <v>185</v>
      </c>
      <c r="M54" s="128">
        <v>6840</v>
      </c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69"/>
      <c r="AD54" s="69"/>
      <c r="AE54" s="69"/>
      <c r="AF54" s="69"/>
    </row>
    <row r="55" spans="2:32" s="7" customFormat="1" ht="18.75" customHeight="1" x14ac:dyDescent="0.5">
      <c r="B55" s="121" t="s">
        <v>391</v>
      </c>
      <c r="C55" s="70">
        <v>43</v>
      </c>
      <c r="D55" s="89" t="s">
        <v>30</v>
      </c>
      <c r="E55" s="89">
        <v>58619</v>
      </c>
      <c r="F55" s="89">
        <v>197</v>
      </c>
      <c r="G55" s="89">
        <v>2042</v>
      </c>
      <c r="H55" s="89"/>
      <c r="I55" s="70">
        <v>5</v>
      </c>
      <c r="J55" s="89">
        <v>1</v>
      </c>
      <c r="K55" s="89">
        <v>0</v>
      </c>
      <c r="L55" s="89" t="s">
        <v>237</v>
      </c>
      <c r="M55" s="128">
        <v>320.75</v>
      </c>
      <c r="N55" s="70">
        <v>45.25</v>
      </c>
      <c r="O55" s="70"/>
      <c r="P55" s="70"/>
      <c r="Q55" s="70"/>
      <c r="R55" s="70">
        <v>1</v>
      </c>
      <c r="S55" s="70">
        <v>37</v>
      </c>
      <c r="T55" s="70" t="s">
        <v>31</v>
      </c>
      <c r="U55" s="70" t="s">
        <v>73</v>
      </c>
      <c r="V55" s="70">
        <v>136</v>
      </c>
      <c r="W55" s="70"/>
      <c r="X55" s="70">
        <v>136</v>
      </c>
      <c r="Y55" s="70"/>
      <c r="Z55" s="70"/>
      <c r="AA55" s="70">
        <v>6</v>
      </c>
      <c r="AB55" s="70"/>
      <c r="AC55" s="69"/>
      <c r="AD55" s="69"/>
      <c r="AE55" s="69"/>
      <c r="AF55" s="69"/>
    </row>
    <row r="56" spans="2:32" s="7" customFormat="1" ht="18.75" customHeight="1" x14ac:dyDescent="0.5">
      <c r="B56" s="121"/>
      <c r="C56" s="70"/>
      <c r="D56" s="89"/>
      <c r="E56" s="89"/>
      <c r="F56" s="89"/>
      <c r="G56" s="89"/>
      <c r="H56" s="89"/>
      <c r="I56" s="70"/>
      <c r="J56" s="89"/>
      <c r="K56" s="89"/>
      <c r="L56" s="89"/>
      <c r="M56" s="128"/>
      <c r="N56" s="70"/>
      <c r="O56" s="70"/>
      <c r="P56" s="70"/>
      <c r="Q56" s="70"/>
      <c r="R56" s="70">
        <v>2</v>
      </c>
      <c r="S56" s="70"/>
      <c r="T56" s="70" t="s">
        <v>31</v>
      </c>
      <c r="U56" s="70" t="s">
        <v>69</v>
      </c>
      <c r="V56" s="70">
        <v>45</v>
      </c>
      <c r="W56" s="70"/>
      <c r="X56" s="70">
        <v>45</v>
      </c>
      <c r="Y56" s="70"/>
      <c r="Z56" s="70"/>
      <c r="AA56" s="70">
        <v>6</v>
      </c>
      <c r="AB56" s="70"/>
      <c r="AC56" s="69"/>
      <c r="AD56" s="69"/>
      <c r="AE56" s="69"/>
      <c r="AF56" s="69"/>
    </row>
    <row r="57" spans="2:32" s="7" customFormat="1" ht="18.75" customHeight="1" x14ac:dyDescent="0.5">
      <c r="B57" s="121" t="s">
        <v>391</v>
      </c>
      <c r="C57" s="70">
        <v>44</v>
      </c>
      <c r="D57" s="89" t="s">
        <v>30</v>
      </c>
      <c r="E57" s="89">
        <v>56505</v>
      </c>
      <c r="F57" s="89">
        <v>182</v>
      </c>
      <c r="G57" s="89">
        <v>1888</v>
      </c>
      <c r="H57" s="89"/>
      <c r="I57" s="70">
        <v>5</v>
      </c>
      <c r="J57" s="89">
        <v>8</v>
      </c>
      <c r="K57" s="89">
        <v>2</v>
      </c>
      <c r="L57" s="89" t="s">
        <v>392</v>
      </c>
      <c r="M57" s="128">
        <v>3455</v>
      </c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69"/>
      <c r="AD57" s="69"/>
      <c r="AE57" s="69"/>
      <c r="AF57" s="69"/>
    </row>
    <row r="58" spans="2:32" s="13" customFormat="1" ht="18.75" customHeight="1" x14ac:dyDescent="0.55000000000000004">
      <c r="B58" s="82" t="s">
        <v>393</v>
      </c>
      <c r="C58" s="70">
        <v>45</v>
      </c>
      <c r="D58" s="70" t="s">
        <v>30</v>
      </c>
      <c r="E58" s="70">
        <v>65710</v>
      </c>
      <c r="F58" s="70">
        <v>284</v>
      </c>
      <c r="G58" s="70">
        <v>2375</v>
      </c>
      <c r="H58" s="70"/>
      <c r="I58" s="70">
        <v>5</v>
      </c>
      <c r="J58" s="70">
        <v>7</v>
      </c>
      <c r="K58" s="70">
        <v>2</v>
      </c>
      <c r="L58" s="70">
        <v>74.2</v>
      </c>
      <c r="M58" s="128">
        <v>3074.2</v>
      </c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2"/>
      <c r="AD58" s="2"/>
      <c r="AE58" s="2"/>
      <c r="AF58" s="2"/>
    </row>
    <row r="59" spans="2:32" s="13" customFormat="1" ht="18.75" customHeight="1" x14ac:dyDescent="0.55000000000000004">
      <c r="B59" s="82" t="s">
        <v>393</v>
      </c>
      <c r="C59" s="70">
        <v>46</v>
      </c>
      <c r="D59" s="70" t="s">
        <v>30</v>
      </c>
      <c r="E59" s="70">
        <v>17694</v>
      </c>
      <c r="F59" s="70">
        <v>3</v>
      </c>
      <c r="G59" s="70">
        <v>3575</v>
      </c>
      <c r="H59" s="70"/>
      <c r="I59" s="70">
        <v>5</v>
      </c>
      <c r="J59" s="70">
        <v>0</v>
      </c>
      <c r="K59" s="70">
        <v>1</v>
      </c>
      <c r="L59" s="70">
        <v>10</v>
      </c>
      <c r="M59" s="128">
        <v>110</v>
      </c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2"/>
      <c r="AD59" s="2"/>
      <c r="AE59" s="2"/>
      <c r="AF59" s="2"/>
    </row>
    <row r="60" spans="2:32" s="3" customFormat="1" ht="18.75" customHeight="1" x14ac:dyDescent="0.55000000000000004">
      <c r="B60" s="121" t="s">
        <v>394</v>
      </c>
      <c r="C60" s="70">
        <v>47</v>
      </c>
      <c r="D60" s="89" t="s">
        <v>30</v>
      </c>
      <c r="E60" s="89">
        <v>15791</v>
      </c>
      <c r="F60" s="89">
        <v>60</v>
      </c>
      <c r="G60" s="89">
        <v>431</v>
      </c>
      <c r="H60" s="89"/>
      <c r="I60" s="70">
        <v>5</v>
      </c>
      <c r="J60" s="89">
        <v>13</v>
      </c>
      <c r="K60" s="89">
        <v>1</v>
      </c>
      <c r="L60" s="89" t="s">
        <v>111</v>
      </c>
      <c r="M60" s="128">
        <v>5391</v>
      </c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6"/>
      <c r="AD60" s="6"/>
      <c r="AE60" s="6"/>
      <c r="AF60" s="6"/>
    </row>
    <row r="61" spans="2:32" s="3" customFormat="1" ht="18.75" customHeight="1" x14ac:dyDescent="0.55000000000000004">
      <c r="B61" s="121" t="s">
        <v>395</v>
      </c>
      <c r="C61" s="70">
        <v>48</v>
      </c>
      <c r="D61" s="89" t="s">
        <v>30</v>
      </c>
      <c r="E61" s="89">
        <v>55294</v>
      </c>
      <c r="F61" s="89">
        <v>146</v>
      </c>
      <c r="G61" s="89">
        <v>1942</v>
      </c>
      <c r="H61" s="89"/>
      <c r="I61" s="70">
        <v>5</v>
      </c>
      <c r="J61" s="89">
        <v>0</v>
      </c>
      <c r="K61" s="89">
        <v>1</v>
      </c>
      <c r="L61" s="89" t="s">
        <v>175</v>
      </c>
      <c r="M61" s="128">
        <v>111.75</v>
      </c>
      <c r="N61" s="70">
        <v>38.25</v>
      </c>
      <c r="O61" s="70"/>
      <c r="P61" s="70"/>
      <c r="Q61" s="70"/>
      <c r="R61" s="70">
        <v>1</v>
      </c>
      <c r="S61" s="70">
        <v>35</v>
      </c>
      <c r="T61" s="70" t="s">
        <v>31</v>
      </c>
      <c r="U61" s="70" t="s">
        <v>69</v>
      </c>
      <c r="V61" s="70">
        <v>153</v>
      </c>
      <c r="W61" s="70"/>
      <c r="X61" s="70">
        <v>153</v>
      </c>
      <c r="Y61" s="70"/>
      <c r="Z61" s="70"/>
      <c r="AA61" s="70">
        <v>27</v>
      </c>
      <c r="AB61" s="70"/>
      <c r="AC61" s="6"/>
      <c r="AD61" s="6"/>
      <c r="AE61" s="6"/>
      <c r="AF61" s="6"/>
    </row>
    <row r="62" spans="2:32" s="3" customFormat="1" ht="18.75" customHeight="1" x14ac:dyDescent="0.55000000000000004">
      <c r="B62" s="121" t="s">
        <v>396</v>
      </c>
      <c r="C62" s="70">
        <v>49</v>
      </c>
      <c r="D62" s="89" t="s">
        <v>30</v>
      </c>
      <c r="E62" s="89">
        <v>55789</v>
      </c>
      <c r="F62" s="89">
        <v>176</v>
      </c>
      <c r="G62" s="89">
        <v>1881</v>
      </c>
      <c r="H62" s="89"/>
      <c r="I62" s="70">
        <v>5</v>
      </c>
      <c r="J62" s="89">
        <v>0</v>
      </c>
      <c r="K62" s="89">
        <v>2</v>
      </c>
      <c r="L62" s="89" t="s">
        <v>397</v>
      </c>
      <c r="M62" s="128">
        <v>184</v>
      </c>
      <c r="N62" s="70">
        <v>30</v>
      </c>
      <c r="O62" s="70"/>
      <c r="P62" s="70"/>
      <c r="Q62" s="70"/>
      <c r="R62" s="70">
        <v>1</v>
      </c>
      <c r="S62" s="70">
        <v>33</v>
      </c>
      <c r="T62" s="70" t="s">
        <v>31</v>
      </c>
      <c r="U62" s="70" t="s">
        <v>69</v>
      </c>
      <c r="V62" s="70">
        <v>120</v>
      </c>
      <c r="W62" s="70"/>
      <c r="X62" s="70">
        <v>120</v>
      </c>
      <c r="Y62" s="70"/>
      <c r="Z62" s="70"/>
      <c r="AA62" s="70">
        <v>30</v>
      </c>
      <c r="AB62" s="70"/>
      <c r="AC62" s="6"/>
      <c r="AD62" s="6"/>
      <c r="AE62" s="6"/>
      <c r="AF62" s="6"/>
    </row>
    <row r="63" spans="2:32" s="8" customFormat="1" ht="18.75" customHeight="1" x14ac:dyDescent="0.5">
      <c r="B63" s="82" t="s">
        <v>398</v>
      </c>
      <c r="C63" s="70">
        <v>50</v>
      </c>
      <c r="D63" s="70" t="s">
        <v>30</v>
      </c>
      <c r="E63" s="70">
        <v>40251</v>
      </c>
      <c r="F63" s="70">
        <v>139</v>
      </c>
      <c r="G63" s="70">
        <v>1036</v>
      </c>
      <c r="H63" s="70"/>
      <c r="I63" s="70">
        <v>5</v>
      </c>
      <c r="J63" s="70">
        <v>12</v>
      </c>
      <c r="K63" s="70">
        <v>1</v>
      </c>
      <c r="L63" s="70">
        <v>22</v>
      </c>
      <c r="M63" s="128">
        <v>4922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94"/>
      <c r="AD63" s="94"/>
      <c r="AE63" s="94"/>
      <c r="AF63" s="94"/>
    </row>
    <row r="64" spans="2:32" s="3" customFormat="1" ht="18.75" customHeight="1" x14ac:dyDescent="0.55000000000000004">
      <c r="B64" s="121" t="s">
        <v>399</v>
      </c>
      <c r="C64" s="70">
        <v>51</v>
      </c>
      <c r="D64" s="89" t="s">
        <v>30</v>
      </c>
      <c r="E64" s="89">
        <v>40511</v>
      </c>
      <c r="F64" s="89">
        <v>80</v>
      </c>
      <c r="G64" s="89">
        <v>1110</v>
      </c>
      <c r="H64" s="89"/>
      <c r="I64" s="70">
        <v>5</v>
      </c>
      <c r="J64" s="89">
        <v>0</v>
      </c>
      <c r="K64" s="89">
        <v>1</v>
      </c>
      <c r="L64" s="89" t="s">
        <v>185</v>
      </c>
      <c r="M64" s="128">
        <v>122</v>
      </c>
      <c r="N64" s="70">
        <v>18</v>
      </c>
      <c r="O64" s="70"/>
      <c r="P64" s="70"/>
      <c r="Q64" s="70"/>
      <c r="R64" s="70">
        <v>1</v>
      </c>
      <c r="S64" s="70">
        <v>20</v>
      </c>
      <c r="T64" s="70" t="s">
        <v>31</v>
      </c>
      <c r="U64" s="70" t="s">
        <v>32</v>
      </c>
      <c r="V64" s="70">
        <v>144</v>
      </c>
      <c r="W64" s="70"/>
      <c r="X64" s="70"/>
      <c r="Y64" s="70"/>
      <c r="Z64" s="70"/>
      <c r="AA64" s="70">
        <v>35</v>
      </c>
      <c r="AB64" s="70"/>
      <c r="AC64" s="6"/>
      <c r="AD64" s="6"/>
      <c r="AE64" s="6"/>
      <c r="AF64" s="6"/>
    </row>
    <row r="65" spans="2:32" s="3" customFormat="1" ht="18.75" customHeight="1" x14ac:dyDescent="0.55000000000000004">
      <c r="B65" s="121"/>
      <c r="C65" s="70"/>
      <c r="D65" s="89"/>
      <c r="E65" s="89"/>
      <c r="F65" s="89"/>
      <c r="G65" s="89"/>
      <c r="H65" s="89"/>
      <c r="I65" s="70"/>
      <c r="J65" s="89"/>
      <c r="K65" s="89"/>
      <c r="L65" s="89"/>
      <c r="M65" s="128"/>
      <c r="N65" s="70"/>
      <c r="O65" s="70"/>
      <c r="P65" s="70"/>
      <c r="Q65" s="70"/>
      <c r="R65" s="70"/>
      <c r="S65" s="70"/>
      <c r="T65" s="70" t="s">
        <v>400</v>
      </c>
      <c r="U65" s="70"/>
      <c r="V65" s="70"/>
      <c r="W65" s="70"/>
      <c r="X65" s="70">
        <v>72</v>
      </c>
      <c r="Y65" s="70"/>
      <c r="Z65" s="70"/>
      <c r="AA65" s="70"/>
      <c r="AB65" s="70"/>
      <c r="AC65" s="6"/>
      <c r="AD65" s="6"/>
      <c r="AE65" s="6"/>
      <c r="AF65" s="6"/>
    </row>
    <row r="66" spans="2:32" s="3" customFormat="1" ht="18.75" customHeight="1" x14ac:dyDescent="0.55000000000000004">
      <c r="B66" s="121"/>
      <c r="C66" s="70"/>
      <c r="D66" s="89"/>
      <c r="E66" s="89"/>
      <c r="F66" s="89"/>
      <c r="G66" s="89"/>
      <c r="H66" s="89"/>
      <c r="I66" s="70"/>
      <c r="J66" s="89"/>
      <c r="K66" s="89"/>
      <c r="L66" s="89"/>
      <c r="M66" s="128"/>
      <c r="N66" s="70"/>
      <c r="O66" s="70"/>
      <c r="P66" s="70"/>
      <c r="Q66" s="70"/>
      <c r="R66" s="70"/>
      <c r="S66" s="70"/>
      <c r="T66" s="70" t="s">
        <v>401</v>
      </c>
      <c r="U66" s="70"/>
      <c r="V66" s="70"/>
      <c r="W66" s="70"/>
      <c r="X66" s="70">
        <v>72</v>
      </c>
      <c r="Y66" s="70"/>
      <c r="Z66" s="70"/>
      <c r="AA66" s="70"/>
      <c r="AB66" s="70"/>
      <c r="AC66" s="6"/>
      <c r="AD66" s="6"/>
      <c r="AE66" s="6"/>
      <c r="AF66" s="6"/>
    </row>
    <row r="67" spans="2:32" s="3" customFormat="1" ht="18.75" customHeight="1" x14ac:dyDescent="0.55000000000000004">
      <c r="B67" s="121"/>
      <c r="C67" s="70"/>
      <c r="D67" s="89"/>
      <c r="E67" s="89"/>
      <c r="F67" s="89"/>
      <c r="G67" s="89"/>
      <c r="H67" s="89"/>
      <c r="I67" s="70"/>
      <c r="J67" s="89"/>
      <c r="K67" s="89"/>
      <c r="L67" s="89"/>
      <c r="M67" s="128"/>
      <c r="N67" s="70"/>
      <c r="O67" s="70"/>
      <c r="P67" s="70"/>
      <c r="Q67" s="70"/>
      <c r="R67" s="70">
        <v>2</v>
      </c>
      <c r="S67" s="70"/>
      <c r="T67" s="70" t="s">
        <v>31</v>
      </c>
      <c r="U67" s="70" t="s">
        <v>73</v>
      </c>
      <c r="V67" s="70">
        <v>96</v>
      </c>
      <c r="W67" s="70"/>
      <c r="X67" s="70">
        <v>96</v>
      </c>
      <c r="Y67" s="70"/>
      <c r="Z67" s="70"/>
      <c r="AA67" s="70">
        <v>25</v>
      </c>
      <c r="AB67" s="70"/>
      <c r="AC67" s="6"/>
      <c r="AD67" s="6"/>
      <c r="AE67" s="6"/>
      <c r="AF67" s="6"/>
    </row>
    <row r="68" spans="2:32" s="8" customFormat="1" ht="18.75" customHeight="1" x14ac:dyDescent="0.5">
      <c r="B68" s="82" t="s">
        <v>402</v>
      </c>
      <c r="C68" s="70">
        <v>52</v>
      </c>
      <c r="D68" s="70" t="s">
        <v>30</v>
      </c>
      <c r="E68" s="70">
        <v>47071</v>
      </c>
      <c r="F68" s="70">
        <v>169</v>
      </c>
      <c r="G68" s="70">
        <v>1333</v>
      </c>
      <c r="H68" s="70"/>
      <c r="I68" s="70">
        <v>5</v>
      </c>
      <c r="J68" s="70">
        <v>8</v>
      </c>
      <c r="K68" s="70">
        <v>2</v>
      </c>
      <c r="L68" s="70">
        <v>45</v>
      </c>
      <c r="M68" s="128">
        <v>3445</v>
      </c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94"/>
      <c r="AD68" s="94"/>
      <c r="AE68" s="94"/>
      <c r="AF68" s="94"/>
    </row>
    <row r="69" spans="2:32" s="3" customFormat="1" ht="18.75" customHeight="1" x14ac:dyDescent="0.55000000000000004">
      <c r="B69" s="121" t="s">
        <v>370</v>
      </c>
      <c r="C69" s="70">
        <v>53</v>
      </c>
      <c r="D69" s="89" t="s">
        <v>30</v>
      </c>
      <c r="E69" s="89">
        <v>47072</v>
      </c>
      <c r="F69" s="89">
        <v>170</v>
      </c>
      <c r="G69" s="89">
        <v>1334</v>
      </c>
      <c r="H69" s="89"/>
      <c r="I69" s="70">
        <v>5</v>
      </c>
      <c r="J69" s="89">
        <v>8</v>
      </c>
      <c r="K69" s="89">
        <v>3</v>
      </c>
      <c r="L69" s="89" t="s">
        <v>113</v>
      </c>
      <c r="M69" s="128">
        <v>3569</v>
      </c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6"/>
      <c r="AD69" s="6"/>
      <c r="AE69" s="6"/>
      <c r="AF69" s="6"/>
    </row>
    <row r="70" spans="2:32" s="3" customFormat="1" ht="18.75" customHeight="1" x14ac:dyDescent="0.55000000000000004">
      <c r="B70" s="121" t="s">
        <v>403</v>
      </c>
      <c r="C70" s="70">
        <v>54</v>
      </c>
      <c r="D70" s="89" t="s">
        <v>30</v>
      </c>
      <c r="E70" s="89">
        <v>40500</v>
      </c>
      <c r="F70" s="89">
        <v>75</v>
      </c>
      <c r="G70" s="89">
        <v>1099</v>
      </c>
      <c r="H70" s="89"/>
      <c r="I70" s="70">
        <v>5</v>
      </c>
      <c r="J70" s="89">
        <v>23</v>
      </c>
      <c r="K70" s="89">
        <v>2</v>
      </c>
      <c r="L70" s="89" t="s">
        <v>188</v>
      </c>
      <c r="M70" s="128">
        <v>9438</v>
      </c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6"/>
      <c r="AD70" s="6"/>
      <c r="AE70" s="6"/>
      <c r="AF70" s="6"/>
    </row>
    <row r="71" spans="2:32" s="3" customFormat="1" ht="18.75" customHeight="1" x14ac:dyDescent="0.55000000000000004">
      <c r="B71" s="121" t="s">
        <v>404</v>
      </c>
      <c r="C71" s="70">
        <v>55</v>
      </c>
      <c r="D71" s="89" t="s">
        <v>30</v>
      </c>
      <c r="E71" s="89">
        <v>40232</v>
      </c>
      <c r="F71" s="89">
        <v>35</v>
      </c>
      <c r="G71" s="89">
        <v>1017</v>
      </c>
      <c r="H71" s="89"/>
      <c r="I71" s="70">
        <v>5</v>
      </c>
      <c r="J71" s="89">
        <v>0</v>
      </c>
      <c r="K71" s="89">
        <v>2</v>
      </c>
      <c r="L71" s="89" t="s">
        <v>67</v>
      </c>
      <c r="M71" s="128">
        <v>226</v>
      </c>
      <c r="N71" s="70">
        <v>9</v>
      </c>
      <c r="O71" s="70"/>
      <c r="P71" s="70"/>
      <c r="Q71" s="70"/>
      <c r="R71" s="70">
        <v>1</v>
      </c>
      <c r="S71" s="70">
        <v>17</v>
      </c>
      <c r="T71" s="70" t="s">
        <v>31</v>
      </c>
      <c r="U71" s="70" t="s">
        <v>73</v>
      </c>
      <c r="V71" s="70">
        <v>36</v>
      </c>
      <c r="W71" s="70"/>
      <c r="X71" s="70">
        <v>36</v>
      </c>
      <c r="Y71" s="70"/>
      <c r="Z71" s="70"/>
      <c r="AA71" s="70">
        <v>10</v>
      </c>
      <c r="AB71" s="70"/>
      <c r="AC71" s="6"/>
      <c r="AD71" s="6"/>
      <c r="AE71" s="6"/>
      <c r="AF71" s="6"/>
    </row>
    <row r="72" spans="2:32" s="3" customFormat="1" ht="18.75" customHeight="1" x14ac:dyDescent="0.55000000000000004">
      <c r="B72" s="121" t="s">
        <v>405</v>
      </c>
      <c r="C72" s="70">
        <v>56</v>
      </c>
      <c r="D72" s="89" t="s">
        <v>30</v>
      </c>
      <c r="E72" s="89">
        <v>40218</v>
      </c>
      <c r="F72" s="89">
        <v>23</v>
      </c>
      <c r="G72" s="89">
        <v>1003</v>
      </c>
      <c r="H72" s="89"/>
      <c r="I72" s="70">
        <v>5</v>
      </c>
      <c r="J72" s="89">
        <v>1</v>
      </c>
      <c r="K72" s="89">
        <v>1</v>
      </c>
      <c r="L72" s="89" t="s">
        <v>123</v>
      </c>
      <c r="M72" s="128">
        <v>566.5</v>
      </c>
      <c r="N72" s="70">
        <v>13.5</v>
      </c>
      <c r="O72" s="70"/>
      <c r="P72" s="70"/>
      <c r="Q72" s="70"/>
      <c r="R72" s="70">
        <v>1</v>
      </c>
      <c r="S72" s="70">
        <v>15</v>
      </c>
      <c r="T72" s="70" t="s">
        <v>31</v>
      </c>
      <c r="U72" s="70" t="s">
        <v>69</v>
      </c>
      <c r="V72" s="70">
        <v>54</v>
      </c>
      <c r="W72" s="70"/>
      <c r="X72" s="70">
        <v>54</v>
      </c>
      <c r="Y72" s="70"/>
      <c r="Z72" s="70"/>
      <c r="AA72" s="70">
        <v>30</v>
      </c>
      <c r="AB72" s="70"/>
      <c r="AC72" s="6"/>
      <c r="AD72" s="6"/>
      <c r="AE72" s="6"/>
      <c r="AF72" s="6"/>
    </row>
    <row r="73" spans="2:32" s="3" customFormat="1" ht="18.75" customHeight="1" x14ac:dyDescent="0.55000000000000004">
      <c r="B73" s="121" t="s">
        <v>406</v>
      </c>
      <c r="C73" s="70">
        <v>57</v>
      </c>
      <c r="D73" s="89" t="s">
        <v>30</v>
      </c>
      <c r="E73" s="89">
        <v>40216</v>
      </c>
      <c r="F73" s="89">
        <v>21</v>
      </c>
      <c r="G73" s="89">
        <v>1001</v>
      </c>
      <c r="H73" s="89"/>
      <c r="I73" s="70">
        <v>5</v>
      </c>
      <c r="J73" s="89">
        <v>0</v>
      </c>
      <c r="K73" s="89">
        <v>1</v>
      </c>
      <c r="L73" s="89" t="s">
        <v>165</v>
      </c>
      <c r="M73" s="128">
        <v>193</v>
      </c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6"/>
      <c r="AD73" s="6"/>
      <c r="AE73" s="6"/>
      <c r="AF73" s="6"/>
    </row>
    <row r="74" spans="2:32" s="8" customFormat="1" ht="18.75" customHeight="1" x14ac:dyDescent="0.5">
      <c r="B74" s="82" t="s">
        <v>407</v>
      </c>
      <c r="C74" s="70">
        <v>58</v>
      </c>
      <c r="D74" s="70" t="s">
        <v>30</v>
      </c>
      <c r="E74" s="70">
        <v>58574</v>
      </c>
      <c r="F74" s="70">
        <v>225</v>
      </c>
      <c r="G74" s="70">
        <v>2045</v>
      </c>
      <c r="H74" s="70"/>
      <c r="I74" s="70">
        <v>5</v>
      </c>
      <c r="J74" s="70">
        <v>21</v>
      </c>
      <c r="K74" s="70">
        <v>3</v>
      </c>
      <c r="L74" s="70">
        <v>84.5</v>
      </c>
      <c r="M74" s="128">
        <v>8784.5</v>
      </c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94"/>
      <c r="AD74" s="94"/>
      <c r="AE74" s="94"/>
      <c r="AF74" s="94"/>
    </row>
    <row r="75" spans="2:32" s="3" customFormat="1" ht="18.75" customHeight="1" x14ac:dyDescent="0.55000000000000004">
      <c r="B75" s="121" t="s">
        <v>408</v>
      </c>
      <c r="C75" s="70">
        <v>59</v>
      </c>
      <c r="D75" s="89" t="s">
        <v>30</v>
      </c>
      <c r="E75" s="89">
        <v>45272</v>
      </c>
      <c r="F75" s="89">
        <v>122</v>
      </c>
      <c r="G75" s="89">
        <v>1246</v>
      </c>
      <c r="H75" s="89"/>
      <c r="I75" s="70">
        <v>5</v>
      </c>
      <c r="J75" s="89">
        <v>0</v>
      </c>
      <c r="K75" s="89">
        <v>2</v>
      </c>
      <c r="L75" s="89" t="s">
        <v>388</v>
      </c>
      <c r="M75" s="128">
        <v>231.75</v>
      </c>
      <c r="N75" s="70">
        <v>20.25</v>
      </c>
      <c r="O75" s="70"/>
      <c r="P75" s="70"/>
      <c r="Q75" s="70"/>
      <c r="R75" s="70">
        <v>1</v>
      </c>
      <c r="S75" s="70">
        <v>7</v>
      </c>
      <c r="T75" s="70" t="s">
        <v>31</v>
      </c>
      <c r="U75" s="70" t="s">
        <v>69</v>
      </c>
      <c r="V75" s="70">
        <v>81</v>
      </c>
      <c r="W75" s="70"/>
      <c r="X75" s="70">
        <v>81</v>
      </c>
      <c r="Y75" s="70"/>
      <c r="Z75" s="70"/>
      <c r="AA75" s="70">
        <v>27</v>
      </c>
      <c r="AB75" s="70"/>
      <c r="AC75" s="6"/>
      <c r="AD75" s="6"/>
      <c r="AE75" s="6"/>
      <c r="AF75" s="6"/>
    </row>
    <row r="76" spans="2:32" s="3" customFormat="1" ht="18.75" customHeight="1" x14ac:dyDescent="0.55000000000000004">
      <c r="B76" s="121" t="s">
        <v>409</v>
      </c>
      <c r="C76" s="70">
        <v>60</v>
      </c>
      <c r="D76" s="89" t="s">
        <v>30</v>
      </c>
      <c r="E76" s="89">
        <v>40240</v>
      </c>
      <c r="F76" s="89">
        <v>4</v>
      </c>
      <c r="G76" s="89">
        <v>1025</v>
      </c>
      <c r="H76" s="89"/>
      <c r="I76" s="70">
        <v>5</v>
      </c>
      <c r="J76" s="89">
        <v>17</v>
      </c>
      <c r="K76" s="89">
        <v>3</v>
      </c>
      <c r="L76" s="89" t="s">
        <v>183</v>
      </c>
      <c r="M76" s="128">
        <v>7184</v>
      </c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6"/>
      <c r="AD76" s="6"/>
      <c r="AE76" s="6"/>
      <c r="AF76" s="6"/>
    </row>
    <row r="77" spans="2:32" s="3" customFormat="1" ht="18.75" customHeight="1" x14ac:dyDescent="0.55000000000000004">
      <c r="B77" s="121" t="s">
        <v>410</v>
      </c>
      <c r="C77" s="70">
        <v>61</v>
      </c>
      <c r="D77" s="89" t="s">
        <v>30</v>
      </c>
      <c r="E77" s="89">
        <v>40210</v>
      </c>
      <c r="F77" s="89">
        <v>5</v>
      </c>
      <c r="G77" s="89">
        <v>995</v>
      </c>
      <c r="H77" s="89"/>
      <c r="I77" s="70">
        <v>5</v>
      </c>
      <c r="J77" s="89">
        <v>13</v>
      </c>
      <c r="K77" s="89">
        <v>0</v>
      </c>
      <c r="L77" s="89" t="s">
        <v>369</v>
      </c>
      <c r="M77" s="128">
        <v>5245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6"/>
      <c r="AD77" s="6"/>
      <c r="AE77" s="6"/>
      <c r="AF77" s="6"/>
    </row>
    <row r="78" spans="2:32" s="3" customFormat="1" ht="18.75" customHeight="1" x14ac:dyDescent="0.55000000000000004">
      <c r="B78" s="121" t="s">
        <v>411</v>
      </c>
      <c r="C78" s="70">
        <v>62</v>
      </c>
      <c r="D78" s="89" t="s">
        <v>30</v>
      </c>
      <c r="E78" s="89">
        <v>40175</v>
      </c>
      <c r="F78" s="89">
        <v>57</v>
      </c>
      <c r="G78" s="89">
        <v>960</v>
      </c>
      <c r="H78" s="89"/>
      <c r="I78" s="70">
        <v>5</v>
      </c>
      <c r="J78" s="89">
        <v>0</v>
      </c>
      <c r="K78" s="89">
        <v>0</v>
      </c>
      <c r="L78" s="89" t="s">
        <v>195</v>
      </c>
      <c r="M78" s="128">
        <v>48.5</v>
      </c>
      <c r="N78" s="70">
        <v>24.5</v>
      </c>
      <c r="O78" s="70"/>
      <c r="P78" s="70"/>
      <c r="Q78" s="70"/>
      <c r="R78" s="70">
        <v>1</v>
      </c>
      <c r="S78" s="70">
        <v>210</v>
      </c>
      <c r="T78" s="70" t="s">
        <v>31</v>
      </c>
      <c r="U78" s="70" t="s">
        <v>73</v>
      </c>
      <c r="V78" s="70">
        <v>98</v>
      </c>
      <c r="W78" s="70"/>
      <c r="X78" s="70">
        <v>98</v>
      </c>
      <c r="Y78" s="70"/>
      <c r="Z78" s="70"/>
      <c r="AA78" s="70">
        <v>12</v>
      </c>
      <c r="AB78" s="70"/>
      <c r="AC78" s="6"/>
      <c r="AD78" s="6"/>
      <c r="AE78" s="6"/>
      <c r="AF78" s="6"/>
    </row>
    <row r="79" spans="2:32" s="3" customFormat="1" ht="18.75" customHeight="1" x14ac:dyDescent="0.55000000000000004">
      <c r="B79" s="121" t="s">
        <v>412</v>
      </c>
      <c r="C79" s="70">
        <v>63</v>
      </c>
      <c r="D79" s="89" t="s">
        <v>30</v>
      </c>
      <c r="E79" s="89">
        <v>48267</v>
      </c>
      <c r="F79" s="89">
        <v>127</v>
      </c>
      <c r="G79" s="89">
        <v>1337</v>
      </c>
      <c r="H79" s="89"/>
      <c r="I79" s="70">
        <v>5</v>
      </c>
      <c r="J79" s="89">
        <v>0</v>
      </c>
      <c r="K79" s="89">
        <v>0</v>
      </c>
      <c r="L79" s="89" t="s">
        <v>413</v>
      </c>
      <c r="M79" s="128">
        <v>85.5</v>
      </c>
      <c r="N79" s="70">
        <v>13.5</v>
      </c>
      <c r="O79" s="70"/>
      <c r="P79" s="70"/>
      <c r="Q79" s="70"/>
      <c r="R79" s="70">
        <v>1</v>
      </c>
      <c r="S79" s="70">
        <v>208</v>
      </c>
      <c r="T79" s="70" t="s">
        <v>31</v>
      </c>
      <c r="U79" s="70" t="s">
        <v>69</v>
      </c>
      <c r="V79" s="70">
        <v>54</v>
      </c>
      <c r="W79" s="70"/>
      <c r="X79" s="70">
        <v>54</v>
      </c>
      <c r="Y79" s="70"/>
      <c r="Z79" s="70"/>
      <c r="AA79" s="70">
        <v>20</v>
      </c>
      <c r="AB79" s="70"/>
      <c r="AC79" s="6"/>
      <c r="AD79" s="6"/>
      <c r="AE79" s="6"/>
      <c r="AF79" s="6"/>
    </row>
    <row r="80" spans="2:32" s="3" customFormat="1" ht="18.75" customHeight="1" x14ac:dyDescent="0.55000000000000004">
      <c r="B80" s="121" t="s">
        <v>414</v>
      </c>
      <c r="C80" s="70">
        <v>64</v>
      </c>
      <c r="D80" s="89" t="s">
        <v>30</v>
      </c>
      <c r="E80" s="89">
        <v>40195</v>
      </c>
      <c r="F80" s="89">
        <v>50</v>
      </c>
      <c r="G80" s="89">
        <v>980</v>
      </c>
      <c r="H80" s="89"/>
      <c r="I80" s="70">
        <v>5</v>
      </c>
      <c r="J80" s="89">
        <v>0</v>
      </c>
      <c r="K80" s="89">
        <v>2</v>
      </c>
      <c r="L80" s="89" t="s">
        <v>76</v>
      </c>
      <c r="M80" s="128">
        <v>223.5</v>
      </c>
      <c r="N80" s="70">
        <v>32.5</v>
      </c>
      <c r="O80" s="70"/>
      <c r="P80" s="70"/>
      <c r="Q80" s="70"/>
      <c r="R80" s="70">
        <v>1</v>
      </c>
      <c r="S80" s="70">
        <v>46</v>
      </c>
      <c r="T80" s="70" t="s">
        <v>31</v>
      </c>
      <c r="U80" s="70" t="s">
        <v>32</v>
      </c>
      <c r="V80" s="70">
        <v>260</v>
      </c>
      <c r="W80" s="70"/>
      <c r="X80" s="70"/>
      <c r="Y80" s="70"/>
      <c r="Z80" s="70"/>
      <c r="AA80" s="70">
        <v>20</v>
      </c>
      <c r="AB80" s="70"/>
      <c r="AC80" s="6"/>
      <c r="AD80" s="6"/>
      <c r="AE80" s="6"/>
      <c r="AF80" s="6"/>
    </row>
    <row r="81" spans="2:32" s="3" customFormat="1" ht="18.75" customHeight="1" x14ac:dyDescent="0.55000000000000004">
      <c r="B81" s="121"/>
      <c r="C81" s="70"/>
      <c r="D81" s="89"/>
      <c r="E81" s="89"/>
      <c r="F81" s="89"/>
      <c r="G81" s="89"/>
      <c r="H81" s="89"/>
      <c r="I81" s="70"/>
      <c r="J81" s="89"/>
      <c r="K81" s="89"/>
      <c r="L81" s="89"/>
      <c r="M81" s="128"/>
      <c r="N81" s="70"/>
      <c r="O81" s="70"/>
      <c r="P81" s="70"/>
      <c r="Q81" s="70"/>
      <c r="R81" s="70"/>
      <c r="S81" s="70"/>
      <c r="T81" s="70" t="s">
        <v>415</v>
      </c>
      <c r="U81" s="70"/>
      <c r="V81" s="70"/>
      <c r="W81" s="70"/>
      <c r="X81" s="70">
        <v>130</v>
      </c>
      <c r="Y81" s="70"/>
      <c r="Z81" s="70"/>
      <c r="AA81" s="70"/>
      <c r="AB81" s="70"/>
      <c r="AC81" s="6"/>
      <c r="AD81" s="6"/>
      <c r="AE81" s="6"/>
      <c r="AF81" s="6"/>
    </row>
    <row r="82" spans="2:32" s="3" customFormat="1" ht="18.75" customHeight="1" x14ac:dyDescent="0.55000000000000004">
      <c r="B82" s="121"/>
      <c r="C82" s="70"/>
      <c r="D82" s="89"/>
      <c r="E82" s="89"/>
      <c r="F82" s="89"/>
      <c r="G82" s="89"/>
      <c r="H82" s="89"/>
      <c r="I82" s="70"/>
      <c r="J82" s="89"/>
      <c r="K82" s="89"/>
      <c r="L82" s="89"/>
      <c r="M82" s="128"/>
      <c r="N82" s="70"/>
      <c r="O82" s="70"/>
      <c r="P82" s="70"/>
      <c r="Q82" s="70"/>
      <c r="R82" s="70"/>
      <c r="S82" s="70"/>
      <c r="T82" s="70" t="s">
        <v>416</v>
      </c>
      <c r="U82" s="70"/>
      <c r="V82" s="70"/>
      <c r="W82" s="70"/>
      <c r="X82" s="70">
        <v>130</v>
      </c>
      <c r="Y82" s="70"/>
      <c r="Z82" s="70"/>
      <c r="AA82" s="70"/>
      <c r="AB82" s="70"/>
      <c r="AC82" s="6"/>
      <c r="AD82" s="6"/>
      <c r="AE82" s="6"/>
      <c r="AF82" s="6"/>
    </row>
    <row r="83" spans="2:32" s="8" customFormat="1" ht="18.75" customHeight="1" x14ac:dyDescent="0.5">
      <c r="B83" s="82" t="s">
        <v>417</v>
      </c>
      <c r="C83" s="70">
        <v>65</v>
      </c>
      <c r="D83" s="70" t="s">
        <v>30</v>
      </c>
      <c r="E83" s="70">
        <v>15795</v>
      </c>
      <c r="F83" s="70">
        <v>70</v>
      </c>
      <c r="G83" s="70">
        <v>435</v>
      </c>
      <c r="H83" s="70"/>
      <c r="I83" s="70">
        <v>5</v>
      </c>
      <c r="J83" s="70">
        <v>14</v>
      </c>
      <c r="K83" s="70">
        <v>0</v>
      </c>
      <c r="L83" s="70">
        <v>8</v>
      </c>
      <c r="M83" s="128">
        <v>5608</v>
      </c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94"/>
      <c r="AD83" s="94"/>
      <c r="AE83" s="94"/>
      <c r="AF83" s="94"/>
    </row>
    <row r="84" spans="2:32" s="7" customFormat="1" ht="18.75" customHeight="1" x14ac:dyDescent="0.5">
      <c r="B84" s="121" t="s">
        <v>418</v>
      </c>
      <c r="C84" s="70">
        <v>66</v>
      </c>
      <c r="D84" s="89" t="s">
        <v>30</v>
      </c>
      <c r="E84" s="89">
        <v>53933</v>
      </c>
      <c r="F84" s="89">
        <v>203</v>
      </c>
      <c r="G84" s="89">
        <v>1750</v>
      </c>
      <c r="H84" s="89"/>
      <c r="I84" s="70">
        <v>5</v>
      </c>
      <c r="J84" s="89">
        <v>2</v>
      </c>
      <c r="K84" s="89">
        <v>3</v>
      </c>
      <c r="L84" s="89" t="s">
        <v>392</v>
      </c>
      <c r="M84" s="128">
        <v>1155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69"/>
      <c r="AD84" s="69"/>
      <c r="AE84" s="69"/>
      <c r="AF84" s="69"/>
    </row>
    <row r="85" spans="2:32" s="7" customFormat="1" ht="18.75" customHeight="1" x14ac:dyDescent="0.5">
      <c r="B85" s="121" t="s">
        <v>419</v>
      </c>
      <c r="C85" s="70">
        <v>67</v>
      </c>
      <c r="D85" s="89" t="s">
        <v>30</v>
      </c>
      <c r="E85" s="89">
        <v>49377</v>
      </c>
      <c r="F85" s="89">
        <v>129</v>
      </c>
      <c r="G85" s="89">
        <v>1453</v>
      </c>
      <c r="H85" s="89"/>
      <c r="I85" s="70">
        <v>5</v>
      </c>
      <c r="J85" s="89">
        <v>0</v>
      </c>
      <c r="K85" s="89">
        <v>3</v>
      </c>
      <c r="L85" s="89" t="s">
        <v>382</v>
      </c>
      <c r="M85" s="128">
        <v>304</v>
      </c>
      <c r="N85" s="70">
        <v>18</v>
      </c>
      <c r="O85" s="70"/>
      <c r="P85" s="70"/>
      <c r="Q85" s="70"/>
      <c r="R85" s="70">
        <v>1</v>
      </c>
      <c r="S85" s="70">
        <v>109</v>
      </c>
      <c r="T85" s="70" t="s">
        <v>31</v>
      </c>
      <c r="U85" s="70" t="s">
        <v>69</v>
      </c>
      <c r="V85" s="70">
        <v>72</v>
      </c>
      <c r="W85" s="70"/>
      <c r="X85" s="70">
        <v>72</v>
      </c>
      <c r="Y85" s="70"/>
      <c r="Z85" s="70"/>
      <c r="AA85" s="70">
        <v>20</v>
      </c>
      <c r="AB85" s="70"/>
      <c r="AC85" s="69"/>
      <c r="AD85" s="69"/>
      <c r="AE85" s="69"/>
      <c r="AF85" s="69"/>
    </row>
    <row r="86" spans="2:32" s="7" customFormat="1" ht="18.75" customHeight="1" x14ac:dyDescent="0.5">
      <c r="B86" s="121" t="s">
        <v>419</v>
      </c>
      <c r="C86" s="70">
        <v>68</v>
      </c>
      <c r="D86" s="89" t="s">
        <v>30</v>
      </c>
      <c r="E86" s="89">
        <v>40261</v>
      </c>
      <c r="F86" s="89">
        <v>63</v>
      </c>
      <c r="G86" s="89">
        <v>1046</v>
      </c>
      <c r="H86" s="89"/>
      <c r="I86" s="70">
        <v>5</v>
      </c>
      <c r="J86" s="89">
        <v>14</v>
      </c>
      <c r="K86" s="89">
        <v>1</v>
      </c>
      <c r="L86" s="89" t="s">
        <v>83</v>
      </c>
      <c r="M86" s="128">
        <v>5764</v>
      </c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69"/>
      <c r="AD86" s="69"/>
      <c r="AE86" s="69"/>
      <c r="AF86" s="69"/>
    </row>
    <row r="87" spans="2:32" s="7" customFormat="1" ht="18.75" customHeight="1" x14ac:dyDescent="0.5">
      <c r="B87" s="121" t="s">
        <v>420</v>
      </c>
      <c r="C87" s="70">
        <v>69</v>
      </c>
      <c r="D87" s="89" t="s">
        <v>30</v>
      </c>
      <c r="E87" s="89">
        <v>40228</v>
      </c>
      <c r="F87" s="89">
        <v>31</v>
      </c>
      <c r="G87" s="89">
        <v>1013</v>
      </c>
      <c r="H87" s="89"/>
      <c r="I87" s="70">
        <v>5</v>
      </c>
      <c r="J87" s="89">
        <v>0</v>
      </c>
      <c r="K87" s="89">
        <v>0</v>
      </c>
      <c r="L87" s="89" t="s">
        <v>40</v>
      </c>
      <c r="M87" s="128">
        <v>77</v>
      </c>
      <c r="N87" s="70">
        <v>5</v>
      </c>
      <c r="O87" s="70"/>
      <c r="P87" s="70"/>
      <c r="Q87" s="70"/>
      <c r="R87" s="70">
        <v>1</v>
      </c>
      <c r="S87" s="70">
        <v>111</v>
      </c>
      <c r="T87" s="70" t="s">
        <v>31</v>
      </c>
      <c r="U87" s="70" t="s">
        <v>73</v>
      </c>
      <c r="V87" s="70">
        <v>20</v>
      </c>
      <c r="W87" s="70"/>
      <c r="X87" s="70">
        <v>20</v>
      </c>
      <c r="Y87" s="70"/>
      <c r="Z87" s="70"/>
      <c r="AA87" s="70">
        <v>25</v>
      </c>
      <c r="AB87" s="70"/>
      <c r="AC87" s="69"/>
      <c r="AD87" s="69"/>
      <c r="AE87" s="69"/>
      <c r="AF87" s="69"/>
    </row>
    <row r="88" spans="2:32" s="7" customFormat="1" ht="18.75" customHeight="1" x14ac:dyDescent="0.5">
      <c r="B88" s="121" t="s">
        <v>420</v>
      </c>
      <c r="C88" s="70">
        <v>70</v>
      </c>
      <c r="D88" s="89" t="s">
        <v>30</v>
      </c>
      <c r="E88" s="89">
        <v>40231</v>
      </c>
      <c r="F88" s="89">
        <v>34</v>
      </c>
      <c r="G88" s="89">
        <v>1016</v>
      </c>
      <c r="H88" s="89"/>
      <c r="I88" s="70">
        <v>5</v>
      </c>
      <c r="J88" s="89">
        <v>0</v>
      </c>
      <c r="K88" s="89">
        <v>1</v>
      </c>
      <c r="L88" s="89" t="s">
        <v>421</v>
      </c>
      <c r="M88" s="128">
        <v>170</v>
      </c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69"/>
      <c r="AD88" s="69"/>
      <c r="AE88" s="69"/>
      <c r="AF88" s="69"/>
    </row>
    <row r="89" spans="2:32" s="8" customFormat="1" ht="18.75" customHeight="1" x14ac:dyDescent="0.5">
      <c r="B89" s="82" t="s">
        <v>422</v>
      </c>
      <c r="C89" s="70">
        <v>71</v>
      </c>
      <c r="D89" s="70" t="s">
        <v>30</v>
      </c>
      <c r="E89" s="70">
        <v>39308</v>
      </c>
      <c r="F89" s="70">
        <v>134</v>
      </c>
      <c r="G89" s="70">
        <v>1554</v>
      </c>
      <c r="H89" s="70"/>
      <c r="I89" s="70">
        <v>5</v>
      </c>
      <c r="J89" s="70">
        <v>10</v>
      </c>
      <c r="K89" s="70">
        <v>2</v>
      </c>
      <c r="L89" s="70">
        <v>45</v>
      </c>
      <c r="M89" s="128">
        <v>4245</v>
      </c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94"/>
      <c r="AD89" s="94"/>
      <c r="AE89" s="94"/>
      <c r="AF89" s="94"/>
    </row>
    <row r="90" spans="2:32" s="7" customFormat="1" ht="18.75" customHeight="1" x14ac:dyDescent="0.5">
      <c r="B90" s="121" t="s">
        <v>423</v>
      </c>
      <c r="C90" s="70">
        <v>72</v>
      </c>
      <c r="D90" s="89" t="s">
        <v>30</v>
      </c>
      <c r="E90" s="89">
        <v>43915</v>
      </c>
      <c r="F90" s="89">
        <v>118</v>
      </c>
      <c r="G90" s="89">
        <v>1242</v>
      </c>
      <c r="H90" s="89"/>
      <c r="I90" s="70">
        <v>5</v>
      </c>
      <c r="J90" s="89">
        <v>12</v>
      </c>
      <c r="K90" s="89">
        <v>0</v>
      </c>
      <c r="L90" s="89" t="s">
        <v>232</v>
      </c>
      <c r="M90" s="128">
        <v>4844</v>
      </c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69"/>
      <c r="AD90" s="69"/>
      <c r="AE90" s="69"/>
      <c r="AF90" s="69"/>
    </row>
    <row r="91" spans="2:32" s="7" customFormat="1" ht="18.75" customHeight="1" x14ac:dyDescent="0.5">
      <c r="B91" s="121" t="s">
        <v>423</v>
      </c>
      <c r="C91" s="70">
        <v>73</v>
      </c>
      <c r="D91" s="89" t="s">
        <v>30</v>
      </c>
      <c r="E91" s="89">
        <v>40209</v>
      </c>
      <c r="F91" s="89">
        <v>6</v>
      </c>
      <c r="G91" s="89">
        <v>994</v>
      </c>
      <c r="H91" s="89"/>
      <c r="I91" s="70">
        <v>5</v>
      </c>
      <c r="J91" s="89">
        <v>0</v>
      </c>
      <c r="K91" s="89">
        <v>2</v>
      </c>
      <c r="L91" s="89" t="s">
        <v>159</v>
      </c>
      <c r="M91" s="128">
        <v>261</v>
      </c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69"/>
      <c r="AD91" s="69"/>
      <c r="AE91" s="69"/>
      <c r="AF91" s="69"/>
    </row>
    <row r="92" spans="2:32" s="7" customFormat="1" ht="18.75" customHeight="1" x14ac:dyDescent="0.5">
      <c r="B92" s="121" t="s">
        <v>424</v>
      </c>
      <c r="C92" s="70">
        <v>74</v>
      </c>
      <c r="D92" s="89" t="s">
        <v>30</v>
      </c>
      <c r="E92" s="89">
        <v>40230</v>
      </c>
      <c r="F92" s="89">
        <v>33</v>
      </c>
      <c r="G92" s="89">
        <v>1015</v>
      </c>
      <c r="H92" s="89"/>
      <c r="I92" s="70">
        <v>5</v>
      </c>
      <c r="J92" s="89">
        <v>0</v>
      </c>
      <c r="K92" s="89">
        <v>0</v>
      </c>
      <c r="L92" s="89" t="s">
        <v>195</v>
      </c>
      <c r="M92" s="128">
        <v>39.25</v>
      </c>
      <c r="N92" s="70">
        <v>33.75</v>
      </c>
      <c r="O92" s="70"/>
      <c r="P92" s="70"/>
      <c r="Q92" s="70"/>
      <c r="R92" s="70">
        <v>1</v>
      </c>
      <c r="S92" s="70">
        <v>116</v>
      </c>
      <c r="T92" s="70" t="s">
        <v>31</v>
      </c>
      <c r="U92" s="70" t="s">
        <v>32</v>
      </c>
      <c r="V92" s="70">
        <v>270</v>
      </c>
      <c r="W92" s="70"/>
      <c r="X92" s="70"/>
      <c r="Y92" s="70"/>
      <c r="Z92" s="70"/>
      <c r="AA92" s="70">
        <v>35</v>
      </c>
      <c r="AB92" s="70"/>
      <c r="AC92" s="69"/>
      <c r="AD92" s="69"/>
      <c r="AE92" s="69"/>
      <c r="AF92" s="69"/>
    </row>
    <row r="93" spans="2:32" s="7" customFormat="1" ht="18.75" customHeight="1" x14ac:dyDescent="0.5">
      <c r="B93" s="121" t="s">
        <v>425</v>
      </c>
      <c r="C93" s="70">
        <v>75</v>
      </c>
      <c r="D93" s="89" t="s">
        <v>30</v>
      </c>
      <c r="E93" s="89">
        <v>15835</v>
      </c>
      <c r="F93" s="89">
        <v>17</v>
      </c>
      <c r="G93" s="89">
        <v>1783</v>
      </c>
      <c r="H93" s="89"/>
      <c r="I93" s="70">
        <v>5</v>
      </c>
      <c r="J93" s="89">
        <v>1</v>
      </c>
      <c r="K93" s="89">
        <v>3</v>
      </c>
      <c r="L93" s="89" t="s">
        <v>195</v>
      </c>
      <c r="M93" s="128">
        <v>773</v>
      </c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69"/>
      <c r="AD93" s="69"/>
      <c r="AE93" s="69"/>
      <c r="AF93" s="69"/>
    </row>
    <row r="94" spans="2:32" s="8" customFormat="1" ht="18.75" customHeight="1" x14ac:dyDescent="0.5">
      <c r="B94" s="82" t="s">
        <v>426</v>
      </c>
      <c r="C94" s="70">
        <v>76</v>
      </c>
      <c r="D94" s="70" t="s">
        <v>30</v>
      </c>
      <c r="E94" s="70">
        <v>63467</v>
      </c>
      <c r="F94" s="70">
        <v>234</v>
      </c>
      <c r="G94" s="70">
        <v>2239</v>
      </c>
      <c r="H94" s="70"/>
      <c r="I94" s="70">
        <v>5</v>
      </c>
      <c r="J94" s="70">
        <v>1</v>
      </c>
      <c r="K94" s="70">
        <v>3</v>
      </c>
      <c r="L94" s="70">
        <v>73</v>
      </c>
      <c r="M94" s="128">
        <v>773</v>
      </c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94"/>
      <c r="AD94" s="94"/>
      <c r="AE94" s="94"/>
      <c r="AF94" s="94"/>
    </row>
    <row r="95" spans="2:32" s="8" customFormat="1" ht="21.75" x14ac:dyDescent="0.5">
      <c r="B95" s="82" t="s">
        <v>427</v>
      </c>
      <c r="C95" s="70">
        <v>77</v>
      </c>
      <c r="D95" s="70" t="s">
        <v>30</v>
      </c>
      <c r="E95" s="70">
        <v>63464</v>
      </c>
      <c r="F95" s="70">
        <v>243</v>
      </c>
      <c r="G95" s="70">
        <v>2236</v>
      </c>
      <c r="H95" s="70"/>
      <c r="I95" s="70">
        <v>5</v>
      </c>
      <c r="J95" s="70">
        <v>2</v>
      </c>
      <c r="K95" s="70">
        <v>0</v>
      </c>
      <c r="L95" s="70">
        <v>0</v>
      </c>
      <c r="M95" s="128">
        <v>800</v>
      </c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94"/>
      <c r="AD95" s="94"/>
      <c r="AE95" s="94"/>
      <c r="AF95" s="94"/>
    </row>
    <row r="96" spans="2:32" s="8" customFormat="1" ht="21.75" x14ac:dyDescent="0.5">
      <c r="B96" s="82" t="s">
        <v>427</v>
      </c>
      <c r="C96" s="70">
        <v>78</v>
      </c>
      <c r="D96" s="70" t="s">
        <v>30</v>
      </c>
      <c r="E96" s="70">
        <v>63465</v>
      </c>
      <c r="F96" s="70">
        <v>232</v>
      </c>
      <c r="G96" s="70">
        <v>2237</v>
      </c>
      <c r="H96" s="70"/>
      <c r="I96" s="70">
        <v>5</v>
      </c>
      <c r="J96" s="70">
        <v>1</v>
      </c>
      <c r="K96" s="70">
        <v>3</v>
      </c>
      <c r="L96" s="70">
        <v>73</v>
      </c>
      <c r="M96" s="128">
        <v>773</v>
      </c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94"/>
      <c r="AD96" s="94"/>
      <c r="AE96" s="94"/>
      <c r="AF96" s="94"/>
    </row>
    <row r="97" spans="2:32" s="7" customFormat="1" ht="21.75" x14ac:dyDescent="0.5">
      <c r="B97" s="121" t="s">
        <v>428</v>
      </c>
      <c r="C97" s="70">
        <v>79</v>
      </c>
      <c r="D97" s="89" t="s">
        <v>30</v>
      </c>
      <c r="E97" s="89">
        <v>15009</v>
      </c>
      <c r="F97" s="89">
        <v>34</v>
      </c>
      <c r="G97" s="89">
        <v>241</v>
      </c>
      <c r="H97" s="89"/>
      <c r="I97" s="70">
        <v>5</v>
      </c>
      <c r="J97" s="89">
        <v>12</v>
      </c>
      <c r="K97" s="89">
        <v>2</v>
      </c>
      <c r="L97" s="89" t="s">
        <v>429</v>
      </c>
      <c r="M97" s="128">
        <v>5053</v>
      </c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69"/>
      <c r="AD97" s="69"/>
      <c r="AE97" s="69"/>
      <c r="AF97" s="69"/>
    </row>
    <row r="98" spans="2:32" s="7" customFormat="1" ht="21.75" x14ac:dyDescent="0.5">
      <c r="B98" s="121" t="s">
        <v>428</v>
      </c>
      <c r="C98" s="70">
        <v>80</v>
      </c>
      <c r="D98" s="89" t="s">
        <v>30</v>
      </c>
      <c r="E98" s="89">
        <v>15820</v>
      </c>
      <c r="F98" s="89">
        <v>106</v>
      </c>
      <c r="G98" s="89">
        <v>460</v>
      </c>
      <c r="H98" s="89"/>
      <c r="I98" s="70">
        <v>5</v>
      </c>
      <c r="J98" s="89">
        <v>4</v>
      </c>
      <c r="K98" s="89">
        <v>1</v>
      </c>
      <c r="L98" s="89" t="s">
        <v>183</v>
      </c>
      <c r="M98" s="128">
        <v>1784</v>
      </c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69"/>
      <c r="AD98" s="69"/>
      <c r="AE98" s="69"/>
      <c r="AF98" s="69"/>
    </row>
    <row r="99" spans="2:32" s="7" customFormat="1" ht="21.75" x14ac:dyDescent="0.5">
      <c r="B99" s="121" t="s">
        <v>430</v>
      </c>
      <c r="C99" s="70">
        <v>81</v>
      </c>
      <c r="D99" s="89" t="s">
        <v>30</v>
      </c>
      <c r="E99" s="89">
        <v>45271</v>
      </c>
      <c r="F99" s="89">
        <v>121</v>
      </c>
      <c r="G99" s="89">
        <v>1245</v>
      </c>
      <c r="H99" s="89"/>
      <c r="I99" s="70">
        <v>5</v>
      </c>
      <c r="J99" s="89">
        <v>0</v>
      </c>
      <c r="K99" s="89">
        <v>1</v>
      </c>
      <c r="L99" s="89" t="s">
        <v>113</v>
      </c>
      <c r="M99" s="128">
        <v>162.25</v>
      </c>
      <c r="N99" s="70">
        <v>6.75</v>
      </c>
      <c r="O99" s="70"/>
      <c r="P99" s="70"/>
      <c r="Q99" s="70"/>
      <c r="R99" s="70">
        <v>1</v>
      </c>
      <c r="S99" s="70">
        <v>120</v>
      </c>
      <c r="T99" s="70" t="s">
        <v>31</v>
      </c>
      <c r="U99" s="70" t="s">
        <v>69</v>
      </c>
      <c r="V99" s="70">
        <v>27</v>
      </c>
      <c r="W99" s="70"/>
      <c r="X99" s="70">
        <v>27</v>
      </c>
      <c r="Y99" s="70"/>
      <c r="Z99" s="70"/>
      <c r="AA99" s="70">
        <v>20</v>
      </c>
      <c r="AB99" s="70"/>
      <c r="AC99" s="69"/>
      <c r="AD99" s="69"/>
      <c r="AE99" s="69"/>
      <c r="AF99" s="69"/>
    </row>
    <row r="100" spans="2:32" s="7" customFormat="1" ht="21.75" x14ac:dyDescent="0.5">
      <c r="B100" s="121" t="s">
        <v>431</v>
      </c>
      <c r="C100" s="70">
        <v>82</v>
      </c>
      <c r="D100" s="89" t="s">
        <v>30</v>
      </c>
      <c r="E100" s="89">
        <v>55788</v>
      </c>
      <c r="F100" s="89">
        <v>175</v>
      </c>
      <c r="G100" s="89">
        <v>1880</v>
      </c>
      <c r="H100" s="89"/>
      <c r="I100" s="70">
        <v>5</v>
      </c>
      <c r="J100" s="89">
        <v>0</v>
      </c>
      <c r="K100" s="89">
        <v>1</v>
      </c>
      <c r="L100" s="89" t="s">
        <v>150</v>
      </c>
      <c r="M100" s="128">
        <v>100.75</v>
      </c>
      <c r="N100" s="70">
        <v>11.25</v>
      </c>
      <c r="O100" s="70"/>
      <c r="P100" s="70"/>
      <c r="Q100" s="70"/>
      <c r="R100" s="70">
        <v>1</v>
      </c>
      <c r="S100" s="70">
        <v>123</v>
      </c>
      <c r="T100" s="70" t="s">
        <v>31</v>
      </c>
      <c r="U100" s="70" t="s">
        <v>69</v>
      </c>
      <c r="V100" s="70">
        <v>45</v>
      </c>
      <c r="W100" s="70"/>
      <c r="X100" s="70">
        <v>45</v>
      </c>
      <c r="Y100" s="70"/>
      <c r="Z100" s="70"/>
      <c r="AA100" s="70">
        <v>30</v>
      </c>
      <c r="AB100" s="70"/>
      <c r="AC100" s="69"/>
      <c r="AD100" s="69"/>
      <c r="AE100" s="69"/>
      <c r="AF100" s="69"/>
    </row>
    <row r="101" spans="2:32" s="7" customFormat="1" ht="21.75" x14ac:dyDescent="0.5">
      <c r="B101" s="121" t="s">
        <v>432</v>
      </c>
      <c r="C101" s="70">
        <v>83</v>
      </c>
      <c r="D101" s="89" t="s">
        <v>30</v>
      </c>
      <c r="E101" s="89">
        <v>15814</v>
      </c>
      <c r="F101" s="89">
        <v>98</v>
      </c>
      <c r="G101" s="89">
        <v>454</v>
      </c>
      <c r="H101" s="89"/>
      <c r="I101" s="70">
        <v>5</v>
      </c>
      <c r="J101" s="89">
        <v>0</v>
      </c>
      <c r="K101" s="89">
        <v>2</v>
      </c>
      <c r="L101" s="89" t="s">
        <v>118</v>
      </c>
      <c r="M101" s="128">
        <v>260.5</v>
      </c>
      <c r="N101" s="70">
        <v>27.5</v>
      </c>
      <c r="O101" s="70"/>
      <c r="P101" s="70"/>
      <c r="Q101" s="70"/>
      <c r="R101" s="70">
        <v>1</v>
      </c>
      <c r="S101" s="70">
        <v>124</v>
      </c>
      <c r="T101" s="70" t="s">
        <v>31</v>
      </c>
      <c r="U101" s="70" t="s">
        <v>73</v>
      </c>
      <c r="V101" s="70">
        <v>110</v>
      </c>
      <c r="W101" s="70"/>
      <c r="X101" s="70">
        <v>110</v>
      </c>
      <c r="Y101" s="70"/>
      <c r="Z101" s="70"/>
      <c r="AA101" s="70"/>
      <c r="AB101" s="70">
        <v>30</v>
      </c>
      <c r="AC101" s="69"/>
      <c r="AD101" s="69"/>
      <c r="AE101" s="69"/>
      <c r="AF101" s="69"/>
    </row>
    <row r="102" spans="2:32" s="7" customFormat="1" ht="21.75" x14ac:dyDescent="0.5">
      <c r="B102" s="121" t="s">
        <v>432</v>
      </c>
      <c r="C102" s="70">
        <v>84</v>
      </c>
      <c r="D102" s="89" t="s">
        <v>30</v>
      </c>
      <c r="E102" s="89">
        <v>15815</v>
      </c>
      <c r="F102" s="89">
        <v>99</v>
      </c>
      <c r="G102" s="89">
        <v>455</v>
      </c>
      <c r="H102" s="89"/>
      <c r="I102" s="70">
        <v>5</v>
      </c>
      <c r="J102" s="89">
        <v>8</v>
      </c>
      <c r="K102" s="89">
        <v>2</v>
      </c>
      <c r="L102" s="89" t="s">
        <v>185</v>
      </c>
      <c r="M102" s="128">
        <v>3440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69"/>
      <c r="AD102" s="69"/>
      <c r="AE102" s="69"/>
      <c r="AF102" s="69"/>
    </row>
    <row r="103" spans="2:32" s="7" customFormat="1" ht="21.75" x14ac:dyDescent="0.5">
      <c r="B103" s="121" t="s">
        <v>433</v>
      </c>
      <c r="C103" s="70">
        <v>85</v>
      </c>
      <c r="D103" s="89" t="s">
        <v>30</v>
      </c>
      <c r="E103" s="89">
        <v>54171</v>
      </c>
      <c r="F103" s="89">
        <v>178</v>
      </c>
      <c r="G103" s="89">
        <v>1787</v>
      </c>
      <c r="H103" s="89"/>
      <c r="I103" s="70">
        <v>5</v>
      </c>
      <c r="J103" s="89">
        <v>7</v>
      </c>
      <c r="K103" s="89">
        <v>2</v>
      </c>
      <c r="L103" s="89" t="s">
        <v>313</v>
      </c>
      <c r="M103" s="128">
        <v>3097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69"/>
      <c r="AD103" s="69"/>
      <c r="AE103" s="69"/>
      <c r="AF103" s="69"/>
    </row>
    <row r="104" spans="2:32" s="7" customFormat="1" ht="21.75" x14ac:dyDescent="0.5">
      <c r="B104" s="121" t="s">
        <v>433</v>
      </c>
      <c r="C104" s="70">
        <v>86</v>
      </c>
      <c r="D104" s="89" t="s">
        <v>30</v>
      </c>
      <c r="E104" s="89">
        <v>40471</v>
      </c>
      <c r="F104" s="89">
        <v>103</v>
      </c>
      <c r="G104" s="89">
        <v>1070</v>
      </c>
      <c r="H104" s="89"/>
      <c r="I104" s="70">
        <v>5</v>
      </c>
      <c r="J104" s="89">
        <v>5</v>
      </c>
      <c r="K104" s="89">
        <v>1</v>
      </c>
      <c r="L104" s="89" t="s">
        <v>62</v>
      </c>
      <c r="M104" s="128">
        <v>2120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69"/>
      <c r="AD104" s="69"/>
      <c r="AE104" s="69"/>
      <c r="AF104" s="69"/>
    </row>
    <row r="105" spans="2:32" s="7" customFormat="1" ht="21.75" x14ac:dyDescent="0.5">
      <c r="B105" s="121" t="s">
        <v>433</v>
      </c>
      <c r="C105" s="70">
        <v>87</v>
      </c>
      <c r="D105" s="89" t="s">
        <v>30</v>
      </c>
      <c r="E105" s="89">
        <v>54191</v>
      </c>
      <c r="F105" s="89">
        <v>132</v>
      </c>
      <c r="G105" s="89">
        <v>1719</v>
      </c>
      <c r="H105" s="89"/>
      <c r="I105" s="70">
        <v>5</v>
      </c>
      <c r="J105" s="89">
        <v>7</v>
      </c>
      <c r="K105" s="89">
        <v>2</v>
      </c>
      <c r="L105" s="89" t="s">
        <v>388</v>
      </c>
      <c r="M105" s="128">
        <v>3052</v>
      </c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69"/>
      <c r="AD105" s="69"/>
      <c r="AE105" s="69"/>
      <c r="AF105" s="69"/>
    </row>
    <row r="106" spans="2:32" s="7" customFormat="1" ht="21.75" x14ac:dyDescent="0.5">
      <c r="B106" s="121" t="s">
        <v>434</v>
      </c>
      <c r="C106" s="70">
        <v>88</v>
      </c>
      <c r="D106" s="89" t="s">
        <v>30</v>
      </c>
      <c r="E106" s="89">
        <v>43913</v>
      </c>
      <c r="F106" s="89">
        <v>116</v>
      </c>
      <c r="G106" s="89">
        <v>1923</v>
      </c>
      <c r="H106" s="89"/>
      <c r="I106" s="70">
        <v>5</v>
      </c>
      <c r="J106" s="89">
        <v>16</v>
      </c>
      <c r="K106" s="89">
        <v>1</v>
      </c>
      <c r="L106" s="89" t="s">
        <v>435</v>
      </c>
      <c r="M106" s="128">
        <v>6516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69"/>
      <c r="AD106" s="69"/>
      <c r="AE106" s="69"/>
      <c r="AF106" s="69"/>
    </row>
    <row r="107" spans="2:32" s="8" customFormat="1" ht="21.75" x14ac:dyDescent="0.5">
      <c r="B107" s="82" t="s">
        <v>436</v>
      </c>
      <c r="C107" s="70">
        <v>89</v>
      </c>
      <c r="D107" s="70" t="s">
        <v>30</v>
      </c>
      <c r="E107" s="70">
        <v>51913</v>
      </c>
      <c r="F107" s="70">
        <v>184</v>
      </c>
      <c r="G107" s="70">
        <v>1610</v>
      </c>
      <c r="H107" s="70"/>
      <c r="I107" s="70">
        <v>5</v>
      </c>
      <c r="J107" s="70">
        <v>6</v>
      </c>
      <c r="K107" s="70">
        <v>0</v>
      </c>
      <c r="L107" s="70">
        <v>64</v>
      </c>
      <c r="M107" s="128">
        <v>2464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94"/>
      <c r="AD107" s="94"/>
      <c r="AE107" s="94"/>
      <c r="AF107" s="94"/>
    </row>
    <row r="108" spans="2:32" s="7" customFormat="1" ht="21.75" x14ac:dyDescent="0.5">
      <c r="B108" s="121" t="s">
        <v>437</v>
      </c>
      <c r="C108" s="70">
        <v>90</v>
      </c>
      <c r="D108" s="89" t="s">
        <v>30</v>
      </c>
      <c r="E108" s="89">
        <v>40495</v>
      </c>
      <c r="F108" s="89">
        <v>108</v>
      </c>
      <c r="G108" s="89">
        <v>1094</v>
      </c>
      <c r="H108" s="89"/>
      <c r="I108" s="70">
        <v>5</v>
      </c>
      <c r="J108" s="89">
        <v>14</v>
      </c>
      <c r="K108" s="89">
        <v>3</v>
      </c>
      <c r="L108" s="89" t="s">
        <v>76</v>
      </c>
      <c r="M108" s="128">
        <v>5956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69"/>
      <c r="AD108" s="69"/>
      <c r="AE108" s="69"/>
      <c r="AF108" s="69"/>
    </row>
    <row r="109" spans="2:32" s="7" customFormat="1" ht="21.75" x14ac:dyDescent="0.5">
      <c r="B109" s="121" t="s">
        <v>438</v>
      </c>
      <c r="C109" s="70">
        <v>91</v>
      </c>
      <c r="D109" s="89" t="s">
        <v>30</v>
      </c>
      <c r="E109" s="89">
        <v>15979</v>
      </c>
      <c r="F109" s="89">
        <v>35</v>
      </c>
      <c r="G109" s="89">
        <v>3014</v>
      </c>
      <c r="H109" s="89"/>
      <c r="I109" s="70">
        <v>5</v>
      </c>
      <c r="J109" s="89">
        <v>9</v>
      </c>
      <c r="K109" s="89">
        <v>2</v>
      </c>
      <c r="L109" s="89" t="s">
        <v>276</v>
      </c>
      <c r="M109" s="128">
        <v>3834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69"/>
      <c r="AD109" s="69"/>
      <c r="AE109" s="69"/>
      <c r="AF109" s="69"/>
    </row>
    <row r="110" spans="2:32" s="7" customFormat="1" ht="21.75" x14ac:dyDescent="0.5">
      <c r="B110" s="121" t="s">
        <v>439</v>
      </c>
      <c r="C110" s="70">
        <v>92</v>
      </c>
      <c r="D110" s="89" t="s">
        <v>30</v>
      </c>
      <c r="E110" s="89">
        <v>40234</v>
      </c>
      <c r="F110" s="89">
        <v>37</v>
      </c>
      <c r="G110" s="89">
        <v>1019</v>
      </c>
      <c r="H110" s="89"/>
      <c r="I110" s="70">
        <v>5</v>
      </c>
      <c r="J110" s="89">
        <v>1</v>
      </c>
      <c r="K110" s="89">
        <v>1</v>
      </c>
      <c r="L110" s="89" t="s">
        <v>109</v>
      </c>
      <c r="M110" s="128">
        <v>488</v>
      </c>
      <c r="N110" s="70">
        <v>27</v>
      </c>
      <c r="O110" s="70"/>
      <c r="P110" s="70"/>
      <c r="Q110" s="70"/>
      <c r="R110" s="70">
        <v>1</v>
      </c>
      <c r="S110" s="70">
        <v>131</v>
      </c>
      <c r="T110" s="70" t="s">
        <v>31</v>
      </c>
      <c r="U110" s="70" t="s">
        <v>73</v>
      </c>
      <c r="V110" s="70">
        <v>48</v>
      </c>
      <c r="W110" s="70"/>
      <c r="X110" s="70">
        <v>48</v>
      </c>
      <c r="Y110" s="70"/>
      <c r="Z110" s="70"/>
      <c r="AA110" s="70">
        <v>15</v>
      </c>
      <c r="AB110" s="70"/>
      <c r="AC110" s="69"/>
      <c r="AD110" s="69"/>
      <c r="AE110" s="69"/>
      <c r="AF110" s="69"/>
    </row>
    <row r="111" spans="2:32" s="8" customFormat="1" ht="21.75" x14ac:dyDescent="0.5">
      <c r="B111" s="82" t="s">
        <v>440</v>
      </c>
      <c r="C111" s="70">
        <v>93</v>
      </c>
      <c r="D111" s="70" t="s">
        <v>30</v>
      </c>
      <c r="E111" s="70">
        <v>15977</v>
      </c>
      <c r="F111" s="70">
        <v>33</v>
      </c>
      <c r="G111" s="70">
        <v>3012</v>
      </c>
      <c r="H111" s="70"/>
      <c r="I111" s="70">
        <v>5</v>
      </c>
      <c r="J111" s="70">
        <v>8</v>
      </c>
      <c r="K111" s="70">
        <v>2</v>
      </c>
      <c r="L111" s="70">
        <v>20</v>
      </c>
      <c r="M111" s="128">
        <v>3420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94"/>
      <c r="AD111" s="94"/>
      <c r="AE111" s="94"/>
      <c r="AF111" s="94"/>
    </row>
    <row r="112" spans="2:32" s="7" customFormat="1" ht="21.75" x14ac:dyDescent="0.5">
      <c r="B112" s="121" t="s">
        <v>441</v>
      </c>
      <c r="C112" s="70">
        <v>94</v>
      </c>
      <c r="D112" s="89" t="s">
        <v>30</v>
      </c>
      <c r="E112" s="89">
        <v>40510</v>
      </c>
      <c r="F112" s="89">
        <v>82</v>
      </c>
      <c r="G112" s="89">
        <v>1109</v>
      </c>
      <c r="H112" s="89"/>
      <c r="I112" s="70">
        <v>5</v>
      </c>
      <c r="J112" s="89">
        <v>0</v>
      </c>
      <c r="K112" s="89">
        <v>1</v>
      </c>
      <c r="L112" s="89" t="s">
        <v>382</v>
      </c>
      <c r="M112" s="128">
        <v>100.75</v>
      </c>
      <c r="N112" s="70">
        <v>21.25</v>
      </c>
      <c r="O112" s="70"/>
      <c r="P112" s="70"/>
      <c r="Q112" s="70"/>
      <c r="R112" s="70">
        <v>1</v>
      </c>
      <c r="S112" s="70">
        <v>135</v>
      </c>
      <c r="T112" s="70" t="s">
        <v>31</v>
      </c>
      <c r="U112" s="70" t="s">
        <v>32</v>
      </c>
      <c r="V112" s="70">
        <v>40</v>
      </c>
      <c r="W112" s="70"/>
      <c r="X112" s="70">
        <v>40</v>
      </c>
      <c r="Y112" s="70"/>
      <c r="Z112" s="70"/>
      <c r="AA112" s="70">
        <v>30</v>
      </c>
      <c r="AB112" s="70"/>
      <c r="AC112" s="69"/>
      <c r="AD112" s="69"/>
      <c r="AE112" s="69"/>
      <c r="AF112" s="69"/>
    </row>
    <row r="113" spans="1:32" s="7" customFormat="1" ht="21.75" x14ac:dyDescent="0.5">
      <c r="B113" s="121"/>
      <c r="C113" s="70"/>
      <c r="D113" s="89"/>
      <c r="E113" s="89"/>
      <c r="F113" s="89"/>
      <c r="G113" s="89"/>
      <c r="H113" s="89"/>
      <c r="I113" s="70"/>
      <c r="J113" s="89"/>
      <c r="K113" s="89"/>
      <c r="L113" s="89"/>
      <c r="M113" s="128"/>
      <c r="N113" s="70"/>
      <c r="O113" s="70"/>
      <c r="P113" s="70"/>
      <c r="Q113" s="70"/>
      <c r="R113" s="70">
        <v>2</v>
      </c>
      <c r="S113" s="70">
        <v>246</v>
      </c>
      <c r="T113" s="70" t="s">
        <v>31</v>
      </c>
      <c r="U113" s="70" t="s">
        <v>73</v>
      </c>
      <c r="V113" s="70">
        <v>45</v>
      </c>
      <c r="W113" s="70"/>
      <c r="X113" s="70">
        <v>45</v>
      </c>
      <c r="Y113" s="70"/>
      <c r="Z113" s="70"/>
      <c r="AA113" s="70">
        <v>10</v>
      </c>
      <c r="AB113" s="70"/>
      <c r="AC113" s="69"/>
      <c r="AD113" s="69"/>
      <c r="AE113" s="69"/>
      <c r="AF113" s="69"/>
    </row>
    <row r="114" spans="1:32" s="8" customFormat="1" ht="21.75" x14ac:dyDescent="0.5">
      <c r="B114" s="82" t="s">
        <v>442</v>
      </c>
      <c r="C114" s="70">
        <v>95</v>
      </c>
      <c r="D114" s="70" t="s">
        <v>30</v>
      </c>
      <c r="E114" s="70">
        <v>65251</v>
      </c>
      <c r="F114" s="70">
        <v>282</v>
      </c>
      <c r="G114" s="70">
        <v>2359</v>
      </c>
      <c r="H114" s="70"/>
      <c r="I114" s="70">
        <v>5</v>
      </c>
      <c r="J114" s="70">
        <v>1</v>
      </c>
      <c r="K114" s="70">
        <v>0</v>
      </c>
      <c r="L114" s="70">
        <v>0</v>
      </c>
      <c r="M114" s="128">
        <v>400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94"/>
      <c r="AD114" s="94"/>
      <c r="AE114" s="94"/>
      <c r="AF114" s="94"/>
    </row>
    <row r="115" spans="1:32" s="7" customFormat="1" ht="21.75" x14ac:dyDescent="0.5">
      <c r="B115" s="121" t="s">
        <v>443</v>
      </c>
      <c r="C115" s="70">
        <v>96</v>
      </c>
      <c r="D115" s="89" t="s">
        <v>30</v>
      </c>
      <c r="E115" s="89">
        <v>15777</v>
      </c>
      <c r="F115" s="89">
        <v>26</v>
      </c>
      <c r="G115" s="89">
        <v>417</v>
      </c>
      <c r="H115" s="89"/>
      <c r="I115" s="70">
        <v>5</v>
      </c>
      <c r="J115" s="89">
        <v>7</v>
      </c>
      <c r="K115" s="89">
        <v>3</v>
      </c>
      <c r="L115" s="89" t="s">
        <v>259</v>
      </c>
      <c r="M115" s="128">
        <v>3130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69"/>
      <c r="AD115" s="69"/>
      <c r="AE115" s="69"/>
      <c r="AF115" s="69"/>
    </row>
    <row r="116" spans="1:32" s="7" customFormat="1" ht="21.75" x14ac:dyDescent="0.5">
      <c r="B116" s="121" t="s">
        <v>444</v>
      </c>
      <c r="C116" s="70">
        <v>97</v>
      </c>
      <c r="D116" s="89" t="s">
        <v>30</v>
      </c>
      <c r="E116" s="89">
        <v>40208</v>
      </c>
      <c r="F116" s="89">
        <v>16</v>
      </c>
      <c r="G116" s="89">
        <v>993</v>
      </c>
      <c r="H116" s="89"/>
      <c r="I116" s="70">
        <v>5</v>
      </c>
      <c r="J116" s="89">
        <v>0</v>
      </c>
      <c r="K116" s="89">
        <v>1</v>
      </c>
      <c r="L116" s="89" t="s">
        <v>95</v>
      </c>
      <c r="M116" s="128">
        <v>101</v>
      </c>
      <c r="N116" s="70">
        <v>9</v>
      </c>
      <c r="O116" s="70"/>
      <c r="P116" s="70"/>
      <c r="Q116" s="70"/>
      <c r="R116" s="70">
        <v>1</v>
      </c>
      <c r="S116" s="70">
        <v>140</v>
      </c>
      <c r="T116" s="70" t="s">
        <v>31</v>
      </c>
      <c r="U116" s="70" t="s">
        <v>69</v>
      </c>
      <c r="V116" s="70">
        <v>36</v>
      </c>
      <c r="W116" s="70"/>
      <c r="X116" s="70">
        <v>36</v>
      </c>
      <c r="Y116" s="70"/>
      <c r="Z116" s="70"/>
      <c r="AA116" s="70">
        <v>35</v>
      </c>
      <c r="AB116" s="70"/>
      <c r="AC116" s="69"/>
      <c r="AD116" s="69"/>
      <c r="AE116" s="69"/>
      <c r="AF116" s="69"/>
    </row>
    <row r="117" spans="1:32" s="7" customFormat="1" ht="21.75" x14ac:dyDescent="0.5">
      <c r="B117" s="121" t="s">
        <v>444</v>
      </c>
      <c r="C117" s="70">
        <v>98</v>
      </c>
      <c r="D117" s="89" t="s">
        <v>30</v>
      </c>
      <c r="E117" s="89">
        <v>43914</v>
      </c>
      <c r="F117" s="89">
        <v>117</v>
      </c>
      <c r="G117" s="89">
        <v>1241</v>
      </c>
      <c r="H117" s="89"/>
      <c r="I117" s="70">
        <v>5</v>
      </c>
      <c r="J117" s="89">
        <v>9</v>
      </c>
      <c r="K117" s="89">
        <v>3</v>
      </c>
      <c r="L117" s="89" t="s">
        <v>43</v>
      </c>
      <c r="M117" s="128">
        <v>3933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69"/>
      <c r="AD117" s="69"/>
      <c r="AE117" s="69"/>
      <c r="AF117" s="69"/>
    </row>
    <row r="118" spans="1:32" s="7" customFormat="1" ht="21.75" x14ac:dyDescent="0.5">
      <c r="B118" s="121" t="s">
        <v>359</v>
      </c>
      <c r="C118" s="70">
        <v>99</v>
      </c>
      <c r="D118" s="89" t="s">
        <v>30</v>
      </c>
      <c r="E118" s="89">
        <v>40194</v>
      </c>
      <c r="F118" s="89">
        <v>51</v>
      </c>
      <c r="G118" s="89">
        <v>979</v>
      </c>
      <c r="H118" s="89"/>
      <c r="I118" s="70">
        <v>5</v>
      </c>
      <c r="J118" s="89">
        <v>0</v>
      </c>
      <c r="K118" s="89">
        <v>2</v>
      </c>
      <c r="L118" s="89" t="s">
        <v>92</v>
      </c>
      <c r="M118" s="128">
        <v>265</v>
      </c>
      <c r="N118" s="70">
        <v>10</v>
      </c>
      <c r="O118" s="70"/>
      <c r="P118" s="70"/>
      <c r="Q118" s="70"/>
      <c r="R118" s="70">
        <v>1</v>
      </c>
      <c r="S118" s="70">
        <v>49</v>
      </c>
      <c r="T118" s="70" t="s">
        <v>31</v>
      </c>
      <c r="U118" s="70" t="s">
        <v>69</v>
      </c>
      <c r="V118" s="70">
        <v>40</v>
      </c>
      <c r="W118" s="70"/>
      <c r="X118" s="70">
        <v>40</v>
      </c>
      <c r="Y118" s="70"/>
      <c r="Z118" s="70"/>
      <c r="AA118" s="70">
        <v>40</v>
      </c>
      <c r="AB118" s="70"/>
      <c r="AC118" s="69"/>
      <c r="AD118" s="69"/>
      <c r="AE118" s="69"/>
      <c r="AF118" s="69"/>
    </row>
    <row r="119" spans="1:32" s="7" customFormat="1" ht="21.75" x14ac:dyDescent="0.5">
      <c r="B119" s="121" t="s">
        <v>445</v>
      </c>
      <c r="C119" s="70">
        <v>100</v>
      </c>
      <c r="D119" s="89" t="s">
        <v>30</v>
      </c>
      <c r="E119" s="89">
        <v>15790</v>
      </c>
      <c r="F119" s="89">
        <v>59</v>
      </c>
      <c r="G119" s="89">
        <v>430</v>
      </c>
      <c r="H119" s="89"/>
      <c r="I119" s="70">
        <v>5</v>
      </c>
      <c r="J119" s="89">
        <v>4</v>
      </c>
      <c r="K119" s="89">
        <v>2</v>
      </c>
      <c r="L119" s="89" t="s">
        <v>145</v>
      </c>
      <c r="M119" s="128">
        <v>1819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69"/>
      <c r="AD119" s="69"/>
      <c r="AE119" s="69"/>
      <c r="AF119" s="69"/>
    </row>
    <row r="120" spans="1:32" s="7" customFormat="1" ht="21.75" x14ac:dyDescent="0.5">
      <c r="B120" s="121" t="s">
        <v>446</v>
      </c>
      <c r="C120" s="70">
        <v>101</v>
      </c>
      <c r="D120" s="89" t="s">
        <v>30</v>
      </c>
      <c r="E120" s="89">
        <v>40266</v>
      </c>
      <c r="F120" s="89">
        <v>58</v>
      </c>
      <c r="G120" s="89">
        <v>1051</v>
      </c>
      <c r="H120" s="89"/>
      <c r="I120" s="70">
        <v>5</v>
      </c>
      <c r="J120" s="89">
        <v>16</v>
      </c>
      <c r="K120" s="89">
        <v>3</v>
      </c>
      <c r="L120" s="89" t="s">
        <v>62</v>
      </c>
      <c r="M120" s="128">
        <v>6720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69"/>
      <c r="AD120" s="69"/>
      <c r="AE120" s="69"/>
      <c r="AF120" s="69"/>
    </row>
    <row r="121" spans="1:32" s="7" customFormat="1" ht="21.75" x14ac:dyDescent="0.5">
      <c r="B121" s="121" t="s">
        <v>446</v>
      </c>
      <c r="C121" s="70">
        <v>102</v>
      </c>
      <c r="D121" s="89" t="s">
        <v>30</v>
      </c>
      <c r="E121" s="89">
        <v>44614</v>
      </c>
      <c r="F121" s="89">
        <v>168</v>
      </c>
      <c r="G121" s="89">
        <v>1247</v>
      </c>
      <c r="H121" s="89"/>
      <c r="I121" s="70">
        <v>5</v>
      </c>
      <c r="J121" s="89">
        <v>7</v>
      </c>
      <c r="K121" s="89">
        <v>0</v>
      </c>
      <c r="L121" s="89" t="s">
        <v>210</v>
      </c>
      <c r="M121" s="128">
        <v>2808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69"/>
      <c r="AD121" s="69"/>
      <c r="AE121" s="69"/>
      <c r="AF121" s="69"/>
    </row>
    <row r="122" spans="1:32" s="7" customFormat="1" ht="21.75" x14ac:dyDescent="0.5">
      <c r="B122" s="121" t="s">
        <v>446</v>
      </c>
      <c r="C122" s="70">
        <v>103</v>
      </c>
      <c r="D122" s="89" t="s">
        <v>30</v>
      </c>
      <c r="E122" s="89">
        <v>31560</v>
      </c>
      <c r="F122" s="89">
        <v>118</v>
      </c>
      <c r="G122" s="89">
        <v>505</v>
      </c>
      <c r="H122" s="89"/>
      <c r="I122" s="70">
        <v>5</v>
      </c>
      <c r="J122" s="89">
        <v>5</v>
      </c>
      <c r="K122" s="89">
        <v>1</v>
      </c>
      <c r="L122" s="89" t="s">
        <v>96</v>
      </c>
      <c r="M122" s="128">
        <v>2179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69"/>
      <c r="AD122" s="69"/>
      <c r="AE122" s="69"/>
      <c r="AF122" s="69"/>
    </row>
    <row r="123" spans="1:32" s="8" customFormat="1" ht="18.75" customHeight="1" x14ac:dyDescent="0.5">
      <c r="A123" s="14"/>
      <c r="B123" s="129" t="s">
        <v>447</v>
      </c>
      <c r="C123" s="70">
        <v>104</v>
      </c>
      <c r="D123" s="107" t="s">
        <v>30</v>
      </c>
      <c r="E123" s="107">
        <v>61511</v>
      </c>
      <c r="F123" s="107">
        <v>199</v>
      </c>
      <c r="G123" s="107">
        <v>2069</v>
      </c>
      <c r="H123" s="107"/>
      <c r="I123" s="107">
        <v>5</v>
      </c>
      <c r="J123" s="130">
        <v>1</v>
      </c>
      <c r="K123" s="130">
        <v>0</v>
      </c>
      <c r="L123" s="130">
        <v>10.3</v>
      </c>
      <c r="M123" s="131">
        <v>368.05</v>
      </c>
      <c r="N123" s="107">
        <v>42.25</v>
      </c>
      <c r="O123" s="107"/>
      <c r="P123" s="107"/>
      <c r="Q123" s="107"/>
      <c r="R123" s="107">
        <v>1</v>
      </c>
      <c r="S123" s="107">
        <v>143</v>
      </c>
      <c r="T123" s="107" t="s">
        <v>31</v>
      </c>
      <c r="U123" s="107" t="s">
        <v>32</v>
      </c>
      <c r="V123" s="107">
        <v>156</v>
      </c>
      <c r="W123" s="107"/>
      <c r="X123" s="107"/>
      <c r="Y123" s="107"/>
      <c r="Z123" s="107"/>
      <c r="AA123" s="107"/>
      <c r="AB123" s="107"/>
      <c r="AC123" s="94"/>
      <c r="AD123" s="94"/>
      <c r="AE123" s="94"/>
      <c r="AF123" s="94"/>
    </row>
    <row r="124" spans="1:32" s="7" customFormat="1" ht="21.75" x14ac:dyDescent="0.5">
      <c r="B124" s="132"/>
      <c r="C124" s="123"/>
      <c r="D124" s="71"/>
      <c r="E124" s="123"/>
      <c r="F124" s="123"/>
      <c r="G124" s="123"/>
      <c r="H124" s="123"/>
      <c r="I124" s="71"/>
      <c r="J124" s="123"/>
      <c r="K124" s="123"/>
      <c r="L124" s="123"/>
      <c r="M124" s="133"/>
      <c r="N124" s="123"/>
      <c r="O124" s="123"/>
      <c r="P124" s="123"/>
      <c r="Q124" s="123"/>
      <c r="R124" s="71"/>
      <c r="S124" s="71"/>
      <c r="T124" s="71" t="s">
        <v>415</v>
      </c>
      <c r="U124" s="71"/>
      <c r="V124" s="71"/>
      <c r="W124" s="71"/>
      <c r="X124" s="71">
        <v>76</v>
      </c>
      <c r="Y124" s="71"/>
      <c r="Z124" s="71"/>
      <c r="AA124" s="71"/>
      <c r="AB124" s="71">
        <v>20</v>
      </c>
      <c r="AC124" s="69"/>
      <c r="AD124" s="69"/>
      <c r="AE124" s="69"/>
      <c r="AF124" s="69"/>
    </row>
    <row r="125" spans="1:32" s="7" customFormat="1" ht="21.75" x14ac:dyDescent="0.5">
      <c r="B125" s="132"/>
      <c r="C125" s="123"/>
      <c r="D125" s="71"/>
      <c r="E125" s="123"/>
      <c r="F125" s="123"/>
      <c r="G125" s="123"/>
      <c r="H125" s="123"/>
      <c r="I125" s="71"/>
      <c r="J125" s="123"/>
      <c r="K125" s="123"/>
      <c r="L125" s="123"/>
      <c r="M125" s="133"/>
      <c r="N125" s="123"/>
      <c r="O125" s="123"/>
      <c r="P125" s="123"/>
      <c r="Q125" s="123"/>
      <c r="R125" s="71"/>
      <c r="S125" s="71"/>
      <c r="T125" s="71" t="s">
        <v>416</v>
      </c>
      <c r="U125" s="71"/>
      <c r="V125" s="71"/>
      <c r="W125" s="71"/>
      <c r="X125" s="71">
        <v>76</v>
      </c>
      <c r="Y125" s="71"/>
      <c r="Z125" s="71"/>
      <c r="AA125" s="71"/>
      <c r="AB125" s="71"/>
      <c r="AC125" s="69"/>
      <c r="AD125" s="69"/>
      <c r="AE125" s="69"/>
      <c r="AF125" s="69"/>
    </row>
    <row r="126" spans="1:32" s="8" customFormat="1" ht="18.75" customHeight="1" x14ac:dyDescent="0.5">
      <c r="A126" s="14"/>
      <c r="B126" s="82"/>
      <c r="C126" s="70"/>
      <c r="D126" s="70"/>
      <c r="E126" s="70"/>
      <c r="F126" s="70"/>
      <c r="G126" s="70"/>
      <c r="H126" s="70"/>
      <c r="I126" s="70"/>
      <c r="J126" s="91"/>
      <c r="K126" s="91"/>
      <c r="L126" s="91"/>
      <c r="M126" s="128"/>
      <c r="N126" s="70"/>
      <c r="O126" s="70"/>
      <c r="P126" s="70"/>
      <c r="Q126" s="70"/>
      <c r="R126" s="70">
        <v>2</v>
      </c>
      <c r="S126" s="70"/>
      <c r="T126" s="70" t="s">
        <v>31</v>
      </c>
      <c r="U126" s="70" t="s">
        <v>73</v>
      </c>
      <c r="V126" s="70">
        <v>91</v>
      </c>
      <c r="W126" s="70"/>
      <c r="X126" s="70">
        <v>91</v>
      </c>
      <c r="Y126" s="70"/>
      <c r="Z126" s="70"/>
      <c r="AA126" s="70"/>
      <c r="AB126" s="70">
        <v>3</v>
      </c>
      <c r="AC126" s="94"/>
      <c r="AD126" s="94"/>
      <c r="AE126" s="94"/>
      <c r="AF126" s="94"/>
    </row>
    <row r="127" spans="1:32" s="7" customFormat="1" ht="21.75" x14ac:dyDescent="0.5">
      <c r="B127" s="121" t="s">
        <v>448</v>
      </c>
      <c r="C127" s="70">
        <v>105</v>
      </c>
      <c r="D127" s="89" t="s">
        <v>30</v>
      </c>
      <c r="E127" s="89">
        <v>40242</v>
      </c>
      <c r="F127" s="89">
        <v>3</v>
      </c>
      <c r="G127" s="89">
        <v>1027</v>
      </c>
      <c r="H127" s="89"/>
      <c r="I127" s="70">
        <v>5</v>
      </c>
      <c r="J127" s="89">
        <v>30</v>
      </c>
      <c r="K127" s="89">
        <v>2</v>
      </c>
      <c r="L127" s="89" t="s">
        <v>36</v>
      </c>
      <c r="M127" s="128">
        <v>12275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69"/>
      <c r="AD127" s="69"/>
      <c r="AE127" s="69"/>
      <c r="AF127" s="69"/>
    </row>
    <row r="128" spans="1:32" s="7" customFormat="1" ht="21.75" x14ac:dyDescent="0.5">
      <c r="B128" s="121" t="s">
        <v>449</v>
      </c>
      <c r="C128" s="70">
        <v>106</v>
      </c>
      <c r="D128" s="89" t="s">
        <v>30</v>
      </c>
      <c r="E128" s="89">
        <v>42490</v>
      </c>
      <c r="F128" s="89">
        <v>165</v>
      </c>
      <c r="G128" s="89">
        <v>1167</v>
      </c>
      <c r="H128" s="89"/>
      <c r="I128" s="70">
        <v>5</v>
      </c>
      <c r="J128" s="89">
        <v>5</v>
      </c>
      <c r="K128" s="89">
        <v>1</v>
      </c>
      <c r="L128" s="89" t="s">
        <v>150</v>
      </c>
      <c r="M128" s="128">
        <v>2112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69"/>
      <c r="AD128" s="69"/>
      <c r="AE128" s="69"/>
      <c r="AF128" s="69"/>
    </row>
    <row r="129" spans="2:32" s="7" customFormat="1" ht="21.75" x14ac:dyDescent="0.5">
      <c r="B129" s="121" t="s">
        <v>450</v>
      </c>
      <c r="C129" s="70">
        <v>107</v>
      </c>
      <c r="D129" s="89" t="s">
        <v>30</v>
      </c>
      <c r="E129" s="89">
        <v>40237</v>
      </c>
      <c r="F129" s="89">
        <v>59</v>
      </c>
      <c r="G129" s="89">
        <v>1022</v>
      </c>
      <c r="H129" s="89"/>
      <c r="I129" s="70">
        <v>5</v>
      </c>
      <c r="J129" s="89">
        <v>12</v>
      </c>
      <c r="K129" s="89">
        <v>3</v>
      </c>
      <c r="L129" s="89" t="s">
        <v>95</v>
      </c>
      <c r="M129" s="128">
        <v>5110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69"/>
      <c r="AD129" s="69"/>
      <c r="AE129" s="69"/>
      <c r="AF129" s="69"/>
    </row>
    <row r="130" spans="2:32" s="7" customFormat="1" ht="21.75" x14ac:dyDescent="0.5">
      <c r="B130" s="121" t="s">
        <v>451</v>
      </c>
      <c r="C130" s="70">
        <v>108</v>
      </c>
      <c r="D130" s="89" t="s">
        <v>30</v>
      </c>
      <c r="E130" s="89">
        <v>40236</v>
      </c>
      <c r="F130" s="89">
        <v>39</v>
      </c>
      <c r="G130" s="89">
        <v>1021</v>
      </c>
      <c r="H130" s="89"/>
      <c r="I130" s="70">
        <v>5</v>
      </c>
      <c r="J130" s="89">
        <v>0</v>
      </c>
      <c r="K130" s="89">
        <v>2</v>
      </c>
      <c r="L130" s="89" t="s">
        <v>76</v>
      </c>
      <c r="M130" s="128">
        <v>242.5</v>
      </c>
      <c r="N130" s="70">
        <v>13.5</v>
      </c>
      <c r="O130" s="70"/>
      <c r="P130" s="70"/>
      <c r="Q130" s="70"/>
      <c r="R130" s="70">
        <v>1</v>
      </c>
      <c r="S130" s="70"/>
      <c r="T130" s="70" t="s">
        <v>31</v>
      </c>
      <c r="U130" s="70" t="s">
        <v>73</v>
      </c>
      <c r="V130" s="70">
        <v>54</v>
      </c>
      <c r="W130" s="70"/>
      <c r="X130" s="70">
        <v>54</v>
      </c>
      <c r="Y130" s="70"/>
      <c r="Z130" s="70"/>
      <c r="AA130" s="70">
        <v>25</v>
      </c>
      <c r="AB130" s="70"/>
      <c r="AC130" s="69"/>
      <c r="AD130" s="69"/>
      <c r="AE130" s="69"/>
      <c r="AF130" s="69"/>
    </row>
    <row r="131" spans="2:32" s="7" customFormat="1" ht="21.75" x14ac:dyDescent="0.5">
      <c r="B131" s="121" t="s">
        <v>452</v>
      </c>
      <c r="C131" s="70">
        <v>109</v>
      </c>
      <c r="D131" s="89" t="s">
        <v>30</v>
      </c>
      <c r="E131" s="89">
        <v>15980</v>
      </c>
      <c r="F131" s="89">
        <v>36</v>
      </c>
      <c r="G131" s="89">
        <v>3015</v>
      </c>
      <c r="H131" s="89"/>
      <c r="I131" s="70">
        <v>5</v>
      </c>
      <c r="J131" s="89">
        <v>8</v>
      </c>
      <c r="K131" s="89">
        <v>0</v>
      </c>
      <c r="L131" s="89" t="s">
        <v>453</v>
      </c>
      <c r="M131" s="128">
        <v>3294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69"/>
      <c r="AD131" s="69"/>
      <c r="AE131" s="69"/>
      <c r="AF131" s="69"/>
    </row>
    <row r="132" spans="2:32" s="7" customFormat="1" ht="21.75" x14ac:dyDescent="0.5">
      <c r="B132" s="121" t="s">
        <v>454</v>
      </c>
      <c r="C132" s="70">
        <v>110</v>
      </c>
      <c r="D132" s="89" t="s">
        <v>30</v>
      </c>
      <c r="E132" s="89">
        <v>40198</v>
      </c>
      <c r="F132" s="89">
        <v>47</v>
      </c>
      <c r="G132" s="89">
        <v>983</v>
      </c>
      <c r="H132" s="89"/>
      <c r="I132" s="70">
        <v>5</v>
      </c>
      <c r="J132" s="89">
        <v>0</v>
      </c>
      <c r="K132" s="89">
        <v>3</v>
      </c>
      <c r="L132" s="89" t="s">
        <v>161</v>
      </c>
      <c r="M132" s="128">
        <v>307</v>
      </c>
      <c r="N132" s="70">
        <v>25</v>
      </c>
      <c r="O132" s="70"/>
      <c r="P132" s="70"/>
      <c r="Q132" s="70"/>
      <c r="R132" s="70">
        <v>1</v>
      </c>
      <c r="S132" s="70">
        <v>59</v>
      </c>
      <c r="T132" s="70" t="s">
        <v>31</v>
      </c>
      <c r="U132" s="70" t="s">
        <v>32</v>
      </c>
      <c r="V132" s="70">
        <v>200</v>
      </c>
      <c r="W132" s="70"/>
      <c r="X132" s="70"/>
      <c r="Y132" s="70"/>
      <c r="Z132" s="70"/>
      <c r="AA132" s="70"/>
      <c r="AB132" s="70"/>
      <c r="AC132" s="69"/>
      <c r="AD132" s="69"/>
      <c r="AE132" s="69"/>
      <c r="AF132" s="69"/>
    </row>
    <row r="133" spans="2:32" s="7" customFormat="1" ht="21.75" x14ac:dyDescent="0.5">
      <c r="B133" s="121"/>
      <c r="C133" s="70"/>
      <c r="D133" s="89"/>
      <c r="E133" s="89"/>
      <c r="F133" s="89"/>
      <c r="G133" s="89"/>
      <c r="H133" s="89"/>
      <c r="I133" s="70"/>
      <c r="J133" s="89"/>
      <c r="K133" s="89"/>
      <c r="L133" s="89"/>
      <c r="M133" s="128"/>
      <c r="N133" s="70"/>
      <c r="O133" s="70"/>
      <c r="P133" s="70"/>
      <c r="Q133" s="70"/>
      <c r="R133" s="70"/>
      <c r="S133" s="70"/>
      <c r="T133" s="70" t="s">
        <v>415</v>
      </c>
      <c r="U133" s="70"/>
      <c r="V133" s="70"/>
      <c r="W133" s="70"/>
      <c r="X133" s="70">
        <v>100</v>
      </c>
      <c r="Y133" s="70"/>
      <c r="Z133" s="70"/>
      <c r="AA133" s="70">
        <v>30</v>
      </c>
      <c r="AB133" s="70"/>
      <c r="AC133" s="69"/>
      <c r="AD133" s="69"/>
      <c r="AE133" s="69"/>
      <c r="AF133" s="69"/>
    </row>
    <row r="134" spans="2:32" s="7" customFormat="1" ht="21.75" x14ac:dyDescent="0.5">
      <c r="B134" s="121"/>
      <c r="C134" s="70"/>
      <c r="D134" s="89"/>
      <c r="E134" s="89"/>
      <c r="F134" s="89"/>
      <c r="G134" s="89"/>
      <c r="H134" s="89"/>
      <c r="I134" s="70"/>
      <c r="J134" s="89"/>
      <c r="K134" s="89"/>
      <c r="L134" s="89"/>
      <c r="M134" s="128"/>
      <c r="N134" s="70"/>
      <c r="O134" s="70"/>
      <c r="P134" s="70"/>
      <c r="Q134" s="70"/>
      <c r="R134" s="70"/>
      <c r="S134" s="70"/>
      <c r="T134" s="70" t="s">
        <v>416</v>
      </c>
      <c r="U134" s="70"/>
      <c r="V134" s="70"/>
      <c r="W134" s="70"/>
      <c r="X134" s="70">
        <v>100</v>
      </c>
      <c r="Y134" s="70"/>
      <c r="Z134" s="70"/>
      <c r="AA134" s="70"/>
      <c r="AB134" s="70"/>
      <c r="AC134" s="69"/>
      <c r="AD134" s="69"/>
      <c r="AE134" s="69"/>
      <c r="AF134" s="69"/>
    </row>
    <row r="135" spans="2:32" s="7" customFormat="1" ht="21.75" x14ac:dyDescent="0.5">
      <c r="B135" s="121" t="s">
        <v>455</v>
      </c>
      <c r="C135" s="70">
        <v>111</v>
      </c>
      <c r="D135" s="89" t="s">
        <v>30</v>
      </c>
      <c r="E135" s="89">
        <v>15886</v>
      </c>
      <c r="F135" s="89">
        <v>72</v>
      </c>
      <c r="G135" s="89">
        <v>1605</v>
      </c>
      <c r="H135" s="89"/>
      <c r="I135" s="70">
        <v>5</v>
      </c>
      <c r="J135" s="89">
        <v>8</v>
      </c>
      <c r="K135" s="89">
        <v>2</v>
      </c>
      <c r="L135" s="89" t="s">
        <v>121</v>
      </c>
      <c r="M135" s="128">
        <v>3413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69"/>
      <c r="AD135" s="69"/>
      <c r="AE135" s="69"/>
      <c r="AF135" s="69"/>
    </row>
    <row r="136" spans="2:32" s="7" customFormat="1" ht="21.75" x14ac:dyDescent="0.5">
      <c r="B136" s="121" t="s">
        <v>456</v>
      </c>
      <c r="C136" s="70">
        <v>112</v>
      </c>
      <c r="D136" s="89" t="s">
        <v>30</v>
      </c>
      <c r="E136" s="89">
        <v>40476</v>
      </c>
      <c r="F136" s="89">
        <v>94</v>
      </c>
      <c r="G136" s="89">
        <v>1075</v>
      </c>
      <c r="H136" s="89"/>
      <c r="I136" s="70">
        <v>5</v>
      </c>
      <c r="J136" s="89">
        <v>1</v>
      </c>
      <c r="K136" s="89">
        <v>0</v>
      </c>
      <c r="L136" s="89" t="s">
        <v>382</v>
      </c>
      <c r="M136" s="128">
        <v>422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69"/>
      <c r="AD136" s="69"/>
      <c r="AE136" s="69"/>
      <c r="AF136" s="69"/>
    </row>
    <row r="137" spans="2:32" s="7" customFormat="1" ht="21.75" x14ac:dyDescent="0.5">
      <c r="B137" s="121" t="s">
        <v>457</v>
      </c>
      <c r="C137" s="70">
        <v>113</v>
      </c>
      <c r="D137" s="89" t="s">
        <v>30</v>
      </c>
      <c r="E137" s="89">
        <v>40221</v>
      </c>
      <c r="F137" s="89">
        <v>12</v>
      </c>
      <c r="G137" s="89">
        <v>1006</v>
      </c>
      <c r="H137" s="89"/>
      <c r="I137" s="70">
        <v>5</v>
      </c>
      <c r="J137" s="89">
        <v>13</v>
      </c>
      <c r="K137" s="89">
        <v>2</v>
      </c>
      <c r="L137" s="89" t="s">
        <v>150</v>
      </c>
      <c r="M137" s="128">
        <v>5412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69"/>
      <c r="AD137" s="69"/>
      <c r="AE137" s="69"/>
      <c r="AF137" s="69"/>
    </row>
    <row r="138" spans="2:32" s="7" customFormat="1" ht="21.75" x14ac:dyDescent="0.5">
      <c r="B138" s="121" t="s">
        <v>457</v>
      </c>
      <c r="C138" s="70">
        <v>114</v>
      </c>
      <c r="D138" s="89" t="s">
        <v>30</v>
      </c>
      <c r="E138" s="89">
        <v>40225</v>
      </c>
      <c r="F138" s="89">
        <v>13</v>
      </c>
      <c r="G138" s="89">
        <v>1010</v>
      </c>
      <c r="H138" s="89"/>
      <c r="I138" s="70">
        <v>5</v>
      </c>
      <c r="J138" s="89">
        <v>6</v>
      </c>
      <c r="K138" s="89">
        <v>0</v>
      </c>
      <c r="L138" s="89" t="s">
        <v>43</v>
      </c>
      <c r="M138" s="128">
        <v>2433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69"/>
      <c r="AD138" s="69"/>
      <c r="AE138" s="69"/>
      <c r="AF138" s="69"/>
    </row>
    <row r="139" spans="2:32" s="7" customFormat="1" ht="21.75" x14ac:dyDescent="0.5">
      <c r="B139" s="121" t="s">
        <v>457</v>
      </c>
      <c r="C139" s="70">
        <v>115</v>
      </c>
      <c r="D139" s="89" t="s">
        <v>30</v>
      </c>
      <c r="E139" s="89">
        <v>40229</v>
      </c>
      <c r="F139" s="89">
        <v>32</v>
      </c>
      <c r="G139" s="89">
        <v>1014</v>
      </c>
      <c r="H139" s="89"/>
      <c r="I139" s="70">
        <v>5</v>
      </c>
      <c r="J139" s="89">
        <v>0</v>
      </c>
      <c r="K139" s="89">
        <v>1</v>
      </c>
      <c r="L139" s="89">
        <v>32</v>
      </c>
      <c r="M139" s="128">
        <v>108</v>
      </c>
      <c r="N139" s="70">
        <v>24</v>
      </c>
      <c r="O139" s="70"/>
      <c r="P139" s="70"/>
      <c r="Q139" s="70"/>
      <c r="R139" s="70">
        <v>1</v>
      </c>
      <c r="S139" s="70">
        <v>62</v>
      </c>
      <c r="T139" s="70" t="s">
        <v>31</v>
      </c>
      <c r="U139" s="70" t="s">
        <v>32</v>
      </c>
      <c r="V139" s="70">
        <v>192</v>
      </c>
      <c r="W139" s="70"/>
      <c r="X139" s="70"/>
      <c r="Y139" s="70"/>
      <c r="Z139" s="70"/>
      <c r="AA139" s="70"/>
      <c r="AB139" s="70"/>
      <c r="AC139" s="69"/>
      <c r="AD139" s="69"/>
      <c r="AE139" s="69"/>
      <c r="AF139" s="69"/>
    </row>
    <row r="140" spans="2:32" s="7" customFormat="1" ht="21.75" x14ac:dyDescent="0.5">
      <c r="B140" s="121"/>
      <c r="C140" s="70"/>
      <c r="D140" s="89"/>
      <c r="E140" s="89"/>
      <c r="F140" s="89"/>
      <c r="G140" s="89"/>
      <c r="H140" s="89"/>
      <c r="I140" s="70"/>
      <c r="J140" s="89"/>
      <c r="K140" s="89"/>
      <c r="L140" s="89"/>
      <c r="M140" s="128"/>
      <c r="N140" s="70"/>
      <c r="O140" s="70"/>
      <c r="P140" s="70"/>
      <c r="Q140" s="70"/>
      <c r="R140" s="70"/>
      <c r="S140" s="70"/>
      <c r="T140" s="70" t="s">
        <v>415</v>
      </c>
      <c r="U140" s="70"/>
      <c r="V140" s="70"/>
      <c r="W140" s="70"/>
      <c r="X140" s="70">
        <v>81</v>
      </c>
      <c r="Y140" s="70"/>
      <c r="Z140" s="70"/>
      <c r="AA140" s="70">
        <v>5</v>
      </c>
      <c r="AB140" s="70"/>
      <c r="AC140" s="69"/>
      <c r="AD140" s="69"/>
      <c r="AE140" s="69"/>
      <c r="AF140" s="69"/>
    </row>
    <row r="141" spans="2:32" s="7" customFormat="1" ht="21.75" x14ac:dyDescent="0.5">
      <c r="B141" s="121"/>
      <c r="C141" s="70"/>
      <c r="D141" s="89"/>
      <c r="E141" s="89"/>
      <c r="F141" s="89"/>
      <c r="G141" s="89"/>
      <c r="H141" s="89"/>
      <c r="I141" s="70"/>
      <c r="J141" s="89"/>
      <c r="K141" s="89"/>
      <c r="L141" s="89"/>
      <c r="M141" s="128"/>
      <c r="N141" s="70"/>
      <c r="O141" s="70"/>
      <c r="P141" s="70"/>
      <c r="Q141" s="70"/>
      <c r="R141" s="70"/>
      <c r="S141" s="70"/>
      <c r="T141" s="70" t="s">
        <v>416</v>
      </c>
      <c r="U141" s="70"/>
      <c r="V141" s="70"/>
      <c r="W141" s="70"/>
      <c r="X141" s="70">
        <v>81</v>
      </c>
      <c r="Y141" s="70"/>
      <c r="Z141" s="70"/>
      <c r="AA141" s="70"/>
      <c r="AB141" s="70"/>
      <c r="AC141" s="69"/>
      <c r="AD141" s="69"/>
      <c r="AE141" s="69"/>
      <c r="AF141" s="69"/>
    </row>
    <row r="142" spans="2:32" s="7" customFormat="1" ht="21.75" x14ac:dyDescent="0.5">
      <c r="B142" s="121"/>
      <c r="C142" s="70"/>
      <c r="D142" s="89"/>
      <c r="E142" s="89"/>
      <c r="F142" s="89"/>
      <c r="G142" s="89"/>
      <c r="H142" s="89"/>
      <c r="I142" s="70"/>
      <c r="J142" s="89"/>
      <c r="K142" s="89"/>
      <c r="L142" s="89"/>
      <c r="M142" s="128"/>
      <c r="N142" s="70"/>
      <c r="O142" s="70"/>
      <c r="P142" s="70"/>
      <c r="Q142" s="70"/>
      <c r="R142" s="70">
        <v>2</v>
      </c>
      <c r="S142" s="70"/>
      <c r="T142" s="70" t="s">
        <v>31</v>
      </c>
      <c r="U142" s="70" t="s">
        <v>69</v>
      </c>
      <c r="V142" s="70">
        <v>108</v>
      </c>
      <c r="W142" s="70"/>
      <c r="X142" s="70">
        <v>108</v>
      </c>
      <c r="Y142" s="70"/>
      <c r="Z142" s="70"/>
      <c r="AA142" s="70">
        <v>40</v>
      </c>
      <c r="AB142" s="70"/>
      <c r="AC142" s="69"/>
      <c r="AD142" s="69"/>
      <c r="AE142" s="69"/>
      <c r="AF142" s="69"/>
    </row>
    <row r="143" spans="2:32" s="7" customFormat="1" ht="21.75" x14ac:dyDescent="0.5">
      <c r="B143" s="121" t="s">
        <v>458</v>
      </c>
      <c r="C143" s="70">
        <v>116</v>
      </c>
      <c r="D143" s="89" t="s">
        <v>30</v>
      </c>
      <c r="E143" s="89">
        <v>40275</v>
      </c>
      <c r="F143" s="89">
        <v>49</v>
      </c>
      <c r="G143" s="89">
        <v>1060</v>
      </c>
      <c r="H143" s="89"/>
      <c r="I143" s="70">
        <v>5</v>
      </c>
      <c r="J143" s="89">
        <v>31</v>
      </c>
      <c r="K143" s="89">
        <v>3</v>
      </c>
      <c r="L143" s="89" t="s">
        <v>304</v>
      </c>
      <c r="M143" s="128">
        <v>12724</v>
      </c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69"/>
      <c r="AD143" s="69"/>
      <c r="AE143" s="69"/>
      <c r="AF143" s="69"/>
    </row>
    <row r="144" spans="2:32" s="7" customFormat="1" ht="18.75" customHeight="1" x14ac:dyDescent="0.5">
      <c r="B144" s="121" t="s">
        <v>458</v>
      </c>
      <c r="C144" s="70">
        <v>117</v>
      </c>
      <c r="D144" s="89" t="s">
        <v>30</v>
      </c>
      <c r="E144" s="89">
        <v>15890</v>
      </c>
      <c r="F144" s="89">
        <v>78</v>
      </c>
      <c r="G144" s="89">
        <v>1609</v>
      </c>
      <c r="H144" s="89"/>
      <c r="I144" s="70">
        <v>5</v>
      </c>
      <c r="J144" s="89">
        <v>10</v>
      </c>
      <c r="K144" s="89">
        <v>1</v>
      </c>
      <c r="L144" s="89" t="s">
        <v>295</v>
      </c>
      <c r="M144" s="128">
        <v>4147</v>
      </c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69"/>
      <c r="AD144" s="69"/>
      <c r="AE144" s="69"/>
      <c r="AF144" s="69"/>
    </row>
    <row r="145" spans="1:32" s="7" customFormat="1" ht="21.75" x14ac:dyDescent="0.5">
      <c r="B145" s="121" t="s">
        <v>458</v>
      </c>
      <c r="C145" s="70">
        <v>118</v>
      </c>
      <c r="D145" s="89" t="s">
        <v>30</v>
      </c>
      <c r="E145" s="89">
        <v>40183</v>
      </c>
      <c r="F145" s="89">
        <v>65</v>
      </c>
      <c r="G145" s="89">
        <v>968</v>
      </c>
      <c r="H145" s="89"/>
      <c r="I145" s="70">
        <v>5</v>
      </c>
      <c r="J145" s="89">
        <v>0</v>
      </c>
      <c r="K145" s="89">
        <v>3</v>
      </c>
      <c r="L145" s="89" t="s">
        <v>459</v>
      </c>
      <c r="M145" s="128">
        <v>315</v>
      </c>
      <c r="N145" s="70">
        <v>27</v>
      </c>
      <c r="O145" s="70"/>
      <c r="P145" s="70"/>
      <c r="Q145" s="70"/>
      <c r="R145" s="70">
        <v>1</v>
      </c>
      <c r="S145" s="70">
        <v>63</v>
      </c>
      <c r="T145" s="70" t="s">
        <v>31</v>
      </c>
      <c r="U145" s="70" t="s">
        <v>69</v>
      </c>
      <c r="V145" s="70">
        <v>72</v>
      </c>
      <c r="W145" s="70"/>
      <c r="X145" s="70">
        <v>72</v>
      </c>
      <c r="Y145" s="70"/>
      <c r="Z145" s="70"/>
      <c r="AA145" s="70">
        <v>40</v>
      </c>
      <c r="AB145" s="70"/>
      <c r="AC145" s="69"/>
      <c r="AD145" s="69"/>
      <c r="AE145" s="69"/>
      <c r="AF145" s="69"/>
    </row>
    <row r="146" spans="1:32" s="7" customFormat="1" ht="21.75" x14ac:dyDescent="0.5">
      <c r="B146" s="121" t="s">
        <v>460</v>
      </c>
      <c r="C146" s="70">
        <v>119</v>
      </c>
      <c r="D146" s="89" t="s">
        <v>30</v>
      </c>
      <c r="E146" s="89">
        <v>38342</v>
      </c>
      <c r="F146" s="89">
        <v>129</v>
      </c>
      <c r="G146" s="89">
        <v>585</v>
      </c>
      <c r="H146" s="89"/>
      <c r="I146" s="70">
        <v>5</v>
      </c>
      <c r="J146" s="89">
        <v>13</v>
      </c>
      <c r="K146" s="89">
        <v>0</v>
      </c>
      <c r="L146" s="89" t="s">
        <v>126</v>
      </c>
      <c r="M146" s="128">
        <v>5286</v>
      </c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69"/>
      <c r="AD146" s="69"/>
      <c r="AE146" s="69"/>
      <c r="AF146" s="69"/>
    </row>
    <row r="147" spans="1:32" s="7" customFormat="1" ht="21.75" x14ac:dyDescent="0.5">
      <c r="B147" s="121" t="s">
        <v>461</v>
      </c>
      <c r="C147" s="70">
        <v>120</v>
      </c>
      <c r="D147" s="89" t="s">
        <v>30</v>
      </c>
      <c r="E147" s="89">
        <v>40504</v>
      </c>
      <c r="F147" s="89">
        <v>85</v>
      </c>
      <c r="G147" s="89">
        <v>1103</v>
      </c>
      <c r="H147" s="89"/>
      <c r="I147" s="70">
        <v>5</v>
      </c>
      <c r="J147" s="89">
        <v>0</v>
      </c>
      <c r="K147" s="89">
        <v>2</v>
      </c>
      <c r="L147" s="89" t="s">
        <v>92</v>
      </c>
      <c r="M147" s="128">
        <v>235</v>
      </c>
      <c r="N147" s="70">
        <v>30</v>
      </c>
      <c r="O147" s="70"/>
      <c r="P147" s="70"/>
      <c r="Q147" s="70"/>
      <c r="R147" s="70">
        <v>1</v>
      </c>
      <c r="S147" s="70">
        <v>65</v>
      </c>
      <c r="T147" s="70" t="s">
        <v>31</v>
      </c>
      <c r="U147" s="70" t="s">
        <v>69</v>
      </c>
      <c r="V147" s="70">
        <v>120</v>
      </c>
      <c r="W147" s="70"/>
      <c r="X147" s="70">
        <v>120</v>
      </c>
      <c r="Y147" s="70"/>
      <c r="Z147" s="70"/>
      <c r="AA147" s="70">
        <v>35</v>
      </c>
      <c r="AB147" s="70"/>
      <c r="AC147" s="69"/>
      <c r="AD147" s="69"/>
      <c r="AE147" s="69"/>
      <c r="AF147" s="69"/>
    </row>
    <row r="148" spans="1:32" s="57" customFormat="1" ht="18.75" customHeight="1" x14ac:dyDescent="0.5">
      <c r="A148" s="63"/>
      <c r="B148" s="134" t="s">
        <v>462</v>
      </c>
      <c r="C148" s="75">
        <v>121</v>
      </c>
      <c r="D148" s="75" t="s">
        <v>30</v>
      </c>
      <c r="E148" s="75">
        <v>64773</v>
      </c>
      <c r="F148" s="75">
        <v>270</v>
      </c>
      <c r="G148" s="75">
        <v>2298</v>
      </c>
      <c r="H148" s="75"/>
      <c r="I148" s="75">
        <v>5</v>
      </c>
      <c r="J148" s="135">
        <v>5</v>
      </c>
      <c r="K148" s="135">
        <v>0</v>
      </c>
      <c r="L148" s="135">
        <v>26.1</v>
      </c>
      <c r="M148" s="136">
        <v>2026.1</v>
      </c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117"/>
      <c r="AD148" s="117"/>
      <c r="AE148" s="117"/>
      <c r="AF148" s="117"/>
    </row>
    <row r="149" spans="1:32" s="7" customFormat="1" ht="21.75" x14ac:dyDescent="0.5">
      <c r="B149" s="121" t="s">
        <v>463</v>
      </c>
      <c r="C149" s="70">
        <v>122</v>
      </c>
      <c r="D149" s="89" t="s">
        <v>30</v>
      </c>
      <c r="E149" s="89">
        <v>40465</v>
      </c>
      <c r="F149" s="89">
        <v>110</v>
      </c>
      <c r="G149" s="89">
        <v>1064</v>
      </c>
      <c r="H149" s="89"/>
      <c r="I149" s="70">
        <v>5</v>
      </c>
      <c r="J149" s="89">
        <v>1</v>
      </c>
      <c r="K149" s="89">
        <v>1</v>
      </c>
      <c r="L149" s="89" t="s">
        <v>133</v>
      </c>
      <c r="M149" s="128">
        <v>563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69"/>
      <c r="AD149" s="69"/>
      <c r="AE149" s="69"/>
      <c r="AF149" s="69"/>
    </row>
    <row r="150" spans="1:32" s="7" customFormat="1" ht="21.75" x14ac:dyDescent="0.5">
      <c r="B150" s="121" t="s">
        <v>464</v>
      </c>
      <c r="C150" s="70">
        <v>123</v>
      </c>
      <c r="D150" s="89" t="s">
        <v>30</v>
      </c>
      <c r="E150" s="89">
        <v>40201</v>
      </c>
      <c r="F150" s="89">
        <v>45</v>
      </c>
      <c r="G150" s="89">
        <v>986</v>
      </c>
      <c r="H150" s="89"/>
      <c r="I150" s="70">
        <v>5</v>
      </c>
      <c r="J150" s="89">
        <v>0</v>
      </c>
      <c r="K150" s="89">
        <v>1</v>
      </c>
      <c r="L150" s="89" t="s">
        <v>55</v>
      </c>
      <c r="M150" s="128">
        <v>142</v>
      </c>
      <c r="N150" s="70">
        <v>18</v>
      </c>
      <c r="O150" s="70"/>
      <c r="P150" s="70"/>
      <c r="Q150" s="70"/>
      <c r="R150" s="70">
        <v>1</v>
      </c>
      <c r="S150" s="70">
        <v>69</v>
      </c>
      <c r="T150" s="70" t="s">
        <v>31</v>
      </c>
      <c r="U150" s="70" t="s">
        <v>32</v>
      </c>
      <c r="V150" s="70">
        <v>144</v>
      </c>
      <c r="W150" s="70"/>
      <c r="X150" s="70"/>
      <c r="Y150" s="70"/>
      <c r="Z150" s="70"/>
      <c r="AA150" s="70"/>
      <c r="AB150" s="70"/>
      <c r="AC150" s="69"/>
      <c r="AD150" s="69"/>
      <c r="AE150" s="69"/>
      <c r="AF150" s="69"/>
    </row>
    <row r="151" spans="1:32" s="7" customFormat="1" ht="21.75" x14ac:dyDescent="0.5">
      <c r="B151" s="121"/>
      <c r="C151" s="70"/>
      <c r="D151" s="89"/>
      <c r="E151" s="89"/>
      <c r="F151" s="89"/>
      <c r="G151" s="89"/>
      <c r="H151" s="89"/>
      <c r="I151" s="70"/>
      <c r="J151" s="89"/>
      <c r="K151" s="89"/>
      <c r="L151" s="89"/>
      <c r="M151" s="128"/>
      <c r="N151" s="70"/>
      <c r="O151" s="70"/>
      <c r="P151" s="70"/>
      <c r="Q151" s="70"/>
      <c r="R151" s="70">
        <v>2</v>
      </c>
      <c r="S151" s="70"/>
      <c r="T151" s="70" t="s">
        <v>465</v>
      </c>
      <c r="U151" s="70" t="s">
        <v>73</v>
      </c>
      <c r="V151" s="70">
        <v>216</v>
      </c>
      <c r="W151" s="70"/>
      <c r="X151" s="70"/>
      <c r="Y151" s="70"/>
      <c r="Z151" s="70"/>
      <c r="AA151" s="70">
        <v>2</v>
      </c>
      <c r="AB151" s="70"/>
      <c r="AC151" s="69"/>
      <c r="AD151" s="69"/>
      <c r="AE151" s="69"/>
      <c r="AF151" s="69"/>
    </row>
    <row r="152" spans="1:32" s="14" customFormat="1" ht="18.75" customHeight="1" x14ac:dyDescent="0.5">
      <c r="B152" s="82" t="s">
        <v>466</v>
      </c>
      <c r="C152" s="70">
        <v>124</v>
      </c>
      <c r="D152" s="70" t="s">
        <v>30</v>
      </c>
      <c r="E152" s="70">
        <v>40250</v>
      </c>
      <c r="F152" s="70">
        <v>140</v>
      </c>
      <c r="G152" s="70">
        <v>1035</v>
      </c>
      <c r="H152" s="70"/>
      <c r="I152" s="70">
        <v>5</v>
      </c>
      <c r="J152" s="91">
        <v>16</v>
      </c>
      <c r="K152" s="91">
        <v>0</v>
      </c>
      <c r="L152" s="91">
        <v>50</v>
      </c>
      <c r="M152" s="128">
        <v>6450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137"/>
      <c r="AD152" s="137"/>
      <c r="AE152" s="137"/>
      <c r="AF152" s="137"/>
    </row>
    <row r="153" spans="1:32" s="7" customFormat="1" ht="21.75" x14ac:dyDescent="0.5">
      <c r="B153" s="121" t="s">
        <v>467</v>
      </c>
      <c r="C153" s="70">
        <v>125</v>
      </c>
      <c r="D153" s="89" t="s">
        <v>30</v>
      </c>
      <c r="E153" s="89">
        <v>40227</v>
      </c>
      <c r="F153" s="89">
        <v>30</v>
      </c>
      <c r="G153" s="89">
        <v>1012</v>
      </c>
      <c r="H153" s="89"/>
      <c r="I153" s="70">
        <v>5</v>
      </c>
      <c r="J153" s="89">
        <v>0</v>
      </c>
      <c r="K153" s="89">
        <v>1</v>
      </c>
      <c r="L153" s="89" t="s">
        <v>43</v>
      </c>
      <c r="M153" s="128">
        <v>106</v>
      </c>
      <c r="N153" s="70">
        <v>27</v>
      </c>
      <c r="O153" s="70"/>
      <c r="P153" s="70"/>
      <c r="Q153" s="70"/>
      <c r="R153" s="70">
        <v>1</v>
      </c>
      <c r="S153" s="70">
        <v>71</v>
      </c>
      <c r="T153" s="70" t="s">
        <v>31</v>
      </c>
      <c r="U153" s="70" t="s">
        <v>69</v>
      </c>
      <c r="V153" s="70">
        <v>108</v>
      </c>
      <c r="W153" s="70"/>
      <c r="X153" s="70" t="s">
        <v>468</v>
      </c>
      <c r="Y153" s="70"/>
      <c r="Z153" s="70"/>
      <c r="AA153" s="70">
        <v>30</v>
      </c>
      <c r="AB153" s="70"/>
      <c r="AC153" s="69"/>
      <c r="AD153" s="69"/>
      <c r="AE153" s="69"/>
      <c r="AF153" s="69"/>
    </row>
    <row r="154" spans="1:32" s="7" customFormat="1" ht="21.75" x14ac:dyDescent="0.5">
      <c r="B154" s="121" t="s">
        <v>469</v>
      </c>
      <c r="C154" s="70">
        <v>126</v>
      </c>
      <c r="D154" s="89" t="s">
        <v>30</v>
      </c>
      <c r="E154" s="89">
        <v>55791</v>
      </c>
      <c r="F154" s="89">
        <v>178</v>
      </c>
      <c r="G154" s="89">
        <v>1883</v>
      </c>
      <c r="H154" s="89"/>
      <c r="I154" s="70">
        <v>5</v>
      </c>
      <c r="J154" s="89">
        <v>0</v>
      </c>
      <c r="K154" s="89">
        <v>0</v>
      </c>
      <c r="L154" s="89" t="s">
        <v>470</v>
      </c>
      <c r="M154" s="128">
        <v>67.5</v>
      </c>
      <c r="N154" s="70">
        <v>13.5</v>
      </c>
      <c r="O154" s="70"/>
      <c r="P154" s="70"/>
      <c r="Q154" s="70"/>
      <c r="R154" s="70">
        <v>1</v>
      </c>
      <c r="S154" s="70">
        <v>72</v>
      </c>
      <c r="T154" s="70" t="s">
        <v>31</v>
      </c>
      <c r="U154" s="70" t="s">
        <v>69</v>
      </c>
      <c r="V154" s="70">
        <v>54</v>
      </c>
      <c r="W154" s="70"/>
      <c r="X154" s="70">
        <v>54</v>
      </c>
      <c r="Y154" s="70"/>
      <c r="Z154" s="70"/>
      <c r="AA154" s="70">
        <v>28</v>
      </c>
      <c r="AB154" s="70"/>
      <c r="AC154" s="69"/>
      <c r="AD154" s="69"/>
      <c r="AE154" s="69"/>
      <c r="AF154" s="69"/>
    </row>
    <row r="155" spans="1:32" s="488" customFormat="1" ht="21.75" x14ac:dyDescent="0.5">
      <c r="B155" s="422" t="s">
        <v>471</v>
      </c>
      <c r="C155" s="447">
        <v>127</v>
      </c>
      <c r="D155" s="484" t="s">
        <v>30</v>
      </c>
      <c r="E155" s="484">
        <v>40502</v>
      </c>
      <c r="F155" s="484">
        <v>81</v>
      </c>
      <c r="G155" s="484">
        <v>1101</v>
      </c>
      <c r="H155" s="484"/>
      <c r="I155" s="447">
        <v>5</v>
      </c>
      <c r="J155" s="484">
        <v>0</v>
      </c>
      <c r="K155" s="484">
        <v>2</v>
      </c>
      <c r="L155" s="484" t="s">
        <v>371</v>
      </c>
      <c r="M155" s="497">
        <v>203</v>
      </c>
      <c r="N155" s="447">
        <v>15</v>
      </c>
      <c r="O155" s="447"/>
      <c r="P155" s="447"/>
      <c r="Q155" s="447"/>
      <c r="R155" s="447">
        <v>1</v>
      </c>
      <c r="S155" s="447">
        <v>75</v>
      </c>
      <c r="T155" s="447" t="s">
        <v>31</v>
      </c>
      <c r="U155" s="447" t="s">
        <v>69</v>
      </c>
      <c r="V155" s="447">
        <v>60</v>
      </c>
      <c r="W155" s="447"/>
      <c r="X155" s="447">
        <v>60</v>
      </c>
      <c r="Y155" s="447"/>
      <c r="Z155" s="447"/>
      <c r="AA155" s="447">
        <v>40</v>
      </c>
      <c r="AB155" s="447"/>
      <c r="AC155" s="487"/>
      <c r="AD155" s="487"/>
      <c r="AE155" s="487"/>
      <c r="AF155" s="487"/>
    </row>
    <row r="156" spans="1:32" s="7" customFormat="1" ht="21.75" x14ac:dyDescent="0.5">
      <c r="B156" s="121" t="s">
        <v>472</v>
      </c>
      <c r="C156" s="70">
        <v>128</v>
      </c>
      <c r="D156" s="89" t="s">
        <v>30</v>
      </c>
      <c r="E156" s="89">
        <v>46139</v>
      </c>
      <c r="F156" s="89">
        <v>125</v>
      </c>
      <c r="G156" s="89">
        <v>1335</v>
      </c>
      <c r="H156" s="89"/>
      <c r="I156" s="70">
        <v>5</v>
      </c>
      <c r="J156" s="89">
        <v>1</v>
      </c>
      <c r="K156" s="89">
        <v>0</v>
      </c>
      <c r="L156" s="89" t="s">
        <v>237</v>
      </c>
      <c r="M156" s="128">
        <v>384</v>
      </c>
      <c r="N156" s="70">
        <v>16</v>
      </c>
      <c r="O156" s="70"/>
      <c r="P156" s="70"/>
      <c r="Q156" s="70"/>
      <c r="R156" s="70">
        <v>1</v>
      </c>
      <c r="S156" s="70">
        <v>176</v>
      </c>
      <c r="T156" s="70" t="s">
        <v>31</v>
      </c>
      <c r="U156" s="70" t="s">
        <v>73</v>
      </c>
      <c r="V156" s="70">
        <v>64</v>
      </c>
      <c r="W156" s="70"/>
      <c r="X156" s="70">
        <v>64</v>
      </c>
      <c r="Y156" s="70"/>
      <c r="Z156" s="70"/>
      <c r="AA156" s="70">
        <v>25</v>
      </c>
      <c r="AB156" s="70"/>
      <c r="AC156" s="69"/>
      <c r="AD156" s="69"/>
      <c r="AE156" s="69"/>
      <c r="AF156" s="69"/>
    </row>
    <row r="157" spans="1:32" s="7" customFormat="1" ht="21.75" x14ac:dyDescent="0.5">
      <c r="B157" s="121" t="s">
        <v>473</v>
      </c>
      <c r="C157" s="70">
        <v>129</v>
      </c>
      <c r="D157" s="89" t="s">
        <v>30</v>
      </c>
      <c r="E157" s="89">
        <v>58692</v>
      </c>
      <c r="F157" s="89">
        <v>220</v>
      </c>
      <c r="G157" s="89">
        <v>2034</v>
      </c>
      <c r="H157" s="89"/>
      <c r="I157" s="70">
        <v>5</v>
      </c>
      <c r="J157" s="89">
        <v>7</v>
      </c>
      <c r="K157" s="89">
        <v>0</v>
      </c>
      <c r="L157" s="89" t="s">
        <v>142</v>
      </c>
      <c r="M157" s="128">
        <v>2883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69"/>
      <c r="AD157" s="69"/>
      <c r="AE157" s="69"/>
      <c r="AF157" s="69"/>
    </row>
    <row r="158" spans="1:32" s="8" customFormat="1" ht="21.75" x14ac:dyDescent="0.5">
      <c r="B158" s="82" t="s">
        <v>474</v>
      </c>
      <c r="C158" s="70">
        <v>130</v>
      </c>
      <c r="D158" s="70" t="s">
        <v>30</v>
      </c>
      <c r="E158" s="70">
        <v>53669</v>
      </c>
      <c r="F158" s="70">
        <v>200</v>
      </c>
      <c r="G158" s="70">
        <v>1743</v>
      </c>
      <c r="H158" s="70"/>
      <c r="I158" s="70">
        <v>5</v>
      </c>
      <c r="J158" s="70">
        <v>6</v>
      </c>
      <c r="K158" s="70">
        <v>0</v>
      </c>
      <c r="L158" s="70">
        <v>3</v>
      </c>
      <c r="M158" s="128">
        <v>2403</v>
      </c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94"/>
      <c r="AD158" s="94"/>
      <c r="AE158" s="94"/>
      <c r="AF158" s="94"/>
    </row>
    <row r="159" spans="1:32" s="56" customFormat="1" ht="21.75" x14ac:dyDescent="0.5">
      <c r="B159" s="138" t="s">
        <v>475</v>
      </c>
      <c r="C159" s="75">
        <v>131</v>
      </c>
      <c r="D159" s="104" t="s">
        <v>30</v>
      </c>
      <c r="E159" s="104">
        <v>40199</v>
      </c>
      <c r="F159" s="104">
        <v>46</v>
      </c>
      <c r="G159" s="104">
        <v>984</v>
      </c>
      <c r="H159" s="104"/>
      <c r="I159" s="75">
        <v>5</v>
      </c>
      <c r="J159" s="104">
        <v>0</v>
      </c>
      <c r="K159" s="104">
        <v>2</v>
      </c>
      <c r="L159" s="104" t="s">
        <v>237</v>
      </c>
      <c r="M159" s="136">
        <v>200</v>
      </c>
      <c r="N159" s="75"/>
      <c r="O159" s="75"/>
      <c r="P159" s="75"/>
      <c r="Q159" s="75"/>
      <c r="R159" s="75">
        <v>1</v>
      </c>
      <c r="S159" s="75"/>
      <c r="T159" s="75" t="s">
        <v>31</v>
      </c>
      <c r="U159" s="75"/>
      <c r="V159" s="75"/>
      <c r="W159" s="75"/>
      <c r="X159" s="75"/>
      <c r="Y159" s="75"/>
      <c r="Z159" s="75"/>
      <c r="AA159" s="75"/>
      <c r="AB159" s="75"/>
      <c r="AC159" s="105"/>
      <c r="AD159" s="105"/>
      <c r="AE159" s="105"/>
      <c r="AF159" s="105"/>
    </row>
    <row r="160" spans="1:32" s="56" customFormat="1" ht="21.75" x14ac:dyDescent="0.5">
      <c r="B160" s="138" t="s">
        <v>2021</v>
      </c>
      <c r="C160" s="75">
        <v>132</v>
      </c>
      <c r="D160" s="104" t="s">
        <v>30</v>
      </c>
      <c r="E160" s="104">
        <v>40493</v>
      </c>
      <c r="F160" s="104">
        <v>152</v>
      </c>
      <c r="G160" s="104">
        <v>1092</v>
      </c>
      <c r="H160" s="104"/>
      <c r="I160" s="75">
        <v>5</v>
      </c>
      <c r="J160" s="104">
        <v>0</v>
      </c>
      <c r="K160" s="104">
        <v>3</v>
      </c>
      <c r="L160" s="104" t="s">
        <v>279</v>
      </c>
      <c r="M160" s="136">
        <v>360</v>
      </c>
      <c r="N160" s="75">
        <v>18</v>
      </c>
      <c r="O160" s="75"/>
      <c r="P160" s="75"/>
      <c r="Q160" s="75"/>
      <c r="R160" s="75">
        <v>1</v>
      </c>
      <c r="S160" s="75"/>
      <c r="T160" s="75" t="s">
        <v>31</v>
      </c>
      <c r="U160" s="75" t="s">
        <v>73</v>
      </c>
      <c r="V160" s="75">
        <v>72</v>
      </c>
      <c r="W160" s="75"/>
      <c r="X160" s="75">
        <v>72</v>
      </c>
      <c r="Y160" s="75"/>
      <c r="Z160" s="75"/>
      <c r="AA160" s="75">
        <v>25</v>
      </c>
      <c r="AB160" s="75"/>
      <c r="AC160" s="105"/>
      <c r="AD160" s="105"/>
      <c r="AE160" s="105"/>
      <c r="AF160" s="105"/>
    </row>
    <row r="161" spans="2:32" s="7" customFormat="1" ht="21.75" x14ac:dyDescent="0.5">
      <c r="B161" s="121" t="s">
        <v>476</v>
      </c>
      <c r="C161" s="70">
        <v>133</v>
      </c>
      <c r="D161" s="89" t="s">
        <v>30</v>
      </c>
      <c r="E161" s="89">
        <v>49378</v>
      </c>
      <c r="F161" s="89">
        <v>130</v>
      </c>
      <c r="G161" s="89">
        <v>1454</v>
      </c>
      <c r="H161" s="89"/>
      <c r="I161" s="70">
        <v>5</v>
      </c>
      <c r="J161" s="89">
        <v>0</v>
      </c>
      <c r="K161" s="89">
        <v>1</v>
      </c>
      <c r="L161" s="89" t="s">
        <v>259</v>
      </c>
      <c r="M161" s="128">
        <v>116.5</v>
      </c>
      <c r="N161" s="70">
        <v>13.5</v>
      </c>
      <c r="O161" s="70"/>
      <c r="P161" s="70"/>
      <c r="Q161" s="70"/>
      <c r="R161" s="70">
        <v>1</v>
      </c>
      <c r="S161" s="70">
        <v>180</v>
      </c>
      <c r="T161" s="70" t="s">
        <v>31</v>
      </c>
      <c r="U161" s="70" t="s">
        <v>69</v>
      </c>
      <c r="V161" s="70">
        <v>54</v>
      </c>
      <c r="W161" s="70"/>
      <c r="X161" s="70">
        <v>54</v>
      </c>
      <c r="Y161" s="70"/>
      <c r="Z161" s="70"/>
      <c r="AA161" s="70">
        <v>20</v>
      </c>
      <c r="AB161" s="70"/>
      <c r="AC161" s="69"/>
      <c r="AD161" s="69"/>
      <c r="AE161" s="69"/>
      <c r="AF161" s="69"/>
    </row>
    <row r="162" spans="2:32" s="7" customFormat="1" ht="21.75" x14ac:dyDescent="0.5">
      <c r="B162" s="121" t="s">
        <v>476</v>
      </c>
      <c r="C162" s="70">
        <v>134</v>
      </c>
      <c r="D162" s="89" t="s">
        <v>30</v>
      </c>
      <c r="E162" s="89">
        <v>40260</v>
      </c>
      <c r="F162" s="89">
        <v>64</v>
      </c>
      <c r="G162" s="89">
        <v>1045</v>
      </c>
      <c r="H162" s="89"/>
      <c r="I162" s="70">
        <v>5</v>
      </c>
      <c r="J162" s="89">
        <v>8</v>
      </c>
      <c r="K162" s="89">
        <v>2</v>
      </c>
      <c r="L162" s="89" t="s">
        <v>62</v>
      </c>
      <c r="M162" s="128">
        <v>3420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69"/>
      <c r="AD162" s="69"/>
      <c r="AE162" s="69"/>
      <c r="AF162" s="69"/>
    </row>
    <row r="163" spans="2:32" s="7" customFormat="1" ht="21.75" x14ac:dyDescent="0.5">
      <c r="B163" s="121" t="s">
        <v>477</v>
      </c>
      <c r="C163" s="70">
        <v>135</v>
      </c>
      <c r="D163" s="89" t="s">
        <v>30</v>
      </c>
      <c r="E163" s="89">
        <v>40215</v>
      </c>
      <c r="F163" s="89">
        <v>19</v>
      </c>
      <c r="G163" s="89">
        <v>1000</v>
      </c>
      <c r="H163" s="89"/>
      <c r="I163" s="70">
        <v>5</v>
      </c>
      <c r="J163" s="89">
        <v>0</v>
      </c>
      <c r="K163" s="89">
        <v>0</v>
      </c>
      <c r="L163" s="89" t="s">
        <v>322</v>
      </c>
      <c r="M163" s="128">
        <v>58.5</v>
      </c>
      <c r="N163" s="70">
        <v>13.5</v>
      </c>
      <c r="O163" s="70"/>
      <c r="P163" s="70"/>
      <c r="Q163" s="70"/>
      <c r="R163" s="70">
        <v>1</v>
      </c>
      <c r="S163" s="70">
        <v>181</v>
      </c>
      <c r="T163" s="70" t="s">
        <v>31</v>
      </c>
      <c r="U163" s="70" t="s">
        <v>32</v>
      </c>
      <c r="V163" s="70">
        <v>108</v>
      </c>
      <c r="W163" s="70"/>
      <c r="X163" s="70"/>
      <c r="Y163" s="70"/>
      <c r="Z163" s="70"/>
      <c r="AA163" s="70"/>
      <c r="AB163" s="70"/>
      <c r="AC163" s="69"/>
      <c r="AD163" s="69"/>
      <c r="AE163" s="69"/>
      <c r="AF163" s="69"/>
    </row>
    <row r="164" spans="2:32" s="7" customFormat="1" ht="21.75" x14ac:dyDescent="0.5">
      <c r="B164" s="121"/>
      <c r="C164" s="70"/>
      <c r="D164" s="89"/>
      <c r="E164" s="89"/>
      <c r="F164" s="89"/>
      <c r="G164" s="89"/>
      <c r="H164" s="89"/>
      <c r="I164" s="70"/>
      <c r="J164" s="89"/>
      <c r="K164" s="89"/>
      <c r="L164" s="89"/>
      <c r="M164" s="128"/>
      <c r="N164" s="70"/>
      <c r="O164" s="70"/>
      <c r="P164" s="70"/>
      <c r="Q164" s="70"/>
      <c r="R164" s="70"/>
      <c r="S164" s="70"/>
      <c r="T164" s="70" t="s">
        <v>478</v>
      </c>
      <c r="U164" s="70"/>
      <c r="V164" s="70"/>
      <c r="W164" s="70"/>
      <c r="X164" s="70">
        <v>54</v>
      </c>
      <c r="Y164" s="70"/>
      <c r="Z164" s="70"/>
      <c r="AA164" s="70">
        <v>25</v>
      </c>
      <c r="AB164" s="70"/>
      <c r="AC164" s="69"/>
      <c r="AD164" s="69"/>
      <c r="AE164" s="69"/>
      <c r="AF164" s="69"/>
    </row>
    <row r="165" spans="2:32" s="7" customFormat="1" ht="21.75" x14ac:dyDescent="0.5">
      <c r="B165" s="121"/>
      <c r="C165" s="70"/>
      <c r="D165" s="89"/>
      <c r="E165" s="89"/>
      <c r="F165" s="89"/>
      <c r="G165" s="89"/>
      <c r="H165" s="89"/>
      <c r="I165" s="70"/>
      <c r="J165" s="89"/>
      <c r="K165" s="89"/>
      <c r="L165" s="89"/>
      <c r="M165" s="128"/>
      <c r="N165" s="70"/>
      <c r="O165" s="70"/>
      <c r="P165" s="70"/>
      <c r="Q165" s="70"/>
      <c r="R165" s="70"/>
      <c r="S165" s="70"/>
      <c r="T165" s="70" t="s">
        <v>479</v>
      </c>
      <c r="U165" s="70"/>
      <c r="V165" s="70"/>
      <c r="W165" s="70"/>
      <c r="X165" s="70">
        <v>54</v>
      </c>
      <c r="Y165" s="70"/>
      <c r="Z165" s="70"/>
      <c r="AA165" s="70"/>
      <c r="AB165" s="70"/>
      <c r="AC165" s="69"/>
      <c r="AD165" s="69"/>
      <c r="AE165" s="69"/>
      <c r="AF165" s="69"/>
    </row>
    <row r="166" spans="2:32" s="7" customFormat="1" ht="21.75" x14ac:dyDescent="0.5">
      <c r="B166" s="121" t="s">
        <v>480</v>
      </c>
      <c r="C166" s="70">
        <v>136</v>
      </c>
      <c r="D166" s="89" t="s">
        <v>30</v>
      </c>
      <c r="E166" s="89">
        <v>40219</v>
      </c>
      <c r="F166" s="89">
        <v>24</v>
      </c>
      <c r="G166" s="89">
        <v>1004</v>
      </c>
      <c r="H166" s="89"/>
      <c r="I166" s="70">
        <v>5</v>
      </c>
      <c r="J166" s="89">
        <v>0</v>
      </c>
      <c r="K166" s="89">
        <v>1</v>
      </c>
      <c r="L166" s="89" t="s">
        <v>161</v>
      </c>
      <c r="M166" s="128">
        <v>118.5</v>
      </c>
      <c r="N166" s="70">
        <v>13.5</v>
      </c>
      <c r="O166" s="70"/>
      <c r="P166" s="70"/>
      <c r="Q166" s="70"/>
      <c r="R166" s="70">
        <v>1</v>
      </c>
      <c r="S166" s="70">
        <v>182</v>
      </c>
      <c r="T166" s="70" t="s">
        <v>31</v>
      </c>
      <c r="U166" s="70" t="s">
        <v>69</v>
      </c>
      <c r="V166" s="70">
        <v>54</v>
      </c>
      <c r="W166" s="70"/>
      <c r="X166" s="70">
        <v>54</v>
      </c>
      <c r="Y166" s="70"/>
      <c r="Z166" s="70"/>
      <c r="AA166" s="70">
        <v>15</v>
      </c>
      <c r="AB166" s="70"/>
      <c r="AC166" s="69"/>
      <c r="AD166" s="69"/>
      <c r="AE166" s="69"/>
      <c r="AF166" s="69"/>
    </row>
    <row r="167" spans="2:32" s="7" customFormat="1" ht="21.75" x14ac:dyDescent="0.5">
      <c r="B167" s="121" t="s">
        <v>481</v>
      </c>
      <c r="C167" s="70">
        <v>137</v>
      </c>
      <c r="D167" s="89" t="s">
        <v>30</v>
      </c>
      <c r="E167" s="89">
        <v>40273</v>
      </c>
      <c r="F167" s="89">
        <v>51</v>
      </c>
      <c r="G167" s="89">
        <v>1058</v>
      </c>
      <c r="H167" s="89"/>
      <c r="I167" s="70">
        <v>5</v>
      </c>
      <c r="J167" s="89">
        <v>8</v>
      </c>
      <c r="K167" s="89">
        <v>0</v>
      </c>
      <c r="L167" s="89" t="s">
        <v>76</v>
      </c>
      <c r="M167" s="128">
        <v>3256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69"/>
      <c r="AD167" s="69"/>
      <c r="AE167" s="69"/>
      <c r="AF167" s="69"/>
    </row>
    <row r="168" spans="2:32" s="8" customFormat="1" ht="21.75" x14ac:dyDescent="0.5">
      <c r="B168" s="82" t="s">
        <v>482</v>
      </c>
      <c r="C168" s="70">
        <v>138</v>
      </c>
      <c r="D168" s="70" t="s">
        <v>30</v>
      </c>
      <c r="E168" s="70">
        <v>65191</v>
      </c>
      <c r="F168" s="70">
        <v>281</v>
      </c>
      <c r="G168" s="70">
        <v>2351</v>
      </c>
      <c r="H168" s="70"/>
      <c r="I168" s="70">
        <v>5</v>
      </c>
      <c r="J168" s="70">
        <v>0</v>
      </c>
      <c r="K168" s="70">
        <v>3</v>
      </c>
      <c r="L168" s="70">
        <v>88.5</v>
      </c>
      <c r="M168" s="128">
        <v>388.5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94"/>
      <c r="AD168" s="94"/>
      <c r="AE168" s="94"/>
      <c r="AF168" s="94"/>
    </row>
    <row r="169" spans="2:32" s="7" customFormat="1" ht="21.75" x14ac:dyDescent="0.5">
      <c r="B169" s="121" t="s">
        <v>481</v>
      </c>
      <c r="C169" s="70">
        <v>139</v>
      </c>
      <c r="D169" s="89" t="s">
        <v>30</v>
      </c>
      <c r="E169" s="89">
        <v>40508</v>
      </c>
      <c r="F169" s="89">
        <v>87</v>
      </c>
      <c r="G169" s="89">
        <v>1107</v>
      </c>
      <c r="H169" s="89"/>
      <c r="I169" s="70">
        <v>5</v>
      </c>
      <c r="J169" s="89">
        <v>0</v>
      </c>
      <c r="K169" s="89">
        <v>0</v>
      </c>
      <c r="L169" s="89" t="s">
        <v>369</v>
      </c>
      <c r="M169" s="128">
        <v>37.5</v>
      </c>
      <c r="N169" s="70">
        <v>13.5</v>
      </c>
      <c r="O169" s="70"/>
      <c r="P169" s="70"/>
      <c r="Q169" s="70"/>
      <c r="R169" s="70">
        <v>1</v>
      </c>
      <c r="S169" s="70">
        <v>188</v>
      </c>
      <c r="T169" s="70" t="s">
        <v>31</v>
      </c>
      <c r="U169" s="70" t="s">
        <v>69</v>
      </c>
      <c r="V169" s="70">
        <v>54</v>
      </c>
      <c r="W169" s="70"/>
      <c r="X169" s="70">
        <v>54</v>
      </c>
      <c r="Y169" s="70"/>
      <c r="Z169" s="70"/>
      <c r="AA169" s="70">
        <v>25</v>
      </c>
      <c r="AB169" s="70"/>
      <c r="AC169" s="69"/>
      <c r="AD169" s="69"/>
      <c r="AE169" s="69"/>
      <c r="AF169" s="69"/>
    </row>
    <row r="170" spans="2:32" s="7" customFormat="1" ht="21.75" x14ac:dyDescent="0.5">
      <c r="B170" s="121" t="s">
        <v>483</v>
      </c>
      <c r="C170" s="70">
        <v>140</v>
      </c>
      <c r="D170" s="89" t="s">
        <v>30</v>
      </c>
      <c r="E170" s="89">
        <v>40176</v>
      </c>
      <c r="F170" s="89">
        <v>56</v>
      </c>
      <c r="G170" s="89">
        <v>961</v>
      </c>
      <c r="H170" s="89"/>
      <c r="I170" s="70">
        <v>5</v>
      </c>
      <c r="J170" s="89">
        <v>0</v>
      </c>
      <c r="K170" s="89">
        <v>2</v>
      </c>
      <c r="L170" s="89" t="s">
        <v>205</v>
      </c>
      <c r="M170" s="128">
        <v>250.75</v>
      </c>
      <c r="N170" s="70">
        <v>39.25</v>
      </c>
      <c r="O170" s="70"/>
      <c r="P170" s="70"/>
      <c r="Q170" s="70"/>
      <c r="R170" s="70">
        <v>1</v>
      </c>
      <c r="S170" s="70">
        <v>192</v>
      </c>
      <c r="T170" s="70" t="s">
        <v>31</v>
      </c>
      <c r="U170" s="70" t="s">
        <v>73</v>
      </c>
      <c r="V170" s="70">
        <v>72</v>
      </c>
      <c r="W170" s="70"/>
      <c r="X170" s="70">
        <v>72</v>
      </c>
      <c r="Y170" s="70"/>
      <c r="Z170" s="70"/>
      <c r="AA170" s="70">
        <v>35</v>
      </c>
      <c r="AB170" s="70"/>
      <c r="AC170" s="69"/>
      <c r="AD170" s="69"/>
      <c r="AE170" s="69"/>
      <c r="AF170" s="69"/>
    </row>
    <row r="171" spans="2:32" s="7" customFormat="1" ht="21.75" x14ac:dyDescent="0.5">
      <c r="B171" s="121"/>
      <c r="C171" s="70"/>
      <c r="D171" s="89"/>
      <c r="E171" s="89"/>
      <c r="F171" s="89"/>
      <c r="G171" s="89"/>
      <c r="H171" s="89"/>
      <c r="I171" s="70"/>
      <c r="J171" s="89"/>
      <c r="K171" s="89"/>
      <c r="L171" s="89"/>
      <c r="M171" s="128"/>
      <c r="N171" s="70"/>
      <c r="O171" s="70"/>
      <c r="P171" s="70"/>
      <c r="Q171" s="70"/>
      <c r="R171" s="70">
        <v>2</v>
      </c>
      <c r="S171" s="70">
        <v>29</v>
      </c>
      <c r="T171" s="70" t="s">
        <v>31</v>
      </c>
      <c r="U171" s="70" t="s">
        <v>69</v>
      </c>
      <c r="V171" s="70">
        <v>85</v>
      </c>
      <c r="W171" s="70"/>
      <c r="X171" s="70">
        <v>85</v>
      </c>
      <c r="Y171" s="70"/>
      <c r="Z171" s="70"/>
      <c r="AA171" s="70">
        <v>40</v>
      </c>
      <c r="AB171" s="70"/>
      <c r="AC171" s="69"/>
      <c r="AD171" s="69"/>
      <c r="AE171" s="69"/>
      <c r="AF171" s="69"/>
    </row>
    <row r="172" spans="2:32" s="8" customFormat="1" ht="20.25" customHeight="1" x14ac:dyDescent="0.5">
      <c r="B172" s="82" t="s">
        <v>484</v>
      </c>
      <c r="C172" s="70">
        <v>141</v>
      </c>
      <c r="D172" s="70" t="s">
        <v>30</v>
      </c>
      <c r="E172" s="70">
        <v>15794</v>
      </c>
      <c r="F172" s="70">
        <v>66</v>
      </c>
      <c r="G172" s="70">
        <v>434</v>
      </c>
      <c r="H172" s="70"/>
      <c r="I172" s="70">
        <v>5</v>
      </c>
      <c r="J172" s="70">
        <v>27</v>
      </c>
      <c r="K172" s="70">
        <v>0</v>
      </c>
      <c r="L172" s="70">
        <v>80</v>
      </c>
      <c r="M172" s="128">
        <v>10880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94"/>
      <c r="AD172" s="94"/>
      <c r="AE172" s="94"/>
      <c r="AF172" s="94"/>
    </row>
    <row r="173" spans="2:32" s="8" customFormat="1" ht="20.25" customHeight="1" x14ac:dyDescent="0.5">
      <c r="B173" s="82" t="s">
        <v>485</v>
      </c>
      <c r="C173" s="70">
        <v>142</v>
      </c>
      <c r="D173" s="70" t="s">
        <v>30</v>
      </c>
      <c r="E173" s="70">
        <v>40497</v>
      </c>
      <c r="F173" s="70">
        <v>150</v>
      </c>
      <c r="G173" s="70">
        <v>1096</v>
      </c>
      <c r="H173" s="70"/>
      <c r="I173" s="70">
        <v>5</v>
      </c>
      <c r="J173" s="70">
        <v>9</v>
      </c>
      <c r="K173" s="70">
        <v>3</v>
      </c>
      <c r="L173" s="70">
        <v>60</v>
      </c>
      <c r="M173" s="128">
        <v>3928</v>
      </c>
      <c r="N173" s="70">
        <v>32</v>
      </c>
      <c r="O173" s="70"/>
      <c r="P173" s="70"/>
      <c r="Q173" s="70"/>
      <c r="R173" s="70">
        <v>1</v>
      </c>
      <c r="S173" s="70">
        <v>247</v>
      </c>
      <c r="T173" s="70" t="s">
        <v>31</v>
      </c>
      <c r="U173" s="70" t="s">
        <v>73</v>
      </c>
      <c r="V173" s="70">
        <v>52</v>
      </c>
      <c r="W173" s="70"/>
      <c r="X173" s="70">
        <v>52</v>
      </c>
      <c r="Y173" s="70"/>
      <c r="Z173" s="70"/>
      <c r="AA173" s="70">
        <v>15</v>
      </c>
      <c r="AB173" s="70"/>
      <c r="AC173" s="94"/>
      <c r="AD173" s="94"/>
      <c r="AE173" s="94"/>
      <c r="AF173" s="94"/>
    </row>
    <row r="174" spans="2:32" s="8" customFormat="1" ht="20.25" customHeight="1" x14ac:dyDescent="0.5">
      <c r="B174" s="82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128"/>
      <c r="N174" s="70"/>
      <c r="O174" s="70"/>
      <c r="P174" s="70"/>
      <c r="Q174" s="70"/>
      <c r="R174" s="70">
        <v>2</v>
      </c>
      <c r="S174" s="70">
        <v>193</v>
      </c>
      <c r="T174" s="70" t="s">
        <v>31</v>
      </c>
      <c r="U174" s="70" t="s">
        <v>73</v>
      </c>
      <c r="V174" s="70">
        <v>63</v>
      </c>
      <c r="W174" s="70"/>
      <c r="X174" s="70">
        <v>63</v>
      </c>
      <c r="Y174" s="70"/>
      <c r="Z174" s="70"/>
      <c r="AA174" s="70">
        <v>10</v>
      </c>
      <c r="AB174" s="70"/>
      <c r="AC174" s="94"/>
      <c r="AD174" s="94"/>
      <c r="AE174" s="94"/>
      <c r="AF174" s="94"/>
    </row>
    <row r="175" spans="2:32" s="7" customFormat="1" ht="20.25" customHeight="1" x14ac:dyDescent="0.5">
      <c r="B175" s="121" t="s">
        <v>486</v>
      </c>
      <c r="C175" s="70">
        <v>143</v>
      </c>
      <c r="D175" s="89" t="s">
        <v>30</v>
      </c>
      <c r="E175" s="89">
        <v>54169</v>
      </c>
      <c r="F175" s="89">
        <v>176</v>
      </c>
      <c r="G175" s="89">
        <v>1785</v>
      </c>
      <c r="H175" s="89"/>
      <c r="I175" s="70">
        <v>5</v>
      </c>
      <c r="J175" s="89">
        <v>3</v>
      </c>
      <c r="K175" s="89">
        <v>2</v>
      </c>
      <c r="L175" s="89" t="s">
        <v>172</v>
      </c>
      <c r="M175" s="128">
        <v>1462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69"/>
      <c r="AD175" s="69"/>
      <c r="AE175" s="69"/>
      <c r="AF175" s="69"/>
    </row>
    <row r="176" spans="2:32" s="7" customFormat="1" ht="20.25" customHeight="1" x14ac:dyDescent="0.5">
      <c r="B176" s="121" t="s">
        <v>487</v>
      </c>
      <c r="C176" s="70">
        <v>144</v>
      </c>
      <c r="D176" s="89" t="s">
        <v>30</v>
      </c>
      <c r="E176" s="89">
        <v>15798</v>
      </c>
      <c r="F176" s="89">
        <v>77</v>
      </c>
      <c r="G176" s="89">
        <v>438</v>
      </c>
      <c r="H176" s="89"/>
      <c r="I176" s="70">
        <v>5</v>
      </c>
      <c r="J176" s="89">
        <v>6</v>
      </c>
      <c r="K176" s="89">
        <v>3</v>
      </c>
      <c r="L176" s="89" t="s">
        <v>237</v>
      </c>
      <c r="M176" s="128">
        <v>2680</v>
      </c>
      <c r="N176" s="70">
        <v>20</v>
      </c>
      <c r="O176" s="70"/>
      <c r="P176" s="70"/>
      <c r="Q176" s="70"/>
      <c r="R176" s="70">
        <v>1</v>
      </c>
      <c r="S176" s="70">
        <v>151</v>
      </c>
      <c r="T176" s="70" t="s">
        <v>31</v>
      </c>
      <c r="U176" s="70" t="s">
        <v>73</v>
      </c>
      <c r="V176" s="70">
        <v>80</v>
      </c>
      <c r="W176" s="70"/>
      <c r="X176" s="70">
        <v>80</v>
      </c>
      <c r="Y176" s="70"/>
      <c r="Z176" s="70"/>
      <c r="AA176" s="70">
        <v>20</v>
      </c>
      <c r="AB176" s="70"/>
      <c r="AC176" s="69"/>
      <c r="AD176" s="69"/>
      <c r="AE176" s="69"/>
      <c r="AF176" s="69"/>
    </row>
    <row r="177" spans="2:32" s="7" customFormat="1" ht="20.25" customHeight="1" x14ac:dyDescent="0.5">
      <c r="B177" s="121" t="s">
        <v>488</v>
      </c>
      <c r="C177" s="70">
        <v>145</v>
      </c>
      <c r="D177" s="89" t="s">
        <v>30</v>
      </c>
      <c r="E177" s="89">
        <v>54196</v>
      </c>
      <c r="F177" s="89">
        <v>137</v>
      </c>
      <c r="G177" s="89">
        <v>1724</v>
      </c>
      <c r="H177" s="89"/>
      <c r="I177" s="70">
        <v>5</v>
      </c>
      <c r="J177" s="89">
        <v>1</v>
      </c>
      <c r="K177" s="89">
        <v>3</v>
      </c>
      <c r="L177" s="89" t="s">
        <v>111</v>
      </c>
      <c r="M177" s="128">
        <v>791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69"/>
      <c r="AD177" s="69"/>
      <c r="AE177" s="69"/>
      <c r="AF177" s="69"/>
    </row>
    <row r="178" spans="2:32" s="7" customFormat="1" ht="20.25" customHeight="1" x14ac:dyDescent="0.5">
      <c r="B178" s="121" t="s">
        <v>489</v>
      </c>
      <c r="C178" s="70">
        <v>146</v>
      </c>
      <c r="D178" s="89" t="s">
        <v>30</v>
      </c>
      <c r="E178" s="89">
        <v>40481</v>
      </c>
      <c r="F178" s="89">
        <v>100</v>
      </c>
      <c r="G178" s="89">
        <v>1080</v>
      </c>
      <c r="H178" s="89"/>
      <c r="I178" s="70">
        <v>5</v>
      </c>
      <c r="J178" s="89">
        <v>5</v>
      </c>
      <c r="K178" s="89">
        <v>1</v>
      </c>
      <c r="L178" s="89" t="s">
        <v>392</v>
      </c>
      <c r="M178" s="128">
        <v>2155</v>
      </c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69"/>
      <c r="AD178" s="69"/>
      <c r="AE178" s="69"/>
      <c r="AF178" s="69"/>
    </row>
    <row r="179" spans="2:32" s="7" customFormat="1" ht="20.25" customHeight="1" x14ac:dyDescent="0.5">
      <c r="B179" s="121" t="s">
        <v>490</v>
      </c>
      <c r="C179" s="70">
        <v>147</v>
      </c>
      <c r="D179" s="89" t="s">
        <v>30</v>
      </c>
      <c r="E179" s="89">
        <v>40262</v>
      </c>
      <c r="F179" s="89">
        <v>62</v>
      </c>
      <c r="G179" s="89">
        <v>1047</v>
      </c>
      <c r="H179" s="89"/>
      <c r="I179" s="70">
        <v>5</v>
      </c>
      <c r="J179" s="89">
        <v>5</v>
      </c>
      <c r="K179" s="89">
        <v>3</v>
      </c>
      <c r="L179" s="89" t="s">
        <v>175</v>
      </c>
      <c r="M179" s="128">
        <v>2350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69"/>
      <c r="AD179" s="69"/>
      <c r="AE179" s="69"/>
      <c r="AF179" s="69"/>
    </row>
    <row r="180" spans="2:32" s="8" customFormat="1" ht="20.25" customHeight="1" x14ac:dyDescent="0.5">
      <c r="B180" s="82" t="s">
        <v>491</v>
      </c>
      <c r="C180" s="70">
        <v>148</v>
      </c>
      <c r="D180" s="70" t="s">
        <v>30</v>
      </c>
      <c r="E180" s="70">
        <v>53671</v>
      </c>
      <c r="F180" s="70">
        <v>202</v>
      </c>
      <c r="G180" s="70">
        <v>1745</v>
      </c>
      <c r="H180" s="70"/>
      <c r="I180" s="70">
        <v>5</v>
      </c>
      <c r="J180" s="70">
        <v>6</v>
      </c>
      <c r="K180" s="70">
        <v>2</v>
      </c>
      <c r="L180" s="70">
        <v>76</v>
      </c>
      <c r="M180" s="128">
        <v>2676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94"/>
      <c r="AD180" s="94"/>
      <c r="AE180" s="94"/>
      <c r="AF180" s="94"/>
    </row>
    <row r="181" spans="2:32" s="8" customFormat="1" ht="20.25" customHeight="1" x14ac:dyDescent="0.5">
      <c r="B181" s="82" t="s">
        <v>492</v>
      </c>
      <c r="C181" s="70">
        <v>149</v>
      </c>
      <c r="D181" s="70" t="s">
        <v>30</v>
      </c>
      <c r="E181" s="70">
        <v>53670</v>
      </c>
      <c r="F181" s="70">
        <v>201</v>
      </c>
      <c r="G181" s="70">
        <v>1744</v>
      </c>
      <c r="H181" s="70"/>
      <c r="I181" s="70">
        <v>5</v>
      </c>
      <c r="J181" s="70">
        <v>6</v>
      </c>
      <c r="K181" s="70">
        <v>0</v>
      </c>
      <c r="L181" s="70">
        <v>1</v>
      </c>
      <c r="M181" s="128">
        <v>2401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94"/>
      <c r="AD181" s="94"/>
      <c r="AE181" s="94"/>
      <c r="AF181" s="94"/>
    </row>
    <row r="182" spans="2:32" s="56" customFormat="1" ht="20.25" customHeight="1" x14ac:dyDescent="0.5">
      <c r="B182" s="138" t="s">
        <v>1988</v>
      </c>
      <c r="C182" s="75">
        <v>150</v>
      </c>
      <c r="D182" s="104" t="s">
        <v>30</v>
      </c>
      <c r="E182" s="104">
        <v>40200</v>
      </c>
      <c r="F182" s="104">
        <v>44</v>
      </c>
      <c r="G182" s="104">
        <v>985</v>
      </c>
      <c r="H182" s="104"/>
      <c r="I182" s="75">
        <v>5</v>
      </c>
      <c r="J182" s="104">
        <v>0</v>
      </c>
      <c r="K182" s="104">
        <v>0</v>
      </c>
      <c r="L182" s="104" t="s">
        <v>40</v>
      </c>
      <c r="M182" s="136">
        <v>67</v>
      </c>
      <c r="N182" s="75">
        <v>15</v>
      </c>
      <c r="O182" s="75"/>
      <c r="P182" s="75"/>
      <c r="Q182" s="75"/>
      <c r="R182" s="75">
        <v>1</v>
      </c>
      <c r="S182" s="75">
        <v>162</v>
      </c>
      <c r="T182" s="75" t="s">
        <v>31</v>
      </c>
      <c r="U182" s="75" t="s">
        <v>69</v>
      </c>
      <c r="V182" s="75">
        <v>60</v>
      </c>
      <c r="W182" s="75"/>
      <c r="X182" s="75">
        <v>60</v>
      </c>
      <c r="Y182" s="75"/>
      <c r="Z182" s="75"/>
      <c r="AA182" s="75">
        <v>25</v>
      </c>
      <c r="AB182" s="75"/>
      <c r="AC182" s="105"/>
      <c r="AD182" s="105"/>
      <c r="AE182" s="105"/>
      <c r="AF182" s="105"/>
    </row>
    <row r="183" spans="2:32" s="14" customFormat="1" ht="20.25" customHeight="1" x14ac:dyDescent="0.5">
      <c r="B183" s="82" t="s">
        <v>493</v>
      </c>
      <c r="C183" s="70">
        <v>151</v>
      </c>
      <c r="D183" s="70" t="s">
        <v>30</v>
      </c>
      <c r="E183" s="70">
        <v>53668</v>
      </c>
      <c r="F183" s="70">
        <v>199</v>
      </c>
      <c r="G183" s="70">
        <v>1742</v>
      </c>
      <c r="H183" s="70"/>
      <c r="I183" s="70">
        <v>5</v>
      </c>
      <c r="J183" s="70">
        <v>8</v>
      </c>
      <c r="K183" s="70">
        <v>0</v>
      </c>
      <c r="L183" s="70">
        <v>61</v>
      </c>
      <c r="M183" s="128">
        <v>3261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137"/>
      <c r="AD183" s="137"/>
      <c r="AE183" s="137"/>
      <c r="AF183" s="137"/>
    </row>
    <row r="184" spans="2:32" s="14" customFormat="1" ht="20.25" customHeight="1" x14ac:dyDescent="0.5">
      <c r="B184" s="82" t="s">
        <v>493</v>
      </c>
      <c r="C184" s="70">
        <v>152</v>
      </c>
      <c r="D184" s="70" t="s">
        <v>30</v>
      </c>
      <c r="E184" s="70">
        <v>62318</v>
      </c>
      <c r="F184" s="70">
        <v>212</v>
      </c>
      <c r="G184" s="70">
        <v>2312</v>
      </c>
      <c r="H184" s="70"/>
      <c r="I184" s="70">
        <v>5</v>
      </c>
      <c r="J184" s="70">
        <v>0</v>
      </c>
      <c r="K184" s="70">
        <v>0</v>
      </c>
      <c r="L184" s="70">
        <v>96.5</v>
      </c>
      <c r="M184" s="128">
        <v>82.75</v>
      </c>
      <c r="N184" s="70">
        <v>13.75</v>
      </c>
      <c r="O184" s="70"/>
      <c r="P184" s="70"/>
      <c r="Q184" s="70"/>
      <c r="R184" s="70">
        <v>1</v>
      </c>
      <c r="S184" s="70">
        <v>167</v>
      </c>
      <c r="T184" s="70" t="s">
        <v>31</v>
      </c>
      <c r="U184" s="70" t="s">
        <v>69</v>
      </c>
      <c r="V184" s="70">
        <v>55</v>
      </c>
      <c r="W184" s="70"/>
      <c r="X184" s="70">
        <v>55</v>
      </c>
      <c r="Y184" s="70"/>
      <c r="Z184" s="70"/>
      <c r="AA184" s="70">
        <v>25</v>
      </c>
      <c r="AB184" s="70"/>
      <c r="AC184" s="137"/>
      <c r="AD184" s="137"/>
      <c r="AE184" s="137"/>
      <c r="AF184" s="137"/>
    </row>
    <row r="185" spans="2:32" s="7" customFormat="1" ht="20.25" customHeight="1" x14ac:dyDescent="0.5">
      <c r="B185" s="121" t="s">
        <v>494</v>
      </c>
      <c r="C185" s="70">
        <v>153</v>
      </c>
      <c r="D185" s="89" t="s">
        <v>30</v>
      </c>
      <c r="E185" s="89">
        <v>44525</v>
      </c>
      <c r="F185" s="89">
        <v>120</v>
      </c>
      <c r="G185" s="89">
        <v>1244</v>
      </c>
      <c r="H185" s="89"/>
      <c r="I185" s="70">
        <v>5</v>
      </c>
      <c r="J185" s="89">
        <v>14</v>
      </c>
      <c r="K185" s="89">
        <v>3</v>
      </c>
      <c r="L185" s="89" t="s">
        <v>142</v>
      </c>
      <c r="M185" s="128">
        <v>5983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69"/>
      <c r="AD185" s="69"/>
      <c r="AE185" s="69"/>
      <c r="AF185" s="69"/>
    </row>
    <row r="186" spans="2:32" s="14" customFormat="1" ht="20.25" customHeight="1" x14ac:dyDescent="0.5">
      <c r="B186" s="82" t="s">
        <v>495</v>
      </c>
      <c r="C186" s="70">
        <v>154</v>
      </c>
      <c r="D186" s="70" t="s">
        <v>30</v>
      </c>
      <c r="E186" s="70">
        <v>61362</v>
      </c>
      <c r="F186" s="70">
        <v>202</v>
      </c>
      <c r="G186" s="70">
        <v>2133</v>
      </c>
      <c r="H186" s="70"/>
      <c r="I186" s="70">
        <v>5</v>
      </c>
      <c r="J186" s="70">
        <v>0</v>
      </c>
      <c r="K186" s="70">
        <v>2</v>
      </c>
      <c r="L186" s="70">
        <v>83.2</v>
      </c>
      <c r="M186" s="128">
        <v>283.2</v>
      </c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137"/>
      <c r="AD186" s="137"/>
      <c r="AE186" s="137"/>
      <c r="AF186" s="137"/>
    </row>
    <row r="187" spans="2:32" s="7" customFormat="1" ht="20.25" customHeight="1" x14ac:dyDescent="0.5">
      <c r="B187" s="121" t="s">
        <v>496</v>
      </c>
      <c r="C187" s="70">
        <v>155</v>
      </c>
      <c r="D187" s="89" t="s">
        <v>30</v>
      </c>
      <c r="E187" s="89">
        <v>34776</v>
      </c>
      <c r="F187" s="89">
        <v>122</v>
      </c>
      <c r="G187" s="89">
        <v>553</v>
      </c>
      <c r="H187" s="89"/>
      <c r="I187" s="70">
        <v>5</v>
      </c>
      <c r="J187" s="89">
        <v>6</v>
      </c>
      <c r="K187" s="89">
        <v>2</v>
      </c>
      <c r="L187" s="89" t="s">
        <v>237</v>
      </c>
      <c r="M187" s="128">
        <v>2600</v>
      </c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69"/>
      <c r="AD187" s="69"/>
      <c r="AE187" s="69"/>
      <c r="AF187" s="69"/>
    </row>
    <row r="188" spans="2:32" s="7" customFormat="1" ht="20.25" customHeight="1" x14ac:dyDescent="0.5">
      <c r="B188" s="121" t="s">
        <v>497</v>
      </c>
      <c r="C188" s="70">
        <v>156</v>
      </c>
      <c r="D188" s="89" t="s">
        <v>30</v>
      </c>
      <c r="E188" s="89">
        <v>54195</v>
      </c>
      <c r="F188" s="89">
        <v>136</v>
      </c>
      <c r="G188" s="89">
        <v>1723</v>
      </c>
      <c r="H188" s="89"/>
      <c r="I188" s="70">
        <v>5</v>
      </c>
      <c r="J188" s="89">
        <v>1</v>
      </c>
      <c r="K188" s="89">
        <v>3</v>
      </c>
      <c r="L188" s="89" t="s">
        <v>195</v>
      </c>
      <c r="M188" s="128">
        <v>773</v>
      </c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69"/>
      <c r="AD188" s="69"/>
      <c r="AE188" s="69"/>
      <c r="AF188" s="69"/>
    </row>
    <row r="189" spans="2:32" s="7" customFormat="1" ht="20.25" customHeight="1" x14ac:dyDescent="0.5">
      <c r="B189" s="121" t="s">
        <v>498</v>
      </c>
      <c r="C189" s="70">
        <v>157</v>
      </c>
      <c r="D189" s="89" t="s">
        <v>30</v>
      </c>
      <c r="E189" s="89">
        <v>40207</v>
      </c>
      <c r="F189" s="89">
        <v>15</v>
      </c>
      <c r="G189" s="89">
        <v>992</v>
      </c>
      <c r="H189" s="89"/>
      <c r="I189" s="70">
        <v>5</v>
      </c>
      <c r="J189" s="89">
        <v>0</v>
      </c>
      <c r="K189" s="89">
        <v>1</v>
      </c>
      <c r="L189" s="89" t="s">
        <v>259</v>
      </c>
      <c r="M189" s="128">
        <v>116.5</v>
      </c>
      <c r="N189" s="70">
        <v>13.5</v>
      </c>
      <c r="O189" s="70"/>
      <c r="P189" s="70"/>
      <c r="Q189" s="70"/>
      <c r="R189" s="70">
        <v>1</v>
      </c>
      <c r="S189" s="70">
        <v>173</v>
      </c>
      <c r="T189" s="70" t="s">
        <v>31</v>
      </c>
      <c r="U189" s="70" t="s">
        <v>69</v>
      </c>
      <c r="V189" s="70">
        <v>54</v>
      </c>
      <c r="W189" s="70"/>
      <c r="X189" s="70">
        <v>54</v>
      </c>
      <c r="Y189" s="70"/>
      <c r="Z189" s="70"/>
      <c r="AA189" s="70">
        <v>25</v>
      </c>
      <c r="AB189" s="70"/>
      <c r="AC189" s="69"/>
      <c r="AD189" s="69"/>
      <c r="AE189" s="69"/>
      <c r="AF189" s="69"/>
    </row>
    <row r="190" spans="2:32" s="7" customFormat="1" ht="20.25" customHeight="1" x14ac:dyDescent="0.5">
      <c r="B190" s="121" t="s">
        <v>499</v>
      </c>
      <c r="C190" s="70">
        <v>158</v>
      </c>
      <c r="D190" s="89" t="s">
        <v>30</v>
      </c>
      <c r="E190" s="89">
        <v>40184</v>
      </c>
      <c r="F190" s="89">
        <v>67</v>
      </c>
      <c r="G190" s="89">
        <v>969</v>
      </c>
      <c r="H190" s="89"/>
      <c r="I190" s="70">
        <v>5</v>
      </c>
      <c r="J190" s="89">
        <v>0</v>
      </c>
      <c r="K190" s="89">
        <v>1</v>
      </c>
      <c r="L190" s="89" t="s">
        <v>62</v>
      </c>
      <c r="M190" s="128">
        <v>105</v>
      </c>
      <c r="N190" s="70">
        <v>15</v>
      </c>
      <c r="O190" s="70"/>
      <c r="P190" s="70"/>
      <c r="Q190" s="70"/>
      <c r="R190" s="70">
        <v>1</v>
      </c>
      <c r="S190" s="70">
        <v>175</v>
      </c>
      <c r="T190" s="70" t="s">
        <v>31</v>
      </c>
      <c r="U190" s="70" t="s">
        <v>32</v>
      </c>
      <c r="V190" s="70">
        <v>120</v>
      </c>
      <c r="W190" s="70"/>
      <c r="X190" s="70">
        <v>60</v>
      </c>
      <c r="Y190" s="70"/>
      <c r="Z190" s="70"/>
      <c r="AA190" s="70">
        <v>30</v>
      </c>
      <c r="AB190" s="70"/>
      <c r="AC190" s="69"/>
      <c r="AD190" s="69"/>
      <c r="AE190" s="69"/>
      <c r="AF190" s="69"/>
    </row>
    <row r="191" spans="2:32" s="14" customFormat="1" ht="20.25" customHeight="1" x14ac:dyDescent="0.5">
      <c r="B191" s="82" t="s">
        <v>500</v>
      </c>
      <c r="C191" s="70">
        <v>159</v>
      </c>
      <c r="D191" s="70" t="s">
        <v>30</v>
      </c>
      <c r="E191" s="70">
        <v>53925</v>
      </c>
      <c r="F191" s="70">
        <v>206</v>
      </c>
      <c r="G191" s="70">
        <v>1753</v>
      </c>
      <c r="H191" s="70"/>
      <c r="I191" s="70">
        <v>5</v>
      </c>
      <c r="J191" s="70">
        <v>7</v>
      </c>
      <c r="K191" s="70">
        <v>2</v>
      </c>
      <c r="L191" s="70">
        <v>56</v>
      </c>
      <c r="M191" s="128">
        <v>3056</v>
      </c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137"/>
      <c r="AD191" s="137"/>
      <c r="AE191" s="137"/>
      <c r="AF191" s="137"/>
    </row>
    <row r="192" spans="2:32" s="7" customFormat="1" ht="20.25" customHeight="1" x14ac:dyDescent="0.5">
      <c r="B192" s="121" t="s">
        <v>501</v>
      </c>
      <c r="C192" s="70">
        <v>160</v>
      </c>
      <c r="D192" s="89" t="s">
        <v>30</v>
      </c>
      <c r="E192" s="89">
        <v>48041</v>
      </c>
      <c r="F192" s="89">
        <v>153</v>
      </c>
      <c r="G192" s="89">
        <v>1402</v>
      </c>
      <c r="H192" s="89"/>
      <c r="I192" s="70">
        <v>5</v>
      </c>
      <c r="J192" s="89">
        <v>7</v>
      </c>
      <c r="K192" s="89">
        <v>0</v>
      </c>
      <c r="L192" s="89" t="s">
        <v>379</v>
      </c>
      <c r="M192" s="128">
        <v>2843</v>
      </c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69"/>
      <c r="AD192" s="69"/>
      <c r="AE192" s="69"/>
      <c r="AF192" s="69"/>
    </row>
    <row r="193" spans="2:32" s="7" customFormat="1" ht="20.25" customHeight="1" x14ac:dyDescent="0.5">
      <c r="B193" s="121" t="s">
        <v>502</v>
      </c>
      <c r="C193" s="70">
        <v>161</v>
      </c>
      <c r="D193" s="89" t="s">
        <v>30</v>
      </c>
      <c r="E193" s="89">
        <v>54192</v>
      </c>
      <c r="F193" s="89">
        <v>133</v>
      </c>
      <c r="G193" s="89">
        <v>1720</v>
      </c>
      <c r="H193" s="89"/>
      <c r="I193" s="70">
        <v>5</v>
      </c>
      <c r="J193" s="89">
        <v>3</v>
      </c>
      <c r="K193" s="89">
        <v>1</v>
      </c>
      <c r="L193" s="89" t="s">
        <v>237</v>
      </c>
      <c r="M193" s="128">
        <v>1300</v>
      </c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69"/>
      <c r="AD193" s="69"/>
      <c r="AE193" s="69"/>
      <c r="AF193" s="69"/>
    </row>
    <row r="194" spans="2:32" s="7" customFormat="1" ht="20.25" customHeight="1" x14ac:dyDescent="0.5">
      <c r="B194" s="121" t="s">
        <v>502</v>
      </c>
      <c r="C194" s="70">
        <v>162</v>
      </c>
      <c r="D194" s="89" t="s">
        <v>30</v>
      </c>
      <c r="E194" s="89">
        <v>54199</v>
      </c>
      <c r="F194" s="89">
        <v>140</v>
      </c>
      <c r="G194" s="89">
        <v>1727</v>
      </c>
      <c r="H194" s="89"/>
      <c r="I194" s="70">
        <v>5</v>
      </c>
      <c r="J194" s="89">
        <v>2</v>
      </c>
      <c r="K194" s="89">
        <v>0</v>
      </c>
      <c r="L194" s="89" t="s">
        <v>67</v>
      </c>
      <c r="M194" s="128">
        <v>835</v>
      </c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69"/>
      <c r="AD194" s="69"/>
      <c r="AE194" s="69"/>
      <c r="AF194" s="69"/>
    </row>
    <row r="195" spans="2:32" s="14" customFormat="1" ht="20.25" customHeight="1" x14ac:dyDescent="0.5">
      <c r="B195" s="82" t="s">
        <v>501</v>
      </c>
      <c r="C195" s="70">
        <v>163</v>
      </c>
      <c r="D195" s="70" t="s">
        <v>30</v>
      </c>
      <c r="E195" s="70">
        <v>61165</v>
      </c>
      <c r="F195" s="70">
        <v>212</v>
      </c>
      <c r="G195" s="70">
        <v>2107</v>
      </c>
      <c r="H195" s="70"/>
      <c r="I195" s="70">
        <v>5</v>
      </c>
      <c r="J195" s="70">
        <v>1</v>
      </c>
      <c r="K195" s="70">
        <v>0</v>
      </c>
      <c r="L195" s="70">
        <v>91</v>
      </c>
      <c r="M195" s="128">
        <v>491</v>
      </c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137"/>
      <c r="AD195" s="137"/>
      <c r="AE195" s="137"/>
      <c r="AF195" s="137"/>
    </row>
    <row r="196" spans="2:32" s="7" customFormat="1" ht="20.25" customHeight="1" x14ac:dyDescent="0.5">
      <c r="B196" s="121" t="s">
        <v>503</v>
      </c>
      <c r="C196" s="70">
        <v>164</v>
      </c>
      <c r="D196" s="89" t="s">
        <v>30</v>
      </c>
      <c r="E196" s="89">
        <v>40222</v>
      </c>
      <c r="F196" s="89">
        <v>27</v>
      </c>
      <c r="G196" s="89">
        <v>1007</v>
      </c>
      <c r="H196" s="89"/>
      <c r="I196" s="70">
        <v>5</v>
      </c>
      <c r="J196" s="89">
        <v>0</v>
      </c>
      <c r="K196" s="89">
        <v>1</v>
      </c>
      <c r="L196" s="89" t="s">
        <v>95</v>
      </c>
      <c r="M196" s="128">
        <v>101</v>
      </c>
      <c r="N196" s="70">
        <v>9</v>
      </c>
      <c r="O196" s="70"/>
      <c r="P196" s="70"/>
      <c r="Q196" s="70"/>
      <c r="R196" s="70">
        <v>1</v>
      </c>
      <c r="S196" s="70">
        <v>232</v>
      </c>
      <c r="T196" s="70" t="s">
        <v>31</v>
      </c>
      <c r="U196" s="70" t="s">
        <v>32</v>
      </c>
      <c r="V196" s="70">
        <v>72</v>
      </c>
      <c r="W196" s="70"/>
      <c r="X196" s="70"/>
      <c r="Y196" s="70"/>
      <c r="Z196" s="70"/>
      <c r="AA196" s="70"/>
      <c r="AB196" s="70"/>
      <c r="AC196" s="69"/>
      <c r="AD196" s="69"/>
      <c r="AE196" s="69"/>
      <c r="AF196" s="69"/>
    </row>
    <row r="197" spans="2:32" s="7" customFormat="1" ht="20.25" customHeight="1" x14ac:dyDescent="0.5">
      <c r="B197" s="121"/>
      <c r="C197" s="70"/>
      <c r="D197" s="89"/>
      <c r="E197" s="89"/>
      <c r="F197" s="89"/>
      <c r="G197" s="89"/>
      <c r="H197" s="89"/>
      <c r="I197" s="70"/>
      <c r="J197" s="89"/>
      <c r="K197" s="89"/>
      <c r="L197" s="89"/>
      <c r="M197" s="128"/>
      <c r="N197" s="70"/>
      <c r="O197" s="70"/>
      <c r="P197" s="70"/>
      <c r="Q197" s="70"/>
      <c r="R197" s="70"/>
      <c r="S197" s="70"/>
      <c r="T197" s="70" t="s">
        <v>504</v>
      </c>
      <c r="U197" s="70"/>
      <c r="V197" s="70"/>
      <c r="W197" s="70"/>
      <c r="X197" s="70">
        <v>36</v>
      </c>
      <c r="Y197" s="70"/>
      <c r="Z197" s="70"/>
      <c r="AA197" s="70">
        <v>15</v>
      </c>
      <c r="AB197" s="70"/>
      <c r="AC197" s="69"/>
      <c r="AD197" s="69"/>
      <c r="AE197" s="69"/>
      <c r="AF197" s="69"/>
    </row>
    <row r="198" spans="2:32" s="7" customFormat="1" ht="20.25" customHeight="1" x14ac:dyDescent="0.5">
      <c r="B198" s="121"/>
      <c r="C198" s="70"/>
      <c r="D198" s="89"/>
      <c r="E198" s="89"/>
      <c r="F198" s="89"/>
      <c r="G198" s="89"/>
      <c r="H198" s="89"/>
      <c r="I198" s="70"/>
      <c r="J198" s="89"/>
      <c r="K198" s="89"/>
      <c r="L198" s="89"/>
      <c r="M198" s="128"/>
      <c r="N198" s="70"/>
      <c r="O198" s="70"/>
      <c r="P198" s="70"/>
      <c r="Q198" s="70"/>
      <c r="R198" s="70"/>
      <c r="S198" s="70"/>
      <c r="T198" s="70" t="s">
        <v>505</v>
      </c>
      <c r="U198" s="70"/>
      <c r="V198" s="70"/>
      <c r="W198" s="70"/>
      <c r="X198" s="70">
        <v>36</v>
      </c>
      <c r="Y198" s="70"/>
      <c r="Z198" s="70"/>
      <c r="AA198" s="70"/>
      <c r="AB198" s="70"/>
      <c r="AC198" s="69"/>
      <c r="AD198" s="69"/>
      <c r="AE198" s="69"/>
      <c r="AF198" s="69"/>
    </row>
    <row r="199" spans="2:32" s="8" customFormat="1" ht="20.25" customHeight="1" x14ac:dyDescent="0.5">
      <c r="B199" s="82" t="s">
        <v>506</v>
      </c>
      <c r="C199" s="70">
        <v>165</v>
      </c>
      <c r="D199" s="70" t="s">
        <v>30</v>
      </c>
      <c r="E199" s="70">
        <v>64637</v>
      </c>
      <c r="F199" s="70">
        <v>268</v>
      </c>
      <c r="G199" s="70">
        <v>2296</v>
      </c>
      <c r="H199" s="70"/>
      <c r="I199" s="70">
        <v>5</v>
      </c>
      <c r="J199" s="70">
        <v>7</v>
      </c>
      <c r="K199" s="70">
        <v>1</v>
      </c>
      <c r="L199" s="70">
        <v>43</v>
      </c>
      <c r="M199" s="128">
        <v>2943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94"/>
      <c r="AD199" s="94"/>
      <c r="AE199" s="94"/>
      <c r="AF199" s="94"/>
    </row>
    <row r="200" spans="2:32" s="7" customFormat="1" ht="20.25" customHeight="1" x14ac:dyDescent="0.5">
      <c r="B200" s="121" t="s">
        <v>507</v>
      </c>
      <c r="C200" s="70">
        <v>166</v>
      </c>
      <c r="D200" s="89" t="s">
        <v>30</v>
      </c>
      <c r="E200" s="89">
        <v>55717</v>
      </c>
      <c r="F200" s="89">
        <v>170</v>
      </c>
      <c r="G200" s="89">
        <v>1863</v>
      </c>
      <c r="H200" s="89"/>
      <c r="I200" s="70">
        <v>5</v>
      </c>
      <c r="J200" s="89">
        <v>0</v>
      </c>
      <c r="K200" s="89">
        <v>0</v>
      </c>
      <c r="L200" s="89" t="s">
        <v>167</v>
      </c>
      <c r="M200" s="128">
        <v>84.5</v>
      </c>
      <c r="N200" s="70">
        <v>13.5</v>
      </c>
      <c r="O200" s="70"/>
      <c r="P200" s="70"/>
      <c r="Q200" s="70"/>
      <c r="R200" s="70">
        <v>1</v>
      </c>
      <c r="S200" s="70">
        <v>240</v>
      </c>
      <c r="T200" s="70" t="s">
        <v>31</v>
      </c>
      <c r="U200" s="70" t="s">
        <v>73</v>
      </c>
      <c r="V200" s="70">
        <v>54</v>
      </c>
      <c r="W200" s="70"/>
      <c r="X200" s="70">
        <v>54</v>
      </c>
      <c r="Y200" s="70"/>
      <c r="Z200" s="70"/>
      <c r="AA200" s="70">
        <v>8</v>
      </c>
      <c r="AB200" s="70"/>
      <c r="AC200" s="69"/>
      <c r="AD200" s="69"/>
      <c r="AE200" s="69"/>
      <c r="AF200" s="69"/>
    </row>
    <row r="201" spans="2:32" s="7" customFormat="1" ht="20.25" customHeight="1" x14ac:dyDescent="0.5">
      <c r="B201" s="121" t="s">
        <v>508</v>
      </c>
      <c r="C201" s="70">
        <v>167</v>
      </c>
      <c r="D201" s="89" t="s">
        <v>30</v>
      </c>
      <c r="E201" s="89">
        <v>40217</v>
      </c>
      <c r="F201" s="89">
        <v>22</v>
      </c>
      <c r="G201" s="89">
        <v>1002</v>
      </c>
      <c r="H201" s="89"/>
      <c r="I201" s="70">
        <v>5</v>
      </c>
      <c r="J201" s="89">
        <v>0</v>
      </c>
      <c r="K201" s="89">
        <v>0</v>
      </c>
      <c r="L201" s="89" t="s">
        <v>421</v>
      </c>
      <c r="M201" s="128">
        <v>61</v>
      </c>
      <c r="N201" s="70">
        <v>9</v>
      </c>
      <c r="O201" s="70"/>
      <c r="P201" s="70"/>
      <c r="Q201" s="70"/>
      <c r="R201" s="70">
        <v>1</v>
      </c>
      <c r="S201" s="70"/>
      <c r="T201" s="70" t="s">
        <v>31</v>
      </c>
      <c r="U201" s="70" t="s">
        <v>73</v>
      </c>
      <c r="V201" s="70">
        <v>36</v>
      </c>
      <c r="W201" s="70"/>
      <c r="X201" s="70">
        <v>36</v>
      </c>
      <c r="Y201" s="70"/>
      <c r="Z201" s="70"/>
      <c r="AA201" s="70">
        <v>17</v>
      </c>
      <c r="AB201" s="70"/>
      <c r="AC201" s="69"/>
      <c r="AD201" s="69"/>
      <c r="AE201" s="69"/>
      <c r="AF201" s="69"/>
    </row>
    <row r="202" spans="2:32" s="7" customFormat="1" ht="20.25" customHeight="1" x14ac:dyDescent="0.5">
      <c r="B202" s="121" t="s">
        <v>509</v>
      </c>
      <c r="C202" s="70">
        <v>168</v>
      </c>
      <c r="D202" s="89" t="s">
        <v>30</v>
      </c>
      <c r="E202" s="89">
        <v>40214</v>
      </c>
      <c r="F202" s="89">
        <v>20</v>
      </c>
      <c r="G202" s="89">
        <v>999</v>
      </c>
      <c r="H202" s="89"/>
      <c r="I202" s="70">
        <v>5</v>
      </c>
      <c r="J202" s="89">
        <v>0</v>
      </c>
      <c r="K202" s="89">
        <v>1</v>
      </c>
      <c r="L202" s="89" t="s">
        <v>36</v>
      </c>
      <c r="M202" s="128">
        <v>175</v>
      </c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69"/>
      <c r="AD202" s="69"/>
      <c r="AE202" s="69"/>
      <c r="AF202" s="69"/>
    </row>
    <row r="203" spans="2:32" s="7" customFormat="1" ht="20.25" customHeight="1" x14ac:dyDescent="0.5">
      <c r="B203" s="121" t="s">
        <v>510</v>
      </c>
      <c r="C203" s="70">
        <v>169</v>
      </c>
      <c r="D203" s="89" t="s">
        <v>30</v>
      </c>
      <c r="E203" s="89">
        <v>43916</v>
      </c>
      <c r="F203" s="89">
        <v>119</v>
      </c>
      <c r="G203" s="89">
        <v>1243</v>
      </c>
      <c r="H203" s="89"/>
      <c r="I203" s="70">
        <v>5</v>
      </c>
      <c r="J203" s="89">
        <v>0</v>
      </c>
      <c r="K203" s="89">
        <v>1</v>
      </c>
      <c r="L203" s="89" t="s">
        <v>95</v>
      </c>
      <c r="M203" s="128">
        <v>110</v>
      </c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69"/>
      <c r="AD203" s="69"/>
      <c r="AE203" s="69"/>
      <c r="AF203" s="69"/>
    </row>
    <row r="204" spans="2:32" s="7" customFormat="1" ht="20.25" customHeight="1" x14ac:dyDescent="0.5">
      <c r="B204" s="121" t="s">
        <v>511</v>
      </c>
      <c r="C204" s="70">
        <v>170</v>
      </c>
      <c r="D204" s="89" t="s">
        <v>30</v>
      </c>
      <c r="E204" s="89">
        <v>40172</v>
      </c>
      <c r="F204" s="89">
        <v>60</v>
      </c>
      <c r="G204" s="89">
        <v>957</v>
      </c>
      <c r="H204" s="89"/>
      <c r="I204" s="70">
        <v>5</v>
      </c>
      <c r="J204" s="89">
        <v>0</v>
      </c>
      <c r="K204" s="89">
        <v>3</v>
      </c>
      <c r="L204" s="89" t="s">
        <v>185</v>
      </c>
      <c r="M204" s="128">
        <v>304.5</v>
      </c>
      <c r="N204" s="70">
        <v>35.5</v>
      </c>
      <c r="O204" s="70"/>
      <c r="P204" s="70"/>
      <c r="Q204" s="70"/>
      <c r="R204" s="70">
        <v>1</v>
      </c>
      <c r="S204" s="70">
        <v>27</v>
      </c>
      <c r="T204" s="70" t="s">
        <v>31</v>
      </c>
      <c r="U204" s="70" t="s">
        <v>69</v>
      </c>
      <c r="V204" s="70">
        <v>72</v>
      </c>
      <c r="W204" s="70"/>
      <c r="X204" s="70">
        <v>72</v>
      </c>
      <c r="Y204" s="70"/>
      <c r="Z204" s="70"/>
      <c r="AA204" s="70">
        <v>20</v>
      </c>
      <c r="AB204" s="70"/>
      <c r="AC204" s="69"/>
      <c r="AD204" s="69"/>
      <c r="AE204" s="69"/>
      <c r="AF204" s="69"/>
    </row>
    <row r="205" spans="2:32" s="7" customFormat="1" ht="20.25" customHeight="1" x14ac:dyDescent="0.5">
      <c r="B205" s="121"/>
      <c r="C205" s="70"/>
      <c r="D205" s="89"/>
      <c r="E205" s="89"/>
      <c r="F205" s="89"/>
      <c r="G205" s="89"/>
      <c r="H205" s="89"/>
      <c r="I205" s="70"/>
      <c r="J205" s="89"/>
      <c r="K205" s="89"/>
      <c r="L205" s="89"/>
      <c r="M205" s="128"/>
      <c r="N205" s="70"/>
      <c r="O205" s="70"/>
      <c r="P205" s="70"/>
      <c r="Q205" s="70"/>
      <c r="R205" s="70"/>
      <c r="S205" s="70">
        <v>242</v>
      </c>
      <c r="T205" s="70" t="s">
        <v>31</v>
      </c>
      <c r="U205" s="70" t="s">
        <v>69</v>
      </c>
      <c r="V205" s="70">
        <v>70</v>
      </c>
      <c r="W205" s="70"/>
      <c r="X205" s="70">
        <v>70</v>
      </c>
      <c r="Y205" s="70"/>
      <c r="Z205" s="70"/>
      <c r="AA205" s="70">
        <v>30</v>
      </c>
      <c r="AB205" s="70"/>
      <c r="AC205" s="69"/>
      <c r="AD205" s="69"/>
      <c r="AE205" s="69"/>
      <c r="AF205" s="69"/>
    </row>
    <row r="206" spans="2:32" s="7" customFormat="1" ht="20.25" customHeight="1" x14ac:dyDescent="0.5">
      <c r="B206" s="121" t="s">
        <v>512</v>
      </c>
      <c r="C206" s="70">
        <v>171</v>
      </c>
      <c r="D206" s="89" t="s">
        <v>30</v>
      </c>
      <c r="E206" s="89">
        <v>38341</v>
      </c>
      <c r="F206" s="89">
        <v>128</v>
      </c>
      <c r="G206" s="89">
        <v>584</v>
      </c>
      <c r="H206" s="89"/>
      <c r="I206" s="70">
        <v>5</v>
      </c>
      <c r="J206" s="89">
        <v>3</v>
      </c>
      <c r="K206" s="89">
        <v>1</v>
      </c>
      <c r="L206" s="89" t="s">
        <v>76</v>
      </c>
      <c r="M206" s="128">
        <v>1356</v>
      </c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69"/>
      <c r="AD206" s="69"/>
      <c r="AE206" s="69"/>
      <c r="AF206" s="69"/>
    </row>
    <row r="207" spans="2:32" s="7" customFormat="1" ht="20.25" customHeight="1" x14ac:dyDescent="0.5">
      <c r="B207" s="121" t="s">
        <v>512</v>
      </c>
      <c r="C207" s="70">
        <v>172</v>
      </c>
      <c r="D207" s="89" t="s">
        <v>30</v>
      </c>
      <c r="E207" s="89">
        <v>40505</v>
      </c>
      <c r="F207" s="89">
        <v>86</v>
      </c>
      <c r="G207" s="89">
        <v>1104</v>
      </c>
      <c r="H207" s="89"/>
      <c r="I207" s="70">
        <v>5</v>
      </c>
      <c r="J207" s="89">
        <v>0</v>
      </c>
      <c r="K207" s="89">
        <v>2</v>
      </c>
      <c r="L207" s="89" t="s">
        <v>161</v>
      </c>
      <c r="M207" s="128">
        <v>214</v>
      </c>
      <c r="N207" s="70">
        <v>18</v>
      </c>
      <c r="O207" s="70"/>
      <c r="P207" s="70"/>
      <c r="Q207" s="70"/>
      <c r="R207" s="70">
        <v>1</v>
      </c>
      <c r="S207" s="70">
        <v>252</v>
      </c>
      <c r="T207" s="70" t="s">
        <v>31</v>
      </c>
      <c r="U207" s="70" t="s">
        <v>73</v>
      </c>
      <c r="V207" s="70">
        <v>72</v>
      </c>
      <c r="W207" s="70"/>
      <c r="X207" s="70">
        <v>72</v>
      </c>
      <c r="Y207" s="70"/>
      <c r="Z207" s="70"/>
      <c r="AA207" s="70">
        <v>3</v>
      </c>
      <c r="AB207" s="70"/>
      <c r="AC207" s="69"/>
      <c r="AD207" s="69"/>
      <c r="AE207" s="69"/>
      <c r="AF207" s="69"/>
    </row>
    <row r="208" spans="2:32" s="7" customFormat="1" ht="20.25" customHeight="1" x14ac:dyDescent="0.5">
      <c r="B208" s="121" t="s">
        <v>513</v>
      </c>
      <c r="C208" s="70">
        <v>173</v>
      </c>
      <c r="D208" s="89" t="s">
        <v>30</v>
      </c>
      <c r="E208" s="89">
        <v>40475</v>
      </c>
      <c r="F208" s="89">
        <v>93</v>
      </c>
      <c r="G208" s="89">
        <v>1074</v>
      </c>
      <c r="H208" s="89"/>
      <c r="I208" s="70">
        <v>5</v>
      </c>
      <c r="J208" s="89">
        <v>0</v>
      </c>
      <c r="K208" s="89">
        <v>3</v>
      </c>
      <c r="L208" s="89" t="s">
        <v>64</v>
      </c>
      <c r="M208" s="128">
        <v>360.5</v>
      </c>
      <c r="N208" s="70">
        <v>7.5</v>
      </c>
      <c r="O208" s="70"/>
      <c r="P208" s="70"/>
      <c r="Q208" s="70"/>
      <c r="R208" s="70">
        <v>1</v>
      </c>
      <c r="S208" s="70">
        <v>76</v>
      </c>
      <c r="T208" s="70" t="s">
        <v>31</v>
      </c>
      <c r="U208" s="70" t="s">
        <v>69</v>
      </c>
      <c r="V208" s="70">
        <v>30</v>
      </c>
      <c r="W208" s="70"/>
      <c r="X208" s="70">
        <v>30</v>
      </c>
      <c r="Y208" s="70"/>
      <c r="Z208" s="70"/>
      <c r="AA208" s="70">
        <v>10</v>
      </c>
      <c r="AB208" s="70"/>
      <c r="AC208" s="69"/>
      <c r="AD208" s="69"/>
      <c r="AE208" s="69"/>
      <c r="AF208" s="69"/>
    </row>
    <row r="209" spans="2:32" s="7" customFormat="1" ht="20.25" customHeight="1" x14ac:dyDescent="0.5">
      <c r="B209" s="121"/>
      <c r="C209" s="70"/>
      <c r="D209" s="89"/>
      <c r="E209" s="89"/>
      <c r="F209" s="89"/>
      <c r="G209" s="89"/>
      <c r="H209" s="89"/>
      <c r="I209" s="70"/>
      <c r="J209" s="89"/>
      <c r="K209" s="89"/>
      <c r="L209" s="89"/>
      <c r="M209" s="128"/>
      <c r="N209" s="70"/>
      <c r="O209" s="70"/>
      <c r="P209" s="70"/>
      <c r="Q209" s="70"/>
      <c r="R209" s="70">
        <v>2</v>
      </c>
      <c r="S209" s="70"/>
      <c r="T209" s="70" t="s">
        <v>31</v>
      </c>
      <c r="U209" s="70" t="s">
        <v>73</v>
      </c>
      <c r="V209" s="70">
        <v>55</v>
      </c>
      <c r="W209" s="70"/>
      <c r="X209" s="70">
        <v>55</v>
      </c>
      <c r="Y209" s="70"/>
      <c r="Z209" s="70"/>
      <c r="AA209" s="70">
        <v>25</v>
      </c>
      <c r="AB209" s="70"/>
      <c r="AC209" s="69"/>
      <c r="AD209" s="69"/>
      <c r="AE209" s="69"/>
      <c r="AF209" s="69"/>
    </row>
    <row r="210" spans="2:32" s="7" customFormat="1" ht="20.25" customHeight="1" x14ac:dyDescent="0.5">
      <c r="B210" s="121" t="s">
        <v>514</v>
      </c>
      <c r="C210" s="70">
        <v>174</v>
      </c>
      <c r="D210" s="89" t="s">
        <v>30</v>
      </c>
      <c r="E210" s="89">
        <v>32740</v>
      </c>
      <c r="F210" s="89">
        <v>119</v>
      </c>
      <c r="G210" s="89">
        <v>530</v>
      </c>
      <c r="H210" s="89"/>
      <c r="I210" s="70">
        <v>5</v>
      </c>
      <c r="J210" s="89">
        <v>12</v>
      </c>
      <c r="K210" s="89">
        <v>2</v>
      </c>
      <c r="L210" s="89" t="s">
        <v>115</v>
      </c>
      <c r="M210" s="128">
        <v>5023</v>
      </c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69"/>
      <c r="AD210" s="69"/>
      <c r="AE210" s="69"/>
      <c r="AF210" s="69"/>
    </row>
    <row r="211" spans="2:32" s="7" customFormat="1" ht="20.25" customHeight="1" x14ac:dyDescent="0.5">
      <c r="B211" s="121" t="s">
        <v>515</v>
      </c>
      <c r="C211" s="70">
        <v>175</v>
      </c>
      <c r="D211" s="89" t="s">
        <v>30</v>
      </c>
      <c r="E211" s="89">
        <v>40503</v>
      </c>
      <c r="F211" s="89">
        <v>83</v>
      </c>
      <c r="G211" s="89">
        <v>1102</v>
      </c>
      <c r="H211" s="89"/>
      <c r="I211" s="70">
        <v>5</v>
      </c>
      <c r="J211" s="89">
        <v>0</v>
      </c>
      <c r="K211" s="89">
        <v>1</v>
      </c>
      <c r="L211" s="89" t="s">
        <v>421</v>
      </c>
      <c r="M211" s="128">
        <v>161.25</v>
      </c>
      <c r="N211" s="70">
        <v>8.75</v>
      </c>
      <c r="O211" s="70"/>
      <c r="P211" s="70"/>
      <c r="Q211" s="70"/>
      <c r="R211" s="70">
        <v>1</v>
      </c>
      <c r="S211" s="70">
        <v>83</v>
      </c>
      <c r="T211" s="70" t="s">
        <v>31</v>
      </c>
      <c r="U211" s="70" t="s">
        <v>69</v>
      </c>
      <c r="V211" s="70">
        <v>35</v>
      </c>
      <c r="W211" s="70"/>
      <c r="X211" s="70">
        <v>35</v>
      </c>
      <c r="Y211" s="70"/>
      <c r="Z211" s="70"/>
      <c r="AA211" s="70">
        <v>35</v>
      </c>
      <c r="AB211" s="70"/>
      <c r="AC211" s="69"/>
      <c r="AD211" s="69"/>
      <c r="AE211" s="69"/>
      <c r="AF211" s="69"/>
    </row>
    <row r="212" spans="2:32" s="7" customFormat="1" ht="20.25" customHeight="1" x14ac:dyDescent="0.5">
      <c r="B212" s="121" t="s">
        <v>516</v>
      </c>
      <c r="C212" s="70">
        <v>176</v>
      </c>
      <c r="D212" s="89" t="s">
        <v>30</v>
      </c>
      <c r="E212" s="89">
        <v>55293</v>
      </c>
      <c r="F212" s="89">
        <v>145</v>
      </c>
      <c r="G212" s="89">
        <v>1941</v>
      </c>
      <c r="H212" s="89"/>
      <c r="I212" s="70">
        <v>5</v>
      </c>
      <c r="J212" s="89">
        <v>0</v>
      </c>
      <c r="K212" s="89">
        <v>1</v>
      </c>
      <c r="L212" s="89" t="s">
        <v>195</v>
      </c>
      <c r="M212" s="128">
        <v>155</v>
      </c>
      <c r="N212" s="70">
        <v>18</v>
      </c>
      <c r="O212" s="70"/>
      <c r="P212" s="70"/>
      <c r="Q212" s="70"/>
      <c r="R212" s="70">
        <v>1</v>
      </c>
      <c r="S212" s="70">
        <v>86</v>
      </c>
      <c r="T212" s="70" t="s">
        <v>31</v>
      </c>
      <c r="U212" s="70" t="s">
        <v>69</v>
      </c>
      <c r="V212" s="70">
        <v>72</v>
      </c>
      <c r="W212" s="70"/>
      <c r="X212" s="70">
        <v>72</v>
      </c>
      <c r="Y212" s="70"/>
      <c r="Z212" s="70"/>
      <c r="AA212" s="70">
        <v>30</v>
      </c>
      <c r="AB212" s="70"/>
      <c r="AC212" s="69"/>
      <c r="AD212" s="69"/>
      <c r="AE212" s="69"/>
      <c r="AF212" s="69"/>
    </row>
    <row r="213" spans="2:32" s="7" customFormat="1" ht="20.25" customHeight="1" x14ac:dyDescent="0.5">
      <c r="B213" s="121" t="s">
        <v>517</v>
      </c>
      <c r="C213" s="70">
        <v>177</v>
      </c>
      <c r="D213" s="89" t="s">
        <v>30</v>
      </c>
      <c r="E213" s="89">
        <v>40470</v>
      </c>
      <c r="F213" s="89">
        <v>104</v>
      </c>
      <c r="G213" s="89">
        <v>1069</v>
      </c>
      <c r="H213" s="89"/>
      <c r="I213" s="70">
        <v>5</v>
      </c>
      <c r="J213" s="89">
        <v>9</v>
      </c>
      <c r="K213" s="89">
        <v>0</v>
      </c>
      <c r="L213" s="89" t="s">
        <v>259</v>
      </c>
      <c r="M213" s="128">
        <v>3630</v>
      </c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69"/>
      <c r="AD213" s="69"/>
      <c r="AE213" s="69"/>
      <c r="AF213" s="69"/>
    </row>
    <row r="214" spans="2:32" s="7" customFormat="1" ht="20.25" customHeight="1" x14ac:dyDescent="0.5">
      <c r="B214" s="121" t="s">
        <v>518</v>
      </c>
      <c r="C214" s="70">
        <v>178</v>
      </c>
      <c r="D214" s="89" t="s">
        <v>30</v>
      </c>
      <c r="E214" s="89">
        <v>54194</v>
      </c>
      <c r="F214" s="89">
        <v>135</v>
      </c>
      <c r="G214" s="89">
        <v>1722</v>
      </c>
      <c r="H214" s="89"/>
      <c r="I214" s="70">
        <v>5</v>
      </c>
      <c r="J214" s="89">
        <v>3</v>
      </c>
      <c r="K214" s="89">
        <v>3</v>
      </c>
      <c r="L214" s="89" t="s">
        <v>249</v>
      </c>
      <c r="M214" s="128">
        <v>1531</v>
      </c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69"/>
      <c r="AD214" s="69"/>
      <c r="AE214" s="69"/>
      <c r="AF214" s="69"/>
    </row>
    <row r="215" spans="2:32" s="7" customFormat="1" ht="20.25" customHeight="1" x14ac:dyDescent="0.5">
      <c r="B215" s="121" t="s">
        <v>519</v>
      </c>
      <c r="C215" s="70">
        <v>179</v>
      </c>
      <c r="D215" s="89" t="s">
        <v>30</v>
      </c>
      <c r="E215" s="89">
        <v>54200</v>
      </c>
      <c r="F215" s="89">
        <v>141</v>
      </c>
      <c r="G215" s="89">
        <v>1728</v>
      </c>
      <c r="H215" s="89"/>
      <c r="I215" s="70">
        <v>5</v>
      </c>
      <c r="J215" s="89">
        <v>2</v>
      </c>
      <c r="K215" s="89">
        <v>0</v>
      </c>
      <c r="L215" s="89" t="s">
        <v>520</v>
      </c>
      <c r="M215" s="128">
        <v>874</v>
      </c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69"/>
      <c r="AD215" s="69"/>
      <c r="AE215" s="69"/>
      <c r="AF215" s="69"/>
    </row>
    <row r="216" spans="2:32" s="7" customFormat="1" ht="20.25" customHeight="1" x14ac:dyDescent="0.5">
      <c r="B216" s="121" t="s">
        <v>521</v>
      </c>
      <c r="C216" s="70">
        <v>180</v>
      </c>
      <c r="D216" s="89" t="s">
        <v>30</v>
      </c>
      <c r="E216" s="89">
        <v>40206</v>
      </c>
      <c r="F216" s="89">
        <v>14</v>
      </c>
      <c r="G216" s="89">
        <v>991</v>
      </c>
      <c r="H216" s="89"/>
      <c r="I216" s="70">
        <v>5</v>
      </c>
      <c r="J216" s="89">
        <v>2</v>
      </c>
      <c r="K216" s="89">
        <v>0</v>
      </c>
      <c r="L216" s="89" t="s">
        <v>57</v>
      </c>
      <c r="M216" s="128">
        <v>885</v>
      </c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69"/>
      <c r="AD216" s="69"/>
      <c r="AE216" s="69"/>
      <c r="AF216" s="69"/>
    </row>
    <row r="217" spans="2:32" s="7" customFormat="1" ht="20.25" customHeight="1" x14ac:dyDescent="0.5">
      <c r="B217" s="121" t="s">
        <v>522</v>
      </c>
      <c r="C217" s="70">
        <v>181</v>
      </c>
      <c r="D217" s="89" t="s">
        <v>30</v>
      </c>
      <c r="E217" s="89">
        <v>15789</v>
      </c>
      <c r="F217" s="89">
        <v>58</v>
      </c>
      <c r="G217" s="89">
        <v>429</v>
      </c>
      <c r="H217" s="89"/>
      <c r="I217" s="70">
        <v>5</v>
      </c>
      <c r="J217" s="89">
        <v>9</v>
      </c>
      <c r="K217" s="89">
        <v>3</v>
      </c>
      <c r="L217" s="89" t="s">
        <v>385</v>
      </c>
      <c r="M217" s="128">
        <v>3928</v>
      </c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69"/>
      <c r="AD217" s="69"/>
      <c r="AE217" s="69"/>
      <c r="AF217" s="69"/>
    </row>
    <row r="218" spans="2:32" s="7" customFormat="1" ht="20.25" customHeight="1" x14ac:dyDescent="0.5">
      <c r="B218" s="121" t="s">
        <v>523</v>
      </c>
      <c r="C218" s="70">
        <v>182</v>
      </c>
      <c r="D218" s="89" t="s">
        <v>30</v>
      </c>
      <c r="E218" s="89">
        <v>49370</v>
      </c>
      <c r="F218" s="89">
        <v>178</v>
      </c>
      <c r="G218" s="89">
        <v>1461</v>
      </c>
      <c r="H218" s="89"/>
      <c r="I218" s="70">
        <v>5</v>
      </c>
      <c r="J218" s="89">
        <v>6</v>
      </c>
      <c r="K218" s="89">
        <v>0</v>
      </c>
      <c r="L218" s="89" t="s">
        <v>188</v>
      </c>
      <c r="M218" s="128">
        <v>2438</v>
      </c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69"/>
      <c r="AD218" s="69"/>
      <c r="AE218" s="69"/>
      <c r="AF218" s="69"/>
    </row>
    <row r="219" spans="2:32" s="7" customFormat="1" ht="20.25" customHeight="1" x14ac:dyDescent="0.5">
      <c r="B219" s="121" t="s">
        <v>524</v>
      </c>
      <c r="C219" s="70">
        <v>183</v>
      </c>
      <c r="D219" s="89" t="s">
        <v>30</v>
      </c>
      <c r="E219" s="89">
        <v>49371</v>
      </c>
      <c r="F219" s="89">
        <v>179</v>
      </c>
      <c r="G219" s="89">
        <v>1462</v>
      </c>
      <c r="H219" s="89"/>
      <c r="I219" s="70">
        <v>5</v>
      </c>
      <c r="J219" s="89">
        <v>6</v>
      </c>
      <c r="K219" s="89">
        <v>0</v>
      </c>
      <c r="L219" s="89" t="s">
        <v>188</v>
      </c>
      <c r="M219" s="128">
        <v>2438</v>
      </c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69"/>
      <c r="AD219" s="69"/>
      <c r="AE219" s="69"/>
      <c r="AF219" s="69"/>
    </row>
    <row r="220" spans="2:32" s="7" customFormat="1" ht="20.25" customHeight="1" x14ac:dyDescent="0.5">
      <c r="B220" s="121" t="s">
        <v>525</v>
      </c>
      <c r="C220" s="70">
        <v>184</v>
      </c>
      <c r="D220" s="89" t="s">
        <v>30</v>
      </c>
      <c r="E220" s="89">
        <v>15774</v>
      </c>
      <c r="F220" s="89">
        <v>22</v>
      </c>
      <c r="G220" s="89">
        <v>414</v>
      </c>
      <c r="H220" s="89"/>
      <c r="I220" s="70">
        <v>5</v>
      </c>
      <c r="J220" s="89">
        <v>21</v>
      </c>
      <c r="K220" s="89">
        <v>1</v>
      </c>
      <c r="L220" s="89" t="s">
        <v>237</v>
      </c>
      <c r="M220" s="128">
        <v>8500</v>
      </c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69"/>
      <c r="AD220" s="69"/>
      <c r="AE220" s="69"/>
      <c r="AF220" s="69"/>
    </row>
    <row r="221" spans="2:32" s="7" customFormat="1" ht="20.25" customHeight="1" x14ac:dyDescent="0.5">
      <c r="B221" s="121" t="s">
        <v>526</v>
      </c>
      <c r="C221" s="70">
        <v>185</v>
      </c>
      <c r="D221" s="89" t="s">
        <v>30</v>
      </c>
      <c r="E221" s="89">
        <v>40224</v>
      </c>
      <c r="F221" s="89">
        <v>28</v>
      </c>
      <c r="G221" s="89">
        <v>1009</v>
      </c>
      <c r="H221" s="89"/>
      <c r="I221" s="70">
        <v>5</v>
      </c>
      <c r="J221" s="89">
        <v>0</v>
      </c>
      <c r="K221" s="89">
        <v>1</v>
      </c>
      <c r="L221" s="89" t="s">
        <v>129</v>
      </c>
      <c r="M221" s="128">
        <v>158</v>
      </c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69"/>
      <c r="AD221" s="69"/>
      <c r="AE221" s="69"/>
      <c r="AF221" s="69"/>
    </row>
    <row r="222" spans="2:32" s="7" customFormat="1" ht="18" customHeight="1" x14ac:dyDescent="0.5">
      <c r="B222" s="121" t="s">
        <v>527</v>
      </c>
      <c r="C222" s="70">
        <v>186</v>
      </c>
      <c r="D222" s="89" t="s">
        <v>30</v>
      </c>
      <c r="E222" s="89">
        <v>55790</v>
      </c>
      <c r="F222" s="89">
        <v>177</v>
      </c>
      <c r="G222" s="89">
        <v>1882</v>
      </c>
      <c r="H222" s="89"/>
      <c r="I222" s="70">
        <v>5</v>
      </c>
      <c r="J222" s="89">
        <v>0</v>
      </c>
      <c r="K222" s="89">
        <v>1</v>
      </c>
      <c r="L222" s="89" t="s">
        <v>184</v>
      </c>
      <c r="M222" s="128">
        <v>95.5</v>
      </c>
      <c r="N222" s="70">
        <v>13.5</v>
      </c>
      <c r="O222" s="70"/>
      <c r="P222" s="70"/>
      <c r="Q222" s="70"/>
      <c r="R222" s="70">
        <v>1</v>
      </c>
      <c r="S222" s="70">
        <v>100</v>
      </c>
      <c r="T222" s="70" t="s">
        <v>31</v>
      </c>
      <c r="U222" s="70" t="s">
        <v>69</v>
      </c>
      <c r="V222" s="70">
        <v>54</v>
      </c>
      <c r="W222" s="70"/>
      <c r="X222" s="70">
        <v>54</v>
      </c>
      <c r="Y222" s="70"/>
      <c r="Z222" s="70"/>
      <c r="AA222" s="70">
        <v>35</v>
      </c>
      <c r="AB222" s="70"/>
      <c r="AC222" s="69"/>
      <c r="AD222" s="69"/>
      <c r="AE222" s="69"/>
      <c r="AF222" s="69"/>
    </row>
    <row r="223" spans="2:32" s="490" customFormat="1" ht="20.25" customHeight="1" x14ac:dyDescent="0.5">
      <c r="B223" s="436" t="s">
        <v>528</v>
      </c>
      <c r="C223" s="447">
        <v>187</v>
      </c>
      <c r="D223" s="447" t="s">
        <v>327</v>
      </c>
      <c r="E223" s="447">
        <v>2381</v>
      </c>
      <c r="F223" s="447">
        <v>55</v>
      </c>
      <c r="G223" s="447">
        <v>81</v>
      </c>
      <c r="H223" s="447"/>
      <c r="I223" s="447">
        <v>5</v>
      </c>
      <c r="J223" s="447">
        <v>0</v>
      </c>
      <c r="K223" s="447">
        <v>1</v>
      </c>
      <c r="L223" s="447">
        <v>31</v>
      </c>
      <c r="M223" s="497">
        <v>131</v>
      </c>
      <c r="N223" s="447">
        <v>22.5</v>
      </c>
      <c r="O223" s="447"/>
      <c r="P223" s="447"/>
      <c r="Q223" s="447"/>
      <c r="R223" s="447">
        <v>1</v>
      </c>
      <c r="S223" s="447">
        <v>146</v>
      </c>
      <c r="T223" s="447" t="s">
        <v>31</v>
      </c>
      <c r="U223" s="447" t="s">
        <v>69</v>
      </c>
      <c r="V223" s="447">
        <v>90</v>
      </c>
      <c r="W223" s="447"/>
      <c r="X223" s="447">
        <v>90</v>
      </c>
      <c r="Y223" s="447"/>
      <c r="Z223" s="447"/>
      <c r="AA223" s="447">
        <v>35</v>
      </c>
      <c r="AB223" s="447"/>
      <c r="AC223" s="489"/>
      <c r="AD223" s="489"/>
      <c r="AE223" s="489"/>
      <c r="AF223" s="489"/>
    </row>
    <row r="224" spans="2:32" s="490" customFormat="1" ht="20.25" customHeight="1" x14ac:dyDescent="0.5">
      <c r="B224" s="436" t="s">
        <v>529</v>
      </c>
      <c r="C224" s="447">
        <v>188</v>
      </c>
      <c r="D224" s="447" t="s">
        <v>327</v>
      </c>
      <c r="E224" s="447">
        <v>2336</v>
      </c>
      <c r="F224" s="447">
        <v>8</v>
      </c>
      <c r="G224" s="447">
        <v>36</v>
      </c>
      <c r="H224" s="447"/>
      <c r="I224" s="447">
        <v>5</v>
      </c>
      <c r="J224" s="447">
        <v>0</v>
      </c>
      <c r="K224" s="447">
        <v>2</v>
      </c>
      <c r="L224" s="447">
        <v>81</v>
      </c>
      <c r="M224" s="497">
        <v>281</v>
      </c>
      <c r="N224" s="447">
        <v>9</v>
      </c>
      <c r="O224" s="447"/>
      <c r="P224" s="447"/>
      <c r="Q224" s="447"/>
      <c r="R224" s="447">
        <v>1</v>
      </c>
      <c r="S224" s="447">
        <v>147</v>
      </c>
      <c r="T224" s="447" t="s">
        <v>31</v>
      </c>
      <c r="U224" s="447" t="s">
        <v>73</v>
      </c>
      <c r="V224" s="447">
        <v>36</v>
      </c>
      <c r="W224" s="447"/>
      <c r="X224" s="447">
        <v>36</v>
      </c>
      <c r="Y224" s="447"/>
      <c r="Z224" s="447"/>
      <c r="AA224" s="447">
        <v>18</v>
      </c>
      <c r="AB224" s="447"/>
      <c r="AC224" s="489"/>
      <c r="AD224" s="489"/>
      <c r="AE224" s="489"/>
      <c r="AF224" s="489"/>
    </row>
    <row r="225" spans="2:32" s="490" customFormat="1" ht="20.25" customHeight="1" x14ac:dyDescent="0.5">
      <c r="B225" s="436" t="s">
        <v>530</v>
      </c>
      <c r="C225" s="447">
        <v>189</v>
      </c>
      <c r="D225" s="447" t="s">
        <v>327</v>
      </c>
      <c r="E225" s="447">
        <v>355</v>
      </c>
      <c r="F225" s="447">
        <v>112</v>
      </c>
      <c r="G225" s="447">
        <v>5</v>
      </c>
      <c r="H225" s="447"/>
      <c r="I225" s="447">
        <v>5</v>
      </c>
      <c r="J225" s="447">
        <v>0</v>
      </c>
      <c r="K225" s="447">
        <v>1</v>
      </c>
      <c r="L225" s="447">
        <v>99</v>
      </c>
      <c r="M225" s="497">
        <v>199</v>
      </c>
      <c r="N225" s="447">
        <v>18</v>
      </c>
      <c r="O225" s="447"/>
      <c r="P225" s="447"/>
      <c r="Q225" s="447"/>
      <c r="R225" s="447">
        <v>1</v>
      </c>
      <c r="S225" s="447">
        <v>149</v>
      </c>
      <c r="T225" s="447" t="s">
        <v>31</v>
      </c>
      <c r="U225" s="447" t="s">
        <v>69</v>
      </c>
      <c r="V225" s="447">
        <v>72</v>
      </c>
      <c r="W225" s="447"/>
      <c r="X225" s="447">
        <v>72</v>
      </c>
      <c r="Y225" s="447"/>
      <c r="Z225" s="447"/>
      <c r="AA225" s="447">
        <v>25</v>
      </c>
      <c r="AB225" s="447"/>
      <c r="AC225" s="489"/>
      <c r="AD225" s="489"/>
      <c r="AE225" s="489"/>
      <c r="AF225" s="489"/>
    </row>
    <row r="226" spans="2:32" s="490" customFormat="1" ht="20.25" customHeight="1" x14ac:dyDescent="0.5">
      <c r="B226" s="436" t="s">
        <v>531</v>
      </c>
      <c r="C226" s="447">
        <v>190</v>
      </c>
      <c r="D226" s="447" t="s">
        <v>327</v>
      </c>
      <c r="E226" s="447">
        <v>2351</v>
      </c>
      <c r="F226" s="447">
        <v>23</v>
      </c>
      <c r="G226" s="447">
        <v>51</v>
      </c>
      <c r="H226" s="447"/>
      <c r="I226" s="447">
        <v>5</v>
      </c>
      <c r="J226" s="447">
        <v>0</v>
      </c>
      <c r="K226" s="447">
        <v>1</v>
      </c>
      <c r="L226" s="447">
        <v>76</v>
      </c>
      <c r="M226" s="497">
        <v>176</v>
      </c>
      <c r="N226" s="447">
        <v>35.75</v>
      </c>
      <c r="O226" s="447"/>
      <c r="P226" s="447"/>
      <c r="Q226" s="447"/>
      <c r="R226" s="447">
        <v>1</v>
      </c>
      <c r="S226" s="447">
        <v>139</v>
      </c>
      <c r="T226" s="447" t="s">
        <v>31</v>
      </c>
      <c r="U226" s="447" t="s">
        <v>32</v>
      </c>
      <c r="V226" s="447">
        <v>286</v>
      </c>
      <c r="W226" s="447"/>
      <c r="X226" s="447"/>
      <c r="Y226" s="447"/>
      <c r="Z226" s="447"/>
      <c r="AA226" s="447"/>
      <c r="AB226" s="447"/>
      <c r="AC226" s="489"/>
      <c r="AD226" s="489"/>
      <c r="AE226" s="489"/>
      <c r="AF226" s="489"/>
    </row>
    <row r="227" spans="2:32" s="8" customFormat="1" ht="20.25" customHeight="1" x14ac:dyDescent="0.5">
      <c r="B227" s="82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139"/>
      <c r="N227" s="70"/>
      <c r="O227" s="70"/>
      <c r="P227" s="70"/>
      <c r="Q227" s="70"/>
      <c r="R227" s="70"/>
      <c r="S227" s="70"/>
      <c r="T227" s="78" t="s">
        <v>478</v>
      </c>
      <c r="U227" s="78"/>
      <c r="V227" s="70"/>
      <c r="W227" s="70"/>
      <c r="X227" s="70">
        <v>143</v>
      </c>
      <c r="Y227" s="70"/>
      <c r="Z227" s="70"/>
      <c r="AA227" s="70">
        <v>25</v>
      </c>
      <c r="AB227" s="70"/>
      <c r="AC227" s="94"/>
      <c r="AD227" s="94"/>
      <c r="AE227" s="94"/>
      <c r="AF227" s="94"/>
    </row>
    <row r="228" spans="2:32" s="490" customFormat="1" ht="20.25" customHeight="1" x14ac:dyDescent="0.5">
      <c r="B228" s="436" t="s">
        <v>532</v>
      </c>
      <c r="C228" s="447">
        <v>191</v>
      </c>
      <c r="D228" s="447" t="s">
        <v>327</v>
      </c>
      <c r="E228" s="447">
        <v>337</v>
      </c>
      <c r="F228" s="447">
        <v>128</v>
      </c>
      <c r="G228" s="447">
        <v>37</v>
      </c>
      <c r="H228" s="447"/>
      <c r="I228" s="447">
        <v>5</v>
      </c>
      <c r="J228" s="447">
        <v>10</v>
      </c>
      <c r="K228" s="447">
        <v>3</v>
      </c>
      <c r="L228" s="447">
        <v>14</v>
      </c>
      <c r="M228" s="497">
        <v>4314</v>
      </c>
      <c r="N228" s="447"/>
      <c r="O228" s="447"/>
      <c r="P228" s="447"/>
      <c r="Q228" s="447"/>
      <c r="R228" s="447"/>
      <c r="S228" s="447"/>
      <c r="T228" s="447" t="s">
        <v>479</v>
      </c>
      <c r="U228" s="447"/>
      <c r="V228" s="447"/>
      <c r="W228" s="447"/>
      <c r="X228" s="447">
        <v>143</v>
      </c>
      <c r="Y228" s="447"/>
      <c r="Z228" s="447"/>
      <c r="AA228" s="447"/>
      <c r="AB228" s="447"/>
      <c r="AC228" s="489"/>
      <c r="AD228" s="489"/>
      <c r="AE228" s="489"/>
      <c r="AF228" s="489"/>
    </row>
    <row r="229" spans="2:32" s="490" customFormat="1" ht="20.25" customHeight="1" x14ac:dyDescent="0.5">
      <c r="B229" s="436" t="s">
        <v>532</v>
      </c>
      <c r="C229" s="447">
        <v>192</v>
      </c>
      <c r="D229" s="447" t="s">
        <v>327</v>
      </c>
      <c r="E229" s="447">
        <v>2360</v>
      </c>
      <c r="F229" s="447">
        <v>33</v>
      </c>
      <c r="G229" s="447">
        <v>61</v>
      </c>
      <c r="H229" s="447"/>
      <c r="I229" s="447">
        <v>5</v>
      </c>
      <c r="J229" s="447">
        <v>1</v>
      </c>
      <c r="K229" s="447">
        <v>0</v>
      </c>
      <c r="L229" s="447">
        <v>80</v>
      </c>
      <c r="M229" s="497">
        <v>480</v>
      </c>
      <c r="N229" s="447">
        <v>13.5</v>
      </c>
      <c r="O229" s="447"/>
      <c r="P229" s="447"/>
      <c r="Q229" s="447"/>
      <c r="R229" s="447">
        <v>1</v>
      </c>
      <c r="S229" s="447">
        <v>138</v>
      </c>
      <c r="T229" s="447" t="s">
        <v>31</v>
      </c>
      <c r="U229" s="447" t="s">
        <v>69</v>
      </c>
      <c r="V229" s="447">
        <v>54</v>
      </c>
      <c r="W229" s="447"/>
      <c r="X229" s="447">
        <v>54</v>
      </c>
      <c r="Y229" s="447"/>
      <c r="Z229" s="447"/>
      <c r="AA229" s="447">
        <v>25</v>
      </c>
      <c r="AB229" s="447"/>
      <c r="AC229" s="489"/>
      <c r="AD229" s="489"/>
      <c r="AE229" s="489"/>
      <c r="AF229" s="489"/>
    </row>
    <row r="230" spans="2:32" s="490" customFormat="1" ht="20.25" customHeight="1" x14ac:dyDescent="0.5">
      <c r="B230" s="436" t="s">
        <v>533</v>
      </c>
      <c r="C230" s="447">
        <v>193</v>
      </c>
      <c r="D230" s="447" t="s">
        <v>327</v>
      </c>
      <c r="E230" s="447">
        <v>2403</v>
      </c>
      <c r="F230" s="447">
        <v>48</v>
      </c>
      <c r="G230" s="447">
        <v>13</v>
      </c>
      <c r="H230" s="447"/>
      <c r="I230" s="447">
        <v>5</v>
      </c>
      <c r="J230" s="447">
        <v>1</v>
      </c>
      <c r="K230" s="447">
        <v>0</v>
      </c>
      <c r="L230" s="447">
        <v>10</v>
      </c>
      <c r="M230" s="497">
        <v>410</v>
      </c>
      <c r="N230" s="447">
        <v>12.5</v>
      </c>
      <c r="O230" s="447"/>
      <c r="P230" s="447"/>
      <c r="Q230" s="447"/>
      <c r="R230" s="447">
        <v>1</v>
      </c>
      <c r="S230" s="447">
        <v>137</v>
      </c>
      <c r="T230" s="447" t="s">
        <v>31</v>
      </c>
      <c r="U230" s="447" t="s">
        <v>69</v>
      </c>
      <c r="V230" s="447">
        <v>50</v>
      </c>
      <c r="W230" s="447"/>
      <c r="X230" s="447">
        <v>50</v>
      </c>
      <c r="Y230" s="447"/>
      <c r="Z230" s="447"/>
      <c r="AA230" s="447">
        <v>40</v>
      </c>
      <c r="AB230" s="447"/>
      <c r="AC230" s="489"/>
      <c r="AD230" s="489"/>
      <c r="AE230" s="489"/>
      <c r="AF230" s="489"/>
    </row>
    <row r="231" spans="2:32" s="8" customFormat="1" ht="20.25" customHeight="1" x14ac:dyDescent="0.5">
      <c r="B231" s="82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139"/>
      <c r="N231" s="70"/>
      <c r="O231" s="70"/>
      <c r="P231" s="70"/>
      <c r="Q231" s="70"/>
      <c r="R231" s="70">
        <v>2</v>
      </c>
      <c r="S231" s="70"/>
      <c r="T231" s="78" t="s">
        <v>31</v>
      </c>
      <c r="U231" s="78" t="s">
        <v>69</v>
      </c>
      <c r="V231" s="70">
        <v>72</v>
      </c>
      <c r="W231" s="70"/>
      <c r="X231" s="70">
        <v>72</v>
      </c>
      <c r="Y231" s="70"/>
      <c r="Z231" s="70"/>
      <c r="AA231" s="70">
        <v>10</v>
      </c>
      <c r="AB231" s="70"/>
      <c r="AC231" s="94"/>
      <c r="AD231" s="94"/>
      <c r="AE231" s="94"/>
      <c r="AF231" s="94"/>
    </row>
    <row r="232" spans="2:32" s="490" customFormat="1" ht="20.25" customHeight="1" x14ac:dyDescent="0.5">
      <c r="B232" s="436" t="s">
        <v>534</v>
      </c>
      <c r="C232" s="447">
        <v>194</v>
      </c>
      <c r="D232" s="447" t="s">
        <v>327</v>
      </c>
      <c r="E232" s="447">
        <v>353</v>
      </c>
      <c r="F232" s="447">
        <v>110</v>
      </c>
      <c r="G232" s="447">
        <v>3</v>
      </c>
      <c r="H232" s="447"/>
      <c r="I232" s="447">
        <v>5</v>
      </c>
      <c r="J232" s="447">
        <v>0</v>
      </c>
      <c r="K232" s="447">
        <v>1</v>
      </c>
      <c r="L232" s="447">
        <v>98</v>
      </c>
      <c r="M232" s="497">
        <v>198</v>
      </c>
      <c r="N232" s="447">
        <v>13.5</v>
      </c>
      <c r="O232" s="447"/>
      <c r="P232" s="447"/>
      <c r="Q232" s="447"/>
      <c r="R232" s="447">
        <v>1</v>
      </c>
      <c r="S232" s="447">
        <v>133</v>
      </c>
      <c r="T232" s="447" t="s">
        <v>31</v>
      </c>
      <c r="U232" s="447" t="s">
        <v>32</v>
      </c>
      <c r="V232" s="447">
        <v>108</v>
      </c>
      <c r="W232" s="447"/>
      <c r="X232" s="447"/>
      <c r="Y232" s="447"/>
      <c r="Z232" s="447"/>
      <c r="AA232" s="447"/>
      <c r="AB232" s="447"/>
      <c r="AC232" s="489"/>
      <c r="AD232" s="489"/>
      <c r="AE232" s="489"/>
      <c r="AF232" s="489"/>
    </row>
    <row r="233" spans="2:32" s="8" customFormat="1" ht="20.25" customHeight="1" x14ac:dyDescent="0.5">
      <c r="B233" s="82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139"/>
      <c r="N233" s="70"/>
      <c r="O233" s="70"/>
      <c r="P233" s="70"/>
      <c r="Q233" s="70"/>
      <c r="R233" s="70"/>
      <c r="S233" s="70"/>
      <c r="T233" s="78" t="s">
        <v>478</v>
      </c>
      <c r="U233" s="78"/>
      <c r="V233" s="70"/>
      <c r="W233" s="70"/>
      <c r="X233" s="70">
        <v>54</v>
      </c>
      <c r="Y233" s="70"/>
      <c r="Z233" s="70"/>
      <c r="AA233" s="70">
        <v>25</v>
      </c>
      <c r="AB233" s="70"/>
      <c r="AC233" s="94"/>
      <c r="AD233" s="94"/>
      <c r="AE233" s="94"/>
      <c r="AF233" s="94"/>
    </row>
    <row r="234" spans="2:32" s="8" customFormat="1" ht="20.25" customHeight="1" x14ac:dyDescent="0.5">
      <c r="B234" s="82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139"/>
      <c r="N234" s="70"/>
      <c r="O234" s="70"/>
      <c r="P234" s="70"/>
      <c r="Q234" s="70"/>
      <c r="R234" s="70"/>
      <c r="S234" s="70"/>
      <c r="T234" s="78" t="s">
        <v>479</v>
      </c>
      <c r="U234" s="78"/>
      <c r="V234" s="70"/>
      <c r="W234" s="70"/>
      <c r="X234" s="70">
        <v>54</v>
      </c>
      <c r="Y234" s="70"/>
      <c r="Z234" s="70"/>
      <c r="AA234" s="70"/>
      <c r="AB234" s="70"/>
      <c r="AC234" s="94"/>
      <c r="AD234" s="94"/>
      <c r="AE234" s="94"/>
      <c r="AF234" s="94"/>
    </row>
    <row r="235" spans="2:32" s="8" customFormat="1" ht="20.25" customHeight="1" x14ac:dyDescent="0.5">
      <c r="B235" s="82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139"/>
      <c r="N235" s="70"/>
      <c r="O235" s="70"/>
      <c r="P235" s="70"/>
      <c r="Q235" s="70"/>
      <c r="R235" s="70">
        <v>2</v>
      </c>
      <c r="S235" s="70"/>
      <c r="T235" s="78" t="s">
        <v>535</v>
      </c>
      <c r="U235" s="78" t="s">
        <v>73</v>
      </c>
      <c r="V235" s="70">
        <v>18</v>
      </c>
      <c r="W235" s="70"/>
      <c r="X235" s="70">
        <v>18</v>
      </c>
      <c r="Y235" s="70"/>
      <c r="Z235" s="70"/>
      <c r="AA235" s="70">
        <v>8</v>
      </c>
      <c r="AB235" s="70"/>
      <c r="AC235" s="94"/>
      <c r="AD235" s="94"/>
      <c r="AE235" s="94"/>
      <c r="AF235" s="94"/>
    </row>
    <row r="236" spans="2:32" s="490" customFormat="1" ht="21" customHeight="1" x14ac:dyDescent="0.5">
      <c r="B236" s="436" t="s">
        <v>627</v>
      </c>
      <c r="C236" s="447">
        <v>195</v>
      </c>
      <c r="D236" s="447" t="s">
        <v>327</v>
      </c>
      <c r="E236" s="447">
        <v>2364</v>
      </c>
      <c r="F236" s="447">
        <v>37</v>
      </c>
      <c r="G236" s="447">
        <v>46</v>
      </c>
      <c r="H236" s="447"/>
      <c r="I236" s="447">
        <v>5</v>
      </c>
      <c r="J236" s="447">
        <v>0</v>
      </c>
      <c r="K236" s="447">
        <v>3</v>
      </c>
      <c r="L236" s="447">
        <v>5</v>
      </c>
      <c r="M236" s="497">
        <v>305</v>
      </c>
      <c r="N236" s="447">
        <v>13.5</v>
      </c>
      <c r="O236" s="447"/>
      <c r="P236" s="447"/>
      <c r="Q236" s="447"/>
      <c r="R236" s="447">
        <v>1</v>
      </c>
      <c r="S236" s="447">
        <v>130</v>
      </c>
      <c r="T236" s="447" t="s">
        <v>31</v>
      </c>
      <c r="U236" s="447" t="s">
        <v>73</v>
      </c>
      <c r="V236" s="447">
        <v>54</v>
      </c>
      <c r="W236" s="447"/>
      <c r="X236" s="447">
        <v>54</v>
      </c>
      <c r="Y236" s="447"/>
      <c r="Z236" s="447"/>
      <c r="AA236" s="447">
        <v>25</v>
      </c>
      <c r="AB236" s="447"/>
      <c r="AC236" s="489"/>
      <c r="AD236" s="489"/>
      <c r="AE236" s="489"/>
      <c r="AF236" s="489"/>
    </row>
    <row r="237" spans="2:32" s="8" customFormat="1" ht="21" customHeight="1" x14ac:dyDescent="0.5">
      <c r="B237" s="82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139"/>
      <c r="N237" s="70"/>
      <c r="O237" s="70"/>
      <c r="P237" s="70"/>
      <c r="Q237" s="70"/>
      <c r="R237" s="70">
        <v>2</v>
      </c>
      <c r="S237" s="70">
        <v>47</v>
      </c>
      <c r="T237" s="78" t="s">
        <v>31</v>
      </c>
      <c r="U237" s="78" t="s">
        <v>69</v>
      </c>
      <c r="V237" s="70">
        <v>36</v>
      </c>
      <c r="W237" s="70"/>
      <c r="X237" s="70">
        <v>36</v>
      </c>
      <c r="Y237" s="70"/>
      <c r="Z237" s="70"/>
      <c r="AA237" s="70">
        <v>15</v>
      </c>
      <c r="AB237" s="70"/>
      <c r="AC237" s="94"/>
      <c r="AD237" s="94"/>
      <c r="AE237" s="94"/>
      <c r="AF237" s="94"/>
    </row>
    <row r="238" spans="2:32" s="490" customFormat="1" ht="20.25" customHeight="1" x14ac:dyDescent="0.5">
      <c r="B238" s="436" t="s">
        <v>536</v>
      </c>
      <c r="C238" s="447">
        <v>196</v>
      </c>
      <c r="D238" s="447" t="s">
        <v>327</v>
      </c>
      <c r="E238" s="447">
        <v>2354</v>
      </c>
      <c r="F238" s="447">
        <v>26</v>
      </c>
      <c r="G238" s="447">
        <v>54</v>
      </c>
      <c r="H238" s="447"/>
      <c r="I238" s="447">
        <v>5</v>
      </c>
      <c r="J238" s="447">
        <v>0</v>
      </c>
      <c r="K238" s="447">
        <v>2</v>
      </c>
      <c r="L238" s="447">
        <v>89</v>
      </c>
      <c r="M238" s="497">
        <v>289</v>
      </c>
      <c r="N238" s="447">
        <v>42.25</v>
      </c>
      <c r="O238" s="447"/>
      <c r="P238" s="447"/>
      <c r="Q238" s="447"/>
      <c r="R238" s="447">
        <v>1</v>
      </c>
      <c r="S238" s="447">
        <v>126</v>
      </c>
      <c r="T238" s="447" t="s">
        <v>31</v>
      </c>
      <c r="U238" s="447" t="s">
        <v>73</v>
      </c>
      <c r="V238" s="447">
        <v>169</v>
      </c>
      <c r="W238" s="447"/>
      <c r="X238" s="447">
        <v>169</v>
      </c>
      <c r="Y238" s="447"/>
      <c r="Z238" s="447"/>
      <c r="AA238" s="447">
        <v>10</v>
      </c>
      <c r="AB238" s="447"/>
      <c r="AC238" s="489"/>
      <c r="AD238" s="489"/>
      <c r="AE238" s="489"/>
      <c r="AF238" s="489"/>
    </row>
    <row r="239" spans="2:32" s="490" customFormat="1" ht="20.25" customHeight="1" x14ac:dyDescent="0.5">
      <c r="B239" s="436" t="s">
        <v>537</v>
      </c>
      <c r="C239" s="447">
        <v>197</v>
      </c>
      <c r="D239" s="447" t="s">
        <v>327</v>
      </c>
      <c r="E239" s="447">
        <v>2341</v>
      </c>
      <c r="F239" s="447">
        <v>13</v>
      </c>
      <c r="G239" s="447">
        <v>41</v>
      </c>
      <c r="H239" s="447"/>
      <c r="I239" s="447">
        <v>5</v>
      </c>
      <c r="J239" s="447">
        <v>0</v>
      </c>
      <c r="K239" s="447">
        <v>2</v>
      </c>
      <c r="L239" s="447">
        <v>27</v>
      </c>
      <c r="M239" s="497">
        <v>227</v>
      </c>
      <c r="N239" s="447">
        <v>16.25</v>
      </c>
      <c r="O239" s="447"/>
      <c r="P239" s="447"/>
      <c r="Q239" s="447"/>
      <c r="R239" s="447">
        <v>1</v>
      </c>
      <c r="S239" s="447">
        <v>122</v>
      </c>
      <c r="T239" s="447" t="s">
        <v>31</v>
      </c>
      <c r="U239" s="447" t="s">
        <v>73</v>
      </c>
      <c r="V239" s="447">
        <v>65</v>
      </c>
      <c r="W239" s="447"/>
      <c r="X239" s="447">
        <v>65</v>
      </c>
      <c r="Y239" s="447"/>
      <c r="Z239" s="447"/>
      <c r="AA239" s="447">
        <v>27</v>
      </c>
      <c r="AB239" s="447"/>
      <c r="AC239" s="489"/>
      <c r="AD239" s="489"/>
      <c r="AE239" s="489"/>
      <c r="AF239" s="489"/>
    </row>
    <row r="240" spans="2:32" s="490" customFormat="1" ht="20.25" customHeight="1" x14ac:dyDescent="0.5">
      <c r="B240" s="436" t="s">
        <v>538</v>
      </c>
      <c r="C240" s="447">
        <v>198</v>
      </c>
      <c r="D240" s="447" t="s">
        <v>327</v>
      </c>
      <c r="E240" s="447">
        <v>2411</v>
      </c>
      <c r="F240" s="447">
        <v>85</v>
      </c>
      <c r="G240" s="447">
        <v>99</v>
      </c>
      <c r="H240" s="447"/>
      <c r="I240" s="447">
        <v>5</v>
      </c>
      <c r="J240" s="447">
        <v>3</v>
      </c>
      <c r="K240" s="447">
        <v>0</v>
      </c>
      <c r="L240" s="447">
        <v>67</v>
      </c>
      <c r="M240" s="497">
        <v>1267</v>
      </c>
      <c r="N240" s="447"/>
      <c r="O240" s="447"/>
      <c r="P240" s="447"/>
      <c r="Q240" s="447"/>
      <c r="R240" s="447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89"/>
      <c r="AD240" s="489"/>
      <c r="AE240" s="489"/>
      <c r="AF240" s="489"/>
    </row>
    <row r="241" spans="2:32" s="490" customFormat="1" ht="20.25" customHeight="1" x14ac:dyDescent="0.5">
      <c r="B241" s="436" t="s">
        <v>539</v>
      </c>
      <c r="C241" s="447">
        <v>199</v>
      </c>
      <c r="D241" s="447" t="s">
        <v>327</v>
      </c>
      <c r="E241" s="447">
        <v>2384</v>
      </c>
      <c r="F241" s="447">
        <v>58</v>
      </c>
      <c r="G241" s="447">
        <v>84</v>
      </c>
      <c r="H241" s="447"/>
      <c r="I241" s="447">
        <v>5</v>
      </c>
      <c r="J241" s="447">
        <v>0</v>
      </c>
      <c r="K241" s="447">
        <v>0</v>
      </c>
      <c r="L241" s="447">
        <v>54</v>
      </c>
      <c r="M241" s="497">
        <v>54</v>
      </c>
      <c r="N241" s="447">
        <v>20</v>
      </c>
      <c r="O241" s="447"/>
      <c r="P241" s="447"/>
      <c r="Q241" s="447"/>
      <c r="R241" s="447">
        <v>1</v>
      </c>
      <c r="S241" s="447">
        <v>38</v>
      </c>
      <c r="T241" s="447" t="s">
        <v>31</v>
      </c>
      <c r="U241" s="447" t="s">
        <v>73</v>
      </c>
      <c r="V241" s="447">
        <v>80</v>
      </c>
      <c r="W241" s="447"/>
      <c r="X241" s="447">
        <v>80</v>
      </c>
      <c r="Y241" s="447"/>
      <c r="Z241" s="447"/>
      <c r="AA241" s="447">
        <v>30</v>
      </c>
      <c r="AB241" s="447"/>
      <c r="AC241" s="489"/>
      <c r="AD241" s="489"/>
      <c r="AE241" s="489"/>
      <c r="AF241" s="489"/>
    </row>
    <row r="242" spans="2:32" s="490" customFormat="1" ht="20.25" customHeight="1" x14ac:dyDescent="0.5">
      <c r="B242" s="436" t="s">
        <v>417</v>
      </c>
      <c r="C242" s="447">
        <v>200</v>
      </c>
      <c r="D242" s="447" t="s">
        <v>327</v>
      </c>
      <c r="E242" s="447">
        <v>2379</v>
      </c>
      <c r="F242" s="447">
        <v>52</v>
      </c>
      <c r="G242" s="447">
        <v>79</v>
      </c>
      <c r="H242" s="447"/>
      <c r="I242" s="447">
        <v>5</v>
      </c>
      <c r="J242" s="447">
        <v>0</v>
      </c>
      <c r="K242" s="447">
        <v>3</v>
      </c>
      <c r="L242" s="447">
        <v>39</v>
      </c>
      <c r="M242" s="497">
        <v>339</v>
      </c>
      <c r="N242" s="447">
        <v>12.5</v>
      </c>
      <c r="O242" s="447"/>
      <c r="P242" s="447"/>
      <c r="Q242" s="447"/>
      <c r="R242" s="447">
        <v>1</v>
      </c>
      <c r="S242" s="447">
        <v>45</v>
      </c>
      <c r="T242" s="447" t="s">
        <v>31</v>
      </c>
      <c r="U242" s="447" t="s">
        <v>73</v>
      </c>
      <c r="V242" s="447">
        <v>50</v>
      </c>
      <c r="W242" s="447"/>
      <c r="X242" s="447">
        <v>36</v>
      </c>
      <c r="Y242" s="447"/>
      <c r="Z242" s="447"/>
      <c r="AA242" s="447">
        <v>20</v>
      </c>
      <c r="AB242" s="447"/>
      <c r="AC242" s="489"/>
      <c r="AD242" s="489"/>
      <c r="AE242" s="489"/>
      <c r="AF242" s="489"/>
    </row>
    <row r="243" spans="2:32" s="490" customFormat="1" ht="20.25" customHeight="1" x14ac:dyDescent="0.5">
      <c r="B243" s="436" t="s">
        <v>540</v>
      </c>
      <c r="C243" s="447">
        <v>201</v>
      </c>
      <c r="D243" s="447" t="s">
        <v>327</v>
      </c>
      <c r="E243" s="447">
        <v>2369</v>
      </c>
      <c r="F243" s="447">
        <v>52</v>
      </c>
      <c r="G243" s="447">
        <v>62</v>
      </c>
      <c r="H243" s="447"/>
      <c r="I243" s="447">
        <v>5</v>
      </c>
      <c r="J243" s="447">
        <v>0</v>
      </c>
      <c r="K243" s="447">
        <v>3</v>
      </c>
      <c r="L243" s="447">
        <v>87</v>
      </c>
      <c r="M243" s="497">
        <v>387</v>
      </c>
      <c r="N243" s="447">
        <v>13.5</v>
      </c>
      <c r="O243" s="447"/>
      <c r="P243" s="447"/>
      <c r="Q243" s="447"/>
      <c r="R243" s="447">
        <v>1</v>
      </c>
      <c r="S243" s="447">
        <v>214</v>
      </c>
      <c r="T243" s="447" t="s">
        <v>31</v>
      </c>
      <c r="U243" s="447" t="s">
        <v>32</v>
      </c>
      <c r="V243" s="447">
        <v>108</v>
      </c>
      <c r="W243" s="447"/>
      <c r="X243" s="447"/>
      <c r="Y243" s="447"/>
      <c r="Z243" s="447"/>
      <c r="AA243" s="447"/>
      <c r="AB243" s="447"/>
      <c r="AC243" s="489"/>
      <c r="AD243" s="489"/>
      <c r="AE243" s="489"/>
      <c r="AF243" s="489"/>
    </row>
    <row r="244" spans="2:32" s="8" customFormat="1" ht="20.25" customHeight="1" x14ac:dyDescent="0.5">
      <c r="B244" s="82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139"/>
      <c r="N244" s="70"/>
      <c r="O244" s="70"/>
      <c r="P244" s="70"/>
      <c r="Q244" s="70"/>
      <c r="R244" s="70"/>
      <c r="S244" s="70"/>
      <c r="T244" s="78" t="s">
        <v>478</v>
      </c>
      <c r="U244" s="78"/>
      <c r="V244" s="70"/>
      <c r="W244" s="70"/>
      <c r="X244" s="70">
        <v>54</v>
      </c>
      <c r="Y244" s="70"/>
      <c r="Z244" s="70"/>
      <c r="AA244" s="70">
        <v>40</v>
      </c>
      <c r="AB244" s="70"/>
      <c r="AC244" s="94"/>
      <c r="AD244" s="94"/>
      <c r="AE244" s="94"/>
      <c r="AF244" s="94"/>
    </row>
    <row r="245" spans="2:32" s="8" customFormat="1" ht="20.25" customHeight="1" x14ac:dyDescent="0.5">
      <c r="B245" s="82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139"/>
      <c r="N245" s="70"/>
      <c r="O245" s="70"/>
      <c r="P245" s="70"/>
      <c r="Q245" s="70"/>
      <c r="R245" s="70"/>
      <c r="S245" s="70"/>
      <c r="T245" s="78" t="s">
        <v>479</v>
      </c>
      <c r="U245" s="78"/>
      <c r="V245" s="70"/>
      <c r="W245" s="70"/>
      <c r="X245" s="70">
        <v>54</v>
      </c>
      <c r="Y245" s="70"/>
      <c r="Z245" s="70"/>
      <c r="AA245" s="70"/>
      <c r="AB245" s="70"/>
      <c r="AC245" s="94"/>
      <c r="AD245" s="94"/>
      <c r="AE245" s="94"/>
      <c r="AF245" s="94"/>
    </row>
    <row r="246" spans="2:32" s="490" customFormat="1" ht="20.25" customHeight="1" x14ac:dyDescent="0.5">
      <c r="B246" s="436" t="s">
        <v>626</v>
      </c>
      <c r="C246" s="447">
        <v>202</v>
      </c>
      <c r="D246" s="447" t="s">
        <v>327</v>
      </c>
      <c r="E246" s="447">
        <v>2362</v>
      </c>
      <c r="F246" s="447">
        <v>35</v>
      </c>
      <c r="G246" s="447">
        <v>64</v>
      </c>
      <c r="H246" s="447"/>
      <c r="I246" s="447">
        <v>5</v>
      </c>
      <c r="J246" s="447">
        <v>0</v>
      </c>
      <c r="K246" s="447">
        <v>2</v>
      </c>
      <c r="L246" s="447">
        <v>72</v>
      </c>
      <c r="M246" s="497">
        <v>272</v>
      </c>
      <c r="N246" s="447">
        <v>13.5</v>
      </c>
      <c r="O246" s="447"/>
      <c r="P246" s="447"/>
      <c r="Q246" s="447"/>
      <c r="R246" s="447">
        <v>1</v>
      </c>
      <c r="S246" s="447">
        <v>220</v>
      </c>
      <c r="T246" s="447" t="s">
        <v>31</v>
      </c>
      <c r="U246" s="447" t="s">
        <v>73</v>
      </c>
      <c r="V246" s="447">
        <v>54</v>
      </c>
      <c r="W246" s="447"/>
      <c r="X246" s="447">
        <v>54</v>
      </c>
      <c r="Y246" s="447"/>
      <c r="Z246" s="447"/>
      <c r="AA246" s="447">
        <v>20</v>
      </c>
      <c r="AB246" s="447"/>
      <c r="AC246" s="489"/>
      <c r="AD246" s="489"/>
      <c r="AE246" s="489"/>
      <c r="AF246" s="489"/>
    </row>
    <row r="247" spans="2:32" s="490" customFormat="1" ht="20.25" customHeight="1" x14ac:dyDescent="0.5">
      <c r="B247" s="436"/>
      <c r="C247" s="447"/>
      <c r="D247" s="447"/>
      <c r="E247" s="447"/>
      <c r="F247" s="447"/>
      <c r="G247" s="447"/>
      <c r="H247" s="447"/>
      <c r="I247" s="447"/>
      <c r="J247" s="447"/>
      <c r="K247" s="447"/>
      <c r="L247" s="447"/>
      <c r="M247" s="497"/>
      <c r="N247" s="447"/>
      <c r="O247" s="447"/>
      <c r="P247" s="447"/>
      <c r="Q247" s="447"/>
      <c r="R247" s="447">
        <v>2</v>
      </c>
      <c r="S247" s="447">
        <v>73</v>
      </c>
      <c r="T247" s="447" t="s">
        <v>31</v>
      </c>
      <c r="U247" s="447" t="s">
        <v>73</v>
      </c>
      <c r="V247" s="447">
        <v>81</v>
      </c>
      <c r="W247" s="447"/>
      <c r="X247" s="447">
        <v>81</v>
      </c>
      <c r="Y247" s="447"/>
      <c r="Z247" s="447"/>
      <c r="AA247" s="447">
        <v>2</v>
      </c>
      <c r="AB247" s="447"/>
      <c r="AC247" s="489"/>
      <c r="AD247" s="489"/>
      <c r="AE247" s="489"/>
      <c r="AF247" s="489"/>
    </row>
    <row r="248" spans="2:32" s="490" customFormat="1" ht="20.25" customHeight="1" x14ac:dyDescent="0.5">
      <c r="B248" s="436" t="s">
        <v>541</v>
      </c>
      <c r="C248" s="447">
        <v>203</v>
      </c>
      <c r="D248" s="447" t="s">
        <v>327</v>
      </c>
      <c r="E248" s="447">
        <v>2363</v>
      </c>
      <c r="F248" s="447">
        <v>36</v>
      </c>
      <c r="G248" s="447">
        <v>63</v>
      </c>
      <c r="H248" s="447"/>
      <c r="I248" s="447">
        <v>5</v>
      </c>
      <c r="J248" s="447">
        <v>2</v>
      </c>
      <c r="K248" s="447">
        <v>0</v>
      </c>
      <c r="L248" s="447">
        <v>20</v>
      </c>
      <c r="M248" s="497">
        <v>820</v>
      </c>
      <c r="N248" s="447">
        <v>9</v>
      </c>
      <c r="O248" s="447"/>
      <c r="P248" s="447"/>
      <c r="Q248" s="447"/>
      <c r="R248" s="447">
        <v>1</v>
      </c>
      <c r="S248" s="447">
        <v>101</v>
      </c>
      <c r="T248" s="447" t="s">
        <v>31</v>
      </c>
      <c r="U248" s="447" t="s">
        <v>73</v>
      </c>
      <c r="V248" s="447">
        <v>36</v>
      </c>
      <c r="W248" s="447"/>
      <c r="X248" s="447">
        <v>36</v>
      </c>
      <c r="Y248" s="447"/>
      <c r="Z248" s="447"/>
      <c r="AA248" s="447">
        <v>27</v>
      </c>
      <c r="AB248" s="447"/>
      <c r="AC248" s="489"/>
      <c r="AD248" s="489"/>
      <c r="AE248" s="489"/>
      <c r="AF248" s="489"/>
    </row>
    <row r="249" spans="2:32" s="490" customFormat="1" ht="20.25" customHeight="1" x14ac:dyDescent="0.5">
      <c r="B249" s="436" t="s">
        <v>542</v>
      </c>
      <c r="C249" s="447">
        <v>204</v>
      </c>
      <c r="D249" s="447" t="s">
        <v>327</v>
      </c>
      <c r="E249" s="447">
        <v>2342</v>
      </c>
      <c r="F249" s="447">
        <v>14</v>
      </c>
      <c r="G249" s="447">
        <v>42</v>
      </c>
      <c r="H249" s="447"/>
      <c r="I249" s="447">
        <v>5</v>
      </c>
      <c r="J249" s="447">
        <v>0</v>
      </c>
      <c r="K249" s="447">
        <v>3</v>
      </c>
      <c r="L249" s="447">
        <v>17</v>
      </c>
      <c r="M249" s="497">
        <v>298.25</v>
      </c>
      <c r="N249" s="447">
        <v>18.75</v>
      </c>
      <c r="O249" s="447"/>
      <c r="P249" s="447"/>
      <c r="Q249" s="447"/>
      <c r="R249" s="447">
        <v>1</v>
      </c>
      <c r="S249" s="447">
        <v>5</v>
      </c>
      <c r="T249" s="447" t="s">
        <v>31</v>
      </c>
      <c r="U249" s="447" t="s">
        <v>73</v>
      </c>
      <c r="V249" s="447">
        <v>75</v>
      </c>
      <c r="W249" s="447"/>
      <c r="X249" s="447">
        <v>75</v>
      </c>
      <c r="Y249" s="447"/>
      <c r="Z249" s="447"/>
      <c r="AA249" s="447">
        <v>25</v>
      </c>
      <c r="AB249" s="447"/>
      <c r="AC249" s="489"/>
      <c r="AD249" s="489"/>
      <c r="AE249" s="489"/>
      <c r="AF249" s="489"/>
    </row>
    <row r="250" spans="2:32" s="490" customFormat="1" ht="20.25" customHeight="1" x14ac:dyDescent="0.5">
      <c r="B250" s="436" t="s">
        <v>543</v>
      </c>
      <c r="C250" s="447">
        <v>205</v>
      </c>
      <c r="D250" s="447" t="s">
        <v>327</v>
      </c>
      <c r="E250" s="447">
        <v>2355</v>
      </c>
      <c r="F250" s="447">
        <v>27</v>
      </c>
      <c r="G250" s="447">
        <v>55</v>
      </c>
      <c r="H250" s="447"/>
      <c r="I250" s="447">
        <v>5</v>
      </c>
      <c r="J250" s="447">
        <v>0</v>
      </c>
      <c r="K250" s="447">
        <v>1</v>
      </c>
      <c r="L250" s="447">
        <v>29</v>
      </c>
      <c r="M250" s="497">
        <v>89</v>
      </c>
      <c r="N250" s="447">
        <v>40</v>
      </c>
      <c r="O250" s="447"/>
      <c r="P250" s="447"/>
      <c r="Q250" s="447"/>
      <c r="R250" s="447">
        <v>1</v>
      </c>
      <c r="S250" s="447">
        <v>15</v>
      </c>
      <c r="T250" s="447" t="s">
        <v>31</v>
      </c>
      <c r="U250" s="447" t="s">
        <v>69</v>
      </c>
      <c r="V250" s="447">
        <v>150</v>
      </c>
      <c r="W250" s="447"/>
      <c r="X250" s="447">
        <v>105</v>
      </c>
      <c r="Y250" s="447"/>
      <c r="Z250" s="447"/>
      <c r="AA250" s="447">
        <v>40</v>
      </c>
      <c r="AB250" s="447"/>
      <c r="AC250" s="489"/>
      <c r="AD250" s="489"/>
      <c r="AE250" s="489"/>
      <c r="AF250" s="489"/>
    </row>
    <row r="251" spans="2:32" s="490" customFormat="1" ht="20.25" customHeight="1" x14ac:dyDescent="0.5">
      <c r="B251" s="436" t="s">
        <v>544</v>
      </c>
      <c r="C251" s="447">
        <v>206</v>
      </c>
      <c r="D251" s="447" t="s">
        <v>327</v>
      </c>
      <c r="E251" s="447">
        <v>419</v>
      </c>
      <c r="F251" s="447">
        <v>127</v>
      </c>
      <c r="G251" s="447">
        <v>19</v>
      </c>
      <c r="H251" s="447"/>
      <c r="I251" s="447">
        <v>5</v>
      </c>
      <c r="J251" s="447">
        <v>0</v>
      </c>
      <c r="K251" s="447">
        <v>1</v>
      </c>
      <c r="L251" s="447">
        <v>53</v>
      </c>
      <c r="M251" s="497">
        <v>141</v>
      </c>
      <c r="N251" s="447">
        <v>12</v>
      </c>
      <c r="O251" s="447"/>
      <c r="P251" s="447"/>
      <c r="Q251" s="447"/>
      <c r="R251" s="447">
        <v>1</v>
      </c>
      <c r="S251" s="447">
        <v>6</v>
      </c>
      <c r="T251" s="447" t="s">
        <v>31</v>
      </c>
      <c r="U251" s="447" t="s">
        <v>69</v>
      </c>
      <c r="V251" s="447">
        <v>48</v>
      </c>
      <c r="W251" s="447"/>
      <c r="X251" s="447">
        <v>48</v>
      </c>
      <c r="Y251" s="447"/>
      <c r="Z251" s="447"/>
      <c r="AA251" s="447">
        <v>35</v>
      </c>
      <c r="AB251" s="447"/>
      <c r="AC251" s="489"/>
      <c r="AD251" s="489"/>
      <c r="AE251" s="489"/>
      <c r="AF251" s="489"/>
    </row>
    <row r="252" spans="2:32" s="490" customFormat="1" ht="20.25" customHeight="1" x14ac:dyDescent="0.5">
      <c r="B252" s="436" t="s">
        <v>545</v>
      </c>
      <c r="C252" s="447">
        <v>207</v>
      </c>
      <c r="D252" s="447" t="s">
        <v>327</v>
      </c>
      <c r="E252" s="447">
        <v>780</v>
      </c>
      <c r="F252" s="447">
        <v>7</v>
      </c>
      <c r="G252" s="447">
        <v>80</v>
      </c>
      <c r="H252" s="447"/>
      <c r="I252" s="447">
        <v>5</v>
      </c>
      <c r="J252" s="447">
        <v>19</v>
      </c>
      <c r="K252" s="447">
        <v>1</v>
      </c>
      <c r="L252" s="447">
        <v>72</v>
      </c>
      <c r="M252" s="497">
        <v>7772</v>
      </c>
      <c r="N252" s="447"/>
      <c r="O252" s="447"/>
      <c r="P252" s="447"/>
      <c r="Q252" s="447"/>
      <c r="R252" s="447"/>
      <c r="S252" s="447"/>
      <c r="T252" s="447"/>
      <c r="U252" s="447"/>
      <c r="V252" s="447"/>
      <c r="W252" s="447"/>
      <c r="X252" s="447"/>
      <c r="Y252" s="447"/>
      <c r="Z252" s="447"/>
      <c r="AA252" s="447"/>
      <c r="AB252" s="447"/>
      <c r="AC252" s="489"/>
      <c r="AD252" s="489"/>
      <c r="AE252" s="489"/>
      <c r="AF252" s="489"/>
    </row>
    <row r="253" spans="2:32" s="490" customFormat="1" ht="20.25" customHeight="1" x14ac:dyDescent="0.5">
      <c r="B253" s="436" t="s">
        <v>546</v>
      </c>
      <c r="C253" s="447">
        <v>208</v>
      </c>
      <c r="D253" s="447" t="s">
        <v>327</v>
      </c>
      <c r="E253" s="447">
        <v>382</v>
      </c>
      <c r="F253" s="447">
        <v>135</v>
      </c>
      <c r="G253" s="447">
        <v>32</v>
      </c>
      <c r="H253" s="447"/>
      <c r="I253" s="447">
        <v>5</v>
      </c>
      <c r="J253" s="447">
        <v>18</v>
      </c>
      <c r="K253" s="447">
        <v>2</v>
      </c>
      <c r="L253" s="447">
        <v>0</v>
      </c>
      <c r="M253" s="497">
        <v>7400</v>
      </c>
      <c r="N253" s="447"/>
      <c r="O253" s="447"/>
      <c r="P253" s="447"/>
      <c r="Q253" s="447"/>
      <c r="R253" s="447"/>
      <c r="S253" s="447"/>
      <c r="T253" s="447"/>
      <c r="U253" s="447"/>
      <c r="V253" s="447"/>
      <c r="W253" s="447"/>
      <c r="X253" s="447"/>
      <c r="Y253" s="447"/>
      <c r="Z253" s="447"/>
      <c r="AA253" s="447"/>
      <c r="AB253" s="447"/>
      <c r="AC253" s="489"/>
      <c r="AD253" s="489"/>
      <c r="AE253" s="489"/>
      <c r="AF253" s="489"/>
    </row>
    <row r="254" spans="2:32" s="490" customFormat="1" ht="20.25" customHeight="1" x14ac:dyDescent="0.5">
      <c r="B254" s="436" t="s">
        <v>546</v>
      </c>
      <c r="C254" s="447">
        <v>209</v>
      </c>
      <c r="D254" s="447" t="s">
        <v>327</v>
      </c>
      <c r="E254" s="447">
        <v>383</v>
      </c>
      <c r="F254" s="447"/>
      <c r="G254" s="447">
        <v>33</v>
      </c>
      <c r="H254" s="447"/>
      <c r="I254" s="447">
        <v>5</v>
      </c>
      <c r="J254" s="447">
        <v>12</v>
      </c>
      <c r="K254" s="447">
        <v>1</v>
      </c>
      <c r="L254" s="447">
        <v>17</v>
      </c>
      <c r="M254" s="497">
        <v>4917</v>
      </c>
      <c r="N254" s="447"/>
      <c r="O254" s="447"/>
      <c r="P254" s="447"/>
      <c r="Q254" s="447"/>
      <c r="R254" s="447"/>
      <c r="S254" s="447"/>
      <c r="T254" s="447"/>
      <c r="U254" s="447"/>
      <c r="V254" s="447"/>
      <c r="W254" s="447"/>
      <c r="X254" s="447"/>
      <c r="Y254" s="447"/>
      <c r="Z254" s="447"/>
      <c r="AA254" s="447"/>
      <c r="AB254" s="447"/>
      <c r="AC254" s="489"/>
      <c r="AD254" s="489"/>
      <c r="AE254" s="489"/>
      <c r="AF254" s="489"/>
    </row>
    <row r="255" spans="2:32" s="490" customFormat="1" ht="20.25" customHeight="1" x14ac:dyDescent="0.5">
      <c r="B255" s="436" t="s">
        <v>547</v>
      </c>
      <c r="C255" s="447">
        <v>210</v>
      </c>
      <c r="D255" s="447" t="s">
        <v>327</v>
      </c>
      <c r="E255" s="447">
        <v>411</v>
      </c>
      <c r="F255" s="447">
        <v>123</v>
      </c>
      <c r="G255" s="447">
        <v>11</v>
      </c>
      <c r="H255" s="447"/>
      <c r="I255" s="447">
        <v>5</v>
      </c>
      <c r="J255" s="447">
        <v>0</v>
      </c>
      <c r="K255" s="447">
        <v>1</v>
      </c>
      <c r="L255" s="447">
        <v>25</v>
      </c>
      <c r="M255" s="497">
        <v>111.5</v>
      </c>
      <c r="N255" s="447">
        <v>13.5</v>
      </c>
      <c r="O255" s="447"/>
      <c r="P255" s="447"/>
      <c r="Q255" s="447"/>
      <c r="R255" s="447">
        <v>1</v>
      </c>
      <c r="S255" s="447">
        <v>2</v>
      </c>
      <c r="T255" s="447" t="s">
        <v>31</v>
      </c>
      <c r="U255" s="447" t="s">
        <v>32</v>
      </c>
      <c r="V255" s="447">
        <v>108</v>
      </c>
      <c r="W255" s="447"/>
      <c r="X255" s="447"/>
      <c r="Y255" s="447"/>
      <c r="Z255" s="447"/>
      <c r="AA255" s="447"/>
      <c r="AB255" s="447"/>
      <c r="AC255" s="489"/>
      <c r="AD255" s="489"/>
      <c r="AE255" s="489"/>
      <c r="AF255" s="489"/>
    </row>
    <row r="256" spans="2:32" s="8" customFormat="1" ht="20.25" customHeight="1" x14ac:dyDescent="0.5">
      <c r="B256" s="132"/>
      <c r="C256" s="71"/>
      <c r="D256" s="70"/>
      <c r="E256" s="71"/>
      <c r="F256" s="71"/>
      <c r="G256" s="71"/>
      <c r="H256" s="71"/>
      <c r="I256" s="71"/>
      <c r="J256" s="71"/>
      <c r="K256" s="71"/>
      <c r="L256" s="71"/>
      <c r="M256" s="140"/>
      <c r="N256" s="71"/>
      <c r="O256" s="71"/>
      <c r="P256" s="71"/>
      <c r="Q256" s="71"/>
      <c r="R256" s="71"/>
      <c r="S256" s="71"/>
      <c r="T256" s="78" t="s">
        <v>478</v>
      </c>
      <c r="U256" s="78"/>
      <c r="V256" s="71"/>
      <c r="W256" s="71"/>
      <c r="X256" s="71">
        <v>54</v>
      </c>
      <c r="Y256" s="71"/>
      <c r="Z256" s="71"/>
      <c r="AA256" s="71">
        <v>25</v>
      </c>
      <c r="AB256" s="71"/>
      <c r="AC256" s="94"/>
      <c r="AD256" s="94"/>
      <c r="AE256" s="94"/>
      <c r="AF256" s="94"/>
    </row>
    <row r="257" spans="2:32" s="8" customFormat="1" ht="20.25" customHeight="1" x14ac:dyDescent="0.5">
      <c r="B257" s="132"/>
      <c r="C257" s="71"/>
      <c r="D257" s="70"/>
      <c r="E257" s="71"/>
      <c r="F257" s="71"/>
      <c r="G257" s="71"/>
      <c r="H257" s="71"/>
      <c r="I257" s="71"/>
      <c r="J257" s="71"/>
      <c r="K257" s="71"/>
      <c r="L257" s="71"/>
      <c r="M257" s="140"/>
      <c r="N257" s="71"/>
      <c r="O257" s="71"/>
      <c r="P257" s="71"/>
      <c r="Q257" s="71"/>
      <c r="R257" s="71"/>
      <c r="S257" s="71"/>
      <c r="T257" s="78" t="s">
        <v>479</v>
      </c>
      <c r="U257" s="78"/>
      <c r="V257" s="71"/>
      <c r="W257" s="71"/>
      <c r="X257" s="71">
        <v>54</v>
      </c>
      <c r="Y257" s="71"/>
      <c r="Z257" s="71"/>
      <c r="AA257" s="71"/>
      <c r="AB257" s="71"/>
      <c r="AC257" s="94"/>
      <c r="AD257" s="94"/>
      <c r="AE257" s="94"/>
      <c r="AF257" s="94"/>
    </row>
    <row r="258" spans="2:32" s="490" customFormat="1" ht="20.25" customHeight="1" x14ac:dyDescent="0.5">
      <c r="B258" s="436" t="s">
        <v>548</v>
      </c>
      <c r="C258" s="447">
        <v>211</v>
      </c>
      <c r="D258" s="447" t="s">
        <v>327</v>
      </c>
      <c r="E258" s="447">
        <v>2383</v>
      </c>
      <c r="F258" s="447">
        <v>57</v>
      </c>
      <c r="G258" s="447">
        <v>83</v>
      </c>
      <c r="H258" s="447"/>
      <c r="I258" s="447">
        <v>5</v>
      </c>
      <c r="J258" s="447">
        <v>0</v>
      </c>
      <c r="K258" s="447">
        <v>0</v>
      </c>
      <c r="L258" s="447">
        <v>55</v>
      </c>
      <c r="M258" s="497">
        <v>35</v>
      </c>
      <c r="N258" s="447">
        <v>20</v>
      </c>
      <c r="O258" s="447"/>
      <c r="P258" s="447"/>
      <c r="Q258" s="447"/>
      <c r="R258" s="447">
        <v>1</v>
      </c>
      <c r="S258" s="447">
        <v>36</v>
      </c>
      <c r="T258" s="447" t="s">
        <v>31</v>
      </c>
      <c r="U258" s="447" t="s">
        <v>73</v>
      </c>
      <c r="V258" s="447">
        <v>80</v>
      </c>
      <c r="W258" s="447"/>
      <c r="X258" s="447">
        <v>80</v>
      </c>
      <c r="Y258" s="447"/>
      <c r="Z258" s="447"/>
      <c r="AA258" s="447">
        <v>25</v>
      </c>
      <c r="AB258" s="447"/>
      <c r="AC258" s="489"/>
      <c r="AD258" s="489"/>
      <c r="AE258" s="489"/>
      <c r="AF258" s="489"/>
    </row>
    <row r="259" spans="2:32" s="490" customFormat="1" ht="20.25" customHeight="1" x14ac:dyDescent="0.5">
      <c r="B259" s="436" t="s">
        <v>393</v>
      </c>
      <c r="C259" s="447">
        <v>212</v>
      </c>
      <c r="D259" s="447" t="s">
        <v>327</v>
      </c>
      <c r="E259" s="447">
        <v>2378</v>
      </c>
      <c r="F259" s="447">
        <v>51</v>
      </c>
      <c r="G259" s="447">
        <v>78</v>
      </c>
      <c r="H259" s="447"/>
      <c r="I259" s="447">
        <v>5</v>
      </c>
      <c r="J259" s="447">
        <v>1</v>
      </c>
      <c r="K259" s="447">
        <v>0</v>
      </c>
      <c r="L259" s="447">
        <v>8</v>
      </c>
      <c r="M259" s="497">
        <v>408</v>
      </c>
      <c r="N259" s="447"/>
      <c r="O259" s="447"/>
      <c r="P259" s="447"/>
      <c r="Q259" s="447"/>
      <c r="R259" s="447"/>
      <c r="S259" s="447"/>
      <c r="T259" s="447"/>
      <c r="U259" s="447"/>
      <c r="V259" s="447"/>
      <c r="W259" s="447"/>
      <c r="X259" s="447"/>
      <c r="Y259" s="447"/>
      <c r="Z259" s="447"/>
      <c r="AA259" s="447"/>
      <c r="AB259" s="447"/>
      <c r="AC259" s="489"/>
      <c r="AD259" s="489"/>
      <c r="AE259" s="489"/>
      <c r="AF259" s="489"/>
    </row>
    <row r="260" spans="2:32" s="490" customFormat="1" ht="20.25" customHeight="1" x14ac:dyDescent="0.5">
      <c r="B260" s="436" t="s">
        <v>549</v>
      </c>
      <c r="C260" s="447">
        <v>213</v>
      </c>
      <c r="D260" s="447" t="s">
        <v>327</v>
      </c>
      <c r="E260" s="447">
        <v>2374</v>
      </c>
      <c r="F260" s="447">
        <v>47</v>
      </c>
      <c r="G260" s="447">
        <v>74</v>
      </c>
      <c r="H260" s="447"/>
      <c r="I260" s="447">
        <v>5</v>
      </c>
      <c r="J260" s="447">
        <v>0</v>
      </c>
      <c r="K260" s="447">
        <v>3</v>
      </c>
      <c r="L260" s="447">
        <v>55</v>
      </c>
      <c r="M260" s="497">
        <v>341.5</v>
      </c>
      <c r="N260" s="447">
        <v>13.5</v>
      </c>
      <c r="O260" s="447"/>
      <c r="P260" s="447"/>
      <c r="Q260" s="447"/>
      <c r="R260" s="447">
        <v>1</v>
      </c>
      <c r="S260" s="447">
        <v>43</v>
      </c>
      <c r="T260" s="447" t="s">
        <v>31</v>
      </c>
      <c r="U260" s="447" t="s">
        <v>69</v>
      </c>
      <c r="V260" s="447">
        <v>54</v>
      </c>
      <c r="W260" s="447"/>
      <c r="X260" s="447">
        <v>54</v>
      </c>
      <c r="Y260" s="447"/>
      <c r="Z260" s="447"/>
      <c r="AA260" s="447">
        <v>25</v>
      </c>
      <c r="AB260" s="447"/>
      <c r="AC260" s="489"/>
      <c r="AD260" s="489"/>
      <c r="AE260" s="489"/>
      <c r="AF260" s="489"/>
    </row>
    <row r="261" spans="2:32" s="8" customFormat="1" ht="20.25" customHeight="1" x14ac:dyDescent="0.5">
      <c r="B261" s="132"/>
      <c r="C261" s="71"/>
      <c r="D261" s="70"/>
      <c r="E261" s="71"/>
      <c r="F261" s="71"/>
      <c r="G261" s="71"/>
      <c r="H261" s="71"/>
      <c r="I261" s="71"/>
      <c r="J261" s="71"/>
      <c r="K261" s="71"/>
      <c r="L261" s="71"/>
      <c r="M261" s="140"/>
      <c r="N261" s="71"/>
      <c r="O261" s="71"/>
      <c r="P261" s="71"/>
      <c r="Q261" s="71"/>
      <c r="R261" s="71">
        <v>2</v>
      </c>
      <c r="S261" s="71"/>
      <c r="T261" s="78" t="s">
        <v>550</v>
      </c>
      <c r="U261" s="78"/>
      <c r="V261" s="71">
        <v>9</v>
      </c>
      <c r="W261" s="71"/>
      <c r="X261" s="71">
        <v>9</v>
      </c>
      <c r="Y261" s="71"/>
      <c r="Z261" s="71"/>
      <c r="AA261" s="71">
        <v>6</v>
      </c>
      <c r="AB261" s="71"/>
      <c r="AC261" s="94"/>
      <c r="AD261" s="94"/>
      <c r="AE261" s="94"/>
      <c r="AF261" s="94"/>
    </row>
    <row r="262" spans="2:32" s="490" customFormat="1" ht="20.25" customHeight="1" x14ac:dyDescent="0.5">
      <c r="B262" s="436" t="s">
        <v>551</v>
      </c>
      <c r="C262" s="447">
        <v>214</v>
      </c>
      <c r="D262" s="447" t="s">
        <v>327</v>
      </c>
      <c r="E262" s="447">
        <v>1127</v>
      </c>
      <c r="F262" s="447">
        <v>82</v>
      </c>
      <c r="G262" s="447">
        <v>27</v>
      </c>
      <c r="H262" s="447"/>
      <c r="I262" s="447">
        <v>5</v>
      </c>
      <c r="J262" s="447">
        <v>21</v>
      </c>
      <c r="K262" s="447">
        <v>0</v>
      </c>
      <c r="L262" s="447">
        <v>13</v>
      </c>
      <c r="M262" s="497">
        <v>8413</v>
      </c>
      <c r="N262" s="447"/>
      <c r="O262" s="447"/>
      <c r="P262" s="447"/>
      <c r="Q262" s="447"/>
      <c r="R262" s="447"/>
      <c r="S262" s="447"/>
      <c r="T262" s="447"/>
      <c r="U262" s="447"/>
      <c r="V262" s="447"/>
      <c r="W262" s="447"/>
      <c r="X262" s="447"/>
      <c r="Y262" s="447"/>
      <c r="Z262" s="447"/>
      <c r="AA262" s="447"/>
      <c r="AB262" s="447"/>
      <c r="AC262" s="489"/>
      <c r="AD262" s="489"/>
      <c r="AE262" s="489"/>
      <c r="AF262" s="489"/>
    </row>
    <row r="263" spans="2:32" s="490" customFormat="1" ht="20.25" customHeight="1" x14ac:dyDescent="0.5">
      <c r="B263" s="436" t="s">
        <v>623</v>
      </c>
      <c r="C263" s="447">
        <v>215</v>
      </c>
      <c r="D263" s="447" t="s">
        <v>327</v>
      </c>
      <c r="E263" s="447">
        <v>2335</v>
      </c>
      <c r="F263" s="447">
        <v>7</v>
      </c>
      <c r="G263" s="447">
        <v>35</v>
      </c>
      <c r="H263" s="447"/>
      <c r="I263" s="447">
        <v>5</v>
      </c>
      <c r="J263" s="447">
        <v>1</v>
      </c>
      <c r="K263" s="447">
        <v>2</v>
      </c>
      <c r="L263" s="447">
        <v>78</v>
      </c>
      <c r="M263" s="497">
        <v>669</v>
      </c>
      <c r="N263" s="447">
        <v>9</v>
      </c>
      <c r="O263" s="447"/>
      <c r="P263" s="447"/>
      <c r="Q263" s="447"/>
      <c r="R263" s="447">
        <v>1</v>
      </c>
      <c r="S263" s="447">
        <v>84</v>
      </c>
      <c r="T263" s="447" t="s">
        <v>31</v>
      </c>
      <c r="U263" s="447" t="s">
        <v>73</v>
      </c>
      <c r="V263" s="447">
        <v>36</v>
      </c>
      <c r="W263" s="447"/>
      <c r="X263" s="447">
        <v>36</v>
      </c>
      <c r="Y263" s="447"/>
      <c r="Z263" s="447"/>
      <c r="AA263" s="447">
        <v>20</v>
      </c>
      <c r="AB263" s="447"/>
      <c r="AC263" s="489"/>
      <c r="AD263" s="489"/>
      <c r="AE263" s="489"/>
      <c r="AF263" s="489"/>
    </row>
    <row r="264" spans="2:32" s="490" customFormat="1" ht="20.25" customHeight="1" x14ac:dyDescent="0.5">
      <c r="B264" s="436" t="s">
        <v>628</v>
      </c>
      <c r="C264" s="447">
        <v>216</v>
      </c>
      <c r="D264" s="447" t="s">
        <v>327</v>
      </c>
      <c r="E264" s="447">
        <v>417</v>
      </c>
      <c r="F264" s="447">
        <v>125</v>
      </c>
      <c r="G264" s="447">
        <v>17</v>
      </c>
      <c r="H264" s="447"/>
      <c r="I264" s="447">
        <v>5</v>
      </c>
      <c r="J264" s="447">
        <v>0</v>
      </c>
      <c r="K264" s="447">
        <v>0</v>
      </c>
      <c r="L264" s="447">
        <v>75</v>
      </c>
      <c r="M264" s="497">
        <v>57</v>
      </c>
      <c r="N264" s="447">
        <v>18</v>
      </c>
      <c r="O264" s="447"/>
      <c r="P264" s="447"/>
      <c r="Q264" s="447"/>
      <c r="R264" s="447">
        <v>1</v>
      </c>
      <c r="S264" s="447">
        <v>206</v>
      </c>
      <c r="T264" s="447" t="s">
        <v>31</v>
      </c>
      <c r="U264" s="447" t="s">
        <v>69</v>
      </c>
      <c r="V264" s="447">
        <v>72</v>
      </c>
      <c r="W264" s="447"/>
      <c r="X264" s="447">
        <v>72</v>
      </c>
      <c r="Y264" s="447"/>
      <c r="Z264" s="447"/>
      <c r="AA264" s="447">
        <v>17</v>
      </c>
      <c r="AB264" s="447"/>
      <c r="AC264" s="489"/>
      <c r="AD264" s="489"/>
      <c r="AE264" s="489"/>
      <c r="AF264" s="489"/>
    </row>
    <row r="265" spans="2:32" s="490" customFormat="1" ht="20.25" customHeight="1" x14ac:dyDescent="0.5">
      <c r="B265" s="436" t="s">
        <v>552</v>
      </c>
      <c r="C265" s="447">
        <v>217</v>
      </c>
      <c r="D265" s="447" t="s">
        <v>327</v>
      </c>
      <c r="E265" s="447">
        <v>2411</v>
      </c>
      <c r="F265" s="447">
        <v>85</v>
      </c>
      <c r="G265" s="447">
        <v>11</v>
      </c>
      <c r="H265" s="447"/>
      <c r="I265" s="447">
        <v>5</v>
      </c>
      <c r="J265" s="447">
        <v>3</v>
      </c>
      <c r="K265" s="447">
        <v>0</v>
      </c>
      <c r="L265" s="447">
        <v>67</v>
      </c>
      <c r="M265" s="497">
        <v>1246</v>
      </c>
      <c r="N265" s="447">
        <v>21</v>
      </c>
      <c r="O265" s="447"/>
      <c r="P265" s="447"/>
      <c r="Q265" s="447"/>
      <c r="R265" s="447">
        <v>1</v>
      </c>
      <c r="S265" s="447">
        <v>108</v>
      </c>
      <c r="T265" s="447" t="s">
        <v>31</v>
      </c>
      <c r="U265" s="447" t="s">
        <v>69</v>
      </c>
      <c r="V265" s="447">
        <v>84</v>
      </c>
      <c r="W265" s="447"/>
      <c r="X265" s="447">
        <v>84</v>
      </c>
      <c r="Y265" s="447"/>
      <c r="Z265" s="447"/>
      <c r="AA265" s="447">
        <v>30</v>
      </c>
      <c r="AB265" s="447"/>
      <c r="AC265" s="489"/>
      <c r="AD265" s="489"/>
      <c r="AE265" s="489"/>
      <c r="AF265" s="489"/>
    </row>
    <row r="266" spans="2:32" s="8" customFormat="1" ht="20.25" customHeight="1" x14ac:dyDescent="0.5">
      <c r="B266" s="82"/>
      <c r="C266" s="70"/>
      <c r="D266" s="70"/>
      <c r="E266" s="70"/>
      <c r="F266" s="70"/>
      <c r="G266" s="70"/>
      <c r="H266" s="70"/>
      <c r="I266" s="70"/>
      <c r="J266" s="70"/>
      <c r="K266" s="70">
        <v>0</v>
      </c>
      <c r="L266" s="70">
        <v>67</v>
      </c>
      <c r="M266" s="139">
        <v>1246</v>
      </c>
      <c r="N266" s="70">
        <v>21</v>
      </c>
      <c r="O266" s="70"/>
      <c r="P266" s="70"/>
      <c r="Q266" s="70"/>
      <c r="R266" s="70">
        <v>2</v>
      </c>
      <c r="S266" s="70">
        <v>68</v>
      </c>
      <c r="T266" s="78" t="s">
        <v>31</v>
      </c>
      <c r="U266" s="78" t="s">
        <v>32</v>
      </c>
      <c r="V266" s="70">
        <v>180</v>
      </c>
      <c r="W266" s="70"/>
      <c r="X266" s="70"/>
      <c r="Y266" s="70"/>
      <c r="Z266" s="70"/>
      <c r="AA266" s="70"/>
      <c r="AB266" s="70"/>
      <c r="AC266" s="94"/>
      <c r="AD266" s="94"/>
      <c r="AE266" s="94"/>
      <c r="AF266" s="94"/>
    </row>
    <row r="267" spans="2:32" s="8" customFormat="1" ht="20.25" customHeight="1" x14ac:dyDescent="0.5">
      <c r="B267" s="132"/>
      <c r="C267" s="71"/>
      <c r="D267" s="70"/>
      <c r="E267" s="71"/>
      <c r="F267" s="71"/>
      <c r="G267" s="71"/>
      <c r="H267" s="71"/>
      <c r="I267" s="71"/>
      <c r="J267" s="71"/>
      <c r="K267" s="71"/>
      <c r="L267" s="71"/>
      <c r="M267" s="140"/>
      <c r="N267" s="71"/>
      <c r="O267" s="71"/>
      <c r="P267" s="71"/>
      <c r="Q267" s="71"/>
      <c r="R267" s="71"/>
      <c r="S267" s="71"/>
      <c r="T267" s="78" t="s">
        <v>478</v>
      </c>
      <c r="U267" s="78"/>
      <c r="V267" s="71"/>
      <c r="W267" s="71"/>
      <c r="X267" s="71">
        <v>90</v>
      </c>
      <c r="Y267" s="71"/>
      <c r="Z267" s="71"/>
      <c r="AA267" s="71">
        <v>35</v>
      </c>
      <c r="AB267" s="71"/>
      <c r="AC267" s="94"/>
      <c r="AD267" s="94"/>
      <c r="AE267" s="94"/>
      <c r="AF267" s="94"/>
    </row>
    <row r="268" spans="2:32" s="8" customFormat="1" ht="20.25" customHeight="1" x14ac:dyDescent="0.5">
      <c r="B268" s="132"/>
      <c r="C268" s="71"/>
      <c r="D268" s="70"/>
      <c r="E268" s="71"/>
      <c r="F268" s="71"/>
      <c r="G268" s="71"/>
      <c r="H268" s="71"/>
      <c r="I268" s="71"/>
      <c r="J268" s="71"/>
      <c r="K268" s="71"/>
      <c r="L268" s="71"/>
      <c r="M268" s="140"/>
      <c r="N268" s="71"/>
      <c r="O268" s="71"/>
      <c r="P268" s="71"/>
      <c r="Q268" s="71"/>
      <c r="R268" s="71"/>
      <c r="S268" s="71"/>
      <c r="T268" s="78" t="s">
        <v>479</v>
      </c>
      <c r="U268" s="78"/>
      <c r="V268" s="71"/>
      <c r="W268" s="71"/>
      <c r="X268" s="71">
        <v>90</v>
      </c>
      <c r="Y268" s="71"/>
      <c r="Z268" s="71"/>
      <c r="AA268" s="71"/>
      <c r="AB268" s="71"/>
      <c r="AC268" s="94"/>
      <c r="AD268" s="94"/>
      <c r="AE268" s="94"/>
      <c r="AF268" s="94"/>
    </row>
    <row r="269" spans="2:32" s="8" customFormat="1" ht="20.25" customHeight="1" x14ac:dyDescent="0.5">
      <c r="B269" s="82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139"/>
      <c r="N269" s="70"/>
      <c r="O269" s="70"/>
      <c r="P269" s="70"/>
      <c r="Q269" s="70"/>
      <c r="R269" s="70">
        <v>3</v>
      </c>
      <c r="S269" s="70">
        <v>67</v>
      </c>
      <c r="T269" s="78" t="s">
        <v>31</v>
      </c>
      <c r="U269" s="78" t="s">
        <v>69</v>
      </c>
      <c r="V269" s="70">
        <v>84</v>
      </c>
      <c r="W269" s="70"/>
      <c r="X269" s="70">
        <v>84</v>
      </c>
      <c r="Y269" s="70"/>
      <c r="Z269" s="70"/>
      <c r="AA269" s="70">
        <v>30</v>
      </c>
      <c r="AB269" s="70"/>
      <c r="AC269" s="94"/>
      <c r="AD269" s="94"/>
      <c r="AE269" s="94"/>
      <c r="AF269" s="94"/>
    </row>
    <row r="270" spans="2:32" s="490" customFormat="1" ht="20.25" customHeight="1" x14ac:dyDescent="0.5">
      <c r="B270" s="436" t="s">
        <v>553</v>
      </c>
      <c r="C270" s="447">
        <v>218</v>
      </c>
      <c r="D270" s="447" t="s">
        <v>327</v>
      </c>
      <c r="E270" s="447">
        <v>2387</v>
      </c>
      <c r="F270" s="447">
        <v>61</v>
      </c>
      <c r="G270" s="447">
        <v>87</v>
      </c>
      <c r="H270" s="447"/>
      <c r="I270" s="447">
        <v>5</v>
      </c>
      <c r="J270" s="447">
        <v>1</v>
      </c>
      <c r="K270" s="447">
        <v>0</v>
      </c>
      <c r="L270" s="447">
        <v>85</v>
      </c>
      <c r="M270" s="497">
        <v>468.75</v>
      </c>
      <c r="N270" s="447">
        <v>16.25</v>
      </c>
      <c r="O270" s="447"/>
      <c r="P270" s="447"/>
      <c r="Q270" s="447"/>
      <c r="R270" s="447">
        <v>1</v>
      </c>
      <c r="S270" s="447">
        <v>106</v>
      </c>
      <c r="T270" s="447" t="s">
        <v>31</v>
      </c>
      <c r="U270" s="447" t="s">
        <v>32</v>
      </c>
      <c r="V270" s="447">
        <v>130</v>
      </c>
      <c r="W270" s="447"/>
      <c r="X270" s="447"/>
      <c r="Y270" s="447"/>
      <c r="Z270" s="447"/>
      <c r="AA270" s="447"/>
      <c r="AB270" s="447"/>
      <c r="AC270" s="489"/>
      <c r="AD270" s="489"/>
      <c r="AE270" s="489"/>
      <c r="AF270" s="489"/>
    </row>
    <row r="271" spans="2:32" s="8" customFormat="1" ht="20.25" customHeight="1" x14ac:dyDescent="0.5">
      <c r="B271" s="82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139"/>
      <c r="N271" s="70"/>
      <c r="O271" s="70"/>
      <c r="P271" s="70"/>
      <c r="Q271" s="70"/>
      <c r="R271" s="70"/>
      <c r="S271" s="70"/>
      <c r="T271" s="78"/>
      <c r="U271" s="78"/>
      <c r="V271" s="70"/>
      <c r="W271" s="70"/>
      <c r="X271" s="70">
        <v>65</v>
      </c>
      <c r="Y271" s="70"/>
      <c r="Z271" s="70"/>
      <c r="AA271" s="70">
        <v>30</v>
      </c>
      <c r="AB271" s="70"/>
      <c r="AC271" s="94"/>
      <c r="AD271" s="94"/>
      <c r="AE271" s="94"/>
      <c r="AF271" s="94"/>
    </row>
    <row r="272" spans="2:32" s="8" customFormat="1" ht="20.25" customHeight="1" x14ac:dyDescent="0.5">
      <c r="B272" s="82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139"/>
      <c r="N272" s="70"/>
      <c r="O272" s="70"/>
      <c r="P272" s="70"/>
      <c r="Q272" s="70"/>
      <c r="R272" s="70"/>
      <c r="S272" s="70"/>
      <c r="T272" s="78"/>
      <c r="U272" s="78"/>
      <c r="V272" s="70"/>
      <c r="W272" s="70"/>
      <c r="X272" s="70">
        <v>65</v>
      </c>
      <c r="Y272" s="70"/>
      <c r="Z272" s="70"/>
      <c r="AA272" s="70"/>
      <c r="AB272" s="70"/>
      <c r="AC272" s="94"/>
      <c r="AD272" s="94"/>
      <c r="AE272" s="94"/>
      <c r="AF272" s="94"/>
    </row>
    <row r="273" spans="2:32" s="490" customFormat="1" ht="20.25" customHeight="1" x14ac:dyDescent="0.5">
      <c r="B273" s="436" t="s">
        <v>554</v>
      </c>
      <c r="C273" s="447">
        <v>219</v>
      </c>
      <c r="D273" s="447" t="s">
        <v>327</v>
      </c>
      <c r="E273" s="447">
        <v>2344</v>
      </c>
      <c r="F273" s="447">
        <v>0</v>
      </c>
      <c r="G273" s="447">
        <v>1</v>
      </c>
      <c r="H273" s="447"/>
      <c r="I273" s="447">
        <v>68</v>
      </c>
      <c r="J273" s="447">
        <v>0</v>
      </c>
      <c r="K273" s="447">
        <v>1</v>
      </c>
      <c r="L273" s="447">
        <v>68</v>
      </c>
      <c r="M273" s="497">
        <v>156.75</v>
      </c>
      <c r="N273" s="447">
        <v>11.25</v>
      </c>
      <c r="O273" s="447"/>
      <c r="P273" s="447"/>
      <c r="Q273" s="447"/>
      <c r="R273" s="447">
        <v>1</v>
      </c>
      <c r="S273" s="447"/>
      <c r="T273" s="447" t="s">
        <v>31</v>
      </c>
      <c r="U273" s="447" t="s">
        <v>69</v>
      </c>
      <c r="V273" s="447">
        <v>45</v>
      </c>
      <c r="W273" s="447"/>
      <c r="X273" s="447">
        <v>45</v>
      </c>
      <c r="Y273" s="447"/>
      <c r="Z273" s="447"/>
      <c r="AA273" s="447">
        <v>30</v>
      </c>
      <c r="AB273" s="447"/>
      <c r="AC273" s="489"/>
      <c r="AD273" s="489"/>
      <c r="AE273" s="489"/>
      <c r="AF273" s="489"/>
    </row>
    <row r="274" spans="2:32" s="490" customFormat="1" ht="20.25" customHeight="1" x14ac:dyDescent="0.5">
      <c r="B274" s="436"/>
      <c r="C274" s="447"/>
      <c r="D274" s="447"/>
      <c r="E274" s="447"/>
      <c r="F274" s="447"/>
      <c r="G274" s="447"/>
      <c r="H274" s="447"/>
      <c r="I274" s="447"/>
      <c r="J274" s="447"/>
      <c r="K274" s="447"/>
      <c r="L274" s="447"/>
      <c r="M274" s="497"/>
      <c r="N274" s="447"/>
      <c r="O274" s="447"/>
      <c r="P274" s="447"/>
      <c r="Q274" s="447"/>
      <c r="R274" s="447">
        <v>2</v>
      </c>
      <c r="S274" s="447">
        <v>199</v>
      </c>
      <c r="T274" s="447" t="s">
        <v>31</v>
      </c>
      <c r="U274" s="447" t="s">
        <v>69</v>
      </c>
      <c r="V274" s="447">
        <v>35</v>
      </c>
      <c r="W274" s="447"/>
      <c r="X274" s="447">
        <v>35</v>
      </c>
      <c r="Y274" s="447"/>
      <c r="Z274" s="447"/>
      <c r="AA274" s="447">
        <v>25</v>
      </c>
      <c r="AB274" s="447"/>
      <c r="AC274" s="489"/>
      <c r="AD274" s="489"/>
      <c r="AE274" s="489"/>
      <c r="AF274" s="489"/>
    </row>
    <row r="275" spans="2:32" s="452" customFormat="1" ht="20.25" customHeight="1" x14ac:dyDescent="0.2">
      <c r="B275" s="436" t="s">
        <v>466</v>
      </c>
      <c r="C275" s="447">
        <v>220</v>
      </c>
      <c r="D275" s="447" t="s">
        <v>327</v>
      </c>
      <c r="E275" s="447">
        <v>2353</v>
      </c>
      <c r="F275" s="447">
        <v>25</v>
      </c>
      <c r="G275" s="447">
        <v>0</v>
      </c>
      <c r="H275" s="447"/>
      <c r="I275" s="447">
        <v>5</v>
      </c>
      <c r="J275" s="447">
        <v>0</v>
      </c>
      <c r="K275" s="447">
        <v>1</v>
      </c>
      <c r="L275" s="447">
        <v>96</v>
      </c>
      <c r="M275" s="497">
        <v>160</v>
      </c>
      <c r="N275" s="447">
        <v>36</v>
      </c>
      <c r="O275" s="447"/>
      <c r="P275" s="447"/>
      <c r="Q275" s="447"/>
      <c r="R275" s="447">
        <v>1</v>
      </c>
      <c r="S275" s="447">
        <v>70</v>
      </c>
      <c r="T275" s="447" t="s">
        <v>31</v>
      </c>
      <c r="U275" s="447" t="s">
        <v>69</v>
      </c>
      <c r="V275" s="447">
        <v>84</v>
      </c>
      <c r="W275" s="447"/>
      <c r="X275" s="447">
        <v>84</v>
      </c>
      <c r="Y275" s="447"/>
      <c r="Z275" s="447"/>
      <c r="AA275" s="447">
        <v>30</v>
      </c>
      <c r="AB275" s="500"/>
      <c r="AC275" s="482"/>
      <c r="AD275" s="482"/>
      <c r="AE275" s="482"/>
      <c r="AF275" s="482"/>
    </row>
    <row r="276" spans="2:32" s="452" customFormat="1" ht="20.25" customHeight="1" x14ac:dyDescent="0.2">
      <c r="B276" s="501"/>
      <c r="C276" s="502"/>
      <c r="D276" s="502"/>
      <c r="E276" s="502"/>
      <c r="F276" s="502"/>
      <c r="G276" s="502"/>
      <c r="H276" s="502"/>
      <c r="I276" s="502"/>
      <c r="J276" s="502"/>
      <c r="K276" s="502"/>
      <c r="L276" s="502"/>
      <c r="M276" s="503"/>
      <c r="N276" s="502"/>
      <c r="O276" s="502"/>
      <c r="P276" s="502"/>
      <c r="Q276" s="502"/>
      <c r="R276" s="502">
        <v>2</v>
      </c>
      <c r="S276" s="502"/>
      <c r="T276" s="447" t="s">
        <v>31</v>
      </c>
      <c r="U276" s="502" t="s">
        <v>69</v>
      </c>
      <c r="V276" s="502">
        <v>60</v>
      </c>
      <c r="W276" s="502"/>
      <c r="X276" s="502">
        <v>60</v>
      </c>
      <c r="Y276" s="502"/>
      <c r="Z276" s="502"/>
      <c r="AA276" s="502">
        <v>25</v>
      </c>
      <c r="AB276" s="447"/>
      <c r="AC276" s="482"/>
      <c r="AD276" s="482"/>
      <c r="AE276" s="482"/>
      <c r="AF276" s="482"/>
    </row>
    <row r="277" spans="2:32" s="452" customFormat="1" ht="20.25" customHeight="1" x14ac:dyDescent="0.2">
      <c r="B277" s="436" t="s">
        <v>555</v>
      </c>
      <c r="C277" s="447">
        <v>221</v>
      </c>
      <c r="D277" s="447" t="s">
        <v>327</v>
      </c>
      <c r="E277" s="447">
        <v>2385</v>
      </c>
      <c r="F277" s="447">
        <v>59</v>
      </c>
      <c r="G277" s="447">
        <v>45</v>
      </c>
      <c r="H277" s="447"/>
      <c r="I277" s="447">
        <v>5</v>
      </c>
      <c r="J277" s="447">
        <v>0</v>
      </c>
      <c r="K277" s="447">
        <v>1</v>
      </c>
      <c r="L277" s="447">
        <v>18</v>
      </c>
      <c r="M277" s="497">
        <v>94</v>
      </c>
      <c r="N277" s="447">
        <v>24</v>
      </c>
      <c r="O277" s="447"/>
      <c r="P277" s="447"/>
      <c r="Q277" s="447"/>
      <c r="R277" s="447">
        <v>1</v>
      </c>
      <c r="S277" s="447">
        <v>66</v>
      </c>
      <c r="T277" s="447" t="s">
        <v>31</v>
      </c>
      <c r="U277" s="447" t="s">
        <v>73</v>
      </c>
      <c r="V277" s="447">
        <v>96</v>
      </c>
      <c r="W277" s="447"/>
      <c r="X277" s="447">
        <v>96</v>
      </c>
      <c r="Y277" s="447"/>
      <c r="Z277" s="447"/>
      <c r="AA277" s="447">
        <v>40</v>
      </c>
      <c r="AB277" s="447"/>
      <c r="AC277" s="482"/>
      <c r="AD277" s="482"/>
      <c r="AE277" s="482"/>
      <c r="AF277" s="482"/>
    </row>
    <row r="278" spans="2:32" s="452" customFormat="1" ht="20.25" customHeight="1" x14ac:dyDescent="0.2">
      <c r="B278" s="436" t="s">
        <v>556</v>
      </c>
      <c r="C278" s="447">
        <v>222</v>
      </c>
      <c r="D278" s="447" t="s">
        <v>327</v>
      </c>
      <c r="E278" s="447">
        <v>418</v>
      </c>
      <c r="F278" s="447">
        <v>126</v>
      </c>
      <c r="G278" s="447">
        <v>18</v>
      </c>
      <c r="H278" s="447"/>
      <c r="I278" s="447">
        <v>5</v>
      </c>
      <c r="J278" s="447">
        <v>0</v>
      </c>
      <c r="K278" s="447">
        <v>1</v>
      </c>
      <c r="L278" s="447">
        <v>23</v>
      </c>
      <c r="M278" s="497">
        <v>123</v>
      </c>
      <c r="N278" s="447"/>
      <c r="O278" s="447"/>
      <c r="P278" s="447"/>
      <c r="Q278" s="447"/>
      <c r="R278" s="447"/>
      <c r="S278" s="447"/>
      <c r="T278" s="447"/>
      <c r="U278" s="447"/>
      <c r="V278" s="447"/>
      <c r="W278" s="447"/>
      <c r="X278" s="447"/>
      <c r="Y278" s="447"/>
      <c r="Z278" s="447"/>
      <c r="AA278" s="447"/>
      <c r="AB278" s="447"/>
      <c r="AC278" s="482"/>
      <c r="AD278" s="482"/>
      <c r="AE278" s="482"/>
      <c r="AF278" s="482"/>
    </row>
    <row r="279" spans="2:32" s="452" customFormat="1" ht="20.25" customHeight="1" x14ac:dyDescent="0.2">
      <c r="B279" s="436" t="s">
        <v>557</v>
      </c>
      <c r="C279" s="447">
        <v>223</v>
      </c>
      <c r="D279" s="447" t="s">
        <v>327</v>
      </c>
      <c r="E279" s="447">
        <v>354</v>
      </c>
      <c r="F279" s="447">
        <v>111</v>
      </c>
      <c r="G279" s="447">
        <v>4</v>
      </c>
      <c r="H279" s="447"/>
      <c r="I279" s="447">
        <v>5</v>
      </c>
      <c r="J279" s="447">
        <v>0</v>
      </c>
      <c r="K279" s="447">
        <v>1</v>
      </c>
      <c r="L279" s="447">
        <v>96</v>
      </c>
      <c r="M279" s="497">
        <v>196</v>
      </c>
      <c r="N279" s="447"/>
      <c r="O279" s="447"/>
      <c r="P279" s="447"/>
      <c r="Q279" s="447"/>
      <c r="R279" s="447"/>
      <c r="S279" s="447"/>
      <c r="T279" s="447"/>
      <c r="U279" s="447"/>
      <c r="V279" s="447"/>
      <c r="W279" s="447"/>
      <c r="X279" s="447"/>
      <c r="Y279" s="447"/>
      <c r="Z279" s="447"/>
      <c r="AA279" s="447"/>
      <c r="AB279" s="447"/>
      <c r="AC279" s="482"/>
      <c r="AD279" s="482"/>
      <c r="AE279" s="482"/>
      <c r="AF279" s="482"/>
    </row>
    <row r="280" spans="2:32" s="452" customFormat="1" ht="20.25" customHeight="1" x14ac:dyDescent="0.2">
      <c r="B280" s="436" t="s">
        <v>558</v>
      </c>
      <c r="C280" s="447">
        <v>224</v>
      </c>
      <c r="D280" s="447" t="s">
        <v>327</v>
      </c>
      <c r="E280" s="447">
        <v>2375</v>
      </c>
      <c r="F280" s="447">
        <v>48</v>
      </c>
      <c r="G280" s="447">
        <v>75</v>
      </c>
      <c r="H280" s="447"/>
      <c r="I280" s="447">
        <v>5</v>
      </c>
      <c r="J280" s="447">
        <v>0</v>
      </c>
      <c r="K280" s="447">
        <v>0</v>
      </c>
      <c r="L280" s="447">
        <v>51</v>
      </c>
      <c r="M280" s="497">
        <v>21</v>
      </c>
      <c r="N280" s="447">
        <v>30</v>
      </c>
      <c r="O280" s="447"/>
      <c r="P280" s="447"/>
      <c r="Q280" s="447"/>
      <c r="R280" s="447">
        <v>1</v>
      </c>
      <c r="S280" s="447">
        <v>55</v>
      </c>
      <c r="T280" s="447" t="s">
        <v>31</v>
      </c>
      <c r="U280" s="447" t="s">
        <v>73</v>
      </c>
      <c r="V280" s="447">
        <v>120</v>
      </c>
      <c r="W280" s="447"/>
      <c r="X280" s="447">
        <v>120</v>
      </c>
      <c r="Y280" s="447"/>
      <c r="Z280" s="447"/>
      <c r="AA280" s="447">
        <v>20</v>
      </c>
      <c r="AB280" s="447"/>
      <c r="AC280" s="482"/>
      <c r="AD280" s="482"/>
      <c r="AE280" s="482"/>
      <c r="AF280" s="482"/>
    </row>
    <row r="281" spans="2:32" s="452" customFormat="1" ht="20.25" customHeight="1" x14ac:dyDescent="0.2">
      <c r="B281" s="436" t="s">
        <v>559</v>
      </c>
      <c r="C281" s="447">
        <v>225</v>
      </c>
      <c r="D281" s="447" t="s">
        <v>327</v>
      </c>
      <c r="E281" s="447">
        <v>1114</v>
      </c>
      <c r="F281" s="447">
        <v>70</v>
      </c>
      <c r="G281" s="447">
        <v>14</v>
      </c>
      <c r="H281" s="447"/>
      <c r="I281" s="447">
        <v>5</v>
      </c>
      <c r="J281" s="447">
        <v>30</v>
      </c>
      <c r="K281" s="447">
        <v>1</v>
      </c>
      <c r="L281" s="447">
        <v>93</v>
      </c>
      <c r="M281" s="497">
        <v>12193</v>
      </c>
      <c r="N281" s="447"/>
      <c r="O281" s="447"/>
      <c r="P281" s="447"/>
      <c r="Q281" s="447"/>
      <c r="R281" s="447"/>
      <c r="S281" s="447"/>
      <c r="T281" s="447"/>
      <c r="U281" s="447"/>
      <c r="V281" s="447"/>
      <c r="W281" s="447"/>
      <c r="X281" s="447"/>
      <c r="Y281" s="447"/>
      <c r="Z281" s="447"/>
      <c r="AA281" s="447"/>
      <c r="AB281" s="447"/>
      <c r="AC281" s="482"/>
      <c r="AD281" s="482"/>
      <c r="AE281" s="482"/>
      <c r="AF281" s="482"/>
    </row>
    <row r="282" spans="2:32" s="452" customFormat="1" ht="20.25" customHeight="1" x14ac:dyDescent="0.2">
      <c r="B282" s="436" t="s">
        <v>560</v>
      </c>
      <c r="C282" s="447">
        <v>226</v>
      </c>
      <c r="D282" s="447" t="s">
        <v>327</v>
      </c>
      <c r="E282" s="447">
        <v>2358</v>
      </c>
      <c r="F282" s="447">
        <v>30</v>
      </c>
      <c r="G282" s="447">
        <v>58</v>
      </c>
      <c r="H282" s="447"/>
      <c r="I282" s="447">
        <v>5</v>
      </c>
      <c r="J282" s="447">
        <v>0</v>
      </c>
      <c r="K282" s="447">
        <v>3</v>
      </c>
      <c r="L282" s="447">
        <v>6</v>
      </c>
      <c r="M282" s="497">
        <v>292</v>
      </c>
      <c r="N282" s="447">
        <v>14</v>
      </c>
      <c r="O282" s="447"/>
      <c r="P282" s="447"/>
      <c r="Q282" s="447"/>
      <c r="R282" s="447">
        <v>1</v>
      </c>
      <c r="S282" s="447">
        <v>189</v>
      </c>
      <c r="T282" s="447" t="s">
        <v>31</v>
      </c>
      <c r="U282" s="447" t="s">
        <v>73</v>
      </c>
      <c r="V282" s="447">
        <v>56</v>
      </c>
      <c r="W282" s="447"/>
      <c r="X282" s="447">
        <v>56</v>
      </c>
      <c r="Y282" s="447"/>
      <c r="Z282" s="447"/>
      <c r="AA282" s="447">
        <v>15</v>
      </c>
      <c r="AB282" s="447"/>
      <c r="AC282" s="482"/>
      <c r="AD282" s="482"/>
      <c r="AE282" s="482"/>
      <c r="AF282" s="482"/>
    </row>
    <row r="283" spans="2:32" s="452" customFormat="1" ht="20.25" customHeight="1" x14ac:dyDescent="0.2">
      <c r="B283" s="436"/>
      <c r="C283" s="447"/>
      <c r="D283" s="447"/>
      <c r="E283" s="447"/>
      <c r="F283" s="447"/>
      <c r="G283" s="447"/>
      <c r="H283" s="447"/>
      <c r="I283" s="447"/>
      <c r="J283" s="447"/>
      <c r="K283" s="447"/>
      <c r="L283" s="447"/>
      <c r="M283" s="497"/>
      <c r="N283" s="447"/>
      <c r="O283" s="447"/>
      <c r="P283" s="447"/>
      <c r="Q283" s="447"/>
      <c r="R283" s="447">
        <v>2</v>
      </c>
      <c r="S283" s="447">
        <v>216</v>
      </c>
      <c r="T283" s="447" t="s">
        <v>31</v>
      </c>
      <c r="U283" s="447" t="s">
        <v>73</v>
      </c>
      <c r="V283" s="447">
        <v>65</v>
      </c>
      <c r="W283" s="447"/>
      <c r="X283" s="447">
        <v>65</v>
      </c>
      <c r="Y283" s="447"/>
      <c r="Z283" s="447"/>
      <c r="AA283" s="447">
        <v>18</v>
      </c>
      <c r="AB283" s="447"/>
      <c r="AC283" s="482"/>
      <c r="AD283" s="482"/>
      <c r="AE283" s="482"/>
      <c r="AF283" s="482"/>
    </row>
    <row r="284" spans="2:32" s="452" customFormat="1" ht="20.25" customHeight="1" x14ac:dyDescent="0.2">
      <c r="B284" s="436" t="s">
        <v>561</v>
      </c>
      <c r="C284" s="447">
        <v>227</v>
      </c>
      <c r="D284" s="447" t="s">
        <v>327</v>
      </c>
      <c r="E284" s="447">
        <v>416</v>
      </c>
      <c r="F284" s="447">
        <v>129</v>
      </c>
      <c r="G284" s="447">
        <v>16</v>
      </c>
      <c r="H284" s="447"/>
      <c r="I284" s="447">
        <v>5</v>
      </c>
      <c r="J284" s="447">
        <v>2</v>
      </c>
      <c r="K284" s="447">
        <v>0</v>
      </c>
      <c r="L284" s="447">
        <v>27</v>
      </c>
      <c r="M284" s="497">
        <v>797.75</v>
      </c>
      <c r="N284" s="447">
        <v>29.25</v>
      </c>
      <c r="O284" s="447"/>
      <c r="P284" s="447"/>
      <c r="Q284" s="447"/>
      <c r="R284" s="447">
        <v>1</v>
      </c>
      <c r="S284" s="447">
        <v>168</v>
      </c>
      <c r="T284" s="447" t="s">
        <v>31</v>
      </c>
      <c r="U284" s="447" t="s">
        <v>69</v>
      </c>
      <c r="V284" s="447">
        <v>54</v>
      </c>
      <c r="W284" s="447"/>
      <c r="X284" s="447">
        <v>54</v>
      </c>
      <c r="Y284" s="447"/>
      <c r="Z284" s="447"/>
      <c r="AA284" s="447">
        <v>35</v>
      </c>
      <c r="AB284" s="447"/>
      <c r="AC284" s="482"/>
      <c r="AD284" s="482"/>
      <c r="AE284" s="482"/>
      <c r="AF284" s="482"/>
    </row>
    <row r="285" spans="2:32" s="452" customFormat="1" ht="20.25" customHeight="1" x14ac:dyDescent="0.2">
      <c r="B285" s="436"/>
      <c r="C285" s="447"/>
      <c r="D285" s="447"/>
      <c r="E285" s="447"/>
      <c r="F285" s="447"/>
      <c r="G285" s="447"/>
      <c r="H285" s="447"/>
      <c r="I285" s="447"/>
      <c r="J285" s="447"/>
      <c r="K285" s="447"/>
      <c r="L285" s="447"/>
      <c r="M285" s="504"/>
      <c r="N285" s="447"/>
      <c r="O285" s="447"/>
      <c r="P285" s="447"/>
      <c r="Q285" s="447"/>
      <c r="R285" s="447">
        <v>2</v>
      </c>
      <c r="S285" s="447">
        <v>194</v>
      </c>
      <c r="T285" s="447" t="s">
        <v>31</v>
      </c>
      <c r="U285" s="447" t="s">
        <v>73</v>
      </c>
      <c r="V285" s="447">
        <v>63</v>
      </c>
      <c r="W285" s="447"/>
      <c r="X285" s="447">
        <v>63</v>
      </c>
      <c r="Y285" s="447"/>
      <c r="Z285" s="447"/>
      <c r="AA285" s="447">
        <v>30</v>
      </c>
      <c r="AB285" s="447"/>
      <c r="AC285" s="482"/>
      <c r="AD285" s="482"/>
      <c r="AE285" s="482"/>
      <c r="AF285" s="482"/>
    </row>
    <row r="286" spans="2:32" s="452" customFormat="1" ht="20.25" customHeight="1" x14ac:dyDescent="0.2">
      <c r="B286" s="436" t="s">
        <v>562</v>
      </c>
      <c r="C286" s="447">
        <v>228</v>
      </c>
      <c r="D286" s="447" t="s">
        <v>327</v>
      </c>
      <c r="E286" s="447">
        <v>2345</v>
      </c>
      <c r="F286" s="447">
        <v>17</v>
      </c>
      <c r="G286" s="447">
        <v>45</v>
      </c>
      <c r="H286" s="447"/>
      <c r="I286" s="447">
        <v>5</v>
      </c>
      <c r="J286" s="447">
        <v>0</v>
      </c>
      <c r="K286" s="447">
        <v>2</v>
      </c>
      <c r="L286" s="447">
        <v>44</v>
      </c>
      <c r="M286" s="497">
        <v>226</v>
      </c>
      <c r="N286" s="447">
        <v>18</v>
      </c>
      <c r="O286" s="447"/>
      <c r="P286" s="447"/>
      <c r="Q286" s="447"/>
      <c r="R286" s="447">
        <v>1</v>
      </c>
      <c r="S286" s="447">
        <v>55</v>
      </c>
      <c r="T286" s="447" t="s">
        <v>31</v>
      </c>
      <c r="U286" s="447" t="s">
        <v>32</v>
      </c>
      <c r="V286" s="447">
        <v>144</v>
      </c>
      <c r="W286" s="447"/>
      <c r="X286" s="447"/>
      <c r="Y286" s="447"/>
      <c r="Z286" s="447"/>
      <c r="AA286" s="447"/>
      <c r="AB286" s="447"/>
      <c r="AC286" s="482"/>
      <c r="AD286" s="482"/>
      <c r="AE286" s="482"/>
      <c r="AF286" s="482"/>
    </row>
    <row r="287" spans="2:32" s="15" customFormat="1" ht="20.25" customHeight="1" x14ac:dyDescent="0.2">
      <c r="B287" s="82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141"/>
      <c r="N287" s="70"/>
      <c r="O287" s="70"/>
      <c r="P287" s="70"/>
      <c r="Q287" s="70"/>
      <c r="R287" s="70"/>
      <c r="S287" s="70"/>
      <c r="T287" s="78" t="s">
        <v>478</v>
      </c>
      <c r="U287" s="78"/>
      <c r="V287" s="70"/>
      <c r="W287" s="70"/>
      <c r="X287" s="70">
        <v>72</v>
      </c>
      <c r="Y287" s="70"/>
      <c r="Z287" s="70"/>
      <c r="AA287" s="70">
        <v>27</v>
      </c>
      <c r="AB287" s="70"/>
      <c r="AC287" s="95"/>
      <c r="AD287" s="95"/>
      <c r="AE287" s="95"/>
      <c r="AF287" s="95"/>
    </row>
    <row r="288" spans="2:32" s="15" customFormat="1" ht="20.25" customHeight="1" x14ac:dyDescent="0.2">
      <c r="B288" s="82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141"/>
      <c r="N288" s="70"/>
      <c r="O288" s="70"/>
      <c r="P288" s="70"/>
      <c r="Q288" s="70"/>
      <c r="R288" s="70"/>
      <c r="S288" s="70"/>
      <c r="T288" s="78" t="s">
        <v>479</v>
      </c>
      <c r="U288" s="78"/>
      <c r="V288" s="70"/>
      <c r="W288" s="70"/>
      <c r="X288" s="70">
        <v>72</v>
      </c>
      <c r="Y288" s="70"/>
      <c r="Z288" s="70"/>
      <c r="AA288" s="70"/>
      <c r="AB288" s="70"/>
      <c r="AC288" s="95"/>
      <c r="AD288" s="95"/>
      <c r="AE288" s="95"/>
      <c r="AF288" s="95"/>
    </row>
    <row r="289" spans="2:32" s="452" customFormat="1" ht="20.25" customHeight="1" x14ac:dyDescent="0.2">
      <c r="B289" s="436" t="s">
        <v>563</v>
      </c>
      <c r="C289" s="447">
        <v>229</v>
      </c>
      <c r="D289" s="447" t="s">
        <v>327</v>
      </c>
      <c r="E289" s="447">
        <v>0</v>
      </c>
      <c r="F289" s="447">
        <v>0</v>
      </c>
      <c r="G289" s="447">
        <v>0</v>
      </c>
      <c r="H289" s="447"/>
      <c r="I289" s="447">
        <v>5</v>
      </c>
      <c r="J289" s="447">
        <v>18</v>
      </c>
      <c r="K289" s="447">
        <v>0</v>
      </c>
      <c r="L289" s="447">
        <v>0</v>
      </c>
      <c r="M289" s="497">
        <v>7200</v>
      </c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82"/>
      <c r="AD289" s="482"/>
      <c r="AE289" s="482"/>
      <c r="AF289" s="482"/>
    </row>
    <row r="290" spans="2:32" s="452" customFormat="1" ht="20.25" customHeight="1" x14ac:dyDescent="0.2">
      <c r="B290" s="436" t="s">
        <v>625</v>
      </c>
      <c r="C290" s="447">
        <v>230</v>
      </c>
      <c r="D290" s="447" t="s">
        <v>327</v>
      </c>
      <c r="E290" s="447">
        <v>2373</v>
      </c>
      <c r="F290" s="447">
        <v>46</v>
      </c>
      <c r="G290" s="447">
        <v>73</v>
      </c>
      <c r="H290" s="447"/>
      <c r="I290" s="447">
        <v>5</v>
      </c>
      <c r="J290" s="447">
        <v>0</v>
      </c>
      <c r="K290" s="447">
        <v>1</v>
      </c>
      <c r="L290" s="447">
        <v>92</v>
      </c>
      <c r="M290" s="497">
        <v>178.5</v>
      </c>
      <c r="N290" s="447">
        <v>13.5</v>
      </c>
      <c r="O290" s="447"/>
      <c r="P290" s="447"/>
      <c r="Q290" s="447"/>
      <c r="R290" s="447">
        <v>1</v>
      </c>
      <c r="S290" s="447">
        <v>95</v>
      </c>
      <c r="T290" s="447" t="s">
        <v>31</v>
      </c>
      <c r="U290" s="447" t="s">
        <v>32</v>
      </c>
      <c r="V290" s="447">
        <v>108</v>
      </c>
      <c r="W290" s="447"/>
      <c r="X290" s="447"/>
      <c r="Y290" s="447"/>
      <c r="Z290" s="447"/>
      <c r="AA290" s="447"/>
      <c r="AB290" s="447"/>
      <c r="AC290" s="482"/>
      <c r="AD290" s="482"/>
      <c r="AE290" s="482"/>
      <c r="AF290" s="482"/>
    </row>
    <row r="291" spans="2:32" s="452" customFormat="1" ht="20.25" customHeight="1" x14ac:dyDescent="0.2">
      <c r="B291" s="436"/>
      <c r="C291" s="447"/>
      <c r="D291" s="447"/>
      <c r="E291" s="447"/>
      <c r="F291" s="447"/>
      <c r="G291" s="447"/>
      <c r="H291" s="447"/>
      <c r="I291" s="447"/>
      <c r="J291" s="447"/>
      <c r="K291" s="447"/>
      <c r="L291" s="447"/>
      <c r="M291" s="504"/>
      <c r="N291" s="447"/>
      <c r="O291" s="447"/>
      <c r="P291" s="447"/>
      <c r="Q291" s="447"/>
      <c r="R291" s="447"/>
      <c r="S291" s="447"/>
      <c r="T291" s="447" t="s">
        <v>478</v>
      </c>
      <c r="U291" s="447"/>
      <c r="V291" s="447"/>
      <c r="W291" s="447"/>
      <c r="X291" s="447">
        <v>54</v>
      </c>
      <c r="Y291" s="447"/>
      <c r="Z291" s="447"/>
      <c r="AA291" s="447">
        <v>30</v>
      </c>
      <c r="AB291" s="447"/>
      <c r="AC291" s="482"/>
      <c r="AD291" s="482"/>
      <c r="AE291" s="482"/>
      <c r="AF291" s="482"/>
    </row>
    <row r="292" spans="2:32" s="452" customFormat="1" ht="20.25" customHeight="1" x14ac:dyDescent="0.2">
      <c r="B292" s="436"/>
      <c r="C292" s="447"/>
      <c r="D292" s="447"/>
      <c r="E292" s="447"/>
      <c r="F292" s="447"/>
      <c r="G292" s="447"/>
      <c r="H292" s="447"/>
      <c r="I292" s="447"/>
      <c r="J292" s="447"/>
      <c r="K292" s="447"/>
      <c r="L292" s="447"/>
      <c r="M292" s="504"/>
      <c r="N292" s="447"/>
      <c r="O292" s="447"/>
      <c r="P292" s="447"/>
      <c r="Q292" s="447"/>
      <c r="R292" s="447"/>
      <c r="S292" s="447"/>
      <c r="T292" s="447" t="s">
        <v>479</v>
      </c>
      <c r="U292" s="447"/>
      <c r="V292" s="447"/>
      <c r="W292" s="447"/>
      <c r="X292" s="447">
        <v>54</v>
      </c>
      <c r="Y292" s="447"/>
      <c r="Z292" s="447"/>
      <c r="AA292" s="447"/>
      <c r="AB292" s="447"/>
      <c r="AC292" s="482"/>
      <c r="AD292" s="482"/>
      <c r="AE292" s="482"/>
      <c r="AF292" s="482"/>
    </row>
    <row r="293" spans="2:32" s="452" customFormat="1" ht="20.25" customHeight="1" x14ac:dyDescent="0.2">
      <c r="B293" s="436"/>
      <c r="C293" s="447"/>
      <c r="D293" s="447"/>
      <c r="E293" s="447"/>
      <c r="F293" s="447"/>
      <c r="G293" s="447"/>
      <c r="H293" s="447"/>
      <c r="I293" s="447"/>
      <c r="J293" s="447"/>
      <c r="K293" s="447"/>
      <c r="L293" s="447"/>
      <c r="M293" s="504"/>
      <c r="N293" s="447"/>
      <c r="O293" s="447"/>
      <c r="P293" s="447"/>
      <c r="Q293" s="447"/>
      <c r="R293" s="447">
        <v>2</v>
      </c>
      <c r="S293" s="447"/>
      <c r="T293" s="447" t="s">
        <v>535</v>
      </c>
      <c r="U293" s="447"/>
      <c r="V293" s="447">
        <v>36</v>
      </c>
      <c r="W293" s="447"/>
      <c r="X293" s="447">
        <v>36</v>
      </c>
      <c r="Y293" s="447"/>
      <c r="Z293" s="447"/>
      <c r="AA293" s="447"/>
      <c r="AB293" s="447"/>
      <c r="AC293" s="482"/>
      <c r="AD293" s="482"/>
      <c r="AE293" s="482"/>
      <c r="AF293" s="482"/>
    </row>
    <row r="294" spans="2:32" s="452" customFormat="1" ht="20.25" customHeight="1" x14ac:dyDescent="0.2">
      <c r="B294" s="436"/>
      <c r="C294" s="447"/>
      <c r="D294" s="447"/>
      <c r="E294" s="447"/>
      <c r="F294" s="447"/>
      <c r="G294" s="447"/>
      <c r="H294" s="447"/>
      <c r="I294" s="447"/>
      <c r="J294" s="447"/>
      <c r="K294" s="447"/>
      <c r="L294" s="447"/>
      <c r="M294" s="504"/>
      <c r="N294" s="447"/>
      <c r="O294" s="447"/>
      <c r="P294" s="447"/>
      <c r="Q294" s="447"/>
      <c r="R294" s="447">
        <v>3</v>
      </c>
      <c r="S294" s="447"/>
      <c r="T294" s="447" t="s">
        <v>93</v>
      </c>
      <c r="U294" s="447" t="s">
        <v>73</v>
      </c>
      <c r="V294" s="447">
        <v>9</v>
      </c>
      <c r="W294" s="447"/>
      <c r="X294" s="447">
        <v>9</v>
      </c>
      <c r="Y294" s="447"/>
      <c r="Z294" s="447"/>
      <c r="AA294" s="447"/>
      <c r="AB294" s="447"/>
      <c r="AC294" s="482"/>
      <c r="AD294" s="482"/>
      <c r="AE294" s="482"/>
      <c r="AF294" s="482"/>
    </row>
    <row r="295" spans="2:32" s="452" customFormat="1" ht="20.25" customHeight="1" x14ac:dyDescent="0.2">
      <c r="B295" s="436" t="s">
        <v>564</v>
      </c>
      <c r="C295" s="447">
        <v>231</v>
      </c>
      <c r="D295" s="447" t="s">
        <v>327</v>
      </c>
      <c r="E295" s="447">
        <v>2338</v>
      </c>
      <c r="F295" s="447">
        <v>1</v>
      </c>
      <c r="G295" s="447">
        <v>38</v>
      </c>
      <c r="H295" s="447"/>
      <c r="I295" s="447">
        <v>5</v>
      </c>
      <c r="J295" s="447">
        <v>0</v>
      </c>
      <c r="K295" s="447">
        <v>2</v>
      </c>
      <c r="L295" s="447">
        <v>5</v>
      </c>
      <c r="M295" s="497">
        <v>205</v>
      </c>
      <c r="N295" s="447"/>
      <c r="O295" s="447"/>
      <c r="P295" s="447"/>
      <c r="Q295" s="447"/>
      <c r="R295" s="447"/>
      <c r="S295" s="447"/>
      <c r="T295" s="447"/>
      <c r="U295" s="447"/>
      <c r="V295" s="447"/>
      <c r="W295" s="447"/>
      <c r="X295" s="447"/>
      <c r="Y295" s="447"/>
      <c r="Z295" s="447"/>
      <c r="AA295" s="447"/>
      <c r="AB295" s="447"/>
      <c r="AC295" s="482"/>
      <c r="AD295" s="482"/>
      <c r="AE295" s="482"/>
      <c r="AF295" s="482"/>
    </row>
    <row r="296" spans="2:32" s="452" customFormat="1" ht="20.25" customHeight="1" x14ac:dyDescent="0.2">
      <c r="B296" s="436" t="s">
        <v>565</v>
      </c>
      <c r="C296" s="447">
        <v>232</v>
      </c>
      <c r="D296" s="447" t="s">
        <v>327</v>
      </c>
      <c r="E296" s="447">
        <v>2331</v>
      </c>
      <c r="F296" s="447">
        <v>1</v>
      </c>
      <c r="G296" s="447">
        <v>31</v>
      </c>
      <c r="H296" s="447"/>
      <c r="I296" s="447">
        <v>5</v>
      </c>
      <c r="J296" s="447">
        <v>0</v>
      </c>
      <c r="K296" s="447">
        <v>1</v>
      </c>
      <c r="L296" s="447">
        <v>28</v>
      </c>
      <c r="M296" s="497">
        <v>119</v>
      </c>
      <c r="N296" s="447">
        <v>9</v>
      </c>
      <c r="O296" s="447"/>
      <c r="P296" s="447"/>
      <c r="Q296" s="447"/>
      <c r="R296" s="447">
        <v>1</v>
      </c>
      <c r="S296" s="447">
        <v>94</v>
      </c>
      <c r="T296" s="447" t="s">
        <v>31</v>
      </c>
      <c r="U296" s="447" t="s">
        <v>73</v>
      </c>
      <c r="V296" s="447">
        <v>36</v>
      </c>
      <c r="W296" s="447"/>
      <c r="X296" s="447">
        <v>36</v>
      </c>
      <c r="Y296" s="447"/>
      <c r="Z296" s="447"/>
      <c r="AA296" s="447">
        <v>22</v>
      </c>
      <c r="AB296" s="447"/>
      <c r="AC296" s="482"/>
      <c r="AD296" s="482"/>
      <c r="AE296" s="482"/>
      <c r="AF296" s="482"/>
    </row>
    <row r="297" spans="2:32" s="452" customFormat="1" ht="20.25" customHeight="1" x14ac:dyDescent="0.2">
      <c r="B297" s="436" t="s">
        <v>566</v>
      </c>
      <c r="C297" s="447">
        <v>233</v>
      </c>
      <c r="D297" s="447" t="s">
        <v>327</v>
      </c>
      <c r="E297" s="447">
        <v>2340</v>
      </c>
      <c r="F297" s="447">
        <v>12</v>
      </c>
      <c r="G297" s="447">
        <v>40</v>
      </c>
      <c r="H297" s="447"/>
      <c r="I297" s="447">
        <v>5</v>
      </c>
      <c r="J297" s="447">
        <v>1</v>
      </c>
      <c r="K297" s="447">
        <v>1</v>
      </c>
      <c r="L297" s="447">
        <v>21</v>
      </c>
      <c r="M297" s="497">
        <v>497</v>
      </c>
      <c r="N297" s="447">
        <v>24</v>
      </c>
      <c r="O297" s="447"/>
      <c r="P297" s="447"/>
      <c r="Q297" s="447"/>
      <c r="R297" s="447">
        <v>1</v>
      </c>
      <c r="S297" s="447">
        <v>93</v>
      </c>
      <c r="T297" s="447" t="s">
        <v>31</v>
      </c>
      <c r="U297" s="447" t="s">
        <v>32</v>
      </c>
      <c r="V297" s="447">
        <v>192</v>
      </c>
      <c r="W297" s="447"/>
      <c r="X297" s="447"/>
      <c r="Y297" s="447"/>
      <c r="Z297" s="447"/>
      <c r="AA297" s="447"/>
      <c r="AB297" s="447"/>
      <c r="AC297" s="482"/>
      <c r="AD297" s="482"/>
      <c r="AE297" s="482"/>
      <c r="AF297" s="482"/>
    </row>
    <row r="298" spans="2:32" s="15" customFormat="1" ht="20.25" customHeight="1" x14ac:dyDescent="0.2">
      <c r="B298" s="82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141"/>
      <c r="N298" s="70"/>
      <c r="O298" s="70"/>
      <c r="P298" s="70"/>
      <c r="Q298" s="70"/>
      <c r="R298" s="70"/>
      <c r="S298" s="70"/>
      <c r="T298" s="78" t="s">
        <v>478</v>
      </c>
      <c r="U298" s="78"/>
      <c r="V298" s="70"/>
      <c r="W298" s="70"/>
      <c r="X298" s="70">
        <v>96</v>
      </c>
      <c r="Y298" s="70"/>
      <c r="Z298" s="70"/>
      <c r="AA298" s="70">
        <v>27</v>
      </c>
      <c r="AB298" s="70"/>
      <c r="AC298" s="95"/>
      <c r="AD298" s="95"/>
      <c r="AE298" s="95"/>
      <c r="AF298" s="95"/>
    </row>
    <row r="299" spans="2:32" s="15" customFormat="1" ht="20.25" customHeight="1" x14ac:dyDescent="0.2">
      <c r="B299" s="82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141"/>
      <c r="N299" s="70"/>
      <c r="O299" s="70"/>
      <c r="P299" s="70"/>
      <c r="Q299" s="70"/>
      <c r="R299" s="70"/>
      <c r="S299" s="70"/>
      <c r="T299" s="78" t="s">
        <v>479</v>
      </c>
      <c r="U299" s="78"/>
      <c r="V299" s="70"/>
      <c r="W299" s="70"/>
      <c r="X299" s="70">
        <v>96</v>
      </c>
      <c r="Y299" s="70"/>
      <c r="Z299" s="70"/>
      <c r="AA299" s="70"/>
      <c r="AB299" s="70"/>
      <c r="AC299" s="95"/>
      <c r="AD299" s="95"/>
      <c r="AE299" s="95"/>
      <c r="AF299" s="95"/>
    </row>
    <row r="300" spans="2:32" s="452" customFormat="1" ht="20.25" customHeight="1" x14ac:dyDescent="0.2">
      <c r="B300" s="436" t="s">
        <v>567</v>
      </c>
      <c r="C300" s="447">
        <v>234</v>
      </c>
      <c r="D300" s="447" t="s">
        <v>327</v>
      </c>
      <c r="E300" s="447">
        <v>2349</v>
      </c>
      <c r="F300" s="447">
        <v>21</v>
      </c>
      <c r="G300" s="447">
        <v>49</v>
      </c>
      <c r="H300" s="447"/>
      <c r="I300" s="447">
        <v>5</v>
      </c>
      <c r="J300" s="447">
        <v>0</v>
      </c>
      <c r="K300" s="447">
        <v>0</v>
      </c>
      <c r="L300" s="447">
        <v>62</v>
      </c>
      <c r="M300" s="497">
        <v>26</v>
      </c>
      <c r="N300" s="447">
        <v>36</v>
      </c>
      <c r="O300" s="447"/>
      <c r="P300" s="447"/>
      <c r="Q300" s="447"/>
      <c r="R300" s="447">
        <v>1</v>
      </c>
      <c r="S300" s="447">
        <v>92</v>
      </c>
      <c r="T300" s="447" t="s">
        <v>31</v>
      </c>
      <c r="U300" s="447" t="s">
        <v>73</v>
      </c>
      <c r="V300" s="447">
        <v>144</v>
      </c>
      <c r="W300" s="447"/>
      <c r="X300" s="447">
        <v>144</v>
      </c>
      <c r="Y300" s="447"/>
      <c r="Z300" s="447"/>
      <c r="AA300" s="447">
        <v>25</v>
      </c>
      <c r="AB300" s="447"/>
      <c r="AC300" s="482"/>
      <c r="AD300" s="482"/>
      <c r="AE300" s="482"/>
      <c r="AF300" s="482"/>
    </row>
    <row r="301" spans="2:32" s="452" customFormat="1" ht="20.25" customHeight="1" x14ac:dyDescent="0.2">
      <c r="B301" s="436" t="s">
        <v>568</v>
      </c>
      <c r="C301" s="447">
        <v>235</v>
      </c>
      <c r="D301" s="447" t="s">
        <v>327</v>
      </c>
      <c r="E301" s="447">
        <v>2334</v>
      </c>
      <c r="F301" s="447">
        <v>6</v>
      </c>
      <c r="G301" s="447">
        <v>34</v>
      </c>
      <c r="H301" s="447"/>
      <c r="I301" s="447">
        <v>5</v>
      </c>
      <c r="J301" s="447">
        <v>2</v>
      </c>
      <c r="K301" s="447">
        <v>0</v>
      </c>
      <c r="L301" s="447">
        <v>51</v>
      </c>
      <c r="M301" s="497">
        <v>837.5</v>
      </c>
      <c r="N301" s="447">
        <v>13.5</v>
      </c>
      <c r="O301" s="447"/>
      <c r="P301" s="447"/>
      <c r="Q301" s="447"/>
      <c r="R301" s="447">
        <v>1</v>
      </c>
      <c r="S301" s="447">
        <v>87</v>
      </c>
      <c r="T301" s="447" t="s">
        <v>31</v>
      </c>
      <c r="U301" s="447" t="s">
        <v>73</v>
      </c>
      <c r="V301" s="447">
        <v>54</v>
      </c>
      <c r="W301" s="447"/>
      <c r="X301" s="447">
        <v>55</v>
      </c>
      <c r="Y301" s="447"/>
      <c r="Z301" s="447"/>
      <c r="AA301" s="447">
        <v>30</v>
      </c>
      <c r="AB301" s="447"/>
      <c r="AC301" s="482"/>
      <c r="AD301" s="482"/>
      <c r="AE301" s="482"/>
      <c r="AF301" s="482"/>
    </row>
    <row r="302" spans="2:32" s="452" customFormat="1" ht="20.25" customHeight="1" x14ac:dyDescent="0.2">
      <c r="B302" s="436"/>
      <c r="C302" s="447"/>
      <c r="D302" s="447"/>
      <c r="E302" s="447"/>
      <c r="F302" s="447"/>
      <c r="G302" s="447"/>
      <c r="H302" s="447"/>
      <c r="I302" s="447"/>
      <c r="J302" s="447"/>
      <c r="K302" s="447"/>
      <c r="L302" s="447"/>
      <c r="M302" s="504"/>
      <c r="N302" s="447"/>
      <c r="O302" s="447"/>
      <c r="P302" s="447"/>
      <c r="Q302" s="447"/>
      <c r="R302" s="447">
        <v>2</v>
      </c>
      <c r="S302" s="447">
        <v>202</v>
      </c>
      <c r="T302" s="447" t="s">
        <v>31</v>
      </c>
      <c r="U302" s="447" t="s">
        <v>73</v>
      </c>
      <c r="V302" s="447">
        <v>36</v>
      </c>
      <c r="W302" s="447"/>
      <c r="X302" s="447">
        <v>36</v>
      </c>
      <c r="Y302" s="447"/>
      <c r="Z302" s="447"/>
      <c r="AA302" s="447">
        <v>15</v>
      </c>
      <c r="AB302" s="447"/>
      <c r="AC302" s="482"/>
      <c r="AD302" s="482"/>
      <c r="AE302" s="482"/>
      <c r="AF302" s="482"/>
    </row>
    <row r="303" spans="2:32" s="452" customFormat="1" ht="20.25" customHeight="1" x14ac:dyDescent="0.2">
      <c r="B303" s="436" t="s">
        <v>569</v>
      </c>
      <c r="C303" s="447">
        <v>236</v>
      </c>
      <c r="D303" s="447" t="s">
        <v>327</v>
      </c>
      <c r="E303" s="447">
        <v>2347</v>
      </c>
      <c r="F303" s="447">
        <v>19</v>
      </c>
      <c r="G303" s="447">
        <v>47</v>
      </c>
      <c r="H303" s="447"/>
      <c r="I303" s="447">
        <v>5</v>
      </c>
      <c r="J303" s="447">
        <v>1</v>
      </c>
      <c r="K303" s="447">
        <v>3</v>
      </c>
      <c r="L303" s="447">
        <v>51</v>
      </c>
      <c r="M303" s="497">
        <v>724</v>
      </c>
      <c r="N303" s="447">
        <v>27</v>
      </c>
      <c r="O303" s="447"/>
      <c r="P303" s="447"/>
      <c r="Q303" s="447"/>
      <c r="R303" s="447">
        <v>1</v>
      </c>
      <c r="S303" s="447">
        <v>82</v>
      </c>
      <c r="T303" s="447" t="s">
        <v>31</v>
      </c>
      <c r="U303" s="447" t="s">
        <v>32</v>
      </c>
      <c r="V303" s="447">
        <v>216</v>
      </c>
      <c r="W303" s="447"/>
      <c r="X303" s="447"/>
      <c r="Y303" s="447"/>
      <c r="Z303" s="447"/>
      <c r="AA303" s="447"/>
      <c r="AB303" s="447"/>
      <c r="AC303" s="482"/>
      <c r="AD303" s="482"/>
      <c r="AE303" s="482"/>
      <c r="AF303" s="482"/>
    </row>
    <row r="304" spans="2:32" s="452" customFormat="1" ht="20.25" customHeight="1" x14ac:dyDescent="0.2">
      <c r="B304" s="436"/>
      <c r="C304" s="447"/>
      <c r="D304" s="447"/>
      <c r="E304" s="447"/>
      <c r="F304" s="447"/>
      <c r="G304" s="447"/>
      <c r="H304" s="447"/>
      <c r="I304" s="447"/>
      <c r="J304" s="447"/>
      <c r="K304" s="447"/>
      <c r="L304" s="447"/>
      <c r="M304" s="504"/>
      <c r="N304" s="447"/>
      <c r="O304" s="447"/>
      <c r="P304" s="447"/>
      <c r="Q304" s="447"/>
      <c r="R304" s="447"/>
      <c r="S304" s="447"/>
      <c r="T304" s="447" t="s">
        <v>478</v>
      </c>
      <c r="U304" s="447"/>
      <c r="V304" s="447"/>
      <c r="W304" s="447"/>
      <c r="X304" s="447">
        <v>108</v>
      </c>
      <c r="Y304" s="447"/>
      <c r="Z304" s="447"/>
      <c r="AA304" s="447">
        <v>20</v>
      </c>
      <c r="AB304" s="447"/>
      <c r="AC304" s="482"/>
      <c r="AD304" s="482"/>
      <c r="AE304" s="482"/>
      <c r="AF304" s="482"/>
    </row>
    <row r="305" spans="2:32" s="452" customFormat="1" ht="20.25" customHeight="1" x14ac:dyDescent="0.2">
      <c r="B305" s="436"/>
      <c r="C305" s="447"/>
      <c r="D305" s="447"/>
      <c r="E305" s="447"/>
      <c r="F305" s="447"/>
      <c r="G305" s="447"/>
      <c r="H305" s="447"/>
      <c r="I305" s="447"/>
      <c r="J305" s="447"/>
      <c r="K305" s="447"/>
      <c r="L305" s="447"/>
      <c r="M305" s="504"/>
      <c r="N305" s="447"/>
      <c r="O305" s="447"/>
      <c r="P305" s="447"/>
      <c r="Q305" s="447"/>
      <c r="R305" s="447"/>
      <c r="S305" s="447"/>
      <c r="T305" s="447" t="s">
        <v>479</v>
      </c>
      <c r="U305" s="447"/>
      <c r="V305" s="447"/>
      <c r="W305" s="447"/>
      <c r="X305" s="447">
        <v>108</v>
      </c>
      <c r="Y305" s="447"/>
      <c r="Z305" s="447"/>
      <c r="AA305" s="447"/>
      <c r="AB305" s="447"/>
      <c r="AC305" s="482"/>
      <c r="AD305" s="482"/>
      <c r="AE305" s="482"/>
      <c r="AF305" s="482"/>
    </row>
    <row r="306" spans="2:32" s="452" customFormat="1" ht="20.25" customHeight="1" x14ac:dyDescent="0.2">
      <c r="B306" s="436" t="s">
        <v>570</v>
      </c>
      <c r="C306" s="447">
        <v>237</v>
      </c>
      <c r="D306" s="447" t="s">
        <v>327</v>
      </c>
      <c r="E306" s="447">
        <v>2356</v>
      </c>
      <c r="F306" s="447">
        <v>29</v>
      </c>
      <c r="G306" s="447">
        <v>56</v>
      </c>
      <c r="H306" s="447"/>
      <c r="I306" s="447">
        <v>5</v>
      </c>
      <c r="J306" s="447">
        <v>0</v>
      </c>
      <c r="K306" s="447">
        <v>3</v>
      </c>
      <c r="L306" s="447">
        <v>77</v>
      </c>
      <c r="M306" s="497">
        <v>377</v>
      </c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7"/>
      <c r="Z306" s="447"/>
      <c r="AA306" s="447"/>
      <c r="AB306" s="447"/>
      <c r="AC306" s="482"/>
      <c r="AD306" s="482"/>
      <c r="AE306" s="482"/>
      <c r="AF306" s="482"/>
    </row>
    <row r="307" spans="2:32" s="452" customFormat="1" ht="20.25" customHeight="1" x14ac:dyDescent="0.2">
      <c r="B307" s="436" t="s">
        <v>571</v>
      </c>
      <c r="C307" s="447">
        <v>238</v>
      </c>
      <c r="D307" s="447" t="s">
        <v>327</v>
      </c>
      <c r="E307" s="447">
        <v>2337</v>
      </c>
      <c r="F307" s="447">
        <v>9</v>
      </c>
      <c r="G307" s="447">
        <v>37</v>
      </c>
      <c r="H307" s="447"/>
      <c r="I307" s="447">
        <v>5</v>
      </c>
      <c r="J307" s="447">
        <v>0</v>
      </c>
      <c r="K307" s="447">
        <v>3</v>
      </c>
      <c r="L307" s="447">
        <v>96</v>
      </c>
      <c r="M307" s="497">
        <v>387</v>
      </c>
      <c r="N307" s="447">
        <v>9</v>
      </c>
      <c r="O307" s="447"/>
      <c r="P307" s="447"/>
      <c r="Q307" s="447"/>
      <c r="R307" s="447">
        <v>1</v>
      </c>
      <c r="S307" s="447">
        <v>78</v>
      </c>
      <c r="T307" s="447" t="s">
        <v>31</v>
      </c>
      <c r="U307" s="447" t="s">
        <v>69</v>
      </c>
      <c r="V307" s="447">
        <v>36</v>
      </c>
      <c r="W307" s="447"/>
      <c r="X307" s="447">
        <v>36</v>
      </c>
      <c r="Y307" s="447"/>
      <c r="Z307" s="447"/>
      <c r="AA307" s="447">
        <v>25</v>
      </c>
      <c r="AB307" s="447"/>
      <c r="AC307" s="482"/>
      <c r="AD307" s="482"/>
      <c r="AE307" s="482"/>
      <c r="AF307" s="482"/>
    </row>
    <row r="308" spans="2:32" s="452" customFormat="1" ht="20.25" customHeight="1" x14ac:dyDescent="0.2">
      <c r="B308" s="436" t="s">
        <v>572</v>
      </c>
      <c r="C308" s="447">
        <v>239</v>
      </c>
      <c r="D308" s="447" t="s">
        <v>327</v>
      </c>
      <c r="E308" s="447">
        <v>2415</v>
      </c>
      <c r="F308" s="447">
        <v>49</v>
      </c>
      <c r="G308" s="447">
        <v>15</v>
      </c>
      <c r="H308" s="447"/>
      <c r="I308" s="447">
        <v>5</v>
      </c>
      <c r="J308" s="447">
        <v>1</v>
      </c>
      <c r="K308" s="447">
        <v>4</v>
      </c>
      <c r="L308" s="447">
        <v>51</v>
      </c>
      <c r="M308" s="497">
        <v>842.25</v>
      </c>
      <c r="N308" s="447">
        <v>8.75</v>
      </c>
      <c r="O308" s="447"/>
      <c r="P308" s="447"/>
      <c r="Q308" s="447"/>
      <c r="R308" s="447">
        <v>1</v>
      </c>
      <c r="S308" s="447">
        <v>254</v>
      </c>
      <c r="T308" s="447" t="s">
        <v>550</v>
      </c>
      <c r="U308" s="447" t="s">
        <v>73</v>
      </c>
      <c r="V308" s="447">
        <v>35</v>
      </c>
      <c r="W308" s="447"/>
      <c r="X308" s="447">
        <v>35</v>
      </c>
      <c r="Y308" s="447"/>
      <c r="Z308" s="447"/>
      <c r="AA308" s="447">
        <v>2</v>
      </c>
      <c r="AB308" s="447"/>
      <c r="AC308" s="482"/>
      <c r="AD308" s="482"/>
      <c r="AE308" s="482"/>
      <c r="AF308" s="482"/>
    </row>
    <row r="309" spans="2:32" s="452" customFormat="1" ht="20.25" customHeight="1" x14ac:dyDescent="0.2">
      <c r="B309" s="436" t="s">
        <v>573</v>
      </c>
      <c r="C309" s="447">
        <v>240</v>
      </c>
      <c r="D309" s="447" t="s">
        <v>327</v>
      </c>
      <c r="E309" s="447">
        <v>0</v>
      </c>
      <c r="F309" s="447">
        <v>0</v>
      </c>
      <c r="G309" s="447">
        <v>0</v>
      </c>
      <c r="H309" s="447"/>
      <c r="I309" s="447">
        <v>5</v>
      </c>
      <c r="J309" s="447">
        <v>24</v>
      </c>
      <c r="K309" s="447">
        <v>0</v>
      </c>
      <c r="L309" s="447">
        <v>0</v>
      </c>
      <c r="M309" s="497">
        <v>9600</v>
      </c>
      <c r="N309" s="447"/>
      <c r="O309" s="447"/>
      <c r="P309" s="447"/>
      <c r="Q309" s="447"/>
      <c r="R309" s="447"/>
      <c r="S309" s="447"/>
      <c r="T309" s="447"/>
      <c r="U309" s="447"/>
      <c r="V309" s="447"/>
      <c r="W309" s="447"/>
      <c r="X309" s="447"/>
      <c r="Y309" s="447"/>
      <c r="Z309" s="447"/>
      <c r="AA309" s="447"/>
      <c r="AB309" s="447"/>
      <c r="AC309" s="482"/>
      <c r="AD309" s="482"/>
      <c r="AE309" s="482"/>
      <c r="AF309" s="482"/>
    </row>
    <row r="310" spans="2:32" s="452" customFormat="1" ht="24.75" customHeight="1" x14ac:dyDescent="0.2">
      <c r="B310" s="436" t="s">
        <v>574</v>
      </c>
      <c r="C310" s="447">
        <v>241</v>
      </c>
      <c r="D310" s="447" t="s">
        <v>327</v>
      </c>
      <c r="E310" s="447">
        <v>2375</v>
      </c>
      <c r="F310" s="447">
        <v>48</v>
      </c>
      <c r="G310" s="447">
        <v>75</v>
      </c>
      <c r="H310" s="447"/>
      <c r="I310" s="447">
        <v>5</v>
      </c>
      <c r="J310" s="447">
        <v>0</v>
      </c>
      <c r="K310" s="447">
        <v>0</v>
      </c>
      <c r="L310" s="447">
        <v>51</v>
      </c>
      <c r="M310" s="497">
        <v>51</v>
      </c>
      <c r="N310" s="447"/>
      <c r="O310" s="447"/>
      <c r="P310" s="447"/>
      <c r="Q310" s="447"/>
      <c r="R310" s="447"/>
      <c r="S310" s="447"/>
      <c r="T310" s="447"/>
      <c r="U310" s="447"/>
      <c r="V310" s="447"/>
      <c r="W310" s="447"/>
      <c r="X310" s="447"/>
      <c r="Y310" s="447"/>
      <c r="Z310" s="447"/>
      <c r="AA310" s="447"/>
      <c r="AB310" s="447"/>
      <c r="AC310" s="482"/>
      <c r="AD310" s="482"/>
      <c r="AE310" s="482"/>
      <c r="AF310" s="482"/>
    </row>
    <row r="311" spans="2:32" s="452" customFormat="1" ht="20.25" customHeight="1" x14ac:dyDescent="0.2">
      <c r="B311" s="436" t="s">
        <v>575</v>
      </c>
      <c r="C311" s="447">
        <v>242</v>
      </c>
      <c r="D311" s="447" t="s">
        <v>327</v>
      </c>
      <c r="E311" s="447">
        <v>0</v>
      </c>
      <c r="F311" s="447">
        <v>0</v>
      </c>
      <c r="G311" s="447">
        <v>0</v>
      </c>
      <c r="H311" s="447"/>
      <c r="I311" s="447">
        <v>5</v>
      </c>
      <c r="J311" s="447">
        <v>30</v>
      </c>
      <c r="K311" s="447">
        <v>1</v>
      </c>
      <c r="L311" s="447">
        <v>92</v>
      </c>
      <c r="M311" s="497">
        <v>12192</v>
      </c>
      <c r="N311" s="447"/>
      <c r="O311" s="447"/>
      <c r="P311" s="447"/>
      <c r="Q311" s="447"/>
      <c r="R311" s="447"/>
      <c r="S311" s="447"/>
      <c r="T311" s="447"/>
      <c r="U311" s="447"/>
      <c r="V311" s="447"/>
      <c r="W311" s="447"/>
      <c r="X311" s="447"/>
      <c r="Y311" s="447"/>
      <c r="Z311" s="447"/>
      <c r="AA311" s="447"/>
      <c r="AB311" s="447"/>
      <c r="AC311" s="482"/>
      <c r="AD311" s="482"/>
      <c r="AE311" s="482"/>
      <c r="AF311" s="482"/>
    </row>
    <row r="312" spans="2:32" s="452" customFormat="1" ht="20.25" customHeight="1" x14ac:dyDescent="0.2">
      <c r="B312" s="436" t="s">
        <v>576</v>
      </c>
      <c r="C312" s="447">
        <v>245</v>
      </c>
      <c r="D312" s="447" t="s">
        <v>577</v>
      </c>
      <c r="E312" s="447">
        <v>5429</v>
      </c>
      <c r="F312" s="447">
        <v>55</v>
      </c>
      <c r="G312" s="447">
        <v>29</v>
      </c>
      <c r="H312" s="447"/>
      <c r="I312" s="447">
        <v>5</v>
      </c>
      <c r="J312" s="447">
        <v>6</v>
      </c>
      <c r="K312" s="447">
        <v>0</v>
      </c>
      <c r="L312" s="447">
        <v>69</v>
      </c>
      <c r="M312" s="497">
        <v>2469</v>
      </c>
      <c r="N312" s="447"/>
      <c r="O312" s="447"/>
      <c r="P312" s="447"/>
      <c r="Q312" s="447"/>
      <c r="R312" s="447"/>
      <c r="S312" s="447"/>
      <c r="T312" s="447"/>
      <c r="U312" s="447"/>
      <c r="V312" s="447"/>
      <c r="W312" s="447"/>
      <c r="X312" s="447"/>
      <c r="Y312" s="447"/>
      <c r="Z312" s="447"/>
      <c r="AA312" s="447"/>
      <c r="AB312" s="447"/>
      <c r="AC312" s="482"/>
      <c r="AD312" s="482"/>
      <c r="AE312" s="482"/>
      <c r="AF312" s="482"/>
    </row>
    <row r="313" spans="2:32" s="452" customFormat="1" ht="20.25" customHeight="1" x14ac:dyDescent="0.2">
      <c r="B313" s="436" t="s">
        <v>579</v>
      </c>
      <c r="C313" s="447">
        <v>247</v>
      </c>
      <c r="D313" s="447" t="s">
        <v>577</v>
      </c>
      <c r="E313" s="447">
        <v>0</v>
      </c>
      <c r="F313" s="447">
        <v>0</v>
      </c>
      <c r="G313" s="447">
        <v>0</v>
      </c>
      <c r="H313" s="447"/>
      <c r="I313" s="447">
        <v>5</v>
      </c>
      <c r="J313" s="447">
        <v>13</v>
      </c>
      <c r="K313" s="447">
        <v>0</v>
      </c>
      <c r="L313" s="447">
        <v>59</v>
      </c>
      <c r="M313" s="497">
        <v>5259</v>
      </c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7"/>
      <c r="Z313" s="447"/>
      <c r="AA313" s="447"/>
      <c r="AB313" s="447"/>
      <c r="AC313" s="482"/>
      <c r="AD313" s="482"/>
      <c r="AE313" s="482"/>
      <c r="AF313" s="482"/>
    </row>
    <row r="314" spans="2:32" s="452" customFormat="1" ht="20.25" customHeight="1" x14ac:dyDescent="0.2">
      <c r="B314" s="436" t="s">
        <v>667</v>
      </c>
      <c r="C314" s="447">
        <v>248</v>
      </c>
      <c r="D314" s="447" t="s">
        <v>577</v>
      </c>
      <c r="E314" s="447">
        <v>0</v>
      </c>
      <c r="F314" s="447">
        <v>0</v>
      </c>
      <c r="G314" s="447">
        <v>0</v>
      </c>
      <c r="H314" s="447"/>
      <c r="I314" s="447">
        <v>5</v>
      </c>
      <c r="J314" s="447">
        <v>9</v>
      </c>
      <c r="K314" s="447">
        <v>3</v>
      </c>
      <c r="L314" s="447">
        <v>10</v>
      </c>
      <c r="M314" s="497">
        <v>3910</v>
      </c>
      <c r="N314" s="447"/>
      <c r="O314" s="447"/>
      <c r="P314" s="447"/>
      <c r="Q314" s="447"/>
      <c r="R314" s="447"/>
      <c r="S314" s="447"/>
      <c r="T314" s="447"/>
      <c r="U314" s="447"/>
      <c r="V314" s="447"/>
      <c r="W314" s="447"/>
      <c r="X314" s="447"/>
      <c r="Y314" s="447"/>
      <c r="Z314" s="447"/>
      <c r="AA314" s="447"/>
      <c r="AB314" s="447"/>
      <c r="AC314" s="482"/>
      <c r="AD314" s="482"/>
      <c r="AE314" s="482"/>
      <c r="AF314" s="482"/>
    </row>
    <row r="315" spans="2:32" s="452" customFormat="1" ht="20.25" customHeight="1" x14ac:dyDescent="0.2">
      <c r="B315" s="436" t="s">
        <v>570</v>
      </c>
      <c r="C315" s="447">
        <v>249</v>
      </c>
      <c r="D315" s="447" t="s">
        <v>577</v>
      </c>
      <c r="E315" s="447">
        <v>5407</v>
      </c>
      <c r="F315" s="447">
        <v>55</v>
      </c>
      <c r="G315" s="447">
        <v>7</v>
      </c>
      <c r="H315" s="447"/>
      <c r="I315" s="447">
        <v>5</v>
      </c>
      <c r="J315" s="447">
        <v>7</v>
      </c>
      <c r="K315" s="447">
        <v>3</v>
      </c>
      <c r="L315" s="447">
        <v>95</v>
      </c>
      <c r="M315" s="497">
        <v>3195</v>
      </c>
      <c r="N315" s="447"/>
      <c r="O315" s="447"/>
      <c r="P315" s="447"/>
      <c r="Q315" s="447"/>
      <c r="R315" s="447"/>
      <c r="S315" s="447"/>
      <c r="T315" s="447"/>
      <c r="U315" s="447"/>
      <c r="V315" s="447"/>
      <c r="W315" s="447"/>
      <c r="X315" s="447"/>
      <c r="Y315" s="447"/>
      <c r="Z315" s="447"/>
      <c r="AA315" s="447"/>
      <c r="AB315" s="447"/>
      <c r="AC315" s="482"/>
      <c r="AD315" s="482"/>
      <c r="AE315" s="482"/>
      <c r="AF315" s="482"/>
    </row>
    <row r="316" spans="2:32" s="452" customFormat="1" ht="20.25" customHeight="1" x14ac:dyDescent="0.2">
      <c r="B316" s="436" t="s">
        <v>580</v>
      </c>
      <c r="C316" s="447">
        <v>250</v>
      </c>
      <c r="D316" s="447" t="s">
        <v>577</v>
      </c>
      <c r="E316" s="447">
        <v>5410</v>
      </c>
      <c r="F316" s="447">
        <v>55</v>
      </c>
      <c r="G316" s="447">
        <v>10</v>
      </c>
      <c r="H316" s="447"/>
      <c r="I316" s="447">
        <v>5</v>
      </c>
      <c r="J316" s="447">
        <v>7</v>
      </c>
      <c r="K316" s="447">
        <v>3</v>
      </c>
      <c r="L316" s="447">
        <v>2</v>
      </c>
      <c r="M316" s="497">
        <v>3102</v>
      </c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7"/>
      <c r="Z316" s="447"/>
      <c r="AA316" s="447"/>
      <c r="AB316" s="447"/>
      <c r="AC316" s="482"/>
      <c r="AD316" s="482"/>
      <c r="AE316" s="482"/>
      <c r="AF316" s="482"/>
    </row>
    <row r="317" spans="2:32" s="452" customFormat="1" ht="20.25" customHeight="1" x14ac:dyDescent="0.2">
      <c r="B317" s="436" t="s">
        <v>581</v>
      </c>
      <c r="C317" s="447">
        <v>251</v>
      </c>
      <c r="D317" s="447" t="s">
        <v>577</v>
      </c>
      <c r="E317" s="447">
        <v>5413</v>
      </c>
      <c r="F317" s="447">
        <v>55</v>
      </c>
      <c r="G317" s="447">
        <v>13</v>
      </c>
      <c r="H317" s="447"/>
      <c r="I317" s="447">
        <v>5</v>
      </c>
      <c r="J317" s="447">
        <v>8</v>
      </c>
      <c r="K317" s="447">
        <v>0</v>
      </c>
      <c r="L317" s="447">
        <v>11</v>
      </c>
      <c r="M317" s="497">
        <v>3211</v>
      </c>
      <c r="N317" s="447"/>
      <c r="O317" s="447"/>
      <c r="P317" s="447"/>
      <c r="Q317" s="447"/>
      <c r="R317" s="447"/>
      <c r="S317" s="447"/>
      <c r="T317" s="447"/>
      <c r="U317" s="447"/>
      <c r="V317" s="447"/>
      <c r="W317" s="447"/>
      <c r="X317" s="447"/>
      <c r="Y317" s="447"/>
      <c r="Z317" s="447"/>
      <c r="AA317" s="447"/>
      <c r="AB317" s="447"/>
      <c r="AC317" s="482"/>
      <c r="AD317" s="482"/>
      <c r="AE317" s="482"/>
      <c r="AF317" s="482"/>
    </row>
    <row r="318" spans="2:32" s="452" customFormat="1" ht="20.25" customHeight="1" x14ac:dyDescent="0.2">
      <c r="B318" s="436" t="s">
        <v>582</v>
      </c>
      <c r="C318" s="447">
        <v>252</v>
      </c>
      <c r="D318" s="447" t="s">
        <v>577</v>
      </c>
      <c r="E318" s="447">
        <v>19537</v>
      </c>
      <c r="F318" s="447">
        <v>196</v>
      </c>
      <c r="G318" s="447">
        <v>37</v>
      </c>
      <c r="H318" s="447"/>
      <c r="I318" s="447">
        <v>5</v>
      </c>
      <c r="J318" s="447">
        <v>11</v>
      </c>
      <c r="K318" s="447">
        <v>0</v>
      </c>
      <c r="L318" s="447">
        <v>61</v>
      </c>
      <c r="M318" s="497">
        <v>4461</v>
      </c>
      <c r="N318" s="447"/>
      <c r="O318" s="447"/>
      <c r="P318" s="447"/>
      <c r="Q318" s="447"/>
      <c r="R318" s="447"/>
      <c r="S318" s="447"/>
      <c r="T318" s="447"/>
      <c r="U318" s="447"/>
      <c r="V318" s="447"/>
      <c r="W318" s="447"/>
      <c r="X318" s="447"/>
      <c r="Y318" s="447"/>
      <c r="Z318" s="447"/>
      <c r="AA318" s="447"/>
      <c r="AB318" s="447"/>
      <c r="AC318" s="482"/>
      <c r="AD318" s="482"/>
      <c r="AE318" s="482"/>
      <c r="AF318" s="482"/>
    </row>
    <row r="319" spans="2:32" s="452" customFormat="1" ht="20.25" customHeight="1" x14ac:dyDescent="0.2">
      <c r="B319" s="436" t="s">
        <v>582</v>
      </c>
      <c r="C319" s="447">
        <v>253</v>
      </c>
      <c r="D319" s="447" t="s">
        <v>577</v>
      </c>
      <c r="E319" s="447">
        <v>5392</v>
      </c>
      <c r="F319" s="447">
        <v>54</v>
      </c>
      <c r="G319" s="447">
        <v>92</v>
      </c>
      <c r="H319" s="447"/>
      <c r="I319" s="447">
        <v>5</v>
      </c>
      <c r="J319" s="447">
        <v>38</v>
      </c>
      <c r="K319" s="447">
        <v>1</v>
      </c>
      <c r="L319" s="447">
        <v>51</v>
      </c>
      <c r="M319" s="497">
        <v>15351</v>
      </c>
      <c r="N319" s="447"/>
      <c r="O319" s="447"/>
      <c r="P319" s="447"/>
      <c r="Q319" s="447"/>
      <c r="R319" s="447"/>
      <c r="S319" s="447"/>
      <c r="T319" s="447"/>
      <c r="U319" s="447"/>
      <c r="V319" s="447"/>
      <c r="W319" s="447"/>
      <c r="X319" s="447"/>
      <c r="Y319" s="447"/>
      <c r="Z319" s="447"/>
      <c r="AA319" s="447"/>
      <c r="AB319" s="447"/>
      <c r="AC319" s="482"/>
      <c r="AD319" s="482"/>
      <c r="AE319" s="482"/>
      <c r="AF319" s="482"/>
    </row>
    <row r="320" spans="2:32" s="452" customFormat="1" ht="20.25" customHeight="1" x14ac:dyDescent="0.2">
      <c r="B320" s="436" t="s">
        <v>582</v>
      </c>
      <c r="C320" s="447">
        <v>254</v>
      </c>
      <c r="D320" s="447" t="s">
        <v>577</v>
      </c>
      <c r="E320" s="447">
        <v>5381</v>
      </c>
      <c r="F320" s="447">
        <v>54</v>
      </c>
      <c r="G320" s="447">
        <v>81</v>
      </c>
      <c r="H320" s="447"/>
      <c r="I320" s="447">
        <v>5</v>
      </c>
      <c r="J320" s="447">
        <v>0</v>
      </c>
      <c r="K320" s="447">
        <v>1</v>
      </c>
      <c r="L320" s="447">
        <v>15</v>
      </c>
      <c r="M320" s="497">
        <v>115</v>
      </c>
      <c r="N320" s="447"/>
      <c r="O320" s="447"/>
      <c r="P320" s="447"/>
      <c r="Q320" s="447"/>
      <c r="R320" s="447"/>
      <c r="S320" s="447"/>
      <c r="T320" s="447"/>
      <c r="U320" s="447"/>
      <c r="V320" s="447"/>
      <c r="W320" s="447"/>
      <c r="X320" s="447"/>
      <c r="Y320" s="447"/>
      <c r="Z320" s="447"/>
      <c r="AA320" s="447"/>
      <c r="AB320" s="447"/>
      <c r="AC320" s="482"/>
      <c r="AD320" s="482"/>
      <c r="AE320" s="482"/>
      <c r="AF320" s="482"/>
    </row>
    <row r="321" spans="2:32" s="452" customFormat="1" ht="20.25" customHeight="1" x14ac:dyDescent="0.2">
      <c r="B321" s="436" t="s">
        <v>583</v>
      </c>
      <c r="C321" s="447">
        <v>255</v>
      </c>
      <c r="D321" s="447" t="s">
        <v>577</v>
      </c>
      <c r="E321" s="447">
        <v>10283</v>
      </c>
      <c r="F321" s="447">
        <v>103</v>
      </c>
      <c r="G321" s="447">
        <v>83</v>
      </c>
      <c r="H321" s="447"/>
      <c r="I321" s="447">
        <v>5</v>
      </c>
      <c r="J321" s="447">
        <v>9</v>
      </c>
      <c r="K321" s="447">
        <v>0</v>
      </c>
      <c r="L321" s="447">
        <v>24</v>
      </c>
      <c r="M321" s="497">
        <v>3624</v>
      </c>
      <c r="N321" s="447"/>
      <c r="O321" s="447"/>
      <c r="P321" s="447"/>
      <c r="Q321" s="447"/>
      <c r="R321" s="447"/>
      <c r="S321" s="447"/>
      <c r="T321" s="447"/>
      <c r="U321" s="447"/>
      <c r="V321" s="447"/>
      <c r="W321" s="447"/>
      <c r="X321" s="447"/>
      <c r="Y321" s="447"/>
      <c r="Z321" s="447"/>
      <c r="AA321" s="447"/>
      <c r="AB321" s="447"/>
      <c r="AC321" s="482"/>
      <c r="AD321" s="482"/>
      <c r="AE321" s="482"/>
      <c r="AF321" s="482"/>
    </row>
    <row r="322" spans="2:32" s="452" customFormat="1" ht="20.25" customHeight="1" x14ac:dyDescent="0.2">
      <c r="B322" s="436" t="s">
        <v>584</v>
      </c>
      <c r="C322" s="447">
        <v>256</v>
      </c>
      <c r="D322" s="447" t="s">
        <v>577</v>
      </c>
      <c r="E322" s="447">
        <v>748</v>
      </c>
      <c r="F322" s="447">
        <v>8</v>
      </c>
      <c r="G322" s="447">
        <v>48</v>
      </c>
      <c r="H322" s="447"/>
      <c r="I322" s="447">
        <v>5</v>
      </c>
      <c r="J322" s="447">
        <v>30</v>
      </c>
      <c r="K322" s="447">
        <v>1</v>
      </c>
      <c r="L322" s="447">
        <v>87</v>
      </c>
      <c r="M322" s="497">
        <v>12187</v>
      </c>
      <c r="N322" s="447"/>
      <c r="O322" s="447"/>
      <c r="P322" s="447"/>
      <c r="Q322" s="447"/>
      <c r="R322" s="447"/>
      <c r="S322" s="447"/>
      <c r="T322" s="447"/>
      <c r="U322" s="447"/>
      <c r="V322" s="447"/>
      <c r="W322" s="447"/>
      <c r="X322" s="447"/>
      <c r="Y322" s="447"/>
      <c r="Z322" s="447"/>
      <c r="AA322" s="447"/>
      <c r="AB322" s="447"/>
      <c r="AC322" s="482"/>
      <c r="AD322" s="482"/>
      <c r="AE322" s="482"/>
      <c r="AF322" s="482"/>
    </row>
    <row r="323" spans="2:32" s="452" customFormat="1" ht="20.25" customHeight="1" x14ac:dyDescent="0.2">
      <c r="B323" s="436" t="s">
        <v>585</v>
      </c>
      <c r="C323" s="447">
        <v>257</v>
      </c>
      <c r="D323" s="447" t="s">
        <v>577</v>
      </c>
      <c r="E323" s="447">
        <v>3204</v>
      </c>
      <c r="F323" s="447">
        <v>33</v>
      </c>
      <c r="G323" s="447">
        <v>4</v>
      </c>
      <c r="H323" s="447"/>
      <c r="I323" s="447">
        <v>5</v>
      </c>
      <c r="J323" s="447">
        <v>2</v>
      </c>
      <c r="K323" s="447">
        <v>1</v>
      </c>
      <c r="L323" s="447">
        <v>78</v>
      </c>
      <c r="M323" s="497">
        <v>978</v>
      </c>
      <c r="N323" s="447"/>
      <c r="O323" s="447"/>
      <c r="P323" s="447"/>
      <c r="Q323" s="447"/>
      <c r="R323" s="447"/>
      <c r="S323" s="447"/>
      <c r="T323" s="447"/>
      <c r="U323" s="447"/>
      <c r="V323" s="447"/>
      <c r="W323" s="447"/>
      <c r="X323" s="447"/>
      <c r="Y323" s="447"/>
      <c r="Z323" s="447"/>
      <c r="AA323" s="447"/>
      <c r="AB323" s="447"/>
      <c r="AC323" s="482"/>
      <c r="AD323" s="482"/>
      <c r="AE323" s="482"/>
      <c r="AF323" s="482"/>
    </row>
    <row r="324" spans="2:32" s="452" customFormat="1" ht="20.25" customHeight="1" x14ac:dyDescent="0.2">
      <c r="B324" s="436" t="s">
        <v>586</v>
      </c>
      <c r="C324" s="447">
        <v>258</v>
      </c>
      <c r="D324" s="447" t="s">
        <v>577</v>
      </c>
      <c r="E324" s="447">
        <v>5799</v>
      </c>
      <c r="F324" s="447">
        <v>58</v>
      </c>
      <c r="G324" s="447">
        <v>99</v>
      </c>
      <c r="H324" s="447"/>
      <c r="I324" s="447">
        <v>5</v>
      </c>
      <c r="J324" s="447">
        <v>26</v>
      </c>
      <c r="K324" s="447">
        <v>1</v>
      </c>
      <c r="L324" s="447">
        <v>76</v>
      </c>
      <c r="M324" s="497">
        <v>10576</v>
      </c>
      <c r="N324" s="447"/>
      <c r="O324" s="447"/>
      <c r="P324" s="447"/>
      <c r="Q324" s="447"/>
      <c r="R324" s="447"/>
      <c r="S324" s="447"/>
      <c r="T324" s="447"/>
      <c r="U324" s="447"/>
      <c r="V324" s="447"/>
      <c r="W324" s="447"/>
      <c r="X324" s="447"/>
      <c r="Y324" s="447"/>
      <c r="Z324" s="447"/>
      <c r="AA324" s="447"/>
      <c r="AB324" s="447"/>
      <c r="AC324" s="482"/>
      <c r="AD324" s="482"/>
      <c r="AE324" s="482"/>
      <c r="AF324" s="482"/>
    </row>
    <row r="325" spans="2:32" s="452" customFormat="1" ht="20.25" customHeight="1" x14ac:dyDescent="0.2">
      <c r="B325" s="436" t="s">
        <v>587</v>
      </c>
      <c r="C325" s="447">
        <v>259</v>
      </c>
      <c r="D325" s="447" t="s">
        <v>577</v>
      </c>
      <c r="E325" s="447">
        <v>6322</v>
      </c>
      <c r="F325" s="447">
        <v>64</v>
      </c>
      <c r="G325" s="447">
        <v>22</v>
      </c>
      <c r="H325" s="447"/>
      <c r="I325" s="447">
        <v>5</v>
      </c>
      <c r="J325" s="447">
        <v>5</v>
      </c>
      <c r="K325" s="447">
        <v>0</v>
      </c>
      <c r="L325" s="447">
        <v>38</v>
      </c>
      <c r="M325" s="497">
        <v>2038</v>
      </c>
      <c r="N325" s="447"/>
      <c r="O325" s="447"/>
      <c r="P325" s="447"/>
      <c r="Q325" s="447"/>
      <c r="R325" s="447"/>
      <c r="S325" s="447"/>
      <c r="T325" s="447"/>
      <c r="U325" s="447"/>
      <c r="V325" s="447"/>
      <c r="W325" s="447"/>
      <c r="X325" s="447"/>
      <c r="Y325" s="447"/>
      <c r="Z325" s="447"/>
      <c r="AA325" s="447"/>
      <c r="AB325" s="447"/>
      <c r="AC325" s="482"/>
      <c r="AD325" s="482"/>
      <c r="AE325" s="482"/>
      <c r="AF325" s="482"/>
    </row>
    <row r="326" spans="2:32" s="452" customFormat="1" ht="20.25" customHeight="1" x14ac:dyDescent="0.2">
      <c r="B326" s="436" t="s">
        <v>588</v>
      </c>
      <c r="C326" s="447">
        <v>260</v>
      </c>
      <c r="D326" s="447" t="s">
        <v>577</v>
      </c>
      <c r="E326" s="447">
        <v>467</v>
      </c>
      <c r="F326" s="447">
        <v>5</v>
      </c>
      <c r="G326" s="447">
        <v>67</v>
      </c>
      <c r="H326" s="447"/>
      <c r="I326" s="447">
        <v>5</v>
      </c>
      <c r="J326" s="447">
        <v>17</v>
      </c>
      <c r="K326" s="447">
        <v>0</v>
      </c>
      <c r="L326" s="447">
        <v>83</v>
      </c>
      <c r="M326" s="497">
        <v>6883</v>
      </c>
      <c r="N326" s="447"/>
      <c r="O326" s="447"/>
      <c r="P326" s="447"/>
      <c r="Q326" s="447"/>
      <c r="R326" s="447"/>
      <c r="S326" s="447"/>
      <c r="T326" s="447"/>
      <c r="U326" s="447"/>
      <c r="V326" s="447"/>
      <c r="W326" s="447"/>
      <c r="X326" s="447"/>
      <c r="Y326" s="447"/>
      <c r="Z326" s="447"/>
      <c r="AA326" s="447"/>
      <c r="AB326" s="447"/>
      <c r="AC326" s="482"/>
      <c r="AD326" s="482"/>
      <c r="AE326" s="482"/>
      <c r="AF326" s="482"/>
    </row>
    <row r="327" spans="2:32" s="452" customFormat="1" ht="20.25" customHeight="1" x14ac:dyDescent="0.2">
      <c r="B327" s="436" t="s">
        <v>589</v>
      </c>
      <c r="C327" s="447">
        <v>261</v>
      </c>
      <c r="D327" s="447" t="s">
        <v>577</v>
      </c>
      <c r="E327" s="447">
        <v>5438</v>
      </c>
      <c r="F327" s="447">
        <v>55</v>
      </c>
      <c r="G327" s="447">
        <v>38</v>
      </c>
      <c r="H327" s="447"/>
      <c r="I327" s="447">
        <v>5</v>
      </c>
      <c r="J327" s="447">
        <v>27</v>
      </c>
      <c r="K327" s="447">
        <v>0</v>
      </c>
      <c r="L327" s="447">
        <v>2</v>
      </c>
      <c r="M327" s="497">
        <v>10802</v>
      </c>
      <c r="N327" s="447"/>
      <c r="O327" s="447"/>
      <c r="P327" s="447"/>
      <c r="Q327" s="447"/>
      <c r="R327" s="447"/>
      <c r="S327" s="447"/>
      <c r="T327" s="447"/>
      <c r="U327" s="447"/>
      <c r="V327" s="447"/>
      <c r="W327" s="447"/>
      <c r="X327" s="447"/>
      <c r="Y327" s="447"/>
      <c r="Z327" s="447"/>
      <c r="AA327" s="447"/>
      <c r="AB327" s="447"/>
      <c r="AC327" s="482"/>
      <c r="AD327" s="482"/>
      <c r="AE327" s="482"/>
      <c r="AF327" s="482"/>
    </row>
    <row r="328" spans="2:32" s="452" customFormat="1" ht="20.25" customHeight="1" x14ac:dyDescent="0.2">
      <c r="B328" s="436" t="s">
        <v>590</v>
      </c>
      <c r="C328" s="447">
        <v>262</v>
      </c>
      <c r="D328" s="447" t="s">
        <v>577</v>
      </c>
      <c r="E328" s="447">
        <v>5478</v>
      </c>
      <c r="F328" s="447">
        <v>56</v>
      </c>
      <c r="G328" s="447">
        <v>78</v>
      </c>
      <c r="H328" s="447"/>
      <c r="I328" s="447">
        <v>5</v>
      </c>
      <c r="J328" s="447">
        <v>4</v>
      </c>
      <c r="K328" s="447">
        <v>2</v>
      </c>
      <c r="L328" s="447">
        <v>98</v>
      </c>
      <c r="M328" s="497">
        <v>1898</v>
      </c>
      <c r="N328" s="447"/>
      <c r="O328" s="447"/>
      <c r="P328" s="447"/>
      <c r="Q328" s="447"/>
      <c r="R328" s="447"/>
      <c r="S328" s="447"/>
      <c r="T328" s="447"/>
      <c r="U328" s="447"/>
      <c r="V328" s="447"/>
      <c r="W328" s="447"/>
      <c r="X328" s="447"/>
      <c r="Y328" s="447"/>
      <c r="Z328" s="447"/>
      <c r="AA328" s="447"/>
      <c r="AB328" s="447"/>
      <c r="AC328" s="482"/>
      <c r="AD328" s="482"/>
      <c r="AE328" s="482"/>
      <c r="AF328" s="482"/>
    </row>
    <row r="329" spans="2:32" s="452" customFormat="1" ht="20.25" customHeight="1" x14ac:dyDescent="0.2">
      <c r="B329" s="436" t="s">
        <v>491</v>
      </c>
      <c r="C329" s="447">
        <v>263</v>
      </c>
      <c r="D329" s="447" t="s">
        <v>577</v>
      </c>
      <c r="E329" s="447">
        <v>3207</v>
      </c>
      <c r="F329" s="447">
        <v>33</v>
      </c>
      <c r="G329" s="447">
        <v>7</v>
      </c>
      <c r="H329" s="447"/>
      <c r="I329" s="447">
        <v>5</v>
      </c>
      <c r="J329" s="447">
        <v>4</v>
      </c>
      <c r="K329" s="447">
        <v>3</v>
      </c>
      <c r="L329" s="447">
        <v>89</v>
      </c>
      <c r="M329" s="497">
        <v>1989</v>
      </c>
      <c r="N329" s="447"/>
      <c r="O329" s="447"/>
      <c r="P329" s="447"/>
      <c r="Q329" s="447"/>
      <c r="R329" s="447"/>
      <c r="S329" s="447"/>
      <c r="T329" s="447"/>
      <c r="U329" s="447"/>
      <c r="V329" s="447"/>
      <c r="W329" s="447"/>
      <c r="X329" s="447"/>
      <c r="Y329" s="447"/>
      <c r="Z329" s="447"/>
      <c r="AA329" s="447"/>
      <c r="AB329" s="447"/>
      <c r="AC329" s="482"/>
      <c r="AD329" s="482"/>
      <c r="AE329" s="482"/>
      <c r="AF329" s="482"/>
    </row>
    <row r="330" spans="2:32" s="452" customFormat="1" ht="20.25" customHeight="1" x14ac:dyDescent="0.2">
      <c r="B330" s="436" t="s">
        <v>591</v>
      </c>
      <c r="C330" s="447">
        <v>264</v>
      </c>
      <c r="D330" s="447" t="s">
        <v>577</v>
      </c>
      <c r="E330" s="447">
        <v>3206</v>
      </c>
      <c r="F330" s="447">
        <v>33</v>
      </c>
      <c r="G330" s="447">
        <v>336</v>
      </c>
      <c r="H330" s="447"/>
      <c r="I330" s="447">
        <v>5</v>
      </c>
      <c r="J330" s="447">
        <v>4</v>
      </c>
      <c r="K330" s="447">
        <v>3</v>
      </c>
      <c r="L330" s="447">
        <v>93</v>
      </c>
      <c r="M330" s="497">
        <v>1993</v>
      </c>
      <c r="N330" s="447"/>
      <c r="O330" s="447"/>
      <c r="P330" s="447"/>
      <c r="Q330" s="447"/>
      <c r="R330" s="447"/>
      <c r="S330" s="447"/>
      <c r="T330" s="447"/>
      <c r="U330" s="447"/>
      <c r="V330" s="447"/>
      <c r="W330" s="447"/>
      <c r="X330" s="447"/>
      <c r="Y330" s="447"/>
      <c r="Z330" s="447"/>
      <c r="AA330" s="447"/>
      <c r="AB330" s="447"/>
      <c r="AC330" s="482"/>
      <c r="AD330" s="482"/>
      <c r="AE330" s="482"/>
      <c r="AF330" s="482"/>
    </row>
    <row r="331" spans="2:32" s="452" customFormat="1" ht="20.25" customHeight="1" x14ac:dyDescent="0.2">
      <c r="B331" s="436" t="s">
        <v>592</v>
      </c>
      <c r="C331" s="447">
        <v>265</v>
      </c>
      <c r="D331" s="447" t="s">
        <v>577</v>
      </c>
      <c r="E331" s="447">
        <v>5981</v>
      </c>
      <c r="F331" s="447">
        <v>60</v>
      </c>
      <c r="G331" s="447">
        <v>81</v>
      </c>
      <c r="H331" s="447"/>
      <c r="I331" s="447">
        <v>5</v>
      </c>
      <c r="J331" s="447">
        <v>9</v>
      </c>
      <c r="K331" s="447">
        <v>1</v>
      </c>
      <c r="L331" s="447">
        <v>0</v>
      </c>
      <c r="M331" s="497">
        <v>3700</v>
      </c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82"/>
      <c r="AD331" s="482"/>
      <c r="AE331" s="482"/>
      <c r="AF331" s="482"/>
    </row>
    <row r="332" spans="2:32" s="452" customFormat="1" ht="20.25" customHeight="1" x14ac:dyDescent="0.2">
      <c r="B332" s="436" t="s">
        <v>592</v>
      </c>
      <c r="C332" s="447">
        <v>266</v>
      </c>
      <c r="D332" s="447" t="s">
        <v>577</v>
      </c>
      <c r="E332" s="447">
        <v>5982</v>
      </c>
      <c r="F332" s="447">
        <v>60</v>
      </c>
      <c r="G332" s="447">
        <v>82</v>
      </c>
      <c r="H332" s="447"/>
      <c r="I332" s="447">
        <v>5</v>
      </c>
      <c r="J332" s="447">
        <v>17</v>
      </c>
      <c r="K332" s="447">
        <v>1</v>
      </c>
      <c r="L332" s="447">
        <v>84</v>
      </c>
      <c r="M332" s="497">
        <v>6984</v>
      </c>
      <c r="N332" s="447"/>
      <c r="O332" s="447"/>
      <c r="P332" s="447"/>
      <c r="Q332" s="447"/>
      <c r="R332" s="447"/>
      <c r="S332" s="447"/>
      <c r="T332" s="447"/>
      <c r="U332" s="447"/>
      <c r="V332" s="447"/>
      <c r="W332" s="447"/>
      <c r="X332" s="447"/>
      <c r="Y332" s="447"/>
      <c r="Z332" s="447"/>
      <c r="AA332" s="447"/>
      <c r="AB332" s="447"/>
      <c r="AC332" s="482"/>
      <c r="AD332" s="482"/>
      <c r="AE332" s="482"/>
      <c r="AF332" s="482"/>
    </row>
    <row r="333" spans="2:32" s="452" customFormat="1" ht="19.5" customHeight="1" x14ac:dyDescent="0.2">
      <c r="B333" s="436" t="s">
        <v>1989</v>
      </c>
      <c r="C333" s="447">
        <v>267</v>
      </c>
      <c r="D333" s="447" t="s">
        <v>577</v>
      </c>
      <c r="E333" s="447">
        <v>9038</v>
      </c>
      <c r="F333" s="447">
        <v>91</v>
      </c>
      <c r="G333" s="447">
        <v>38</v>
      </c>
      <c r="H333" s="447"/>
      <c r="I333" s="447">
        <v>5</v>
      </c>
      <c r="J333" s="447">
        <v>8</v>
      </c>
      <c r="K333" s="447">
        <v>3</v>
      </c>
      <c r="L333" s="447">
        <v>86</v>
      </c>
      <c r="M333" s="497">
        <v>3586</v>
      </c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7"/>
      <c r="Z333" s="447"/>
      <c r="AA333" s="447"/>
      <c r="AB333" s="447"/>
      <c r="AC333" s="482"/>
      <c r="AD333" s="482"/>
      <c r="AE333" s="482"/>
      <c r="AF333" s="482"/>
    </row>
    <row r="334" spans="2:32" s="452" customFormat="1" ht="20.25" customHeight="1" x14ac:dyDescent="0.2">
      <c r="B334" s="436" t="s">
        <v>1989</v>
      </c>
      <c r="C334" s="447">
        <v>268</v>
      </c>
      <c r="D334" s="447" t="s">
        <v>577</v>
      </c>
      <c r="E334" s="447">
        <v>689</v>
      </c>
      <c r="F334" s="447">
        <v>7</v>
      </c>
      <c r="G334" s="447">
        <v>0</v>
      </c>
      <c r="H334" s="447"/>
      <c r="I334" s="447">
        <v>5</v>
      </c>
      <c r="J334" s="447">
        <v>14</v>
      </c>
      <c r="K334" s="447">
        <v>0</v>
      </c>
      <c r="L334" s="447">
        <v>1</v>
      </c>
      <c r="M334" s="497">
        <v>5601</v>
      </c>
      <c r="N334" s="447"/>
      <c r="O334" s="447"/>
      <c r="P334" s="447"/>
      <c r="Q334" s="447"/>
      <c r="R334" s="447"/>
      <c r="S334" s="447"/>
      <c r="T334" s="447"/>
      <c r="U334" s="447"/>
      <c r="V334" s="447"/>
      <c r="W334" s="447"/>
      <c r="X334" s="447"/>
      <c r="Y334" s="447"/>
      <c r="Z334" s="447"/>
      <c r="AA334" s="447"/>
      <c r="AB334" s="447"/>
      <c r="AC334" s="482"/>
      <c r="AD334" s="482"/>
      <c r="AE334" s="482"/>
      <c r="AF334" s="482"/>
    </row>
    <row r="335" spans="2:32" s="452" customFormat="1" ht="20.25" customHeight="1" x14ac:dyDescent="0.2">
      <c r="B335" s="436" t="s">
        <v>493</v>
      </c>
      <c r="C335" s="447">
        <v>269</v>
      </c>
      <c r="D335" s="447" t="s">
        <v>577</v>
      </c>
      <c r="E335" s="447">
        <v>3208</v>
      </c>
      <c r="F335" s="447">
        <v>33</v>
      </c>
      <c r="G335" s="447">
        <v>8</v>
      </c>
      <c r="H335" s="447"/>
      <c r="I335" s="447">
        <v>5</v>
      </c>
      <c r="J335" s="447">
        <v>5</v>
      </c>
      <c r="K335" s="447">
        <v>1</v>
      </c>
      <c r="L335" s="447">
        <v>54</v>
      </c>
      <c r="M335" s="497">
        <v>2154</v>
      </c>
      <c r="N335" s="447"/>
      <c r="O335" s="447"/>
      <c r="P335" s="447"/>
      <c r="Q335" s="447"/>
      <c r="R335" s="447"/>
      <c r="S335" s="447"/>
      <c r="T335" s="447"/>
      <c r="U335" s="447"/>
      <c r="V335" s="447"/>
      <c r="W335" s="447"/>
      <c r="X335" s="447"/>
      <c r="Y335" s="447"/>
      <c r="Z335" s="447"/>
      <c r="AA335" s="447"/>
      <c r="AB335" s="447"/>
      <c r="AC335" s="482"/>
      <c r="AD335" s="482"/>
      <c r="AE335" s="482"/>
      <c r="AF335" s="482"/>
    </row>
    <row r="336" spans="2:32" s="452" customFormat="1" ht="20.25" customHeight="1" x14ac:dyDescent="0.2">
      <c r="B336" s="436" t="s">
        <v>593</v>
      </c>
      <c r="C336" s="447">
        <v>270</v>
      </c>
      <c r="D336" s="447" t="s">
        <v>577</v>
      </c>
      <c r="E336" s="447">
        <v>5400</v>
      </c>
      <c r="F336" s="447">
        <v>54</v>
      </c>
      <c r="G336" s="447">
        <v>100</v>
      </c>
      <c r="H336" s="447"/>
      <c r="I336" s="447">
        <v>5</v>
      </c>
      <c r="J336" s="447">
        <v>28</v>
      </c>
      <c r="K336" s="447">
        <v>0</v>
      </c>
      <c r="L336" s="447">
        <v>24</v>
      </c>
      <c r="M336" s="497">
        <v>11224</v>
      </c>
      <c r="N336" s="447"/>
      <c r="O336" s="447"/>
      <c r="P336" s="447"/>
      <c r="Q336" s="447"/>
      <c r="R336" s="447"/>
      <c r="S336" s="447"/>
      <c r="T336" s="447"/>
      <c r="U336" s="447"/>
      <c r="V336" s="447"/>
      <c r="W336" s="447"/>
      <c r="X336" s="447"/>
      <c r="Y336" s="447"/>
      <c r="Z336" s="447"/>
      <c r="AA336" s="447"/>
      <c r="AB336" s="447"/>
      <c r="AC336" s="482"/>
      <c r="AD336" s="482"/>
      <c r="AE336" s="482"/>
      <c r="AF336" s="482"/>
    </row>
    <row r="337" spans="2:32" s="452" customFormat="1" ht="20.25" customHeight="1" x14ac:dyDescent="0.2">
      <c r="B337" s="436" t="s">
        <v>593</v>
      </c>
      <c r="C337" s="447">
        <v>271</v>
      </c>
      <c r="D337" s="447" t="s">
        <v>577</v>
      </c>
      <c r="E337" s="447">
        <v>5363</v>
      </c>
      <c r="F337" s="447">
        <v>54</v>
      </c>
      <c r="G337" s="447">
        <v>63</v>
      </c>
      <c r="H337" s="447"/>
      <c r="I337" s="447">
        <v>5</v>
      </c>
      <c r="J337" s="447">
        <v>20</v>
      </c>
      <c r="K337" s="447">
        <v>0</v>
      </c>
      <c r="L337" s="447">
        <v>31</v>
      </c>
      <c r="M337" s="497">
        <v>8031</v>
      </c>
      <c r="N337" s="447"/>
      <c r="O337" s="447"/>
      <c r="P337" s="447"/>
      <c r="Q337" s="447"/>
      <c r="R337" s="447"/>
      <c r="S337" s="447"/>
      <c r="T337" s="447"/>
      <c r="U337" s="447"/>
      <c r="V337" s="447"/>
      <c r="W337" s="447"/>
      <c r="X337" s="447"/>
      <c r="Y337" s="447"/>
      <c r="Z337" s="447"/>
      <c r="AA337" s="447"/>
      <c r="AB337" s="447"/>
      <c r="AC337" s="482"/>
      <c r="AD337" s="482"/>
      <c r="AE337" s="482"/>
      <c r="AF337" s="482"/>
    </row>
    <row r="338" spans="2:32" s="452" customFormat="1" ht="20.25" customHeight="1" x14ac:dyDescent="0.2">
      <c r="B338" s="436" t="s">
        <v>594</v>
      </c>
      <c r="C338" s="447">
        <v>272</v>
      </c>
      <c r="D338" s="447" t="s">
        <v>577</v>
      </c>
      <c r="E338" s="447">
        <v>3205</v>
      </c>
      <c r="F338" s="447">
        <v>33</v>
      </c>
      <c r="G338" s="447">
        <v>5</v>
      </c>
      <c r="H338" s="447"/>
      <c r="I338" s="447">
        <v>5</v>
      </c>
      <c r="J338" s="447">
        <v>5</v>
      </c>
      <c r="K338" s="447">
        <v>0</v>
      </c>
      <c r="L338" s="447">
        <v>96</v>
      </c>
      <c r="M338" s="497">
        <v>2096</v>
      </c>
      <c r="N338" s="447"/>
      <c r="O338" s="447"/>
      <c r="P338" s="447"/>
      <c r="Q338" s="447"/>
      <c r="R338" s="447"/>
      <c r="S338" s="447"/>
      <c r="T338" s="447"/>
      <c r="U338" s="447"/>
      <c r="V338" s="447"/>
      <c r="W338" s="447"/>
      <c r="X338" s="447"/>
      <c r="Y338" s="447"/>
      <c r="Z338" s="447"/>
      <c r="AA338" s="447"/>
      <c r="AB338" s="447"/>
      <c r="AC338" s="482"/>
      <c r="AD338" s="482"/>
      <c r="AE338" s="482"/>
      <c r="AF338" s="482"/>
    </row>
    <row r="339" spans="2:32" s="452" customFormat="1" ht="20.25" customHeight="1" x14ac:dyDescent="0.2">
      <c r="B339" s="436" t="s">
        <v>595</v>
      </c>
      <c r="C339" s="447">
        <v>273</v>
      </c>
      <c r="D339" s="447" t="s">
        <v>577</v>
      </c>
      <c r="E339" s="447">
        <v>5376</v>
      </c>
      <c r="F339" s="447">
        <v>54</v>
      </c>
      <c r="G339" s="447">
        <v>76</v>
      </c>
      <c r="H339" s="447"/>
      <c r="I339" s="447">
        <v>5</v>
      </c>
      <c r="J339" s="447">
        <v>23</v>
      </c>
      <c r="K339" s="447">
        <v>2</v>
      </c>
      <c r="L339" s="447">
        <v>15</v>
      </c>
      <c r="M339" s="497">
        <v>9415</v>
      </c>
      <c r="N339" s="447"/>
      <c r="O339" s="447"/>
      <c r="P339" s="447"/>
      <c r="Q339" s="447"/>
      <c r="R339" s="447"/>
      <c r="S339" s="447"/>
      <c r="T339" s="447"/>
      <c r="U339" s="447"/>
      <c r="V339" s="447"/>
      <c r="W339" s="447"/>
      <c r="X339" s="447"/>
      <c r="Y339" s="447"/>
      <c r="Z339" s="447"/>
      <c r="AA339" s="447"/>
      <c r="AB339" s="447"/>
      <c r="AC339" s="482"/>
      <c r="AD339" s="482"/>
      <c r="AE339" s="482"/>
      <c r="AF339" s="482"/>
    </row>
    <row r="340" spans="2:32" s="452" customFormat="1" ht="20.25" customHeight="1" x14ac:dyDescent="0.2">
      <c r="B340" s="436" t="s">
        <v>596</v>
      </c>
      <c r="C340" s="447">
        <v>274</v>
      </c>
      <c r="D340" s="447" t="s">
        <v>577</v>
      </c>
      <c r="E340" s="447">
        <v>5396</v>
      </c>
      <c r="F340" s="447">
        <v>54</v>
      </c>
      <c r="G340" s="447">
        <v>96</v>
      </c>
      <c r="H340" s="447"/>
      <c r="I340" s="447">
        <v>5</v>
      </c>
      <c r="J340" s="447">
        <v>21</v>
      </c>
      <c r="K340" s="447">
        <v>3</v>
      </c>
      <c r="L340" s="447">
        <v>11</v>
      </c>
      <c r="M340" s="497">
        <v>8711</v>
      </c>
      <c r="N340" s="447"/>
      <c r="O340" s="447"/>
      <c r="P340" s="447"/>
      <c r="Q340" s="447"/>
      <c r="R340" s="447"/>
      <c r="S340" s="447"/>
      <c r="T340" s="447"/>
      <c r="U340" s="447"/>
      <c r="V340" s="447"/>
      <c r="W340" s="447"/>
      <c r="X340" s="447"/>
      <c r="Y340" s="447"/>
      <c r="Z340" s="447"/>
      <c r="AA340" s="447"/>
      <c r="AB340" s="447"/>
      <c r="AC340" s="482"/>
      <c r="AD340" s="482"/>
      <c r="AE340" s="482"/>
      <c r="AF340" s="482"/>
    </row>
    <row r="341" spans="2:32" s="452" customFormat="1" ht="20.25" customHeight="1" x14ac:dyDescent="0.2">
      <c r="B341" s="436" t="s">
        <v>624</v>
      </c>
      <c r="C341" s="447">
        <v>275</v>
      </c>
      <c r="D341" s="447" t="s">
        <v>577</v>
      </c>
      <c r="E341" s="447">
        <v>6319</v>
      </c>
      <c r="F341" s="447">
        <v>64</v>
      </c>
      <c r="G341" s="447">
        <v>19</v>
      </c>
      <c r="H341" s="447"/>
      <c r="I341" s="447">
        <v>5</v>
      </c>
      <c r="J341" s="447">
        <v>4</v>
      </c>
      <c r="K341" s="447">
        <v>2</v>
      </c>
      <c r="L341" s="447">
        <v>45</v>
      </c>
      <c r="M341" s="497">
        <v>1845</v>
      </c>
      <c r="N341" s="447"/>
      <c r="O341" s="447"/>
      <c r="P341" s="447"/>
      <c r="Q341" s="447"/>
      <c r="R341" s="447"/>
      <c r="S341" s="447"/>
      <c r="T341" s="447"/>
      <c r="U341" s="447"/>
      <c r="V341" s="447"/>
      <c r="W341" s="447"/>
      <c r="X341" s="447"/>
      <c r="Y341" s="447"/>
      <c r="Z341" s="447"/>
      <c r="AA341" s="447"/>
      <c r="AB341" s="447"/>
      <c r="AC341" s="482"/>
      <c r="AD341" s="482"/>
      <c r="AE341" s="482"/>
      <c r="AF341" s="482"/>
    </row>
    <row r="342" spans="2:32" s="452" customFormat="1" ht="20.25" customHeight="1" x14ac:dyDescent="0.2">
      <c r="B342" s="436" t="s">
        <v>597</v>
      </c>
      <c r="C342" s="447">
        <v>276</v>
      </c>
      <c r="D342" s="447" t="s">
        <v>577</v>
      </c>
      <c r="E342" s="447">
        <v>1268</v>
      </c>
      <c r="F342" s="447">
        <v>13</v>
      </c>
      <c r="G342" s="447">
        <v>68</v>
      </c>
      <c r="H342" s="447"/>
      <c r="I342" s="447">
        <v>5</v>
      </c>
      <c r="J342" s="447">
        <v>32</v>
      </c>
      <c r="K342" s="447">
        <v>1</v>
      </c>
      <c r="L342" s="447">
        <v>47</v>
      </c>
      <c r="M342" s="497">
        <v>12947</v>
      </c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7"/>
      <c r="Z342" s="447"/>
      <c r="AA342" s="447"/>
      <c r="AB342" s="447"/>
      <c r="AC342" s="482"/>
      <c r="AD342" s="482"/>
      <c r="AE342" s="482"/>
      <c r="AF342" s="482"/>
    </row>
    <row r="343" spans="2:32" s="452" customFormat="1" ht="20.25" customHeight="1" x14ac:dyDescent="0.2">
      <c r="B343" s="436" t="s">
        <v>1998</v>
      </c>
      <c r="C343" s="447">
        <v>277</v>
      </c>
      <c r="D343" s="447" t="s">
        <v>577</v>
      </c>
      <c r="E343" s="447">
        <v>13039</v>
      </c>
      <c r="F343" s="447">
        <v>131</v>
      </c>
      <c r="G343" s="447">
        <v>39</v>
      </c>
      <c r="H343" s="447"/>
      <c r="I343" s="447">
        <v>5</v>
      </c>
      <c r="J343" s="447">
        <v>0</v>
      </c>
      <c r="K343" s="447">
        <v>3</v>
      </c>
      <c r="L343" s="447">
        <v>77</v>
      </c>
      <c r="M343" s="497">
        <v>377</v>
      </c>
      <c r="N343" s="447"/>
      <c r="O343" s="447"/>
      <c r="P343" s="447"/>
      <c r="Q343" s="447"/>
      <c r="R343" s="447"/>
      <c r="S343" s="447"/>
      <c r="T343" s="447"/>
      <c r="U343" s="447"/>
      <c r="V343" s="447"/>
      <c r="W343" s="447"/>
      <c r="X343" s="447"/>
      <c r="Y343" s="447"/>
      <c r="Z343" s="447"/>
      <c r="AA343" s="447"/>
      <c r="AB343" s="447"/>
      <c r="AC343" s="482"/>
      <c r="AD343" s="482"/>
      <c r="AE343" s="482"/>
      <c r="AF343" s="482"/>
    </row>
    <row r="344" spans="2:32" s="452" customFormat="1" ht="20.25" customHeight="1" x14ac:dyDescent="0.2">
      <c r="B344" s="436" t="s">
        <v>1998</v>
      </c>
      <c r="C344" s="447">
        <v>278</v>
      </c>
      <c r="D344" s="447" t="s">
        <v>577</v>
      </c>
      <c r="E344" s="447">
        <v>13047</v>
      </c>
      <c r="F344" s="447">
        <v>131</v>
      </c>
      <c r="G344" s="447">
        <v>47</v>
      </c>
      <c r="H344" s="447"/>
      <c r="I344" s="447">
        <v>5</v>
      </c>
      <c r="J344" s="447">
        <v>6</v>
      </c>
      <c r="K344" s="447">
        <v>1</v>
      </c>
      <c r="L344" s="447">
        <v>14</v>
      </c>
      <c r="M344" s="497">
        <v>2514</v>
      </c>
      <c r="N344" s="447"/>
      <c r="O344" s="447"/>
      <c r="P344" s="447"/>
      <c r="Q344" s="447"/>
      <c r="R344" s="447"/>
      <c r="S344" s="447"/>
      <c r="T344" s="447"/>
      <c r="U344" s="447"/>
      <c r="V344" s="447"/>
      <c r="W344" s="447"/>
      <c r="X344" s="447"/>
      <c r="Y344" s="447"/>
      <c r="Z344" s="447"/>
      <c r="AA344" s="447"/>
      <c r="AB344" s="447"/>
      <c r="AC344" s="482"/>
      <c r="AD344" s="482"/>
      <c r="AE344" s="482"/>
      <c r="AF344" s="482"/>
    </row>
    <row r="345" spans="2:32" s="452" customFormat="1" ht="20.25" customHeight="1" x14ac:dyDescent="0.2">
      <c r="B345" s="436" t="s">
        <v>598</v>
      </c>
      <c r="C345" s="447">
        <v>279</v>
      </c>
      <c r="D345" s="447" t="s">
        <v>577</v>
      </c>
      <c r="E345" s="447">
        <v>882</v>
      </c>
      <c r="F345" s="447">
        <v>9</v>
      </c>
      <c r="G345" s="447">
        <v>82</v>
      </c>
      <c r="H345" s="447"/>
      <c r="I345" s="447">
        <v>5</v>
      </c>
      <c r="J345" s="447">
        <v>9</v>
      </c>
      <c r="K345" s="447">
        <v>1</v>
      </c>
      <c r="L345" s="447">
        <v>0</v>
      </c>
      <c r="M345" s="497">
        <v>3700</v>
      </c>
      <c r="N345" s="447"/>
      <c r="O345" s="447"/>
      <c r="P345" s="447"/>
      <c r="Q345" s="447"/>
      <c r="R345" s="447"/>
      <c r="S345" s="447"/>
      <c r="T345" s="447"/>
      <c r="U345" s="447"/>
      <c r="V345" s="447"/>
      <c r="W345" s="447"/>
      <c r="X345" s="447"/>
      <c r="Y345" s="447"/>
      <c r="Z345" s="447"/>
      <c r="AA345" s="447"/>
      <c r="AB345" s="447"/>
      <c r="AC345" s="482"/>
      <c r="AD345" s="482"/>
      <c r="AE345" s="482"/>
      <c r="AF345" s="482"/>
    </row>
    <row r="346" spans="2:32" s="452" customFormat="1" ht="20.25" customHeight="1" x14ac:dyDescent="0.2">
      <c r="B346" s="436" t="s">
        <v>598</v>
      </c>
      <c r="C346" s="447">
        <v>280</v>
      </c>
      <c r="D346" s="447" t="s">
        <v>577</v>
      </c>
      <c r="E346" s="447">
        <v>884</v>
      </c>
      <c r="F346" s="447">
        <v>9</v>
      </c>
      <c r="G346" s="447">
        <v>84</v>
      </c>
      <c r="H346" s="447"/>
      <c r="I346" s="447">
        <v>5</v>
      </c>
      <c r="J346" s="447">
        <v>15</v>
      </c>
      <c r="K346" s="447">
        <v>0</v>
      </c>
      <c r="L346" s="447">
        <v>82</v>
      </c>
      <c r="M346" s="497">
        <v>6082</v>
      </c>
      <c r="N346" s="447"/>
      <c r="O346" s="447"/>
      <c r="P346" s="447"/>
      <c r="Q346" s="447"/>
      <c r="R346" s="447"/>
      <c r="S346" s="447"/>
      <c r="T346" s="447"/>
      <c r="U346" s="447"/>
      <c r="V346" s="447"/>
      <c r="W346" s="447"/>
      <c r="X346" s="447"/>
      <c r="Y346" s="447"/>
      <c r="Z346" s="447"/>
      <c r="AA346" s="447"/>
      <c r="AB346" s="447"/>
      <c r="AC346" s="482"/>
      <c r="AD346" s="482"/>
      <c r="AE346" s="482"/>
      <c r="AF346" s="482"/>
    </row>
    <row r="347" spans="2:32" s="452" customFormat="1" ht="20.25" customHeight="1" x14ac:dyDescent="0.2">
      <c r="B347" s="436" t="s">
        <v>599</v>
      </c>
      <c r="C347" s="447">
        <v>281</v>
      </c>
      <c r="D347" s="447" t="s">
        <v>577</v>
      </c>
      <c r="E347" s="447">
        <v>466</v>
      </c>
      <c r="F347" s="447">
        <v>5</v>
      </c>
      <c r="G347" s="447">
        <v>66</v>
      </c>
      <c r="H347" s="447"/>
      <c r="I347" s="447">
        <v>5</v>
      </c>
      <c r="J347" s="447">
        <v>6</v>
      </c>
      <c r="K347" s="447">
        <v>1</v>
      </c>
      <c r="L347" s="447">
        <v>96</v>
      </c>
      <c r="M347" s="497">
        <v>2596</v>
      </c>
      <c r="N347" s="447"/>
      <c r="O347" s="447"/>
      <c r="P347" s="447"/>
      <c r="Q347" s="447"/>
      <c r="R347" s="447"/>
      <c r="S347" s="447"/>
      <c r="T347" s="447"/>
      <c r="U347" s="447"/>
      <c r="V347" s="447"/>
      <c r="W347" s="447"/>
      <c r="X347" s="447"/>
      <c r="Y347" s="447"/>
      <c r="Z347" s="447"/>
      <c r="AA347" s="447"/>
      <c r="AB347" s="447"/>
      <c r="AC347" s="482"/>
      <c r="AD347" s="482"/>
      <c r="AE347" s="482"/>
      <c r="AF347" s="482"/>
    </row>
    <row r="348" spans="2:32" s="452" customFormat="1" ht="20.25" customHeight="1" x14ac:dyDescent="0.2">
      <c r="B348" s="436" t="s">
        <v>600</v>
      </c>
      <c r="C348" s="447">
        <v>282</v>
      </c>
      <c r="D348" s="447" t="s">
        <v>577</v>
      </c>
      <c r="E348" s="447">
        <v>5449</v>
      </c>
      <c r="F348" s="447">
        <v>55</v>
      </c>
      <c r="G348" s="447">
        <v>49</v>
      </c>
      <c r="H348" s="447"/>
      <c r="I348" s="447">
        <v>5</v>
      </c>
      <c r="J348" s="447">
        <v>4</v>
      </c>
      <c r="K348" s="447">
        <v>3</v>
      </c>
      <c r="L348" s="447">
        <v>83</v>
      </c>
      <c r="M348" s="497">
        <v>3583</v>
      </c>
      <c r="N348" s="447"/>
      <c r="O348" s="447"/>
      <c r="P348" s="447"/>
      <c r="Q348" s="447"/>
      <c r="R348" s="447"/>
      <c r="S348" s="447"/>
      <c r="T348" s="447"/>
      <c r="U348" s="447"/>
      <c r="V348" s="447"/>
      <c r="W348" s="447"/>
      <c r="X348" s="447"/>
      <c r="Y348" s="447"/>
      <c r="Z348" s="447"/>
      <c r="AA348" s="447"/>
      <c r="AB348" s="447"/>
      <c r="AC348" s="482"/>
      <c r="AD348" s="482"/>
      <c r="AE348" s="482"/>
      <c r="AF348" s="482"/>
    </row>
    <row r="349" spans="2:32" s="452" customFormat="1" ht="20.25" customHeight="1" x14ac:dyDescent="0.2">
      <c r="B349" s="436" t="s">
        <v>601</v>
      </c>
      <c r="C349" s="447">
        <v>283</v>
      </c>
      <c r="D349" s="447" t="s">
        <v>577</v>
      </c>
      <c r="E349" s="447">
        <v>5431</v>
      </c>
      <c r="F349" s="447">
        <v>55</v>
      </c>
      <c r="G349" s="447">
        <v>31</v>
      </c>
      <c r="H349" s="447"/>
      <c r="I349" s="447">
        <v>5</v>
      </c>
      <c r="J349" s="447">
        <v>9</v>
      </c>
      <c r="K349" s="447">
        <v>2</v>
      </c>
      <c r="L349" s="447">
        <v>30</v>
      </c>
      <c r="M349" s="497">
        <v>3830</v>
      </c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7"/>
      <c r="Z349" s="447"/>
      <c r="AA349" s="447"/>
      <c r="AB349" s="447"/>
      <c r="AC349" s="482"/>
      <c r="AD349" s="482"/>
      <c r="AE349" s="482"/>
      <c r="AF349" s="482"/>
    </row>
    <row r="350" spans="2:32" s="452" customFormat="1" ht="20.25" customHeight="1" x14ac:dyDescent="0.2">
      <c r="B350" s="436" t="s">
        <v>602</v>
      </c>
      <c r="C350" s="447">
        <v>284</v>
      </c>
      <c r="D350" s="447" t="s">
        <v>577</v>
      </c>
      <c r="E350" s="447">
        <v>0</v>
      </c>
      <c r="F350" s="447">
        <v>0</v>
      </c>
      <c r="G350" s="447">
        <v>0</v>
      </c>
      <c r="H350" s="447"/>
      <c r="I350" s="447">
        <v>5</v>
      </c>
      <c r="J350" s="447">
        <v>4</v>
      </c>
      <c r="K350" s="447">
        <v>0</v>
      </c>
      <c r="L350" s="447">
        <v>47</v>
      </c>
      <c r="M350" s="497">
        <v>1568.25</v>
      </c>
      <c r="N350" s="447">
        <v>78.75</v>
      </c>
      <c r="O350" s="447"/>
      <c r="P350" s="447"/>
      <c r="Q350" s="447"/>
      <c r="R350" s="447">
        <v>1</v>
      </c>
      <c r="S350" s="447">
        <v>238</v>
      </c>
      <c r="T350" s="447" t="s">
        <v>31</v>
      </c>
      <c r="U350" s="447" t="s">
        <v>73</v>
      </c>
      <c r="V350" s="447">
        <v>84</v>
      </c>
      <c r="W350" s="447"/>
      <c r="X350" s="447">
        <v>84</v>
      </c>
      <c r="Y350" s="447"/>
      <c r="Z350" s="447"/>
      <c r="AA350" s="447">
        <v>10</v>
      </c>
      <c r="AB350" s="447"/>
      <c r="AC350" s="482"/>
      <c r="AD350" s="482"/>
      <c r="AE350" s="482"/>
      <c r="AF350" s="482"/>
    </row>
    <row r="351" spans="2:32" s="452" customFormat="1" ht="20.25" customHeight="1" x14ac:dyDescent="0.2">
      <c r="B351" s="436"/>
      <c r="C351" s="447"/>
      <c r="D351" s="447"/>
      <c r="E351" s="447"/>
      <c r="F351" s="447"/>
      <c r="G351" s="447"/>
      <c r="H351" s="447"/>
      <c r="I351" s="447"/>
      <c r="J351" s="447"/>
      <c r="K351" s="447"/>
      <c r="L351" s="447"/>
      <c r="M351" s="497"/>
      <c r="N351" s="447"/>
      <c r="O351" s="447"/>
      <c r="P351" s="447"/>
      <c r="Q351" s="447"/>
      <c r="R351" s="447">
        <v>2</v>
      </c>
      <c r="S351" s="447">
        <v>250</v>
      </c>
      <c r="T351" s="447" t="s">
        <v>31</v>
      </c>
      <c r="U351" s="447" t="s">
        <v>73</v>
      </c>
      <c r="V351" s="447">
        <v>93</v>
      </c>
      <c r="W351" s="447"/>
      <c r="X351" s="447">
        <v>93</v>
      </c>
      <c r="Y351" s="447"/>
      <c r="Z351" s="447"/>
      <c r="AA351" s="447">
        <v>7</v>
      </c>
      <c r="AB351" s="447"/>
      <c r="AC351" s="482"/>
      <c r="AD351" s="482"/>
      <c r="AE351" s="482"/>
      <c r="AF351" s="482"/>
    </row>
    <row r="352" spans="2:32" s="452" customFormat="1" ht="20.25" customHeight="1" x14ac:dyDescent="0.2">
      <c r="B352" s="436"/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97"/>
      <c r="N352" s="447"/>
      <c r="O352" s="447"/>
      <c r="P352" s="447"/>
      <c r="Q352" s="447"/>
      <c r="R352" s="447">
        <v>3</v>
      </c>
      <c r="S352" s="447">
        <v>34</v>
      </c>
      <c r="T352" s="447" t="s">
        <v>31</v>
      </c>
      <c r="U352" s="447" t="s">
        <v>73</v>
      </c>
      <c r="V352" s="447">
        <v>134</v>
      </c>
      <c r="W352" s="447"/>
      <c r="X352" s="447">
        <v>134</v>
      </c>
      <c r="Y352" s="447"/>
      <c r="Z352" s="447"/>
      <c r="AA352" s="447">
        <v>15</v>
      </c>
      <c r="AB352" s="447"/>
      <c r="AC352" s="482"/>
      <c r="AD352" s="482"/>
      <c r="AE352" s="482"/>
      <c r="AF352" s="482"/>
    </row>
    <row r="353" spans="2:32" s="452" customFormat="1" ht="20.25" customHeight="1" x14ac:dyDescent="0.2">
      <c r="B353" s="436" t="s">
        <v>603</v>
      </c>
      <c r="C353" s="447">
        <v>285</v>
      </c>
      <c r="D353" s="447" t="s">
        <v>577</v>
      </c>
      <c r="E353" s="447">
        <v>5484</v>
      </c>
      <c r="F353" s="447">
        <v>55</v>
      </c>
      <c r="G353" s="447">
        <v>84</v>
      </c>
      <c r="H353" s="447"/>
      <c r="I353" s="447">
        <v>5</v>
      </c>
      <c r="J353" s="447">
        <v>10</v>
      </c>
      <c r="K353" s="447">
        <v>2</v>
      </c>
      <c r="L353" s="447">
        <v>28</v>
      </c>
      <c r="M353" s="497">
        <v>4228</v>
      </c>
      <c r="N353" s="447"/>
      <c r="O353" s="447"/>
      <c r="P353" s="447"/>
      <c r="Q353" s="447"/>
      <c r="R353" s="447"/>
      <c r="S353" s="447"/>
      <c r="T353" s="447"/>
      <c r="U353" s="447"/>
      <c r="V353" s="447"/>
      <c r="W353" s="447"/>
      <c r="X353" s="447"/>
      <c r="Y353" s="447"/>
      <c r="Z353" s="447"/>
      <c r="AA353" s="447"/>
      <c r="AB353" s="447"/>
      <c r="AC353" s="482"/>
      <c r="AD353" s="482"/>
      <c r="AE353" s="482"/>
      <c r="AF353" s="482"/>
    </row>
    <row r="354" spans="2:32" s="452" customFormat="1" ht="20.25" customHeight="1" x14ac:dyDescent="0.2">
      <c r="B354" s="436" t="s">
        <v>604</v>
      </c>
      <c r="C354" s="447">
        <v>286</v>
      </c>
      <c r="D354" s="447" t="s">
        <v>577</v>
      </c>
      <c r="E354" s="447">
        <v>5409</v>
      </c>
      <c r="F354" s="447">
        <v>55</v>
      </c>
      <c r="G354" s="447">
        <v>9</v>
      </c>
      <c r="H354" s="447"/>
      <c r="I354" s="447">
        <v>5</v>
      </c>
      <c r="J354" s="447">
        <v>21</v>
      </c>
      <c r="K354" s="447">
        <v>0</v>
      </c>
      <c r="L354" s="447">
        <v>43</v>
      </c>
      <c r="M354" s="497">
        <v>8443</v>
      </c>
      <c r="N354" s="447"/>
      <c r="O354" s="447"/>
      <c r="P354" s="447"/>
      <c r="Q354" s="447"/>
      <c r="R354" s="447"/>
      <c r="S354" s="447"/>
      <c r="T354" s="447"/>
      <c r="U354" s="447"/>
      <c r="V354" s="447"/>
      <c r="W354" s="447"/>
      <c r="X354" s="447"/>
      <c r="Y354" s="447"/>
      <c r="Z354" s="447"/>
      <c r="AA354" s="447"/>
      <c r="AB354" s="447"/>
      <c r="AC354" s="482"/>
      <c r="AD354" s="482"/>
      <c r="AE354" s="482"/>
      <c r="AF354" s="482"/>
    </row>
    <row r="355" spans="2:32" s="452" customFormat="1" ht="20.25" customHeight="1" x14ac:dyDescent="0.2">
      <c r="B355" s="436" t="s">
        <v>605</v>
      </c>
      <c r="C355" s="447">
        <v>287</v>
      </c>
      <c r="D355" s="447" t="s">
        <v>577</v>
      </c>
      <c r="E355" s="447">
        <v>3052</v>
      </c>
      <c r="F355" s="447">
        <v>31</v>
      </c>
      <c r="G355" s="447">
        <v>52</v>
      </c>
      <c r="H355" s="447"/>
      <c r="I355" s="447">
        <v>5</v>
      </c>
      <c r="J355" s="447">
        <v>7</v>
      </c>
      <c r="K355" s="447">
        <v>2</v>
      </c>
      <c r="L355" s="447">
        <v>82</v>
      </c>
      <c r="M355" s="497">
        <v>3082</v>
      </c>
      <c r="N355" s="447"/>
      <c r="O355" s="447"/>
      <c r="P355" s="447"/>
      <c r="Q355" s="447"/>
      <c r="R355" s="447"/>
      <c r="S355" s="447"/>
      <c r="T355" s="447"/>
      <c r="U355" s="447"/>
      <c r="V355" s="447"/>
      <c r="W355" s="447"/>
      <c r="X355" s="447"/>
      <c r="Y355" s="447"/>
      <c r="Z355" s="447"/>
      <c r="AA355" s="447"/>
      <c r="AB355" s="447"/>
      <c r="AC355" s="482"/>
      <c r="AD355" s="482"/>
      <c r="AE355" s="482"/>
      <c r="AF355" s="482"/>
    </row>
    <row r="356" spans="2:32" s="452" customFormat="1" ht="20.25" customHeight="1" x14ac:dyDescent="0.2">
      <c r="B356" s="436" t="s">
        <v>606</v>
      </c>
      <c r="C356" s="447">
        <v>288</v>
      </c>
      <c r="D356" s="447" t="s">
        <v>577</v>
      </c>
      <c r="E356" s="447">
        <v>6321</v>
      </c>
      <c r="F356" s="447">
        <v>64</v>
      </c>
      <c r="G356" s="447">
        <v>21</v>
      </c>
      <c r="H356" s="447"/>
      <c r="I356" s="447">
        <v>5</v>
      </c>
      <c r="J356" s="447">
        <v>47</v>
      </c>
      <c r="K356" s="447">
        <v>0</v>
      </c>
      <c r="L356" s="447">
        <v>86</v>
      </c>
      <c r="M356" s="497">
        <v>18886</v>
      </c>
      <c r="N356" s="447"/>
      <c r="O356" s="447"/>
      <c r="P356" s="447"/>
      <c r="Q356" s="447"/>
      <c r="R356" s="447"/>
      <c r="S356" s="447"/>
      <c r="T356" s="447"/>
      <c r="U356" s="447"/>
      <c r="V356" s="447"/>
      <c r="W356" s="447"/>
      <c r="X356" s="447"/>
      <c r="Y356" s="447"/>
      <c r="Z356" s="447"/>
      <c r="AA356" s="447"/>
      <c r="AB356" s="447"/>
      <c r="AC356" s="482"/>
      <c r="AD356" s="482"/>
      <c r="AE356" s="482"/>
      <c r="AF356" s="482"/>
    </row>
    <row r="357" spans="2:32" s="452" customFormat="1" ht="20.25" customHeight="1" x14ac:dyDescent="0.2">
      <c r="B357" s="436" t="s">
        <v>2921</v>
      </c>
      <c r="C357" s="447">
        <v>289</v>
      </c>
      <c r="D357" s="447" t="s">
        <v>577</v>
      </c>
      <c r="E357" s="447">
        <v>770</v>
      </c>
      <c r="F357" s="447">
        <v>8</v>
      </c>
      <c r="G357" s="447">
        <v>70</v>
      </c>
      <c r="H357" s="447"/>
      <c r="I357" s="447">
        <v>5</v>
      </c>
      <c r="J357" s="447">
        <v>18</v>
      </c>
      <c r="K357" s="447">
        <v>0</v>
      </c>
      <c r="L357" s="447">
        <v>0</v>
      </c>
      <c r="M357" s="497">
        <v>7200</v>
      </c>
      <c r="N357" s="447"/>
      <c r="O357" s="447"/>
      <c r="P357" s="447"/>
      <c r="Q357" s="447"/>
      <c r="R357" s="447"/>
      <c r="S357" s="447"/>
      <c r="T357" s="447"/>
      <c r="U357" s="447"/>
      <c r="V357" s="447"/>
      <c r="W357" s="447"/>
      <c r="X357" s="447"/>
      <c r="Y357" s="447"/>
      <c r="Z357" s="447"/>
      <c r="AA357" s="447"/>
      <c r="AB357" s="447"/>
      <c r="AC357" s="482"/>
      <c r="AD357" s="482"/>
      <c r="AE357" s="482"/>
      <c r="AF357" s="482"/>
    </row>
    <row r="358" spans="2:32" s="452" customFormat="1" ht="20.25" customHeight="1" x14ac:dyDescent="0.2">
      <c r="B358" s="436" t="s">
        <v>607</v>
      </c>
      <c r="C358" s="447">
        <v>290</v>
      </c>
      <c r="D358" s="447" t="s">
        <v>577</v>
      </c>
      <c r="E358" s="447">
        <v>1267</v>
      </c>
      <c r="F358" s="447">
        <v>13</v>
      </c>
      <c r="G358" s="447">
        <v>67</v>
      </c>
      <c r="H358" s="447"/>
      <c r="I358" s="447">
        <v>5</v>
      </c>
      <c r="J358" s="447">
        <v>20</v>
      </c>
      <c r="K358" s="447">
        <v>2</v>
      </c>
      <c r="L358" s="447">
        <v>5</v>
      </c>
      <c r="M358" s="497">
        <v>8205</v>
      </c>
      <c r="N358" s="447"/>
      <c r="O358" s="447"/>
      <c r="P358" s="447"/>
      <c r="Q358" s="447"/>
      <c r="R358" s="447"/>
      <c r="S358" s="447"/>
      <c r="T358" s="447"/>
      <c r="U358" s="447"/>
      <c r="V358" s="447"/>
      <c r="W358" s="447"/>
      <c r="X358" s="447"/>
      <c r="Y358" s="447"/>
      <c r="Z358" s="447"/>
      <c r="AA358" s="447"/>
      <c r="AB358" s="447"/>
      <c r="AC358" s="482"/>
      <c r="AD358" s="482"/>
      <c r="AE358" s="482"/>
      <c r="AF358" s="482"/>
    </row>
    <row r="359" spans="2:32" s="452" customFormat="1" ht="20.25" customHeight="1" x14ac:dyDescent="0.2">
      <c r="B359" s="436" t="s">
        <v>608</v>
      </c>
      <c r="C359" s="447">
        <v>291</v>
      </c>
      <c r="D359" s="447" t="s">
        <v>577</v>
      </c>
      <c r="E359" s="447">
        <v>5984</v>
      </c>
      <c r="F359" s="447">
        <v>60</v>
      </c>
      <c r="G359" s="447">
        <v>84</v>
      </c>
      <c r="H359" s="447"/>
      <c r="I359" s="447">
        <v>5</v>
      </c>
      <c r="J359" s="447">
        <v>11</v>
      </c>
      <c r="K359" s="447">
        <v>1</v>
      </c>
      <c r="L359" s="447">
        <v>62</v>
      </c>
      <c r="M359" s="497">
        <v>4562</v>
      </c>
      <c r="N359" s="447"/>
      <c r="O359" s="447"/>
      <c r="P359" s="447"/>
      <c r="Q359" s="447"/>
      <c r="R359" s="447"/>
      <c r="S359" s="447"/>
      <c r="T359" s="447"/>
      <c r="U359" s="447"/>
      <c r="V359" s="447"/>
      <c r="W359" s="447"/>
      <c r="X359" s="447"/>
      <c r="Y359" s="447"/>
      <c r="Z359" s="447"/>
      <c r="AA359" s="447"/>
      <c r="AB359" s="447"/>
      <c r="AC359" s="482"/>
      <c r="AD359" s="482"/>
      <c r="AE359" s="482"/>
      <c r="AF359" s="482"/>
    </row>
    <row r="360" spans="2:32" s="452" customFormat="1" ht="20.25" customHeight="1" x14ac:dyDescent="0.2">
      <c r="B360" s="436" t="s">
        <v>609</v>
      </c>
      <c r="C360" s="447">
        <v>292</v>
      </c>
      <c r="D360" s="447" t="s">
        <v>577</v>
      </c>
      <c r="E360" s="447">
        <v>5364</v>
      </c>
      <c r="F360" s="447">
        <v>54</v>
      </c>
      <c r="G360" s="447">
        <v>64</v>
      </c>
      <c r="H360" s="447"/>
      <c r="I360" s="447">
        <v>5</v>
      </c>
      <c r="J360" s="447">
        <v>17</v>
      </c>
      <c r="K360" s="447">
        <v>1</v>
      </c>
      <c r="L360" s="447">
        <v>74</v>
      </c>
      <c r="M360" s="497">
        <v>6974</v>
      </c>
      <c r="N360" s="447"/>
      <c r="O360" s="447"/>
      <c r="P360" s="447"/>
      <c r="Q360" s="447"/>
      <c r="R360" s="447"/>
      <c r="S360" s="447"/>
      <c r="T360" s="447"/>
      <c r="U360" s="447"/>
      <c r="V360" s="447"/>
      <c r="W360" s="447"/>
      <c r="X360" s="447"/>
      <c r="Y360" s="447"/>
      <c r="Z360" s="447"/>
      <c r="AA360" s="447"/>
      <c r="AB360" s="447"/>
      <c r="AC360" s="482"/>
      <c r="AD360" s="482"/>
      <c r="AE360" s="482"/>
      <c r="AF360" s="482"/>
    </row>
    <row r="361" spans="2:32" s="452" customFormat="1" ht="20.25" customHeight="1" x14ac:dyDescent="0.2">
      <c r="B361" s="436" t="s">
        <v>610</v>
      </c>
      <c r="C361" s="447">
        <v>293</v>
      </c>
      <c r="D361" s="447" t="s">
        <v>577</v>
      </c>
      <c r="E361" s="447">
        <v>263</v>
      </c>
      <c r="F361" s="447">
        <v>3</v>
      </c>
      <c r="G361" s="447">
        <v>63</v>
      </c>
      <c r="H361" s="447"/>
      <c r="I361" s="447">
        <v>5</v>
      </c>
      <c r="J361" s="447">
        <v>12</v>
      </c>
      <c r="K361" s="447">
        <v>3</v>
      </c>
      <c r="L361" s="447">
        <v>75</v>
      </c>
      <c r="M361" s="497">
        <v>5175</v>
      </c>
      <c r="N361" s="447"/>
      <c r="O361" s="447"/>
      <c r="P361" s="447"/>
      <c r="Q361" s="447"/>
      <c r="R361" s="447"/>
      <c r="S361" s="447"/>
      <c r="T361" s="447"/>
      <c r="U361" s="447"/>
      <c r="V361" s="447"/>
      <c r="W361" s="447"/>
      <c r="X361" s="447"/>
      <c r="Y361" s="447"/>
      <c r="Z361" s="447"/>
      <c r="AA361" s="447"/>
      <c r="AB361" s="447"/>
      <c r="AC361" s="482"/>
      <c r="AD361" s="482"/>
      <c r="AE361" s="482"/>
      <c r="AF361" s="482"/>
    </row>
    <row r="362" spans="2:32" s="452" customFormat="1" ht="21" customHeight="1" x14ac:dyDescent="0.2">
      <c r="B362" s="436" t="s">
        <v>611</v>
      </c>
      <c r="C362" s="447">
        <v>294</v>
      </c>
      <c r="D362" s="447" t="s">
        <v>577</v>
      </c>
      <c r="E362" s="447">
        <v>10305</v>
      </c>
      <c r="F362" s="447">
        <v>104</v>
      </c>
      <c r="G362" s="447">
        <v>5</v>
      </c>
      <c r="H362" s="447"/>
      <c r="I362" s="447">
        <v>5</v>
      </c>
      <c r="J362" s="447">
        <v>9</v>
      </c>
      <c r="K362" s="447">
        <v>0</v>
      </c>
      <c r="L362" s="447">
        <v>63</v>
      </c>
      <c r="M362" s="497">
        <v>3663</v>
      </c>
      <c r="N362" s="447"/>
      <c r="O362" s="447"/>
      <c r="P362" s="447"/>
      <c r="Q362" s="447"/>
      <c r="R362" s="447"/>
      <c r="S362" s="447"/>
      <c r="T362" s="447"/>
      <c r="U362" s="447"/>
      <c r="V362" s="447"/>
      <c r="W362" s="447"/>
      <c r="X362" s="447"/>
      <c r="Y362" s="447"/>
      <c r="Z362" s="447"/>
      <c r="AA362" s="447"/>
      <c r="AB362" s="447"/>
      <c r="AC362" s="482"/>
      <c r="AD362" s="482"/>
      <c r="AE362" s="482"/>
      <c r="AF362" s="482"/>
    </row>
    <row r="363" spans="2:32" s="452" customFormat="1" ht="20.25" customHeight="1" x14ac:dyDescent="0.2">
      <c r="B363" s="436" t="s">
        <v>611</v>
      </c>
      <c r="C363" s="447">
        <v>295</v>
      </c>
      <c r="D363" s="447" t="s">
        <v>577</v>
      </c>
      <c r="E363" s="447">
        <v>10306</v>
      </c>
      <c r="F363" s="447">
        <v>104</v>
      </c>
      <c r="G363" s="447">
        <v>6</v>
      </c>
      <c r="H363" s="447"/>
      <c r="I363" s="447">
        <v>5</v>
      </c>
      <c r="J363" s="447">
        <v>15</v>
      </c>
      <c r="K363" s="447">
        <v>0</v>
      </c>
      <c r="L363" s="447">
        <v>82</v>
      </c>
      <c r="M363" s="497">
        <v>6082</v>
      </c>
      <c r="N363" s="447"/>
      <c r="O363" s="447"/>
      <c r="P363" s="447"/>
      <c r="Q363" s="447"/>
      <c r="R363" s="447"/>
      <c r="S363" s="447"/>
      <c r="T363" s="447"/>
      <c r="U363" s="447"/>
      <c r="V363" s="447"/>
      <c r="W363" s="447"/>
      <c r="X363" s="447"/>
      <c r="Y363" s="447"/>
      <c r="Z363" s="447"/>
      <c r="AA363" s="447"/>
      <c r="AB363" s="447"/>
      <c r="AC363" s="482"/>
      <c r="AD363" s="482"/>
      <c r="AE363" s="482"/>
      <c r="AF363" s="482"/>
    </row>
    <row r="364" spans="2:32" s="452" customFormat="1" ht="20.25" customHeight="1" x14ac:dyDescent="0.2">
      <c r="B364" s="436" t="s">
        <v>612</v>
      </c>
      <c r="C364" s="447">
        <v>296</v>
      </c>
      <c r="D364" s="447" t="s">
        <v>577</v>
      </c>
      <c r="E364" s="447">
        <v>5453</v>
      </c>
      <c r="F364" s="447">
        <v>55</v>
      </c>
      <c r="G364" s="447">
        <v>53</v>
      </c>
      <c r="H364" s="447"/>
      <c r="I364" s="447">
        <v>5</v>
      </c>
      <c r="J364" s="447">
        <v>3</v>
      </c>
      <c r="K364" s="447">
        <v>2</v>
      </c>
      <c r="L364" s="447">
        <v>62</v>
      </c>
      <c r="M364" s="497">
        <v>1462</v>
      </c>
      <c r="N364" s="447"/>
      <c r="O364" s="447"/>
      <c r="P364" s="447"/>
      <c r="Q364" s="447"/>
      <c r="R364" s="447"/>
      <c r="S364" s="447"/>
      <c r="T364" s="447"/>
      <c r="U364" s="447"/>
      <c r="V364" s="447"/>
      <c r="W364" s="447"/>
      <c r="X364" s="447"/>
      <c r="Y364" s="447"/>
      <c r="Z364" s="447"/>
      <c r="AA364" s="447"/>
      <c r="AB364" s="447"/>
      <c r="AC364" s="482"/>
      <c r="AD364" s="482"/>
      <c r="AE364" s="482"/>
      <c r="AF364" s="482"/>
    </row>
    <row r="365" spans="2:32" s="452" customFormat="1" ht="20.25" customHeight="1" x14ac:dyDescent="0.2">
      <c r="B365" s="436" t="s">
        <v>613</v>
      </c>
      <c r="C365" s="447">
        <v>297</v>
      </c>
      <c r="D365" s="447" t="s">
        <v>577</v>
      </c>
      <c r="E365" s="447">
        <v>11728</v>
      </c>
      <c r="F365" s="447">
        <v>118</v>
      </c>
      <c r="G365" s="447">
        <v>28</v>
      </c>
      <c r="H365" s="447"/>
      <c r="I365" s="447">
        <v>5</v>
      </c>
      <c r="J365" s="447">
        <v>2</v>
      </c>
      <c r="K365" s="447">
        <v>0</v>
      </c>
      <c r="L365" s="447">
        <v>95</v>
      </c>
      <c r="M365" s="497">
        <v>895</v>
      </c>
      <c r="N365" s="447"/>
      <c r="O365" s="447"/>
      <c r="P365" s="447"/>
      <c r="Q365" s="447"/>
      <c r="R365" s="447"/>
      <c r="S365" s="447"/>
      <c r="T365" s="447"/>
      <c r="U365" s="447"/>
      <c r="V365" s="447"/>
      <c r="W365" s="447"/>
      <c r="X365" s="447"/>
      <c r="Y365" s="447"/>
      <c r="Z365" s="447"/>
      <c r="AA365" s="447"/>
      <c r="AB365" s="447"/>
      <c r="AC365" s="482"/>
      <c r="AD365" s="482"/>
      <c r="AE365" s="482"/>
      <c r="AF365" s="482"/>
    </row>
    <row r="366" spans="2:32" s="452" customFormat="1" ht="20.25" customHeight="1" x14ac:dyDescent="0.2">
      <c r="B366" s="436" t="s">
        <v>614</v>
      </c>
      <c r="C366" s="447">
        <v>298</v>
      </c>
      <c r="D366" s="447" t="s">
        <v>577</v>
      </c>
      <c r="E366" s="447">
        <v>5370</v>
      </c>
      <c r="F366" s="447">
        <v>54</v>
      </c>
      <c r="G366" s="447">
        <v>70</v>
      </c>
      <c r="H366" s="447"/>
      <c r="I366" s="447">
        <v>5</v>
      </c>
      <c r="J366" s="447">
        <v>10</v>
      </c>
      <c r="K366" s="447">
        <v>2</v>
      </c>
      <c r="L366" s="447">
        <v>26</v>
      </c>
      <c r="M366" s="497">
        <v>4226</v>
      </c>
      <c r="N366" s="447"/>
      <c r="O366" s="447"/>
      <c r="P366" s="447"/>
      <c r="Q366" s="447"/>
      <c r="R366" s="447"/>
      <c r="S366" s="447"/>
      <c r="T366" s="447"/>
      <c r="U366" s="447"/>
      <c r="V366" s="447"/>
      <c r="W366" s="447"/>
      <c r="X366" s="447"/>
      <c r="Y366" s="447"/>
      <c r="Z366" s="447"/>
      <c r="AA366" s="447"/>
      <c r="AB366" s="447"/>
      <c r="AC366" s="482"/>
      <c r="AD366" s="482"/>
      <c r="AE366" s="482"/>
      <c r="AF366" s="482"/>
    </row>
    <row r="367" spans="2:32" s="452" customFormat="1" ht="20.25" customHeight="1" x14ac:dyDescent="0.2">
      <c r="B367" s="436" t="s">
        <v>615</v>
      </c>
      <c r="C367" s="447">
        <v>299</v>
      </c>
      <c r="D367" s="447" t="s">
        <v>577</v>
      </c>
      <c r="E367" s="447">
        <v>5066</v>
      </c>
      <c r="F367" s="447">
        <v>51</v>
      </c>
      <c r="G367" s="447">
        <v>66</v>
      </c>
      <c r="H367" s="447"/>
      <c r="I367" s="447">
        <v>5</v>
      </c>
      <c r="J367" s="447">
        <v>16</v>
      </c>
      <c r="K367" s="447">
        <v>3</v>
      </c>
      <c r="L367" s="447">
        <v>51</v>
      </c>
      <c r="M367" s="497">
        <v>6751</v>
      </c>
      <c r="N367" s="447"/>
      <c r="O367" s="447"/>
      <c r="P367" s="447"/>
      <c r="Q367" s="447"/>
      <c r="R367" s="447"/>
      <c r="S367" s="447"/>
      <c r="T367" s="447"/>
      <c r="U367" s="447"/>
      <c r="V367" s="447"/>
      <c r="W367" s="447"/>
      <c r="X367" s="447"/>
      <c r="Y367" s="447"/>
      <c r="Z367" s="447"/>
      <c r="AA367" s="447"/>
      <c r="AB367" s="447"/>
      <c r="AC367" s="482"/>
      <c r="AD367" s="482"/>
      <c r="AE367" s="482"/>
      <c r="AF367" s="482"/>
    </row>
    <row r="368" spans="2:32" s="452" customFormat="1" ht="20.25" customHeight="1" x14ac:dyDescent="0.2">
      <c r="B368" s="436" t="s">
        <v>616</v>
      </c>
      <c r="C368" s="447">
        <v>300</v>
      </c>
      <c r="D368" s="447" t="s">
        <v>577</v>
      </c>
      <c r="E368" s="447">
        <v>5379</v>
      </c>
      <c r="F368" s="447">
        <v>54</v>
      </c>
      <c r="G368" s="447">
        <v>79</v>
      </c>
      <c r="H368" s="447"/>
      <c r="I368" s="447">
        <v>5</v>
      </c>
      <c r="J368" s="447">
        <v>38</v>
      </c>
      <c r="K368" s="447">
        <v>1</v>
      </c>
      <c r="L368" s="447">
        <v>18</v>
      </c>
      <c r="M368" s="497">
        <v>15318</v>
      </c>
      <c r="N368" s="447"/>
      <c r="O368" s="447"/>
      <c r="P368" s="447"/>
      <c r="Q368" s="447"/>
      <c r="R368" s="447"/>
      <c r="S368" s="447"/>
      <c r="T368" s="447"/>
      <c r="U368" s="447"/>
      <c r="V368" s="447"/>
      <c r="W368" s="447"/>
      <c r="X368" s="447"/>
      <c r="Y368" s="447"/>
      <c r="Z368" s="447"/>
      <c r="AA368" s="447"/>
      <c r="AB368" s="447"/>
      <c r="AC368" s="482"/>
      <c r="AD368" s="482"/>
      <c r="AE368" s="482"/>
      <c r="AF368" s="482"/>
    </row>
    <row r="369" spans="2:32" s="452" customFormat="1" ht="20.25" customHeight="1" x14ac:dyDescent="0.2">
      <c r="B369" s="436" t="s">
        <v>617</v>
      </c>
      <c r="C369" s="447">
        <v>301</v>
      </c>
      <c r="D369" s="447" t="s">
        <v>577</v>
      </c>
      <c r="E369" s="447">
        <v>5436</v>
      </c>
      <c r="F369" s="447">
        <v>55</v>
      </c>
      <c r="G369" s="447">
        <v>36</v>
      </c>
      <c r="H369" s="447"/>
      <c r="I369" s="447">
        <v>5</v>
      </c>
      <c r="J369" s="447">
        <v>28</v>
      </c>
      <c r="K369" s="447">
        <v>1</v>
      </c>
      <c r="L369" s="447">
        <v>40</v>
      </c>
      <c r="M369" s="497">
        <v>11340</v>
      </c>
      <c r="N369" s="447"/>
      <c r="O369" s="447"/>
      <c r="P369" s="447"/>
      <c r="Q369" s="447"/>
      <c r="R369" s="447"/>
      <c r="S369" s="447"/>
      <c r="T369" s="447"/>
      <c r="U369" s="447"/>
      <c r="V369" s="447"/>
      <c r="W369" s="447"/>
      <c r="X369" s="447"/>
      <c r="Y369" s="447"/>
      <c r="Z369" s="447"/>
      <c r="AA369" s="447"/>
      <c r="AB369" s="447"/>
      <c r="AC369" s="482"/>
      <c r="AD369" s="482"/>
      <c r="AE369" s="482"/>
      <c r="AF369" s="482"/>
    </row>
    <row r="370" spans="2:32" s="452" customFormat="1" ht="20.25" customHeight="1" x14ac:dyDescent="0.2">
      <c r="B370" s="436" t="s">
        <v>618</v>
      </c>
      <c r="C370" s="447">
        <v>302</v>
      </c>
      <c r="D370" s="447" t="s">
        <v>577</v>
      </c>
      <c r="E370" s="447">
        <v>883</v>
      </c>
      <c r="F370" s="447">
        <v>9</v>
      </c>
      <c r="G370" s="447">
        <v>83</v>
      </c>
      <c r="H370" s="447"/>
      <c r="I370" s="447">
        <v>5</v>
      </c>
      <c r="J370" s="447">
        <v>15</v>
      </c>
      <c r="K370" s="447">
        <v>0</v>
      </c>
      <c r="L370" s="447">
        <v>82</v>
      </c>
      <c r="M370" s="497">
        <v>6082</v>
      </c>
      <c r="N370" s="447"/>
      <c r="O370" s="447"/>
      <c r="P370" s="447"/>
      <c r="Q370" s="447"/>
      <c r="R370" s="447"/>
      <c r="S370" s="447"/>
      <c r="T370" s="447"/>
      <c r="U370" s="447"/>
      <c r="V370" s="447"/>
      <c r="W370" s="447"/>
      <c r="X370" s="447"/>
      <c r="Y370" s="447"/>
      <c r="Z370" s="447"/>
      <c r="AA370" s="447"/>
      <c r="AB370" s="447"/>
      <c r="AC370" s="482"/>
      <c r="AD370" s="482"/>
      <c r="AE370" s="482"/>
      <c r="AF370" s="482"/>
    </row>
    <row r="371" spans="2:32" s="452" customFormat="1" ht="20.25" customHeight="1" x14ac:dyDescent="0.2">
      <c r="B371" s="436" t="s">
        <v>618</v>
      </c>
      <c r="C371" s="447">
        <v>303</v>
      </c>
      <c r="D371" s="447" t="s">
        <v>577</v>
      </c>
      <c r="E371" s="447">
        <v>881</v>
      </c>
      <c r="F371" s="447">
        <v>9</v>
      </c>
      <c r="G371" s="447">
        <v>81</v>
      </c>
      <c r="H371" s="447"/>
      <c r="I371" s="447">
        <v>5</v>
      </c>
      <c r="J371" s="447">
        <v>9</v>
      </c>
      <c r="K371" s="447">
        <v>1</v>
      </c>
      <c r="L371" s="447">
        <v>0</v>
      </c>
      <c r="M371" s="497">
        <v>3700</v>
      </c>
      <c r="N371" s="447"/>
      <c r="O371" s="447"/>
      <c r="P371" s="447"/>
      <c r="Q371" s="447"/>
      <c r="R371" s="447"/>
      <c r="S371" s="447"/>
      <c r="T371" s="447"/>
      <c r="U371" s="447"/>
      <c r="V371" s="447"/>
      <c r="W371" s="447"/>
      <c r="X371" s="447"/>
      <c r="Y371" s="447"/>
      <c r="Z371" s="447"/>
      <c r="AA371" s="447"/>
      <c r="AB371" s="447"/>
      <c r="AC371" s="482"/>
      <c r="AD371" s="482"/>
      <c r="AE371" s="482"/>
      <c r="AF371" s="482"/>
    </row>
    <row r="372" spans="2:32" s="452" customFormat="1" ht="20.25" customHeight="1" x14ac:dyDescent="0.2">
      <c r="B372" s="436" t="s">
        <v>619</v>
      </c>
      <c r="C372" s="447">
        <v>304</v>
      </c>
      <c r="D372" s="447" t="s">
        <v>577</v>
      </c>
      <c r="E372" s="447">
        <v>5441</v>
      </c>
      <c r="F372" s="447">
        <v>55</v>
      </c>
      <c r="G372" s="447">
        <v>41</v>
      </c>
      <c r="H372" s="447"/>
      <c r="I372" s="447">
        <v>5</v>
      </c>
      <c r="J372" s="447">
        <v>16</v>
      </c>
      <c r="K372" s="447">
        <v>2</v>
      </c>
      <c r="L372" s="447">
        <v>19</v>
      </c>
      <c r="M372" s="497">
        <v>6619</v>
      </c>
      <c r="N372" s="447"/>
      <c r="O372" s="447"/>
      <c r="P372" s="447"/>
      <c r="Q372" s="447"/>
      <c r="R372" s="447"/>
      <c r="S372" s="447"/>
      <c r="T372" s="447"/>
      <c r="U372" s="447"/>
      <c r="V372" s="447"/>
      <c r="W372" s="447"/>
      <c r="X372" s="447"/>
      <c r="Y372" s="447"/>
      <c r="Z372" s="447"/>
      <c r="AA372" s="447"/>
      <c r="AB372" s="447"/>
      <c r="AC372" s="482"/>
      <c r="AD372" s="482"/>
      <c r="AE372" s="482"/>
      <c r="AF372" s="482"/>
    </row>
    <row r="373" spans="2:32" s="452" customFormat="1" ht="20.25" customHeight="1" x14ac:dyDescent="0.2">
      <c r="B373" s="436" t="s">
        <v>619</v>
      </c>
      <c r="C373" s="447">
        <v>305</v>
      </c>
      <c r="D373" s="447" t="s">
        <v>577</v>
      </c>
      <c r="E373" s="447">
        <v>5444</v>
      </c>
      <c r="F373" s="447">
        <v>55</v>
      </c>
      <c r="G373" s="447">
        <v>44</v>
      </c>
      <c r="H373" s="447"/>
      <c r="I373" s="447">
        <v>5</v>
      </c>
      <c r="J373" s="447">
        <v>10</v>
      </c>
      <c r="K373" s="447">
        <v>0</v>
      </c>
      <c r="L373" s="447">
        <v>37</v>
      </c>
      <c r="M373" s="497">
        <v>4037</v>
      </c>
      <c r="N373" s="447"/>
      <c r="O373" s="447"/>
      <c r="P373" s="447"/>
      <c r="Q373" s="447"/>
      <c r="R373" s="447"/>
      <c r="S373" s="447"/>
      <c r="T373" s="447"/>
      <c r="U373" s="447"/>
      <c r="V373" s="447"/>
      <c r="W373" s="447"/>
      <c r="X373" s="447"/>
      <c r="Y373" s="447"/>
      <c r="Z373" s="447"/>
      <c r="AA373" s="447"/>
      <c r="AB373" s="447"/>
      <c r="AC373" s="482"/>
      <c r="AD373" s="482"/>
      <c r="AE373" s="482"/>
      <c r="AF373" s="482"/>
    </row>
    <row r="374" spans="2:32" s="452" customFormat="1" ht="20.25" customHeight="1" x14ac:dyDescent="0.2">
      <c r="B374" s="436" t="s">
        <v>537</v>
      </c>
      <c r="C374" s="447">
        <v>306</v>
      </c>
      <c r="D374" s="447" t="s">
        <v>577</v>
      </c>
      <c r="E374" s="447">
        <v>5387</v>
      </c>
      <c r="F374" s="447">
        <v>54</v>
      </c>
      <c r="G374" s="447">
        <v>87</v>
      </c>
      <c r="H374" s="447"/>
      <c r="I374" s="447">
        <v>5</v>
      </c>
      <c r="J374" s="447">
        <v>14</v>
      </c>
      <c r="K374" s="447">
        <v>3</v>
      </c>
      <c r="L374" s="447">
        <v>28</v>
      </c>
      <c r="M374" s="497">
        <v>5928</v>
      </c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82"/>
      <c r="AD374" s="482"/>
      <c r="AE374" s="482"/>
      <c r="AF374" s="482"/>
    </row>
    <row r="375" spans="2:32" s="452" customFormat="1" ht="20.25" customHeight="1" x14ac:dyDescent="0.2">
      <c r="B375" s="436" t="s">
        <v>620</v>
      </c>
      <c r="C375" s="447">
        <v>307</v>
      </c>
      <c r="D375" s="447" t="s">
        <v>577</v>
      </c>
      <c r="E375" s="447">
        <v>3209</v>
      </c>
      <c r="F375" s="447">
        <v>33</v>
      </c>
      <c r="G375" s="447">
        <v>9</v>
      </c>
      <c r="H375" s="447"/>
      <c r="I375" s="447">
        <v>5</v>
      </c>
      <c r="J375" s="447">
        <v>10</v>
      </c>
      <c r="K375" s="447">
        <v>1</v>
      </c>
      <c r="L375" s="447">
        <v>24</v>
      </c>
      <c r="M375" s="497">
        <v>4124</v>
      </c>
      <c r="N375" s="447"/>
      <c r="O375" s="447"/>
      <c r="P375" s="447"/>
      <c r="Q375" s="447"/>
      <c r="R375" s="447"/>
      <c r="S375" s="447"/>
      <c r="T375" s="447"/>
      <c r="U375" s="447"/>
      <c r="V375" s="447"/>
      <c r="W375" s="447"/>
      <c r="X375" s="447"/>
      <c r="Y375" s="447"/>
      <c r="Z375" s="447"/>
      <c r="AA375" s="447"/>
      <c r="AB375" s="447"/>
      <c r="AC375" s="482"/>
      <c r="AD375" s="482"/>
      <c r="AE375" s="482"/>
      <c r="AF375" s="482"/>
    </row>
    <row r="376" spans="2:32" s="452" customFormat="1" ht="20.25" customHeight="1" x14ac:dyDescent="0.2">
      <c r="B376" s="436" t="s">
        <v>620</v>
      </c>
      <c r="C376" s="447">
        <v>308</v>
      </c>
      <c r="D376" s="447" t="s">
        <v>577</v>
      </c>
      <c r="E376" s="447">
        <v>9031</v>
      </c>
      <c r="F376" s="447">
        <v>91</v>
      </c>
      <c r="G376" s="447">
        <v>31</v>
      </c>
      <c r="H376" s="447"/>
      <c r="I376" s="447">
        <v>5</v>
      </c>
      <c r="J376" s="447">
        <v>14</v>
      </c>
      <c r="K376" s="447">
        <v>0</v>
      </c>
      <c r="L376" s="447">
        <v>47</v>
      </c>
      <c r="M376" s="497">
        <v>5647</v>
      </c>
      <c r="N376" s="447"/>
      <c r="O376" s="447"/>
      <c r="P376" s="447"/>
      <c r="Q376" s="447"/>
      <c r="R376" s="447"/>
      <c r="S376" s="447"/>
      <c r="T376" s="447"/>
      <c r="U376" s="447"/>
      <c r="V376" s="447"/>
      <c r="W376" s="447"/>
      <c r="X376" s="447"/>
      <c r="Y376" s="447"/>
      <c r="Z376" s="447"/>
      <c r="AA376" s="447"/>
      <c r="AB376" s="447"/>
      <c r="AC376" s="482"/>
      <c r="AD376" s="482"/>
      <c r="AE376" s="482"/>
      <c r="AF376" s="482"/>
    </row>
    <row r="377" spans="2:32" s="452" customFormat="1" ht="20.25" customHeight="1" x14ac:dyDescent="0.2">
      <c r="B377" s="436" t="s">
        <v>621</v>
      </c>
      <c r="C377" s="447">
        <v>309</v>
      </c>
      <c r="D377" s="447" t="s">
        <v>577</v>
      </c>
      <c r="E377" s="447">
        <v>3167</v>
      </c>
      <c r="F377" s="447">
        <v>32</v>
      </c>
      <c r="G377" s="447">
        <v>67</v>
      </c>
      <c r="H377" s="447"/>
      <c r="I377" s="447">
        <v>5</v>
      </c>
      <c r="J377" s="447">
        <v>7</v>
      </c>
      <c r="K377" s="447">
        <v>3</v>
      </c>
      <c r="L377" s="447">
        <v>59</v>
      </c>
      <c r="M377" s="497">
        <v>3159</v>
      </c>
      <c r="N377" s="447"/>
      <c r="O377" s="447"/>
      <c r="P377" s="447"/>
      <c r="Q377" s="447"/>
      <c r="R377" s="447"/>
      <c r="S377" s="447"/>
      <c r="T377" s="447"/>
      <c r="U377" s="447"/>
      <c r="V377" s="447"/>
      <c r="W377" s="447"/>
      <c r="X377" s="447"/>
      <c r="Y377" s="447"/>
      <c r="Z377" s="447"/>
      <c r="AA377" s="447"/>
      <c r="AB377" s="447"/>
      <c r="AC377" s="482"/>
      <c r="AD377" s="482"/>
      <c r="AE377" s="482"/>
      <c r="AF377" s="482"/>
    </row>
    <row r="378" spans="2:32" s="452" customFormat="1" ht="20.25" customHeight="1" x14ac:dyDescent="0.2">
      <c r="B378" s="436" t="s">
        <v>622</v>
      </c>
      <c r="C378" s="447">
        <v>310</v>
      </c>
      <c r="D378" s="447" t="s">
        <v>577</v>
      </c>
      <c r="E378" s="447">
        <v>5359</v>
      </c>
      <c r="F378" s="447">
        <v>54</v>
      </c>
      <c r="G378" s="447">
        <v>59</v>
      </c>
      <c r="H378" s="447"/>
      <c r="I378" s="447">
        <v>5</v>
      </c>
      <c r="J378" s="447">
        <v>4</v>
      </c>
      <c r="K378" s="447">
        <v>0</v>
      </c>
      <c r="L378" s="447">
        <v>57</v>
      </c>
      <c r="M378" s="497">
        <v>1657</v>
      </c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7"/>
      <c r="Z378" s="447"/>
      <c r="AA378" s="447"/>
      <c r="AB378" s="447"/>
      <c r="AC378" s="482"/>
      <c r="AD378" s="482"/>
      <c r="AE378" s="482"/>
      <c r="AF378" s="482"/>
    </row>
    <row r="379" spans="2:32" s="452" customFormat="1" ht="20.25" customHeight="1" x14ac:dyDescent="0.2">
      <c r="B379" s="436" t="s">
        <v>578</v>
      </c>
      <c r="C379" s="447">
        <v>311</v>
      </c>
      <c r="D379" s="447" t="s">
        <v>577</v>
      </c>
      <c r="E379" s="447">
        <v>3210</v>
      </c>
      <c r="F379" s="447">
        <v>33</v>
      </c>
      <c r="G379" s="447">
        <v>10</v>
      </c>
      <c r="H379" s="447"/>
      <c r="I379" s="447">
        <v>5</v>
      </c>
      <c r="J379" s="447">
        <v>19</v>
      </c>
      <c r="K379" s="447">
        <v>1</v>
      </c>
      <c r="L379" s="447">
        <v>82</v>
      </c>
      <c r="M379" s="497">
        <v>7782</v>
      </c>
      <c r="N379" s="447"/>
      <c r="O379" s="447"/>
      <c r="P379" s="447"/>
      <c r="Q379" s="447"/>
      <c r="R379" s="447"/>
      <c r="S379" s="447"/>
      <c r="T379" s="447"/>
      <c r="U379" s="447"/>
      <c r="V379" s="447"/>
      <c r="W379" s="447"/>
      <c r="X379" s="447"/>
      <c r="Y379" s="447"/>
      <c r="Z379" s="447"/>
      <c r="AA379" s="447"/>
      <c r="AB379" s="447"/>
      <c r="AC379" s="482"/>
      <c r="AD379" s="482"/>
      <c r="AE379" s="482"/>
      <c r="AF379" s="482"/>
    </row>
    <row r="380" spans="2:32" ht="21.75" x14ac:dyDescent="0.2">
      <c r="B380" s="121" t="s">
        <v>1986</v>
      </c>
      <c r="C380" s="70">
        <v>312</v>
      </c>
      <c r="D380" s="89" t="s">
        <v>30</v>
      </c>
      <c r="E380" s="89">
        <v>56049</v>
      </c>
      <c r="F380" s="89">
        <v>77</v>
      </c>
      <c r="G380" s="89">
        <v>1853</v>
      </c>
      <c r="H380" s="89"/>
      <c r="I380" s="70">
        <v>5</v>
      </c>
      <c r="J380" s="89">
        <v>14</v>
      </c>
      <c r="K380" s="89">
        <v>3</v>
      </c>
      <c r="L380" s="89">
        <v>24</v>
      </c>
      <c r="M380" s="128">
        <v>5924</v>
      </c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</row>
    <row r="381" spans="2:32" ht="21.75" x14ac:dyDescent="0.2">
      <c r="B381" s="121" t="s">
        <v>1986</v>
      </c>
      <c r="C381" s="70">
        <v>313</v>
      </c>
      <c r="D381" s="89" t="s">
        <v>30</v>
      </c>
      <c r="E381" s="89">
        <v>56050</v>
      </c>
      <c r="F381" s="89">
        <v>78</v>
      </c>
      <c r="G381" s="89">
        <v>1854</v>
      </c>
      <c r="H381" s="89"/>
      <c r="I381" s="70">
        <v>5</v>
      </c>
      <c r="J381" s="89">
        <v>3</v>
      </c>
      <c r="K381" s="89">
        <v>1</v>
      </c>
      <c r="L381" s="89">
        <v>60</v>
      </c>
      <c r="M381" s="128">
        <v>1360</v>
      </c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2:32" ht="21.75" x14ac:dyDescent="0.2">
      <c r="B382" s="121" t="s">
        <v>1987</v>
      </c>
      <c r="C382" s="70">
        <v>314</v>
      </c>
      <c r="D382" s="89" t="s">
        <v>30</v>
      </c>
      <c r="E382" s="89">
        <v>55508</v>
      </c>
      <c r="F382" s="89">
        <v>167</v>
      </c>
      <c r="G382" s="89">
        <v>1852</v>
      </c>
      <c r="H382" s="89"/>
      <c r="I382" s="70">
        <v>5</v>
      </c>
      <c r="J382" s="89">
        <v>0</v>
      </c>
      <c r="K382" s="89">
        <v>0</v>
      </c>
      <c r="L382" s="89">
        <v>81</v>
      </c>
      <c r="M382" s="128">
        <v>81</v>
      </c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</row>
    <row r="383" spans="2:32" ht="21.75" x14ac:dyDescent="0.2">
      <c r="B383" s="121" t="s">
        <v>1987</v>
      </c>
      <c r="C383" s="70">
        <v>315</v>
      </c>
      <c r="D383" s="89" t="s">
        <v>30</v>
      </c>
      <c r="E383" s="89">
        <v>40263</v>
      </c>
      <c r="F383" s="89">
        <v>61</v>
      </c>
      <c r="G383" s="89">
        <v>1048</v>
      </c>
      <c r="H383" s="89"/>
      <c r="I383" s="70">
        <v>5</v>
      </c>
      <c r="J383" s="89">
        <v>6</v>
      </c>
      <c r="K383" s="89">
        <v>0</v>
      </c>
      <c r="L383" s="89">
        <v>28</v>
      </c>
      <c r="M383" s="128">
        <v>2428</v>
      </c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</row>
    <row r="384" spans="2:32" s="499" customFormat="1" ht="21.75" x14ac:dyDescent="0.2">
      <c r="B384" s="422" t="s">
        <v>1987</v>
      </c>
      <c r="C384" s="447">
        <v>316</v>
      </c>
      <c r="D384" s="484" t="s">
        <v>1899</v>
      </c>
      <c r="E384" s="484">
        <v>3040</v>
      </c>
      <c r="F384" s="484">
        <v>14</v>
      </c>
      <c r="G384" s="484">
        <v>40</v>
      </c>
      <c r="H384" s="484"/>
      <c r="I384" s="447">
        <v>5</v>
      </c>
      <c r="J384" s="484">
        <v>5</v>
      </c>
      <c r="K384" s="484">
        <v>0</v>
      </c>
      <c r="L384" s="484">
        <v>74</v>
      </c>
      <c r="M384" s="497">
        <v>2074</v>
      </c>
      <c r="N384" s="447"/>
      <c r="O384" s="447"/>
      <c r="P384" s="447"/>
      <c r="Q384" s="447"/>
      <c r="R384" s="447"/>
      <c r="S384" s="447"/>
      <c r="T384" s="447"/>
      <c r="U384" s="447"/>
      <c r="V384" s="447"/>
      <c r="W384" s="447"/>
      <c r="X384" s="447"/>
      <c r="Y384" s="447"/>
      <c r="Z384" s="447"/>
      <c r="AA384" s="447"/>
      <c r="AB384" s="447"/>
      <c r="AC384" s="498"/>
      <c r="AD384" s="498"/>
      <c r="AE384" s="498"/>
      <c r="AF384" s="498"/>
    </row>
    <row r="385" spans="2:32" ht="21.75" x14ac:dyDescent="0.2">
      <c r="B385" s="121" t="s">
        <v>1987</v>
      </c>
      <c r="C385" s="70">
        <v>317</v>
      </c>
      <c r="D385" s="89" t="s">
        <v>30</v>
      </c>
      <c r="E385" s="89">
        <v>40265</v>
      </c>
      <c r="F385" s="89">
        <v>59</v>
      </c>
      <c r="G385" s="89">
        <v>1050</v>
      </c>
      <c r="H385" s="89"/>
      <c r="I385" s="70">
        <v>5</v>
      </c>
      <c r="J385" s="89">
        <v>9</v>
      </c>
      <c r="K385" s="89">
        <v>2</v>
      </c>
      <c r="L385" s="89">
        <v>62</v>
      </c>
      <c r="M385" s="128">
        <v>3862</v>
      </c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</row>
    <row r="386" spans="2:32" s="499" customFormat="1" ht="21.75" x14ac:dyDescent="0.2">
      <c r="B386" s="422" t="s">
        <v>1990</v>
      </c>
      <c r="C386" s="447">
        <v>318</v>
      </c>
      <c r="D386" s="484" t="s">
        <v>327</v>
      </c>
      <c r="E386" s="484">
        <v>2364</v>
      </c>
      <c r="F386" s="484">
        <v>37</v>
      </c>
      <c r="G386" s="484">
        <v>64</v>
      </c>
      <c r="H386" s="484"/>
      <c r="I386" s="447">
        <v>5</v>
      </c>
      <c r="J386" s="484">
        <v>0</v>
      </c>
      <c r="K386" s="484">
        <v>3</v>
      </c>
      <c r="L386" s="484">
        <v>5</v>
      </c>
      <c r="M386" s="497">
        <v>305</v>
      </c>
      <c r="N386" s="447"/>
      <c r="O386" s="447"/>
      <c r="P386" s="447"/>
      <c r="Q386" s="447"/>
      <c r="R386" s="447">
        <v>1</v>
      </c>
      <c r="S386" s="447">
        <v>47</v>
      </c>
      <c r="T386" s="447" t="s">
        <v>31</v>
      </c>
      <c r="U386" s="447"/>
      <c r="V386" s="447"/>
      <c r="W386" s="447"/>
      <c r="X386" s="447"/>
      <c r="Y386" s="447"/>
      <c r="Z386" s="447"/>
      <c r="AA386" s="447"/>
      <c r="AB386" s="447"/>
      <c r="AC386" s="498"/>
      <c r="AD386" s="498"/>
      <c r="AE386" s="498"/>
      <c r="AF386" s="498"/>
    </row>
    <row r="387" spans="2:32" s="499" customFormat="1" ht="21.75" x14ac:dyDescent="0.2">
      <c r="B387" s="422" t="s">
        <v>1991</v>
      </c>
      <c r="C387" s="447">
        <v>319</v>
      </c>
      <c r="D387" s="484" t="s">
        <v>327</v>
      </c>
      <c r="E387" s="484">
        <v>2347</v>
      </c>
      <c r="F387" s="484">
        <v>19</v>
      </c>
      <c r="G387" s="484">
        <v>47</v>
      </c>
      <c r="H387" s="484"/>
      <c r="I387" s="447">
        <v>5</v>
      </c>
      <c r="J387" s="484">
        <v>1</v>
      </c>
      <c r="K387" s="484">
        <v>3</v>
      </c>
      <c r="L387" s="484">
        <v>51</v>
      </c>
      <c r="M387" s="497">
        <v>751</v>
      </c>
      <c r="N387" s="447"/>
      <c r="O387" s="447"/>
      <c r="P387" s="447"/>
      <c r="Q387" s="447"/>
      <c r="R387" s="447">
        <v>1</v>
      </c>
      <c r="S387" s="447">
        <v>113</v>
      </c>
      <c r="T387" s="447" t="s">
        <v>31</v>
      </c>
      <c r="U387" s="447"/>
      <c r="V387" s="447"/>
      <c r="W387" s="447"/>
      <c r="X387" s="447"/>
      <c r="Y387" s="447"/>
      <c r="Z387" s="447"/>
      <c r="AA387" s="447"/>
      <c r="AB387" s="447"/>
      <c r="AC387" s="498"/>
      <c r="AD387" s="498"/>
      <c r="AE387" s="498"/>
      <c r="AF387" s="498"/>
    </row>
    <row r="388" spans="2:32" s="499" customFormat="1" ht="21.75" x14ac:dyDescent="0.5">
      <c r="B388" s="505" t="s">
        <v>1992</v>
      </c>
      <c r="C388" s="447">
        <v>320</v>
      </c>
      <c r="D388" s="506" t="s">
        <v>1899</v>
      </c>
      <c r="E388" s="507">
        <v>5353</v>
      </c>
      <c r="F388" s="507">
        <v>1</v>
      </c>
      <c r="G388" s="507">
        <v>53</v>
      </c>
      <c r="H388" s="507"/>
      <c r="I388" s="506">
        <v>5</v>
      </c>
      <c r="J388" s="507">
        <v>10</v>
      </c>
      <c r="K388" s="507">
        <v>1</v>
      </c>
      <c r="L388" s="507">
        <v>84</v>
      </c>
      <c r="M388" s="508">
        <v>4184</v>
      </c>
      <c r="N388" s="507"/>
      <c r="O388" s="507"/>
      <c r="P388" s="507"/>
      <c r="Q388" s="507"/>
      <c r="R388" s="506"/>
      <c r="S388" s="506"/>
      <c r="T388" s="506"/>
      <c r="U388" s="506"/>
      <c r="V388" s="506"/>
      <c r="W388" s="506"/>
      <c r="X388" s="506"/>
      <c r="Y388" s="506"/>
      <c r="Z388" s="506"/>
      <c r="AA388" s="506"/>
      <c r="AB388" s="506"/>
      <c r="AC388" s="498"/>
      <c r="AD388" s="498"/>
      <c r="AE388" s="498"/>
      <c r="AF388" s="498"/>
    </row>
    <row r="389" spans="2:32" ht="21.75" x14ac:dyDescent="0.5">
      <c r="B389" s="132" t="s">
        <v>1993</v>
      </c>
      <c r="C389" s="70">
        <v>321</v>
      </c>
      <c r="D389" s="71" t="s">
        <v>30</v>
      </c>
      <c r="E389" s="123">
        <v>40186</v>
      </c>
      <c r="F389" s="123">
        <v>62</v>
      </c>
      <c r="G389" s="123">
        <v>971</v>
      </c>
      <c r="H389" s="123"/>
      <c r="I389" s="71">
        <v>5</v>
      </c>
      <c r="J389" s="123">
        <v>0</v>
      </c>
      <c r="K389" s="123">
        <v>3</v>
      </c>
      <c r="L389" s="123">
        <v>10</v>
      </c>
      <c r="M389" s="133">
        <v>310</v>
      </c>
      <c r="N389" s="123"/>
      <c r="O389" s="123"/>
      <c r="P389" s="123"/>
      <c r="Q389" s="123"/>
      <c r="R389" s="71">
        <v>1</v>
      </c>
      <c r="S389" s="71">
        <v>48</v>
      </c>
      <c r="T389" s="70" t="s">
        <v>31</v>
      </c>
      <c r="U389" s="71"/>
      <c r="V389" s="71"/>
      <c r="W389" s="71"/>
      <c r="X389" s="71"/>
      <c r="Y389" s="71"/>
      <c r="Z389" s="71"/>
      <c r="AA389" s="71"/>
      <c r="AB389" s="71"/>
    </row>
    <row r="390" spans="2:32" ht="21.75" x14ac:dyDescent="0.5">
      <c r="B390" s="132"/>
      <c r="C390" s="70"/>
      <c r="D390" s="71"/>
      <c r="E390" s="123"/>
      <c r="F390" s="123"/>
      <c r="G390" s="123"/>
      <c r="H390" s="123"/>
      <c r="I390" s="71"/>
      <c r="J390" s="123"/>
      <c r="K390" s="123"/>
      <c r="L390" s="123"/>
      <c r="M390" s="133"/>
      <c r="N390" s="123"/>
      <c r="O390" s="123"/>
      <c r="P390" s="123"/>
      <c r="Q390" s="123"/>
      <c r="R390" s="71">
        <v>2</v>
      </c>
      <c r="S390" s="71">
        <v>13</v>
      </c>
      <c r="T390" s="70" t="s">
        <v>31</v>
      </c>
      <c r="U390" s="71"/>
      <c r="V390" s="71"/>
      <c r="W390" s="71"/>
      <c r="X390" s="71"/>
      <c r="Y390" s="71"/>
      <c r="Z390" s="71"/>
      <c r="AA390" s="71"/>
      <c r="AB390" s="71"/>
    </row>
    <row r="391" spans="2:32" ht="21.75" x14ac:dyDescent="0.5">
      <c r="B391" s="82" t="s">
        <v>1994</v>
      </c>
      <c r="C391" s="70">
        <v>322</v>
      </c>
      <c r="D391" s="71" t="s">
        <v>30</v>
      </c>
      <c r="E391" s="70">
        <v>15773</v>
      </c>
      <c r="F391" s="70">
        <v>21</v>
      </c>
      <c r="G391" s="70">
        <v>443</v>
      </c>
      <c r="H391" s="70"/>
      <c r="I391" s="70">
        <v>5</v>
      </c>
      <c r="J391" s="91">
        <v>8</v>
      </c>
      <c r="K391" s="91">
        <v>2</v>
      </c>
      <c r="L391" s="91">
        <v>41</v>
      </c>
      <c r="M391" s="128">
        <v>3441</v>
      </c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</row>
    <row r="392" spans="2:32" ht="21.75" x14ac:dyDescent="0.5">
      <c r="B392" s="82" t="s">
        <v>1994</v>
      </c>
      <c r="C392" s="70">
        <v>323</v>
      </c>
      <c r="D392" s="71" t="s">
        <v>30</v>
      </c>
      <c r="E392" s="89">
        <v>62090</v>
      </c>
      <c r="F392" s="89">
        <v>198</v>
      </c>
      <c r="G392" s="89">
        <v>2047</v>
      </c>
      <c r="H392" s="89"/>
      <c r="I392" s="70">
        <v>5</v>
      </c>
      <c r="J392" s="89">
        <v>0</v>
      </c>
      <c r="K392" s="89">
        <v>3</v>
      </c>
      <c r="L392" s="89">
        <v>33.200000000000003</v>
      </c>
      <c r="M392" s="128">
        <v>333.2</v>
      </c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2:32" ht="21.75" x14ac:dyDescent="0.5">
      <c r="B393" s="121" t="s">
        <v>1995</v>
      </c>
      <c r="C393" s="70">
        <v>324</v>
      </c>
      <c r="D393" s="71" t="s">
        <v>30</v>
      </c>
      <c r="E393" s="89">
        <v>56246</v>
      </c>
      <c r="F393" s="89">
        <v>143</v>
      </c>
      <c r="G393" s="89">
        <v>1772</v>
      </c>
      <c r="H393" s="89"/>
      <c r="I393" s="70">
        <v>5</v>
      </c>
      <c r="J393" s="89">
        <v>0</v>
      </c>
      <c r="K393" s="89">
        <v>1</v>
      </c>
      <c r="L393" s="89">
        <v>27</v>
      </c>
      <c r="M393" s="128">
        <v>127</v>
      </c>
      <c r="N393" s="70"/>
      <c r="O393" s="70"/>
      <c r="P393" s="70"/>
      <c r="Q393" s="70"/>
      <c r="R393" s="70">
        <v>1</v>
      </c>
      <c r="S393" s="70">
        <v>4</v>
      </c>
      <c r="T393" s="70" t="s">
        <v>31</v>
      </c>
      <c r="U393" s="70"/>
      <c r="V393" s="70"/>
      <c r="W393" s="70"/>
      <c r="X393" s="70"/>
      <c r="Y393" s="70"/>
      <c r="Z393" s="70"/>
      <c r="AA393" s="70"/>
      <c r="AB393" s="70"/>
    </row>
    <row r="394" spans="2:32" ht="21.75" x14ac:dyDescent="0.5">
      <c r="B394" s="121" t="s">
        <v>1996</v>
      </c>
      <c r="C394" s="70">
        <v>325</v>
      </c>
      <c r="D394" s="71" t="s">
        <v>30</v>
      </c>
      <c r="E394" s="89">
        <v>40203</v>
      </c>
      <c r="F394" s="89">
        <v>42</v>
      </c>
      <c r="G394" s="89">
        <v>988</v>
      </c>
      <c r="H394" s="89"/>
      <c r="I394" s="70">
        <v>5</v>
      </c>
      <c r="J394" s="89">
        <v>0</v>
      </c>
      <c r="K394" s="89">
        <v>1</v>
      </c>
      <c r="L394" s="89">
        <v>10</v>
      </c>
      <c r="M394" s="128">
        <v>110</v>
      </c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</row>
    <row r="395" spans="2:32" s="499" customFormat="1" ht="21.75" x14ac:dyDescent="0.2">
      <c r="B395" s="422" t="s">
        <v>1996</v>
      </c>
      <c r="C395" s="447">
        <v>326</v>
      </c>
      <c r="D395" s="484" t="s">
        <v>1899</v>
      </c>
      <c r="E395" s="484">
        <v>5980</v>
      </c>
      <c r="F395" s="484">
        <v>5</v>
      </c>
      <c r="G395" s="484">
        <v>80</v>
      </c>
      <c r="H395" s="484"/>
      <c r="I395" s="447">
        <v>5</v>
      </c>
      <c r="J395" s="484">
        <v>12</v>
      </c>
      <c r="K395" s="484">
        <v>3</v>
      </c>
      <c r="L395" s="484">
        <v>17</v>
      </c>
      <c r="M395" s="497">
        <v>5117</v>
      </c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7"/>
      <c r="Z395" s="447"/>
      <c r="AA395" s="447"/>
      <c r="AB395" s="447"/>
      <c r="AC395" s="498"/>
      <c r="AD395" s="498"/>
      <c r="AE395" s="498"/>
      <c r="AF395" s="498"/>
    </row>
    <row r="396" spans="2:32" ht="21.75" x14ac:dyDescent="0.2">
      <c r="B396" s="121" t="s">
        <v>1996</v>
      </c>
      <c r="C396" s="70">
        <v>327</v>
      </c>
      <c r="D396" s="89" t="s">
        <v>30</v>
      </c>
      <c r="E396" s="89">
        <v>40202</v>
      </c>
      <c r="F396" s="89">
        <v>43</v>
      </c>
      <c r="G396" s="89">
        <v>987</v>
      </c>
      <c r="H396" s="89"/>
      <c r="I396" s="70">
        <v>5</v>
      </c>
      <c r="J396" s="89">
        <v>0</v>
      </c>
      <c r="K396" s="89">
        <v>0</v>
      </c>
      <c r="L396" s="89">
        <v>86</v>
      </c>
      <c r="M396" s="128">
        <v>86</v>
      </c>
      <c r="N396" s="70"/>
      <c r="O396" s="70"/>
      <c r="P396" s="70"/>
      <c r="Q396" s="70"/>
      <c r="R396" s="70">
        <v>1</v>
      </c>
      <c r="S396" s="70">
        <v>77</v>
      </c>
      <c r="T396" s="70" t="s">
        <v>31</v>
      </c>
      <c r="U396" s="70"/>
      <c r="V396" s="70"/>
      <c r="W396" s="70"/>
      <c r="X396" s="70"/>
      <c r="Y396" s="70"/>
      <c r="Z396" s="70"/>
      <c r="AA396" s="70"/>
      <c r="AB396" s="70"/>
    </row>
    <row r="397" spans="2:32" s="499" customFormat="1" ht="21.75" x14ac:dyDescent="0.2">
      <c r="B397" s="422" t="s">
        <v>1996</v>
      </c>
      <c r="C397" s="447">
        <v>328</v>
      </c>
      <c r="D397" s="484" t="s">
        <v>1899</v>
      </c>
      <c r="E397" s="484">
        <v>5988</v>
      </c>
      <c r="F397" s="484">
        <v>8</v>
      </c>
      <c r="G397" s="484">
        <v>88</v>
      </c>
      <c r="H397" s="484"/>
      <c r="I397" s="447">
        <v>5</v>
      </c>
      <c r="J397" s="484">
        <v>22</v>
      </c>
      <c r="K397" s="484">
        <v>0</v>
      </c>
      <c r="L397" s="484">
        <v>80</v>
      </c>
      <c r="M397" s="497">
        <v>8880</v>
      </c>
      <c r="N397" s="447"/>
      <c r="O397" s="447"/>
      <c r="P397" s="447"/>
      <c r="Q397" s="447"/>
      <c r="R397" s="447"/>
      <c r="S397" s="447"/>
      <c r="T397" s="447"/>
      <c r="U397" s="447"/>
      <c r="V397" s="447"/>
      <c r="W397" s="447"/>
      <c r="X397" s="447"/>
      <c r="Y397" s="447"/>
      <c r="Z397" s="447"/>
      <c r="AA397" s="447"/>
      <c r="AB397" s="447"/>
      <c r="AC397" s="498"/>
      <c r="AD397" s="498"/>
      <c r="AE397" s="498"/>
      <c r="AF397" s="498"/>
    </row>
    <row r="398" spans="2:32" s="499" customFormat="1" ht="21.75" x14ac:dyDescent="0.2">
      <c r="B398" s="422" t="s">
        <v>1997</v>
      </c>
      <c r="C398" s="447">
        <v>329</v>
      </c>
      <c r="D398" s="484" t="s">
        <v>327</v>
      </c>
      <c r="E398" s="484"/>
      <c r="F398" s="484"/>
      <c r="G398" s="484"/>
      <c r="H398" s="484"/>
      <c r="I398" s="447">
        <v>5</v>
      </c>
      <c r="J398" s="484">
        <v>0</v>
      </c>
      <c r="K398" s="484">
        <v>1</v>
      </c>
      <c r="L398" s="484">
        <v>77</v>
      </c>
      <c r="M398" s="497">
        <v>177</v>
      </c>
      <c r="N398" s="447"/>
      <c r="O398" s="447"/>
      <c r="P398" s="447"/>
      <c r="Q398" s="447"/>
      <c r="R398" s="447">
        <v>1</v>
      </c>
      <c r="S398" s="447">
        <v>70</v>
      </c>
      <c r="T398" s="447" t="s">
        <v>31</v>
      </c>
      <c r="U398" s="447"/>
      <c r="V398" s="447"/>
      <c r="W398" s="447"/>
      <c r="X398" s="447"/>
      <c r="Y398" s="447"/>
      <c r="Z398" s="447"/>
      <c r="AA398" s="447"/>
      <c r="AB398" s="447"/>
      <c r="AC398" s="498"/>
      <c r="AD398" s="498"/>
      <c r="AE398" s="498"/>
      <c r="AF398" s="498"/>
    </row>
    <row r="399" spans="2:32" ht="21.75" x14ac:dyDescent="0.2">
      <c r="B399" s="121" t="s">
        <v>1999</v>
      </c>
      <c r="C399" s="70">
        <v>330</v>
      </c>
      <c r="D399" s="89" t="s">
        <v>30</v>
      </c>
      <c r="E399" s="89">
        <v>40180</v>
      </c>
      <c r="F399" s="89">
        <v>72</v>
      </c>
      <c r="G399" s="89">
        <v>965</v>
      </c>
      <c r="H399" s="89"/>
      <c r="I399" s="70">
        <v>5</v>
      </c>
      <c r="J399" s="89">
        <v>0</v>
      </c>
      <c r="K399" s="89">
        <v>3</v>
      </c>
      <c r="L399" s="89">
        <v>60</v>
      </c>
      <c r="M399" s="128">
        <v>360</v>
      </c>
      <c r="N399" s="70"/>
      <c r="O399" s="70"/>
      <c r="P399" s="70"/>
      <c r="Q399" s="70"/>
      <c r="R399" s="70">
        <v>1</v>
      </c>
      <c r="S399" s="70">
        <v>165</v>
      </c>
      <c r="T399" s="70" t="s">
        <v>31</v>
      </c>
      <c r="U399" s="70"/>
      <c r="V399" s="70"/>
      <c r="W399" s="70"/>
      <c r="X399" s="70"/>
      <c r="Y399" s="70"/>
      <c r="Z399" s="70"/>
      <c r="AA399" s="70"/>
      <c r="AB399" s="70"/>
    </row>
    <row r="400" spans="2:32" ht="21.75" x14ac:dyDescent="0.2">
      <c r="B400" s="121" t="s">
        <v>2000</v>
      </c>
      <c r="C400" s="70">
        <v>331</v>
      </c>
      <c r="D400" s="89" t="s">
        <v>30</v>
      </c>
      <c r="E400" s="89">
        <v>54170</v>
      </c>
      <c r="F400" s="89">
        <v>177</v>
      </c>
      <c r="G400" s="89">
        <v>1786</v>
      </c>
      <c r="H400" s="89"/>
      <c r="I400" s="70">
        <v>5</v>
      </c>
      <c r="J400" s="89">
        <v>3</v>
      </c>
      <c r="K400" s="89">
        <v>2</v>
      </c>
      <c r="L400" s="89">
        <v>73</v>
      </c>
      <c r="M400" s="128">
        <v>1473</v>
      </c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</row>
    <row r="401" spans="2:32" ht="21.75" x14ac:dyDescent="0.2">
      <c r="B401" s="82" t="s">
        <v>2001</v>
      </c>
      <c r="C401" s="70">
        <v>332</v>
      </c>
      <c r="D401" s="89" t="s">
        <v>30</v>
      </c>
      <c r="E401" s="70">
        <v>32740</v>
      </c>
      <c r="F401" s="70">
        <v>119</v>
      </c>
      <c r="G401" s="70">
        <v>530</v>
      </c>
      <c r="H401" s="70"/>
      <c r="I401" s="70">
        <v>5</v>
      </c>
      <c r="J401" s="70">
        <v>12</v>
      </c>
      <c r="K401" s="70">
        <v>2</v>
      </c>
      <c r="L401" s="70">
        <v>23</v>
      </c>
      <c r="M401" s="128">
        <v>5023</v>
      </c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</row>
    <row r="402" spans="2:32" s="499" customFormat="1" ht="21.75" x14ac:dyDescent="0.2">
      <c r="B402" s="422" t="s">
        <v>2002</v>
      </c>
      <c r="C402" s="447">
        <v>333</v>
      </c>
      <c r="D402" s="484" t="s">
        <v>1977</v>
      </c>
      <c r="E402" s="484"/>
      <c r="F402" s="484"/>
      <c r="G402" s="484"/>
      <c r="H402" s="484"/>
      <c r="I402" s="447">
        <v>5</v>
      </c>
      <c r="J402" s="484">
        <v>14</v>
      </c>
      <c r="K402" s="484">
        <v>0</v>
      </c>
      <c r="L402" s="484">
        <v>0</v>
      </c>
      <c r="M402" s="497">
        <v>5600</v>
      </c>
      <c r="N402" s="447"/>
      <c r="O402" s="447"/>
      <c r="P402" s="447"/>
      <c r="Q402" s="447"/>
      <c r="R402" s="447"/>
      <c r="S402" s="447"/>
      <c r="T402" s="447"/>
      <c r="U402" s="447"/>
      <c r="V402" s="447"/>
      <c r="W402" s="447"/>
      <c r="X402" s="447"/>
      <c r="Y402" s="447"/>
      <c r="Z402" s="447"/>
      <c r="AA402" s="447"/>
      <c r="AB402" s="447"/>
      <c r="AC402" s="498"/>
      <c r="AD402" s="498"/>
      <c r="AE402" s="498"/>
      <c r="AF402" s="498"/>
    </row>
    <row r="403" spans="2:32" ht="21.75" x14ac:dyDescent="0.2">
      <c r="B403" s="121" t="s">
        <v>2003</v>
      </c>
      <c r="C403" s="70">
        <v>334</v>
      </c>
      <c r="D403" s="89" t="s">
        <v>30</v>
      </c>
      <c r="E403" s="89">
        <v>64774</v>
      </c>
      <c r="F403" s="89">
        <v>42</v>
      </c>
      <c r="G403" s="89">
        <v>2299</v>
      </c>
      <c r="H403" s="89"/>
      <c r="I403" s="70">
        <v>5</v>
      </c>
      <c r="J403" s="89">
        <v>7</v>
      </c>
      <c r="K403" s="89">
        <v>0</v>
      </c>
      <c r="L403" s="89">
        <v>83.1</v>
      </c>
      <c r="M403" s="128">
        <v>2883.1</v>
      </c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</row>
    <row r="404" spans="2:32" ht="21.75" x14ac:dyDescent="0.2">
      <c r="B404" s="121" t="s">
        <v>2003</v>
      </c>
      <c r="C404" s="70">
        <v>335</v>
      </c>
      <c r="D404" s="89" t="s">
        <v>30</v>
      </c>
      <c r="E404" s="89">
        <v>40188</v>
      </c>
      <c r="F404" s="89">
        <v>64</v>
      </c>
      <c r="G404" s="89">
        <v>973</v>
      </c>
      <c r="H404" s="89"/>
      <c r="I404" s="70">
        <v>5</v>
      </c>
      <c r="J404" s="89">
        <v>0</v>
      </c>
      <c r="K404" s="89">
        <v>1</v>
      </c>
      <c r="L404" s="89">
        <v>38</v>
      </c>
      <c r="M404" s="128">
        <v>138</v>
      </c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</row>
    <row r="405" spans="2:32" ht="21.75" x14ac:dyDescent="0.2">
      <c r="B405" s="121" t="s">
        <v>2003</v>
      </c>
      <c r="C405" s="70">
        <v>336</v>
      </c>
      <c r="D405" s="89" t="s">
        <v>30</v>
      </c>
      <c r="E405" s="89">
        <v>64775</v>
      </c>
      <c r="F405" s="89">
        <v>43</v>
      </c>
      <c r="G405" s="89">
        <v>2300</v>
      </c>
      <c r="H405" s="89"/>
      <c r="I405" s="70">
        <v>5</v>
      </c>
      <c r="J405" s="89">
        <v>11</v>
      </c>
      <c r="K405" s="89">
        <v>3</v>
      </c>
      <c r="L405" s="89">
        <v>15.8</v>
      </c>
      <c r="M405" s="128">
        <v>4715.8</v>
      </c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2:32" ht="21.75" x14ac:dyDescent="0.2">
      <c r="B406" s="121" t="s">
        <v>2003</v>
      </c>
      <c r="C406" s="70">
        <v>337</v>
      </c>
      <c r="D406" s="89" t="s">
        <v>30</v>
      </c>
      <c r="E406" s="70">
        <v>40187</v>
      </c>
      <c r="F406" s="70">
        <v>63</v>
      </c>
      <c r="G406" s="70">
        <v>973</v>
      </c>
      <c r="H406" s="70"/>
      <c r="I406" s="70">
        <v>5</v>
      </c>
      <c r="J406" s="70">
        <v>1</v>
      </c>
      <c r="K406" s="70">
        <v>1</v>
      </c>
      <c r="L406" s="70">
        <v>59</v>
      </c>
      <c r="M406" s="139">
        <v>559</v>
      </c>
      <c r="N406" s="70"/>
      <c r="O406" s="70"/>
      <c r="P406" s="70"/>
      <c r="Q406" s="70"/>
      <c r="R406" s="70"/>
      <c r="S406" s="70"/>
      <c r="T406" s="78"/>
      <c r="U406" s="78"/>
      <c r="V406" s="70"/>
      <c r="W406" s="70"/>
      <c r="X406" s="70"/>
      <c r="Y406" s="70"/>
      <c r="Z406" s="70"/>
      <c r="AA406" s="70"/>
      <c r="AB406" s="70"/>
    </row>
    <row r="407" spans="2:32" ht="21.75" x14ac:dyDescent="0.2">
      <c r="B407" s="82" t="s">
        <v>2004</v>
      </c>
      <c r="C407" s="70">
        <v>338</v>
      </c>
      <c r="D407" s="89" t="s">
        <v>30</v>
      </c>
      <c r="E407" s="70">
        <v>54173</v>
      </c>
      <c r="F407" s="70">
        <v>180</v>
      </c>
      <c r="G407" s="70">
        <v>1789</v>
      </c>
      <c r="H407" s="70"/>
      <c r="I407" s="70">
        <v>5</v>
      </c>
      <c r="J407" s="70">
        <v>11</v>
      </c>
      <c r="K407" s="70">
        <v>0</v>
      </c>
      <c r="L407" s="70">
        <v>51</v>
      </c>
      <c r="M407" s="139">
        <v>4451</v>
      </c>
      <c r="N407" s="70"/>
      <c r="O407" s="70"/>
      <c r="P407" s="70"/>
      <c r="Q407" s="70"/>
      <c r="R407" s="70"/>
      <c r="S407" s="70"/>
      <c r="T407" s="78"/>
      <c r="U407" s="78"/>
      <c r="V407" s="70"/>
      <c r="W407" s="70"/>
      <c r="X407" s="70"/>
      <c r="Y407" s="70"/>
      <c r="Z407" s="70"/>
      <c r="AA407" s="70"/>
      <c r="AB407" s="70"/>
    </row>
    <row r="408" spans="2:32" ht="21.75" x14ac:dyDescent="0.2">
      <c r="B408" s="82" t="s">
        <v>2005</v>
      </c>
      <c r="C408" s="70">
        <v>339</v>
      </c>
      <c r="D408" s="89" t="s">
        <v>30</v>
      </c>
      <c r="E408" s="70">
        <v>54722</v>
      </c>
      <c r="F408" s="70">
        <v>76</v>
      </c>
      <c r="G408" s="70">
        <v>1829</v>
      </c>
      <c r="H408" s="70"/>
      <c r="I408" s="70">
        <v>5</v>
      </c>
      <c r="J408" s="70">
        <v>4</v>
      </c>
      <c r="K408" s="70">
        <v>0</v>
      </c>
      <c r="L408" s="70">
        <v>0</v>
      </c>
      <c r="M408" s="139">
        <v>1600</v>
      </c>
      <c r="N408" s="70"/>
      <c r="O408" s="70"/>
      <c r="P408" s="70"/>
      <c r="Q408" s="70"/>
      <c r="R408" s="70"/>
      <c r="S408" s="70"/>
      <c r="T408" s="78"/>
      <c r="U408" s="78"/>
      <c r="V408" s="70"/>
      <c r="W408" s="70"/>
      <c r="X408" s="70"/>
      <c r="Y408" s="70"/>
      <c r="Z408" s="70"/>
      <c r="AA408" s="70"/>
      <c r="AB408" s="70"/>
    </row>
    <row r="409" spans="2:32" s="499" customFormat="1" ht="21.75" x14ac:dyDescent="0.2">
      <c r="B409" s="436" t="s">
        <v>2006</v>
      </c>
      <c r="C409" s="447">
        <v>340</v>
      </c>
      <c r="D409" s="484" t="s">
        <v>30</v>
      </c>
      <c r="E409" s="447">
        <v>55787</v>
      </c>
      <c r="F409" s="447">
        <v>174</v>
      </c>
      <c r="G409" s="447">
        <v>1879</v>
      </c>
      <c r="H409" s="447"/>
      <c r="I409" s="447">
        <v>5</v>
      </c>
      <c r="J409" s="447">
        <v>0</v>
      </c>
      <c r="K409" s="447">
        <v>1</v>
      </c>
      <c r="L409" s="447">
        <v>12</v>
      </c>
      <c r="M409" s="497">
        <v>112</v>
      </c>
      <c r="N409" s="447"/>
      <c r="O409" s="447"/>
      <c r="P409" s="447"/>
      <c r="Q409" s="447"/>
      <c r="R409" s="447">
        <v>1</v>
      </c>
      <c r="S409" s="447">
        <v>234</v>
      </c>
      <c r="T409" s="447" t="s">
        <v>31</v>
      </c>
      <c r="U409" s="447"/>
      <c r="V409" s="447"/>
      <c r="W409" s="447"/>
      <c r="X409" s="447"/>
      <c r="Y409" s="447"/>
      <c r="Z409" s="447"/>
      <c r="AA409" s="447"/>
      <c r="AB409" s="447"/>
      <c r="AC409" s="498"/>
      <c r="AD409" s="498"/>
      <c r="AE409" s="498"/>
      <c r="AF409" s="498"/>
    </row>
    <row r="410" spans="2:32" s="499" customFormat="1" ht="21.75" x14ac:dyDescent="0.2">
      <c r="B410" s="436" t="s">
        <v>2007</v>
      </c>
      <c r="C410" s="447">
        <v>341</v>
      </c>
      <c r="D410" s="447" t="s">
        <v>327</v>
      </c>
      <c r="E410" s="447"/>
      <c r="F410" s="447">
        <v>41</v>
      </c>
      <c r="G410" s="447">
        <v>68</v>
      </c>
      <c r="H410" s="447"/>
      <c r="I410" s="447">
        <v>5</v>
      </c>
      <c r="J410" s="447">
        <v>0</v>
      </c>
      <c r="K410" s="447">
        <v>2</v>
      </c>
      <c r="L410" s="447">
        <v>90</v>
      </c>
      <c r="M410" s="497">
        <v>290</v>
      </c>
      <c r="N410" s="447"/>
      <c r="O410" s="447"/>
      <c r="P410" s="447"/>
      <c r="Q410" s="447"/>
      <c r="R410" s="447">
        <v>1</v>
      </c>
      <c r="S410" s="447">
        <v>52</v>
      </c>
      <c r="T410" s="447" t="s">
        <v>31</v>
      </c>
      <c r="U410" s="447"/>
      <c r="V410" s="447"/>
      <c r="W410" s="447"/>
      <c r="X410" s="447"/>
      <c r="Y410" s="447"/>
      <c r="Z410" s="447"/>
      <c r="AA410" s="447"/>
      <c r="AB410" s="447"/>
      <c r="AC410" s="498"/>
      <c r="AD410" s="498"/>
      <c r="AE410" s="498"/>
      <c r="AF410" s="498"/>
    </row>
    <row r="411" spans="2:32" ht="21.75" x14ac:dyDescent="0.2">
      <c r="B411" s="82" t="s">
        <v>2008</v>
      </c>
      <c r="C411" s="70">
        <v>342</v>
      </c>
      <c r="D411" s="70" t="s">
        <v>30</v>
      </c>
      <c r="E411" s="70">
        <v>40185</v>
      </c>
      <c r="F411" s="70">
        <v>66</v>
      </c>
      <c r="G411" s="70">
        <v>970</v>
      </c>
      <c r="H411" s="70"/>
      <c r="I411" s="70">
        <v>5</v>
      </c>
      <c r="J411" s="70">
        <v>0</v>
      </c>
      <c r="K411" s="70">
        <v>1</v>
      </c>
      <c r="L411" s="70">
        <v>52</v>
      </c>
      <c r="M411" s="139">
        <v>152</v>
      </c>
      <c r="N411" s="70"/>
      <c r="O411" s="70"/>
      <c r="P411" s="70"/>
      <c r="Q411" s="70"/>
      <c r="R411" s="70">
        <v>1</v>
      </c>
      <c r="S411" s="70">
        <v>51</v>
      </c>
      <c r="T411" s="70" t="s">
        <v>31</v>
      </c>
      <c r="U411" s="78"/>
      <c r="V411" s="70"/>
      <c r="W411" s="70"/>
      <c r="X411" s="70"/>
      <c r="Y411" s="70"/>
      <c r="Z411" s="70"/>
      <c r="AA411" s="70"/>
      <c r="AB411" s="70"/>
    </row>
    <row r="412" spans="2:32" ht="21.75" x14ac:dyDescent="0.2">
      <c r="B412" s="82" t="s">
        <v>2009</v>
      </c>
      <c r="C412" s="70">
        <v>343</v>
      </c>
      <c r="D412" s="70" t="s">
        <v>30</v>
      </c>
      <c r="E412" s="70">
        <v>40513</v>
      </c>
      <c r="F412" s="70">
        <v>74</v>
      </c>
      <c r="G412" s="70">
        <v>1112</v>
      </c>
      <c r="H412" s="70"/>
      <c r="I412" s="70">
        <v>5</v>
      </c>
      <c r="J412" s="70">
        <v>0</v>
      </c>
      <c r="K412" s="70">
        <v>2</v>
      </c>
      <c r="L412" s="70">
        <v>85</v>
      </c>
      <c r="M412" s="139">
        <v>285</v>
      </c>
      <c r="N412" s="70"/>
      <c r="O412" s="70"/>
      <c r="P412" s="70"/>
      <c r="Q412" s="70"/>
      <c r="R412" s="70"/>
      <c r="S412" s="70"/>
      <c r="T412" s="78"/>
      <c r="U412" s="78"/>
      <c r="V412" s="70"/>
      <c r="W412" s="70"/>
      <c r="X412" s="70"/>
      <c r="Y412" s="70"/>
      <c r="Z412" s="70"/>
      <c r="AA412" s="70"/>
      <c r="AB412" s="70"/>
    </row>
    <row r="413" spans="2:32" ht="21.75" x14ac:dyDescent="0.2">
      <c r="B413" s="82" t="s">
        <v>2009</v>
      </c>
      <c r="C413" s="70">
        <v>344</v>
      </c>
      <c r="D413" s="70" t="s">
        <v>30</v>
      </c>
      <c r="E413" s="70">
        <v>15796</v>
      </c>
      <c r="F413" s="70">
        <v>71</v>
      </c>
      <c r="G413" s="70">
        <v>436</v>
      </c>
      <c r="H413" s="70"/>
      <c r="I413" s="70">
        <v>5</v>
      </c>
      <c r="J413" s="70">
        <v>16</v>
      </c>
      <c r="K413" s="70">
        <v>2</v>
      </c>
      <c r="L413" s="70">
        <v>20</v>
      </c>
      <c r="M413" s="139">
        <v>6620</v>
      </c>
      <c r="N413" s="70"/>
      <c r="O413" s="70"/>
      <c r="P413" s="70"/>
      <c r="Q413" s="70"/>
      <c r="R413" s="70"/>
      <c r="S413" s="70"/>
      <c r="T413" s="78"/>
      <c r="U413" s="78"/>
      <c r="V413" s="70"/>
      <c r="W413" s="70"/>
      <c r="X413" s="70"/>
      <c r="Y413" s="70"/>
      <c r="Z413" s="70"/>
      <c r="AA413" s="70"/>
      <c r="AB413" s="70"/>
    </row>
    <row r="414" spans="2:32" ht="21.75" x14ac:dyDescent="0.2">
      <c r="B414" s="82" t="s">
        <v>2010</v>
      </c>
      <c r="C414" s="70">
        <v>345</v>
      </c>
      <c r="D414" s="70" t="s">
        <v>30</v>
      </c>
      <c r="E414" s="70">
        <v>50483</v>
      </c>
      <c r="F414" s="70">
        <v>91</v>
      </c>
      <c r="G414" s="70">
        <v>1082</v>
      </c>
      <c r="H414" s="70"/>
      <c r="I414" s="70">
        <v>5</v>
      </c>
      <c r="J414" s="70">
        <v>0</v>
      </c>
      <c r="K414" s="70">
        <v>1</v>
      </c>
      <c r="L414" s="70">
        <v>42</v>
      </c>
      <c r="M414" s="139">
        <v>142</v>
      </c>
      <c r="N414" s="70"/>
      <c r="O414" s="70"/>
      <c r="P414" s="70"/>
      <c r="Q414" s="70"/>
      <c r="R414" s="70">
        <v>1</v>
      </c>
      <c r="S414" s="70">
        <v>89</v>
      </c>
      <c r="T414" s="70" t="s">
        <v>31</v>
      </c>
      <c r="U414" s="78"/>
      <c r="V414" s="70"/>
      <c r="W414" s="70"/>
      <c r="X414" s="70"/>
      <c r="Y414" s="70"/>
      <c r="Z414" s="70"/>
      <c r="AA414" s="70"/>
      <c r="AB414" s="70"/>
    </row>
    <row r="415" spans="2:32" s="499" customFormat="1" ht="21.75" x14ac:dyDescent="0.5">
      <c r="B415" s="436" t="s">
        <v>2010</v>
      </c>
      <c r="C415" s="447">
        <v>346</v>
      </c>
      <c r="D415" s="447" t="s">
        <v>1899</v>
      </c>
      <c r="E415" s="506">
        <v>2882</v>
      </c>
      <c r="F415" s="506">
        <v>1</v>
      </c>
      <c r="G415" s="506">
        <v>82</v>
      </c>
      <c r="H415" s="506"/>
      <c r="I415" s="506">
        <v>5</v>
      </c>
      <c r="J415" s="506">
        <v>19</v>
      </c>
      <c r="K415" s="506">
        <v>2</v>
      </c>
      <c r="L415" s="506">
        <v>15</v>
      </c>
      <c r="M415" s="508">
        <v>7815</v>
      </c>
      <c r="N415" s="506"/>
      <c r="O415" s="506"/>
      <c r="P415" s="506"/>
      <c r="Q415" s="506"/>
      <c r="R415" s="506"/>
      <c r="S415" s="506"/>
      <c r="T415" s="447"/>
      <c r="U415" s="447"/>
      <c r="V415" s="506"/>
      <c r="W415" s="506"/>
      <c r="X415" s="506"/>
      <c r="Y415" s="506"/>
      <c r="Z415" s="506"/>
      <c r="AA415" s="506"/>
      <c r="AB415" s="506"/>
      <c r="AC415" s="498"/>
      <c r="AD415" s="498"/>
      <c r="AE415" s="498"/>
      <c r="AF415" s="498"/>
    </row>
    <row r="416" spans="2:32" ht="21.75" x14ac:dyDescent="0.5">
      <c r="B416" s="132" t="s">
        <v>2011</v>
      </c>
      <c r="C416" s="70">
        <v>347</v>
      </c>
      <c r="D416" s="70" t="s">
        <v>30</v>
      </c>
      <c r="E416" s="71">
        <v>51914</v>
      </c>
      <c r="F416" s="71">
        <v>185</v>
      </c>
      <c r="G416" s="71">
        <v>1611</v>
      </c>
      <c r="H416" s="71"/>
      <c r="I416" s="71">
        <v>5</v>
      </c>
      <c r="J416" s="71">
        <v>9</v>
      </c>
      <c r="K416" s="71">
        <v>2</v>
      </c>
      <c r="L416" s="71">
        <v>21</v>
      </c>
      <c r="M416" s="142">
        <v>3821</v>
      </c>
      <c r="N416" s="71"/>
      <c r="O416" s="71"/>
      <c r="P416" s="71"/>
      <c r="Q416" s="71"/>
      <c r="R416" s="71"/>
      <c r="S416" s="71"/>
      <c r="T416" s="78"/>
      <c r="U416" s="78"/>
      <c r="V416" s="71"/>
      <c r="W416" s="71"/>
      <c r="X416" s="71"/>
      <c r="Y416" s="71"/>
      <c r="Z416" s="71"/>
      <c r="AA416" s="71"/>
      <c r="AB416" s="71"/>
    </row>
    <row r="417" spans="2:28" ht="21.75" x14ac:dyDescent="0.5">
      <c r="B417" s="132" t="s">
        <v>2012</v>
      </c>
      <c r="C417" s="70">
        <v>348</v>
      </c>
      <c r="D417" s="70" t="s">
        <v>30</v>
      </c>
      <c r="E417" s="71">
        <v>54168</v>
      </c>
      <c r="F417" s="71">
        <v>175</v>
      </c>
      <c r="G417" s="71">
        <v>1784</v>
      </c>
      <c r="H417" s="71"/>
      <c r="I417" s="71">
        <v>5</v>
      </c>
      <c r="J417" s="71">
        <v>6</v>
      </c>
      <c r="K417" s="71">
        <v>3</v>
      </c>
      <c r="L417" s="71">
        <v>24</v>
      </c>
      <c r="M417" s="142">
        <v>2724</v>
      </c>
      <c r="N417" s="71"/>
      <c r="O417" s="71"/>
      <c r="P417" s="71"/>
      <c r="Q417" s="71"/>
      <c r="R417" s="71"/>
      <c r="S417" s="71"/>
      <c r="T417" s="78"/>
      <c r="U417" s="78"/>
      <c r="V417" s="71"/>
      <c r="W417" s="71"/>
      <c r="X417" s="71"/>
      <c r="Y417" s="71"/>
      <c r="Z417" s="71"/>
      <c r="AA417" s="71"/>
      <c r="AB417" s="71"/>
    </row>
    <row r="418" spans="2:28" ht="21.75" x14ac:dyDescent="0.2">
      <c r="B418" s="82" t="s">
        <v>2013</v>
      </c>
      <c r="C418" s="70">
        <v>349</v>
      </c>
      <c r="D418" s="70" t="s">
        <v>30</v>
      </c>
      <c r="E418" s="70">
        <v>65190</v>
      </c>
      <c r="F418" s="70">
        <v>280</v>
      </c>
      <c r="G418" s="70">
        <v>2350</v>
      </c>
      <c r="H418" s="70"/>
      <c r="I418" s="70">
        <v>5</v>
      </c>
      <c r="J418" s="70">
        <v>2</v>
      </c>
      <c r="K418" s="70">
        <v>1</v>
      </c>
      <c r="L418" s="70">
        <v>91.2</v>
      </c>
      <c r="M418" s="139">
        <v>991.2</v>
      </c>
      <c r="N418" s="70"/>
      <c r="O418" s="70"/>
      <c r="P418" s="70"/>
      <c r="Q418" s="70"/>
      <c r="R418" s="70"/>
      <c r="S418" s="70"/>
      <c r="T418" s="78"/>
      <c r="U418" s="78"/>
      <c r="V418" s="70"/>
      <c r="W418" s="70"/>
      <c r="X418" s="70"/>
      <c r="Y418" s="70"/>
      <c r="Z418" s="70"/>
      <c r="AA418" s="70"/>
      <c r="AB418" s="70"/>
    </row>
    <row r="419" spans="2:28" ht="21.75" x14ac:dyDescent="0.5">
      <c r="B419" s="132" t="s">
        <v>2014</v>
      </c>
      <c r="C419" s="70">
        <v>350</v>
      </c>
      <c r="D419" s="70" t="s">
        <v>30</v>
      </c>
      <c r="E419" s="71">
        <v>40190</v>
      </c>
      <c r="F419" s="71">
        <v>55</v>
      </c>
      <c r="G419" s="71">
        <v>975</v>
      </c>
      <c r="H419" s="71"/>
      <c r="I419" s="71">
        <v>5</v>
      </c>
      <c r="J419" s="71">
        <v>0</v>
      </c>
      <c r="K419" s="71">
        <v>3</v>
      </c>
      <c r="L419" s="71">
        <v>29</v>
      </c>
      <c r="M419" s="140">
        <v>329</v>
      </c>
      <c r="N419" s="71"/>
      <c r="O419" s="71"/>
      <c r="P419" s="71"/>
      <c r="Q419" s="71"/>
      <c r="R419" s="71"/>
      <c r="S419" s="71"/>
      <c r="T419" s="78"/>
      <c r="U419" s="78"/>
      <c r="V419" s="71"/>
      <c r="W419" s="71"/>
      <c r="X419" s="71"/>
      <c r="Y419" s="71"/>
      <c r="Z419" s="71"/>
      <c r="AA419" s="71"/>
      <c r="AB419" s="71"/>
    </row>
    <row r="420" spans="2:28" ht="21.75" x14ac:dyDescent="0.5">
      <c r="B420" s="132" t="s">
        <v>2014</v>
      </c>
      <c r="C420" s="70">
        <v>351</v>
      </c>
      <c r="D420" s="70" t="s">
        <v>30</v>
      </c>
      <c r="E420" s="71">
        <v>15893</v>
      </c>
      <c r="F420" s="71">
        <v>97</v>
      </c>
      <c r="G420" s="71">
        <v>1612</v>
      </c>
      <c r="H420" s="71"/>
      <c r="I420" s="71">
        <v>5</v>
      </c>
      <c r="J420" s="71">
        <v>6</v>
      </c>
      <c r="K420" s="71">
        <v>1</v>
      </c>
      <c r="L420" s="71">
        <v>46</v>
      </c>
      <c r="M420" s="142">
        <v>2546</v>
      </c>
      <c r="N420" s="71"/>
      <c r="O420" s="71"/>
      <c r="P420" s="71"/>
      <c r="Q420" s="71"/>
      <c r="R420" s="71"/>
      <c r="S420" s="71"/>
      <c r="T420" s="78"/>
      <c r="U420" s="78"/>
      <c r="V420" s="71"/>
      <c r="W420" s="71"/>
      <c r="X420" s="71"/>
      <c r="Y420" s="71"/>
      <c r="Z420" s="71"/>
      <c r="AA420" s="71"/>
      <c r="AB420" s="71"/>
    </row>
    <row r="421" spans="2:28" ht="21.75" x14ac:dyDescent="0.2">
      <c r="B421" s="82" t="s">
        <v>2015</v>
      </c>
      <c r="C421" s="70">
        <v>352</v>
      </c>
      <c r="D421" s="70" t="s">
        <v>30</v>
      </c>
      <c r="E421" s="70">
        <v>40271</v>
      </c>
      <c r="F421" s="70">
        <v>52</v>
      </c>
      <c r="G421" s="70">
        <v>1056</v>
      </c>
      <c r="H421" s="70"/>
      <c r="I421" s="70">
        <v>5</v>
      </c>
      <c r="J421" s="70">
        <v>22</v>
      </c>
      <c r="K421" s="70">
        <v>3</v>
      </c>
      <c r="L421" s="70">
        <v>0</v>
      </c>
      <c r="M421" s="139">
        <v>9100</v>
      </c>
      <c r="N421" s="70"/>
      <c r="O421" s="70"/>
      <c r="P421" s="70"/>
      <c r="Q421" s="70"/>
      <c r="R421" s="70"/>
      <c r="S421" s="70"/>
      <c r="T421" s="78"/>
      <c r="U421" s="78"/>
      <c r="V421" s="70"/>
      <c r="W421" s="70"/>
      <c r="X421" s="70"/>
      <c r="Y421" s="70"/>
      <c r="Z421" s="70"/>
      <c r="AA421" s="70"/>
      <c r="AB421" s="70"/>
    </row>
    <row r="422" spans="2:28" ht="21.75" x14ac:dyDescent="0.2">
      <c r="B422" s="82" t="s">
        <v>2016</v>
      </c>
      <c r="C422" s="70">
        <v>353</v>
      </c>
      <c r="D422" s="70" t="s">
        <v>30</v>
      </c>
      <c r="E422" s="70">
        <v>40243</v>
      </c>
      <c r="F422" s="70">
        <v>2</v>
      </c>
      <c r="G422" s="70">
        <v>1028</v>
      </c>
      <c r="H422" s="70"/>
      <c r="I422" s="70">
        <v>5</v>
      </c>
      <c r="J422" s="70">
        <v>2</v>
      </c>
      <c r="K422" s="70">
        <v>1</v>
      </c>
      <c r="L422" s="70">
        <v>82</v>
      </c>
      <c r="M422" s="139">
        <v>982</v>
      </c>
      <c r="N422" s="70"/>
      <c r="O422" s="70"/>
      <c r="P422" s="70"/>
      <c r="Q422" s="70"/>
      <c r="R422" s="70"/>
      <c r="S422" s="70"/>
      <c r="T422" s="78"/>
      <c r="U422" s="78"/>
      <c r="V422" s="70"/>
      <c r="W422" s="70"/>
      <c r="X422" s="70"/>
      <c r="Y422" s="70"/>
      <c r="Z422" s="70"/>
      <c r="AA422" s="70"/>
      <c r="AB422" s="70"/>
    </row>
    <row r="423" spans="2:28" ht="21.75" x14ac:dyDescent="0.2">
      <c r="B423" s="82" t="s">
        <v>2017</v>
      </c>
      <c r="C423" s="70">
        <v>354</v>
      </c>
      <c r="D423" s="70" t="s">
        <v>30</v>
      </c>
      <c r="E423" s="70">
        <v>65210</v>
      </c>
      <c r="F423" s="70">
        <v>283</v>
      </c>
      <c r="G423" s="70">
        <v>2364</v>
      </c>
      <c r="H423" s="70"/>
      <c r="I423" s="70">
        <v>5</v>
      </c>
      <c r="J423" s="70">
        <v>5</v>
      </c>
      <c r="K423" s="70">
        <v>0</v>
      </c>
      <c r="L423" s="70">
        <v>0</v>
      </c>
      <c r="M423" s="139">
        <v>2000</v>
      </c>
      <c r="N423" s="70"/>
      <c r="O423" s="70"/>
      <c r="P423" s="70"/>
      <c r="Q423" s="70"/>
      <c r="R423" s="70"/>
      <c r="S423" s="70"/>
      <c r="T423" s="78"/>
      <c r="U423" s="78"/>
      <c r="V423" s="70"/>
      <c r="W423" s="70"/>
      <c r="X423" s="70"/>
      <c r="Y423" s="70"/>
      <c r="Z423" s="70"/>
      <c r="AA423" s="70"/>
      <c r="AB423" s="70"/>
    </row>
    <row r="424" spans="2:28" ht="21.75" x14ac:dyDescent="0.2">
      <c r="B424" s="82" t="s">
        <v>2017</v>
      </c>
      <c r="C424" s="70">
        <v>355</v>
      </c>
      <c r="D424" s="70" t="s">
        <v>30</v>
      </c>
      <c r="E424" s="70">
        <v>40490</v>
      </c>
      <c r="F424" s="70">
        <v>154</v>
      </c>
      <c r="G424" s="70">
        <v>1090</v>
      </c>
      <c r="H424" s="70"/>
      <c r="I424" s="70">
        <v>5</v>
      </c>
      <c r="J424" s="70">
        <v>2</v>
      </c>
      <c r="K424" s="70">
        <v>0</v>
      </c>
      <c r="L424" s="70">
        <v>40</v>
      </c>
      <c r="M424" s="139">
        <v>840</v>
      </c>
      <c r="N424" s="70"/>
      <c r="O424" s="70"/>
      <c r="P424" s="70"/>
      <c r="Q424" s="70"/>
      <c r="R424" s="70"/>
      <c r="S424" s="70"/>
      <c r="T424" s="78"/>
      <c r="U424" s="78"/>
      <c r="V424" s="70"/>
      <c r="W424" s="70"/>
      <c r="X424" s="70"/>
      <c r="Y424" s="70"/>
      <c r="Z424" s="70"/>
      <c r="AA424" s="70"/>
      <c r="AB424" s="70"/>
    </row>
    <row r="425" spans="2:28" ht="21.75" x14ac:dyDescent="0.2">
      <c r="B425" s="82" t="s">
        <v>2017</v>
      </c>
      <c r="C425" s="70">
        <v>356</v>
      </c>
      <c r="D425" s="70" t="s">
        <v>30</v>
      </c>
      <c r="E425" s="70">
        <v>40487</v>
      </c>
      <c r="F425" s="70">
        <v>146</v>
      </c>
      <c r="G425" s="70">
        <v>1086</v>
      </c>
      <c r="H425" s="70"/>
      <c r="I425" s="70">
        <v>5</v>
      </c>
      <c r="J425" s="70">
        <v>2</v>
      </c>
      <c r="K425" s="70">
        <v>0</v>
      </c>
      <c r="L425" s="70">
        <v>65</v>
      </c>
      <c r="M425" s="141">
        <v>865</v>
      </c>
      <c r="N425" s="70"/>
      <c r="O425" s="70"/>
      <c r="P425" s="70"/>
      <c r="Q425" s="70"/>
      <c r="R425" s="70"/>
      <c r="S425" s="70"/>
      <c r="T425" s="78"/>
      <c r="U425" s="78"/>
      <c r="V425" s="70"/>
      <c r="W425" s="70"/>
      <c r="X425" s="70"/>
      <c r="Y425" s="70"/>
      <c r="Z425" s="70"/>
      <c r="AA425" s="70"/>
      <c r="AB425" s="70"/>
    </row>
    <row r="426" spans="2:28" ht="21.75" x14ac:dyDescent="0.2">
      <c r="B426" s="82" t="s">
        <v>2017</v>
      </c>
      <c r="C426" s="70">
        <v>357</v>
      </c>
      <c r="D426" s="70" t="s">
        <v>30</v>
      </c>
      <c r="E426" s="70">
        <v>40486</v>
      </c>
      <c r="F426" s="70">
        <v>147</v>
      </c>
      <c r="G426" s="70">
        <v>1085</v>
      </c>
      <c r="H426" s="70"/>
      <c r="I426" s="70">
        <v>5</v>
      </c>
      <c r="J426" s="70">
        <v>4</v>
      </c>
      <c r="K426" s="70">
        <v>3</v>
      </c>
      <c r="L426" s="70">
        <v>44</v>
      </c>
      <c r="M426" s="139">
        <v>1944</v>
      </c>
      <c r="N426" s="70"/>
      <c r="O426" s="70"/>
      <c r="P426" s="70"/>
      <c r="Q426" s="70"/>
      <c r="R426" s="70"/>
      <c r="S426" s="70"/>
      <c r="T426" s="78"/>
      <c r="U426" s="78"/>
      <c r="V426" s="70"/>
      <c r="W426" s="70"/>
      <c r="X426" s="70"/>
      <c r="Y426" s="70"/>
      <c r="Z426" s="70"/>
      <c r="AA426" s="70"/>
      <c r="AB426" s="70"/>
    </row>
    <row r="427" spans="2:28" ht="21.75" x14ac:dyDescent="0.2">
      <c r="B427" s="82" t="s">
        <v>525</v>
      </c>
      <c r="C427" s="70">
        <v>358</v>
      </c>
      <c r="D427" s="70" t="s">
        <v>30</v>
      </c>
      <c r="E427" s="70">
        <v>49369</v>
      </c>
      <c r="F427" s="70">
        <v>177</v>
      </c>
      <c r="G427" s="70">
        <v>1460</v>
      </c>
      <c r="H427" s="70"/>
      <c r="I427" s="70">
        <v>5</v>
      </c>
      <c r="J427" s="70">
        <v>6</v>
      </c>
      <c r="K427" s="70">
        <v>0</v>
      </c>
      <c r="L427" s="70">
        <v>37</v>
      </c>
      <c r="M427" s="143">
        <v>2437</v>
      </c>
      <c r="N427" s="70"/>
      <c r="O427" s="70"/>
      <c r="P427" s="70"/>
      <c r="Q427" s="70"/>
      <c r="R427" s="70"/>
      <c r="S427" s="70"/>
      <c r="T427" s="78"/>
      <c r="U427" s="78"/>
      <c r="V427" s="70"/>
      <c r="W427" s="70"/>
      <c r="X427" s="70"/>
      <c r="Y427" s="70"/>
      <c r="Z427" s="70"/>
      <c r="AA427" s="70"/>
      <c r="AB427" s="70"/>
    </row>
    <row r="428" spans="2:28" ht="21.75" x14ac:dyDescent="0.2">
      <c r="B428" s="82" t="s">
        <v>2018</v>
      </c>
      <c r="C428" s="70">
        <v>359</v>
      </c>
      <c r="D428" s="70" t="s">
        <v>30</v>
      </c>
      <c r="E428" s="70">
        <v>15879</v>
      </c>
      <c r="F428" s="70">
        <v>57</v>
      </c>
      <c r="G428" s="70">
        <v>1598</v>
      </c>
      <c r="H428" s="70"/>
      <c r="I428" s="70">
        <v>5</v>
      </c>
      <c r="J428" s="70">
        <v>6</v>
      </c>
      <c r="K428" s="70">
        <v>0</v>
      </c>
      <c r="L428" s="70">
        <v>38</v>
      </c>
      <c r="M428" s="143">
        <v>2438</v>
      </c>
      <c r="N428" s="70"/>
      <c r="O428" s="70"/>
      <c r="P428" s="70"/>
      <c r="Q428" s="70"/>
      <c r="R428" s="70"/>
      <c r="S428" s="70"/>
      <c r="T428" s="78"/>
      <c r="U428" s="78"/>
      <c r="V428" s="70"/>
      <c r="W428" s="70"/>
      <c r="X428" s="70"/>
      <c r="Y428" s="70"/>
      <c r="Z428" s="70"/>
      <c r="AA428" s="70"/>
      <c r="AB428" s="70"/>
    </row>
    <row r="429" spans="2:28" ht="21.75" x14ac:dyDescent="0.2">
      <c r="B429" s="82" t="s">
        <v>2019</v>
      </c>
      <c r="C429" s="70">
        <v>360</v>
      </c>
      <c r="D429" s="70" t="s">
        <v>30</v>
      </c>
      <c r="E429" s="70">
        <v>40182</v>
      </c>
      <c r="F429" s="70">
        <v>68</v>
      </c>
      <c r="G429" s="70">
        <v>967</v>
      </c>
      <c r="H429" s="70"/>
      <c r="I429" s="70">
        <v>5</v>
      </c>
      <c r="J429" s="70">
        <v>1</v>
      </c>
      <c r="K429" s="70">
        <v>0</v>
      </c>
      <c r="L429" s="70">
        <v>72</v>
      </c>
      <c r="M429" s="141">
        <v>472</v>
      </c>
      <c r="N429" s="70"/>
      <c r="O429" s="70"/>
      <c r="P429" s="70"/>
      <c r="Q429" s="70"/>
      <c r="R429" s="70">
        <v>1</v>
      </c>
      <c r="S429" s="70">
        <v>28</v>
      </c>
      <c r="T429" s="70" t="s">
        <v>31</v>
      </c>
      <c r="U429" s="78"/>
      <c r="V429" s="70"/>
      <c r="W429" s="70"/>
      <c r="X429" s="70"/>
      <c r="Y429" s="70"/>
      <c r="Z429" s="70"/>
      <c r="AA429" s="70"/>
      <c r="AB429" s="70"/>
    </row>
    <row r="430" spans="2:28" ht="21.75" x14ac:dyDescent="0.2">
      <c r="B430" s="82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141"/>
      <c r="N430" s="70"/>
      <c r="O430" s="70"/>
      <c r="P430" s="70"/>
      <c r="Q430" s="70"/>
      <c r="R430" s="70">
        <v>2</v>
      </c>
      <c r="S430" s="70">
        <v>195</v>
      </c>
      <c r="T430" s="70" t="s">
        <v>31</v>
      </c>
      <c r="U430" s="78"/>
      <c r="V430" s="70"/>
      <c r="W430" s="70"/>
      <c r="X430" s="70"/>
      <c r="Y430" s="70"/>
      <c r="Z430" s="70"/>
      <c r="AA430" s="70"/>
      <c r="AB430" s="70"/>
    </row>
    <row r="431" spans="2:28" ht="21.75" x14ac:dyDescent="0.2">
      <c r="B431" s="82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141"/>
      <c r="N431" s="70"/>
      <c r="O431" s="70"/>
      <c r="P431" s="70"/>
      <c r="Q431" s="70"/>
      <c r="R431" s="70">
        <v>3</v>
      </c>
      <c r="S431" s="70">
        <v>233</v>
      </c>
      <c r="T431" s="70" t="s">
        <v>31</v>
      </c>
      <c r="U431" s="78"/>
      <c r="V431" s="70"/>
      <c r="W431" s="70"/>
      <c r="X431" s="70"/>
      <c r="Y431" s="70"/>
      <c r="Z431" s="70"/>
      <c r="AA431" s="70"/>
      <c r="AB431" s="70"/>
    </row>
    <row r="432" spans="2:28" ht="21.75" x14ac:dyDescent="0.2">
      <c r="B432" s="82" t="s">
        <v>2020</v>
      </c>
      <c r="C432" s="70">
        <v>361</v>
      </c>
      <c r="D432" s="70" t="s">
        <v>30</v>
      </c>
      <c r="E432" s="70">
        <v>40512</v>
      </c>
      <c r="F432" s="70">
        <v>79</v>
      </c>
      <c r="G432" s="70">
        <v>1111</v>
      </c>
      <c r="H432" s="70"/>
      <c r="I432" s="70">
        <v>5</v>
      </c>
      <c r="J432" s="70">
        <v>0</v>
      </c>
      <c r="K432" s="70">
        <v>1</v>
      </c>
      <c r="L432" s="70">
        <v>46</v>
      </c>
      <c r="M432" s="141">
        <v>146</v>
      </c>
      <c r="N432" s="70"/>
      <c r="O432" s="70"/>
      <c r="P432" s="70"/>
      <c r="Q432" s="70"/>
      <c r="R432" s="70">
        <v>1</v>
      </c>
      <c r="S432" s="70">
        <v>213</v>
      </c>
      <c r="T432" s="70" t="s">
        <v>31</v>
      </c>
      <c r="U432" s="78"/>
      <c r="V432" s="70"/>
      <c r="W432" s="70"/>
      <c r="X432" s="70"/>
      <c r="Y432" s="70"/>
      <c r="Z432" s="70"/>
      <c r="AA432" s="70"/>
      <c r="AB432" s="70"/>
    </row>
    <row r="433" spans="2:32" ht="21.75" x14ac:dyDescent="0.2">
      <c r="B433" s="82" t="s">
        <v>2022</v>
      </c>
      <c r="C433" s="70">
        <v>362</v>
      </c>
      <c r="D433" s="70" t="s">
        <v>30</v>
      </c>
      <c r="E433" s="70">
        <v>51912</v>
      </c>
      <c r="F433" s="70">
        <v>183</v>
      </c>
      <c r="G433" s="70">
        <v>1609</v>
      </c>
      <c r="H433" s="70"/>
      <c r="I433" s="70">
        <v>5</v>
      </c>
      <c r="J433" s="70">
        <v>9</v>
      </c>
      <c r="K433" s="70">
        <v>0</v>
      </c>
      <c r="L433" s="70">
        <v>81</v>
      </c>
      <c r="M433" s="143">
        <v>3681</v>
      </c>
      <c r="N433" s="70"/>
      <c r="O433" s="70"/>
      <c r="P433" s="70"/>
      <c r="Q433" s="70"/>
      <c r="R433" s="70"/>
      <c r="S433" s="70"/>
      <c r="T433" s="78"/>
      <c r="U433" s="78"/>
      <c r="V433" s="70"/>
      <c r="W433" s="70"/>
      <c r="X433" s="70"/>
      <c r="Y433" s="70"/>
      <c r="Z433" s="70"/>
      <c r="AA433" s="70"/>
      <c r="AB433" s="70"/>
    </row>
    <row r="434" spans="2:32" ht="21.75" x14ac:dyDescent="0.2">
      <c r="B434" s="82" t="s">
        <v>473</v>
      </c>
      <c r="C434" s="70">
        <v>363</v>
      </c>
      <c r="D434" s="70" t="s">
        <v>30</v>
      </c>
      <c r="E434" s="70">
        <v>62898</v>
      </c>
      <c r="F434" s="70">
        <v>239</v>
      </c>
      <c r="G434" s="70">
        <v>2200</v>
      </c>
      <c r="H434" s="70"/>
      <c r="I434" s="70">
        <v>5</v>
      </c>
      <c r="J434" s="70">
        <v>1</v>
      </c>
      <c r="K434" s="70">
        <v>3</v>
      </c>
      <c r="L434" s="70">
        <v>39.799999999999997</v>
      </c>
      <c r="M434" s="141">
        <v>739.8</v>
      </c>
      <c r="N434" s="70"/>
      <c r="O434" s="70"/>
      <c r="P434" s="70"/>
      <c r="Q434" s="70"/>
      <c r="R434" s="70"/>
      <c r="S434" s="70"/>
      <c r="T434" s="78"/>
      <c r="U434" s="78"/>
      <c r="V434" s="70"/>
      <c r="W434" s="70"/>
      <c r="X434" s="70"/>
      <c r="Y434" s="70"/>
      <c r="Z434" s="70"/>
      <c r="AA434" s="70"/>
      <c r="AB434" s="70"/>
    </row>
    <row r="435" spans="2:32" ht="21.75" x14ac:dyDescent="0.2">
      <c r="B435" s="82" t="s">
        <v>370</v>
      </c>
      <c r="C435" s="70">
        <v>364</v>
      </c>
      <c r="D435" s="70" t="s">
        <v>30</v>
      </c>
      <c r="E435" s="70">
        <v>40241</v>
      </c>
      <c r="F435" s="70">
        <v>8</v>
      </c>
      <c r="G435" s="70">
        <v>1026</v>
      </c>
      <c r="H435" s="70"/>
      <c r="I435" s="70">
        <v>5</v>
      </c>
      <c r="J435" s="70">
        <v>6</v>
      </c>
      <c r="K435" s="70">
        <v>0</v>
      </c>
      <c r="L435" s="70">
        <v>52</v>
      </c>
      <c r="M435" s="143">
        <v>2452</v>
      </c>
      <c r="N435" s="70"/>
      <c r="O435" s="70"/>
      <c r="P435" s="70"/>
      <c r="Q435" s="70"/>
      <c r="R435" s="70"/>
      <c r="S435" s="70"/>
      <c r="T435" s="78"/>
      <c r="U435" s="78"/>
      <c r="V435" s="70"/>
      <c r="W435" s="70"/>
      <c r="X435" s="70"/>
      <c r="Y435" s="70"/>
      <c r="Z435" s="70"/>
      <c r="AA435" s="70"/>
      <c r="AB435" s="70"/>
    </row>
    <row r="436" spans="2:32" ht="21.75" x14ac:dyDescent="0.2">
      <c r="B436" s="82" t="s">
        <v>508</v>
      </c>
      <c r="C436" s="70">
        <v>365</v>
      </c>
      <c r="D436" s="70" t="s">
        <v>30</v>
      </c>
      <c r="E436" s="70">
        <v>52690</v>
      </c>
      <c r="F436" s="70">
        <v>142</v>
      </c>
      <c r="G436" s="70">
        <v>1735</v>
      </c>
      <c r="H436" s="70"/>
      <c r="I436" s="70">
        <v>5</v>
      </c>
      <c r="J436" s="70">
        <v>4</v>
      </c>
      <c r="K436" s="70">
        <v>0</v>
      </c>
      <c r="L436" s="70">
        <v>0</v>
      </c>
      <c r="M436" s="143">
        <v>1600</v>
      </c>
      <c r="N436" s="70"/>
      <c r="O436" s="70"/>
      <c r="P436" s="70"/>
      <c r="Q436" s="70"/>
      <c r="R436" s="70"/>
      <c r="S436" s="70"/>
      <c r="T436" s="78"/>
      <c r="U436" s="78"/>
      <c r="V436" s="70"/>
      <c r="W436" s="70"/>
      <c r="X436" s="70"/>
      <c r="Y436" s="70"/>
      <c r="Z436" s="70"/>
      <c r="AA436" s="70"/>
      <c r="AB436" s="70"/>
    </row>
    <row r="437" spans="2:32" s="499" customFormat="1" ht="21.75" x14ac:dyDescent="0.2">
      <c r="B437" s="436" t="s">
        <v>456</v>
      </c>
      <c r="C437" s="447">
        <v>366</v>
      </c>
      <c r="D437" s="447" t="s">
        <v>577</v>
      </c>
      <c r="E437" s="447">
        <v>11192</v>
      </c>
      <c r="F437" s="447">
        <v>31</v>
      </c>
      <c r="G437" s="447">
        <v>92</v>
      </c>
      <c r="H437" s="447"/>
      <c r="I437" s="447">
        <v>5</v>
      </c>
      <c r="J437" s="447">
        <v>10</v>
      </c>
      <c r="K437" s="447">
        <v>1</v>
      </c>
      <c r="L437" s="447">
        <v>85</v>
      </c>
      <c r="M437" s="509">
        <v>4185</v>
      </c>
      <c r="N437" s="447"/>
      <c r="O437" s="447"/>
      <c r="P437" s="447"/>
      <c r="Q437" s="447"/>
      <c r="R437" s="447"/>
      <c r="S437" s="447"/>
      <c r="T437" s="447"/>
      <c r="U437" s="447"/>
      <c r="V437" s="447"/>
      <c r="W437" s="447"/>
      <c r="X437" s="447"/>
      <c r="Y437" s="447"/>
      <c r="Z437" s="447"/>
      <c r="AA437" s="447"/>
      <c r="AB437" s="447"/>
      <c r="AC437" s="498"/>
      <c r="AD437" s="498"/>
      <c r="AE437" s="498"/>
      <c r="AF437" s="498"/>
    </row>
    <row r="438" spans="2:32" ht="21.75" x14ac:dyDescent="0.2">
      <c r="B438" s="82" t="s">
        <v>1986</v>
      </c>
      <c r="C438" s="70">
        <v>367</v>
      </c>
      <c r="D438" s="70" t="s">
        <v>30</v>
      </c>
      <c r="E438" s="70">
        <v>55507</v>
      </c>
      <c r="F438" s="70">
        <v>166</v>
      </c>
      <c r="G438" s="70">
        <v>1851</v>
      </c>
      <c r="H438" s="70"/>
      <c r="I438" s="70">
        <v>5</v>
      </c>
      <c r="J438" s="70">
        <v>0</v>
      </c>
      <c r="K438" s="70">
        <v>0</v>
      </c>
      <c r="L438" s="70">
        <v>49</v>
      </c>
      <c r="M438" s="141">
        <v>49</v>
      </c>
      <c r="N438" s="70"/>
      <c r="O438" s="70"/>
      <c r="P438" s="70"/>
      <c r="Q438" s="70"/>
      <c r="R438" s="70">
        <v>1</v>
      </c>
      <c r="S438" s="70"/>
      <c r="T438" s="78" t="s">
        <v>31</v>
      </c>
      <c r="U438" s="78"/>
      <c r="V438" s="70"/>
      <c r="W438" s="70"/>
      <c r="X438" s="70"/>
      <c r="Y438" s="70"/>
      <c r="Z438" s="70"/>
      <c r="AA438" s="70"/>
      <c r="AB438" s="70"/>
    </row>
    <row r="439" spans="2:32" ht="21.75" x14ac:dyDescent="0.2">
      <c r="B439" s="82"/>
      <c r="C439" s="70">
        <v>368</v>
      </c>
      <c r="D439" s="70"/>
      <c r="E439" s="70"/>
      <c r="F439" s="70"/>
      <c r="G439" s="70"/>
      <c r="H439" s="70"/>
      <c r="I439" s="70"/>
      <c r="J439" s="70"/>
      <c r="K439" s="70"/>
      <c r="L439" s="70"/>
      <c r="M439" s="141"/>
      <c r="N439" s="70"/>
      <c r="O439" s="70"/>
      <c r="P439" s="70"/>
      <c r="Q439" s="70"/>
      <c r="R439" s="70"/>
      <c r="S439" s="70"/>
      <c r="T439" s="78"/>
      <c r="U439" s="78"/>
      <c r="V439" s="70"/>
      <c r="W439" s="70"/>
      <c r="X439" s="70"/>
      <c r="Y439" s="70"/>
      <c r="Z439" s="70"/>
      <c r="AA439" s="70"/>
      <c r="AB439" s="70"/>
    </row>
    <row r="440" spans="2:32" ht="21.75" x14ac:dyDescent="0.2">
      <c r="B440" s="82"/>
      <c r="C440" s="70">
        <v>369</v>
      </c>
      <c r="D440" s="70"/>
      <c r="E440" s="70"/>
      <c r="F440" s="70"/>
      <c r="G440" s="70"/>
      <c r="H440" s="70"/>
      <c r="I440" s="70"/>
      <c r="J440" s="70"/>
      <c r="K440" s="70"/>
      <c r="L440" s="70"/>
      <c r="M440" s="141"/>
      <c r="N440" s="70"/>
      <c r="O440" s="70"/>
      <c r="P440" s="70"/>
      <c r="Q440" s="70"/>
      <c r="R440" s="70"/>
      <c r="S440" s="70"/>
      <c r="T440" s="78"/>
      <c r="U440" s="78"/>
      <c r="V440" s="70"/>
      <c r="W440" s="70"/>
      <c r="X440" s="70"/>
      <c r="Y440" s="70"/>
      <c r="Z440" s="70"/>
      <c r="AA440" s="70"/>
      <c r="AB440" s="70"/>
    </row>
    <row r="441" spans="2:32" ht="21.75" x14ac:dyDescent="0.2">
      <c r="B441" s="82"/>
      <c r="C441" s="70">
        <v>370</v>
      </c>
      <c r="D441" s="70"/>
      <c r="E441" s="70"/>
      <c r="F441" s="70"/>
      <c r="G441" s="70"/>
      <c r="H441" s="70"/>
      <c r="I441" s="70"/>
      <c r="J441" s="70"/>
      <c r="K441" s="70"/>
      <c r="L441" s="70"/>
      <c r="M441" s="139"/>
      <c r="N441" s="70"/>
      <c r="O441" s="70"/>
      <c r="P441" s="70"/>
      <c r="Q441" s="70"/>
      <c r="R441" s="70"/>
      <c r="S441" s="70"/>
      <c r="T441" s="78"/>
      <c r="U441" s="78"/>
      <c r="V441" s="70"/>
      <c r="W441" s="70"/>
      <c r="X441" s="70"/>
      <c r="Y441" s="70"/>
      <c r="Z441" s="70"/>
      <c r="AA441" s="70"/>
      <c r="AB441" s="70"/>
    </row>
    <row r="442" spans="2:32" ht="21.75" x14ac:dyDescent="0.2">
      <c r="B442" s="82"/>
      <c r="C442" s="70">
        <v>371</v>
      </c>
      <c r="D442" s="70"/>
      <c r="E442" s="70"/>
      <c r="F442" s="70"/>
      <c r="G442" s="70"/>
      <c r="H442" s="70"/>
      <c r="I442" s="70"/>
      <c r="J442" s="70"/>
      <c r="K442" s="70"/>
      <c r="L442" s="70"/>
      <c r="M442" s="139"/>
      <c r="N442" s="70"/>
      <c r="O442" s="70"/>
      <c r="P442" s="70"/>
      <c r="Q442" s="70"/>
      <c r="R442" s="70"/>
      <c r="S442" s="70"/>
      <c r="T442" s="78"/>
      <c r="U442" s="78"/>
      <c r="V442" s="70"/>
      <c r="W442" s="70"/>
      <c r="X442" s="70"/>
      <c r="Y442" s="70"/>
      <c r="Z442" s="70"/>
      <c r="AA442" s="70"/>
      <c r="AB442" s="70"/>
    </row>
    <row r="443" spans="2:32" ht="21.75" x14ac:dyDescent="0.2">
      <c r="B443" s="82"/>
      <c r="C443" s="70">
        <v>372</v>
      </c>
      <c r="D443" s="70"/>
      <c r="E443" s="70"/>
      <c r="F443" s="70"/>
      <c r="G443" s="70"/>
      <c r="H443" s="70"/>
      <c r="I443" s="70"/>
      <c r="J443" s="70"/>
      <c r="K443" s="70"/>
      <c r="L443" s="70"/>
      <c r="M443" s="139"/>
      <c r="N443" s="70"/>
      <c r="O443" s="70"/>
      <c r="P443" s="70"/>
      <c r="Q443" s="70"/>
      <c r="R443" s="70"/>
      <c r="S443" s="70"/>
      <c r="T443" s="78"/>
      <c r="U443" s="78"/>
      <c r="V443" s="70"/>
      <c r="W443" s="70"/>
      <c r="X443" s="70"/>
      <c r="Y443" s="70"/>
      <c r="Z443" s="70"/>
      <c r="AA443" s="70"/>
      <c r="AB443" s="70"/>
    </row>
    <row r="444" spans="2:32" ht="21.75" x14ac:dyDescent="0.2">
      <c r="B444" s="82"/>
      <c r="C444" s="70">
        <v>373</v>
      </c>
      <c r="D444" s="70"/>
      <c r="E444" s="70"/>
      <c r="F444" s="70"/>
      <c r="G444" s="70"/>
      <c r="H444" s="70"/>
      <c r="I444" s="70"/>
      <c r="J444" s="70"/>
      <c r="K444" s="70"/>
      <c r="L444" s="70"/>
      <c r="M444" s="139"/>
      <c r="N444" s="70"/>
      <c r="O444" s="70"/>
      <c r="P444" s="70"/>
      <c r="Q444" s="70"/>
      <c r="R444" s="70"/>
      <c r="S444" s="70"/>
      <c r="T444" s="78"/>
      <c r="U444" s="78"/>
      <c r="V444" s="70"/>
      <c r="W444" s="70"/>
      <c r="X444" s="70"/>
      <c r="Y444" s="70"/>
      <c r="Z444" s="70"/>
      <c r="AA444" s="70"/>
      <c r="AB444" s="70"/>
    </row>
    <row r="445" spans="2:32" ht="21.75" x14ac:dyDescent="0.2">
      <c r="B445" s="82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139"/>
      <c r="N445" s="70"/>
      <c r="O445" s="70"/>
      <c r="P445" s="70"/>
      <c r="Q445" s="70"/>
      <c r="R445" s="70"/>
      <c r="S445" s="70"/>
      <c r="T445" s="78"/>
      <c r="U445" s="78"/>
      <c r="V445" s="70"/>
      <c r="W445" s="70"/>
      <c r="X445" s="70"/>
      <c r="Y445" s="70"/>
      <c r="Z445" s="70"/>
      <c r="AA445" s="70"/>
      <c r="AB445" s="70"/>
    </row>
    <row r="446" spans="2:32" ht="21.75" x14ac:dyDescent="0.2">
      <c r="B446" s="82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139"/>
      <c r="N446" s="70"/>
      <c r="O446" s="70"/>
      <c r="P446" s="70"/>
      <c r="Q446" s="70"/>
      <c r="R446" s="70"/>
      <c r="S446" s="70"/>
      <c r="T446" s="78"/>
      <c r="U446" s="78"/>
      <c r="V446" s="70"/>
      <c r="W446" s="70"/>
      <c r="X446" s="70"/>
      <c r="Y446" s="70"/>
      <c r="Z446" s="70"/>
      <c r="AA446" s="70"/>
      <c r="AB446" s="70"/>
    </row>
    <row r="447" spans="2:32" ht="21.75" x14ac:dyDescent="0.2">
      <c r="B447" s="82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139"/>
      <c r="N447" s="70"/>
      <c r="O447" s="70"/>
      <c r="P447" s="70"/>
      <c r="Q447" s="70"/>
      <c r="R447" s="70"/>
      <c r="S447" s="70"/>
      <c r="T447" s="78"/>
      <c r="U447" s="78"/>
      <c r="V447" s="70"/>
      <c r="W447" s="70"/>
      <c r="X447" s="70"/>
      <c r="Y447" s="70"/>
      <c r="Z447" s="70"/>
      <c r="AA447" s="70"/>
      <c r="AB447" s="70"/>
    </row>
    <row r="448" spans="2:32" ht="21.75" x14ac:dyDescent="0.2">
      <c r="B448" s="82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139"/>
      <c r="N448" s="70"/>
      <c r="O448" s="70"/>
      <c r="P448" s="70"/>
      <c r="Q448" s="70"/>
      <c r="R448" s="70"/>
      <c r="S448" s="70"/>
      <c r="T448" s="78"/>
      <c r="U448" s="78"/>
      <c r="V448" s="70"/>
      <c r="W448" s="70"/>
      <c r="X448" s="70"/>
      <c r="Y448" s="70"/>
      <c r="Z448" s="70"/>
      <c r="AA448" s="70"/>
      <c r="AB448" s="70"/>
    </row>
    <row r="449" spans="2:28" ht="21.75" x14ac:dyDescent="0.2">
      <c r="B449" s="82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139"/>
      <c r="N449" s="70"/>
      <c r="O449" s="70"/>
      <c r="P449" s="70"/>
      <c r="Q449" s="70"/>
      <c r="R449" s="70"/>
      <c r="S449" s="70"/>
      <c r="T449" s="78"/>
      <c r="U449" s="78"/>
      <c r="V449" s="70"/>
      <c r="W449" s="70"/>
      <c r="X449" s="70"/>
      <c r="Y449" s="70"/>
      <c r="Z449" s="70"/>
      <c r="AA449" s="70"/>
      <c r="AB449" s="70"/>
    </row>
    <row r="450" spans="2:28" ht="21.75" x14ac:dyDescent="0.2">
      <c r="B450" s="82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139"/>
      <c r="N450" s="70"/>
      <c r="O450" s="70"/>
      <c r="P450" s="70"/>
      <c r="Q450" s="70"/>
      <c r="R450" s="70"/>
      <c r="S450" s="70"/>
      <c r="T450" s="78"/>
      <c r="U450" s="78"/>
      <c r="V450" s="70"/>
      <c r="W450" s="70"/>
      <c r="X450" s="70"/>
      <c r="Y450" s="70"/>
      <c r="Z450" s="70"/>
      <c r="AA450" s="70"/>
      <c r="AB450" s="70"/>
    </row>
    <row r="451" spans="2:28" ht="21.75" x14ac:dyDescent="0.2">
      <c r="B451" s="82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139"/>
      <c r="N451" s="70"/>
      <c r="O451" s="70"/>
      <c r="P451" s="70"/>
      <c r="Q451" s="70"/>
      <c r="R451" s="70"/>
      <c r="S451" s="70"/>
      <c r="T451" s="78"/>
      <c r="U451" s="78"/>
      <c r="V451" s="70"/>
      <c r="W451" s="70"/>
      <c r="X451" s="70"/>
      <c r="Y451" s="70"/>
      <c r="Z451" s="70"/>
      <c r="AA451" s="70"/>
      <c r="AB451" s="70"/>
    </row>
    <row r="452" spans="2:28" ht="21.75" x14ac:dyDescent="0.2">
      <c r="B452" s="82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139"/>
      <c r="N452" s="70"/>
      <c r="O452" s="70"/>
      <c r="P452" s="70"/>
      <c r="Q452" s="70"/>
      <c r="R452" s="70"/>
      <c r="S452" s="70"/>
      <c r="T452" s="78"/>
      <c r="U452" s="78"/>
      <c r="V452" s="70"/>
      <c r="W452" s="70"/>
      <c r="X452" s="70"/>
      <c r="Y452" s="70"/>
      <c r="Z452" s="70"/>
      <c r="AA452" s="70"/>
      <c r="AB452" s="70"/>
    </row>
    <row r="453" spans="2:28" ht="21.75" x14ac:dyDescent="0.2">
      <c r="B453" s="82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139"/>
      <c r="N453" s="70"/>
      <c r="O453" s="70"/>
      <c r="P453" s="70"/>
      <c r="Q453" s="70"/>
      <c r="R453" s="70"/>
      <c r="S453" s="70"/>
      <c r="T453" s="78"/>
      <c r="U453" s="78"/>
      <c r="V453" s="70"/>
      <c r="W453" s="70"/>
      <c r="X453" s="70"/>
      <c r="Y453" s="70"/>
      <c r="Z453" s="70"/>
      <c r="AA453" s="70"/>
      <c r="AB453" s="70"/>
    </row>
    <row r="454" spans="2:28" ht="21.75" x14ac:dyDescent="0.2">
      <c r="B454" s="82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139"/>
      <c r="N454" s="70"/>
      <c r="O454" s="70"/>
      <c r="P454" s="70"/>
      <c r="Q454" s="70"/>
      <c r="R454" s="70"/>
      <c r="S454" s="70"/>
      <c r="T454" s="78"/>
      <c r="U454" s="78"/>
      <c r="V454" s="70"/>
      <c r="W454" s="70"/>
      <c r="X454" s="70"/>
      <c r="Y454" s="70"/>
      <c r="Z454" s="70"/>
      <c r="AA454" s="70"/>
      <c r="AB454" s="70"/>
    </row>
    <row r="455" spans="2:28" ht="21.75" x14ac:dyDescent="0.2">
      <c r="B455" s="82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139"/>
      <c r="N455" s="70"/>
      <c r="O455" s="70"/>
      <c r="P455" s="70"/>
      <c r="Q455" s="70"/>
      <c r="R455" s="70"/>
      <c r="S455" s="70"/>
      <c r="T455" s="78"/>
      <c r="U455" s="78"/>
      <c r="V455" s="70"/>
      <c r="W455" s="70"/>
      <c r="X455" s="70"/>
      <c r="Y455" s="70"/>
      <c r="Z455" s="70"/>
      <c r="AA455" s="70"/>
      <c r="AB455" s="70"/>
    </row>
    <row r="456" spans="2:28" ht="21.75" x14ac:dyDescent="0.2">
      <c r="B456" s="82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139"/>
      <c r="N456" s="70"/>
      <c r="O456" s="70"/>
      <c r="P456" s="70"/>
      <c r="Q456" s="70"/>
      <c r="R456" s="70"/>
      <c r="S456" s="70"/>
      <c r="T456" s="78"/>
      <c r="U456" s="78"/>
      <c r="V456" s="70"/>
      <c r="W456" s="70"/>
      <c r="X456" s="70"/>
      <c r="Y456" s="70"/>
      <c r="Z456" s="70"/>
      <c r="AA456" s="70"/>
      <c r="AB456" s="70"/>
    </row>
    <row r="457" spans="2:28" ht="21.75" x14ac:dyDescent="0.2">
      <c r="B457" s="82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139"/>
      <c r="N457" s="70"/>
      <c r="O457" s="70"/>
      <c r="P457" s="70"/>
      <c r="Q457" s="70"/>
      <c r="R457" s="70"/>
      <c r="S457" s="70"/>
      <c r="T457" s="78"/>
      <c r="U457" s="78"/>
      <c r="V457" s="70"/>
      <c r="W457" s="70"/>
      <c r="X457" s="70"/>
      <c r="Y457" s="70"/>
      <c r="Z457" s="70"/>
      <c r="AA457" s="70"/>
      <c r="AB457" s="70"/>
    </row>
    <row r="458" spans="2:28" ht="21.75" x14ac:dyDescent="0.2">
      <c r="B458" s="82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139"/>
      <c r="N458" s="70"/>
      <c r="O458" s="70"/>
      <c r="P458" s="70"/>
      <c r="Q458" s="70"/>
      <c r="R458" s="70"/>
      <c r="S458" s="70"/>
      <c r="T458" s="78"/>
      <c r="U458" s="78"/>
      <c r="V458" s="70"/>
      <c r="W458" s="70"/>
      <c r="X458" s="70"/>
      <c r="Y458" s="70"/>
      <c r="Z458" s="70"/>
      <c r="AA458" s="70"/>
      <c r="AB458" s="70"/>
    </row>
    <row r="459" spans="2:28" ht="21.75" x14ac:dyDescent="0.2">
      <c r="B459" s="82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139"/>
      <c r="N459" s="70"/>
      <c r="O459" s="70"/>
      <c r="P459" s="70"/>
      <c r="Q459" s="70"/>
      <c r="R459" s="70"/>
      <c r="S459" s="70"/>
      <c r="T459" s="78"/>
      <c r="U459" s="78"/>
      <c r="V459" s="70"/>
      <c r="W459" s="70"/>
      <c r="X459" s="70"/>
      <c r="Y459" s="70"/>
      <c r="Z459" s="70"/>
      <c r="AA459" s="70"/>
      <c r="AB459" s="70"/>
    </row>
    <row r="460" spans="2:28" ht="21.75" x14ac:dyDescent="0.2">
      <c r="B460" s="82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139"/>
      <c r="N460" s="70"/>
      <c r="O460" s="70"/>
      <c r="P460" s="70"/>
      <c r="Q460" s="70"/>
      <c r="R460" s="70"/>
      <c r="S460" s="70"/>
      <c r="T460" s="78"/>
      <c r="U460" s="78"/>
      <c r="V460" s="70"/>
      <c r="W460" s="70"/>
      <c r="X460" s="70"/>
      <c r="Y460" s="70"/>
      <c r="Z460" s="70"/>
      <c r="AA460" s="70"/>
      <c r="AB460" s="70"/>
    </row>
    <row r="461" spans="2:28" ht="21.75" x14ac:dyDescent="0.2">
      <c r="B461" s="82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139"/>
      <c r="N461" s="70"/>
      <c r="O461" s="70"/>
      <c r="P461" s="70"/>
      <c r="Q461" s="70"/>
      <c r="R461" s="70"/>
      <c r="S461" s="70"/>
      <c r="T461" s="78"/>
      <c r="U461" s="78"/>
      <c r="V461" s="70"/>
      <c r="W461" s="70"/>
      <c r="X461" s="70"/>
      <c r="Y461" s="70"/>
      <c r="Z461" s="70"/>
      <c r="AA461" s="70"/>
      <c r="AB461" s="70"/>
    </row>
    <row r="462" spans="2:28" ht="21.75" x14ac:dyDescent="0.2">
      <c r="B462" s="82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139"/>
      <c r="N462" s="70"/>
      <c r="O462" s="70"/>
      <c r="P462" s="70"/>
      <c r="Q462" s="70"/>
      <c r="R462" s="70"/>
      <c r="S462" s="70"/>
      <c r="T462" s="78"/>
      <c r="U462" s="78"/>
      <c r="V462" s="70"/>
      <c r="W462" s="70"/>
      <c r="X462" s="70"/>
      <c r="Y462" s="70"/>
      <c r="Z462" s="70"/>
      <c r="AA462" s="70"/>
      <c r="AB462" s="70"/>
    </row>
    <row r="463" spans="2:28" ht="21.75" x14ac:dyDescent="0.2">
      <c r="B463" s="82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139"/>
      <c r="N463" s="70"/>
      <c r="O463" s="70"/>
      <c r="P463" s="70"/>
      <c r="Q463" s="70"/>
      <c r="R463" s="70"/>
      <c r="S463" s="70"/>
      <c r="T463" s="78"/>
      <c r="U463" s="78"/>
      <c r="V463" s="70"/>
      <c r="W463" s="70"/>
      <c r="X463" s="70"/>
      <c r="Y463" s="70"/>
      <c r="Z463" s="70"/>
      <c r="AA463" s="70"/>
      <c r="AB463" s="70"/>
    </row>
    <row r="464" spans="2:28" ht="21.75" x14ac:dyDescent="0.2">
      <c r="B464" s="82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139"/>
      <c r="N464" s="70"/>
      <c r="O464" s="70"/>
      <c r="P464" s="70"/>
      <c r="Q464" s="70"/>
      <c r="R464" s="70"/>
      <c r="S464" s="70"/>
      <c r="T464" s="78"/>
      <c r="U464" s="78"/>
      <c r="V464" s="70"/>
      <c r="W464" s="70"/>
      <c r="X464" s="70"/>
      <c r="Y464" s="70"/>
      <c r="Z464" s="70"/>
      <c r="AA464" s="70"/>
      <c r="AB464" s="70"/>
    </row>
    <row r="465" spans="2:28" ht="21.75" x14ac:dyDescent="0.2">
      <c r="B465" s="82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139"/>
      <c r="N465" s="70"/>
      <c r="O465" s="70"/>
      <c r="P465" s="70"/>
      <c r="Q465" s="70"/>
      <c r="R465" s="70"/>
      <c r="S465" s="70"/>
      <c r="T465" s="78"/>
      <c r="U465" s="78"/>
      <c r="V465" s="70"/>
      <c r="W465" s="70"/>
      <c r="X465" s="70"/>
      <c r="Y465" s="70"/>
      <c r="Z465" s="70"/>
      <c r="AA465" s="70"/>
      <c r="AB465" s="70"/>
    </row>
    <row r="466" spans="2:28" ht="21.75" x14ac:dyDescent="0.2">
      <c r="B466" s="82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139"/>
      <c r="N466" s="70"/>
      <c r="O466" s="70"/>
      <c r="P466" s="70"/>
      <c r="Q466" s="70"/>
      <c r="R466" s="70"/>
      <c r="S466" s="70"/>
      <c r="T466" s="78"/>
      <c r="U466" s="78"/>
      <c r="V466" s="70"/>
      <c r="W466" s="70"/>
      <c r="X466" s="70"/>
      <c r="Y466" s="70"/>
      <c r="Z466" s="70"/>
      <c r="AA466" s="70"/>
      <c r="AB466" s="70"/>
    </row>
    <row r="467" spans="2:28" ht="21.75" x14ac:dyDescent="0.2">
      <c r="B467" s="82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139"/>
      <c r="N467" s="70"/>
      <c r="O467" s="70"/>
      <c r="P467" s="70"/>
      <c r="Q467" s="70"/>
      <c r="R467" s="70"/>
      <c r="S467" s="70"/>
      <c r="T467" s="78"/>
      <c r="U467" s="78"/>
      <c r="V467" s="70"/>
      <c r="W467" s="70"/>
      <c r="X467" s="70"/>
      <c r="Y467" s="70"/>
      <c r="Z467" s="70"/>
      <c r="AA467" s="70"/>
      <c r="AB467" s="70"/>
    </row>
    <row r="468" spans="2:28" ht="21.75" x14ac:dyDescent="0.2">
      <c r="B468" s="82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139"/>
      <c r="N468" s="70"/>
      <c r="O468" s="70"/>
      <c r="P468" s="70"/>
      <c r="Q468" s="70"/>
      <c r="R468" s="70"/>
      <c r="S468" s="70"/>
      <c r="T468" s="78"/>
      <c r="U468" s="78"/>
      <c r="V468" s="70"/>
      <c r="W468" s="70"/>
      <c r="X468" s="70"/>
      <c r="Y468" s="70"/>
      <c r="Z468" s="70"/>
      <c r="AA468" s="70"/>
      <c r="AB468" s="70"/>
    </row>
    <row r="469" spans="2:28" ht="21.75" x14ac:dyDescent="0.2">
      <c r="B469" s="82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139"/>
      <c r="N469" s="70"/>
      <c r="O469" s="70"/>
      <c r="P469" s="70"/>
      <c r="Q469" s="70"/>
      <c r="R469" s="70"/>
      <c r="S469" s="70"/>
      <c r="T469" s="78"/>
      <c r="U469" s="78"/>
      <c r="V469" s="70"/>
      <c r="W469" s="70"/>
      <c r="X469" s="70"/>
      <c r="Y469" s="70"/>
      <c r="Z469" s="70"/>
      <c r="AA469" s="70"/>
      <c r="AB469" s="70"/>
    </row>
    <row r="470" spans="2:28" ht="21.75" x14ac:dyDescent="0.2">
      <c r="B470" s="82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139"/>
      <c r="N470" s="70"/>
      <c r="O470" s="70"/>
      <c r="P470" s="70"/>
      <c r="Q470" s="70"/>
      <c r="R470" s="70"/>
      <c r="S470" s="70"/>
      <c r="T470" s="78"/>
      <c r="U470" s="78"/>
      <c r="V470" s="70"/>
      <c r="W470" s="70"/>
      <c r="X470" s="70"/>
      <c r="Y470" s="70"/>
      <c r="Z470" s="70"/>
      <c r="AA470" s="70"/>
      <c r="AB470" s="70"/>
    </row>
    <row r="471" spans="2:28" ht="21.75" x14ac:dyDescent="0.2">
      <c r="B471" s="82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139"/>
      <c r="N471" s="70"/>
      <c r="O471" s="70"/>
      <c r="P471" s="70"/>
      <c r="Q471" s="70"/>
      <c r="R471" s="70"/>
      <c r="S471" s="70"/>
      <c r="T471" s="78"/>
      <c r="U471" s="78"/>
      <c r="V471" s="70"/>
      <c r="W471" s="70"/>
      <c r="X471" s="70"/>
      <c r="Y471" s="70"/>
      <c r="Z471" s="70"/>
      <c r="AA471" s="70"/>
      <c r="AB471" s="70"/>
    </row>
    <row r="472" spans="2:28" ht="21.75" x14ac:dyDescent="0.2">
      <c r="B472" s="82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139"/>
      <c r="N472" s="70"/>
      <c r="O472" s="70"/>
      <c r="P472" s="70"/>
      <c r="Q472" s="70"/>
      <c r="R472" s="70"/>
      <c r="S472" s="70"/>
      <c r="T472" s="78"/>
      <c r="U472" s="78"/>
      <c r="V472" s="70"/>
      <c r="W472" s="70"/>
      <c r="X472" s="70"/>
      <c r="Y472" s="70"/>
      <c r="Z472" s="70"/>
      <c r="AA472" s="70"/>
      <c r="AB472" s="70"/>
    </row>
    <row r="473" spans="2:28" ht="21.75" x14ac:dyDescent="0.2">
      <c r="B473" s="82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139"/>
      <c r="N473" s="70"/>
      <c r="O473" s="70"/>
      <c r="P473" s="70"/>
      <c r="Q473" s="70"/>
      <c r="R473" s="70"/>
      <c r="S473" s="70"/>
      <c r="T473" s="78"/>
      <c r="U473" s="78"/>
      <c r="V473" s="70"/>
      <c r="W473" s="70"/>
      <c r="X473" s="70"/>
      <c r="Y473" s="70"/>
      <c r="Z473" s="70"/>
      <c r="AA473" s="70"/>
      <c r="AB473" s="70"/>
    </row>
    <row r="474" spans="2:28" ht="21.75" x14ac:dyDescent="0.2">
      <c r="B474" s="82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139"/>
      <c r="N474" s="70"/>
      <c r="O474" s="70"/>
      <c r="P474" s="70"/>
      <c r="Q474" s="70"/>
      <c r="R474" s="70"/>
      <c r="S474" s="70"/>
      <c r="T474" s="78"/>
      <c r="U474" s="78"/>
      <c r="V474" s="70"/>
      <c r="W474" s="70"/>
      <c r="X474" s="70"/>
      <c r="Y474" s="70"/>
      <c r="Z474" s="70"/>
      <c r="AA474" s="70"/>
      <c r="AB474" s="70"/>
    </row>
    <row r="475" spans="2:28" ht="21.75" x14ac:dyDescent="0.2">
      <c r="B475" s="82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139"/>
      <c r="N475" s="70"/>
      <c r="O475" s="70"/>
      <c r="P475" s="70"/>
      <c r="Q475" s="70"/>
      <c r="R475" s="70"/>
      <c r="S475" s="70"/>
      <c r="T475" s="78"/>
      <c r="U475" s="78"/>
      <c r="V475" s="70"/>
      <c r="W475" s="70"/>
      <c r="X475" s="70"/>
      <c r="Y475" s="70"/>
      <c r="Z475" s="70"/>
      <c r="AA475" s="70"/>
      <c r="AB475" s="70"/>
    </row>
    <row r="476" spans="2:28" ht="21.75" x14ac:dyDescent="0.2">
      <c r="B476" s="82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139"/>
      <c r="N476" s="70"/>
      <c r="O476" s="70"/>
      <c r="P476" s="70"/>
      <c r="Q476" s="70"/>
      <c r="R476" s="70"/>
      <c r="S476" s="70"/>
      <c r="T476" s="78"/>
      <c r="U476" s="78"/>
      <c r="V476" s="70"/>
      <c r="W476" s="70"/>
      <c r="X476" s="70"/>
      <c r="Y476" s="70"/>
      <c r="Z476" s="70"/>
      <c r="AA476" s="70"/>
      <c r="AB476" s="70"/>
    </row>
    <row r="477" spans="2:28" ht="21.75" x14ac:dyDescent="0.2">
      <c r="B477" s="82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139"/>
      <c r="N477" s="70"/>
      <c r="O477" s="70"/>
      <c r="P477" s="70"/>
      <c r="Q477" s="70"/>
      <c r="R477" s="70"/>
      <c r="S477" s="70"/>
      <c r="T477" s="78"/>
      <c r="U477" s="78"/>
      <c r="V477" s="70"/>
      <c r="W477" s="70"/>
      <c r="X477" s="70"/>
      <c r="Y477" s="70"/>
      <c r="Z477" s="70"/>
      <c r="AA477" s="70"/>
      <c r="AB477" s="70"/>
    </row>
    <row r="478" spans="2:28" ht="21.75" x14ac:dyDescent="0.2">
      <c r="B478" s="82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139"/>
      <c r="N478" s="70"/>
      <c r="O478" s="70"/>
      <c r="P478" s="70"/>
      <c r="Q478" s="70"/>
      <c r="R478" s="70"/>
      <c r="S478" s="70"/>
      <c r="T478" s="78"/>
      <c r="U478" s="78"/>
      <c r="V478" s="70"/>
      <c r="W478" s="70"/>
      <c r="X478" s="70"/>
      <c r="Y478" s="70"/>
      <c r="Z478" s="70"/>
      <c r="AA478" s="70"/>
      <c r="AB478" s="70"/>
    </row>
    <row r="479" spans="2:28" ht="21.75" x14ac:dyDescent="0.2">
      <c r="B479" s="82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139"/>
      <c r="N479" s="70"/>
      <c r="O479" s="70"/>
      <c r="P479" s="70"/>
      <c r="Q479" s="70"/>
      <c r="R479" s="70"/>
      <c r="S479" s="70"/>
      <c r="T479" s="78"/>
      <c r="U479" s="78"/>
      <c r="V479" s="70"/>
      <c r="W479" s="70"/>
      <c r="X479" s="70"/>
      <c r="Y479" s="70"/>
      <c r="Z479" s="70"/>
      <c r="AA479" s="70"/>
      <c r="AB479" s="70"/>
    </row>
    <row r="480" spans="2:28" ht="21.75" x14ac:dyDescent="0.2">
      <c r="B480" s="82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139"/>
      <c r="N480" s="70"/>
      <c r="O480" s="70"/>
      <c r="P480" s="70"/>
      <c r="Q480" s="70"/>
      <c r="R480" s="70"/>
      <c r="S480" s="70"/>
      <c r="T480" s="78"/>
      <c r="U480" s="78"/>
      <c r="V480" s="70"/>
      <c r="W480" s="70"/>
      <c r="X480" s="70"/>
      <c r="Y480" s="70"/>
      <c r="Z480" s="70"/>
      <c r="AA480" s="70"/>
      <c r="AB480" s="70"/>
    </row>
    <row r="481" spans="2:28" ht="21.75" x14ac:dyDescent="0.2">
      <c r="B481" s="82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139"/>
      <c r="N481" s="70"/>
      <c r="O481" s="70"/>
      <c r="P481" s="70"/>
      <c r="Q481" s="70"/>
      <c r="R481" s="70"/>
      <c r="S481" s="70"/>
      <c r="T481" s="78"/>
      <c r="U481" s="78"/>
      <c r="V481" s="70"/>
      <c r="W481" s="70"/>
      <c r="X481" s="70"/>
      <c r="Y481" s="70"/>
      <c r="Z481" s="70"/>
      <c r="AA481" s="70"/>
      <c r="AB481" s="70"/>
    </row>
    <row r="482" spans="2:28" ht="21.75" x14ac:dyDescent="0.2">
      <c r="B482" s="82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139"/>
      <c r="N482" s="70"/>
      <c r="O482" s="70"/>
      <c r="P482" s="70"/>
      <c r="Q482" s="70"/>
      <c r="R482" s="70"/>
      <c r="S482" s="70"/>
      <c r="T482" s="78"/>
      <c r="U482" s="78"/>
      <c r="V482" s="70"/>
      <c r="W482" s="70"/>
      <c r="X482" s="70"/>
      <c r="Y482" s="70"/>
      <c r="Z482" s="70"/>
      <c r="AA482" s="70"/>
      <c r="AB482" s="70"/>
    </row>
    <row r="483" spans="2:28" ht="21.75" x14ac:dyDescent="0.2">
      <c r="B483" s="82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139"/>
      <c r="N483" s="70"/>
      <c r="O483" s="70"/>
      <c r="P483" s="70"/>
      <c r="Q483" s="70"/>
      <c r="R483" s="70"/>
      <c r="S483" s="70"/>
      <c r="T483" s="78"/>
      <c r="U483" s="78"/>
      <c r="V483" s="70"/>
      <c r="W483" s="70"/>
      <c r="X483" s="70"/>
      <c r="Y483" s="70"/>
      <c r="Z483" s="70"/>
      <c r="AA483" s="70"/>
      <c r="AB483" s="70"/>
    </row>
    <row r="484" spans="2:28" ht="21.75" x14ac:dyDescent="0.2">
      <c r="B484" s="82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139"/>
      <c r="N484" s="70"/>
      <c r="O484" s="70"/>
      <c r="P484" s="70"/>
      <c r="Q484" s="70"/>
      <c r="R484" s="70"/>
      <c r="S484" s="70"/>
      <c r="T484" s="78"/>
      <c r="U484" s="78"/>
      <c r="V484" s="70"/>
      <c r="W484" s="70"/>
      <c r="X484" s="70"/>
      <c r="Y484" s="70"/>
      <c r="Z484" s="70"/>
      <c r="AA484" s="70"/>
      <c r="AB484" s="70"/>
    </row>
    <row r="485" spans="2:28" ht="21.75" x14ac:dyDescent="0.2">
      <c r="B485" s="82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139"/>
      <c r="N485" s="70"/>
      <c r="O485" s="70"/>
      <c r="P485" s="70"/>
      <c r="Q485" s="70"/>
      <c r="R485" s="70"/>
      <c r="S485" s="70"/>
      <c r="T485" s="78"/>
      <c r="U485" s="78"/>
      <c r="V485" s="70"/>
      <c r="W485" s="70"/>
      <c r="X485" s="70"/>
      <c r="Y485" s="70"/>
      <c r="Z485" s="70"/>
      <c r="AA485" s="70"/>
      <c r="AB485" s="70"/>
    </row>
    <row r="486" spans="2:28" ht="21.75" x14ac:dyDescent="0.2">
      <c r="B486" s="82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139"/>
      <c r="N486" s="70"/>
      <c r="O486" s="70"/>
      <c r="P486" s="70"/>
      <c r="Q486" s="70"/>
      <c r="R486" s="70"/>
      <c r="S486" s="70"/>
      <c r="T486" s="78"/>
      <c r="U486" s="78"/>
      <c r="V486" s="70"/>
      <c r="W486" s="70"/>
      <c r="X486" s="70"/>
      <c r="Y486" s="70"/>
      <c r="Z486" s="70"/>
      <c r="AA486" s="70"/>
      <c r="AB486" s="70"/>
    </row>
    <row r="487" spans="2:28" ht="21.75" x14ac:dyDescent="0.2">
      <c r="B487" s="82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139"/>
      <c r="N487" s="70"/>
      <c r="O487" s="70"/>
      <c r="P487" s="70"/>
      <c r="Q487" s="70"/>
      <c r="R487" s="70"/>
      <c r="S487" s="70"/>
      <c r="T487" s="78"/>
      <c r="U487" s="78"/>
      <c r="V487" s="70"/>
      <c r="W487" s="70"/>
      <c r="X487" s="70"/>
      <c r="Y487" s="70"/>
      <c r="Z487" s="70"/>
      <c r="AA487" s="70"/>
      <c r="AB487" s="70"/>
    </row>
    <row r="488" spans="2:28" ht="21.75" x14ac:dyDescent="0.2">
      <c r="B488" s="82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139"/>
      <c r="N488" s="70"/>
      <c r="O488" s="70"/>
      <c r="P488" s="70"/>
      <c r="Q488" s="70"/>
      <c r="R488" s="70"/>
      <c r="S488" s="70"/>
      <c r="T488" s="78"/>
      <c r="U488" s="78"/>
      <c r="V488" s="70"/>
      <c r="W488" s="70"/>
      <c r="X488" s="70"/>
      <c r="Y488" s="70"/>
      <c r="Z488" s="70"/>
      <c r="AA488" s="70"/>
      <c r="AB488" s="70"/>
    </row>
    <row r="489" spans="2:28" ht="21.75" x14ac:dyDescent="0.2">
      <c r="B489" s="82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139"/>
      <c r="N489" s="70"/>
      <c r="O489" s="70"/>
      <c r="P489" s="70"/>
      <c r="Q489" s="70"/>
      <c r="R489" s="70"/>
      <c r="S489" s="70"/>
      <c r="T489" s="78"/>
      <c r="U489" s="78"/>
      <c r="V489" s="70"/>
      <c r="W489" s="70"/>
      <c r="X489" s="70"/>
      <c r="Y489" s="70"/>
      <c r="Z489" s="70"/>
      <c r="AA489" s="70"/>
      <c r="AB489" s="70"/>
    </row>
    <row r="490" spans="2:28" ht="21.75" x14ac:dyDescent="0.2">
      <c r="B490" s="82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139"/>
      <c r="N490" s="70"/>
      <c r="O490" s="70"/>
      <c r="P490" s="70"/>
      <c r="Q490" s="70"/>
      <c r="R490" s="70"/>
      <c r="S490" s="70"/>
      <c r="T490" s="78"/>
      <c r="U490" s="78"/>
      <c r="V490" s="70"/>
      <c r="W490" s="70"/>
      <c r="X490" s="70"/>
      <c r="Y490" s="70"/>
      <c r="Z490" s="70"/>
      <c r="AA490" s="70"/>
      <c r="AB490" s="70"/>
    </row>
    <row r="491" spans="2:28" ht="21.75" x14ac:dyDescent="0.2">
      <c r="B491" s="82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139"/>
      <c r="N491" s="70"/>
      <c r="O491" s="70"/>
      <c r="P491" s="70"/>
      <c r="Q491" s="70"/>
      <c r="R491" s="70"/>
      <c r="S491" s="70"/>
      <c r="T491" s="78"/>
      <c r="U491" s="78"/>
      <c r="V491" s="70"/>
      <c r="W491" s="70"/>
      <c r="X491" s="70"/>
      <c r="Y491" s="70"/>
      <c r="Z491" s="70"/>
      <c r="AA491" s="70"/>
      <c r="AB491" s="70"/>
    </row>
    <row r="492" spans="2:28" ht="21.75" x14ac:dyDescent="0.2">
      <c r="B492" s="82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139"/>
      <c r="N492" s="70"/>
      <c r="O492" s="70"/>
      <c r="P492" s="70"/>
      <c r="Q492" s="70"/>
      <c r="R492" s="70"/>
      <c r="S492" s="70"/>
      <c r="T492" s="78"/>
      <c r="U492" s="78"/>
      <c r="V492" s="70"/>
      <c r="W492" s="70"/>
      <c r="X492" s="70"/>
      <c r="Y492" s="70"/>
      <c r="Z492" s="70"/>
      <c r="AA492" s="70"/>
      <c r="AB492" s="70"/>
    </row>
    <row r="493" spans="2:28" ht="21.75" x14ac:dyDescent="0.2">
      <c r="B493" s="82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139"/>
      <c r="N493" s="70"/>
      <c r="O493" s="70"/>
      <c r="P493" s="70"/>
      <c r="Q493" s="70"/>
      <c r="R493" s="70"/>
      <c r="S493" s="70"/>
      <c r="T493" s="78"/>
      <c r="U493" s="78"/>
      <c r="V493" s="70"/>
      <c r="W493" s="70"/>
      <c r="X493" s="70"/>
      <c r="Y493" s="70"/>
      <c r="Z493" s="70"/>
      <c r="AA493" s="70"/>
      <c r="AB493" s="70"/>
    </row>
    <row r="494" spans="2:28" ht="21.75" x14ac:dyDescent="0.2">
      <c r="B494" s="82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139"/>
      <c r="N494" s="70"/>
      <c r="O494" s="70"/>
      <c r="P494" s="70"/>
      <c r="Q494" s="70"/>
      <c r="R494" s="70"/>
      <c r="S494" s="70"/>
      <c r="T494" s="78"/>
      <c r="U494" s="78"/>
      <c r="V494" s="70"/>
      <c r="W494" s="70"/>
      <c r="X494" s="70"/>
      <c r="Y494" s="70"/>
      <c r="Z494" s="70"/>
      <c r="AA494" s="70"/>
      <c r="AB494" s="70"/>
    </row>
    <row r="495" spans="2:28" ht="21.75" x14ac:dyDescent="0.2">
      <c r="B495" s="82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139"/>
      <c r="N495" s="70"/>
      <c r="O495" s="70"/>
      <c r="P495" s="70"/>
      <c r="Q495" s="70"/>
      <c r="R495" s="70"/>
      <c r="S495" s="70"/>
      <c r="T495" s="78"/>
      <c r="U495" s="78"/>
      <c r="V495" s="70"/>
      <c r="W495" s="70"/>
      <c r="X495" s="70"/>
      <c r="Y495" s="70"/>
      <c r="Z495" s="70"/>
      <c r="AA495" s="70"/>
      <c r="AB495" s="70"/>
    </row>
    <row r="496" spans="2:28" ht="21.75" x14ac:dyDescent="0.2">
      <c r="B496" s="82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139"/>
      <c r="N496" s="70"/>
      <c r="O496" s="70"/>
      <c r="P496" s="70"/>
      <c r="Q496" s="70"/>
      <c r="R496" s="70"/>
      <c r="S496" s="70"/>
      <c r="T496" s="78"/>
      <c r="U496" s="78"/>
      <c r="V496" s="70"/>
      <c r="W496" s="70"/>
      <c r="X496" s="70"/>
      <c r="Y496" s="70"/>
      <c r="Z496" s="70"/>
      <c r="AA496" s="70"/>
      <c r="AB496" s="70"/>
    </row>
    <row r="497" spans="2:28" ht="21.75" x14ac:dyDescent="0.2">
      <c r="B497" s="82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139"/>
      <c r="N497" s="70"/>
      <c r="O497" s="70"/>
      <c r="P497" s="70"/>
      <c r="Q497" s="70"/>
      <c r="R497" s="70"/>
      <c r="S497" s="70"/>
      <c r="T497" s="78"/>
      <c r="U497" s="78"/>
      <c r="V497" s="70"/>
      <c r="W497" s="70"/>
      <c r="X497" s="70"/>
      <c r="Y497" s="70"/>
      <c r="Z497" s="70"/>
      <c r="AA497" s="70"/>
      <c r="AB497" s="70"/>
    </row>
    <row r="498" spans="2:28" ht="21.75" x14ac:dyDescent="0.2">
      <c r="B498" s="82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139"/>
      <c r="N498" s="70"/>
      <c r="O498" s="70"/>
      <c r="P498" s="70"/>
      <c r="Q498" s="70"/>
      <c r="R498" s="70"/>
      <c r="S498" s="70"/>
      <c r="T498" s="78"/>
      <c r="U498" s="78"/>
      <c r="V498" s="70"/>
      <c r="W498" s="70"/>
      <c r="X498" s="70"/>
      <c r="Y498" s="70"/>
      <c r="Z498" s="70"/>
      <c r="AA498" s="70"/>
      <c r="AB498" s="70"/>
    </row>
    <row r="499" spans="2:28" ht="21.75" x14ac:dyDescent="0.2">
      <c r="B499" s="82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139"/>
      <c r="N499" s="70"/>
      <c r="O499" s="70"/>
      <c r="P499" s="70"/>
      <c r="Q499" s="70"/>
      <c r="R499" s="70"/>
      <c r="S499" s="70"/>
      <c r="T499" s="78"/>
      <c r="U499" s="78"/>
      <c r="V499" s="70"/>
      <c r="W499" s="70"/>
      <c r="X499" s="70"/>
      <c r="Y499" s="70"/>
      <c r="Z499" s="70"/>
      <c r="AA499" s="70"/>
      <c r="AB499" s="70"/>
    </row>
    <row r="500" spans="2:28" ht="21.75" x14ac:dyDescent="0.2">
      <c r="B500" s="82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139"/>
      <c r="N500" s="70"/>
      <c r="O500" s="70"/>
      <c r="P500" s="70"/>
      <c r="Q500" s="70"/>
      <c r="R500" s="70"/>
      <c r="S500" s="70"/>
      <c r="T500" s="78"/>
      <c r="U500" s="78"/>
      <c r="V500" s="70"/>
      <c r="W500" s="70"/>
      <c r="X500" s="70"/>
      <c r="Y500" s="70"/>
      <c r="Z500" s="70"/>
      <c r="AA500" s="70"/>
      <c r="AB500" s="70"/>
    </row>
    <row r="501" spans="2:28" ht="21.75" x14ac:dyDescent="0.2">
      <c r="B501" s="82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139"/>
      <c r="N501" s="70"/>
      <c r="O501" s="70"/>
      <c r="P501" s="70"/>
      <c r="Q501" s="70"/>
      <c r="R501" s="70"/>
      <c r="S501" s="70"/>
      <c r="T501" s="78"/>
      <c r="U501" s="78"/>
      <c r="V501" s="70"/>
      <c r="W501" s="70"/>
      <c r="X501" s="70"/>
      <c r="Y501" s="70"/>
      <c r="Z501" s="70"/>
      <c r="AA501" s="70"/>
      <c r="AB501" s="70"/>
    </row>
    <row r="502" spans="2:28" ht="21.75" x14ac:dyDescent="0.2">
      <c r="B502" s="82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139"/>
      <c r="N502" s="70"/>
      <c r="O502" s="70"/>
      <c r="P502" s="70"/>
      <c r="Q502" s="70"/>
      <c r="R502" s="70"/>
      <c r="S502" s="70"/>
      <c r="T502" s="78"/>
      <c r="U502" s="78"/>
      <c r="V502" s="70"/>
      <c r="W502" s="70"/>
      <c r="X502" s="70"/>
      <c r="Y502" s="70"/>
      <c r="Z502" s="70"/>
      <c r="AA502" s="70"/>
      <c r="AB502" s="70"/>
    </row>
    <row r="503" spans="2:28" ht="21.75" x14ac:dyDescent="0.2">
      <c r="B503" s="82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139"/>
      <c r="N503" s="70"/>
      <c r="O503" s="70"/>
      <c r="P503" s="70"/>
      <c r="Q503" s="70"/>
      <c r="R503" s="70"/>
      <c r="S503" s="70"/>
      <c r="T503" s="78"/>
      <c r="U503" s="78"/>
      <c r="V503" s="70"/>
      <c r="W503" s="70"/>
      <c r="X503" s="70"/>
      <c r="Y503" s="70"/>
      <c r="Z503" s="70"/>
      <c r="AA503" s="70"/>
      <c r="AB503" s="70"/>
    </row>
    <row r="504" spans="2:28" ht="21.75" x14ac:dyDescent="0.2">
      <c r="B504" s="82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139"/>
      <c r="N504" s="70"/>
      <c r="O504" s="70"/>
      <c r="P504" s="70"/>
      <c r="Q504" s="70"/>
      <c r="R504" s="70"/>
      <c r="S504" s="70"/>
      <c r="T504" s="78"/>
      <c r="U504" s="78"/>
      <c r="V504" s="70"/>
      <c r="W504" s="70"/>
      <c r="X504" s="70"/>
      <c r="Y504" s="70"/>
      <c r="Z504" s="70"/>
      <c r="AA504" s="70"/>
      <c r="AB504" s="70"/>
    </row>
    <row r="505" spans="2:28" ht="21.75" x14ac:dyDescent="0.2">
      <c r="B505" s="82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139"/>
      <c r="N505" s="70"/>
      <c r="O505" s="70"/>
      <c r="P505" s="70"/>
      <c r="Q505" s="70"/>
      <c r="R505" s="70"/>
      <c r="S505" s="70"/>
      <c r="T505" s="78"/>
      <c r="U505" s="78"/>
      <c r="V505" s="70"/>
      <c r="W505" s="70"/>
      <c r="X505" s="70"/>
      <c r="Y505" s="70"/>
      <c r="Z505" s="70"/>
      <c r="AA505" s="70"/>
      <c r="AB505" s="70"/>
    </row>
    <row r="506" spans="2:28" ht="21.75" x14ac:dyDescent="0.2">
      <c r="B506" s="82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139"/>
      <c r="N506" s="70"/>
      <c r="O506" s="70"/>
      <c r="P506" s="70"/>
      <c r="Q506" s="70"/>
      <c r="R506" s="70"/>
      <c r="S506" s="70"/>
      <c r="T506" s="78"/>
      <c r="U506" s="78"/>
      <c r="V506" s="70"/>
      <c r="W506" s="70"/>
      <c r="X506" s="70"/>
      <c r="Y506" s="70"/>
      <c r="Z506" s="70"/>
      <c r="AA506" s="70"/>
      <c r="AB506" s="70"/>
    </row>
    <row r="507" spans="2:28" ht="21.75" x14ac:dyDescent="0.2">
      <c r="B507" s="82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139"/>
      <c r="N507" s="70"/>
      <c r="O507" s="70"/>
      <c r="P507" s="70"/>
      <c r="Q507" s="70"/>
      <c r="R507" s="70"/>
      <c r="S507" s="70"/>
      <c r="T507" s="78"/>
      <c r="U507" s="78"/>
      <c r="V507" s="70"/>
      <c r="W507" s="70"/>
      <c r="X507" s="70"/>
      <c r="Y507" s="70"/>
      <c r="Z507" s="70"/>
      <c r="AA507" s="70"/>
      <c r="AB507" s="70"/>
    </row>
    <row r="508" spans="2:28" ht="21.75" x14ac:dyDescent="0.2">
      <c r="B508" s="82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139"/>
      <c r="N508" s="70"/>
      <c r="O508" s="70"/>
      <c r="P508" s="70"/>
      <c r="Q508" s="70"/>
      <c r="R508" s="70"/>
      <c r="S508" s="70"/>
      <c r="T508" s="78"/>
      <c r="U508" s="78"/>
      <c r="V508" s="70"/>
      <c r="W508" s="70"/>
      <c r="X508" s="70"/>
      <c r="Y508" s="70"/>
      <c r="Z508" s="70"/>
      <c r="AA508" s="70"/>
      <c r="AB508" s="70"/>
    </row>
    <row r="509" spans="2:28" ht="21.75" x14ac:dyDescent="0.2">
      <c r="B509" s="82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139"/>
      <c r="N509" s="70"/>
      <c r="O509" s="70"/>
      <c r="P509" s="70"/>
      <c r="Q509" s="70"/>
      <c r="R509" s="70"/>
      <c r="S509" s="70"/>
      <c r="T509" s="78"/>
      <c r="U509" s="78"/>
      <c r="V509" s="70"/>
      <c r="W509" s="70"/>
      <c r="X509" s="70"/>
      <c r="Y509" s="70"/>
      <c r="Z509" s="70"/>
      <c r="AA509" s="70"/>
      <c r="AB509" s="70"/>
    </row>
    <row r="510" spans="2:28" ht="21.75" x14ac:dyDescent="0.2">
      <c r="B510" s="82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139"/>
      <c r="N510" s="70"/>
      <c r="O510" s="70"/>
      <c r="P510" s="70"/>
      <c r="Q510" s="70"/>
      <c r="R510" s="70"/>
      <c r="S510" s="70"/>
      <c r="T510" s="78"/>
      <c r="U510" s="78"/>
      <c r="V510" s="70"/>
      <c r="W510" s="70"/>
      <c r="X510" s="70"/>
      <c r="Y510" s="70"/>
      <c r="Z510" s="70"/>
      <c r="AA510" s="70"/>
      <c r="AB510" s="70"/>
    </row>
    <row r="511" spans="2:28" ht="21.75" x14ac:dyDescent="0.2">
      <c r="B511" s="82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139"/>
      <c r="N511" s="70"/>
      <c r="O511" s="70"/>
      <c r="P511" s="70"/>
      <c r="Q511" s="70"/>
      <c r="R511" s="70"/>
      <c r="S511" s="70"/>
      <c r="T511" s="78"/>
      <c r="U511" s="78"/>
      <c r="V511" s="70"/>
      <c r="W511" s="70"/>
      <c r="X511" s="70"/>
      <c r="Y511" s="70"/>
      <c r="Z511" s="70"/>
      <c r="AA511" s="70"/>
      <c r="AB511" s="70"/>
    </row>
    <row r="512" spans="2:28" ht="21.75" x14ac:dyDescent="0.2">
      <c r="B512" s="82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139"/>
      <c r="N512" s="70"/>
      <c r="O512" s="70"/>
      <c r="P512" s="70"/>
      <c r="Q512" s="70"/>
      <c r="R512" s="70"/>
      <c r="S512" s="70"/>
      <c r="T512" s="78"/>
      <c r="U512" s="78"/>
      <c r="V512" s="70"/>
      <c r="W512" s="70"/>
      <c r="X512" s="70"/>
      <c r="Y512" s="70"/>
      <c r="Z512" s="70"/>
      <c r="AA512" s="70"/>
      <c r="AB512" s="70"/>
    </row>
    <row r="513" spans="2:28" ht="21.75" x14ac:dyDescent="0.2">
      <c r="B513" s="82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139"/>
      <c r="N513" s="70"/>
      <c r="O513" s="70"/>
      <c r="P513" s="70"/>
      <c r="Q513" s="70"/>
      <c r="R513" s="70"/>
      <c r="S513" s="70"/>
      <c r="T513" s="78"/>
      <c r="U513" s="78"/>
      <c r="V513" s="70"/>
      <c r="W513" s="70"/>
      <c r="X513" s="70"/>
      <c r="Y513" s="70"/>
      <c r="Z513" s="70"/>
      <c r="AA513" s="70"/>
      <c r="AB513" s="70"/>
    </row>
    <row r="514" spans="2:28" ht="21.75" x14ac:dyDescent="0.2">
      <c r="B514" s="82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139"/>
      <c r="N514" s="70"/>
      <c r="O514" s="70"/>
      <c r="P514" s="70"/>
      <c r="Q514" s="70"/>
      <c r="R514" s="70"/>
      <c r="S514" s="70"/>
      <c r="T514" s="78"/>
      <c r="U514" s="78"/>
      <c r="V514" s="70"/>
      <c r="W514" s="70"/>
      <c r="X514" s="70"/>
      <c r="Y514" s="70"/>
      <c r="Z514" s="70"/>
      <c r="AA514" s="70"/>
      <c r="AB514" s="70"/>
    </row>
    <row r="515" spans="2:28" ht="21.75" x14ac:dyDescent="0.2">
      <c r="B515" s="82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139"/>
      <c r="N515" s="70"/>
      <c r="O515" s="70"/>
      <c r="P515" s="70"/>
      <c r="Q515" s="70"/>
      <c r="R515" s="70"/>
      <c r="S515" s="70"/>
      <c r="T515" s="78"/>
      <c r="U515" s="78"/>
      <c r="V515" s="70"/>
      <c r="W515" s="70"/>
      <c r="X515" s="70"/>
      <c r="Y515" s="70"/>
      <c r="Z515" s="70"/>
      <c r="AA515" s="70"/>
      <c r="AB515" s="70"/>
    </row>
    <row r="516" spans="2:28" ht="21.75" x14ac:dyDescent="0.2">
      <c r="B516" s="82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139"/>
      <c r="N516" s="70"/>
      <c r="O516" s="70"/>
      <c r="P516" s="70"/>
      <c r="Q516" s="70"/>
      <c r="R516" s="70"/>
      <c r="S516" s="70"/>
      <c r="T516" s="78"/>
      <c r="U516" s="78"/>
      <c r="V516" s="70"/>
      <c r="W516" s="70"/>
      <c r="X516" s="70"/>
      <c r="Y516" s="70"/>
      <c r="Z516" s="70"/>
      <c r="AA516" s="70"/>
      <c r="AB516" s="70"/>
    </row>
    <row r="517" spans="2:28" ht="21.75" x14ac:dyDescent="0.2">
      <c r="B517" s="82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139"/>
      <c r="N517" s="70"/>
      <c r="O517" s="70"/>
      <c r="P517" s="70"/>
      <c r="Q517" s="70"/>
      <c r="R517" s="70"/>
      <c r="S517" s="70"/>
      <c r="T517" s="78"/>
      <c r="U517" s="78"/>
      <c r="V517" s="70"/>
      <c r="W517" s="70"/>
      <c r="X517" s="70"/>
      <c r="Y517" s="70"/>
      <c r="Z517" s="70"/>
      <c r="AA517" s="70"/>
      <c r="AB517" s="70"/>
    </row>
    <row r="518" spans="2:28" ht="21.75" x14ac:dyDescent="0.2">
      <c r="B518" s="82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139"/>
      <c r="N518" s="70"/>
      <c r="O518" s="70"/>
      <c r="P518" s="70"/>
      <c r="Q518" s="70"/>
      <c r="R518" s="70"/>
      <c r="S518" s="70"/>
      <c r="T518" s="78"/>
      <c r="U518" s="78"/>
      <c r="V518" s="70"/>
      <c r="W518" s="70"/>
      <c r="X518" s="70"/>
      <c r="Y518" s="70"/>
      <c r="Z518" s="70"/>
      <c r="AA518" s="70"/>
      <c r="AB518" s="70"/>
    </row>
    <row r="519" spans="2:28" ht="21.75" x14ac:dyDescent="0.2">
      <c r="B519" s="82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139"/>
      <c r="N519" s="70"/>
      <c r="O519" s="70"/>
      <c r="P519" s="70"/>
      <c r="Q519" s="70"/>
      <c r="R519" s="70"/>
      <c r="S519" s="70"/>
      <c r="T519" s="78"/>
      <c r="U519" s="78"/>
      <c r="V519" s="70"/>
      <c r="W519" s="70"/>
      <c r="X519" s="70"/>
      <c r="Y519" s="70"/>
      <c r="Z519" s="70"/>
      <c r="AA519" s="70"/>
      <c r="AB519" s="70"/>
    </row>
    <row r="520" spans="2:28" ht="21.75" x14ac:dyDescent="0.2">
      <c r="B520" s="82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139"/>
      <c r="N520" s="70"/>
      <c r="O520" s="70"/>
      <c r="P520" s="70"/>
      <c r="Q520" s="70"/>
      <c r="R520" s="70"/>
      <c r="S520" s="70"/>
      <c r="T520" s="78"/>
      <c r="U520" s="78"/>
      <c r="V520" s="70"/>
      <c r="W520" s="70"/>
      <c r="X520" s="70"/>
      <c r="Y520" s="70"/>
      <c r="Z520" s="70"/>
      <c r="AA520" s="70"/>
      <c r="AB520" s="70"/>
    </row>
    <row r="521" spans="2:28" ht="21.75" x14ac:dyDescent="0.2">
      <c r="B521" s="82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139"/>
      <c r="N521" s="70"/>
      <c r="O521" s="70"/>
      <c r="P521" s="70"/>
      <c r="Q521" s="70"/>
      <c r="R521" s="70"/>
      <c r="S521" s="70"/>
      <c r="T521" s="78"/>
      <c r="U521" s="78"/>
      <c r="V521" s="70"/>
      <c r="W521" s="70"/>
      <c r="X521" s="70"/>
      <c r="Y521" s="70"/>
      <c r="Z521" s="70"/>
      <c r="AA521" s="70"/>
      <c r="AB521" s="70"/>
    </row>
    <row r="522" spans="2:28" ht="21.75" x14ac:dyDescent="0.2">
      <c r="B522" s="82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139"/>
      <c r="N522" s="70"/>
      <c r="O522" s="70"/>
      <c r="P522" s="70"/>
      <c r="Q522" s="70"/>
      <c r="R522" s="70"/>
      <c r="S522" s="70"/>
      <c r="T522" s="78"/>
      <c r="U522" s="78"/>
      <c r="V522" s="70"/>
      <c r="W522" s="70"/>
      <c r="X522" s="70"/>
      <c r="Y522" s="70"/>
      <c r="Z522" s="70"/>
      <c r="AA522" s="70"/>
      <c r="AB522" s="70"/>
    </row>
    <row r="523" spans="2:28" ht="21.75" x14ac:dyDescent="0.2">
      <c r="B523" s="82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139"/>
      <c r="N523" s="70"/>
      <c r="O523" s="70"/>
      <c r="P523" s="70"/>
      <c r="Q523" s="70"/>
      <c r="R523" s="70"/>
      <c r="S523" s="70"/>
      <c r="T523" s="78"/>
      <c r="U523" s="78"/>
      <c r="V523" s="70"/>
      <c r="W523" s="70"/>
      <c r="X523" s="70"/>
      <c r="Y523" s="70"/>
      <c r="Z523" s="70"/>
      <c r="AA523" s="70"/>
      <c r="AB523" s="70"/>
    </row>
    <row r="524" spans="2:28" ht="21.75" x14ac:dyDescent="0.2">
      <c r="B524" s="82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139"/>
      <c r="N524" s="70"/>
      <c r="O524" s="70"/>
      <c r="P524" s="70"/>
      <c r="Q524" s="70"/>
      <c r="R524" s="70"/>
      <c r="S524" s="70"/>
      <c r="T524" s="78"/>
      <c r="U524" s="78"/>
      <c r="V524" s="70"/>
      <c r="W524" s="70"/>
      <c r="X524" s="70"/>
      <c r="Y524" s="70"/>
      <c r="Z524" s="70"/>
      <c r="AA524" s="70"/>
      <c r="AB524" s="70"/>
    </row>
    <row r="525" spans="2:28" ht="21.75" x14ac:dyDescent="0.2">
      <c r="B525" s="82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139"/>
      <c r="N525" s="70"/>
      <c r="O525" s="70"/>
      <c r="P525" s="70"/>
      <c r="Q525" s="70"/>
      <c r="R525" s="70"/>
      <c r="S525" s="70"/>
      <c r="T525" s="78"/>
      <c r="U525" s="78"/>
      <c r="V525" s="70"/>
      <c r="W525" s="70"/>
      <c r="X525" s="70"/>
      <c r="Y525" s="70"/>
      <c r="Z525" s="70"/>
      <c r="AA525" s="70"/>
      <c r="AB525" s="70"/>
    </row>
    <row r="526" spans="2:28" ht="21.75" x14ac:dyDescent="0.2">
      <c r="B526" s="82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139"/>
      <c r="N526" s="70"/>
      <c r="O526" s="70"/>
      <c r="P526" s="70"/>
      <c r="Q526" s="70"/>
      <c r="R526" s="70"/>
      <c r="S526" s="70"/>
      <c r="T526" s="78"/>
      <c r="U526" s="78"/>
      <c r="V526" s="70"/>
      <c r="W526" s="70"/>
      <c r="X526" s="70"/>
      <c r="Y526" s="70"/>
      <c r="Z526" s="70"/>
      <c r="AA526" s="70"/>
      <c r="AB526" s="70"/>
    </row>
    <row r="527" spans="2:28" ht="21.75" x14ac:dyDescent="0.2">
      <c r="B527" s="82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139"/>
      <c r="N527" s="70"/>
      <c r="O527" s="70"/>
      <c r="P527" s="70"/>
      <c r="Q527" s="70"/>
      <c r="R527" s="70"/>
      <c r="S527" s="70"/>
      <c r="T527" s="78"/>
      <c r="U527" s="78"/>
      <c r="V527" s="70"/>
      <c r="W527" s="70"/>
      <c r="X527" s="70"/>
      <c r="Y527" s="70"/>
      <c r="Z527" s="70"/>
      <c r="AA527" s="70"/>
      <c r="AB527" s="70"/>
    </row>
    <row r="528" spans="2:28" ht="21.75" x14ac:dyDescent="0.2">
      <c r="B528" s="82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139"/>
      <c r="N528" s="70"/>
      <c r="O528" s="70"/>
      <c r="P528" s="70"/>
      <c r="Q528" s="70"/>
      <c r="R528" s="70"/>
      <c r="S528" s="70"/>
      <c r="T528" s="78"/>
      <c r="U528" s="78"/>
      <c r="V528" s="70"/>
      <c r="W528" s="70"/>
      <c r="X528" s="70"/>
      <c r="Y528" s="70"/>
      <c r="Z528" s="70"/>
      <c r="AA528" s="70"/>
      <c r="AB528" s="70"/>
    </row>
    <row r="529" spans="2:28" ht="21.75" x14ac:dyDescent="0.2">
      <c r="B529" s="82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139"/>
      <c r="N529" s="70"/>
      <c r="O529" s="70"/>
      <c r="P529" s="70"/>
      <c r="Q529" s="70"/>
      <c r="R529" s="70"/>
      <c r="S529" s="70"/>
      <c r="T529" s="78"/>
      <c r="U529" s="78"/>
      <c r="V529" s="70"/>
      <c r="W529" s="70"/>
      <c r="X529" s="70"/>
      <c r="Y529" s="70"/>
      <c r="Z529" s="70"/>
      <c r="AA529" s="70"/>
      <c r="AB529" s="70"/>
    </row>
    <row r="530" spans="2:28" ht="21.75" x14ac:dyDescent="0.2">
      <c r="B530" s="82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139"/>
      <c r="N530" s="70"/>
      <c r="O530" s="70"/>
      <c r="P530" s="70"/>
      <c r="Q530" s="70"/>
      <c r="R530" s="70"/>
      <c r="S530" s="70"/>
      <c r="T530" s="78"/>
      <c r="U530" s="78"/>
      <c r="V530" s="70"/>
      <c r="W530" s="70"/>
      <c r="X530" s="70"/>
      <c r="Y530" s="70"/>
      <c r="Z530" s="70"/>
      <c r="AA530" s="70"/>
      <c r="AB530" s="70"/>
    </row>
    <row r="531" spans="2:28" ht="21.75" x14ac:dyDescent="0.2">
      <c r="B531" s="82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139"/>
      <c r="N531" s="70"/>
      <c r="O531" s="70"/>
      <c r="P531" s="70"/>
      <c r="Q531" s="70"/>
      <c r="R531" s="70"/>
      <c r="S531" s="70"/>
      <c r="T531" s="78"/>
      <c r="U531" s="78"/>
      <c r="V531" s="70"/>
      <c r="W531" s="70"/>
      <c r="X531" s="70"/>
      <c r="Y531" s="70"/>
      <c r="Z531" s="70"/>
      <c r="AA531" s="70"/>
      <c r="AB531" s="70"/>
    </row>
    <row r="532" spans="2:28" ht="21.75" x14ac:dyDescent="0.2">
      <c r="B532" s="82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139"/>
      <c r="N532" s="70"/>
      <c r="O532" s="70"/>
      <c r="P532" s="70"/>
      <c r="Q532" s="70"/>
      <c r="R532" s="70"/>
      <c r="S532" s="70"/>
      <c r="T532" s="78"/>
      <c r="U532" s="78"/>
      <c r="V532" s="70"/>
      <c r="W532" s="70"/>
      <c r="X532" s="70"/>
      <c r="Y532" s="70"/>
      <c r="Z532" s="70"/>
      <c r="AA532" s="70"/>
      <c r="AB532" s="70"/>
    </row>
    <row r="533" spans="2:28" ht="21.75" x14ac:dyDescent="0.2">
      <c r="B533" s="82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139"/>
      <c r="N533" s="70"/>
      <c r="O533" s="70"/>
      <c r="P533" s="70"/>
      <c r="Q533" s="70"/>
      <c r="R533" s="70"/>
      <c r="S533" s="70"/>
      <c r="T533" s="78"/>
      <c r="U533" s="78"/>
      <c r="V533" s="70"/>
      <c r="W533" s="70"/>
      <c r="X533" s="70"/>
      <c r="Y533" s="70"/>
      <c r="Z533" s="70"/>
      <c r="AA533" s="70"/>
      <c r="AB533" s="70"/>
    </row>
    <row r="534" spans="2:28" ht="21.75" x14ac:dyDescent="0.2">
      <c r="B534" s="82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139"/>
      <c r="N534" s="70"/>
      <c r="O534" s="70"/>
      <c r="P534" s="70"/>
      <c r="Q534" s="70"/>
      <c r="R534" s="70"/>
      <c r="S534" s="70"/>
      <c r="T534" s="78"/>
      <c r="U534" s="78"/>
      <c r="V534" s="70"/>
      <c r="W534" s="70"/>
      <c r="X534" s="70"/>
      <c r="Y534" s="70"/>
      <c r="Z534" s="70"/>
      <c r="AA534" s="70"/>
      <c r="AB534" s="70"/>
    </row>
    <row r="535" spans="2:28" ht="21.75" x14ac:dyDescent="0.2">
      <c r="B535" s="82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139"/>
      <c r="N535" s="70"/>
      <c r="O535" s="70"/>
      <c r="P535" s="70"/>
      <c r="Q535" s="70"/>
      <c r="R535" s="70"/>
      <c r="S535" s="70"/>
      <c r="T535" s="78"/>
      <c r="U535" s="78"/>
      <c r="V535" s="70"/>
      <c r="W535" s="70"/>
      <c r="X535" s="70"/>
      <c r="Y535" s="70"/>
      <c r="Z535" s="70"/>
      <c r="AA535" s="70"/>
      <c r="AB535" s="70"/>
    </row>
    <row r="536" spans="2:28" ht="21.75" x14ac:dyDescent="0.2">
      <c r="B536" s="82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139"/>
      <c r="N536" s="70"/>
      <c r="O536" s="70"/>
      <c r="P536" s="70"/>
      <c r="Q536" s="70"/>
      <c r="R536" s="70"/>
      <c r="S536" s="70"/>
      <c r="T536" s="78"/>
      <c r="U536" s="78"/>
      <c r="V536" s="70"/>
      <c r="W536" s="70"/>
      <c r="X536" s="70"/>
      <c r="Y536" s="70"/>
      <c r="Z536" s="70"/>
      <c r="AA536" s="70"/>
      <c r="AB536" s="70"/>
    </row>
    <row r="537" spans="2:28" ht="21.75" x14ac:dyDescent="0.2">
      <c r="B537" s="82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139"/>
      <c r="N537" s="70"/>
      <c r="O537" s="70"/>
      <c r="P537" s="70"/>
      <c r="Q537" s="70"/>
      <c r="R537" s="70"/>
      <c r="S537" s="70"/>
      <c r="T537" s="78"/>
      <c r="U537" s="78"/>
      <c r="V537" s="70"/>
      <c r="W537" s="70"/>
      <c r="X537" s="70"/>
      <c r="Y537" s="70"/>
      <c r="Z537" s="70"/>
      <c r="AA537" s="70"/>
      <c r="AB537" s="70"/>
    </row>
    <row r="538" spans="2:28" ht="21.75" x14ac:dyDescent="0.2">
      <c r="B538" s="82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139"/>
      <c r="N538" s="70"/>
      <c r="O538" s="70"/>
      <c r="P538" s="70"/>
      <c r="Q538" s="70"/>
      <c r="R538" s="70"/>
      <c r="S538" s="70"/>
      <c r="T538" s="78"/>
      <c r="U538" s="78"/>
      <c r="V538" s="70"/>
      <c r="W538" s="70"/>
      <c r="X538" s="70"/>
      <c r="Y538" s="70"/>
      <c r="Z538" s="70"/>
      <c r="AA538" s="70"/>
      <c r="AB538" s="70"/>
    </row>
    <row r="539" spans="2:28" ht="21.75" x14ac:dyDescent="0.2">
      <c r="B539" s="82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139"/>
      <c r="N539" s="70"/>
      <c r="O539" s="70"/>
      <c r="P539" s="70"/>
      <c r="Q539" s="70"/>
      <c r="R539" s="70"/>
      <c r="S539" s="70"/>
      <c r="T539" s="78"/>
      <c r="U539" s="78"/>
      <c r="V539" s="70"/>
      <c r="W539" s="70"/>
      <c r="X539" s="70"/>
      <c r="Y539" s="70"/>
      <c r="Z539" s="70"/>
      <c r="AA539" s="70"/>
      <c r="AB539" s="70"/>
    </row>
    <row r="540" spans="2:28" ht="21.75" x14ac:dyDescent="0.2">
      <c r="B540" s="82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139"/>
      <c r="N540" s="70"/>
      <c r="O540" s="70"/>
      <c r="P540" s="70"/>
      <c r="Q540" s="70"/>
      <c r="R540" s="70"/>
      <c r="S540" s="70"/>
      <c r="T540" s="78"/>
      <c r="U540" s="78"/>
      <c r="V540" s="70"/>
      <c r="W540" s="70"/>
      <c r="X540" s="70"/>
      <c r="Y540" s="70"/>
      <c r="Z540" s="70"/>
      <c r="AA540" s="70"/>
      <c r="AB540" s="70"/>
    </row>
    <row r="541" spans="2:28" ht="21.75" x14ac:dyDescent="0.2">
      <c r="B541" s="82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139"/>
      <c r="N541" s="70"/>
      <c r="O541" s="70"/>
      <c r="P541" s="70"/>
      <c r="Q541" s="70"/>
      <c r="R541" s="70"/>
      <c r="S541" s="70"/>
      <c r="T541" s="78"/>
      <c r="U541" s="78"/>
      <c r="V541" s="70"/>
      <c r="W541" s="70"/>
      <c r="X541" s="70"/>
      <c r="Y541" s="70"/>
      <c r="Z541" s="70"/>
      <c r="AA541" s="70"/>
      <c r="AB541" s="70"/>
    </row>
    <row r="542" spans="2:28" ht="21.75" x14ac:dyDescent="0.2">
      <c r="B542" s="82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139"/>
      <c r="N542" s="70"/>
      <c r="O542" s="70"/>
      <c r="P542" s="70"/>
      <c r="Q542" s="70"/>
      <c r="R542" s="70"/>
      <c r="S542" s="70"/>
      <c r="T542" s="78"/>
      <c r="U542" s="78"/>
      <c r="V542" s="70"/>
      <c r="W542" s="70"/>
      <c r="X542" s="70"/>
      <c r="Y542" s="70"/>
      <c r="Z542" s="70"/>
      <c r="AA542" s="70"/>
      <c r="AB542" s="70"/>
    </row>
    <row r="543" spans="2:28" ht="21.75" x14ac:dyDescent="0.2">
      <c r="B543" s="82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139"/>
      <c r="N543" s="70"/>
      <c r="O543" s="70"/>
      <c r="P543" s="70"/>
      <c r="Q543" s="70"/>
      <c r="R543" s="70"/>
      <c r="S543" s="70"/>
      <c r="T543" s="78"/>
      <c r="U543" s="78"/>
      <c r="V543" s="70"/>
      <c r="W543" s="70"/>
      <c r="X543" s="70"/>
      <c r="Y543" s="70"/>
      <c r="Z543" s="70"/>
      <c r="AA543" s="70"/>
      <c r="AB543" s="70"/>
    </row>
    <row r="544" spans="2:28" ht="21.75" x14ac:dyDescent="0.2">
      <c r="B544" s="82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139"/>
      <c r="N544" s="70"/>
      <c r="O544" s="70"/>
      <c r="P544" s="70"/>
      <c r="Q544" s="70"/>
      <c r="R544" s="70"/>
      <c r="S544" s="70"/>
      <c r="T544" s="78"/>
      <c r="U544" s="78"/>
      <c r="V544" s="70"/>
      <c r="W544" s="70"/>
      <c r="X544" s="70"/>
      <c r="Y544" s="70"/>
      <c r="Z544" s="70"/>
      <c r="AA544" s="70"/>
      <c r="AB544" s="70"/>
    </row>
    <row r="545" spans="2:28" ht="21.75" x14ac:dyDescent="0.2">
      <c r="B545" s="82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139"/>
      <c r="N545" s="70"/>
      <c r="O545" s="70"/>
      <c r="P545" s="70"/>
      <c r="Q545" s="70"/>
      <c r="R545" s="70"/>
      <c r="S545" s="70"/>
      <c r="T545" s="78"/>
      <c r="U545" s="78"/>
      <c r="V545" s="70"/>
      <c r="W545" s="70"/>
      <c r="X545" s="70"/>
      <c r="Y545" s="70"/>
      <c r="Z545" s="70"/>
      <c r="AA545" s="70"/>
      <c r="AB545" s="70"/>
    </row>
    <row r="546" spans="2:28" ht="21.75" x14ac:dyDescent="0.2">
      <c r="B546" s="82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139"/>
      <c r="N546" s="70"/>
      <c r="O546" s="70"/>
      <c r="P546" s="70"/>
      <c r="Q546" s="70"/>
      <c r="R546" s="70"/>
      <c r="S546" s="70"/>
      <c r="T546" s="78"/>
      <c r="U546" s="78"/>
      <c r="V546" s="70"/>
      <c r="W546" s="70"/>
      <c r="X546" s="70"/>
      <c r="Y546" s="70"/>
      <c r="Z546" s="70"/>
      <c r="AA546" s="70"/>
      <c r="AB546" s="70"/>
    </row>
    <row r="547" spans="2:28" ht="21.75" x14ac:dyDescent="0.2">
      <c r="B547" s="82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139"/>
      <c r="N547" s="70"/>
      <c r="O547" s="70"/>
      <c r="P547" s="70"/>
      <c r="Q547" s="70"/>
      <c r="R547" s="70"/>
      <c r="S547" s="70"/>
      <c r="T547" s="78"/>
      <c r="U547" s="78"/>
      <c r="V547" s="70"/>
      <c r="W547" s="70"/>
      <c r="X547" s="70"/>
      <c r="Y547" s="70"/>
      <c r="Z547" s="70"/>
      <c r="AA547" s="70"/>
      <c r="AB547" s="70"/>
    </row>
    <row r="548" spans="2:28" ht="21.75" x14ac:dyDescent="0.2">
      <c r="B548" s="82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139"/>
      <c r="N548" s="70"/>
      <c r="O548" s="70"/>
      <c r="P548" s="70"/>
      <c r="Q548" s="70"/>
      <c r="R548" s="70"/>
      <c r="S548" s="70"/>
      <c r="T548" s="78"/>
      <c r="U548" s="78"/>
      <c r="V548" s="70"/>
      <c r="W548" s="70"/>
      <c r="X548" s="70"/>
      <c r="Y548" s="70"/>
      <c r="Z548" s="70"/>
      <c r="AA548" s="70"/>
      <c r="AB548" s="70"/>
    </row>
    <row r="549" spans="2:28" ht="21.75" x14ac:dyDescent="0.2">
      <c r="B549" s="82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139"/>
      <c r="N549" s="70"/>
      <c r="O549" s="70"/>
      <c r="P549" s="70"/>
      <c r="Q549" s="70"/>
      <c r="R549" s="70"/>
      <c r="S549" s="70"/>
      <c r="T549" s="78"/>
      <c r="U549" s="78"/>
      <c r="V549" s="70"/>
      <c r="W549" s="70"/>
      <c r="X549" s="70"/>
      <c r="Y549" s="70"/>
      <c r="Z549" s="70"/>
      <c r="AA549" s="70"/>
      <c r="AB549" s="70"/>
    </row>
    <row r="550" spans="2:28" ht="21.75" x14ac:dyDescent="0.2">
      <c r="B550" s="82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139"/>
      <c r="N550" s="70"/>
      <c r="O550" s="70"/>
      <c r="P550" s="70"/>
      <c r="Q550" s="70"/>
      <c r="R550" s="70"/>
      <c r="S550" s="70"/>
      <c r="T550" s="78"/>
      <c r="U550" s="78"/>
      <c r="V550" s="70"/>
      <c r="W550" s="70"/>
      <c r="X550" s="70"/>
      <c r="Y550" s="70"/>
      <c r="Z550" s="70"/>
      <c r="AA550" s="70"/>
      <c r="AB550" s="70"/>
    </row>
    <row r="551" spans="2:28" ht="21.75" x14ac:dyDescent="0.2">
      <c r="B551" s="82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139"/>
      <c r="N551" s="70"/>
      <c r="O551" s="70"/>
      <c r="P551" s="70"/>
      <c r="Q551" s="70"/>
      <c r="R551" s="70"/>
      <c r="S551" s="70"/>
      <c r="T551" s="78"/>
      <c r="U551" s="78"/>
      <c r="V551" s="70"/>
      <c r="W551" s="70"/>
      <c r="X551" s="70"/>
      <c r="Y551" s="70"/>
      <c r="Z551" s="70"/>
      <c r="AA551" s="70"/>
      <c r="AB551" s="70"/>
    </row>
    <row r="552" spans="2:28" ht="21.75" x14ac:dyDescent="0.2">
      <c r="B552" s="82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139"/>
      <c r="N552" s="70"/>
      <c r="O552" s="70"/>
      <c r="P552" s="70"/>
      <c r="Q552" s="70"/>
      <c r="R552" s="70"/>
      <c r="S552" s="70"/>
      <c r="T552" s="78"/>
      <c r="U552" s="78"/>
      <c r="V552" s="70"/>
      <c r="W552" s="70"/>
      <c r="X552" s="70"/>
      <c r="Y552" s="70"/>
      <c r="Z552" s="70"/>
      <c r="AA552" s="70"/>
      <c r="AB552" s="70"/>
    </row>
    <row r="553" spans="2:28" ht="21.75" x14ac:dyDescent="0.2">
      <c r="B553" s="82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139"/>
      <c r="N553" s="70"/>
      <c r="O553" s="70"/>
      <c r="P553" s="70"/>
      <c r="Q553" s="70"/>
      <c r="R553" s="70"/>
      <c r="S553" s="70"/>
      <c r="T553" s="78"/>
      <c r="U553" s="78"/>
      <c r="V553" s="70"/>
      <c r="W553" s="70"/>
      <c r="X553" s="70"/>
      <c r="Y553" s="70"/>
      <c r="Z553" s="70"/>
      <c r="AA553" s="70"/>
      <c r="AB553" s="70"/>
    </row>
    <row r="554" spans="2:28" ht="21.75" x14ac:dyDescent="0.2">
      <c r="B554" s="82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139"/>
      <c r="N554" s="70"/>
      <c r="O554" s="70"/>
      <c r="P554" s="70"/>
      <c r="Q554" s="70"/>
      <c r="R554" s="70"/>
      <c r="S554" s="70"/>
      <c r="T554" s="78"/>
      <c r="U554" s="78"/>
      <c r="V554" s="70"/>
      <c r="W554" s="70"/>
      <c r="X554" s="70"/>
      <c r="Y554" s="70"/>
      <c r="Z554" s="70"/>
      <c r="AA554" s="70"/>
      <c r="AB554" s="70"/>
    </row>
    <row r="555" spans="2:28" ht="21.75" x14ac:dyDescent="0.2">
      <c r="B555" s="82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139"/>
      <c r="N555" s="70"/>
      <c r="O555" s="70"/>
      <c r="P555" s="70"/>
      <c r="Q555" s="70"/>
      <c r="R555" s="70"/>
      <c r="S555" s="70"/>
      <c r="T555" s="78"/>
      <c r="U555" s="78"/>
      <c r="V555" s="70"/>
      <c r="W555" s="70"/>
      <c r="X555" s="70"/>
      <c r="Y555" s="70"/>
      <c r="Z555" s="70"/>
      <c r="AA555" s="70"/>
      <c r="AB555" s="70"/>
    </row>
    <row r="556" spans="2:28" ht="21.75" x14ac:dyDescent="0.2">
      <c r="B556" s="82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139"/>
      <c r="N556" s="70"/>
      <c r="O556" s="70"/>
      <c r="P556" s="70"/>
      <c r="Q556" s="70"/>
      <c r="R556" s="70"/>
      <c r="S556" s="70"/>
      <c r="T556" s="78"/>
      <c r="U556" s="78"/>
      <c r="V556" s="70"/>
      <c r="W556" s="70"/>
      <c r="X556" s="70"/>
      <c r="Y556" s="70"/>
      <c r="Z556" s="70"/>
      <c r="AA556" s="70"/>
      <c r="AB556" s="70"/>
    </row>
    <row r="557" spans="2:28" ht="21.75" x14ac:dyDescent="0.2">
      <c r="B557" s="82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139"/>
      <c r="N557" s="70"/>
      <c r="O557" s="70"/>
      <c r="P557" s="70"/>
      <c r="Q557" s="70"/>
      <c r="R557" s="70"/>
      <c r="S557" s="70"/>
      <c r="T557" s="78"/>
      <c r="U557" s="78"/>
      <c r="V557" s="70"/>
      <c r="W557" s="70"/>
      <c r="X557" s="70"/>
      <c r="Y557" s="70"/>
      <c r="Z557" s="70"/>
      <c r="AA557" s="70"/>
      <c r="AB557" s="70"/>
    </row>
    <row r="558" spans="2:28" ht="21.75" x14ac:dyDescent="0.2">
      <c r="B558" s="82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139"/>
      <c r="N558" s="70"/>
      <c r="O558" s="70"/>
      <c r="P558" s="70"/>
      <c r="Q558" s="70"/>
      <c r="R558" s="70"/>
      <c r="S558" s="70"/>
      <c r="T558" s="78"/>
      <c r="U558" s="78"/>
      <c r="V558" s="70"/>
      <c r="W558" s="70"/>
      <c r="X558" s="70"/>
      <c r="Y558" s="70"/>
      <c r="Z558" s="70"/>
      <c r="AA558" s="70"/>
      <c r="AB558" s="70"/>
    </row>
    <row r="559" spans="2:28" ht="21.75" x14ac:dyDescent="0.2">
      <c r="B559" s="82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139"/>
      <c r="N559" s="70"/>
      <c r="O559" s="70"/>
      <c r="P559" s="70"/>
      <c r="Q559" s="70"/>
      <c r="R559" s="70"/>
      <c r="S559" s="70"/>
      <c r="T559" s="78"/>
      <c r="U559" s="78"/>
      <c r="V559" s="70"/>
      <c r="W559" s="70"/>
      <c r="X559" s="70"/>
      <c r="Y559" s="70"/>
      <c r="Z559" s="70"/>
      <c r="AA559" s="70"/>
      <c r="AB559" s="70"/>
    </row>
    <row r="560" spans="2:28" ht="21.75" x14ac:dyDescent="0.2">
      <c r="B560" s="82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139"/>
      <c r="N560" s="70"/>
      <c r="O560" s="70"/>
      <c r="P560" s="70"/>
      <c r="Q560" s="70"/>
      <c r="R560" s="70"/>
      <c r="S560" s="70"/>
      <c r="T560" s="78"/>
      <c r="U560" s="78"/>
      <c r="V560" s="70"/>
      <c r="W560" s="70"/>
      <c r="X560" s="70"/>
      <c r="Y560" s="70"/>
      <c r="Z560" s="70"/>
      <c r="AA560" s="70"/>
      <c r="AB560" s="70"/>
    </row>
    <row r="561" spans="2:28" ht="21.75" x14ac:dyDescent="0.2">
      <c r="B561" s="82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139"/>
      <c r="N561" s="70"/>
      <c r="O561" s="70"/>
      <c r="P561" s="70"/>
      <c r="Q561" s="70"/>
      <c r="R561" s="70"/>
      <c r="S561" s="70"/>
      <c r="T561" s="78"/>
      <c r="U561" s="78"/>
      <c r="V561" s="70"/>
      <c r="W561" s="70"/>
      <c r="X561" s="70"/>
      <c r="Y561" s="70"/>
      <c r="Z561" s="70"/>
      <c r="AA561" s="70"/>
      <c r="AB561" s="70"/>
    </row>
    <row r="562" spans="2:28" ht="21.75" x14ac:dyDescent="0.2">
      <c r="B562" s="82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139"/>
      <c r="N562" s="70"/>
      <c r="O562" s="70"/>
      <c r="P562" s="70"/>
      <c r="Q562" s="70"/>
      <c r="R562" s="70"/>
      <c r="S562" s="70"/>
      <c r="T562" s="78"/>
      <c r="U562" s="78"/>
      <c r="V562" s="70"/>
      <c r="W562" s="70"/>
      <c r="X562" s="70"/>
      <c r="Y562" s="70"/>
      <c r="Z562" s="70"/>
      <c r="AA562" s="70"/>
      <c r="AB562" s="70"/>
    </row>
    <row r="563" spans="2:28" ht="21.75" x14ac:dyDescent="0.2">
      <c r="B563" s="82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139"/>
      <c r="N563" s="70"/>
      <c r="O563" s="70"/>
      <c r="P563" s="70"/>
      <c r="Q563" s="70"/>
      <c r="R563" s="70"/>
      <c r="S563" s="70"/>
      <c r="T563" s="78"/>
      <c r="U563" s="78"/>
      <c r="V563" s="70"/>
      <c r="W563" s="70"/>
      <c r="X563" s="70"/>
      <c r="Y563" s="70"/>
      <c r="Z563" s="70"/>
      <c r="AA563" s="70"/>
      <c r="AB563" s="70"/>
    </row>
    <row r="564" spans="2:28" ht="21.75" x14ac:dyDescent="0.2">
      <c r="B564" s="82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139"/>
      <c r="N564" s="70"/>
      <c r="O564" s="70"/>
      <c r="P564" s="70"/>
      <c r="Q564" s="70"/>
      <c r="R564" s="70"/>
      <c r="S564" s="70"/>
      <c r="T564" s="78"/>
      <c r="U564" s="78"/>
      <c r="V564" s="70"/>
      <c r="W564" s="70"/>
      <c r="X564" s="70"/>
      <c r="Y564" s="70"/>
      <c r="Z564" s="70"/>
      <c r="AA564" s="70"/>
      <c r="AB564" s="70"/>
    </row>
    <row r="565" spans="2:28" ht="21.75" x14ac:dyDescent="0.2">
      <c r="B565" s="82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139"/>
      <c r="N565" s="70"/>
      <c r="O565" s="70"/>
      <c r="P565" s="70"/>
      <c r="Q565" s="70"/>
      <c r="R565" s="70"/>
      <c r="S565" s="70"/>
      <c r="T565" s="78"/>
      <c r="U565" s="78"/>
      <c r="V565" s="70"/>
      <c r="W565" s="70"/>
      <c r="X565" s="70"/>
      <c r="Y565" s="70"/>
      <c r="Z565" s="70"/>
      <c r="AA565" s="70"/>
      <c r="AB565" s="70"/>
    </row>
    <row r="566" spans="2:28" ht="21.75" x14ac:dyDescent="0.2">
      <c r="B566" s="82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139"/>
      <c r="N566" s="70"/>
      <c r="O566" s="70"/>
      <c r="P566" s="70"/>
      <c r="Q566" s="70"/>
      <c r="R566" s="70"/>
      <c r="S566" s="70"/>
      <c r="T566" s="78"/>
      <c r="U566" s="78"/>
      <c r="V566" s="70"/>
      <c r="W566" s="70"/>
      <c r="X566" s="70"/>
      <c r="Y566" s="70"/>
      <c r="Z566" s="70"/>
      <c r="AA566" s="70"/>
      <c r="AB566" s="70"/>
    </row>
    <row r="567" spans="2:28" ht="21.75" x14ac:dyDescent="0.2">
      <c r="B567" s="82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139"/>
      <c r="N567" s="70"/>
      <c r="O567" s="70"/>
      <c r="P567" s="70"/>
      <c r="Q567" s="70"/>
      <c r="R567" s="70"/>
      <c r="S567" s="70"/>
      <c r="T567" s="78"/>
      <c r="U567" s="78"/>
      <c r="V567" s="70"/>
      <c r="W567" s="70"/>
      <c r="X567" s="70"/>
      <c r="Y567" s="70"/>
      <c r="Z567" s="70"/>
      <c r="AA567" s="70"/>
      <c r="AB567" s="70"/>
    </row>
    <row r="568" spans="2:28" ht="21.75" x14ac:dyDescent="0.2">
      <c r="B568" s="82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139"/>
      <c r="N568" s="70"/>
      <c r="O568" s="70"/>
      <c r="P568" s="70"/>
      <c r="Q568" s="70"/>
      <c r="R568" s="70"/>
      <c r="S568" s="70"/>
      <c r="T568" s="78"/>
      <c r="U568" s="78"/>
      <c r="V568" s="70"/>
      <c r="W568" s="70"/>
      <c r="X568" s="70"/>
      <c r="Y568" s="70"/>
      <c r="Z568" s="70"/>
      <c r="AA568" s="70"/>
      <c r="AB568" s="70"/>
    </row>
    <row r="569" spans="2:28" ht="21.75" x14ac:dyDescent="0.2">
      <c r="B569" s="82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139"/>
      <c r="N569" s="70"/>
      <c r="O569" s="70"/>
      <c r="P569" s="70"/>
      <c r="Q569" s="70"/>
      <c r="R569" s="70"/>
      <c r="S569" s="70"/>
      <c r="T569" s="78"/>
      <c r="U569" s="78"/>
      <c r="V569" s="70"/>
      <c r="W569" s="70"/>
      <c r="X569" s="70"/>
      <c r="Y569" s="70"/>
      <c r="Z569" s="70"/>
      <c r="AA569" s="70"/>
      <c r="AB569" s="70"/>
    </row>
    <row r="570" spans="2:28" ht="21.75" x14ac:dyDescent="0.2">
      <c r="B570" s="82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139"/>
      <c r="N570" s="70"/>
      <c r="O570" s="70"/>
      <c r="P570" s="70"/>
      <c r="Q570" s="70"/>
      <c r="R570" s="70"/>
      <c r="S570" s="70"/>
      <c r="T570" s="78"/>
      <c r="U570" s="78"/>
      <c r="V570" s="70"/>
      <c r="W570" s="70"/>
      <c r="X570" s="70"/>
      <c r="Y570" s="70"/>
      <c r="Z570" s="70"/>
      <c r="AA570" s="70"/>
      <c r="AB570" s="70"/>
    </row>
    <row r="571" spans="2:28" ht="21.75" x14ac:dyDescent="0.2">
      <c r="B571" s="82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139"/>
      <c r="N571" s="70"/>
      <c r="O571" s="70"/>
      <c r="P571" s="70"/>
      <c r="Q571" s="70"/>
      <c r="R571" s="70"/>
      <c r="S571" s="70"/>
      <c r="T571" s="78"/>
      <c r="U571" s="78"/>
      <c r="V571" s="70"/>
      <c r="W571" s="70"/>
      <c r="X571" s="70"/>
      <c r="Y571" s="70"/>
      <c r="Z571" s="70"/>
      <c r="AA571" s="70"/>
      <c r="AB571" s="70"/>
    </row>
    <row r="572" spans="2:28" ht="21.75" x14ac:dyDescent="0.2">
      <c r="B572" s="82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139"/>
      <c r="N572" s="70"/>
      <c r="O572" s="70"/>
      <c r="P572" s="70"/>
      <c r="Q572" s="70"/>
      <c r="R572" s="70"/>
      <c r="S572" s="70"/>
      <c r="T572" s="78"/>
      <c r="U572" s="78"/>
      <c r="V572" s="70"/>
      <c r="W572" s="70"/>
      <c r="X572" s="70"/>
      <c r="Y572" s="70"/>
      <c r="Z572" s="70"/>
      <c r="AA572" s="70"/>
      <c r="AB572" s="70"/>
    </row>
    <row r="573" spans="2:28" ht="21.75" x14ac:dyDescent="0.2">
      <c r="B573" s="82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139"/>
      <c r="N573" s="70"/>
      <c r="O573" s="70"/>
      <c r="P573" s="70"/>
      <c r="Q573" s="70"/>
      <c r="R573" s="70"/>
      <c r="S573" s="70"/>
      <c r="T573" s="78"/>
      <c r="U573" s="78"/>
      <c r="V573" s="70"/>
      <c r="W573" s="70"/>
      <c r="X573" s="70"/>
      <c r="Y573" s="70"/>
      <c r="Z573" s="70"/>
      <c r="AA573" s="70"/>
      <c r="AB573" s="70"/>
    </row>
    <row r="574" spans="2:28" ht="21.75" x14ac:dyDescent="0.2">
      <c r="B574" s="82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139"/>
      <c r="N574" s="70"/>
      <c r="O574" s="70"/>
      <c r="P574" s="70"/>
      <c r="Q574" s="70"/>
      <c r="R574" s="70"/>
      <c r="S574" s="70"/>
      <c r="T574" s="78"/>
      <c r="U574" s="78"/>
      <c r="V574" s="70"/>
      <c r="W574" s="70"/>
      <c r="X574" s="70"/>
      <c r="Y574" s="70"/>
      <c r="Z574" s="70"/>
      <c r="AA574" s="70"/>
      <c r="AB574" s="70"/>
    </row>
    <row r="575" spans="2:28" ht="21.75" x14ac:dyDescent="0.2">
      <c r="B575" s="82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139"/>
      <c r="N575" s="70"/>
      <c r="O575" s="70"/>
      <c r="P575" s="70"/>
      <c r="Q575" s="70"/>
      <c r="R575" s="70"/>
      <c r="S575" s="70"/>
      <c r="T575" s="78"/>
      <c r="U575" s="78"/>
      <c r="V575" s="70"/>
      <c r="W575" s="70"/>
      <c r="X575" s="70"/>
      <c r="Y575" s="70"/>
      <c r="Z575" s="70"/>
      <c r="AA575" s="70"/>
      <c r="AB575" s="70"/>
    </row>
    <row r="576" spans="2:28" ht="21.75" x14ac:dyDescent="0.2">
      <c r="B576" s="82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139"/>
      <c r="N576" s="70"/>
      <c r="O576" s="70"/>
      <c r="P576" s="70"/>
      <c r="Q576" s="70"/>
      <c r="R576" s="70"/>
      <c r="S576" s="70"/>
      <c r="T576" s="78"/>
      <c r="U576" s="78"/>
      <c r="V576" s="70"/>
      <c r="W576" s="70"/>
      <c r="X576" s="70"/>
      <c r="Y576" s="70"/>
      <c r="Z576" s="70"/>
      <c r="AA576" s="70"/>
      <c r="AB576" s="70"/>
    </row>
    <row r="577" spans="2:28" ht="21.75" x14ac:dyDescent="0.2">
      <c r="B577" s="82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139"/>
      <c r="N577" s="70"/>
      <c r="O577" s="70"/>
      <c r="P577" s="70"/>
      <c r="Q577" s="70"/>
      <c r="R577" s="70"/>
      <c r="S577" s="70"/>
      <c r="T577" s="78"/>
      <c r="U577" s="78"/>
      <c r="V577" s="70"/>
      <c r="W577" s="70"/>
      <c r="X577" s="70"/>
      <c r="Y577" s="70"/>
      <c r="Z577" s="70"/>
      <c r="AA577" s="70"/>
      <c r="AB577" s="70"/>
    </row>
    <row r="578" spans="2:28" ht="21.75" x14ac:dyDescent="0.2">
      <c r="B578" s="82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139"/>
      <c r="N578" s="70"/>
      <c r="O578" s="70"/>
      <c r="P578" s="70"/>
      <c r="Q578" s="70"/>
      <c r="R578" s="70"/>
      <c r="S578" s="70"/>
      <c r="T578" s="78"/>
      <c r="U578" s="78"/>
      <c r="V578" s="70"/>
      <c r="W578" s="70"/>
      <c r="X578" s="70"/>
      <c r="Y578" s="70"/>
      <c r="Z578" s="70"/>
      <c r="AA578" s="70"/>
      <c r="AB578" s="70"/>
    </row>
    <row r="579" spans="2:28" ht="21.75" x14ac:dyDescent="0.2">
      <c r="B579" s="82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139"/>
      <c r="N579" s="70"/>
      <c r="O579" s="70"/>
      <c r="P579" s="70"/>
      <c r="Q579" s="70"/>
      <c r="R579" s="70"/>
      <c r="S579" s="70"/>
      <c r="T579" s="78"/>
      <c r="U579" s="78"/>
      <c r="V579" s="70"/>
      <c r="W579" s="70"/>
      <c r="X579" s="70"/>
      <c r="Y579" s="70"/>
      <c r="Z579" s="70"/>
      <c r="AA579" s="70"/>
      <c r="AB579" s="70"/>
    </row>
    <row r="580" spans="2:28" ht="21.75" x14ac:dyDescent="0.2">
      <c r="B580" s="82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139"/>
      <c r="N580" s="70"/>
      <c r="O580" s="70"/>
      <c r="P580" s="70"/>
      <c r="Q580" s="70"/>
      <c r="R580" s="70"/>
      <c r="S580" s="70"/>
      <c r="T580" s="78"/>
      <c r="U580" s="78"/>
      <c r="V580" s="70"/>
      <c r="W580" s="70"/>
      <c r="X580" s="70"/>
      <c r="Y580" s="70"/>
      <c r="Z580" s="70"/>
      <c r="AA580" s="70"/>
      <c r="AB580" s="70"/>
    </row>
    <row r="581" spans="2:28" ht="21.75" x14ac:dyDescent="0.2">
      <c r="B581" s="82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139"/>
      <c r="N581" s="70"/>
      <c r="O581" s="70"/>
      <c r="P581" s="70"/>
      <c r="Q581" s="70"/>
      <c r="R581" s="70"/>
      <c r="S581" s="70"/>
      <c r="T581" s="78"/>
      <c r="U581" s="78"/>
      <c r="V581" s="70"/>
      <c r="W581" s="70"/>
      <c r="X581" s="70"/>
      <c r="Y581" s="70"/>
      <c r="Z581" s="70"/>
      <c r="AA581" s="70"/>
      <c r="AB581" s="70"/>
    </row>
    <row r="582" spans="2:28" ht="21.75" x14ac:dyDescent="0.2">
      <c r="B582" s="82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139"/>
      <c r="N582" s="70"/>
      <c r="O582" s="70"/>
      <c r="P582" s="70"/>
      <c r="Q582" s="70"/>
      <c r="R582" s="70"/>
      <c r="S582" s="70"/>
      <c r="T582" s="78"/>
      <c r="U582" s="78"/>
      <c r="V582" s="70"/>
      <c r="W582" s="70"/>
      <c r="X582" s="70"/>
      <c r="Y582" s="70"/>
      <c r="Z582" s="70"/>
      <c r="AA582" s="70"/>
      <c r="AB582" s="70"/>
    </row>
    <row r="583" spans="2:28" ht="21.75" x14ac:dyDescent="0.2">
      <c r="B583" s="82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139"/>
      <c r="N583" s="70"/>
      <c r="O583" s="70"/>
      <c r="P583" s="70"/>
      <c r="Q583" s="70"/>
      <c r="R583" s="70"/>
      <c r="S583" s="70"/>
      <c r="T583" s="78"/>
      <c r="U583" s="78"/>
      <c r="V583" s="70"/>
      <c r="W583" s="70"/>
      <c r="X583" s="70"/>
      <c r="Y583" s="70"/>
      <c r="Z583" s="70"/>
      <c r="AA583" s="70"/>
      <c r="AB583" s="70"/>
    </row>
    <row r="584" spans="2:28" ht="21.75" x14ac:dyDescent="0.2">
      <c r="B584" s="82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139"/>
      <c r="N584" s="70"/>
      <c r="O584" s="70"/>
      <c r="P584" s="70"/>
      <c r="Q584" s="70"/>
      <c r="R584" s="70"/>
      <c r="S584" s="70"/>
      <c r="T584" s="78"/>
      <c r="U584" s="78"/>
      <c r="V584" s="70"/>
      <c r="W584" s="70"/>
      <c r="X584" s="70"/>
      <c r="Y584" s="70"/>
      <c r="Z584" s="70"/>
      <c r="AA584" s="70"/>
      <c r="AB584" s="70"/>
    </row>
    <row r="585" spans="2:28" ht="21.75" x14ac:dyDescent="0.2">
      <c r="B585" s="82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139"/>
      <c r="N585" s="70"/>
      <c r="O585" s="70"/>
      <c r="P585" s="70"/>
      <c r="Q585" s="70"/>
      <c r="R585" s="70"/>
      <c r="S585" s="70"/>
      <c r="T585" s="78"/>
      <c r="U585" s="78"/>
      <c r="V585" s="70"/>
      <c r="W585" s="70"/>
      <c r="X585" s="70"/>
      <c r="Y585" s="70"/>
      <c r="Z585" s="70"/>
      <c r="AA585" s="70"/>
      <c r="AB585" s="70"/>
    </row>
    <row r="586" spans="2:28" ht="21.75" x14ac:dyDescent="0.2">
      <c r="B586" s="82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139"/>
      <c r="N586" s="70"/>
      <c r="O586" s="70"/>
      <c r="P586" s="70"/>
      <c r="Q586" s="70"/>
      <c r="R586" s="70"/>
      <c r="S586" s="70"/>
      <c r="T586" s="78"/>
      <c r="U586" s="78"/>
      <c r="V586" s="70"/>
      <c r="W586" s="70"/>
      <c r="X586" s="70"/>
      <c r="Y586" s="70"/>
      <c r="Z586" s="70"/>
      <c r="AA586" s="70"/>
      <c r="AB586" s="70"/>
    </row>
    <row r="587" spans="2:28" ht="21.75" x14ac:dyDescent="0.2">
      <c r="B587" s="82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139"/>
      <c r="N587" s="70"/>
      <c r="O587" s="70"/>
      <c r="P587" s="70"/>
      <c r="Q587" s="70"/>
      <c r="R587" s="70"/>
      <c r="S587" s="70"/>
      <c r="T587" s="78"/>
      <c r="U587" s="78"/>
      <c r="V587" s="70"/>
      <c r="W587" s="70"/>
      <c r="X587" s="70"/>
      <c r="Y587" s="70"/>
      <c r="Z587" s="70"/>
      <c r="AA587" s="70"/>
      <c r="AB587" s="70"/>
    </row>
    <row r="588" spans="2:28" ht="21.75" x14ac:dyDescent="0.2">
      <c r="B588" s="82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139"/>
      <c r="N588" s="70"/>
      <c r="O588" s="70"/>
      <c r="P588" s="70"/>
      <c r="Q588" s="70"/>
      <c r="R588" s="70"/>
      <c r="S588" s="70"/>
      <c r="T588" s="78"/>
      <c r="U588" s="78"/>
      <c r="V588" s="70"/>
      <c r="W588" s="70"/>
      <c r="X588" s="70"/>
      <c r="Y588" s="70"/>
      <c r="Z588" s="70"/>
      <c r="AA588" s="70"/>
      <c r="AB588" s="70"/>
    </row>
    <row r="589" spans="2:28" ht="21.75" x14ac:dyDescent="0.2">
      <c r="B589" s="82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139"/>
      <c r="N589" s="70"/>
      <c r="O589" s="70"/>
      <c r="P589" s="70"/>
      <c r="Q589" s="70"/>
      <c r="R589" s="70"/>
      <c r="S589" s="70"/>
      <c r="T589" s="78"/>
      <c r="U589" s="78"/>
      <c r="V589" s="70"/>
      <c r="W589" s="70"/>
      <c r="X589" s="70"/>
      <c r="Y589" s="70"/>
      <c r="Z589" s="70"/>
      <c r="AA589" s="70"/>
      <c r="AB589" s="70"/>
    </row>
    <row r="590" spans="2:28" ht="21.75" x14ac:dyDescent="0.2">
      <c r="B590" s="82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139"/>
      <c r="N590" s="70"/>
      <c r="O590" s="70"/>
      <c r="P590" s="70"/>
      <c r="Q590" s="70"/>
      <c r="R590" s="70"/>
      <c r="S590" s="70"/>
      <c r="T590" s="78"/>
      <c r="U590" s="78"/>
      <c r="V590" s="70"/>
      <c r="W590" s="70"/>
      <c r="X590" s="70"/>
      <c r="Y590" s="70"/>
      <c r="Z590" s="70"/>
      <c r="AA590" s="70"/>
      <c r="AB590" s="70"/>
    </row>
    <row r="591" spans="2:28" ht="21.75" x14ac:dyDescent="0.2">
      <c r="B591" s="82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139"/>
      <c r="N591" s="70"/>
      <c r="O591" s="70"/>
      <c r="P591" s="70"/>
      <c r="Q591" s="70"/>
      <c r="R591" s="70"/>
      <c r="S591" s="70"/>
      <c r="T591" s="78"/>
      <c r="U591" s="78"/>
      <c r="V591" s="70"/>
      <c r="W591" s="70"/>
      <c r="X591" s="70"/>
      <c r="Y591" s="70"/>
      <c r="Z591" s="70"/>
      <c r="AA591" s="70"/>
      <c r="AB591" s="70"/>
    </row>
    <row r="592" spans="2:28" ht="21.75" x14ac:dyDescent="0.2">
      <c r="B592" s="82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139"/>
      <c r="N592" s="70"/>
      <c r="O592" s="70"/>
      <c r="P592" s="70"/>
      <c r="Q592" s="70"/>
      <c r="R592" s="70"/>
      <c r="S592" s="70"/>
      <c r="T592" s="78"/>
      <c r="U592" s="78"/>
      <c r="V592" s="70"/>
      <c r="W592" s="70"/>
      <c r="X592" s="70"/>
      <c r="Y592" s="70"/>
      <c r="Z592" s="70"/>
      <c r="AA592" s="70"/>
      <c r="AB592" s="70"/>
    </row>
    <row r="593" spans="2:28" ht="21.75" x14ac:dyDescent="0.2">
      <c r="B593" s="82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139"/>
      <c r="N593" s="70"/>
      <c r="O593" s="70"/>
      <c r="P593" s="70"/>
      <c r="Q593" s="70"/>
      <c r="R593" s="70"/>
      <c r="S593" s="70"/>
      <c r="T593" s="78"/>
      <c r="U593" s="78"/>
      <c r="V593" s="70"/>
      <c r="W593" s="70"/>
      <c r="X593" s="70"/>
      <c r="Y593" s="70"/>
      <c r="Z593" s="70"/>
      <c r="AA593" s="70"/>
      <c r="AB593" s="70"/>
    </row>
    <row r="594" spans="2:28" ht="21.75" x14ac:dyDescent="0.2">
      <c r="B594" s="82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139"/>
      <c r="N594" s="70"/>
      <c r="O594" s="70"/>
      <c r="P594" s="70"/>
      <c r="Q594" s="70"/>
      <c r="R594" s="70"/>
      <c r="S594" s="70"/>
      <c r="T594" s="78"/>
      <c r="U594" s="78"/>
      <c r="V594" s="70"/>
      <c r="W594" s="70"/>
      <c r="X594" s="70"/>
      <c r="Y594" s="70"/>
      <c r="Z594" s="70"/>
      <c r="AA594" s="70"/>
      <c r="AB594" s="70"/>
    </row>
    <row r="595" spans="2:28" ht="21.75" x14ac:dyDescent="0.2">
      <c r="B595" s="82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139"/>
      <c r="N595" s="70"/>
      <c r="O595" s="70"/>
      <c r="P595" s="70"/>
      <c r="Q595" s="70"/>
      <c r="R595" s="70"/>
      <c r="S595" s="70"/>
      <c r="T595" s="78"/>
      <c r="U595" s="78"/>
      <c r="V595" s="70"/>
      <c r="W595" s="70"/>
      <c r="X595" s="70"/>
      <c r="Y595" s="70"/>
      <c r="Z595" s="70"/>
      <c r="AA595" s="70"/>
      <c r="AB595" s="70"/>
    </row>
    <row r="596" spans="2:28" ht="21.75" x14ac:dyDescent="0.2">
      <c r="B596" s="82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139"/>
      <c r="N596" s="70"/>
      <c r="O596" s="70"/>
      <c r="P596" s="70"/>
      <c r="Q596" s="70"/>
      <c r="R596" s="70"/>
      <c r="S596" s="70"/>
      <c r="T596" s="78"/>
      <c r="U596" s="78"/>
      <c r="V596" s="70"/>
      <c r="W596" s="70"/>
      <c r="X596" s="70"/>
      <c r="Y596" s="70"/>
      <c r="Z596" s="70"/>
      <c r="AA596" s="70"/>
      <c r="AB596" s="70"/>
    </row>
    <row r="597" spans="2:28" ht="21.75" x14ac:dyDescent="0.2">
      <c r="B597" s="82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139"/>
      <c r="N597" s="70"/>
      <c r="O597" s="70"/>
      <c r="P597" s="70"/>
      <c r="Q597" s="70"/>
      <c r="R597" s="70"/>
      <c r="S597" s="70"/>
      <c r="T597" s="78"/>
      <c r="U597" s="78"/>
      <c r="V597" s="70"/>
      <c r="W597" s="70"/>
      <c r="X597" s="70"/>
      <c r="Y597" s="70"/>
      <c r="Z597" s="70"/>
      <c r="AA597" s="70"/>
      <c r="AB597" s="70"/>
    </row>
    <row r="598" spans="2:28" ht="21.75" x14ac:dyDescent="0.2">
      <c r="B598" s="82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139"/>
      <c r="N598" s="70"/>
      <c r="O598" s="70"/>
      <c r="P598" s="70"/>
      <c r="Q598" s="70"/>
      <c r="R598" s="70"/>
      <c r="S598" s="70"/>
      <c r="T598" s="78"/>
      <c r="U598" s="78"/>
      <c r="V598" s="70"/>
      <c r="W598" s="70"/>
      <c r="X598" s="70"/>
      <c r="Y598" s="70"/>
      <c r="Z598" s="70"/>
      <c r="AA598" s="70"/>
      <c r="AB598" s="70"/>
    </row>
    <row r="599" spans="2:28" ht="21.75" x14ac:dyDescent="0.2">
      <c r="B599" s="82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139"/>
      <c r="N599" s="70"/>
      <c r="O599" s="70"/>
      <c r="P599" s="70"/>
      <c r="Q599" s="70"/>
      <c r="R599" s="70"/>
      <c r="S599" s="70"/>
      <c r="T599" s="78"/>
      <c r="U599" s="78"/>
      <c r="V599" s="70"/>
      <c r="W599" s="70"/>
      <c r="X599" s="70"/>
      <c r="Y599" s="70"/>
      <c r="Z599" s="70"/>
      <c r="AA599" s="70"/>
      <c r="AB599" s="70"/>
    </row>
    <row r="600" spans="2:28" ht="21.75" x14ac:dyDescent="0.2">
      <c r="B600" s="82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139"/>
      <c r="N600" s="70"/>
      <c r="O600" s="70"/>
      <c r="P600" s="70"/>
      <c r="Q600" s="70"/>
      <c r="R600" s="70"/>
      <c r="S600" s="70"/>
      <c r="T600" s="78"/>
      <c r="U600" s="78"/>
      <c r="V600" s="70"/>
      <c r="W600" s="70"/>
      <c r="X600" s="70"/>
      <c r="Y600" s="70"/>
      <c r="Z600" s="70"/>
      <c r="AA600" s="70"/>
      <c r="AB600" s="70"/>
    </row>
    <row r="601" spans="2:28" ht="21.75" x14ac:dyDescent="0.2">
      <c r="B601" s="82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139"/>
      <c r="N601" s="70"/>
      <c r="O601" s="70"/>
      <c r="P601" s="70"/>
      <c r="Q601" s="70"/>
      <c r="R601" s="70"/>
      <c r="S601" s="70"/>
      <c r="T601" s="78"/>
      <c r="U601" s="78"/>
      <c r="V601" s="70"/>
      <c r="W601" s="70"/>
      <c r="X601" s="70"/>
      <c r="Y601" s="70"/>
      <c r="Z601" s="70"/>
      <c r="AA601" s="70"/>
      <c r="AB601" s="70"/>
    </row>
    <row r="602" spans="2:28" ht="21.75" x14ac:dyDescent="0.2">
      <c r="B602" s="82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139"/>
      <c r="N602" s="70"/>
      <c r="O602" s="70"/>
      <c r="P602" s="70"/>
      <c r="Q602" s="70"/>
      <c r="R602" s="70"/>
      <c r="S602" s="70"/>
      <c r="T602" s="78"/>
      <c r="U602" s="78"/>
      <c r="V602" s="70"/>
      <c r="W602" s="70"/>
      <c r="X602" s="70"/>
      <c r="Y602" s="70"/>
      <c r="Z602" s="70"/>
      <c r="AA602" s="70"/>
      <c r="AB602" s="70"/>
    </row>
    <row r="603" spans="2:28" ht="21.75" x14ac:dyDescent="0.2">
      <c r="B603" s="82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139"/>
      <c r="N603" s="70"/>
      <c r="O603" s="70"/>
      <c r="P603" s="70"/>
      <c r="Q603" s="70"/>
      <c r="R603" s="70"/>
      <c r="S603" s="70"/>
      <c r="T603" s="78"/>
      <c r="U603" s="78"/>
      <c r="V603" s="70"/>
      <c r="W603" s="70"/>
      <c r="X603" s="70"/>
      <c r="Y603" s="70"/>
      <c r="Z603" s="70"/>
      <c r="AA603" s="70"/>
      <c r="AB603" s="70"/>
    </row>
    <row r="604" spans="2:28" ht="21.75" x14ac:dyDescent="0.2">
      <c r="B604" s="82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139"/>
      <c r="N604" s="70"/>
      <c r="O604" s="70"/>
      <c r="P604" s="70"/>
      <c r="Q604" s="70"/>
      <c r="R604" s="70"/>
      <c r="S604" s="70"/>
      <c r="T604" s="78"/>
      <c r="U604" s="78"/>
      <c r="V604" s="70"/>
      <c r="W604" s="70"/>
      <c r="X604" s="70"/>
      <c r="Y604" s="70"/>
      <c r="Z604" s="70"/>
      <c r="AA604" s="70"/>
      <c r="AB604" s="70"/>
    </row>
    <row r="605" spans="2:28" ht="21.75" x14ac:dyDescent="0.2">
      <c r="B605" s="82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139"/>
      <c r="N605" s="70"/>
      <c r="O605" s="70"/>
      <c r="P605" s="70"/>
      <c r="Q605" s="70"/>
      <c r="R605" s="70"/>
      <c r="S605" s="70"/>
      <c r="T605" s="78"/>
      <c r="U605" s="78"/>
      <c r="V605" s="70"/>
      <c r="W605" s="70"/>
      <c r="X605" s="70"/>
      <c r="Y605" s="70"/>
      <c r="Z605" s="70"/>
      <c r="AA605" s="70"/>
      <c r="AB605" s="70"/>
    </row>
    <row r="606" spans="2:28" ht="21.75" x14ac:dyDescent="0.2">
      <c r="B606" s="82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139"/>
      <c r="N606" s="70"/>
      <c r="O606" s="70"/>
      <c r="P606" s="70"/>
      <c r="Q606" s="70"/>
      <c r="R606" s="70"/>
      <c r="S606" s="70"/>
      <c r="T606" s="78"/>
      <c r="U606" s="78"/>
      <c r="V606" s="70"/>
      <c r="W606" s="70"/>
      <c r="X606" s="70"/>
      <c r="Y606" s="70"/>
      <c r="Z606" s="70"/>
      <c r="AA606" s="70"/>
      <c r="AB606" s="70"/>
    </row>
    <row r="607" spans="2:28" ht="21.75" x14ac:dyDescent="0.2">
      <c r="B607" s="82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139"/>
      <c r="N607" s="70"/>
      <c r="O607" s="70"/>
      <c r="P607" s="70"/>
      <c r="Q607" s="70"/>
      <c r="R607" s="70"/>
      <c r="S607" s="70"/>
      <c r="T607" s="78"/>
      <c r="U607" s="78"/>
      <c r="V607" s="70"/>
      <c r="W607" s="70"/>
      <c r="X607" s="70"/>
      <c r="Y607" s="70"/>
      <c r="Z607" s="70"/>
      <c r="AA607" s="70"/>
      <c r="AB607" s="70"/>
    </row>
    <row r="608" spans="2:28" ht="21.75" x14ac:dyDescent="0.2">
      <c r="B608" s="82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139"/>
      <c r="N608" s="70"/>
      <c r="O608" s="70"/>
      <c r="P608" s="70"/>
      <c r="Q608" s="70"/>
      <c r="R608" s="70"/>
      <c r="S608" s="70"/>
      <c r="T608" s="78"/>
      <c r="U608" s="78"/>
      <c r="V608" s="70"/>
      <c r="W608" s="70"/>
      <c r="X608" s="70"/>
      <c r="Y608" s="70"/>
      <c r="Z608" s="70"/>
      <c r="AA608" s="70"/>
      <c r="AB608" s="70"/>
    </row>
    <row r="609" spans="2:28" ht="21.75" x14ac:dyDescent="0.2">
      <c r="B609" s="82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139"/>
      <c r="N609" s="70"/>
      <c r="O609" s="70"/>
      <c r="P609" s="70"/>
      <c r="Q609" s="70"/>
      <c r="R609" s="70"/>
      <c r="S609" s="70"/>
      <c r="T609" s="78"/>
      <c r="U609" s="78"/>
      <c r="V609" s="70"/>
      <c r="W609" s="70"/>
      <c r="X609" s="70"/>
      <c r="Y609" s="70"/>
      <c r="Z609" s="70"/>
      <c r="AA609" s="70"/>
      <c r="AB609" s="70"/>
    </row>
    <row r="610" spans="2:28" ht="21.75" x14ac:dyDescent="0.2">
      <c r="B610" s="82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139"/>
      <c r="N610" s="70"/>
      <c r="O610" s="70"/>
      <c r="P610" s="70"/>
      <c r="Q610" s="70"/>
      <c r="R610" s="70"/>
      <c r="S610" s="70"/>
      <c r="T610" s="78"/>
      <c r="U610" s="78"/>
      <c r="V610" s="70"/>
      <c r="W610" s="70"/>
      <c r="X610" s="70"/>
      <c r="Y610" s="70"/>
      <c r="Z610" s="70"/>
      <c r="AA610" s="70"/>
      <c r="AB610" s="70"/>
    </row>
    <row r="611" spans="2:28" ht="21.75" x14ac:dyDescent="0.2">
      <c r="B611" s="82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139"/>
      <c r="N611" s="70"/>
      <c r="O611" s="70"/>
      <c r="P611" s="70"/>
      <c r="Q611" s="70"/>
      <c r="R611" s="70"/>
      <c r="S611" s="70"/>
      <c r="T611" s="78"/>
      <c r="U611" s="78"/>
      <c r="V611" s="70"/>
      <c r="W611" s="70"/>
      <c r="X611" s="70"/>
      <c r="Y611" s="70"/>
      <c r="Z611" s="70"/>
      <c r="AA611" s="70"/>
      <c r="AB611" s="70"/>
    </row>
    <row r="612" spans="2:28" ht="21.75" x14ac:dyDescent="0.2">
      <c r="B612" s="82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139"/>
      <c r="N612" s="70"/>
      <c r="O612" s="70"/>
      <c r="P612" s="70"/>
      <c r="Q612" s="70"/>
      <c r="R612" s="70"/>
      <c r="S612" s="70"/>
      <c r="T612" s="78"/>
      <c r="U612" s="78"/>
      <c r="V612" s="70"/>
      <c r="W612" s="70"/>
      <c r="X612" s="70"/>
      <c r="Y612" s="70"/>
      <c r="Z612" s="70"/>
      <c r="AA612" s="70"/>
      <c r="AB612" s="70"/>
    </row>
    <row r="613" spans="2:28" ht="21.75" x14ac:dyDescent="0.2">
      <c r="B613" s="82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139"/>
      <c r="N613" s="70"/>
      <c r="O613" s="70"/>
      <c r="P613" s="70"/>
      <c r="Q613" s="70"/>
      <c r="R613" s="70"/>
      <c r="S613" s="70"/>
      <c r="T613" s="78"/>
      <c r="U613" s="78"/>
      <c r="V613" s="70"/>
      <c r="W613" s="70"/>
      <c r="X613" s="70"/>
      <c r="Y613" s="70"/>
      <c r="Z613" s="70"/>
      <c r="AA613" s="70"/>
      <c r="AB613" s="70"/>
    </row>
    <row r="614" spans="2:28" ht="21.75" x14ac:dyDescent="0.2">
      <c r="B614" s="82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139"/>
      <c r="N614" s="70"/>
      <c r="O614" s="70"/>
      <c r="P614" s="70"/>
      <c r="Q614" s="70"/>
      <c r="R614" s="70"/>
      <c r="S614" s="70"/>
      <c r="T614" s="78"/>
      <c r="U614" s="78"/>
      <c r="V614" s="70"/>
      <c r="W614" s="70"/>
      <c r="X614" s="70"/>
      <c r="Y614" s="70"/>
      <c r="Z614" s="70"/>
      <c r="AA614" s="70"/>
      <c r="AB614" s="70"/>
    </row>
    <row r="615" spans="2:28" ht="21.75" x14ac:dyDescent="0.2">
      <c r="B615" s="82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139"/>
      <c r="N615" s="70"/>
      <c r="O615" s="70"/>
      <c r="P615" s="70"/>
      <c r="Q615" s="70"/>
      <c r="R615" s="70"/>
      <c r="S615" s="70"/>
      <c r="T615" s="78"/>
      <c r="U615" s="78"/>
      <c r="V615" s="70"/>
      <c r="W615" s="70"/>
      <c r="X615" s="70"/>
      <c r="Y615" s="70"/>
      <c r="Z615" s="70"/>
      <c r="AA615" s="70"/>
      <c r="AB615" s="70"/>
    </row>
    <row r="616" spans="2:28" ht="21.75" x14ac:dyDescent="0.2">
      <c r="B616" s="82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139"/>
      <c r="N616" s="70"/>
      <c r="O616" s="70"/>
      <c r="P616" s="70"/>
      <c r="Q616" s="70"/>
      <c r="R616" s="70"/>
      <c r="S616" s="70"/>
      <c r="T616" s="78"/>
      <c r="U616" s="78"/>
      <c r="V616" s="70"/>
      <c r="W616" s="70"/>
      <c r="X616" s="70"/>
      <c r="Y616" s="70"/>
      <c r="Z616" s="70"/>
      <c r="AA616" s="70"/>
      <c r="AB616" s="70"/>
    </row>
    <row r="617" spans="2:28" ht="21.75" x14ac:dyDescent="0.2">
      <c r="B617" s="82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139"/>
      <c r="N617" s="70"/>
      <c r="O617" s="70"/>
      <c r="P617" s="70"/>
      <c r="Q617" s="70"/>
      <c r="R617" s="70"/>
      <c r="S617" s="70"/>
      <c r="T617" s="78"/>
      <c r="U617" s="78"/>
      <c r="V617" s="70"/>
      <c r="W617" s="70"/>
      <c r="X617" s="70"/>
      <c r="Y617" s="70"/>
      <c r="Z617" s="70"/>
      <c r="AA617" s="70"/>
      <c r="AB617" s="70"/>
    </row>
    <row r="618" spans="2:28" ht="21.75" x14ac:dyDescent="0.2">
      <c r="B618" s="82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139"/>
      <c r="N618" s="70"/>
      <c r="O618" s="70"/>
      <c r="P618" s="70"/>
      <c r="Q618" s="70"/>
      <c r="R618" s="70"/>
      <c r="S618" s="70"/>
      <c r="T618" s="78"/>
      <c r="U618" s="78"/>
      <c r="V618" s="70"/>
      <c r="W618" s="70"/>
      <c r="X618" s="70"/>
      <c r="Y618" s="70"/>
      <c r="Z618" s="70"/>
      <c r="AA618" s="70"/>
      <c r="AB618" s="70"/>
    </row>
  </sheetData>
  <sortState ref="B390:AA765">
    <sortCondition ref="B390:B765"/>
  </sortState>
  <mergeCells count="32">
    <mergeCell ref="N7:N9"/>
    <mergeCell ref="W6:Z6"/>
    <mergeCell ref="B5:B9"/>
    <mergeCell ref="C5:Q5"/>
    <mergeCell ref="R5:AB5"/>
    <mergeCell ref="C6:C9"/>
    <mergeCell ref="D6:D9"/>
    <mergeCell ref="E6:E9"/>
    <mergeCell ref="F6:G6"/>
    <mergeCell ref="I6:I9"/>
    <mergeCell ref="J6:L6"/>
    <mergeCell ref="Z7:Z9"/>
    <mergeCell ref="AA6:AA9"/>
    <mergeCell ref="AB6:AB9"/>
    <mergeCell ref="F7:F9"/>
    <mergeCell ref="G7:G9"/>
    <mergeCell ref="Y7:Y9"/>
    <mergeCell ref="D1:N1"/>
    <mergeCell ref="V6:V9"/>
    <mergeCell ref="P7:P9"/>
    <mergeCell ref="Q7:Q9"/>
    <mergeCell ref="W7:W9"/>
    <mergeCell ref="X7:X9"/>
    <mergeCell ref="O7:O9"/>
    <mergeCell ref="R6:R9"/>
    <mergeCell ref="S6:S9"/>
    <mergeCell ref="T6:T9"/>
    <mergeCell ref="U6:U9"/>
    <mergeCell ref="J7:J9"/>
    <mergeCell ref="K7:K9"/>
    <mergeCell ref="L7:L9"/>
    <mergeCell ref="M7:M9"/>
  </mergeCells>
  <hyperlinks>
    <hyperlink ref="D2:M2" r:id="rId1" display="ÍÂÒ¡ä´é Report à¨ë§æ ¤ÅÔ¡ DownLoad ä´éàÅÂ =&gt; AutoReport"/>
  </hyperlinks>
  <pageMargins left="0" right="0" top="0.39370078740157483" bottom="0.39370078740157483" header="0.31496062992125984" footer="0.31496062992125984"/>
  <pageSetup paperSize="310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[2]List!#REF!</xm:f>
          </x14:formula1>
          <xm:sqref>U123 U126:U157 U159:U167 U169:U171 U173:U182 U184:U222</xm:sqref>
        </x14:dataValidation>
        <x14:dataValidation type="list" allowBlank="1" showInputMessage="1">
          <x14:formula1>
            <xm:f>[2]List!#REF!</xm:f>
          </x14:formula1>
          <xm:sqref>T123 T126:T157 T184:T222 T169:T171 T173:T182 T159:T167</xm:sqref>
        </x14:dataValidation>
        <x14:dataValidation type="list" allowBlank="1" showInputMessage="1">
          <x14:formula1>
            <xm:f>[1]List!#REF!</xm:f>
          </x14:formula1>
          <xm:sqref>T42:T43 T84:T88 T97:T106 T108:T110 T112:T113 T115:T122 T45:T52 T54:T57 T60:T62 T64:T67 T69:T73 T75:T82 T90:T93 T11:T14 T16:T17 T19:T20 T23:T25 T28:T31 T33:T36 T39:T40</xm:sqref>
        </x14:dataValidation>
        <x14:dataValidation type="list" allowBlank="1" showInputMessage="1" showErrorMessage="1">
          <x14:formula1>
            <xm:f>[1]List!#REF!</xm:f>
          </x14:formula1>
          <xm:sqref>U11:U14 U16:U17 U19:U20 U23:U25 U28:U31 U33:U36 U39:U40 U84:U88 U97:U106 U108:U110 U112:U113 U115:U122 U54:U57 U60:U62 U64:U67 U69:U73 U75:U82 U42:U43 U45:U52 U90:U93</xm:sqref>
        </x14:dataValidation>
        <x14:dataValidation type="list" allowBlank="1" showInputMessage="1" showErrorMessage="1">
          <x14:formula1>
            <xm:f>[3]List!#REF!</xm:f>
          </x14:formula1>
          <xm:sqref>U223:U618</xm:sqref>
        </x14:dataValidation>
        <x14:dataValidation type="list" allowBlank="1" showInputMessage="1">
          <x14:formula1>
            <xm:f>[3]List!#REF!</xm:f>
          </x14:formula1>
          <xm:sqref>T223:T618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35"/>
  <sheetViews>
    <sheetView view="pageBreakPreview" topLeftCell="A1521" zoomScale="115" zoomScaleNormal="115" zoomScaleSheetLayoutView="115" workbookViewId="0">
      <selection activeCell="A1535" sqref="A1535:XFD1535"/>
    </sheetView>
  </sheetViews>
  <sheetFormatPr defaultRowHeight="18.75" x14ac:dyDescent="0.45"/>
  <cols>
    <col min="1" max="1" width="3.25" style="219" customWidth="1"/>
    <col min="2" max="2" width="4.25" style="215" customWidth="1"/>
    <col min="3" max="3" width="4.25" style="232" customWidth="1"/>
    <col min="4" max="5" width="2.125" style="219" customWidth="1"/>
    <col min="6" max="6" width="3.25" style="228" customWidth="1"/>
    <col min="7" max="7" width="4.25" style="184" customWidth="1"/>
    <col min="8" max="8" width="4.5" style="219" customWidth="1"/>
    <col min="9" max="9" width="4.125" style="223" customWidth="1"/>
    <col min="10" max="10" width="7.875" style="185" customWidth="1"/>
    <col min="11" max="11" width="2" style="219" customWidth="1"/>
    <col min="12" max="12" width="4.875" style="205" customWidth="1"/>
    <col min="13" max="13" width="5.375" style="205" customWidth="1"/>
    <col min="14" max="14" width="4.625" style="184" customWidth="1"/>
    <col min="15" max="15" width="5.25" style="195" customWidth="1"/>
    <col min="16" max="16" width="4.25" style="184" customWidth="1"/>
    <col min="17" max="17" width="6.125" style="240" customWidth="1"/>
    <col min="18" max="18" width="6.375" style="195" customWidth="1"/>
    <col min="19" max="19" width="3.75" style="219" customWidth="1"/>
    <col min="20" max="20" width="5.75" style="199" customWidth="1"/>
    <col min="21" max="22" width="8" style="184" customWidth="1"/>
    <col min="23" max="23" width="6.125" style="184" customWidth="1"/>
    <col min="24" max="24" width="5.875" style="254" customWidth="1"/>
    <col min="25" max="25" width="8.5" style="247" customWidth="1"/>
    <col min="26" max="26" width="5.125" style="247" customWidth="1"/>
    <col min="27" max="16384" width="9" style="184"/>
  </cols>
  <sheetData>
    <row r="1" spans="1:26" ht="24" x14ac:dyDescent="0.55000000000000004">
      <c r="Y1" s="260" t="s">
        <v>2778</v>
      </c>
    </row>
    <row r="2" spans="1:26" ht="24" x14ac:dyDescent="0.55000000000000004">
      <c r="A2" s="577" t="s">
        <v>2726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</row>
    <row r="3" spans="1:26" ht="24" x14ac:dyDescent="0.55000000000000004">
      <c r="A3" s="578" t="s">
        <v>2727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</row>
    <row r="5" spans="1:26" s="205" customFormat="1" ht="13.5" x14ac:dyDescent="0.35">
      <c r="A5" s="581" t="s">
        <v>2728</v>
      </c>
      <c r="B5" s="581"/>
      <c r="C5" s="581"/>
      <c r="D5" s="581"/>
      <c r="E5" s="581"/>
      <c r="F5" s="581"/>
      <c r="G5" s="581"/>
      <c r="H5" s="581"/>
      <c r="I5" s="581"/>
      <c r="J5" s="581"/>
      <c r="K5" s="581" t="s">
        <v>2745</v>
      </c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204"/>
      <c r="W5" s="186" t="s">
        <v>2758</v>
      </c>
      <c r="X5" s="255"/>
      <c r="Y5" s="248"/>
      <c r="Z5" s="248"/>
    </row>
    <row r="6" spans="1:26" s="205" customFormat="1" ht="13.5" x14ac:dyDescent="0.35">
      <c r="A6" s="588" t="s">
        <v>5</v>
      </c>
      <c r="B6" s="187"/>
      <c r="C6" s="206"/>
      <c r="D6" s="582" t="s">
        <v>10</v>
      </c>
      <c r="E6" s="582"/>
      <c r="F6" s="582"/>
      <c r="G6" s="203"/>
      <c r="H6" s="209"/>
      <c r="I6" s="590" t="s">
        <v>2777</v>
      </c>
      <c r="J6" s="207"/>
      <c r="K6" s="575" t="s">
        <v>5</v>
      </c>
      <c r="L6" s="203"/>
      <c r="M6" s="186" t="s">
        <v>2736</v>
      </c>
      <c r="N6" s="203"/>
      <c r="O6" s="208"/>
      <c r="P6" s="186"/>
      <c r="Q6" s="241"/>
      <c r="R6" s="209"/>
      <c r="S6" s="579" t="s">
        <v>2760</v>
      </c>
      <c r="T6" s="580"/>
      <c r="U6" s="186"/>
      <c r="V6" s="203" t="s">
        <v>2742</v>
      </c>
      <c r="W6" s="187" t="s">
        <v>2766</v>
      </c>
      <c r="X6" s="256" t="s">
        <v>2769</v>
      </c>
      <c r="Y6" s="249" t="s">
        <v>2773</v>
      </c>
      <c r="Z6" s="249"/>
    </row>
    <row r="7" spans="1:26" s="205" customFormat="1" ht="13.5" x14ac:dyDescent="0.35">
      <c r="A7" s="589"/>
      <c r="B7" s="187"/>
      <c r="C7" s="206" t="s">
        <v>2731</v>
      </c>
      <c r="D7" s="582"/>
      <c r="E7" s="582"/>
      <c r="F7" s="582"/>
      <c r="G7" s="203" t="s">
        <v>2736</v>
      </c>
      <c r="H7" s="211"/>
      <c r="I7" s="591"/>
      <c r="J7" s="207" t="s">
        <v>2742</v>
      </c>
      <c r="K7" s="576"/>
      <c r="L7" s="203" t="s">
        <v>2746</v>
      </c>
      <c r="M7" s="187" t="s">
        <v>2750</v>
      </c>
      <c r="N7" s="203" t="s">
        <v>2736</v>
      </c>
      <c r="O7" s="210" t="s">
        <v>2877</v>
      </c>
      <c r="P7" s="187" t="s">
        <v>2755</v>
      </c>
      <c r="Q7" s="242" t="s">
        <v>2758</v>
      </c>
      <c r="R7" s="211" t="s">
        <v>2742</v>
      </c>
      <c r="S7" s="212" t="s">
        <v>2761</v>
      </c>
      <c r="T7" s="213"/>
      <c r="U7" s="187" t="s">
        <v>2758</v>
      </c>
      <c r="V7" s="203" t="s">
        <v>2765</v>
      </c>
      <c r="W7" s="187" t="s">
        <v>2747</v>
      </c>
      <c r="X7" s="256" t="s">
        <v>2770</v>
      </c>
      <c r="Y7" s="249" t="s">
        <v>2774</v>
      </c>
      <c r="Z7" s="249" t="s">
        <v>2776</v>
      </c>
    </row>
    <row r="8" spans="1:26" s="205" customFormat="1" ht="13.5" x14ac:dyDescent="0.35">
      <c r="A8" s="589"/>
      <c r="B8" s="187" t="s">
        <v>2729</v>
      </c>
      <c r="C8" s="206" t="s">
        <v>2732</v>
      </c>
      <c r="D8" s="582" t="s">
        <v>20</v>
      </c>
      <c r="E8" s="582" t="s">
        <v>2734</v>
      </c>
      <c r="F8" s="585" t="s">
        <v>2735</v>
      </c>
      <c r="G8" s="203" t="s">
        <v>2737</v>
      </c>
      <c r="H8" s="211" t="s">
        <v>2740</v>
      </c>
      <c r="I8" s="591"/>
      <c r="J8" s="207" t="s">
        <v>2743</v>
      </c>
      <c r="K8" s="576"/>
      <c r="L8" s="203" t="s">
        <v>2747</v>
      </c>
      <c r="M8" s="187" t="s">
        <v>2751</v>
      </c>
      <c r="N8" s="203" t="s">
        <v>2737</v>
      </c>
      <c r="O8" s="210" t="s">
        <v>2747</v>
      </c>
      <c r="P8" s="187" t="s">
        <v>2756</v>
      </c>
      <c r="Q8" s="242" t="s">
        <v>2747</v>
      </c>
      <c r="R8" s="211" t="s">
        <v>2747</v>
      </c>
      <c r="S8" s="212" t="s">
        <v>2750</v>
      </c>
      <c r="T8" s="214" t="s">
        <v>2760</v>
      </c>
      <c r="U8" s="187" t="s">
        <v>2747</v>
      </c>
      <c r="V8" s="203" t="s">
        <v>2766</v>
      </c>
      <c r="W8" s="187" t="s">
        <v>2767</v>
      </c>
      <c r="X8" s="256" t="s">
        <v>2771</v>
      </c>
      <c r="Y8" s="249" t="s">
        <v>2775</v>
      </c>
      <c r="Z8" s="249" t="s">
        <v>2757</v>
      </c>
    </row>
    <row r="9" spans="1:26" s="205" customFormat="1" ht="13.5" x14ac:dyDescent="0.35">
      <c r="A9" s="589"/>
      <c r="B9" s="187" t="s">
        <v>2730</v>
      </c>
      <c r="C9" s="206" t="s">
        <v>2733</v>
      </c>
      <c r="D9" s="583"/>
      <c r="E9" s="583"/>
      <c r="F9" s="586"/>
      <c r="G9" s="203" t="s">
        <v>2738</v>
      </c>
      <c r="H9" s="211" t="s">
        <v>2741</v>
      </c>
      <c r="I9" s="591"/>
      <c r="J9" s="207" t="s">
        <v>2744</v>
      </c>
      <c r="K9" s="576"/>
      <c r="L9" s="203" t="s">
        <v>2748</v>
      </c>
      <c r="M9" s="187" t="s">
        <v>2752</v>
      </c>
      <c r="N9" s="203" t="s">
        <v>2738</v>
      </c>
      <c r="O9" s="210" t="s">
        <v>2754</v>
      </c>
      <c r="P9" s="187" t="s">
        <v>2757</v>
      </c>
      <c r="Q9" s="242" t="s">
        <v>2759</v>
      </c>
      <c r="R9" s="211" t="s">
        <v>2744</v>
      </c>
      <c r="S9" s="212" t="s">
        <v>2762</v>
      </c>
      <c r="T9" s="214" t="s">
        <v>2757</v>
      </c>
      <c r="U9" s="187" t="s">
        <v>2764</v>
      </c>
      <c r="V9" s="203" t="s">
        <v>2747</v>
      </c>
      <c r="W9" s="187" t="s">
        <v>2768</v>
      </c>
      <c r="X9" s="256" t="s">
        <v>2772</v>
      </c>
      <c r="Y9" s="249" t="s">
        <v>2744</v>
      </c>
      <c r="Z9" s="249"/>
    </row>
    <row r="10" spans="1:26" s="205" customFormat="1" ht="13.5" x14ac:dyDescent="0.35">
      <c r="A10" s="589"/>
      <c r="B10" s="187"/>
      <c r="C10" s="206"/>
      <c r="D10" s="584"/>
      <c r="E10" s="584"/>
      <c r="F10" s="587"/>
      <c r="G10" s="203" t="s">
        <v>2739</v>
      </c>
      <c r="H10" s="211"/>
      <c r="I10" s="592"/>
      <c r="J10" s="207"/>
      <c r="K10" s="576"/>
      <c r="L10" s="203" t="s">
        <v>2749</v>
      </c>
      <c r="M10" s="187" t="s">
        <v>2753</v>
      </c>
      <c r="N10" s="203" t="s">
        <v>2739</v>
      </c>
      <c r="O10" s="210"/>
      <c r="P10" s="187"/>
      <c r="Q10" s="242"/>
      <c r="R10" s="211"/>
      <c r="S10" s="212" t="s">
        <v>2763</v>
      </c>
      <c r="T10" s="214"/>
      <c r="U10" s="187" t="s">
        <v>2744</v>
      </c>
      <c r="V10" s="203"/>
      <c r="W10" s="187" t="s">
        <v>2739</v>
      </c>
      <c r="X10" s="256"/>
      <c r="Y10" s="249"/>
      <c r="Z10" s="249"/>
    </row>
    <row r="11" spans="1:26" s="189" customFormat="1" ht="15.75" customHeight="1" x14ac:dyDescent="0.35">
      <c r="A11" s="220">
        <f>+ม.1!C10</f>
        <v>1</v>
      </c>
      <c r="B11" s="216" t="str">
        <f>+ม.1!D10</f>
        <v>โฉนด</v>
      </c>
      <c r="C11" s="233">
        <f>+ม.1!E10</f>
        <v>4102</v>
      </c>
      <c r="D11" s="220">
        <f>+ม.1!J10</f>
        <v>0</v>
      </c>
      <c r="E11" s="220">
        <f>+ม.1!K10</f>
        <v>1</v>
      </c>
      <c r="F11" s="229" t="str">
        <f>+ม.1!L10</f>
        <v>23.0</v>
      </c>
      <c r="G11" s="188"/>
      <c r="H11" s="220">
        <f>+(D11*400)+(E11*100)+F11</f>
        <v>123</v>
      </c>
      <c r="I11" s="224">
        <v>230</v>
      </c>
      <c r="J11" s="194">
        <f>H11*I11</f>
        <v>28290</v>
      </c>
      <c r="K11" s="220">
        <f>+ม.1!R10</f>
        <v>1</v>
      </c>
      <c r="L11" s="237" t="str">
        <f>+ม.1!T10</f>
        <v>บ้านเดี่ยว</v>
      </c>
      <c r="M11" s="237" t="str">
        <f>+ม.1!U10</f>
        <v>ครึ่งตึกครึ่งไม้</v>
      </c>
      <c r="N11" s="188"/>
      <c r="O11" s="196">
        <f>+ม.1!V10</f>
        <v>108</v>
      </c>
      <c r="P11" s="188">
        <v>108</v>
      </c>
      <c r="Q11" s="243">
        <v>6800</v>
      </c>
      <c r="R11" s="196">
        <f>O11*Q11</f>
        <v>734400</v>
      </c>
      <c r="S11" s="220">
        <f>+ม.1!AA10</f>
        <v>20</v>
      </c>
      <c r="T11" s="200">
        <f>R11*S11/100</f>
        <v>146880</v>
      </c>
      <c r="U11" s="188">
        <f>R11-T11</f>
        <v>587520</v>
      </c>
      <c r="V11" s="188">
        <f>J11+U11</f>
        <v>615810</v>
      </c>
      <c r="W11" s="188"/>
      <c r="X11" s="257" t="s">
        <v>2880</v>
      </c>
      <c r="Y11" s="250"/>
      <c r="Z11" s="250">
        <v>0.03</v>
      </c>
    </row>
    <row r="12" spans="1:26" s="189" customFormat="1" ht="15.75" customHeight="1" x14ac:dyDescent="0.35">
      <c r="A12" s="221">
        <f>+ม.1!C11</f>
        <v>2</v>
      </c>
      <c r="B12" s="217" t="str">
        <f>+ม.1!D11</f>
        <v>โฉนด</v>
      </c>
      <c r="C12" s="234">
        <f>+ม.1!E11</f>
        <v>14934</v>
      </c>
      <c r="D12" s="221">
        <f>+ม.1!J11</f>
        <v>8</v>
      </c>
      <c r="E12" s="221">
        <f>+ม.1!K11</f>
        <v>1</v>
      </c>
      <c r="F12" s="230" t="str">
        <f>+ม.1!L11</f>
        <v>16.0</v>
      </c>
      <c r="G12" s="190"/>
      <c r="H12" s="221">
        <f>+(D12*400)+(E12*100)+F12</f>
        <v>3316</v>
      </c>
      <c r="I12" s="225">
        <v>100</v>
      </c>
      <c r="J12" s="191">
        <f>H12*I12</f>
        <v>331600</v>
      </c>
      <c r="K12" s="236">
        <f>+ม.1!R11</f>
        <v>0</v>
      </c>
      <c r="L12" s="238">
        <f>+ม.1!T11</f>
        <v>0</v>
      </c>
      <c r="M12" s="238">
        <f>+ม.1!U11</f>
        <v>0</v>
      </c>
      <c r="N12" s="190"/>
      <c r="O12" s="197">
        <f>+ม.1!V11</f>
        <v>0</v>
      </c>
      <c r="P12" s="190">
        <f>+ม.1!X11</f>
        <v>0</v>
      </c>
      <c r="Q12" s="244"/>
      <c r="R12" s="197">
        <f t="shared" ref="R12:R75" si="0">O12*Q12</f>
        <v>0</v>
      </c>
      <c r="S12" s="221">
        <f>+ม.1!AA11</f>
        <v>0</v>
      </c>
      <c r="T12" s="201">
        <f t="shared" ref="T12:T75" si="1">R12*S12/100</f>
        <v>0</v>
      </c>
      <c r="U12" s="190">
        <f t="shared" ref="U12:U75" si="2">R12-T12</f>
        <v>0</v>
      </c>
      <c r="V12" s="190">
        <f t="shared" ref="V12:V75" si="3">J12+U12</f>
        <v>331600</v>
      </c>
      <c r="W12" s="190"/>
      <c r="X12" s="257" t="s">
        <v>2880</v>
      </c>
      <c r="Y12" s="251"/>
      <c r="Z12" s="251">
        <v>0.01</v>
      </c>
    </row>
    <row r="13" spans="1:26" s="189" customFormat="1" ht="15.75" customHeight="1" x14ac:dyDescent="0.35">
      <c r="A13" s="421">
        <f>+ม.1!C12</f>
        <v>3</v>
      </c>
      <c r="B13" s="217" t="str">
        <f>+ม.1!D12</f>
        <v>โฉนด</v>
      </c>
      <c r="C13" s="234">
        <f>+ม.1!E12</f>
        <v>43931</v>
      </c>
      <c r="D13" s="221">
        <f>+ม.1!J12</f>
        <v>0</v>
      </c>
      <c r="E13" s="221">
        <f>+ม.1!K12</f>
        <v>1</v>
      </c>
      <c r="F13" s="230" t="str">
        <f>+ม.1!L12</f>
        <v>53.0</v>
      </c>
      <c r="G13" s="190"/>
      <c r="H13" s="221">
        <f t="shared" ref="H13:H76" si="4">+(D13*400)+(E13*100)+F13</f>
        <v>153</v>
      </c>
      <c r="I13" s="226">
        <v>230</v>
      </c>
      <c r="J13" s="191">
        <f>H13*I13</f>
        <v>35190</v>
      </c>
      <c r="K13" s="221">
        <f>+ม.1!R12</f>
        <v>1</v>
      </c>
      <c r="L13" s="238" t="str">
        <f>+ม.1!T12</f>
        <v>บ้านเดี่ยว</v>
      </c>
      <c r="M13" s="238" t="str">
        <f>+ม.1!U12</f>
        <v>ครึ่งตึกครึ่งไม้</v>
      </c>
      <c r="N13" s="190"/>
      <c r="O13" s="197">
        <f>+ม.1!V12</f>
        <v>288</v>
      </c>
      <c r="P13" s="190">
        <f>+ม.1!X12</f>
        <v>0</v>
      </c>
      <c r="Q13" s="244">
        <v>6800</v>
      </c>
      <c r="R13" s="197">
        <f t="shared" si="0"/>
        <v>1958400</v>
      </c>
      <c r="S13" s="221">
        <v>7</v>
      </c>
      <c r="T13" s="201">
        <f t="shared" si="1"/>
        <v>137088</v>
      </c>
      <c r="U13" s="190">
        <f t="shared" si="2"/>
        <v>1821312</v>
      </c>
      <c r="V13" s="190">
        <f t="shared" si="3"/>
        <v>1856502</v>
      </c>
      <c r="W13" s="190"/>
      <c r="X13" s="257" t="s">
        <v>2880</v>
      </c>
      <c r="Y13" s="251"/>
      <c r="Z13" s="251">
        <v>0.03</v>
      </c>
    </row>
    <row r="14" spans="1:26" s="189" customFormat="1" ht="15.75" customHeight="1" x14ac:dyDescent="0.35">
      <c r="A14" s="221">
        <f>+ม.1!C13</f>
        <v>0</v>
      </c>
      <c r="B14" s="217">
        <f>+ม.1!D13</f>
        <v>0</v>
      </c>
      <c r="C14" s="234"/>
      <c r="D14" s="221">
        <f>+ม.1!J13</f>
        <v>0</v>
      </c>
      <c r="E14" s="221">
        <f>+ม.1!K13</f>
        <v>0</v>
      </c>
      <c r="F14" s="230"/>
      <c r="G14" s="190"/>
      <c r="H14" s="221">
        <f t="shared" si="4"/>
        <v>0</v>
      </c>
      <c r="I14" s="226"/>
      <c r="J14" s="191">
        <f t="shared" ref="J14:J77" si="5">H14*I14</f>
        <v>0</v>
      </c>
      <c r="K14" s="221">
        <f>+ม.1!R13</f>
        <v>0</v>
      </c>
      <c r="L14" s="238" t="str">
        <f>+ม.1!T13</f>
        <v>ชั้นที่ 1</v>
      </c>
      <c r="M14" s="238">
        <f>+ม.1!U13</f>
        <v>0</v>
      </c>
      <c r="N14" s="190"/>
      <c r="O14" s="197">
        <f>+ม.1!V13</f>
        <v>0</v>
      </c>
      <c r="P14" s="190">
        <f>+ม.1!X13</f>
        <v>144</v>
      </c>
      <c r="Q14" s="244"/>
      <c r="R14" s="197">
        <f t="shared" si="0"/>
        <v>0</v>
      </c>
      <c r="S14" s="221"/>
      <c r="T14" s="201">
        <f t="shared" si="1"/>
        <v>0</v>
      </c>
      <c r="U14" s="190">
        <f t="shared" si="2"/>
        <v>0</v>
      </c>
      <c r="V14" s="190">
        <f t="shared" si="3"/>
        <v>0</v>
      </c>
      <c r="W14" s="190"/>
      <c r="X14" s="258"/>
      <c r="Y14" s="251"/>
      <c r="Z14" s="251"/>
    </row>
    <row r="15" spans="1:26" s="189" customFormat="1" ht="15.75" customHeight="1" x14ac:dyDescent="0.35">
      <c r="A15" s="221">
        <f>+ม.1!C14</f>
        <v>0</v>
      </c>
      <c r="B15" s="217">
        <f>+ม.1!D14</f>
        <v>0</v>
      </c>
      <c r="C15" s="234"/>
      <c r="D15" s="221">
        <f>+ม.1!J14</f>
        <v>0</v>
      </c>
      <c r="E15" s="221">
        <f>+ม.1!K14</f>
        <v>0</v>
      </c>
      <c r="F15" s="230"/>
      <c r="G15" s="190"/>
      <c r="H15" s="221">
        <f t="shared" si="4"/>
        <v>0</v>
      </c>
      <c r="I15" s="226"/>
      <c r="J15" s="191">
        <f t="shared" si="5"/>
        <v>0</v>
      </c>
      <c r="K15" s="221">
        <f>+ม.1!R14</f>
        <v>0</v>
      </c>
      <c r="L15" s="238" t="str">
        <f>+ม.1!T14</f>
        <v>ชั้นที่ 2</v>
      </c>
      <c r="M15" s="238">
        <f>+ม.1!U14</f>
        <v>0</v>
      </c>
      <c r="N15" s="190"/>
      <c r="O15" s="197">
        <f>+ม.1!V14</f>
        <v>0</v>
      </c>
      <c r="P15" s="190">
        <f>+ม.1!X14</f>
        <v>144</v>
      </c>
      <c r="Q15" s="244"/>
      <c r="R15" s="197">
        <f t="shared" si="0"/>
        <v>0</v>
      </c>
      <c r="S15" s="221">
        <f>+ม.1!AA14</f>
        <v>0</v>
      </c>
      <c r="T15" s="201">
        <f t="shared" si="1"/>
        <v>0</v>
      </c>
      <c r="U15" s="190">
        <f t="shared" si="2"/>
        <v>0</v>
      </c>
      <c r="V15" s="190">
        <f t="shared" si="3"/>
        <v>0</v>
      </c>
      <c r="W15" s="190"/>
      <c r="X15" s="258"/>
      <c r="Y15" s="251"/>
      <c r="Z15" s="251"/>
    </row>
    <row r="16" spans="1:26" s="189" customFormat="1" ht="15.75" customHeight="1" x14ac:dyDescent="0.35">
      <c r="A16" s="421">
        <f>+ม.1!C15</f>
        <v>4</v>
      </c>
      <c r="B16" s="217" t="str">
        <f>+ม.1!D15</f>
        <v>โฉนด</v>
      </c>
      <c r="C16" s="234">
        <f>+ม.1!E15</f>
        <v>54119</v>
      </c>
      <c r="D16" s="221">
        <f>+ม.1!J15</f>
        <v>0</v>
      </c>
      <c r="E16" s="221">
        <f>+ม.1!K15</f>
        <v>0</v>
      </c>
      <c r="F16" s="230" t="str">
        <f>+ม.1!L15</f>
        <v>68.0</v>
      </c>
      <c r="G16" s="190"/>
      <c r="H16" s="221">
        <f t="shared" si="4"/>
        <v>68</v>
      </c>
      <c r="I16" s="226">
        <v>230</v>
      </c>
      <c r="J16" s="191">
        <f t="shared" si="5"/>
        <v>15640</v>
      </c>
      <c r="K16" s="221">
        <f>+ม.1!R15</f>
        <v>1</v>
      </c>
      <c r="L16" s="238" t="str">
        <f>+ม.1!T15</f>
        <v>บ้านเดี่ยว</v>
      </c>
      <c r="M16" s="238" t="str">
        <f>+ม.1!U15</f>
        <v>ไม้</v>
      </c>
      <c r="N16" s="190"/>
      <c r="O16" s="197">
        <f>+ม.1!V15</f>
        <v>96</v>
      </c>
      <c r="P16" s="190">
        <f>+ม.1!X15</f>
        <v>96</v>
      </c>
      <c r="Q16" s="244">
        <v>6800</v>
      </c>
      <c r="R16" s="197">
        <f t="shared" si="0"/>
        <v>652800</v>
      </c>
      <c r="S16" s="221">
        <f>+ม.1!AA15</f>
        <v>25</v>
      </c>
      <c r="T16" s="201">
        <f t="shared" si="1"/>
        <v>163200</v>
      </c>
      <c r="U16" s="190">
        <f t="shared" si="2"/>
        <v>489600</v>
      </c>
      <c r="V16" s="190">
        <f t="shared" si="3"/>
        <v>505240</v>
      </c>
      <c r="W16" s="190"/>
      <c r="X16" s="258" t="s">
        <v>2880</v>
      </c>
      <c r="Y16" s="251"/>
      <c r="Z16" s="251">
        <v>0.03</v>
      </c>
    </row>
    <row r="17" spans="1:26" s="189" customFormat="1" ht="15.75" customHeight="1" x14ac:dyDescent="0.35">
      <c r="A17" s="221">
        <f>+ม.1!C16</f>
        <v>0</v>
      </c>
      <c r="B17" s="217">
        <f>+ม.1!D16</f>
        <v>0</v>
      </c>
      <c r="C17" s="234"/>
      <c r="D17" s="221">
        <f>+ม.1!J16</f>
        <v>0</v>
      </c>
      <c r="E17" s="221">
        <f>+ม.1!K16</f>
        <v>0</v>
      </c>
      <c r="F17" s="230"/>
      <c r="G17" s="190"/>
      <c r="H17" s="221">
        <f t="shared" si="4"/>
        <v>0</v>
      </c>
      <c r="I17" s="226"/>
      <c r="J17" s="191">
        <f t="shared" si="5"/>
        <v>0</v>
      </c>
      <c r="K17" s="221">
        <f>+ม.1!R16</f>
        <v>2</v>
      </c>
      <c r="L17" s="238" t="str">
        <f>+ม.1!T16</f>
        <v>บ้านเดี่ยว</v>
      </c>
      <c r="M17" s="238" t="str">
        <f>+ม.1!U16</f>
        <v>ตึก</v>
      </c>
      <c r="N17" s="190"/>
      <c r="O17" s="197">
        <f>+ม.1!V16</f>
        <v>54</v>
      </c>
      <c r="P17" s="190">
        <f>+ม.1!X16</f>
        <v>54</v>
      </c>
      <c r="Q17" s="244">
        <v>6800</v>
      </c>
      <c r="R17" s="197">
        <f t="shared" si="0"/>
        <v>367200</v>
      </c>
      <c r="S17" s="221">
        <f>+ม.1!AA16</f>
        <v>10</v>
      </c>
      <c r="T17" s="201">
        <f t="shared" si="1"/>
        <v>36720</v>
      </c>
      <c r="U17" s="190">
        <f t="shared" si="2"/>
        <v>330480</v>
      </c>
      <c r="V17" s="190">
        <f t="shared" si="3"/>
        <v>330480</v>
      </c>
      <c r="W17" s="190"/>
      <c r="X17" s="258"/>
      <c r="Y17" s="251"/>
      <c r="Z17" s="251">
        <v>0.03</v>
      </c>
    </row>
    <row r="18" spans="1:26" s="435" customFormat="1" ht="15.75" customHeight="1" x14ac:dyDescent="0.35">
      <c r="A18" s="421">
        <f>+ม.1!C17</f>
        <v>5</v>
      </c>
      <c r="B18" s="423" t="str">
        <f>+ม.1!D17</f>
        <v>โฉนด</v>
      </c>
      <c r="C18" s="424">
        <f>+ม.1!E17</f>
        <v>12978</v>
      </c>
      <c r="D18" s="421">
        <f>+ม.1!J17</f>
        <v>12</v>
      </c>
      <c r="E18" s="421">
        <f>+ม.1!K17</f>
        <v>0</v>
      </c>
      <c r="F18" s="425" t="str">
        <f>+ม.1!L17</f>
        <v>80.0</v>
      </c>
      <c r="G18" s="426"/>
      <c r="H18" s="421">
        <f t="shared" si="4"/>
        <v>4880</v>
      </c>
      <c r="I18" s="427">
        <v>100</v>
      </c>
      <c r="J18" s="428">
        <f t="shared" si="5"/>
        <v>488000</v>
      </c>
      <c r="K18" s="421">
        <f>+ม.1!R17</f>
        <v>0</v>
      </c>
      <c r="L18" s="429">
        <f>+ม.1!T17</f>
        <v>0</v>
      </c>
      <c r="M18" s="429">
        <f>+ม.1!U17</f>
        <v>0</v>
      </c>
      <c r="N18" s="426"/>
      <c r="O18" s="430">
        <f>+ม.1!V17</f>
        <v>0</v>
      </c>
      <c r="P18" s="426">
        <f>+ม.1!X17</f>
        <v>0</v>
      </c>
      <c r="Q18" s="431"/>
      <c r="R18" s="430">
        <f t="shared" si="0"/>
        <v>0</v>
      </c>
      <c r="S18" s="421">
        <f>+ม.1!AA17</f>
        <v>0</v>
      </c>
      <c r="T18" s="432">
        <f t="shared" si="1"/>
        <v>0</v>
      </c>
      <c r="U18" s="426">
        <f t="shared" si="2"/>
        <v>0</v>
      </c>
      <c r="V18" s="426">
        <f t="shared" si="3"/>
        <v>488000</v>
      </c>
      <c r="W18" s="426"/>
      <c r="X18" s="433" t="s">
        <v>2880</v>
      </c>
      <c r="Y18" s="434"/>
      <c r="Z18" s="434">
        <v>0.01</v>
      </c>
    </row>
    <row r="19" spans="1:26" s="435" customFormat="1" ht="15.75" customHeight="1" x14ac:dyDescent="0.35">
      <c r="A19" s="421">
        <f>+ม.1!C18</f>
        <v>6</v>
      </c>
      <c r="B19" s="423" t="str">
        <f>+ม.1!D18</f>
        <v>โฉนด</v>
      </c>
      <c r="C19" s="424">
        <f>+ม.1!E18</f>
        <v>12979</v>
      </c>
      <c r="D19" s="421">
        <f>+ม.1!J18</f>
        <v>11</v>
      </c>
      <c r="E19" s="421">
        <f>+ม.1!K18</f>
        <v>2</v>
      </c>
      <c r="F19" s="425" t="str">
        <f>+ม.1!L18</f>
        <v>40.0</v>
      </c>
      <c r="G19" s="426"/>
      <c r="H19" s="421">
        <f t="shared" si="4"/>
        <v>4640</v>
      </c>
      <c r="I19" s="427">
        <v>170</v>
      </c>
      <c r="J19" s="428">
        <f t="shared" si="5"/>
        <v>788800</v>
      </c>
      <c r="K19" s="421">
        <f>+ม.1!R18</f>
        <v>0</v>
      </c>
      <c r="L19" s="429">
        <f>+ม.1!T18</f>
        <v>0</v>
      </c>
      <c r="M19" s="429">
        <f>+ม.1!U18</f>
        <v>0</v>
      </c>
      <c r="N19" s="426"/>
      <c r="O19" s="430">
        <f>+ม.1!V18</f>
        <v>0</v>
      </c>
      <c r="P19" s="426">
        <f>+ม.1!X18</f>
        <v>0</v>
      </c>
      <c r="Q19" s="431"/>
      <c r="R19" s="430">
        <f t="shared" si="0"/>
        <v>0</v>
      </c>
      <c r="S19" s="421">
        <f>+ม.1!AA18</f>
        <v>0</v>
      </c>
      <c r="T19" s="432">
        <f t="shared" si="1"/>
        <v>0</v>
      </c>
      <c r="U19" s="426">
        <f t="shared" si="2"/>
        <v>0</v>
      </c>
      <c r="V19" s="426">
        <f t="shared" si="3"/>
        <v>788800</v>
      </c>
      <c r="W19" s="426"/>
      <c r="X19" s="433" t="s">
        <v>2880</v>
      </c>
      <c r="Y19" s="434"/>
      <c r="Z19" s="434">
        <v>0.01</v>
      </c>
    </row>
    <row r="20" spans="1:26" s="435" customFormat="1" ht="15.75" customHeight="1" x14ac:dyDescent="0.35">
      <c r="A20" s="421">
        <f>+ม.1!C19</f>
        <v>7</v>
      </c>
      <c r="B20" s="423" t="str">
        <f>+ม.1!D19</f>
        <v>โฉนด</v>
      </c>
      <c r="C20" s="424">
        <f>+ม.1!E19</f>
        <v>4110</v>
      </c>
      <c r="D20" s="421">
        <f>+ม.1!J19</f>
        <v>0</v>
      </c>
      <c r="E20" s="421">
        <f>+ม.1!K19</f>
        <v>1</v>
      </c>
      <c r="F20" s="425" t="str">
        <f>+ม.1!L19</f>
        <v>45.0</v>
      </c>
      <c r="G20" s="426"/>
      <c r="H20" s="421">
        <f t="shared" si="4"/>
        <v>145</v>
      </c>
      <c r="I20" s="427">
        <v>230</v>
      </c>
      <c r="J20" s="428">
        <f t="shared" si="5"/>
        <v>33350</v>
      </c>
      <c r="K20" s="421">
        <f>+ม.1!R19</f>
        <v>1</v>
      </c>
      <c r="L20" s="429" t="str">
        <f>+ม.1!T19</f>
        <v>บ้านเดี่ยว</v>
      </c>
      <c r="M20" s="429" t="str">
        <f>+ม.1!U19</f>
        <v>ครึ่งตึกครึ่งไม้</v>
      </c>
      <c r="N20" s="426"/>
      <c r="O20" s="430">
        <f>+ม.1!V19</f>
        <v>272</v>
      </c>
      <c r="P20" s="426">
        <f>+ม.1!X19</f>
        <v>0</v>
      </c>
      <c r="Q20" s="431">
        <v>6800</v>
      </c>
      <c r="R20" s="430">
        <f t="shared" si="0"/>
        <v>1849600</v>
      </c>
      <c r="S20" s="421">
        <v>30</v>
      </c>
      <c r="T20" s="432">
        <f t="shared" si="1"/>
        <v>554880</v>
      </c>
      <c r="U20" s="426">
        <f t="shared" si="2"/>
        <v>1294720</v>
      </c>
      <c r="V20" s="426">
        <f t="shared" si="3"/>
        <v>1328070</v>
      </c>
      <c r="W20" s="426"/>
      <c r="X20" s="433" t="s">
        <v>2880</v>
      </c>
      <c r="Y20" s="434"/>
      <c r="Z20" s="434">
        <v>0.03</v>
      </c>
    </row>
    <row r="21" spans="1:26" s="189" customFormat="1" ht="15.75" customHeight="1" x14ac:dyDescent="0.35">
      <c r="A21" s="221">
        <f>+ม.1!C20</f>
        <v>0</v>
      </c>
      <c r="B21" s="217">
        <f>+ม.1!D20</f>
        <v>0</v>
      </c>
      <c r="C21" s="234"/>
      <c r="D21" s="221">
        <f>+ม.1!J20</f>
        <v>0</v>
      </c>
      <c r="E21" s="221">
        <f>+ม.1!K20</f>
        <v>0</v>
      </c>
      <c r="F21" s="230"/>
      <c r="G21" s="190"/>
      <c r="H21" s="221">
        <f t="shared" si="4"/>
        <v>0</v>
      </c>
      <c r="I21" s="226"/>
      <c r="J21" s="191">
        <f t="shared" si="5"/>
        <v>0</v>
      </c>
      <c r="K21" s="221">
        <f>+ม.1!R20</f>
        <v>0</v>
      </c>
      <c r="L21" s="238" t="str">
        <f>+ม.1!T20</f>
        <v>ชั้นที่ 1</v>
      </c>
      <c r="M21" s="238">
        <f>+ม.1!U20</f>
        <v>0</v>
      </c>
      <c r="N21" s="190"/>
      <c r="O21" s="197">
        <f>+ม.1!V20</f>
        <v>0</v>
      </c>
      <c r="P21" s="190">
        <f>+ม.1!X20</f>
        <v>136</v>
      </c>
      <c r="Q21" s="244"/>
      <c r="R21" s="197">
        <f t="shared" si="0"/>
        <v>0</v>
      </c>
      <c r="S21" s="221"/>
      <c r="T21" s="201">
        <f t="shared" si="1"/>
        <v>0</v>
      </c>
      <c r="U21" s="190">
        <f t="shared" si="2"/>
        <v>0</v>
      </c>
      <c r="V21" s="190">
        <f t="shared" si="3"/>
        <v>0</v>
      </c>
      <c r="W21" s="190"/>
      <c r="X21" s="258"/>
      <c r="Y21" s="251"/>
      <c r="Z21" s="251"/>
    </row>
    <row r="22" spans="1:26" s="189" customFormat="1" ht="15.75" customHeight="1" x14ac:dyDescent="0.35">
      <c r="A22" s="221">
        <f>+ม.1!C21</f>
        <v>0</v>
      </c>
      <c r="B22" s="217">
        <f>+ม.1!D21</f>
        <v>0</v>
      </c>
      <c r="C22" s="234"/>
      <c r="D22" s="221">
        <f>+ม.1!J21</f>
        <v>0</v>
      </c>
      <c r="E22" s="221">
        <f>+ม.1!K21</f>
        <v>0</v>
      </c>
      <c r="F22" s="230"/>
      <c r="G22" s="190"/>
      <c r="H22" s="221">
        <f t="shared" si="4"/>
        <v>0</v>
      </c>
      <c r="I22" s="226"/>
      <c r="J22" s="191">
        <f t="shared" si="5"/>
        <v>0</v>
      </c>
      <c r="K22" s="221">
        <f>+ม.1!R21</f>
        <v>0</v>
      </c>
      <c r="L22" s="238" t="str">
        <f>+ม.1!T21</f>
        <v>ชั้นที่ 2</v>
      </c>
      <c r="M22" s="238">
        <f>+ม.1!U21</f>
        <v>0</v>
      </c>
      <c r="N22" s="190"/>
      <c r="O22" s="197">
        <f>+ม.1!V21</f>
        <v>0</v>
      </c>
      <c r="P22" s="190">
        <f>+ม.1!X21</f>
        <v>136</v>
      </c>
      <c r="Q22" s="244"/>
      <c r="R22" s="197">
        <f t="shared" si="0"/>
        <v>0</v>
      </c>
      <c r="S22" s="221">
        <f>+ม.1!AA21</f>
        <v>0</v>
      </c>
      <c r="T22" s="201">
        <f t="shared" si="1"/>
        <v>0</v>
      </c>
      <c r="U22" s="190">
        <f t="shared" si="2"/>
        <v>0</v>
      </c>
      <c r="V22" s="190">
        <f t="shared" si="3"/>
        <v>0</v>
      </c>
      <c r="W22" s="190"/>
      <c r="X22" s="258"/>
      <c r="Y22" s="251"/>
      <c r="Z22" s="251"/>
    </row>
    <row r="23" spans="1:26" s="189" customFormat="1" ht="15.75" customHeight="1" x14ac:dyDescent="0.35">
      <c r="A23" s="221">
        <f>+ม.1!C22</f>
        <v>0</v>
      </c>
      <c r="B23" s="217">
        <f>+ม.1!D22</f>
        <v>0</v>
      </c>
      <c r="C23" s="234"/>
      <c r="D23" s="221">
        <f>+ม.1!J22</f>
        <v>0</v>
      </c>
      <c r="E23" s="221">
        <f>+ม.1!K22</f>
        <v>0</v>
      </c>
      <c r="F23" s="230"/>
      <c r="G23" s="190"/>
      <c r="H23" s="221">
        <f t="shared" si="4"/>
        <v>0</v>
      </c>
      <c r="I23" s="226"/>
      <c r="J23" s="191">
        <f t="shared" si="5"/>
        <v>0</v>
      </c>
      <c r="K23" s="221">
        <f>+ม.1!R22</f>
        <v>2</v>
      </c>
      <c r="L23" s="238" t="str">
        <f>+ม.1!T22</f>
        <v>ร้านค้า</v>
      </c>
      <c r="M23" s="238" t="str">
        <f>+ม.1!U22</f>
        <v>ตึก</v>
      </c>
      <c r="N23" s="190"/>
      <c r="O23" s="197">
        <f>+ม.1!V22</f>
        <v>9</v>
      </c>
      <c r="P23" s="190">
        <f>+ม.1!X22</f>
        <v>9</v>
      </c>
      <c r="Q23" s="244"/>
      <c r="R23" s="197">
        <f t="shared" si="0"/>
        <v>0</v>
      </c>
      <c r="S23" s="221">
        <f>+ม.1!AA22</f>
        <v>0</v>
      </c>
      <c r="T23" s="201">
        <f t="shared" si="1"/>
        <v>0</v>
      </c>
      <c r="U23" s="190">
        <f t="shared" si="2"/>
        <v>0</v>
      </c>
      <c r="V23" s="190">
        <f t="shared" si="3"/>
        <v>0</v>
      </c>
      <c r="W23" s="190"/>
      <c r="X23" s="258"/>
      <c r="Y23" s="251"/>
      <c r="Z23" s="251"/>
    </row>
    <row r="24" spans="1:26" s="435" customFormat="1" ht="15.75" customHeight="1" x14ac:dyDescent="0.35">
      <c r="A24" s="421">
        <f>+ม.1!C23</f>
        <v>8</v>
      </c>
      <c r="B24" s="423" t="str">
        <f>+ม.1!D23</f>
        <v>โฉนด</v>
      </c>
      <c r="C24" s="424">
        <f>+ม.1!E23</f>
        <v>4112</v>
      </c>
      <c r="D24" s="421">
        <f>+ม.1!J23</f>
        <v>0</v>
      </c>
      <c r="E24" s="421">
        <f>+ม.1!K23</f>
        <v>0</v>
      </c>
      <c r="F24" s="425" t="str">
        <f>+ม.1!L23</f>
        <v>70.0</v>
      </c>
      <c r="G24" s="426"/>
      <c r="H24" s="421">
        <f t="shared" si="4"/>
        <v>70</v>
      </c>
      <c r="I24" s="427">
        <v>100</v>
      </c>
      <c r="J24" s="428">
        <f t="shared" si="5"/>
        <v>7000</v>
      </c>
      <c r="K24" s="421">
        <f>+ม.1!R23</f>
        <v>1</v>
      </c>
      <c r="L24" s="429" t="str">
        <f>+ม.1!T23</f>
        <v>บ้านเดี่ยว</v>
      </c>
      <c r="M24" s="429" t="str">
        <f>+ม.1!U23</f>
        <v>ไม้</v>
      </c>
      <c r="N24" s="426"/>
      <c r="O24" s="430">
        <f>+ม.1!V23</f>
        <v>338</v>
      </c>
      <c r="P24" s="426">
        <f>+ม.1!X23</f>
        <v>338</v>
      </c>
      <c r="Q24" s="431">
        <v>6800</v>
      </c>
      <c r="R24" s="430">
        <f t="shared" si="0"/>
        <v>2298400</v>
      </c>
      <c r="S24" s="421">
        <f>+ม.1!AA23</f>
        <v>30</v>
      </c>
      <c r="T24" s="432">
        <f t="shared" si="1"/>
        <v>689520</v>
      </c>
      <c r="U24" s="426">
        <f t="shared" si="2"/>
        <v>1608880</v>
      </c>
      <c r="V24" s="426">
        <f t="shared" si="3"/>
        <v>1615880</v>
      </c>
      <c r="W24" s="426"/>
      <c r="X24" s="433" t="s">
        <v>2880</v>
      </c>
      <c r="Y24" s="434"/>
      <c r="Z24" s="434">
        <v>0.03</v>
      </c>
    </row>
    <row r="25" spans="1:26" s="435" customFormat="1" ht="15.75" customHeight="1" x14ac:dyDescent="0.35">
      <c r="A25" s="421">
        <f>+ม.1!C24</f>
        <v>9</v>
      </c>
      <c r="B25" s="423" t="str">
        <f>+ม.1!D24</f>
        <v>โฉนด</v>
      </c>
      <c r="C25" s="424">
        <f>+ม.1!E24</f>
        <v>15011</v>
      </c>
      <c r="D25" s="421">
        <f>+ม.1!J24</f>
        <v>11</v>
      </c>
      <c r="E25" s="421">
        <f>+ม.1!K24</f>
        <v>3</v>
      </c>
      <c r="F25" s="425" t="str">
        <f>+ม.1!L24</f>
        <v>3.0</v>
      </c>
      <c r="G25" s="426"/>
      <c r="H25" s="421">
        <f t="shared" si="4"/>
        <v>4703</v>
      </c>
      <c r="I25" s="427">
        <v>100</v>
      </c>
      <c r="J25" s="428">
        <f t="shared" si="5"/>
        <v>470300</v>
      </c>
      <c r="K25" s="421">
        <f>+ม.1!R24</f>
        <v>0</v>
      </c>
      <c r="L25" s="429">
        <f>+ม.1!T24</f>
        <v>0</v>
      </c>
      <c r="M25" s="429">
        <f>+ม.1!U24</f>
        <v>0</v>
      </c>
      <c r="N25" s="426"/>
      <c r="O25" s="430">
        <f>+ม.1!V24</f>
        <v>0</v>
      </c>
      <c r="P25" s="426">
        <f>+ม.1!X24</f>
        <v>0</v>
      </c>
      <c r="Q25" s="431"/>
      <c r="R25" s="430">
        <f t="shared" si="0"/>
        <v>0</v>
      </c>
      <c r="S25" s="421">
        <f>+ม.1!AA24</f>
        <v>0</v>
      </c>
      <c r="T25" s="432">
        <f t="shared" si="1"/>
        <v>0</v>
      </c>
      <c r="U25" s="426">
        <f t="shared" si="2"/>
        <v>0</v>
      </c>
      <c r="V25" s="426">
        <f t="shared" si="3"/>
        <v>470300</v>
      </c>
      <c r="W25" s="426"/>
      <c r="X25" s="433" t="s">
        <v>2880</v>
      </c>
      <c r="Y25" s="434"/>
      <c r="Z25" s="434">
        <v>0.01</v>
      </c>
    </row>
    <row r="26" spans="1:26" s="435" customFormat="1" ht="15.75" customHeight="1" x14ac:dyDescent="0.35">
      <c r="A26" s="421">
        <f>+ม.1!C25</f>
        <v>10</v>
      </c>
      <c r="B26" s="423" t="str">
        <f>+ม.1!D25</f>
        <v>โฉนด</v>
      </c>
      <c r="C26" s="424">
        <f>+ม.1!E25</f>
        <v>4111</v>
      </c>
      <c r="D26" s="421">
        <f>+ม.1!J25</f>
        <v>0</v>
      </c>
      <c r="E26" s="421">
        <f>+ม.1!K25</f>
        <v>0</v>
      </c>
      <c r="F26" s="425" t="str">
        <f>+ม.1!L25</f>
        <v>67.0</v>
      </c>
      <c r="G26" s="426"/>
      <c r="H26" s="421">
        <f t="shared" si="4"/>
        <v>67</v>
      </c>
      <c r="I26" s="427">
        <v>100</v>
      </c>
      <c r="J26" s="428">
        <f t="shared" si="5"/>
        <v>6700</v>
      </c>
      <c r="K26" s="421">
        <f>+ม.1!R25</f>
        <v>1</v>
      </c>
      <c r="L26" s="429" t="str">
        <f>+ม.1!T25</f>
        <v>บ้านเดี่ยว</v>
      </c>
      <c r="M26" s="429" t="str">
        <f>+ม.1!U25</f>
        <v>ตึก</v>
      </c>
      <c r="N26" s="426"/>
      <c r="O26" s="430">
        <f>+ม.1!V25</f>
        <v>54</v>
      </c>
      <c r="P26" s="426">
        <f>+ม.1!X25</f>
        <v>54</v>
      </c>
      <c r="Q26" s="431">
        <v>6800</v>
      </c>
      <c r="R26" s="430">
        <f t="shared" si="0"/>
        <v>367200</v>
      </c>
      <c r="S26" s="421">
        <f>+ม.1!AA25</f>
        <v>20</v>
      </c>
      <c r="T26" s="432">
        <f t="shared" si="1"/>
        <v>73440</v>
      </c>
      <c r="U26" s="426">
        <f t="shared" si="2"/>
        <v>293760</v>
      </c>
      <c r="V26" s="426">
        <f t="shared" si="3"/>
        <v>300460</v>
      </c>
      <c r="W26" s="426"/>
      <c r="X26" s="433" t="s">
        <v>2880</v>
      </c>
      <c r="Y26" s="434"/>
      <c r="Z26" s="434">
        <v>0.03</v>
      </c>
    </row>
    <row r="27" spans="1:26" s="435" customFormat="1" ht="15.75" customHeight="1" x14ac:dyDescent="0.35">
      <c r="A27" s="421">
        <f>+ม.1!C26</f>
        <v>11</v>
      </c>
      <c r="B27" s="423" t="str">
        <f>+ม.1!D26</f>
        <v>โฉนด</v>
      </c>
      <c r="C27" s="424">
        <f>+ม.1!E26</f>
        <v>31210</v>
      </c>
      <c r="D27" s="421">
        <f>+ม.1!J26</f>
        <v>0</v>
      </c>
      <c r="E27" s="421">
        <f>+ม.1!K26</f>
        <v>1</v>
      </c>
      <c r="F27" s="425" t="str">
        <f>+ม.1!L26</f>
        <v>35.0</v>
      </c>
      <c r="G27" s="426"/>
      <c r="H27" s="421">
        <f t="shared" si="4"/>
        <v>135</v>
      </c>
      <c r="I27" s="427">
        <v>230</v>
      </c>
      <c r="J27" s="428">
        <f t="shared" si="5"/>
        <v>31050</v>
      </c>
      <c r="K27" s="421">
        <f>+ม.1!R26</f>
        <v>1</v>
      </c>
      <c r="L27" s="429" t="str">
        <f>+ม.1!T26</f>
        <v>บ้านเดี่ยว</v>
      </c>
      <c r="M27" s="429" t="str">
        <f>+ม.1!U26</f>
        <v>ไม้</v>
      </c>
      <c r="N27" s="426"/>
      <c r="O27" s="430">
        <f>+ม.1!V26</f>
        <v>176</v>
      </c>
      <c r="P27" s="426">
        <f>+ม.1!X26</f>
        <v>176</v>
      </c>
      <c r="Q27" s="431">
        <v>6800</v>
      </c>
      <c r="R27" s="430">
        <f t="shared" si="0"/>
        <v>1196800</v>
      </c>
      <c r="S27" s="421">
        <f>+ม.1!AA26</f>
        <v>25</v>
      </c>
      <c r="T27" s="432">
        <f t="shared" si="1"/>
        <v>299200</v>
      </c>
      <c r="U27" s="426">
        <f t="shared" si="2"/>
        <v>897600</v>
      </c>
      <c r="V27" s="426">
        <f t="shared" si="3"/>
        <v>928650</v>
      </c>
      <c r="W27" s="426"/>
      <c r="X27" s="433" t="s">
        <v>2880</v>
      </c>
      <c r="Y27" s="434"/>
      <c r="Z27" s="434">
        <v>0.03</v>
      </c>
    </row>
    <row r="28" spans="1:26" s="435" customFormat="1" ht="15.75" customHeight="1" x14ac:dyDescent="0.35">
      <c r="A28" s="421">
        <f>+ม.1!C27</f>
        <v>12</v>
      </c>
      <c r="B28" s="423" t="str">
        <f>+ม.1!D27</f>
        <v>โฉนด</v>
      </c>
      <c r="C28" s="424">
        <f>+ม.1!E27</f>
        <v>15010</v>
      </c>
      <c r="D28" s="421">
        <f>+ม.1!J27</f>
        <v>15</v>
      </c>
      <c r="E28" s="421">
        <f>+ม.1!K27</f>
        <v>0</v>
      </c>
      <c r="F28" s="425" t="str">
        <f>+ม.1!L27</f>
        <v>50.0</v>
      </c>
      <c r="G28" s="426"/>
      <c r="H28" s="421">
        <f t="shared" si="4"/>
        <v>6050</v>
      </c>
      <c r="I28" s="427">
        <v>100</v>
      </c>
      <c r="J28" s="428">
        <f t="shared" si="5"/>
        <v>605000</v>
      </c>
      <c r="K28" s="421">
        <f>+ม.1!R27</f>
        <v>0</v>
      </c>
      <c r="L28" s="429">
        <f>+ม.1!T27</f>
        <v>0</v>
      </c>
      <c r="M28" s="429">
        <f>+ม.1!U27</f>
        <v>0</v>
      </c>
      <c r="N28" s="426"/>
      <c r="O28" s="430">
        <f>+ม.1!V27</f>
        <v>0</v>
      </c>
      <c r="P28" s="426">
        <f>+ม.1!X27</f>
        <v>0</v>
      </c>
      <c r="Q28" s="431"/>
      <c r="R28" s="430">
        <f t="shared" si="0"/>
        <v>0</v>
      </c>
      <c r="S28" s="421">
        <f>+ม.1!AA27</f>
        <v>0</v>
      </c>
      <c r="T28" s="432">
        <f t="shared" si="1"/>
        <v>0</v>
      </c>
      <c r="U28" s="426">
        <f t="shared" si="2"/>
        <v>0</v>
      </c>
      <c r="V28" s="426">
        <f t="shared" si="3"/>
        <v>605000</v>
      </c>
      <c r="W28" s="426"/>
      <c r="X28" s="433" t="s">
        <v>2880</v>
      </c>
      <c r="Y28" s="434"/>
      <c r="Z28" s="434">
        <v>0.01</v>
      </c>
    </row>
    <row r="29" spans="1:26" s="435" customFormat="1" ht="15.75" customHeight="1" x14ac:dyDescent="0.35">
      <c r="A29" s="421">
        <f>+ม.1!C28</f>
        <v>13</v>
      </c>
      <c r="B29" s="423" t="str">
        <f>+ม.1!D28</f>
        <v>โฉนด</v>
      </c>
      <c r="C29" s="424">
        <f>+ม.1!E28</f>
        <v>17794</v>
      </c>
      <c r="D29" s="421">
        <f>+ม.1!J28</f>
        <v>5</v>
      </c>
      <c r="E29" s="421">
        <f>+ม.1!K28</f>
        <v>0</v>
      </c>
      <c r="F29" s="425"/>
      <c r="G29" s="426"/>
      <c r="H29" s="421">
        <f t="shared" si="4"/>
        <v>2000</v>
      </c>
      <c r="I29" s="427">
        <v>200</v>
      </c>
      <c r="J29" s="428">
        <f t="shared" si="5"/>
        <v>400000</v>
      </c>
      <c r="K29" s="421">
        <f>+ม.1!R28</f>
        <v>0</v>
      </c>
      <c r="L29" s="429">
        <f>+ม.1!T28</f>
        <v>0</v>
      </c>
      <c r="M29" s="429">
        <f>+ม.1!U28</f>
        <v>0</v>
      </c>
      <c r="N29" s="426"/>
      <c r="O29" s="430">
        <f>+ม.1!V28</f>
        <v>0</v>
      </c>
      <c r="P29" s="426">
        <f>+ม.1!X28</f>
        <v>0</v>
      </c>
      <c r="Q29" s="431"/>
      <c r="R29" s="430">
        <f t="shared" si="0"/>
        <v>0</v>
      </c>
      <c r="S29" s="421">
        <f>+ม.1!AA28</f>
        <v>0</v>
      </c>
      <c r="T29" s="432">
        <f t="shared" si="1"/>
        <v>0</v>
      </c>
      <c r="U29" s="426">
        <f t="shared" si="2"/>
        <v>0</v>
      </c>
      <c r="V29" s="426">
        <f t="shared" si="3"/>
        <v>400000</v>
      </c>
      <c r="W29" s="426"/>
      <c r="X29" s="433" t="s">
        <v>2880</v>
      </c>
      <c r="Y29" s="434"/>
      <c r="Z29" s="434">
        <v>0.01</v>
      </c>
    </row>
    <row r="30" spans="1:26" s="435" customFormat="1" ht="15.75" customHeight="1" x14ac:dyDescent="0.35">
      <c r="A30" s="421">
        <f>+ม.1!C29</f>
        <v>14</v>
      </c>
      <c r="B30" s="423" t="str">
        <f>+ม.1!D29</f>
        <v>โฉนด</v>
      </c>
      <c r="C30" s="424">
        <f>+ม.1!E29</f>
        <v>15733</v>
      </c>
      <c r="D30" s="421">
        <f>+ม.1!J29</f>
        <v>6</v>
      </c>
      <c r="E30" s="421">
        <f>+ม.1!K29</f>
        <v>2</v>
      </c>
      <c r="F30" s="425" t="str">
        <f>+ม.1!L29</f>
        <v>83.0</v>
      </c>
      <c r="G30" s="426"/>
      <c r="H30" s="421">
        <f t="shared" si="4"/>
        <v>2683</v>
      </c>
      <c r="I30" s="427">
        <v>130</v>
      </c>
      <c r="J30" s="428">
        <f t="shared" si="5"/>
        <v>348790</v>
      </c>
      <c r="K30" s="421">
        <f>+ม.1!R29</f>
        <v>0</v>
      </c>
      <c r="L30" s="429">
        <f>+ม.1!T29</f>
        <v>0</v>
      </c>
      <c r="M30" s="429">
        <f>+ม.1!U29</f>
        <v>0</v>
      </c>
      <c r="N30" s="426"/>
      <c r="O30" s="430">
        <f>+ม.1!V29</f>
        <v>0</v>
      </c>
      <c r="P30" s="426">
        <f>+ม.1!X29</f>
        <v>0</v>
      </c>
      <c r="Q30" s="431"/>
      <c r="R30" s="430">
        <f t="shared" si="0"/>
        <v>0</v>
      </c>
      <c r="S30" s="421">
        <f>+ม.1!AA29</f>
        <v>0</v>
      </c>
      <c r="T30" s="432">
        <f t="shared" si="1"/>
        <v>0</v>
      </c>
      <c r="U30" s="426">
        <f t="shared" si="2"/>
        <v>0</v>
      </c>
      <c r="V30" s="426">
        <f t="shared" si="3"/>
        <v>348790</v>
      </c>
      <c r="W30" s="426"/>
      <c r="X30" s="433" t="s">
        <v>2880</v>
      </c>
      <c r="Y30" s="434"/>
      <c r="Z30" s="434">
        <v>0.01</v>
      </c>
    </row>
    <row r="31" spans="1:26" s="435" customFormat="1" ht="15.75" customHeight="1" x14ac:dyDescent="0.35">
      <c r="A31" s="421">
        <f>+ม.1!C30</f>
        <v>15</v>
      </c>
      <c r="B31" s="423" t="str">
        <f>+ม.1!D30</f>
        <v>โฉนด</v>
      </c>
      <c r="C31" s="424">
        <f>+ม.1!E30</f>
        <v>39639</v>
      </c>
      <c r="D31" s="421">
        <f>+ม.1!J30</f>
        <v>3</v>
      </c>
      <c r="E31" s="421">
        <f>+ม.1!K30</f>
        <v>1</v>
      </c>
      <c r="F31" s="425" t="str">
        <f>+ม.1!L30</f>
        <v>65.0</v>
      </c>
      <c r="G31" s="426"/>
      <c r="H31" s="421">
        <f t="shared" si="4"/>
        <v>1365</v>
      </c>
      <c r="I31" s="427">
        <v>130</v>
      </c>
      <c r="J31" s="428">
        <f t="shared" si="5"/>
        <v>177450</v>
      </c>
      <c r="K31" s="421">
        <f>+ม.1!R30</f>
        <v>0</v>
      </c>
      <c r="L31" s="429">
        <f>+ม.1!T30</f>
        <v>0</v>
      </c>
      <c r="M31" s="429">
        <f>+ม.1!U30</f>
        <v>0</v>
      </c>
      <c r="N31" s="426"/>
      <c r="O31" s="430">
        <f>+ม.1!V30</f>
        <v>0</v>
      </c>
      <c r="P31" s="426">
        <f>+ม.1!X30</f>
        <v>0</v>
      </c>
      <c r="Q31" s="431"/>
      <c r="R31" s="430">
        <f t="shared" si="0"/>
        <v>0</v>
      </c>
      <c r="S31" s="421">
        <f>+ม.1!AA30</f>
        <v>0</v>
      </c>
      <c r="T31" s="432">
        <f t="shared" si="1"/>
        <v>0</v>
      </c>
      <c r="U31" s="426">
        <f t="shared" si="2"/>
        <v>0</v>
      </c>
      <c r="V31" s="426">
        <f t="shared" si="3"/>
        <v>177450</v>
      </c>
      <c r="W31" s="426"/>
      <c r="X31" s="433" t="s">
        <v>2880</v>
      </c>
      <c r="Y31" s="434"/>
      <c r="Z31" s="434">
        <v>0.01</v>
      </c>
    </row>
    <row r="32" spans="1:26" s="435" customFormat="1" ht="15.75" customHeight="1" x14ac:dyDescent="0.35">
      <c r="A32" s="421">
        <f>+ม.1!C31</f>
        <v>16</v>
      </c>
      <c r="B32" s="423" t="str">
        <f>+ม.1!D31</f>
        <v>โฉนด</v>
      </c>
      <c r="C32" s="424">
        <f>+ม.1!E31</f>
        <v>4118</v>
      </c>
      <c r="D32" s="421">
        <f>+ม.1!J31</f>
        <v>0</v>
      </c>
      <c r="E32" s="421">
        <f>+ม.1!K31</f>
        <v>1</v>
      </c>
      <c r="F32" s="425" t="str">
        <f>+ม.1!L31</f>
        <v>40.0</v>
      </c>
      <c r="G32" s="426"/>
      <c r="H32" s="421">
        <f t="shared" si="4"/>
        <v>140</v>
      </c>
      <c r="I32" s="427">
        <v>230</v>
      </c>
      <c r="J32" s="428">
        <f t="shared" si="5"/>
        <v>32200</v>
      </c>
      <c r="K32" s="421">
        <f>+ม.1!R31</f>
        <v>1</v>
      </c>
      <c r="L32" s="429" t="str">
        <f>+ม.1!T31</f>
        <v>บ้านเดี่ยว</v>
      </c>
      <c r="M32" s="429" t="str">
        <f>+ม.1!U31</f>
        <v>ครึ่งตึกครึ่งไม้</v>
      </c>
      <c r="N32" s="426"/>
      <c r="O32" s="430">
        <f>+ม.1!V31</f>
        <v>240</v>
      </c>
      <c r="P32" s="426">
        <f>+ม.1!X31</f>
        <v>0</v>
      </c>
      <c r="Q32" s="431">
        <v>6800</v>
      </c>
      <c r="R32" s="430">
        <f t="shared" si="0"/>
        <v>1632000</v>
      </c>
      <c r="S32" s="421">
        <v>20</v>
      </c>
      <c r="T32" s="432">
        <f t="shared" si="1"/>
        <v>326400</v>
      </c>
      <c r="U32" s="426">
        <f t="shared" si="2"/>
        <v>1305600</v>
      </c>
      <c r="V32" s="426">
        <f t="shared" si="3"/>
        <v>1337800</v>
      </c>
      <c r="W32" s="426"/>
      <c r="X32" s="433" t="s">
        <v>2880</v>
      </c>
      <c r="Y32" s="434"/>
      <c r="Z32" s="434">
        <v>0.03</v>
      </c>
    </row>
    <row r="33" spans="1:26" s="189" customFormat="1" ht="15.75" customHeight="1" x14ac:dyDescent="0.35">
      <c r="A33" s="221">
        <f>+ม.1!C32</f>
        <v>0</v>
      </c>
      <c r="B33" s="217">
        <f>+ม.1!D32</f>
        <v>0</v>
      </c>
      <c r="C33" s="234"/>
      <c r="D33" s="221">
        <f>+ม.1!J32</f>
        <v>0</v>
      </c>
      <c r="E33" s="221">
        <f>+ม.1!K32</f>
        <v>0</v>
      </c>
      <c r="F33" s="230"/>
      <c r="G33" s="190"/>
      <c r="H33" s="221">
        <f t="shared" si="4"/>
        <v>0</v>
      </c>
      <c r="I33" s="226"/>
      <c r="J33" s="191">
        <f t="shared" si="5"/>
        <v>0</v>
      </c>
      <c r="K33" s="221">
        <f>+ม.1!R32</f>
        <v>0</v>
      </c>
      <c r="L33" s="238" t="str">
        <f>+ม.1!T32</f>
        <v>ชั้นที่ 1</v>
      </c>
      <c r="M33" s="238">
        <f>+ม.1!U32</f>
        <v>0</v>
      </c>
      <c r="N33" s="190"/>
      <c r="O33" s="197">
        <f>+ม.1!V32</f>
        <v>0</v>
      </c>
      <c r="P33" s="190">
        <f>+ม.1!X32</f>
        <v>120</v>
      </c>
      <c r="Q33" s="244"/>
      <c r="R33" s="197">
        <f t="shared" si="0"/>
        <v>0</v>
      </c>
      <c r="S33" s="221"/>
      <c r="T33" s="201">
        <f t="shared" si="1"/>
        <v>0</v>
      </c>
      <c r="U33" s="190">
        <f t="shared" si="2"/>
        <v>0</v>
      </c>
      <c r="V33" s="190">
        <f t="shared" si="3"/>
        <v>0</v>
      </c>
      <c r="W33" s="190"/>
      <c r="X33" s="258"/>
      <c r="Y33" s="251"/>
      <c r="Z33" s="251"/>
    </row>
    <row r="34" spans="1:26" s="189" customFormat="1" ht="15.75" customHeight="1" x14ac:dyDescent="0.35">
      <c r="A34" s="221">
        <f>+ม.1!C33</f>
        <v>0</v>
      </c>
      <c r="B34" s="217">
        <f>+ม.1!D33</f>
        <v>0</v>
      </c>
      <c r="C34" s="234"/>
      <c r="D34" s="221">
        <f>+ม.1!J33</f>
        <v>0</v>
      </c>
      <c r="E34" s="221">
        <f>+ม.1!K33</f>
        <v>0</v>
      </c>
      <c r="F34" s="230"/>
      <c r="G34" s="190"/>
      <c r="H34" s="221">
        <f t="shared" si="4"/>
        <v>0</v>
      </c>
      <c r="I34" s="226"/>
      <c r="J34" s="191">
        <f t="shared" si="5"/>
        <v>0</v>
      </c>
      <c r="K34" s="221">
        <f>+ม.1!R33</f>
        <v>0</v>
      </c>
      <c r="L34" s="238" t="str">
        <f>+ม.1!T33</f>
        <v>ชั้นที่ 2</v>
      </c>
      <c r="M34" s="238">
        <f>+ม.1!U33</f>
        <v>0</v>
      </c>
      <c r="N34" s="190"/>
      <c r="O34" s="197">
        <f>+ม.1!V33</f>
        <v>0</v>
      </c>
      <c r="P34" s="190">
        <f>+ม.1!X33</f>
        <v>120</v>
      </c>
      <c r="Q34" s="244"/>
      <c r="R34" s="197">
        <f t="shared" si="0"/>
        <v>0</v>
      </c>
      <c r="S34" s="221">
        <f>+ม.1!AA33</f>
        <v>0</v>
      </c>
      <c r="T34" s="201">
        <f t="shared" si="1"/>
        <v>0</v>
      </c>
      <c r="U34" s="190">
        <f t="shared" si="2"/>
        <v>0</v>
      </c>
      <c r="V34" s="190">
        <f t="shared" si="3"/>
        <v>0</v>
      </c>
      <c r="W34" s="190"/>
      <c r="X34" s="258"/>
      <c r="Y34" s="251"/>
      <c r="Z34" s="251"/>
    </row>
    <row r="35" spans="1:26" s="435" customFormat="1" ht="15.75" customHeight="1" x14ac:dyDescent="0.35">
      <c r="A35" s="421">
        <f>+ม.1!C34</f>
        <v>17</v>
      </c>
      <c r="B35" s="423" t="str">
        <f>+ม.1!D34</f>
        <v>โฉนด</v>
      </c>
      <c r="C35" s="424">
        <f>+ม.1!E34</f>
        <v>4119</v>
      </c>
      <c r="D35" s="421">
        <f>+ม.1!J34</f>
        <v>0</v>
      </c>
      <c r="E35" s="421">
        <f>+ม.1!K34</f>
        <v>0</v>
      </c>
      <c r="F35" s="425" t="str">
        <f>+ม.1!L34</f>
        <v>80.0</v>
      </c>
      <c r="G35" s="426"/>
      <c r="H35" s="421">
        <f t="shared" si="4"/>
        <v>80</v>
      </c>
      <c r="I35" s="427">
        <v>230</v>
      </c>
      <c r="J35" s="428">
        <f t="shared" si="5"/>
        <v>18400</v>
      </c>
      <c r="K35" s="421">
        <f>+ม.1!R34</f>
        <v>1</v>
      </c>
      <c r="L35" s="429" t="str">
        <f>+ม.1!T34</f>
        <v>บ้านเดี่ยว</v>
      </c>
      <c r="M35" s="429" t="str">
        <f>+ม.1!U34</f>
        <v>ไม้</v>
      </c>
      <c r="N35" s="426"/>
      <c r="O35" s="430">
        <f>+ม.1!V34</f>
        <v>60</v>
      </c>
      <c r="P35" s="426">
        <f>+ม.1!X34</f>
        <v>60</v>
      </c>
      <c r="Q35" s="431">
        <v>6800</v>
      </c>
      <c r="R35" s="430">
        <f t="shared" si="0"/>
        <v>408000</v>
      </c>
      <c r="S35" s="421">
        <f>+ม.1!AA34</f>
        <v>28</v>
      </c>
      <c r="T35" s="432">
        <f t="shared" si="1"/>
        <v>114240</v>
      </c>
      <c r="U35" s="426">
        <f t="shared" si="2"/>
        <v>293760</v>
      </c>
      <c r="V35" s="426">
        <f t="shared" si="3"/>
        <v>312160</v>
      </c>
      <c r="W35" s="426"/>
      <c r="X35" s="433" t="s">
        <v>2880</v>
      </c>
      <c r="Y35" s="434"/>
      <c r="Z35" s="434">
        <v>0.03</v>
      </c>
    </row>
    <row r="36" spans="1:26" s="189" customFormat="1" ht="15.75" customHeight="1" x14ac:dyDescent="0.35">
      <c r="A36" s="221">
        <f>+ม.1!C35</f>
        <v>18</v>
      </c>
      <c r="B36" s="217" t="str">
        <f>+ม.1!D35</f>
        <v>โฉนด</v>
      </c>
      <c r="C36" s="234">
        <f>+ม.1!E35</f>
        <v>31211</v>
      </c>
      <c r="D36" s="221">
        <f>+ม.1!J35</f>
        <v>0</v>
      </c>
      <c r="E36" s="221">
        <f>+ม.1!K35</f>
        <v>0</v>
      </c>
      <c r="F36" s="230" t="str">
        <f>+ม.1!L35</f>
        <v>92.0</v>
      </c>
      <c r="G36" s="190"/>
      <c r="H36" s="221">
        <f t="shared" si="4"/>
        <v>92</v>
      </c>
      <c r="I36" s="226">
        <v>230</v>
      </c>
      <c r="J36" s="191">
        <f t="shared" si="5"/>
        <v>21160</v>
      </c>
      <c r="K36" s="221">
        <f>+ม.1!R35</f>
        <v>1</v>
      </c>
      <c r="L36" s="238" t="str">
        <f>+ม.1!T35</f>
        <v>บ้านเดี่ยว</v>
      </c>
      <c r="M36" s="238" t="str">
        <f>+ม.1!U35</f>
        <v>ครึ่งตึกครึ่งไม้</v>
      </c>
      <c r="N36" s="190"/>
      <c r="O36" s="197">
        <f>+ม.1!V35</f>
        <v>130</v>
      </c>
      <c r="P36" s="190">
        <f>+ม.1!X35</f>
        <v>0</v>
      </c>
      <c r="Q36" s="244">
        <v>6800</v>
      </c>
      <c r="R36" s="197">
        <f t="shared" si="0"/>
        <v>884000</v>
      </c>
      <c r="S36" s="221">
        <v>30</v>
      </c>
      <c r="T36" s="201">
        <f t="shared" si="1"/>
        <v>265200</v>
      </c>
      <c r="U36" s="190">
        <f t="shared" si="2"/>
        <v>618800</v>
      </c>
      <c r="V36" s="190">
        <f t="shared" si="3"/>
        <v>639960</v>
      </c>
      <c r="W36" s="190"/>
      <c r="X36" s="258" t="s">
        <v>2880</v>
      </c>
      <c r="Y36" s="251"/>
      <c r="Z36" s="251">
        <v>0.03</v>
      </c>
    </row>
    <row r="37" spans="1:26" s="189" customFormat="1" ht="15.75" customHeight="1" x14ac:dyDescent="0.35">
      <c r="A37" s="221">
        <f>+ม.1!C36</f>
        <v>0</v>
      </c>
      <c r="B37" s="217">
        <f>+ม.1!D36</f>
        <v>0</v>
      </c>
      <c r="C37" s="234"/>
      <c r="D37" s="221">
        <f>+ม.1!J36</f>
        <v>0</v>
      </c>
      <c r="E37" s="221">
        <f>+ม.1!K36</f>
        <v>0</v>
      </c>
      <c r="F37" s="230"/>
      <c r="G37" s="190"/>
      <c r="H37" s="221">
        <f t="shared" si="4"/>
        <v>0</v>
      </c>
      <c r="I37" s="226"/>
      <c r="J37" s="191">
        <f t="shared" si="5"/>
        <v>0</v>
      </c>
      <c r="K37" s="221">
        <f>+ม.1!R36</f>
        <v>0</v>
      </c>
      <c r="L37" s="238" t="str">
        <f>+ม.1!T36</f>
        <v>ชั้นที่ 1</v>
      </c>
      <c r="M37" s="238">
        <f>+ม.1!U36</f>
        <v>0</v>
      </c>
      <c r="N37" s="190"/>
      <c r="O37" s="197">
        <f>+ม.1!V36</f>
        <v>0</v>
      </c>
      <c r="P37" s="190">
        <f>+ม.1!X36</f>
        <v>75</v>
      </c>
      <c r="Q37" s="244"/>
      <c r="R37" s="197">
        <f t="shared" si="0"/>
        <v>0</v>
      </c>
      <c r="S37" s="221"/>
      <c r="T37" s="201">
        <f t="shared" si="1"/>
        <v>0</v>
      </c>
      <c r="U37" s="190">
        <f t="shared" si="2"/>
        <v>0</v>
      </c>
      <c r="V37" s="190">
        <f t="shared" si="3"/>
        <v>0</v>
      </c>
      <c r="W37" s="190"/>
      <c r="X37" s="258"/>
      <c r="Y37" s="251"/>
      <c r="Z37" s="251"/>
    </row>
    <row r="38" spans="1:26" s="189" customFormat="1" ht="15.75" customHeight="1" x14ac:dyDescent="0.35">
      <c r="A38" s="221">
        <f>+ม.1!C37</f>
        <v>0</v>
      </c>
      <c r="B38" s="217">
        <f>+ม.1!D37</f>
        <v>0</v>
      </c>
      <c r="C38" s="234"/>
      <c r="D38" s="221">
        <f>+ม.1!J37</f>
        <v>0</v>
      </c>
      <c r="E38" s="221">
        <f>+ม.1!K37</f>
        <v>0</v>
      </c>
      <c r="F38" s="230"/>
      <c r="G38" s="190"/>
      <c r="H38" s="221">
        <f t="shared" si="4"/>
        <v>0</v>
      </c>
      <c r="I38" s="226"/>
      <c r="J38" s="191">
        <f t="shared" si="5"/>
        <v>0</v>
      </c>
      <c r="K38" s="221">
        <f>+ม.1!R37</f>
        <v>0</v>
      </c>
      <c r="L38" s="238" t="str">
        <f>+ม.1!T37</f>
        <v>ชั้นที่ 2</v>
      </c>
      <c r="M38" s="238">
        <f>+ม.1!U37</f>
        <v>0</v>
      </c>
      <c r="N38" s="190"/>
      <c r="O38" s="197">
        <f>+ม.1!V37</f>
        <v>0</v>
      </c>
      <c r="P38" s="190">
        <f>+ม.1!X37</f>
        <v>75</v>
      </c>
      <c r="Q38" s="244"/>
      <c r="R38" s="197">
        <f t="shared" si="0"/>
        <v>0</v>
      </c>
      <c r="S38" s="221">
        <f>+ม.1!AA37</f>
        <v>0</v>
      </c>
      <c r="T38" s="201">
        <f t="shared" si="1"/>
        <v>0</v>
      </c>
      <c r="U38" s="190">
        <f t="shared" si="2"/>
        <v>0</v>
      </c>
      <c r="V38" s="190">
        <f t="shared" si="3"/>
        <v>0</v>
      </c>
      <c r="W38" s="190"/>
      <c r="X38" s="258"/>
      <c r="Y38" s="251"/>
      <c r="Z38" s="251"/>
    </row>
    <row r="39" spans="1:26" s="189" customFormat="1" ht="15.75" customHeight="1" x14ac:dyDescent="0.35">
      <c r="A39" s="221">
        <f>+ม.1!C38</f>
        <v>19</v>
      </c>
      <c r="B39" s="217" t="str">
        <f>+ม.1!D38</f>
        <v>โฉนด</v>
      </c>
      <c r="C39" s="234">
        <f>+ม.1!E38</f>
        <v>12875</v>
      </c>
      <c r="D39" s="221">
        <f>+ม.1!J38</f>
        <v>7</v>
      </c>
      <c r="E39" s="221">
        <f>+ม.1!K38</f>
        <v>0</v>
      </c>
      <c r="F39" s="230" t="str">
        <f>+ม.1!L38</f>
        <v>35.0</v>
      </c>
      <c r="G39" s="190"/>
      <c r="H39" s="221">
        <f t="shared" si="4"/>
        <v>2835</v>
      </c>
      <c r="I39" s="226">
        <v>130</v>
      </c>
      <c r="J39" s="191">
        <f t="shared" si="5"/>
        <v>368550</v>
      </c>
      <c r="K39" s="221">
        <f>+ม.1!R38</f>
        <v>0</v>
      </c>
      <c r="L39" s="238">
        <f>+ม.1!T38</f>
        <v>0</v>
      </c>
      <c r="M39" s="238">
        <f>+ม.1!U38</f>
        <v>0</v>
      </c>
      <c r="N39" s="190"/>
      <c r="O39" s="197">
        <f>+ม.1!V38</f>
        <v>0</v>
      </c>
      <c r="P39" s="190">
        <f>+ม.1!X38</f>
        <v>0</v>
      </c>
      <c r="Q39" s="244"/>
      <c r="R39" s="197">
        <f t="shared" si="0"/>
        <v>0</v>
      </c>
      <c r="S39" s="221">
        <f>+ม.1!AA38</f>
        <v>0</v>
      </c>
      <c r="T39" s="201">
        <f t="shared" si="1"/>
        <v>0</v>
      </c>
      <c r="U39" s="190">
        <f t="shared" si="2"/>
        <v>0</v>
      </c>
      <c r="V39" s="190">
        <f t="shared" si="3"/>
        <v>368550</v>
      </c>
      <c r="W39" s="190"/>
      <c r="X39" s="258" t="s">
        <v>2880</v>
      </c>
      <c r="Y39" s="251"/>
      <c r="Z39" s="251">
        <v>0.01</v>
      </c>
    </row>
    <row r="40" spans="1:26" s="189" customFormat="1" ht="15.75" customHeight="1" x14ac:dyDescent="0.35">
      <c r="A40" s="221">
        <f>+ม.1!C39</f>
        <v>20</v>
      </c>
      <c r="B40" s="217" t="str">
        <f>+ม.1!D39</f>
        <v>โฉนด</v>
      </c>
      <c r="C40" s="234">
        <f>+ม.1!E39</f>
        <v>12884</v>
      </c>
      <c r="D40" s="221">
        <f>+ม.1!J39</f>
        <v>21</v>
      </c>
      <c r="E40" s="221">
        <f>+ม.1!K39</f>
        <v>0</v>
      </c>
      <c r="F40" s="230" t="str">
        <f>+ม.1!L39</f>
        <v>12.0</v>
      </c>
      <c r="G40" s="190"/>
      <c r="H40" s="221">
        <f t="shared" si="4"/>
        <v>8412</v>
      </c>
      <c r="I40" s="226">
        <v>100</v>
      </c>
      <c r="J40" s="191">
        <f t="shared" si="5"/>
        <v>841200</v>
      </c>
      <c r="K40" s="221">
        <f>+ม.1!R39</f>
        <v>0</v>
      </c>
      <c r="L40" s="238">
        <f>+ม.1!T39</f>
        <v>0</v>
      </c>
      <c r="M40" s="238">
        <f>+ม.1!U39</f>
        <v>0</v>
      </c>
      <c r="N40" s="190"/>
      <c r="O40" s="197">
        <f>+ม.1!V39</f>
        <v>0</v>
      </c>
      <c r="P40" s="190">
        <f>+ม.1!X39</f>
        <v>0</v>
      </c>
      <c r="Q40" s="244"/>
      <c r="R40" s="197">
        <f t="shared" si="0"/>
        <v>0</v>
      </c>
      <c r="S40" s="221">
        <f>+ม.1!AA39</f>
        <v>0</v>
      </c>
      <c r="T40" s="201">
        <f t="shared" si="1"/>
        <v>0</v>
      </c>
      <c r="U40" s="190">
        <f t="shared" si="2"/>
        <v>0</v>
      </c>
      <c r="V40" s="190">
        <f t="shared" si="3"/>
        <v>841200</v>
      </c>
      <c r="W40" s="190"/>
      <c r="X40" s="258" t="s">
        <v>2880</v>
      </c>
      <c r="Y40" s="251"/>
      <c r="Z40" s="251">
        <v>0.01</v>
      </c>
    </row>
    <row r="41" spans="1:26" s="189" customFormat="1" ht="15.75" customHeight="1" x14ac:dyDescent="0.35">
      <c r="A41" s="221">
        <f>+ม.1!C40</f>
        <v>21</v>
      </c>
      <c r="B41" s="217" t="str">
        <f>+ม.1!D40</f>
        <v>โฉนด</v>
      </c>
      <c r="C41" s="234">
        <f>+ม.1!E40</f>
        <v>14940</v>
      </c>
      <c r="D41" s="221">
        <f>+ม.1!J40</f>
        <v>8</v>
      </c>
      <c r="E41" s="221">
        <f>+ม.1!K40</f>
        <v>1</v>
      </c>
      <c r="F41" s="230" t="str">
        <f>+ม.1!L40</f>
        <v>81.0</v>
      </c>
      <c r="G41" s="190"/>
      <c r="H41" s="221">
        <f t="shared" si="4"/>
        <v>3381</v>
      </c>
      <c r="I41" s="226">
        <v>100</v>
      </c>
      <c r="J41" s="191">
        <f t="shared" si="5"/>
        <v>338100</v>
      </c>
      <c r="K41" s="221">
        <f>+ม.1!R40</f>
        <v>0</v>
      </c>
      <c r="L41" s="238">
        <f>+ม.1!T40</f>
        <v>0</v>
      </c>
      <c r="M41" s="238">
        <f>+ม.1!U40</f>
        <v>0</v>
      </c>
      <c r="N41" s="190"/>
      <c r="O41" s="197">
        <f>+ม.1!V40</f>
        <v>0</v>
      </c>
      <c r="P41" s="190">
        <f>+ม.1!X40</f>
        <v>0</v>
      </c>
      <c r="Q41" s="244"/>
      <c r="R41" s="197">
        <f t="shared" si="0"/>
        <v>0</v>
      </c>
      <c r="S41" s="221">
        <f>+ม.1!AA40</f>
        <v>0</v>
      </c>
      <c r="T41" s="201">
        <f t="shared" si="1"/>
        <v>0</v>
      </c>
      <c r="U41" s="190">
        <f t="shared" si="2"/>
        <v>0</v>
      </c>
      <c r="V41" s="190">
        <f t="shared" si="3"/>
        <v>338100</v>
      </c>
      <c r="W41" s="190"/>
      <c r="X41" s="258" t="s">
        <v>2880</v>
      </c>
      <c r="Y41" s="251"/>
      <c r="Z41" s="251">
        <v>0.01</v>
      </c>
    </row>
    <row r="42" spans="1:26" s="189" customFormat="1" ht="15.75" customHeight="1" x14ac:dyDescent="0.35">
      <c r="A42" s="221">
        <f>+ม.1!C41</f>
        <v>22</v>
      </c>
      <c r="B42" s="217" t="str">
        <f>+ม.1!D41</f>
        <v>โฉนด</v>
      </c>
      <c r="C42" s="234">
        <f>+ม.1!E41</f>
        <v>43451</v>
      </c>
      <c r="D42" s="221">
        <f>+ม.1!J41</f>
        <v>2</v>
      </c>
      <c r="E42" s="221">
        <f>+ม.1!K41</f>
        <v>1</v>
      </c>
      <c r="F42" s="230" t="str">
        <f>+ม.1!L41</f>
        <v>63.0</v>
      </c>
      <c r="G42" s="190"/>
      <c r="H42" s="221">
        <f t="shared" si="4"/>
        <v>963</v>
      </c>
      <c r="I42" s="226">
        <v>100</v>
      </c>
      <c r="J42" s="191">
        <f t="shared" si="5"/>
        <v>96300</v>
      </c>
      <c r="K42" s="221">
        <f>+ม.1!R41</f>
        <v>0</v>
      </c>
      <c r="L42" s="238">
        <f>+ม.1!T41</f>
        <v>0</v>
      </c>
      <c r="M42" s="238">
        <f>+ม.1!U41</f>
        <v>0</v>
      </c>
      <c r="N42" s="190"/>
      <c r="O42" s="197">
        <f>+ม.1!V41</f>
        <v>0</v>
      </c>
      <c r="P42" s="190">
        <f>+ม.1!X41</f>
        <v>0</v>
      </c>
      <c r="Q42" s="244"/>
      <c r="R42" s="197">
        <f t="shared" si="0"/>
        <v>0</v>
      </c>
      <c r="S42" s="221">
        <f>+ม.1!AA41</f>
        <v>0</v>
      </c>
      <c r="T42" s="201">
        <f t="shared" si="1"/>
        <v>0</v>
      </c>
      <c r="U42" s="190">
        <f t="shared" si="2"/>
        <v>0</v>
      </c>
      <c r="V42" s="190">
        <f t="shared" si="3"/>
        <v>96300</v>
      </c>
      <c r="W42" s="190"/>
      <c r="X42" s="258" t="s">
        <v>2880</v>
      </c>
      <c r="Y42" s="251"/>
      <c r="Z42" s="251">
        <v>0.01</v>
      </c>
    </row>
    <row r="43" spans="1:26" s="189" customFormat="1" ht="15.75" customHeight="1" x14ac:dyDescent="0.35">
      <c r="A43" s="221">
        <f>+ม.1!C42</f>
        <v>23</v>
      </c>
      <c r="B43" s="217" t="str">
        <f>+ม.1!D42</f>
        <v>โฉนด</v>
      </c>
      <c r="C43" s="234">
        <f>+ม.1!E42</f>
        <v>4121</v>
      </c>
      <c r="D43" s="221">
        <f>+ม.1!J42</f>
        <v>0</v>
      </c>
      <c r="E43" s="221">
        <f>+ม.1!K42</f>
        <v>1</v>
      </c>
      <c r="F43" s="230" t="str">
        <f>+ม.1!L42</f>
        <v>70.0</v>
      </c>
      <c r="G43" s="190"/>
      <c r="H43" s="221">
        <f t="shared" si="4"/>
        <v>170</v>
      </c>
      <c r="I43" s="226">
        <v>230</v>
      </c>
      <c r="J43" s="191">
        <f t="shared" si="5"/>
        <v>39100</v>
      </c>
      <c r="K43" s="221">
        <f>+ม.1!R42</f>
        <v>1</v>
      </c>
      <c r="L43" s="238" t="str">
        <f>+ม.1!T42</f>
        <v>บ้านเดี่ยว</v>
      </c>
      <c r="M43" s="238" t="str">
        <f>+ม.1!U42</f>
        <v>ครึ่งตึกครึ่งไม้</v>
      </c>
      <c r="N43" s="190"/>
      <c r="O43" s="197">
        <f>+ม.1!V42</f>
        <v>170</v>
      </c>
      <c r="P43" s="190">
        <f>+ม.1!X42</f>
        <v>0</v>
      </c>
      <c r="Q43" s="244">
        <v>6800</v>
      </c>
      <c r="R43" s="197">
        <f t="shared" si="0"/>
        <v>1156000</v>
      </c>
      <c r="S43" s="221">
        <v>20</v>
      </c>
      <c r="T43" s="201">
        <f t="shared" si="1"/>
        <v>231200</v>
      </c>
      <c r="U43" s="190">
        <f t="shared" si="2"/>
        <v>924800</v>
      </c>
      <c r="V43" s="190">
        <f t="shared" si="3"/>
        <v>963900</v>
      </c>
      <c r="W43" s="190"/>
      <c r="X43" s="258" t="s">
        <v>2880</v>
      </c>
      <c r="Y43" s="251"/>
      <c r="Z43" s="251">
        <v>0.03</v>
      </c>
    </row>
    <row r="44" spans="1:26" s="189" customFormat="1" ht="15.75" customHeight="1" x14ac:dyDescent="0.35">
      <c r="A44" s="221">
        <f>+ม.1!C43</f>
        <v>0</v>
      </c>
      <c r="B44" s="217">
        <f>+ม.1!D43</f>
        <v>0</v>
      </c>
      <c r="C44" s="234"/>
      <c r="D44" s="221">
        <f>+ม.1!J43</f>
        <v>0</v>
      </c>
      <c r="E44" s="221">
        <f>+ม.1!K43</f>
        <v>0</v>
      </c>
      <c r="F44" s="230"/>
      <c r="G44" s="190"/>
      <c r="H44" s="221">
        <f t="shared" si="4"/>
        <v>0</v>
      </c>
      <c r="I44" s="226"/>
      <c r="J44" s="191">
        <f t="shared" si="5"/>
        <v>0</v>
      </c>
      <c r="K44" s="221">
        <f>+ม.1!R43</f>
        <v>0</v>
      </c>
      <c r="L44" s="238" t="str">
        <f>+ม.1!T43</f>
        <v>ชั้นที่ 1</v>
      </c>
      <c r="M44" s="238">
        <f>+ม.1!U43</f>
        <v>0</v>
      </c>
      <c r="N44" s="190"/>
      <c r="O44" s="197">
        <f>+ม.1!V43</f>
        <v>0</v>
      </c>
      <c r="P44" s="190">
        <f>+ม.1!X43</f>
        <v>85</v>
      </c>
      <c r="Q44" s="244"/>
      <c r="R44" s="197">
        <f t="shared" si="0"/>
        <v>0</v>
      </c>
      <c r="S44" s="221"/>
      <c r="T44" s="201">
        <f t="shared" si="1"/>
        <v>0</v>
      </c>
      <c r="U44" s="190">
        <f t="shared" si="2"/>
        <v>0</v>
      </c>
      <c r="V44" s="190">
        <f t="shared" si="3"/>
        <v>0</v>
      </c>
      <c r="W44" s="190"/>
      <c r="X44" s="258"/>
      <c r="Y44" s="251"/>
      <c r="Z44" s="251"/>
    </row>
    <row r="45" spans="1:26" s="189" customFormat="1" ht="15.75" customHeight="1" x14ac:dyDescent="0.35">
      <c r="A45" s="221">
        <f>+ม.1!C44</f>
        <v>0</v>
      </c>
      <c r="B45" s="217">
        <f>+ม.1!D44</f>
        <v>0</v>
      </c>
      <c r="C45" s="234"/>
      <c r="D45" s="221">
        <f>+ม.1!J44</f>
        <v>0</v>
      </c>
      <c r="E45" s="221">
        <f>+ม.1!K44</f>
        <v>0</v>
      </c>
      <c r="F45" s="230"/>
      <c r="G45" s="190"/>
      <c r="H45" s="221">
        <f t="shared" si="4"/>
        <v>0</v>
      </c>
      <c r="I45" s="226"/>
      <c r="J45" s="191">
        <f t="shared" si="5"/>
        <v>0</v>
      </c>
      <c r="K45" s="221">
        <f>+ม.1!R44</f>
        <v>0</v>
      </c>
      <c r="L45" s="238" t="str">
        <f>+ม.1!T44</f>
        <v>ชั้นที่ 2</v>
      </c>
      <c r="M45" s="238">
        <f>+ม.1!U44</f>
        <v>0</v>
      </c>
      <c r="N45" s="190"/>
      <c r="O45" s="197">
        <f>+ม.1!V44</f>
        <v>0</v>
      </c>
      <c r="P45" s="190">
        <f>+ม.1!X44</f>
        <v>85</v>
      </c>
      <c r="Q45" s="244"/>
      <c r="R45" s="197">
        <f t="shared" si="0"/>
        <v>0</v>
      </c>
      <c r="S45" s="221">
        <f>+ม.1!AA44</f>
        <v>0</v>
      </c>
      <c r="T45" s="201">
        <f t="shared" si="1"/>
        <v>0</v>
      </c>
      <c r="U45" s="190">
        <f t="shared" si="2"/>
        <v>0</v>
      </c>
      <c r="V45" s="190">
        <f t="shared" si="3"/>
        <v>0</v>
      </c>
      <c r="W45" s="190"/>
      <c r="X45" s="258"/>
      <c r="Y45" s="251"/>
      <c r="Z45" s="251"/>
    </row>
    <row r="46" spans="1:26" s="189" customFormat="1" ht="15.75" customHeight="1" x14ac:dyDescent="0.35">
      <c r="A46" s="221">
        <f>+ม.1!C45</f>
        <v>24</v>
      </c>
      <c r="B46" s="217" t="str">
        <f>+ม.1!D45</f>
        <v>โฉนด</v>
      </c>
      <c r="C46" s="234">
        <f>+ม.1!E45</f>
        <v>4122</v>
      </c>
      <c r="D46" s="221">
        <f>+ม.1!J45</f>
        <v>0</v>
      </c>
      <c r="E46" s="221">
        <f>+ม.1!K45</f>
        <v>1</v>
      </c>
      <c r="F46" s="230" t="str">
        <f>+ม.1!L45</f>
        <v>90.0</v>
      </c>
      <c r="G46" s="190"/>
      <c r="H46" s="221">
        <f t="shared" si="4"/>
        <v>190</v>
      </c>
      <c r="I46" s="226">
        <v>230</v>
      </c>
      <c r="J46" s="191">
        <f t="shared" si="5"/>
        <v>43700</v>
      </c>
      <c r="K46" s="221">
        <f>+ม.1!R45</f>
        <v>1</v>
      </c>
      <c r="L46" s="238" t="str">
        <f>+ม.1!T45</f>
        <v>บ้านเดี่ยว</v>
      </c>
      <c r="M46" s="238" t="str">
        <f>+ม.1!U45</f>
        <v>ไม้</v>
      </c>
      <c r="N46" s="190"/>
      <c r="O46" s="197">
        <f>+ม.1!V45</f>
        <v>65</v>
      </c>
      <c r="P46" s="190">
        <f>+ม.1!X45</f>
        <v>65</v>
      </c>
      <c r="Q46" s="244">
        <v>6800</v>
      </c>
      <c r="R46" s="197">
        <f t="shared" si="0"/>
        <v>442000</v>
      </c>
      <c r="S46" s="221">
        <f>+ม.1!AA45</f>
        <v>30</v>
      </c>
      <c r="T46" s="201">
        <f t="shared" si="1"/>
        <v>132600</v>
      </c>
      <c r="U46" s="190">
        <f t="shared" si="2"/>
        <v>309400</v>
      </c>
      <c r="V46" s="190">
        <f t="shared" si="3"/>
        <v>353100</v>
      </c>
      <c r="W46" s="190"/>
      <c r="X46" s="258" t="s">
        <v>2880</v>
      </c>
      <c r="Y46" s="251"/>
      <c r="Z46" s="251">
        <v>0.03</v>
      </c>
    </row>
    <row r="47" spans="1:26" s="189" customFormat="1" ht="15.75" customHeight="1" x14ac:dyDescent="0.35">
      <c r="A47" s="221">
        <f>+ม.1!C46</f>
        <v>0</v>
      </c>
      <c r="B47" s="217">
        <f>+ม.1!D46</f>
        <v>0</v>
      </c>
      <c r="C47" s="234"/>
      <c r="D47" s="221">
        <f>+ม.1!J46</f>
        <v>0</v>
      </c>
      <c r="E47" s="221">
        <f>+ม.1!K46</f>
        <v>0</v>
      </c>
      <c r="F47" s="230"/>
      <c r="G47" s="190"/>
      <c r="H47" s="221">
        <f t="shared" si="4"/>
        <v>0</v>
      </c>
      <c r="I47" s="226"/>
      <c r="J47" s="191">
        <f t="shared" si="5"/>
        <v>0</v>
      </c>
      <c r="K47" s="221">
        <f>+ม.1!R46</f>
        <v>2</v>
      </c>
      <c r="L47" s="238" t="str">
        <f>+ม.1!T46</f>
        <v>บ้านเดี่ยว</v>
      </c>
      <c r="M47" s="238" t="str">
        <f>+ม.1!U46</f>
        <v>ตึก</v>
      </c>
      <c r="N47" s="190"/>
      <c r="O47" s="197">
        <f>+ม.1!V46</f>
        <v>135</v>
      </c>
      <c r="P47" s="190">
        <f>+ม.1!X46</f>
        <v>135</v>
      </c>
      <c r="Q47" s="244">
        <v>6800</v>
      </c>
      <c r="R47" s="197">
        <f t="shared" si="0"/>
        <v>918000</v>
      </c>
      <c r="S47" s="221">
        <f>+ม.1!AA46</f>
        <v>25</v>
      </c>
      <c r="T47" s="201">
        <f t="shared" si="1"/>
        <v>229500</v>
      </c>
      <c r="U47" s="190">
        <f t="shared" si="2"/>
        <v>688500</v>
      </c>
      <c r="V47" s="190">
        <f t="shared" si="3"/>
        <v>688500</v>
      </c>
      <c r="W47" s="190"/>
      <c r="X47" s="258"/>
      <c r="Y47" s="251"/>
      <c r="Z47" s="251">
        <v>0.03</v>
      </c>
    </row>
    <row r="48" spans="1:26" s="189" customFormat="1" ht="15.75" customHeight="1" x14ac:dyDescent="0.35">
      <c r="A48" s="221">
        <f>+ม.1!C47</f>
        <v>0</v>
      </c>
      <c r="B48" s="217">
        <f>+ม.1!D47</f>
        <v>0</v>
      </c>
      <c r="C48" s="234"/>
      <c r="D48" s="221">
        <f>+ม.1!J47</f>
        <v>0</v>
      </c>
      <c r="E48" s="221">
        <f>+ม.1!K47</f>
        <v>0</v>
      </c>
      <c r="F48" s="230"/>
      <c r="G48" s="190"/>
      <c r="H48" s="221">
        <f t="shared" si="4"/>
        <v>0</v>
      </c>
      <c r="I48" s="226"/>
      <c r="J48" s="191">
        <f t="shared" si="5"/>
        <v>0</v>
      </c>
      <c r="K48" s="221">
        <f>+ม.1!R47</f>
        <v>3</v>
      </c>
      <c r="L48" s="238" t="str">
        <f>+ม.1!T47</f>
        <v>บ้านเดี่ยว</v>
      </c>
      <c r="M48" s="238" t="str">
        <f>+ม.1!U47</f>
        <v>ครึ่งตึกครึ่งไม้</v>
      </c>
      <c r="N48" s="190"/>
      <c r="O48" s="197">
        <f>+ม.1!V47</f>
        <v>80</v>
      </c>
      <c r="P48" s="190">
        <f>+ม.1!X47</f>
        <v>0</v>
      </c>
      <c r="Q48" s="244">
        <v>6800</v>
      </c>
      <c r="R48" s="197">
        <f t="shared" si="0"/>
        <v>544000</v>
      </c>
      <c r="S48" s="221">
        <v>25</v>
      </c>
      <c r="T48" s="201">
        <f t="shared" si="1"/>
        <v>136000</v>
      </c>
      <c r="U48" s="190">
        <f t="shared" si="2"/>
        <v>408000</v>
      </c>
      <c r="V48" s="190">
        <f t="shared" si="3"/>
        <v>408000</v>
      </c>
      <c r="W48" s="190"/>
      <c r="X48" s="258"/>
      <c r="Y48" s="251"/>
      <c r="Z48" s="251">
        <v>0.03</v>
      </c>
    </row>
    <row r="49" spans="1:26" s="189" customFormat="1" ht="15.75" customHeight="1" x14ac:dyDescent="0.35">
      <c r="A49" s="221">
        <f>+ม.1!C48</f>
        <v>0</v>
      </c>
      <c r="B49" s="217">
        <f>+ม.1!D48</f>
        <v>0</v>
      </c>
      <c r="C49" s="234"/>
      <c r="D49" s="221">
        <f>+ม.1!J48</f>
        <v>0</v>
      </c>
      <c r="E49" s="221">
        <f>+ม.1!K48</f>
        <v>0</v>
      </c>
      <c r="F49" s="230"/>
      <c r="G49" s="190"/>
      <c r="H49" s="221">
        <f t="shared" si="4"/>
        <v>0</v>
      </c>
      <c r="I49" s="226"/>
      <c r="J49" s="191">
        <f t="shared" si="5"/>
        <v>0</v>
      </c>
      <c r="K49" s="221">
        <f>+ม.1!R48</f>
        <v>0</v>
      </c>
      <c r="L49" s="238" t="str">
        <f>+ม.1!T48</f>
        <v>ชั้นที่ 1</v>
      </c>
      <c r="M49" s="238">
        <f>+ม.1!U48</f>
        <v>0</v>
      </c>
      <c r="N49" s="190"/>
      <c r="O49" s="197">
        <f>+ม.1!V48</f>
        <v>0</v>
      </c>
      <c r="P49" s="190">
        <f>+ม.1!X48</f>
        <v>40</v>
      </c>
      <c r="Q49" s="244"/>
      <c r="R49" s="197">
        <f t="shared" si="0"/>
        <v>0</v>
      </c>
      <c r="S49" s="221"/>
      <c r="T49" s="201">
        <f t="shared" si="1"/>
        <v>0</v>
      </c>
      <c r="U49" s="190">
        <f t="shared" si="2"/>
        <v>0</v>
      </c>
      <c r="V49" s="190">
        <f t="shared" si="3"/>
        <v>0</v>
      </c>
      <c r="W49" s="190"/>
      <c r="X49" s="258"/>
      <c r="Y49" s="251"/>
      <c r="Z49" s="251"/>
    </row>
    <row r="50" spans="1:26" s="189" customFormat="1" ht="15.75" customHeight="1" x14ac:dyDescent="0.35">
      <c r="A50" s="221">
        <f>+ม.1!C49</f>
        <v>0</v>
      </c>
      <c r="B50" s="217">
        <f>+ม.1!D49</f>
        <v>0</v>
      </c>
      <c r="C50" s="234"/>
      <c r="D50" s="221">
        <f>+ม.1!J49</f>
        <v>0</v>
      </c>
      <c r="E50" s="221">
        <f>+ม.1!K49</f>
        <v>0</v>
      </c>
      <c r="F50" s="230"/>
      <c r="G50" s="190"/>
      <c r="H50" s="221">
        <f t="shared" si="4"/>
        <v>0</v>
      </c>
      <c r="I50" s="226"/>
      <c r="J50" s="191">
        <f t="shared" si="5"/>
        <v>0</v>
      </c>
      <c r="K50" s="221">
        <f>+ม.1!R49</f>
        <v>0</v>
      </c>
      <c r="L50" s="238" t="str">
        <f>+ม.1!T49</f>
        <v>ชั้นที่ 2</v>
      </c>
      <c r="M50" s="238">
        <f>+ม.1!U49</f>
        <v>0</v>
      </c>
      <c r="N50" s="190"/>
      <c r="O50" s="197">
        <f>+ม.1!V49</f>
        <v>0</v>
      </c>
      <c r="P50" s="190">
        <f>+ม.1!X49</f>
        <v>40</v>
      </c>
      <c r="Q50" s="244"/>
      <c r="R50" s="197">
        <f t="shared" si="0"/>
        <v>0</v>
      </c>
      <c r="S50" s="221">
        <f>+ม.1!AA49</f>
        <v>0</v>
      </c>
      <c r="T50" s="201">
        <f t="shared" si="1"/>
        <v>0</v>
      </c>
      <c r="U50" s="190">
        <f t="shared" si="2"/>
        <v>0</v>
      </c>
      <c r="V50" s="190">
        <f t="shared" si="3"/>
        <v>0</v>
      </c>
      <c r="W50" s="190"/>
      <c r="X50" s="258"/>
      <c r="Y50" s="251"/>
      <c r="Z50" s="251"/>
    </row>
    <row r="51" spans="1:26" s="189" customFormat="1" ht="15.75" customHeight="1" x14ac:dyDescent="0.35">
      <c r="A51" s="221">
        <f>+ม.1!C50</f>
        <v>0</v>
      </c>
      <c r="B51" s="217">
        <f>+ม.1!D50</f>
        <v>0</v>
      </c>
      <c r="C51" s="234"/>
      <c r="D51" s="221">
        <f>+ม.1!J50</f>
        <v>0</v>
      </c>
      <c r="E51" s="221">
        <f>+ม.1!K50</f>
        <v>0</v>
      </c>
      <c r="F51" s="230"/>
      <c r="G51" s="190"/>
      <c r="H51" s="221">
        <f t="shared" si="4"/>
        <v>0</v>
      </c>
      <c r="I51" s="226"/>
      <c r="J51" s="191">
        <f t="shared" si="5"/>
        <v>0</v>
      </c>
      <c r="K51" s="221">
        <f>+ม.1!R50</f>
        <v>4</v>
      </c>
      <c r="L51" s="238" t="str">
        <f>+ม.1!T50</f>
        <v>บ้านเดี่ยว</v>
      </c>
      <c r="M51" s="238" t="str">
        <f>+ม.1!U50</f>
        <v>ครึ่งตึกครึ่งไม้</v>
      </c>
      <c r="N51" s="190"/>
      <c r="O51" s="197">
        <f>+ม.1!V50</f>
        <v>154</v>
      </c>
      <c r="P51" s="190">
        <f>+ม.1!X50</f>
        <v>0</v>
      </c>
      <c r="Q51" s="244">
        <v>6800</v>
      </c>
      <c r="R51" s="197">
        <f t="shared" si="0"/>
        <v>1047200</v>
      </c>
      <c r="S51" s="221">
        <v>25</v>
      </c>
      <c r="T51" s="201">
        <f t="shared" si="1"/>
        <v>261800</v>
      </c>
      <c r="U51" s="190">
        <f t="shared" si="2"/>
        <v>785400</v>
      </c>
      <c r="V51" s="190">
        <f t="shared" si="3"/>
        <v>785400</v>
      </c>
      <c r="W51" s="190"/>
      <c r="X51" s="258"/>
      <c r="Y51" s="251"/>
      <c r="Z51" s="251">
        <v>0.03</v>
      </c>
    </row>
    <row r="52" spans="1:26" s="189" customFormat="1" ht="15.75" customHeight="1" x14ac:dyDescent="0.35">
      <c r="A52" s="221">
        <f>+ม.1!C51</f>
        <v>0</v>
      </c>
      <c r="B52" s="217">
        <f>+ม.1!D51</f>
        <v>0</v>
      </c>
      <c r="C52" s="234"/>
      <c r="D52" s="221">
        <f>+ม.1!J51</f>
        <v>0</v>
      </c>
      <c r="E52" s="221">
        <f>+ม.1!K51</f>
        <v>0</v>
      </c>
      <c r="F52" s="230"/>
      <c r="G52" s="190"/>
      <c r="H52" s="221">
        <f t="shared" si="4"/>
        <v>0</v>
      </c>
      <c r="I52" s="226"/>
      <c r="J52" s="191">
        <f t="shared" si="5"/>
        <v>0</v>
      </c>
      <c r="K52" s="221">
        <f>+ม.1!R51</f>
        <v>0</v>
      </c>
      <c r="L52" s="238" t="str">
        <f>+ม.1!T51</f>
        <v>ชั้นที่ 1</v>
      </c>
      <c r="M52" s="238">
        <f>+ม.1!U51</f>
        <v>0</v>
      </c>
      <c r="N52" s="190"/>
      <c r="O52" s="197">
        <f>+ม.1!V51</f>
        <v>0</v>
      </c>
      <c r="P52" s="190">
        <f>+ม.1!X51</f>
        <v>72</v>
      </c>
      <c r="Q52" s="244"/>
      <c r="R52" s="197">
        <f t="shared" si="0"/>
        <v>0</v>
      </c>
      <c r="S52" s="221"/>
      <c r="T52" s="201">
        <f t="shared" si="1"/>
        <v>0</v>
      </c>
      <c r="U52" s="190">
        <f t="shared" si="2"/>
        <v>0</v>
      </c>
      <c r="V52" s="190">
        <f t="shared" si="3"/>
        <v>0</v>
      </c>
      <c r="W52" s="190"/>
      <c r="X52" s="258"/>
      <c r="Y52" s="251"/>
      <c r="Z52" s="251"/>
    </row>
    <row r="53" spans="1:26" s="189" customFormat="1" ht="15.75" customHeight="1" x14ac:dyDescent="0.35">
      <c r="A53" s="221">
        <f>+ม.1!C52</f>
        <v>0</v>
      </c>
      <c r="B53" s="217">
        <f>+ม.1!D52</f>
        <v>0</v>
      </c>
      <c r="C53" s="234"/>
      <c r="D53" s="221">
        <f>+ม.1!J52</f>
        <v>0</v>
      </c>
      <c r="E53" s="221">
        <f>+ม.1!K52</f>
        <v>0</v>
      </c>
      <c r="F53" s="230"/>
      <c r="G53" s="190"/>
      <c r="H53" s="221">
        <f t="shared" si="4"/>
        <v>0</v>
      </c>
      <c r="I53" s="226"/>
      <c r="J53" s="191">
        <f t="shared" si="5"/>
        <v>0</v>
      </c>
      <c r="K53" s="221">
        <f>+ม.1!R52</f>
        <v>0</v>
      </c>
      <c r="L53" s="238" t="str">
        <f>+ม.1!T52</f>
        <v>ชั้นที่ 2</v>
      </c>
      <c r="M53" s="238">
        <f>+ม.1!U52</f>
        <v>0</v>
      </c>
      <c r="N53" s="190"/>
      <c r="O53" s="197">
        <f>+ม.1!V52</f>
        <v>0</v>
      </c>
      <c r="P53" s="190">
        <f>+ม.1!X52</f>
        <v>72</v>
      </c>
      <c r="Q53" s="244"/>
      <c r="R53" s="197">
        <f t="shared" si="0"/>
        <v>0</v>
      </c>
      <c r="S53" s="221">
        <f>+ม.1!AA52</f>
        <v>0</v>
      </c>
      <c r="T53" s="201">
        <f t="shared" si="1"/>
        <v>0</v>
      </c>
      <c r="U53" s="190">
        <f t="shared" si="2"/>
        <v>0</v>
      </c>
      <c r="V53" s="190">
        <f t="shared" si="3"/>
        <v>0</v>
      </c>
      <c r="W53" s="190"/>
      <c r="X53" s="258"/>
      <c r="Y53" s="251"/>
      <c r="Z53" s="251"/>
    </row>
    <row r="54" spans="1:26" s="189" customFormat="1" ht="15.75" customHeight="1" x14ac:dyDescent="0.35">
      <c r="A54" s="221">
        <f>+ม.1!C53</f>
        <v>25</v>
      </c>
      <c r="B54" s="217" t="str">
        <f>+ม.1!D53</f>
        <v>โฉนด</v>
      </c>
      <c r="C54" s="234">
        <f>+ม.1!E53</f>
        <v>40469</v>
      </c>
      <c r="D54" s="221">
        <f>+ม.1!J53</f>
        <v>12</v>
      </c>
      <c r="E54" s="221">
        <f>+ม.1!K53</f>
        <v>2</v>
      </c>
      <c r="F54" s="230" t="str">
        <f>+ม.1!L53</f>
        <v>25.0</v>
      </c>
      <c r="G54" s="190"/>
      <c r="H54" s="221">
        <f t="shared" si="4"/>
        <v>5025</v>
      </c>
      <c r="I54" s="226">
        <v>130</v>
      </c>
      <c r="J54" s="191">
        <f t="shared" si="5"/>
        <v>653250</v>
      </c>
      <c r="K54" s="221">
        <f>+ม.1!R53</f>
        <v>0</v>
      </c>
      <c r="L54" s="238">
        <f>+ม.1!T53</f>
        <v>0</v>
      </c>
      <c r="M54" s="238">
        <f>+ม.1!U53</f>
        <v>0</v>
      </c>
      <c r="N54" s="190"/>
      <c r="O54" s="197">
        <f>+ม.1!V53</f>
        <v>0</v>
      </c>
      <c r="P54" s="190">
        <f>+ม.1!X53</f>
        <v>0</v>
      </c>
      <c r="Q54" s="244"/>
      <c r="R54" s="197">
        <f t="shared" si="0"/>
        <v>0</v>
      </c>
      <c r="S54" s="221">
        <f>+ม.1!AA53</f>
        <v>0</v>
      </c>
      <c r="T54" s="201">
        <f t="shared" si="1"/>
        <v>0</v>
      </c>
      <c r="U54" s="190">
        <f t="shared" si="2"/>
        <v>0</v>
      </c>
      <c r="V54" s="190">
        <f t="shared" si="3"/>
        <v>653250</v>
      </c>
      <c r="W54" s="190"/>
      <c r="X54" s="258" t="s">
        <v>2880</v>
      </c>
      <c r="Y54" s="251"/>
      <c r="Z54" s="251">
        <v>0.01</v>
      </c>
    </row>
    <row r="55" spans="1:26" s="189" customFormat="1" ht="15.75" customHeight="1" x14ac:dyDescent="0.35">
      <c r="A55" s="221">
        <f>+ม.1!C54</f>
        <v>26</v>
      </c>
      <c r="B55" s="217" t="str">
        <f>+ม.1!D54</f>
        <v>โฉนด</v>
      </c>
      <c r="C55" s="234">
        <f>+ม.1!E54</f>
        <v>44621</v>
      </c>
      <c r="D55" s="221">
        <f>+ม.1!J54</f>
        <v>10</v>
      </c>
      <c r="E55" s="221">
        <f>+ม.1!K54</f>
        <v>0</v>
      </c>
      <c r="F55" s="230" t="str">
        <f>+ม.1!L54</f>
        <v>39.0</v>
      </c>
      <c r="G55" s="190"/>
      <c r="H55" s="221">
        <f t="shared" si="4"/>
        <v>4039</v>
      </c>
      <c r="I55" s="226">
        <v>100</v>
      </c>
      <c r="J55" s="191">
        <f t="shared" si="5"/>
        <v>403900</v>
      </c>
      <c r="K55" s="221">
        <f>+ม.1!R54</f>
        <v>0</v>
      </c>
      <c r="L55" s="238">
        <f>+ม.1!T54</f>
        <v>0</v>
      </c>
      <c r="M55" s="238">
        <f>+ม.1!U54</f>
        <v>0</v>
      </c>
      <c r="N55" s="190"/>
      <c r="O55" s="197">
        <f>+ม.1!V54</f>
        <v>0</v>
      </c>
      <c r="P55" s="190">
        <f>+ม.1!X54</f>
        <v>0</v>
      </c>
      <c r="Q55" s="244"/>
      <c r="R55" s="197">
        <f t="shared" si="0"/>
        <v>0</v>
      </c>
      <c r="S55" s="221">
        <f>+ม.1!AA54</f>
        <v>0</v>
      </c>
      <c r="T55" s="201">
        <f t="shared" si="1"/>
        <v>0</v>
      </c>
      <c r="U55" s="190">
        <f t="shared" si="2"/>
        <v>0</v>
      </c>
      <c r="V55" s="190">
        <f t="shared" si="3"/>
        <v>403900</v>
      </c>
      <c r="W55" s="190"/>
      <c r="X55" s="258" t="s">
        <v>2880</v>
      </c>
      <c r="Y55" s="251"/>
      <c r="Z55" s="251">
        <v>0.01</v>
      </c>
    </row>
    <row r="56" spans="1:26" s="435" customFormat="1" ht="15.75" customHeight="1" x14ac:dyDescent="0.35">
      <c r="A56" s="421">
        <f>+ม.1!C55</f>
        <v>27</v>
      </c>
      <c r="B56" s="423" t="str">
        <f>+ม.1!D55</f>
        <v>โฉนด</v>
      </c>
      <c r="C56" s="424">
        <f>+ม.1!E55</f>
        <v>47019</v>
      </c>
      <c r="D56" s="421">
        <f>+ม.1!J55</f>
        <v>0</v>
      </c>
      <c r="E56" s="421">
        <f>+ม.1!K55</f>
        <v>0</v>
      </c>
      <c r="F56" s="425" t="str">
        <f>+ม.1!L55</f>
        <v>78.0</v>
      </c>
      <c r="G56" s="426"/>
      <c r="H56" s="421">
        <f t="shared" si="4"/>
        <v>78</v>
      </c>
      <c r="I56" s="427">
        <v>230</v>
      </c>
      <c r="J56" s="428">
        <f t="shared" si="5"/>
        <v>17940</v>
      </c>
      <c r="K56" s="421">
        <f>+ม.1!R55</f>
        <v>0</v>
      </c>
      <c r="L56" s="429">
        <f>+ม.1!T55</f>
        <v>0</v>
      </c>
      <c r="M56" s="429">
        <f>+ม.1!U55</f>
        <v>0</v>
      </c>
      <c r="N56" s="426"/>
      <c r="O56" s="430">
        <f>+ม.1!V55</f>
        <v>0</v>
      </c>
      <c r="P56" s="426">
        <f>+ม.1!X55</f>
        <v>0</v>
      </c>
      <c r="Q56" s="431"/>
      <c r="R56" s="430">
        <f t="shared" si="0"/>
        <v>0</v>
      </c>
      <c r="S56" s="421">
        <f>+ม.1!AA55</f>
        <v>0</v>
      </c>
      <c r="T56" s="432">
        <f t="shared" si="1"/>
        <v>0</v>
      </c>
      <c r="U56" s="426">
        <f t="shared" si="2"/>
        <v>0</v>
      </c>
      <c r="V56" s="426">
        <f t="shared" si="3"/>
        <v>17940</v>
      </c>
      <c r="W56" s="426"/>
      <c r="X56" s="433" t="s">
        <v>2880</v>
      </c>
      <c r="Y56" s="434"/>
      <c r="Z56" s="434">
        <v>0.01</v>
      </c>
    </row>
    <row r="57" spans="1:26" s="189" customFormat="1" ht="15.75" customHeight="1" x14ac:dyDescent="0.35">
      <c r="A57" s="221">
        <f>+ม.1!C56</f>
        <v>28</v>
      </c>
      <c r="B57" s="217" t="str">
        <f>+ม.1!D56</f>
        <v>โฉนด</v>
      </c>
      <c r="C57" s="234">
        <f>+ม.1!E56</f>
        <v>14938</v>
      </c>
      <c r="D57" s="221">
        <f>+ม.1!J56</f>
        <v>23</v>
      </c>
      <c r="E57" s="221">
        <f>+ม.1!K56</f>
        <v>1</v>
      </c>
      <c r="F57" s="230" t="str">
        <f>+ม.1!L56</f>
        <v>61.0</v>
      </c>
      <c r="G57" s="190"/>
      <c r="H57" s="221">
        <f t="shared" si="4"/>
        <v>9361</v>
      </c>
      <c r="I57" s="226">
        <v>170</v>
      </c>
      <c r="J57" s="191">
        <f t="shared" si="5"/>
        <v>1591370</v>
      </c>
      <c r="K57" s="221">
        <f>+ม.1!R56</f>
        <v>0</v>
      </c>
      <c r="L57" s="238">
        <f>+ม.1!T56</f>
        <v>0</v>
      </c>
      <c r="M57" s="238">
        <f>+ม.1!U56</f>
        <v>0</v>
      </c>
      <c r="N57" s="190"/>
      <c r="O57" s="197">
        <f>+ม.1!V56</f>
        <v>0</v>
      </c>
      <c r="P57" s="190">
        <f>+ม.1!X56</f>
        <v>0</v>
      </c>
      <c r="Q57" s="244"/>
      <c r="R57" s="197">
        <f t="shared" si="0"/>
        <v>0</v>
      </c>
      <c r="S57" s="221">
        <f>+ม.1!AA56</f>
        <v>0</v>
      </c>
      <c r="T57" s="201">
        <f t="shared" si="1"/>
        <v>0</v>
      </c>
      <c r="U57" s="190">
        <f t="shared" si="2"/>
        <v>0</v>
      </c>
      <c r="V57" s="190">
        <f t="shared" si="3"/>
        <v>1591370</v>
      </c>
      <c r="W57" s="190"/>
      <c r="X57" s="258" t="s">
        <v>2880</v>
      </c>
      <c r="Y57" s="251"/>
      <c r="Z57" s="251">
        <v>0.01</v>
      </c>
    </row>
    <row r="58" spans="1:26" s="189" customFormat="1" ht="15.75" customHeight="1" x14ac:dyDescent="0.35">
      <c r="A58" s="221">
        <f>+ม.1!C57</f>
        <v>29</v>
      </c>
      <c r="B58" s="217" t="str">
        <f>+ม.1!D57</f>
        <v>โฉนด</v>
      </c>
      <c r="C58" s="234">
        <f>+ม.1!E57</f>
        <v>14929</v>
      </c>
      <c r="D58" s="221">
        <f>+ม.1!J57</f>
        <v>4</v>
      </c>
      <c r="E58" s="221">
        <f>+ม.1!K57</f>
        <v>1</v>
      </c>
      <c r="F58" s="230" t="str">
        <f>+ม.1!L57</f>
        <v>80.0</v>
      </c>
      <c r="G58" s="190"/>
      <c r="H58" s="221">
        <f t="shared" si="4"/>
        <v>1780</v>
      </c>
      <c r="I58" s="226">
        <v>170</v>
      </c>
      <c r="J58" s="191">
        <f t="shared" si="5"/>
        <v>302600</v>
      </c>
      <c r="K58" s="221">
        <f>+ม.1!R57</f>
        <v>0</v>
      </c>
      <c r="L58" s="238">
        <f>+ม.1!T57</f>
        <v>0</v>
      </c>
      <c r="M58" s="238">
        <f>+ม.1!U57</f>
        <v>0</v>
      </c>
      <c r="N58" s="190"/>
      <c r="O58" s="197">
        <f>+ม.1!V57</f>
        <v>0</v>
      </c>
      <c r="P58" s="190">
        <f>+ม.1!X57</f>
        <v>0</v>
      </c>
      <c r="Q58" s="244"/>
      <c r="R58" s="197">
        <f t="shared" si="0"/>
        <v>0</v>
      </c>
      <c r="S58" s="221">
        <f>+ม.1!AA57</f>
        <v>0</v>
      </c>
      <c r="T58" s="201">
        <f t="shared" si="1"/>
        <v>0</v>
      </c>
      <c r="U58" s="190">
        <f t="shared" si="2"/>
        <v>0</v>
      </c>
      <c r="V58" s="190">
        <f t="shared" si="3"/>
        <v>302600</v>
      </c>
      <c r="W58" s="190"/>
      <c r="X58" s="258" t="s">
        <v>2880</v>
      </c>
      <c r="Y58" s="251"/>
      <c r="Z58" s="251">
        <v>0.01</v>
      </c>
    </row>
    <row r="59" spans="1:26" s="189" customFormat="1" ht="15.75" customHeight="1" x14ac:dyDescent="0.35">
      <c r="A59" s="221">
        <f>+ม.1!C58</f>
        <v>30</v>
      </c>
      <c r="B59" s="217" t="str">
        <f>+ม.1!D58</f>
        <v>โฉนด</v>
      </c>
      <c r="C59" s="234">
        <f>+ม.1!E58</f>
        <v>43958</v>
      </c>
      <c r="D59" s="221">
        <f>+ม.1!J58</f>
        <v>0</v>
      </c>
      <c r="E59" s="221">
        <f>+ม.1!K58</f>
        <v>0</v>
      </c>
      <c r="F59" s="230" t="str">
        <f>+ม.1!L58</f>
        <v>69.0</v>
      </c>
      <c r="G59" s="190"/>
      <c r="H59" s="221">
        <f t="shared" si="4"/>
        <v>69</v>
      </c>
      <c r="I59" s="226">
        <v>230</v>
      </c>
      <c r="J59" s="191">
        <f t="shared" si="5"/>
        <v>15870</v>
      </c>
      <c r="K59" s="221">
        <f>+ม.1!R58</f>
        <v>1</v>
      </c>
      <c r="L59" s="238" t="str">
        <f>+ม.1!T58</f>
        <v>บ้านเดี่ยว</v>
      </c>
      <c r="M59" s="238" t="str">
        <f>+ม.1!U58</f>
        <v>ครึ่งตึกครึ่งไม้</v>
      </c>
      <c r="N59" s="190"/>
      <c r="O59" s="197">
        <f>+ม.1!V58</f>
        <v>110</v>
      </c>
      <c r="P59" s="190">
        <f>+ม.1!X58</f>
        <v>0</v>
      </c>
      <c r="Q59" s="244">
        <v>6800</v>
      </c>
      <c r="R59" s="197">
        <f t="shared" si="0"/>
        <v>748000</v>
      </c>
      <c r="S59" s="221">
        <v>25</v>
      </c>
      <c r="T59" s="201">
        <f t="shared" si="1"/>
        <v>187000</v>
      </c>
      <c r="U59" s="190">
        <f t="shared" si="2"/>
        <v>561000</v>
      </c>
      <c r="V59" s="190">
        <f t="shared" si="3"/>
        <v>576870</v>
      </c>
      <c r="W59" s="190"/>
      <c r="X59" s="258" t="s">
        <v>2880</v>
      </c>
      <c r="Y59" s="251"/>
      <c r="Z59" s="251">
        <v>0.03</v>
      </c>
    </row>
    <row r="60" spans="1:26" s="189" customFormat="1" ht="15.75" customHeight="1" x14ac:dyDescent="0.35">
      <c r="A60" s="221">
        <f>+ม.1!C59</f>
        <v>0</v>
      </c>
      <c r="B60" s="217">
        <f>+ม.1!D59</f>
        <v>0</v>
      </c>
      <c r="C60" s="234"/>
      <c r="D60" s="221">
        <f>+ม.1!J59</f>
        <v>0</v>
      </c>
      <c r="E60" s="221">
        <f>+ม.1!K59</f>
        <v>0</v>
      </c>
      <c r="F60" s="230"/>
      <c r="G60" s="190"/>
      <c r="H60" s="221">
        <f t="shared" si="4"/>
        <v>0</v>
      </c>
      <c r="I60" s="226"/>
      <c r="J60" s="191">
        <f t="shared" si="5"/>
        <v>0</v>
      </c>
      <c r="K60" s="221">
        <f>+ม.1!R59</f>
        <v>0</v>
      </c>
      <c r="L60" s="238" t="str">
        <f>+ม.1!T59</f>
        <v>ชั้นที่ 1</v>
      </c>
      <c r="M60" s="238">
        <f>+ม.1!U59</f>
        <v>0</v>
      </c>
      <c r="N60" s="190"/>
      <c r="O60" s="197">
        <f>+ม.1!V59</f>
        <v>0</v>
      </c>
      <c r="P60" s="190">
        <f>+ม.1!X59</f>
        <v>55</v>
      </c>
      <c r="Q60" s="244"/>
      <c r="R60" s="197">
        <f t="shared" si="0"/>
        <v>0</v>
      </c>
      <c r="S60" s="221"/>
      <c r="T60" s="201">
        <f t="shared" si="1"/>
        <v>0</v>
      </c>
      <c r="U60" s="190">
        <f t="shared" si="2"/>
        <v>0</v>
      </c>
      <c r="V60" s="190">
        <f t="shared" si="3"/>
        <v>0</v>
      </c>
      <c r="W60" s="190"/>
      <c r="X60" s="258"/>
      <c r="Y60" s="251"/>
      <c r="Z60" s="251"/>
    </row>
    <row r="61" spans="1:26" s="189" customFormat="1" ht="15.75" customHeight="1" x14ac:dyDescent="0.35">
      <c r="A61" s="221">
        <f>+ม.1!C60</f>
        <v>0</v>
      </c>
      <c r="B61" s="217">
        <f>+ม.1!D60</f>
        <v>0</v>
      </c>
      <c r="C61" s="234"/>
      <c r="D61" s="221">
        <f>+ม.1!J60</f>
        <v>0</v>
      </c>
      <c r="E61" s="221">
        <f>+ม.1!K60</f>
        <v>0</v>
      </c>
      <c r="F61" s="230"/>
      <c r="G61" s="190"/>
      <c r="H61" s="221">
        <f t="shared" si="4"/>
        <v>0</v>
      </c>
      <c r="I61" s="226"/>
      <c r="J61" s="191">
        <f t="shared" si="5"/>
        <v>0</v>
      </c>
      <c r="K61" s="221">
        <f>+ม.1!R60</f>
        <v>0</v>
      </c>
      <c r="L61" s="238" t="str">
        <f>+ม.1!T60</f>
        <v>ชั้นที่ 2</v>
      </c>
      <c r="M61" s="238">
        <f>+ม.1!U60</f>
        <v>0</v>
      </c>
      <c r="N61" s="190"/>
      <c r="O61" s="197">
        <f>+ม.1!V60</f>
        <v>0</v>
      </c>
      <c r="P61" s="190">
        <f>+ม.1!X60</f>
        <v>55</v>
      </c>
      <c r="Q61" s="244"/>
      <c r="R61" s="197">
        <f t="shared" si="0"/>
        <v>0</v>
      </c>
      <c r="S61" s="221">
        <f>+ม.1!AA60</f>
        <v>0</v>
      </c>
      <c r="T61" s="201">
        <f t="shared" si="1"/>
        <v>0</v>
      </c>
      <c r="U61" s="190">
        <f t="shared" si="2"/>
        <v>0</v>
      </c>
      <c r="V61" s="190">
        <f t="shared" si="3"/>
        <v>0</v>
      </c>
      <c r="W61" s="190"/>
      <c r="X61" s="258"/>
      <c r="Y61" s="251"/>
      <c r="Z61" s="251"/>
    </row>
    <row r="62" spans="1:26" s="435" customFormat="1" ht="15.75" customHeight="1" x14ac:dyDescent="0.35">
      <c r="A62" s="421">
        <f>+ม.1!C61</f>
        <v>31</v>
      </c>
      <c r="B62" s="423" t="str">
        <f>+ม.1!D61</f>
        <v>โฉนด</v>
      </c>
      <c r="C62" s="424">
        <f>+ม.1!E61</f>
        <v>14928</v>
      </c>
      <c r="D62" s="421">
        <f>+ม.1!J61</f>
        <v>6</v>
      </c>
      <c r="E62" s="421">
        <f>+ม.1!K61</f>
        <v>0</v>
      </c>
      <c r="F62" s="425" t="str">
        <f>+ม.1!L61</f>
        <v>59.0</v>
      </c>
      <c r="G62" s="426"/>
      <c r="H62" s="421">
        <f t="shared" si="4"/>
        <v>2459</v>
      </c>
      <c r="I62" s="427">
        <v>100</v>
      </c>
      <c r="J62" s="428">
        <f t="shared" si="5"/>
        <v>245900</v>
      </c>
      <c r="K62" s="421">
        <f>+ม.1!R61</f>
        <v>0</v>
      </c>
      <c r="L62" s="429">
        <f>+ม.1!T61</f>
        <v>0</v>
      </c>
      <c r="M62" s="429">
        <f>+ม.1!U61</f>
        <v>0</v>
      </c>
      <c r="N62" s="426"/>
      <c r="O62" s="430">
        <f>+ม.1!V61</f>
        <v>0</v>
      </c>
      <c r="P62" s="426">
        <f>+ม.1!X61</f>
        <v>0</v>
      </c>
      <c r="Q62" s="431"/>
      <c r="R62" s="430">
        <f t="shared" si="0"/>
        <v>0</v>
      </c>
      <c r="S62" s="421">
        <f>+ม.1!AA61</f>
        <v>0</v>
      </c>
      <c r="T62" s="432">
        <f t="shared" si="1"/>
        <v>0</v>
      </c>
      <c r="U62" s="426">
        <f t="shared" si="2"/>
        <v>0</v>
      </c>
      <c r="V62" s="426">
        <f t="shared" si="3"/>
        <v>245900</v>
      </c>
      <c r="W62" s="426"/>
      <c r="X62" s="433" t="s">
        <v>2880</v>
      </c>
      <c r="Y62" s="434"/>
      <c r="Z62" s="434">
        <v>0.01</v>
      </c>
    </row>
    <row r="63" spans="1:26" s="189" customFormat="1" ht="15.75" customHeight="1" x14ac:dyDescent="0.35">
      <c r="A63" s="221">
        <f>+ม.1!C62</f>
        <v>32</v>
      </c>
      <c r="B63" s="217" t="str">
        <f>+ม.1!D62</f>
        <v>โฉนด</v>
      </c>
      <c r="C63" s="234">
        <f>+ม.1!E62</f>
        <v>4117</v>
      </c>
      <c r="D63" s="221">
        <f>+ม.1!J62</f>
        <v>0</v>
      </c>
      <c r="E63" s="221">
        <f>+ม.1!K62</f>
        <v>1</v>
      </c>
      <c r="F63" s="230" t="str">
        <f>+ม.1!L62</f>
        <v>32.0</v>
      </c>
      <c r="G63" s="190"/>
      <c r="H63" s="221">
        <f t="shared" si="4"/>
        <v>132</v>
      </c>
      <c r="I63" s="226">
        <v>230</v>
      </c>
      <c r="J63" s="191">
        <f t="shared" si="5"/>
        <v>30360</v>
      </c>
      <c r="K63" s="221">
        <f>+ม.1!R62</f>
        <v>0</v>
      </c>
      <c r="L63" s="238">
        <f>+ม.1!T62</f>
        <v>0</v>
      </c>
      <c r="M63" s="238">
        <f>+ม.1!U62</f>
        <v>0</v>
      </c>
      <c r="N63" s="190"/>
      <c r="O63" s="197">
        <f>+ม.1!V62</f>
        <v>0</v>
      </c>
      <c r="P63" s="190">
        <f>+ม.1!X62</f>
        <v>0</v>
      </c>
      <c r="Q63" s="244"/>
      <c r="R63" s="197">
        <f t="shared" si="0"/>
        <v>0</v>
      </c>
      <c r="S63" s="221">
        <f>+ม.1!AA62</f>
        <v>0</v>
      </c>
      <c r="T63" s="201">
        <f t="shared" si="1"/>
        <v>0</v>
      </c>
      <c r="U63" s="190">
        <f t="shared" si="2"/>
        <v>0</v>
      </c>
      <c r="V63" s="190">
        <f t="shared" si="3"/>
        <v>30360</v>
      </c>
      <c r="W63" s="190"/>
      <c r="X63" s="258" t="s">
        <v>2880</v>
      </c>
      <c r="Y63" s="251"/>
      <c r="Z63" s="251">
        <v>0.01</v>
      </c>
    </row>
    <row r="64" spans="1:26" s="435" customFormat="1" ht="15.75" customHeight="1" x14ac:dyDescent="0.35">
      <c r="A64" s="421">
        <f>+ม.1!C63</f>
        <v>33</v>
      </c>
      <c r="B64" s="423" t="str">
        <f>+ม.1!D63</f>
        <v>โฉนด</v>
      </c>
      <c r="C64" s="424">
        <f>+ม.1!E63</f>
        <v>58620</v>
      </c>
      <c r="D64" s="421">
        <f>+ม.1!J63</f>
        <v>0</v>
      </c>
      <c r="E64" s="421">
        <f>+ม.1!K63</f>
        <v>3</v>
      </c>
      <c r="F64" s="425" t="str">
        <f>+ม.1!L63</f>
        <v>32.0</v>
      </c>
      <c r="G64" s="426"/>
      <c r="H64" s="421">
        <f t="shared" si="4"/>
        <v>332</v>
      </c>
      <c r="I64" s="427">
        <v>100</v>
      </c>
      <c r="J64" s="428">
        <f t="shared" si="5"/>
        <v>33200</v>
      </c>
      <c r="K64" s="421">
        <f>+ม.1!R63</f>
        <v>0</v>
      </c>
      <c r="L64" s="429">
        <f>+ม.1!T63</f>
        <v>0</v>
      </c>
      <c r="M64" s="429">
        <f>+ม.1!U63</f>
        <v>0</v>
      </c>
      <c r="N64" s="426"/>
      <c r="O64" s="430">
        <f>+ม.1!V63</f>
        <v>0</v>
      </c>
      <c r="P64" s="426">
        <f>+ม.1!X63</f>
        <v>0</v>
      </c>
      <c r="Q64" s="431"/>
      <c r="R64" s="430">
        <f t="shared" si="0"/>
        <v>0</v>
      </c>
      <c r="S64" s="421">
        <f>+ม.1!AA63</f>
        <v>0</v>
      </c>
      <c r="T64" s="432">
        <f t="shared" si="1"/>
        <v>0</v>
      </c>
      <c r="U64" s="426">
        <f t="shared" si="2"/>
        <v>0</v>
      </c>
      <c r="V64" s="426">
        <f t="shared" si="3"/>
        <v>33200</v>
      </c>
      <c r="W64" s="426"/>
      <c r="X64" s="433" t="s">
        <v>2880</v>
      </c>
      <c r="Y64" s="434"/>
      <c r="Z64" s="434">
        <v>0.01</v>
      </c>
    </row>
    <row r="65" spans="1:26" s="189" customFormat="1" ht="15.75" customHeight="1" x14ac:dyDescent="0.35">
      <c r="A65" s="221">
        <f>+ม.1!C64</f>
        <v>34</v>
      </c>
      <c r="B65" s="217" t="str">
        <f>+ม.1!D64</f>
        <v>โฉนด</v>
      </c>
      <c r="C65" s="234">
        <f>+ม.1!E64</f>
        <v>54197</v>
      </c>
      <c r="D65" s="221">
        <f>+ม.1!J64</f>
        <v>1</v>
      </c>
      <c r="E65" s="221">
        <f>+ม.1!K64</f>
        <v>3</v>
      </c>
      <c r="F65" s="230" t="str">
        <f>+ม.1!L64</f>
        <v>79.0</v>
      </c>
      <c r="G65" s="190"/>
      <c r="H65" s="221">
        <f t="shared" si="4"/>
        <v>779</v>
      </c>
      <c r="I65" s="226">
        <v>100</v>
      </c>
      <c r="J65" s="191">
        <f t="shared" si="5"/>
        <v>77900</v>
      </c>
      <c r="K65" s="221">
        <f>+ม.1!R64</f>
        <v>0</v>
      </c>
      <c r="L65" s="238">
        <f>+ม.1!T64</f>
        <v>0</v>
      </c>
      <c r="M65" s="238">
        <f>+ม.1!U64</f>
        <v>0</v>
      </c>
      <c r="N65" s="190"/>
      <c r="O65" s="197">
        <f>+ม.1!V64</f>
        <v>0</v>
      </c>
      <c r="P65" s="190">
        <f>+ม.1!X64</f>
        <v>0</v>
      </c>
      <c r="Q65" s="244"/>
      <c r="R65" s="197">
        <f t="shared" si="0"/>
        <v>0</v>
      </c>
      <c r="S65" s="221">
        <f>+ม.1!AA64</f>
        <v>0</v>
      </c>
      <c r="T65" s="201">
        <f t="shared" si="1"/>
        <v>0</v>
      </c>
      <c r="U65" s="190">
        <f t="shared" si="2"/>
        <v>0</v>
      </c>
      <c r="V65" s="190">
        <f t="shared" si="3"/>
        <v>77900</v>
      </c>
      <c r="W65" s="190"/>
      <c r="X65" s="258" t="s">
        <v>2880</v>
      </c>
      <c r="Y65" s="251"/>
      <c r="Z65" s="251">
        <v>0.01</v>
      </c>
    </row>
    <row r="66" spans="1:26" s="189" customFormat="1" ht="15.75" customHeight="1" x14ac:dyDescent="0.35">
      <c r="A66" s="221">
        <f>+ม.1!C65</f>
        <v>35</v>
      </c>
      <c r="B66" s="217" t="str">
        <f>+ม.1!D65</f>
        <v>โฉนด</v>
      </c>
      <c r="C66" s="234">
        <f>+ม.1!E65</f>
        <v>43930</v>
      </c>
      <c r="D66" s="221">
        <f>+ม.1!J65</f>
        <v>0</v>
      </c>
      <c r="E66" s="221">
        <f>+ม.1!K65</f>
        <v>1</v>
      </c>
      <c r="F66" s="230" t="str">
        <f>+ม.1!L65</f>
        <v>64.0</v>
      </c>
      <c r="G66" s="190"/>
      <c r="H66" s="221">
        <f t="shared" si="4"/>
        <v>164</v>
      </c>
      <c r="I66" s="226">
        <v>230</v>
      </c>
      <c r="J66" s="191">
        <f t="shared" si="5"/>
        <v>37720</v>
      </c>
      <c r="K66" s="221">
        <f>+ม.1!R65</f>
        <v>0</v>
      </c>
      <c r="L66" s="238">
        <f>+ม.1!T65</f>
        <v>0</v>
      </c>
      <c r="M66" s="238">
        <f>+ม.1!U65</f>
        <v>0</v>
      </c>
      <c r="N66" s="190"/>
      <c r="O66" s="197">
        <f>+ม.1!V65</f>
        <v>0</v>
      </c>
      <c r="P66" s="190">
        <f>+ม.1!X65</f>
        <v>0</v>
      </c>
      <c r="Q66" s="244"/>
      <c r="R66" s="197">
        <f t="shared" si="0"/>
        <v>0</v>
      </c>
      <c r="S66" s="221">
        <f>+ม.1!AA65</f>
        <v>0</v>
      </c>
      <c r="T66" s="201">
        <f t="shared" si="1"/>
        <v>0</v>
      </c>
      <c r="U66" s="190">
        <f t="shared" si="2"/>
        <v>0</v>
      </c>
      <c r="V66" s="190">
        <f t="shared" si="3"/>
        <v>37720</v>
      </c>
      <c r="W66" s="190"/>
      <c r="X66" s="258" t="s">
        <v>2880</v>
      </c>
      <c r="Y66" s="251"/>
      <c r="Z66" s="251">
        <v>0.01</v>
      </c>
    </row>
    <row r="67" spans="1:26" s="435" customFormat="1" ht="15.75" customHeight="1" x14ac:dyDescent="0.35">
      <c r="A67" s="421">
        <f>+ม.1!C66</f>
        <v>36</v>
      </c>
      <c r="B67" s="423" t="str">
        <f>+ม.1!D66</f>
        <v>โฉนด</v>
      </c>
      <c r="C67" s="424">
        <f>+ม.1!E66</f>
        <v>4114</v>
      </c>
      <c r="D67" s="421">
        <f>+ม.1!J66</f>
        <v>0</v>
      </c>
      <c r="E67" s="421">
        <f>+ม.1!K66</f>
        <v>1</v>
      </c>
      <c r="F67" s="425" t="str">
        <f>+ม.1!L66</f>
        <v>30.0</v>
      </c>
      <c r="G67" s="426"/>
      <c r="H67" s="421">
        <f t="shared" si="4"/>
        <v>130</v>
      </c>
      <c r="I67" s="427">
        <v>230</v>
      </c>
      <c r="J67" s="428">
        <f t="shared" si="5"/>
        <v>29900</v>
      </c>
      <c r="K67" s="421">
        <f>+ม.1!R66</f>
        <v>0</v>
      </c>
      <c r="L67" s="429">
        <f>+ม.1!T66</f>
        <v>0</v>
      </c>
      <c r="M67" s="429">
        <f>+ม.1!U66</f>
        <v>0</v>
      </c>
      <c r="N67" s="426"/>
      <c r="O67" s="430">
        <f>+ม.1!V66</f>
        <v>0</v>
      </c>
      <c r="P67" s="426">
        <f>+ม.1!X66</f>
        <v>0</v>
      </c>
      <c r="Q67" s="431"/>
      <c r="R67" s="430">
        <f t="shared" si="0"/>
        <v>0</v>
      </c>
      <c r="S67" s="421">
        <f>+ม.1!AA66</f>
        <v>0</v>
      </c>
      <c r="T67" s="432">
        <f t="shared" si="1"/>
        <v>0</v>
      </c>
      <c r="U67" s="426">
        <f t="shared" si="2"/>
        <v>0</v>
      </c>
      <c r="V67" s="426">
        <f t="shared" si="3"/>
        <v>29900</v>
      </c>
      <c r="W67" s="426"/>
      <c r="X67" s="433" t="s">
        <v>2880</v>
      </c>
      <c r="Y67" s="434"/>
      <c r="Z67" s="434">
        <v>0.01</v>
      </c>
    </row>
    <row r="68" spans="1:26" s="435" customFormat="1" ht="15.75" customHeight="1" x14ac:dyDescent="0.35">
      <c r="A68" s="421">
        <f>+ม.1!C67</f>
        <v>37</v>
      </c>
      <c r="B68" s="423" t="str">
        <f>+ม.1!D67</f>
        <v>โฉนด</v>
      </c>
      <c r="C68" s="424">
        <f>+ม.1!E67</f>
        <v>44663</v>
      </c>
      <c r="D68" s="421">
        <f>+ม.1!J67</f>
        <v>7</v>
      </c>
      <c r="E68" s="421">
        <f>+ม.1!K67</f>
        <v>3</v>
      </c>
      <c r="F68" s="425" t="str">
        <f>+ม.1!L67</f>
        <v>41.0</v>
      </c>
      <c r="G68" s="426"/>
      <c r="H68" s="421">
        <f t="shared" si="4"/>
        <v>3141</v>
      </c>
      <c r="I68" s="427">
        <v>100</v>
      </c>
      <c r="J68" s="428">
        <f t="shared" si="5"/>
        <v>314100</v>
      </c>
      <c r="K68" s="421">
        <f>+ม.1!R67</f>
        <v>0</v>
      </c>
      <c r="L68" s="429">
        <f>+ม.1!T67</f>
        <v>0</v>
      </c>
      <c r="M68" s="429">
        <f>+ม.1!U67</f>
        <v>0</v>
      </c>
      <c r="N68" s="426"/>
      <c r="O68" s="430">
        <f>+ม.1!V67</f>
        <v>0</v>
      </c>
      <c r="P68" s="426">
        <f>+ม.1!X67</f>
        <v>0</v>
      </c>
      <c r="Q68" s="431"/>
      <c r="R68" s="430">
        <f t="shared" si="0"/>
        <v>0</v>
      </c>
      <c r="S68" s="421">
        <f>+ม.1!AA67</f>
        <v>0</v>
      </c>
      <c r="T68" s="432">
        <f t="shared" si="1"/>
        <v>0</v>
      </c>
      <c r="U68" s="426">
        <f t="shared" si="2"/>
        <v>0</v>
      </c>
      <c r="V68" s="426">
        <f t="shared" si="3"/>
        <v>314100</v>
      </c>
      <c r="W68" s="426"/>
      <c r="X68" s="433" t="s">
        <v>2880</v>
      </c>
      <c r="Y68" s="434"/>
      <c r="Z68" s="434">
        <v>0.01</v>
      </c>
    </row>
    <row r="69" spans="1:26" s="435" customFormat="1" ht="15.75" customHeight="1" x14ac:dyDescent="0.35">
      <c r="A69" s="421">
        <f>+ม.1!C68</f>
        <v>38</v>
      </c>
      <c r="B69" s="423" t="str">
        <f>+ม.1!D68</f>
        <v>โฉนด</v>
      </c>
      <c r="C69" s="424">
        <f>+ม.1!E68</f>
        <v>43380</v>
      </c>
      <c r="D69" s="421">
        <f>+ม.1!J68</f>
        <v>7</v>
      </c>
      <c r="E69" s="421">
        <f>+ม.1!K68</f>
        <v>0</v>
      </c>
      <c r="F69" s="425" t="str">
        <f>+ม.1!L68</f>
        <v>88.0</v>
      </c>
      <c r="G69" s="426"/>
      <c r="H69" s="421">
        <f t="shared" si="4"/>
        <v>2888</v>
      </c>
      <c r="I69" s="427">
        <v>100</v>
      </c>
      <c r="J69" s="428">
        <f t="shared" si="5"/>
        <v>288800</v>
      </c>
      <c r="K69" s="421">
        <f>+ม.1!R68</f>
        <v>0</v>
      </c>
      <c r="L69" s="429">
        <f>+ม.1!T68</f>
        <v>0</v>
      </c>
      <c r="M69" s="429">
        <f>+ม.1!U68</f>
        <v>0</v>
      </c>
      <c r="N69" s="426"/>
      <c r="O69" s="430">
        <f>+ม.1!V68</f>
        <v>0</v>
      </c>
      <c r="P69" s="426">
        <f>+ม.1!X68</f>
        <v>0</v>
      </c>
      <c r="Q69" s="431"/>
      <c r="R69" s="430">
        <f t="shared" si="0"/>
        <v>0</v>
      </c>
      <c r="S69" s="421">
        <f>+ม.1!AA68</f>
        <v>0</v>
      </c>
      <c r="T69" s="432">
        <f t="shared" si="1"/>
        <v>0</v>
      </c>
      <c r="U69" s="426">
        <f t="shared" si="2"/>
        <v>0</v>
      </c>
      <c r="V69" s="426">
        <f t="shared" si="3"/>
        <v>288800</v>
      </c>
      <c r="W69" s="426"/>
      <c r="X69" s="433" t="s">
        <v>2880</v>
      </c>
      <c r="Y69" s="434"/>
      <c r="Z69" s="434">
        <v>0.01</v>
      </c>
    </row>
    <row r="70" spans="1:26" s="435" customFormat="1" ht="15.75" customHeight="1" x14ac:dyDescent="0.35">
      <c r="A70" s="421">
        <f>+ม.1!C69</f>
        <v>39</v>
      </c>
      <c r="B70" s="423" t="str">
        <f>+ม.1!D69</f>
        <v>โฉนด</v>
      </c>
      <c r="C70" s="424">
        <f>+ม.1!E69</f>
        <v>39697</v>
      </c>
      <c r="D70" s="421">
        <f>+ม.1!J69</f>
        <v>11</v>
      </c>
      <c r="E70" s="421">
        <f>+ม.1!K69</f>
        <v>3</v>
      </c>
      <c r="F70" s="425" t="str">
        <f>+ม.1!L69</f>
        <v>77.0</v>
      </c>
      <c r="G70" s="426"/>
      <c r="H70" s="421">
        <f t="shared" si="4"/>
        <v>4777</v>
      </c>
      <c r="I70" s="427">
        <v>100</v>
      </c>
      <c r="J70" s="428">
        <f t="shared" si="5"/>
        <v>477700</v>
      </c>
      <c r="K70" s="421">
        <f>+ม.1!R69</f>
        <v>0</v>
      </c>
      <c r="L70" s="429">
        <f>+ม.1!T69</f>
        <v>0</v>
      </c>
      <c r="M70" s="429">
        <f>+ม.1!U69</f>
        <v>0</v>
      </c>
      <c r="N70" s="426"/>
      <c r="O70" s="430">
        <f>+ม.1!V69</f>
        <v>0</v>
      </c>
      <c r="P70" s="426">
        <f>+ม.1!X69</f>
        <v>0</v>
      </c>
      <c r="Q70" s="431"/>
      <c r="R70" s="430">
        <f t="shared" si="0"/>
        <v>0</v>
      </c>
      <c r="S70" s="421">
        <f>+ม.1!AA69</f>
        <v>0</v>
      </c>
      <c r="T70" s="432">
        <f t="shared" si="1"/>
        <v>0</v>
      </c>
      <c r="U70" s="426">
        <f t="shared" si="2"/>
        <v>0</v>
      </c>
      <c r="V70" s="426">
        <f t="shared" si="3"/>
        <v>477700</v>
      </c>
      <c r="W70" s="426"/>
      <c r="X70" s="433" t="s">
        <v>2880</v>
      </c>
      <c r="Y70" s="434"/>
      <c r="Z70" s="434">
        <v>0.01</v>
      </c>
    </row>
    <row r="71" spans="1:26" s="435" customFormat="1" ht="15.75" customHeight="1" x14ac:dyDescent="0.35">
      <c r="A71" s="421">
        <f>+ม.1!C70</f>
        <v>40</v>
      </c>
      <c r="B71" s="423" t="str">
        <f>+ม.1!D70</f>
        <v>โฉนด</v>
      </c>
      <c r="C71" s="424">
        <f>+ม.1!E70</f>
        <v>43465</v>
      </c>
      <c r="D71" s="421">
        <f>+ม.1!J70</f>
        <v>0</v>
      </c>
      <c r="E71" s="421">
        <f>+ม.1!K70</f>
        <v>1</v>
      </c>
      <c r="F71" s="425" t="str">
        <f>+ม.1!L70</f>
        <v>74.0</v>
      </c>
      <c r="G71" s="426"/>
      <c r="H71" s="421">
        <f t="shared" si="4"/>
        <v>174</v>
      </c>
      <c r="I71" s="427">
        <v>200</v>
      </c>
      <c r="J71" s="428">
        <f t="shared" si="5"/>
        <v>34800</v>
      </c>
      <c r="K71" s="421">
        <f>+ม.1!R70</f>
        <v>0</v>
      </c>
      <c r="L71" s="429">
        <f>+ม.1!T70</f>
        <v>0</v>
      </c>
      <c r="M71" s="429">
        <f>+ม.1!U70</f>
        <v>0</v>
      </c>
      <c r="N71" s="426"/>
      <c r="O71" s="430">
        <f>+ม.1!V70</f>
        <v>0</v>
      </c>
      <c r="P71" s="426">
        <f>+ม.1!X70</f>
        <v>0</v>
      </c>
      <c r="Q71" s="431"/>
      <c r="R71" s="430">
        <f t="shared" si="0"/>
        <v>0</v>
      </c>
      <c r="S71" s="421">
        <f>+ม.1!AA70</f>
        <v>0</v>
      </c>
      <c r="T71" s="432">
        <f t="shared" si="1"/>
        <v>0</v>
      </c>
      <c r="U71" s="426">
        <f t="shared" si="2"/>
        <v>0</v>
      </c>
      <c r="V71" s="426">
        <f t="shared" si="3"/>
        <v>34800</v>
      </c>
      <c r="W71" s="426"/>
      <c r="X71" s="433" t="s">
        <v>2880</v>
      </c>
      <c r="Y71" s="434"/>
      <c r="Z71" s="434">
        <v>0.01</v>
      </c>
    </row>
    <row r="72" spans="1:26" s="435" customFormat="1" ht="15.75" customHeight="1" x14ac:dyDescent="0.35">
      <c r="A72" s="421">
        <f>+ม.1!C71</f>
        <v>41</v>
      </c>
      <c r="B72" s="423" t="str">
        <f>+ม.1!D71</f>
        <v>โฉนด</v>
      </c>
      <c r="C72" s="424">
        <f>+ม.1!E71</f>
        <v>64485</v>
      </c>
      <c r="D72" s="421">
        <f>+ม.1!J71</f>
        <v>7</v>
      </c>
      <c r="E72" s="421">
        <f>+ม.1!K71</f>
        <v>3</v>
      </c>
      <c r="F72" s="425">
        <f>+ม.1!L71</f>
        <v>93.2</v>
      </c>
      <c r="G72" s="426"/>
      <c r="H72" s="421">
        <f t="shared" si="4"/>
        <v>3193.2</v>
      </c>
      <c r="I72" s="427">
        <v>100</v>
      </c>
      <c r="J72" s="428">
        <f t="shared" si="5"/>
        <v>319320</v>
      </c>
      <c r="K72" s="421">
        <f>+ม.1!R71</f>
        <v>0</v>
      </c>
      <c r="L72" s="429">
        <f>+ม.1!T71</f>
        <v>0</v>
      </c>
      <c r="M72" s="429">
        <f>+ม.1!U71</f>
        <v>0</v>
      </c>
      <c r="N72" s="426"/>
      <c r="O72" s="430">
        <f>+ม.1!V71</f>
        <v>0</v>
      </c>
      <c r="P72" s="426">
        <f>+ม.1!X71</f>
        <v>0</v>
      </c>
      <c r="Q72" s="431"/>
      <c r="R72" s="430">
        <f t="shared" si="0"/>
        <v>0</v>
      </c>
      <c r="S72" s="421">
        <f>+ม.1!AA71</f>
        <v>0</v>
      </c>
      <c r="T72" s="432">
        <f t="shared" si="1"/>
        <v>0</v>
      </c>
      <c r="U72" s="426">
        <f t="shared" si="2"/>
        <v>0</v>
      </c>
      <c r="V72" s="426">
        <f t="shared" si="3"/>
        <v>319320</v>
      </c>
      <c r="W72" s="426"/>
      <c r="X72" s="433" t="s">
        <v>2880</v>
      </c>
      <c r="Y72" s="434"/>
      <c r="Z72" s="434">
        <v>0.01</v>
      </c>
    </row>
    <row r="73" spans="1:26" s="435" customFormat="1" ht="15.75" customHeight="1" x14ac:dyDescent="0.35">
      <c r="A73" s="421">
        <f>+ม.1!C72</f>
        <v>42</v>
      </c>
      <c r="B73" s="423" t="str">
        <f>+ม.1!D72</f>
        <v>โฉนด</v>
      </c>
      <c r="C73" s="424">
        <f>+ม.1!E72</f>
        <v>4113</v>
      </c>
      <c r="D73" s="421">
        <f>+ม.1!J72</f>
        <v>0</v>
      </c>
      <c r="E73" s="421">
        <f>+ม.1!K72</f>
        <v>1</v>
      </c>
      <c r="F73" s="425" t="str">
        <f>+ม.1!L72</f>
        <v>60.0</v>
      </c>
      <c r="G73" s="426"/>
      <c r="H73" s="421">
        <f t="shared" si="4"/>
        <v>160</v>
      </c>
      <c r="I73" s="427">
        <v>230</v>
      </c>
      <c r="J73" s="428">
        <f t="shared" si="5"/>
        <v>36800</v>
      </c>
      <c r="K73" s="421">
        <f>+ม.1!R72</f>
        <v>1</v>
      </c>
      <c r="L73" s="429" t="str">
        <f>+ม.1!T72</f>
        <v>บ้านเดี่ยว</v>
      </c>
      <c r="M73" s="429" t="str">
        <f>+ม.1!U72</f>
        <v>ตึก</v>
      </c>
      <c r="N73" s="426"/>
      <c r="O73" s="430">
        <f>+ม.1!V72</f>
        <v>105</v>
      </c>
      <c r="P73" s="426">
        <f>+ม.1!X72</f>
        <v>105</v>
      </c>
      <c r="Q73" s="431">
        <v>6800</v>
      </c>
      <c r="R73" s="430">
        <f t="shared" si="0"/>
        <v>714000</v>
      </c>
      <c r="S73" s="421">
        <f>+ม.1!AA72</f>
        <v>20</v>
      </c>
      <c r="T73" s="432">
        <f t="shared" si="1"/>
        <v>142800</v>
      </c>
      <c r="U73" s="426">
        <f t="shared" si="2"/>
        <v>571200</v>
      </c>
      <c r="V73" s="426">
        <f t="shared" si="3"/>
        <v>608000</v>
      </c>
      <c r="W73" s="426"/>
      <c r="X73" s="433" t="s">
        <v>2880</v>
      </c>
      <c r="Y73" s="434"/>
      <c r="Z73" s="434">
        <v>0.03</v>
      </c>
    </row>
    <row r="74" spans="1:26" s="189" customFormat="1" ht="15.75" customHeight="1" x14ac:dyDescent="0.35">
      <c r="A74" s="221">
        <f>+ม.1!C73</f>
        <v>0</v>
      </c>
      <c r="B74" s="217">
        <f>+ม.1!D73</f>
        <v>0</v>
      </c>
      <c r="C74" s="234"/>
      <c r="D74" s="221">
        <f>+ม.1!J73</f>
        <v>0</v>
      </c>
      <c r="E74" s="221">
        <f>+ม.1!K73</f>
        <v>0</v>
      </c>
      <c r="F74" s="230"/>
      <c r="G74" s="190"/>
      <c r="H74" s="221">
        <f t="shared" si="4"/>
        <v>0</v>
      </c>
      <c r="I74" s="226"/>
      <c r="J74" s="191">
        <f t="shared" si="5"/>
        <v>0</v>
      </c>
      <c r="K74" s="221">
        <f>+ม.1!R73</f>
        <v>2</v>
      </c>
      <c r="L74" s="238" t="str">
        <f>+ม.1!T73</f>
        <v>บ้านเดี่ยว</v>
      </c>
      <c r="M74" s="238" t="str">
        <f>+ม.1!U73</f>
        <v>ตึก</v>
      </c>
      <c r="N74" s="190"/>
      <c r="O74" s="197">
        <f>+ม.1!V73</f>
        <v>100</v>
      </c>
      <c r="P74" s="190">
        <f>+ม.1!X73</f>
        <v>100</v>
      </c>
      <c r="Q74" s="244">
        <v>6800</v>
      </c>
      <c r="R74" s="197">
        <f t="shared" si="0"/>
        <v>680000</v>
      </c>
      <c r="S74" s="221">
        <f>+ม.1!AA73</f>
        <v>15</v>
      </c>
      <c r="T74" s="201">
        <f t="shared" si="1"/>
        <v>102000</v>
      </c>
      <c r="U74" s="190">
        <f t="shared" si="2"/>
        <v>578000</v>
      </c>
      <c r="V74" s="190">
        <f t="shared" si="3"/>
        <v>578000</v>
      </c>
      <c r="W74" s="190"/>
      <c r="X74" s="258"/>
      <c r="Y74" s="251"/>
      <c r="Z74" s="251">
        <v>0.03</v>
      </c>
    </row>
    <row r="75" spans="1:26" s="189" customFormat="1" ht="15.75" customHeight="1" x14ac:dyDescent="0.35">
      <c r="A75" s="221">
        <f>+ม.1!C74</f>
        <v>43</v>
      </c>
      <c r="B75" s="217" t="str">
        <f>+ม.1!D74</f>
        <v>โฉนด</v>
      </c>
      <c r="C75" s="234">
        <f>+ม.1!E74</f>
        <v>4108</v>
      </c>
      <c r="D75" s="221">
        <f>+ม.1!J74</f>
        <v>0</v>
      </c>
      <c r="E75" s="221">
        <f>+ม.1!K74</f>
        <v>1</v>
      </c>
      <c r="F75" s="230" t="str">
        <f>+ม.1!L74</f>
        <v>79.0</v>
      </c>
      <c r="G75" s="190"/>
      <c r="H75" s="221">
        <f t="shared" si="4"/>
        <v>179</v>
      </c>
      <c r="I75" s="226">
        <v>230</v>
      </c>
      <c r="J75" s="191">
        <f t="shared" si="5"/>
        <v>41170</v>
      </c>
      <c r="K75" s="221">
        <f>+ม.1!R74</f>
        <v>1</v>
      </c>
      <c r="L75" s="238" t="str">
        <f>+ม.1!T74</f>
        <v>บ้านเดี่ยว</v>
      </c>
      <c r="M75" s="238" t="str">
        <f>+ม.1!U74</f>
        <v>ครึ่งตึกครึ่งไม้</v>
      </c>
      <c r="N75" s="190"/>
      <c r="O75" s="197">
        <f>+ม.1!V74</f>
        <v>126</v>
      </c>
      <c r="P75" s="190">
        <f>+ม.1!X74</f>
        <v>0</v>
      </c>
      <c r="Q75" s="244">
        <v>6800</v>
      </c>
      <c r="R75" s="197">
        <f t="shared" si="0"/>
        <v>856800</v>
      </c>
      <c r="S75" s="221">
        <v>25</v>
      </c>
      <c r="T75" s="201">
        <f t="shared" si="1"/>
        <v>214200</v>
      </c>
      <c r="U75" s="190">
        <f t="shared" si="2"/>
        <v>642600</v>
      </c>
      <c r="V75" s="190">
        <f t="shared" si="3"/>
        <v>683770</v>
      </c>
      <c r="W75" s="190"/>
      <c r="X75" s="258" t="s">
        <v>2880</v>
      </c>
      <c r="Y75" s="251"/>
      <c r="Z75" s="251">
        <v>0.03</v>
      </c>
    </row>
    <row r="76" spans="1:26" s="189" customFormat="1" ht="15.75" customHeight="1" x14ac:dyDescent="0.35">
      <c r="A76" s="221">
        <f>+ม.1!C75</f>
        <v>0</v>
      </c>
      <c r="B76" s="217">
        <f>+ม.1!D75</f>
        <v>0</v>
      </c>
      <c r="C76" s="234"/>
      <c r="D76" s="221">
        <f>+ม.1!J75</f>
        <v>0</v>
      </c>
      <c r="E76" s="221">
        <f>+ม.1!K75</f>
        <v>0</v>
      </c>
      <c r="F76" s="230"/>
      <c r="G76" s="190"/>
      <c r="H76" s="221">
        <f t="shared" si="4"/>
        <v>0</v>
      </c>
      <c r="I76" s="226"/>
      <c r="J76" s="191">
        <f t="shared" si="5"/>
        <v>0</v>
      </c>
      <c r="K76" s="221">
        <f>+ม.1!R75</f>
        <v>0</v>
      </c>
      <c r="L76" s="238" t="str">
        <f>+ม.1!T75</f>
        <v>ชั้นที่ 1</v>
      </c>
      <c r="M76" s="238">
        <f>+ม.1!U75</f>
        <v>0</v>
      </c>
      <c r="N76" s="190"/>
      <c r="O76" s="197">
        <f>+ม.1!V75</f>
        <v>0</v>
      </c>
      <c r="P76" s="190">
        <f>+ม.1!X75</f>
        <v>113</v>
      </c>
      <c r="Q76" s="244"/>
      <c r="R76" s="197">
        <f t="shared" ref="R76:R139" si="6">O76*Q76</f>
        <v>0</v>
      </c>
      <c r="S76" s="221"/>
      <c r="T76" s="201">
        <f t="shared" ref="T76:T139" si="7">R76*S76/100</f>
        <v>0</v>
      </c>
      <c r="U76" s="190">
        <f t="shared" ref="U76:U139" si="8">R76-T76</f>
        <v>0</v>
      </c>
      <c r="V76" s="190">
        <f t="shared" ref="V76:V139" si="9">J76+U76</f>
        <v>0</v>
      </c>
      <c r="W76" s="190"/>
      <c r="X76" s="258"/>
      <c r="Y76" s="251"/>
      <c r="Z76" s="251"/>
    </row>
    <row r="77" spans="1:26" s="189" customFormat="1" ht="15.75" customHeight="1" x14ac:dyDescent="0.35">
      <c r="A77" s="221">
        <f>+ม.1!C76</f>
        <v>0</v>
      </c>
      <c r="B77" s="217">
        <f>+ม.1!D76</f>
        <v>0</v>
      </c>
      <c r="C77" s="234"/>
      <c r="D77" s="221">
        <f>+ม.1!J76</f>
        <v>0</v>
      </c>
      <c r="E77" s="221">
        <f>+ม.1!K76</f>
        <v>0</v>
      </c>
      <c r="F77" s="230"/>
      <c r="G77" s="190"/>
      <c r="H77" s="221">
        <f t="shared" ref="H77:H140" si="10">+(D77*400)+(E77*100)+F77</f>
        <v>0</v>
      </c>
      <c r="I77" s="226"/>
      <c r="J77" s="191">
        <f t="shared" si="5"/>
        <v>0</v>
      </c>
      <c r="K77" s="221">
        <f>+ม.1!R76</f>
        <v>0</v>
      </c>
      <c r="L77" s="238" t="str">
        <f>+ม.1!T76</f>
        <v>ชั้นที่ 2</v>
      </c>
      <c r="M77" s="238">
        <f>+ม.1!U76</f>
        <v>0</v>
      </c>
      <c r="N77" s="190"/>
      <c r="O77" s="197">
        <f>+ม.1!V76</f>
        <v>0</v>
      </c>
      <c r="P77" s="190">
        <f>+ม.1!X76</f>
        <v>113</v>
      </c>
      <c r="Q77" s="244"/>
      <c r="R77" s="197">
        <f t="shared" si="6"/>
        <v>0</v>
      </c>
      <c r="S77" s="221"/>
      <c r="T77" s="201">
        <f t="shared" si="7"/>
        <v>0</v>
      </c>
      <c r="U77" s="190">
        <f t="shared" si="8"/>
        <v>0</v>
      </c>
      <c r="V77" s="190">
        <f t="shared" si="9"/>
        <v>0</v>
      </c>
      <c r="W77" s="190"/>
      <c r="X77" s="258"/>
      <c r="Y77" s="251"/>
      <c r="Z77" s="251"/>
    </row>
    <row r="78" spans="1:26" s="189" customFormat="1" ht="15.75" customHeight="1" x14ac:dyDescent="0.35">
      <c r="A78" s="221">
        <f>+ม.1!C77</f>
        <v>44</v>
      </c>
      <c r="B78" s="217" t="str">
        <f>+ม.1!D77</f>
        <v>โฉนด</v>
      </c>
      <c r="C78" s="234">
        <f>+ม.1!E77</f>
        <v>4507</v>
      </c>
      <c r="D78" s="221">
        <f>+ม.1!J77</f>
        <v>0</v>
      </c>
      <c r="E78" s="221">
        <f>+ม.1!K77</f>
        <v>1</v>
      </c>
      <c r="F78" s="230" t="str">
        <f>+ม.1!L77</f>
        <v>20.0</v>
      </c>
      <c r="G78" s="190"/>
      <c r="H78" s="221">
        <f t="shared" si="10"/>
        <v>120</v>
      </c>
      <c r="I78" s="226">
        <v>230</v>
      </c>
      <c r="J78" s="191">
        <f t="shared" ref="J78:J141" si="11">H78*I78</f>
        <v>27600</v>
      </c>
      <c r="K78" s="221">
        <f>+ม.1!R77</f>
        <v>0</v>
      </c>
      <c r="L78" s="238">
        <f>+ม.1!T77</f>
        <v>0</v>
      </c>
      <c r="M78" s="238">
        <f>+ม.1!U77</f>
        <v>0</v>
      </c>
      <c r="N78" s="190"/>
      <c r="O78" s="197">
        <f>+ม.1!V77</f>
        <v>0</v>
      </c>
      <c r="P78" s="190">
        <f>+ม.1!X77</f>
        <v>0</v>
      </c>
      <c r="Q78" s="244"/>
      <c r="R78" s="197">
        <f t="shared" si="6"/>
        <v>0</v>
      </c>
      <c r="S78" s="221">
        <f>+ม.1!AA77</f>
        <v>0</v>
      </c>
      <c r="T78" s="201">
        <f t="shared" si="7"/>
        <v>0</v>
      </c>
      <c r="U78" s="190">
        <f t="shared" si="8"/>
        <v>0</v>
      </c>
      <c r="V78" s="190">
        <f t="shared" si="9"/>
        <v>27600</v>
      </c>
      <c r="W78" s="190"/>
      <c r="X78" s="258" t="s">
        <v>2880</v>
      </c>
      <c r="Y78" s="251"/>
      <c r="Z78" s="251">
        <v>0.01</v>
      </c>
    </row>
    <row r="79" spans="1:26" s="189" customFormat="1" ht="15.75" customHeight="1" x14ac:dyDescent="0.35">
      <c r="A79" s="221">
        <f>+ม.1!C78</f>
        <v>45</v>
      </c>
      <c r="B79" s="217" t="str">
        <f>+ม.1!D78</f>
        <v>โฉนด</v>
      </c>
      <c r="C79" s="234">
        <f>+ม.1!E78</f>
        <v>44662</v>
      </c>
      <c r="D79" s="221">
        <f>+ม.1!J78</f>
        <v>3</v>
      </c>
      <c r="E79" s="221">
        <f>+ม.1!K78</f>
        <v>2</v>
      </c>
      <c r="F79" s="230" t="str">
        <f>+ม.1!L78</f>
        <v>54.0</v>
      </c>
      <c r="G79" s="190"/>
      <c r="H79" s="221">
        <f t="shared" si="10"/>
        <v>1454</v>
      </c>
      <c r="I79" s="226">
        <v>100</v>
      </c>
      <c r="J79" s="191">
        <f t="shared" si="11"/>
        <v>145400</v>
      </c>
      <c r="K79" s="221">
        <f>+ม.1!R78</f>
        <v>0</v>
      </c>
      <c r="L79" s="238">
        <f>+ม.1!T78</f>
        <v>0</v>
      </c>
      <c r="M79" s="238">
        <f>+ม.1!U78</f>
        <v>0</v>
      </c>
      <c r="N79" s="190"/>
      <c r="O79" s="197">
        <f>+ม.1!V78</f>
        <v>0</v>
      </c>
      <c r="P79" s="190">
        <f>+ม.1!X78</f>
        <v>0</v>
      </c>
      <c r="Q79" s="244"/>
      <c r="R79" s="197">
        <f t="shared" si="6"/>
        <v>0</v>
      </c>
      <c r="S79" s="221">
        <f>+ม.1!AA78</f>
        <v>0</v>
      </c>
      <c r="T79" s="201">
        <f t="shared" si="7"/>
        <v>0</v>
      </c>
      <c r="U79" s="190">
        <f t="shared" si="8"/>
        <v>0</v>
      </c>
      <c r="V79" s="190">
        <f t="shared" si="9"/>
        <v>145400</v>
      </c>
      <c r="W79" s="190"/>
      <c r="X79" s="258" t="s">
        <v>2880</v>
      </c>
      <c r="Y79" s="251"/>
      <c r="Z79" s="251">
        <v>0.01</v>
      </c>
    </row>
    <row r="80" spans="1:26" s="189" customFormat="1" ht="15.75" customHeight="1" x14ac:dyDescent="0.35">
      <c r="A80" s="221">
        <f>+ม.1!C79</f>
        <v>46</v>
      </c>
      <c r="B80" s="217" t="str">
        <f>+ม.1!D79</f>
        <v>โฉนด</v>
      </c>
      <c r="C80" s="234">
        <f>+ม.1!E79</f>
        <v>39615</v>
      </c>
      <c r="D80" s="221">
        <f>+ม.1!J79</f>
        <v>4</v>
      </c>
      <c r="E80" s="221">
        <f>+ม.1!K79</f>
        <v>0</v>
      </c>
      <c r="F80" s="230" t="str">
        <f>+ม.1!L79</f>
        <v>78.0</v>
      </c>
      <c r="G80" s="190"/>
      <c r="H80" s="221">
        <f t="shared" si="10"/>
        <v>1678</v>
      </c>
      <c r="I80" s="226">
        <v>130</v>
      </c>
      <c r="J80" s="191">
        <f t="shared" si="11"/>
        <v>218140</v>
      </c>
      <c r="K80" s="221">
        <f>+ม.1!R79</f>
        <v>0</v>
      </c>
      <c r="L80" s="238">
        <f>+ม.1!T79</f>
        <v>0</v>
      </c>
      <c r="M80" s="238">
        <f>+ม.1!U79</f>
        <v>0</v>
      </c>
      <c r="N80" s="190"/>
      <c r="O80" s="197">
        <f>+ม.1!V79</f>
        <v>0</v>
      </c>
      <c r="P80" s="190">
        <f>+ม.1!X79</f>
        <v>0</v>
      </c>
      <c r="Q80" s="244"/>
      <c r="R80" s="197">
        <f t="shared" si="6"/>
        <v>0</v>
      </c>
      <c r="S80" s="221">
        <f>+ม.1!AA79</f>
        <v>0</v>
      </c>
      <c r="T80" s="201">
        <f t="shared" si="7"/>
        <v>0</v>
      </c>
      <c r="U80" s="190">
        <f t="shared" si="8"/>
        <v>0</v>
      </c>
      <c r="V80" s="190">
        <f t="shared" si="9"/>
        <v>218140</v>
      </c>
      <c r="W80" s="190"/>
      <c r="X80" s="258" t="s">
        <v>2880</v>
      </c>
      <c r="Y80" s="251"/>
      <c r="Z80" s="251">
        <v>0.01</v>
      </c>
    </row>
    <row r="81" spans="1:26" s="189" customFormat="1" ht="15.75" customHeight="1" x14ac:dyDescent="0.35">
      <c r="A81" s="221">
        <f>+ม.1!C80</f>
        <v>47</v>
      </c>
      <c r="B81" s="217" t="str">
        <f>+ม.1!D80</f>
        <v>โฉนด</v>
      </c>
      <c r="C81" s="234">
        <f>+ม.1!E80</f>
        <v>44666</v>
      </c>
      <c r="D81" s="221">
        <f>+ม.1!J80</f>
        <v>1</v>
      </c>
      <c r="E81" s="221">
        <f>+ม.1!K80</f>
        <v>0</v>
      </c>
      <c r="F81" s="230" t="str">
        <f>+ม.1!L80</f>
        <v>80.0</v>
      </c>
      <c r="G81" s="190"/>
      <c r="H81" s="221">
        <f t="shared" si="10"/>
        <v>480</v>
      </c>
      <c r="I81" s="226">
        <v>100</v>
      </c>
      <c r="J81" s="191">
        <f t="shared" si="11"/>
        <v>48000</v>
      </c>
      <c r="K81" s="221">
        <f>+ม.1!R80</f>
        <v>0</v>
      </c>
      <c r="L81" s="238">
        <f>+ม.1!T80</f>
        <v>0</v>
      </c>
      <c r="M81" s="238">
        <f>+ม.1!U80</f>
        <v>0</v>
      </c>
      <c r="N81" s="190"/>
      <c r="O81" s="197">
        <f>+ม.1!V80</f>
        <v>0</v>
      </c>
      <c r="P81" s="190">
        <f>+ม.1!X80</f>
        <v>0</v>
      </c>
      <c r="Q81" s="244"/>
      <c r="R81" s="197">
        <f t="shared" si="6"/>
        <v>0</v>
      </c>
      <c r="S81" s="221">
        <f>+ม.1!AA80</f>
        <v>0</v>
      </c>
      <c r="T81" s="201">
        <f t="shared" si="7"/>
        <v>0</v>
      </c>
      <c r="U81" s="190">
        <f t="shared" si="8"/>
        <v>0</v>
      </c>
      <c r="V81" s="190">
        <f t="shared" si="9"/>
        <v>48000</v>
      </c>
      <c r="W81" s="190"/>
      <c r="X81" s="258" t="s">
        <v>2880</v>
      </c>
      <c r="Y81" s="251"/>
      <c r="Z81" s="251">
        <v>0.01</v>
      </c>
    </row>
    <row r="82" spans="1:26" s="189" customFormat="1" ht="15.75" customHeight="1" x14ac:dyDescent="0.35">
      <c r="A82" s="221">
        <f>+ม.1!C81</f>
        <v>48</v>
      </c>
      <c r="B82" s="217" t="str">
        <f>+ม.1!D81</f>
        <v>โฉนด</v>
      </c>
      <c r="C82" s="234">
        <f>+ม.1!E81</f>
        <v>44665</v>
      </c>
      <c r="D82" s="221">
        <f>+ม.1!J81</f>
        <v>1</v>
      </c>
      <c r="E82" s="221">
        <f>+ม.1!K81</f>
        <v>0</v>
      </c>
      <c r="F82" s="230" t="str">
        <f>+ม.1!L81</f>
        <v>95.0</v>
      </c>
      <c r="G82" s="190"/>
      <c r="H82" s="221">
        <f t="shared" si="10"/>
        <v>495</v>
      </c>
      <c r="I82" s="226">
        <v>100</v>
      </c>
      <c r="J82" s="191">
        <f t="shared" si="11"/>
        <v>49500</v>
      </c>
      <c r="K82" s="221">
        <f>+ม.1!R81</f>
        <v>0</v>
      </c>
      <c r="L82" s="238">
        <f>+ม.1!T81</f>
        <v>0</v>
      </c>
      <c r="M82" s="238">
        <f>+ม.1!U81</f>
        <v>0</v>
      </c>
      <c r="N82" s="190"/>
      <c r="O82" s="197">
        <f>+ม.1!V81</f>
        <v>0</v>
      </c>
      <c r="P82" s="190">
        <f>+ม.1!X81</f>
        <v>0</v>
      </c>
      <c r="Q82" s="244"/>
      <c r="R82" s="197">
        <f t="shared" si="6"/>
        <v>0</v>
      </c>
      <c r="S82" s="221">
        <f>+ม.1!AA81</f>
        <v>0</v>
      </c>
      <c r="T82" s="201">
        <f t="shared" si="7"/>
        <v>0</v>
      </c>
      <c r="U82" s="190">
        <f t="shared" si="8"/>
        <v>0</v>
      </c>
      <c r="V82" s="190">
        <f t="shared" si="9"/>
        <v>49500</v>
      </c>
      <c r="W82" s="190"/>
      <c r="X82" s="258" t="s">
        <v>2880</v>
      </c>
      <c r="Y82" s="251"/>
      <c r="Z82" s="251">
        <v>0.01</v>
      </c>
    </row>
    <row r="83" spans="1:26" s="189" customFormat="1" ht="15.75" customHeight="1" x14ac:dyDescent="0.35">
      <c r="A83" s="221">
        <f>+ม.1!C82</f>
        <v>49</v>
      </c>
      <c r="B83" s="217" t="str">
        <f>+ม.1!D82</f>
        <v>โฉนด</v>
      </c>
      <c r="C83" s="234">
        <f>+ม.1!E82</f>
        <v>12975</v>
      </c>
      <c r="D83" s="221">
        <f>+ม.1!J82</f>
        <v>5</v>
      </c>
      <c r="E83" s="221">
        <f>+ม.1!K82</f>
        <v>1</v>
      </c>
      <c r="F83" s="230" t="str">
        <f>+ม.1!L82</f>
        <v>53.0</v>
      </c>
      <c r="G83" s="190"/>
      <c r="H83" s="221">
        <f t="shared" si="10"/>
        <v>2153</v>
      </c>
      <c r="I83" s="226">
        <v>100</v>
      </c>
      <c r="J83" s="191">
        <f t="shared" si="11"/>
        <v>215300</v>
      </c>
      <c r="K83" s="221">
        <f>+ม.1!R82</f>
        <v>0</v>
      </c>
      <c r="L83" s="238">
        <f>+ม.1!T82</f>
        <v>0</v>
      </c>
      <c r="M83" s="238">
        <f>+ม.1!U82</f>
        <v>0</v>
      </c>
      <c r="N83" s="190"/>
      <c r="O83" s="197">
        <f>+ม.1!V82</f>
        <v>0</v>
      </c>
      <c r="P83" s="190">
        <f>+ม.1!X82</f>
        <v>0</v>
      </c>
      <c r="Q83" s="244"/>
      <c r="R83" s="197">
        <f t="shared" si="6"/>
        <v>0</v>
      </c>
      <c r="S83" s="221">
        <f>+ม.1!AA82</f>
        <v>0</v>
      </c>
      <c r="T83" s="201">
        <f t="shared" si="7"/>
        <v>0</v>
      </c>
      <c r="U83" s="190">
        <f t="shared" si="8"/>
        <v>0</v>
      </c>
      <c r="V83" s="190">
        <f t="shared" si="9"/>
        <v>215300</v>
      </c>
      <c r="W83" s="190"/>
      <c r="X83" s="258" t="s">
        <v>2880</v>
      </c>
      <c r="Y83" s="251"/>
      <c r="Z83" s="251">
        <v>0.01</v>
      </c>
    </row>
    <row r="84" spans="1:26" s="435" customFormat="1" ht="15.75" customHeight="1" x14ac:dyDescent="0.35">
      <c r="A84" s="421">
        <f>+ม.1!C83</f>
        <v>50</v>
      </c>
      <c r="B84" s="423" t="str">
        <f>+ม.1!D83</f>
        <v>โฉนด</v>
      </c>
      <c r="C84" s="424">
        <f>+ม.1!E83</f>
        <v>46002</v>
      </c>
      <c r="D84" s="421">
        <f>+ม.1!J83</f>
        <v>0</v>
      </c>
      <c r="E84" s="421">
        <f>+ม.1!K83</f>
        <v>1</v>
      </c>
      <c r="F84" s="425" t="str">
        <f>+ม.1!L83</f>
        <v>53.0</v>
      </c>
      <c r="G84" s="426"/>
      <c r="H84" s="421">
        <f t="shared" si="10"/>
        <v>153</v>
      </c>
      <c r="I84" s="427">
        <v>230</v>
      </c>
      <c r="J84" s="428">
        <f t="shared" si="11"/>
        <v>35190</v>
      </c>
      <c r="K84" s="421">
        <f>+ม.1!R83</f>
        <v>0</v>
      </c>
      <c r="L84" s="429">
        <f>+ม.1!T83</f>
        <v>0</v>
      </c>
      <c r="M84" s="429">
        <f>+ม.1!U83</f>
        <v>0</v>
      </c>
      <c r="N84" s="426"/>
      <c r="O84" s="430">
        <f>+ม.1!V83</f>
        <v>0</v>
      </c>
      <c r="P84" s="426">
        <f>+ม.1!X83</f>
        <v>0</v>
      </c>
      <c r="Q84" s="431"/>
      <c r="R84" s="430">
        <f t="shared" si="6"/>
        <v>0</v>
      </c>
      <c r="S84" s="421">
        <f>+ม.1!AA83</f>
        <v>0</v>
      </c>
      <c r="T84" s="432">
        <f t="shared" si="7"/>
        <v>0</v>
      </c>
      <c r="U84" s="426">
        <f t="shared" si="8"/>
        <v>0</v>
      </c>
      <c r="V84" s="426">
        <f t="shared" si="9"/>
        <v>35190</v>
      </c>
      <c r="W84" s="426"/>
      <c r="X84" s="433" t="s">
        <v>2880</v>
      </c>
      <c r="Y84" s="434"/>
      <c r="Z84" s="434">
        <v>0.01</v>
      </c>
    </row>
    <row r="85" spans="1:26" s="189" customFormat="1" ht="15.75" customHeight="1" x14ac:dyDescent="0.35">
      <c r="A85" s="221">
        <f>+ม.1!C84</f>
        <v>51</v>
      </c>
      <c r="B85" s="217" t="str">
        <f>+ม.1!D84</f>
        <v>โฉนด</v>
      </c>
      <c r="C85" s="234">
        <f>+ม.1!E84</f>
        <v>45106</v>
      </c>
      <c r="D85" s="221">
        <f>+ม.1!J84</f>
        <v>1</v>
      </c>
      <c r="E85" s="221">
        <f>+ม.1!K84</f>
        <v>1</v>
      </c>
      <c r="F85" s="230" t="str">
        <f>+ม.1!L84</f>
        <v>54.0</v>
      </c>
      <c r="G85" s="190"/>
      <c r="H85" s="221">
        <f t="shared" si="10"/>
        <v>554</v>
      </c>
      <c r="I85" s="226">
        <v>100</v>
      </c>
      <c r="J85" s="191">
        <f t="shared" si="11"/>
        <v>55400</v>
      </c>
      <c r="K85" s="221">
        <f>+ม.1!R84</f>
        <v>0</v>
      </c>
      <c r="L85" s="238">
        <f>+ม.1!T84</f>
        <v>0</v>
      </c>
      <c r="M85" s="238">
        <f>+ม.1!U84</f>
        <v>0</v>
      </c>
      <c r="N85" s="190"/>
      <c r="O85" s="197">
        <f>+ม.1!V84</f>
        <v>0</v>
      </c>
      <c r="P85" s="190">
        <f>+ม.1!X84</f>
        <v>0</v>
      </c>
      <c r="Q85" s="244"/>
      <c r="R85" s="197">
        <f t="shared" si="6"/>
        <v>0</v>
      </c>
      <c r="S85" s="221">
        <f>+ม.1!AA84</f>
        <v>0</v>
      </c>
      <c r="T85" s="201">
        <f t="shared" si="7"/>
        <v>0</v>
      </c>
      <c r="U85" s="190">
        <f t="shared" si="8"/>
        <v>0</v>
      </c>
      <c r="V85" s="190">
        <f t="shared" si="9"/>
        <v>55400</v>
      </c>
      <c r="W85" s="190"/>
      <c r="X85" s="258" t="s">
        <v>2880</v>
      </c>
      <c r="Y85" s="251"/>
      <c r="Z85" s="251">
        <v>0.01</v>
      </c>
    </row>
    <row r="86" spans="1:26" s="189" customFormat="1" ht="15.75" customHeight="1" x14ac:dyDescent="0.35">
      <c r="A86" s="221">
        <f>+ม.1!C85</f>
        <v>52</v>
      </c>
      <c r="B86" s="217" t="str">
        <f>+ม.1!D85</f>
        <v>โฉนด</v>
      </c>
      <c r="C86" s="234">
        <f>+ม.1!E85</f>
        <v>28438</v>
      </c>
      <c r="D86" s="221">
        <f>+ม.1!J85</f>
        <v>6</v>
      </c>
      <c r="E86" s="221">
        <f>+ม.1!K85</f>
        <v>1</v>
      </c>
      <c r="F86" s="230">
        <f>+ม.1!L85</f>
        <v>84</v>
      </c>
      <c r="G86" s="190"/>
      <c r="H86" s="221">
        <f t="shared" si="10"/>
        <v>2584</v>
      </c>
      <c r="I86" s="226">
        <v>100</v>
      </c>
      <c r="J86" s="191">
        <f t="shared" si="11"/>
        <v>258400</v>
      </c>
      <c r="K86" s="221">
        <f>+ม.1!R85</f>
        <v>0</v>
      </c>
      <c r="L86" s="238">
        <f>+ม.1!T85</f>
        <v>0</v>
      </c>
      <c r="M86" s="238">
        <f>+ม.1!U85</f>
        <v>0</v>
      </c>
      <c r="N86" s="190"/>
      <c r="O86" s="197">
        <f>+ม.1!V85</f>
        <v>0</v>
      </c>
      <c r="P86" s="190">
        <f>+ม.1!X85</f>
        <v>0</v>
      </c>
      <c r="Q86" s="244"/>
      <c r="R86" s="197">
        <f t="shared" si="6"/>
        <v>0</v>
      </c>
      <c r="S86" s="221">
        <f>+ม.1!AA85</f>
        <v>0</v>
      </c>
      <c r="T86" s="201">
        <f t="shared" si="7"/>
        <v>0</v>
      </c>
      <c r="U86" s="190">
        <f t="shared" si="8"/>
        <v>0</v>
      </c>
      <c r="V86" s="190">
        <f t="shared" si="9"/>
        <v>258400</v>
      </c>
      <c r="W86" s="190"/>
      <c r="X86" s="258" t="s">
        <v>2880</v>
      </c>
      <c r="Y86" s="251"/>
      <c r="Z86" s="251">
        <v>0.01</v>
      </c>
    </row>
    <row r="87" spans="1:26" s="189" customFormat="1" ht="15.75" customHeight="1" x14ac:dyDescent="0.35">
      <c r="A87" s="221">
        <f>+ม.1!C86</f>
        <v>53</v>
      </c>
      <c r="B87" s="217" t="str">
        <f>+ม.1!D86</f>
        <v>โฉนด</v>
      </c>
      <c r="C87" s="234">
        <f>+ม.1!E86</f>
        <v>4128</v>
      </c>
      <c r="D87" s="221">
        <f>+ม.1!J86</f>
        <v>0</v>
      </c>
      <c r="E87" s="221">
        <f>+ม.1!K86</f>
        <v>1</v>
      </c>
      <c r="F87" s="230" t="str">
        <f>+ม.1!L86</f>
        <v>72.0</v>
      </c>
      <c r="G87" s="190"/>
      <c r="H87" s="221">
        <f t="shared" si="10"/>
        <v>172</v>
      </c>
      <c r="I87" s="226">
        <v>230</v>
      </c>
      <c r="J87" s="191">
        <f t="shared" si="11"/>
        <v>39560</v>
      </c>
      <c r="K87" s="221">
        <f>+ม.1!R86</f>
        <v>0</v>
      </c>
      <c r="L87" s="238">
        <f>+ม.1!T86</f>
        <v>0</v>
      </c>
      <c r="M87" s="238">
        <f>+ม.1!U86</f>
        <v>0</v>
      </c>
      <c r="N87" s="190"/>
      <c r="O87" s="197">
        <f>+ม.1!V86</f>
        <v>0</v>
      </c>
      <c r="P87" s="190">
        <f>+ม.1!X86</f>
        <v>0</v>
      </c>
      <c r="Q87" s="244"/>
      <c r="R87" s="197">
        <f t="shared" si="6"/>
        <v>0</v>
      </c>
      <c r="S87" s="221">
        <f>+ม.1!AA86</f>
        <v>0</v>
      </c>
      <c r="T87" s="201">
        <f t="shared" si="7"/>
        <v>0</v>
      </c>
      <c r="U87" s="190">
        <f t="shared" si="8"/>
        <v>0</v>
      </c>
      <c r="V87" s="190">
        <f t="shared" si="9"/>
        <v>39560</v>
      </c>
      <c r="W87" s="190"/>
      <c r="X87" s="258" t="s">
        <v>2880</v>
      </c>
      <c r="Y87" s="251"/>
      <c r="Z87" s="251">
        <v>0.01</v>
      </c>
    </row>
    <row r="88" spans="1:26" s="189" customFormat="1" ht="15.75" customHeight="1" x14ac:dyDescent="0.35">
      <c r="A88" s="221">
        <f>+ม.1!C87</f>
        <v>54</v>
      </c>
      <c r="B88" s="217" t="str">
        <f>+ม.1!D87</f>
        <v>โฉนด</v>
      </c>
      <c r="C88" s="234">
        <f>+ม.1!E87</f>
        <v>39679</v>
      </c>
      <c r="D88" s="221">
        <f>+ม.1!J87</f>
        <v>3</v>
      </c>
      <c r="E88" s="221">
        <f>+ม.1!K87</f>
        <v>0</v>
      </c>
      <c r="F88" s="230" t="str">
        <f>+ม.1!L87</f>
        <v>10.0</v>
      </c>
      <c r="G88" s="190"/>
      <c r="H88" s="221">
        <f t="shared" si="10"/>
        <v>1210</v>
      </c>
      <c r="I88" s="226">
        <v>230</v>
      </c>
      <c r="J88" s="191">
        <f t="shared" si="11"/>
        <v>278300</v>
      </c>
      <c r="K88" s="221">
        <f>+ม.1!R87</f>
        <v>0</v>
      </c>
      <c r="L88" s="238">
        <f>+ม.1!T87</f>
        <v>0</v>
      </c>
      <c r="M88" s="238">
        <f>+ม.1!U87</f>
        <v>0</v>
      </c>
      <c r="N88" s="190"/>
      <c r="O88" s="197">
        <f>+ม.1!V87</f>
        <v>0</v>
      </c>
      <c r="P88" s="190">
        <f>+ม.1!X87</f>
        <v>0</v>
      </c>
      <c r="Q88" s="244"/>
      <c r="R88" s="197">
        <f t="shared" si="6"/>
        <v>0</v>
      </c>
      <c r="S88" s="221">
        <f>+ม.1!AA87</f>
        <v>0</v>
      </c>
      <c r="T88" s="201">
        <f t="shared" si="7"/>
        <v>0</v>
      </c>
      <c r="U88" s="190">
        <f t="shared" si="8"/>
        <v>0</v>
      </c>
      <c r="V88" s="190">
        <f t="shared" si="9"/>
        <v>278300</v>
      </c>
      <c r="W88" s="190"/>
      <c r="X88" s="258" t="s">
        <v>2880</v>
      </c>
      <c r="Y88" s="251"/>
      <c r="Z88" s="251">
        <v>0.01</v>
      </c>
    </row>
    <row r="89" spans="1:26" s="189" customFormat="1" ht="15.75" customHeight="1" x14ac:dyDescent="0.35">
      <c r="A89" s="221">
        <f>+ม.1!C88</f>
        <v>55</v>
      </c>
      <c r="B89" s="217" t="str">
        <f>+ม.1!D88</f>
        <v>โฉนด</v>
      </c>
      <c r="C89" s="234">
        <f>+ม.1!E88</f>
        <v>32651</v>
      </c>
      <c r="D89" s="221">
        <f>+ม.1!J88</f>
        <v>3</v>
      </c>
      <c r="E89" s="221">
        <f>+ม.1!K88</f>
        <v>1</v>
      </c>
      <c r="F89" s="230" t="str">
        <f>+ม.1!L88</f>
        <v>72.0</v>
      </c>
      <c r="G89" s="190"/>
      <c r="H89" s="221">
        <f t="shared" si="10"/>
        <v>1372</v>
      </c>
      <c r="I89" s="226">
        <v>190</v>
      </c>
      <c r="J89" s="191">
        <f t="shared" si="11"/>
        <v>260680</v>
      </c>
      <c r="K89" s="221">
        <f>+ม.1!R88</f>
        <v>0</v>
      </c>
      <c r="L89" s="238">
        <f>+ม.1!T88</f>
        <v>0</v>
      </c>
      <c r="M89" s="238">
        <f>+ม.1!U88</f>
        <v>0</v>
      </c>
      <c r="N89" s="190"/>
      <c r="O89" s="197">
        <f>+ม.1!V88</f>
        <v>0</v>
      </c>
      <c r="P89" s="190">
        <f>+ม.1!X88</f>
        <v>0</v>
      </c>
      <c r="Q89" s="244"/>
      <c r="R89" s="197">
        <f t="shared" si="6"/>
        <v>0</v>
      </c>
      <c r="S89" s="221">
        <f>+ม.1!AA88</f>
        <v>0</v>
      </c>
      <c r="T89" s="201">
        <f t="shared" si="7"/>
        <v>0</v>
      </c>
      <c r="U89" s="190">
        <f t="shared" si="8"/>
        <v>0</v>
      </c>
      <c r="V89" s="190">
        <f t="shared" si="9"/>
        <v>260680</v>
      </c>
      <c r="W89" s="190"/>
      <c r="X89" s="258" t="s">
        <v>2880</v>
      </c>
      <c r="Y89" s="251"/>
      <c r="Z89" s="251">
        <v>0.01</v>
      </c>
    </row>
    <row r="90" spans="1:26" s="189" customFormat="1" ht="15.75" customHeight="1" x14ac:dyDescent="0.35">
      <c r="A90" s="221">
        <f>+ม.1!C89</f>
        <v>56</v>
      </c>
      <c r="B90" s="217" t="str">
        <f>+ม.1!D89</f>
        <v>โฉนด</v>
      </c>
      <c r="C90" s="234">
        <f>+ม.1!E89</f>
        <v>39669</v>
      </c>
      <c r="D90" s="221">
        <f>+ม.1!J89</f>
        <v>3</v>
      </c>
      <c r="E90" s="221">
        <f>+ม.1!K89</f>
        <v>2</v>
      </c>
      <c r="F90" s="230" t="str">
        <f>+ม.1!L89</f>
        <v>50.0</v>
      </c>
      <c r="G90" s="190"/>
      <c r="H90" s="221">
        <f t="shared" si="10"/>
        <v>1450</v>
      </c>
      <c r="I90" s="226">
        <v>130</v>
      </c>
      <c r="J90" s="191">
        <f t="shared" si="11"/>
        <v>188500</v>
      </c>
      <c r="K90" s="221">
        <f>+ม.1!R89</f>
        <v>0</v>
      </c>
      <c r="L90" s="238">
        <f>+ม.1!T89</f>
        <v>0</v>
      </c>
      <c r="M90" s="238">
        <f>+ม.1!U89</f>
        <v>0</v>
      </c>
      <c r="N90" s="190"/>
      <c r="O90" s="197">
        <f>+ม.1!V89</f>
        <v>0</v>
      </c>
      <c r="P90" s="190">
        <f>+ม.1!X89</f>
        <v>0</v>
      </c>
      <c r="Q90" s="244"/>
      <c r="R90" s="197">
        <f t="shared" si="6"/>
        <v>0</v>
      </c>
      <c r="S90" s="221">
        <f>+ม.1!AA89</f>
        <v>0</v>
      </c>
      <c r="T90" s="201">
        <f t="shared" si="7"/>
        <v>0</v>
      </c>
      <c r="U90" s="190">
        <f t="shared" si="8"/>
        <v>0</v>
      </c>
      <c r="V90" s="190">
        <f t="shared" si="9"/>
        <v>188500</v>
      </c>
      <c r="W90" s="190"/>
      <c r="X90" s="258" t="s">
        <v>2880</v>
      </c>
      <c r="Y90" s="251"/>
      <c r="Z90" s="251">
        <v>0.01</v>
      </c>
    </row>
    <row r="91" spans="1:26" s="189" customFormat="1" ht="15.75" customHeight="1" x14ac:dyDescent="0.35">
      <c r="A91" s="221">
        <f>+ม.1!C90</f>
        <v>57</v>
      </c>
      <c r="B91" s="217" t="str">
        <f>+ม.1!D90</f>
        <v>โฉนด</v>
      </c>
      <c r="C91" s="234">
        <f>+ม.1!E90</f>
        <v>14990</v>
      </c>
      <c r="D91" s="221">
        <f>+ม.1!J90</f>
        <v>3</v>
      </c>
      <c r="E91" s="221">
        <f>+ม.1!K90</f>
        <v>3</v>
      </c>
      <c r="F91" s="230" t="str">
        <f>+ม.1!L90</f>
        <v>42.0</v>
      </c>
      <c r="G91" s="190"/>
      <c r="H91" s="221">
        <f t="shared" si="10"/>
        <v>1542</v>
      </c>
      <c r="I91" s="226">
        <v>100</v>
      </c>
      <c r="J91" s="191">
        <f t="shared" si="11"/>
        <v>154200</v>
      </c>
      <c r="K91" s="221">
        <f>+ม.1!R90</f>
        <v>0</v>
      </c>
      <c r="L91" s="238">
        <f>+ม.1!T90</f>
        <v>0</v>
      </c>
      <c r="M91" s="238">
        <f>+ม.1!U90</f>
        <v>0</v>
      </c>
      <c r="N91" s="190"/>
      <c r="O91" s="197">
        <f>+ม.1!V90</f>
        <v>0</v>
      </c>
      <c r="P91" s="190">
        <f>+ม.1!X90</f>
        <v>0</v>
      </c>
      <c r="Q91" s="244"/>
      <c r="R91" s="197">
        <f t="shared" si="6"/>
        <v>0</v>
      </c>
      <c r="S91" s="221">
        <f>+ม.1!AA90</f>
        <v>0</v>
      </c>
      <c r="T91" s="201">
        <f t="shared" si="7"/>
        <v>0</v>
      </c>
      <c r="U91" s="190">
        <f t="shared" si="8"/>
        <v>0</v>
      </c>
      <c r="V91" s="190">
        <f t="shared" si="9"/>
        <v>154200</v>
      </c>
      <c r="W91" s="190"/>
      <c r="X91" s="258" t="s">
        <v>2880</v>
      </c>
      <c r="Y91" s="251"/>
      <c r="Z91" s="251">
        <v>0.01</v>
      </c>
    </row>
    <row r="92" spans="1:26" s="189" customFormat="1" ht="15.75" customHeight="1" x14ac:dyDescent="0.35">
      <c r="A92" s="221">
        <f>+ม.1!C91</f>
        <v>58</v>
      </c>
      <c r="B92" s="217" t="str">
        <f>+ม.1!D91</f>
        <v>โฉนด</v>
      </c>
      <c r="C92" s="234">
        <f>+ม.1!E91</f>
        <v>4125</v>
      </c>
      <c r="D92" s="221">
        <f>+ม.1!J91</f>
        <v>0</v>
      </c>
      <c r="E92" s="221">
        <f>+ม.1!K91</f>
        <v>3</v>
      </c>
      <c r="F92" s="230" t="str">
        <f>+ม.1!L91</f>
        <v>32.0</v>
      </c>
      <c r="G92" s="190"/>
      <c r="H92" s="221">
        <f t="shared" si="10"/>
        <v>332</v>
      </c>
      <c r="I92" s="226">
        <v>230</v>
      </c>
      <c r="J92" s="191">
        <f t="shared" si="11"/>
        <v>76360</v>
      </c>
      <c r="K92" s="221">
        <f>+ม.1!R91</f>
        <v>1</v>
      </c>
      <c r="L92" s="238" t="str">
        <f>+ม.1!T91</f>
        <v>บ้านเดี่ยว</v>
      </c>
      <c r="M92" s="238" t="str">
        <f>+ม.1!U91</f>
        <v>ไม้</v>
      </c>
      <c r="N92" s="190"/>
      <c r="O92" s="197">
        <f>+ม.1!V91</f>
        <v>20</v>
      </c>
      <c r="P92" s="190">
        <f>+ม.1!X91</f>
        <v>20</v>
      </c>
      <c r="Q92" s="244">
        <v>6800</v>
      </c>
      <c r="R92" s="197">
        <f t="shared" si="6"/>
        <v>136000</v>
      </c>
      <c r="S92" s="221">
        <f>+ม.1!AA91</f>
        <v>30</v>
      </c>
      <c r="T92" s="201">
        <f t="shared" si="7"/>
        <v>40800</v>
      </c>
      <c r="U92" s="190">
        <f t="shared" si="8"/>
        <v>95200</v>
      </c>
      <c r="V92" s="190">
        <f t="shared" si="9"/>
        <v>171560</v>
      </c>
      <c r="W92" s="190"/>
      <c r="X92" s="258" t="s">
        <v>2880</v>
      </c>
      <c r="Y92" s="251"/>
      <c r="Z92" s="251">
        <v>0.03</v>
      </c>
    </row>
    <row r="93" spans="1:26" s="189" customFormat="1" ht="15.75" customHeight="1" x14ac:dyDescent="0.35">
      <c r="A93" s="221">
        <f>+ม.1!C92</f>
        <v>59</v>
      </c>
      <c r="B93" s="217" t="str">
        <f>+ม.1!D92</f>
        <v>โฉนด</v>
      </c>
      <c r="C93" s="234">
        <f>+ม.1!E92</f>
        <v>4124</v>
      </c>
      <c r="D93" s="221">
        <f>+ม.1!J92</f>
        <v>0</v>
      </c>
      <c r="E93" s="221">
        <f>+ม.1!K92</f>
        <v>1</v>
      </c>
      <c r="F93" s="230" t="str">
        <f>+ม.1!L92</f>
        <v>4.0</v>
      </c>
      <c r="G93" s="190"/>
      <c r="H93" s="221">
        <f t="shared" si="10"/>
        <v>104</v>
      </c>
      <c r="I93" s="226">
        <v>230</v>
      </c>
      <c r="J93" s="191">
        <f t="shared" si="11"/>
        <v>23920</v>
      </c>
      <c r="K93" s="221">
        <f>+ม.1!R92</f>
        <v>1</v>
      </c>
      <c r="L93" s="238" t="str">
        <f>+ม.1!T92</f>
        <v>บ้านเดี่ยว</v>
      </c>
      <c r="M93" s="238" t="str">
        <f>+ม.1!U92</f>
        <v>ตึก</v>
      </c>
      <c r="N93" s="190"/>
      <c r="O93" s="197">
        <f>+ม.1!V92</f>
        <v>128</v>
      </c>
      <c r="P93" s="190">
        <f>+ม.1!X92</f>
        <v>128</v>
      </c>
      <c r="Q93" s="244">
        <v>6800</v>
      </c>
      <c r="R93" s="197">
        <f t="shared" si="6"/>
        <v>870400</v>
      </c>
      <c r="S93" s="221">
        <f>+ม.1!AA92</f>
        <v>20</v>
      </c>
      <c r="T93" s="201">
        <f t="shared" si="7"/>
        <v>174080</v>
      </c>
      <c r="U93" s="190">
        <f t="shared" si="8"/>
        <v>696320</v>
      </c>
      <c r="V93" s="190">
        <f t="shared" si="9"/>
        <v>720240</v>
      </c>
      <c r="W93" s="190"/>
      <c r="X93" s="258" t="s">
        <v>2880</v>
      </c>
      <c r="Y93" s="251"/>
      <c r="Z93" s="251">
        <v>0.03</v>
      </c>
    </row>
    <row r="94" spans="1:26" s="189" customFormat="1" ht="15.75" customHeight="1" x14ac:dyDescent="0.35">
      <c r="A94" s="221">
        <f>+ม.1!C93</f>
        <v>60</v>
      </c>
      <c r="B94" s="217" t="str">
        <f>+ม.1!D93</f>
        <v>โฉนด</v>
      </c>
      <c r="C94" s="234">
        <f>+ม.1!E93</f>
        <v>12884</v>
      </c>
      <c r="D94" s="221">
        <f>+ม.1!J93</f>
        <v>21</v>
      </c>
      <c r="E94" s="221">
        <f>+ม.1!K93</f>
        <v>0</v>
      </c>
      <c r="F94" s="230" t="str">
        <f>+ม.1!L93</f>
        <v>12.0</v>
      </c>
      <c r="G94" s="190"/>
      <c r="H94" s="221">
        <f t="shared" si="10"/>
        <v>8412</v>
      </c>
      <c r="I94" s="226">
        <v>100</v>
      </c>
      <c r="J94" s="191">
        <f t="shared" si="11"/>
        <v>841200</v>
      </c>
      <c r="K94" s="221">
        <f>+ม.1!R93</f>
        <v>0</v>
      </c>
      <c r="L94" s="238">
        <f>+ม.1!T93</f>
        <v>0</v>
      </c>
      <c r="M94" s="238">
        <f>+ม.1!U93</f>
        <v>0</v>
      </c>
      <c r="N94" s="190"/>
      <c r="O94" s="197">
        <f>+ม.1!V93</f>
        <v>0</v>
      </c>
      <c r="P94" s="190">
        <f>+ม.1!X93</f>
        <v>0</v>
      </c>
      <c r="Q94" s="244"/>
      <c r="R94" s="197">
        <f t="shared" si="6"/>
        <v>0</v>
      </c>
      <c r="S94" s="221">
        <f>+ม.1!AA93</f>
        <v>0</v>
      </c>
      <c r="T94" s="201">
        <f t="shared" si="7"/>
        <v>0</v>
      </c>
      <c r="U94" s="190">
        <f t="shared" si="8"/>
        <v>0</v>
      </c>
      <c r="V94" s="190">
        <f t="shared" si="9"/>
        <v>841200</v>
      </c>
      <c r="W94" s="190"/>
      <c r="X94" s="258" t="s">
        <v>2880</v>
      </c>
      <c r="Y94" s="251"/>
      <c r="Z94" s="251">
        <v>0.01</v>
      </c>
    </row>
    <row r="95" spans="1:26" s="189" customFormat="1" ht="15.75" customHeight="1" x14ac:dyDescent="0.35">
      <c r="A95" s="221">
        <f>+ม.1!C94</f>
        <v>61</v>
      </c>
      <c r="B95" s="217" t="str">
        <f>+ม.1!D94</f>
        <v>โฉนด</v>
      </c>
      <c r="C95" s="234">
        <f>+ม.1!E94</f>
        <v>43912</v>
      </c>
      <c r="D95" s="221">
        <f>+ม.1!J94</f>
        <v>12</v>
      </c>
      <c r="E95" s="221">
        <f>+ม.1!K94</f>
        <v>3</v>
      </c>
      <c r="F95" s="230" t="str">
        <f>+ม.1!L94</f>
        <v>23.0</v>
      </c>
      <c r="G95" s="190"/>
      <c r="H95" s="221">
        <f t="shared" si="10"/>
        <v>5123</v>
      </c>
      <c r="I95" s="226">
        <v>130</v>
      </c>
      <c r="J95" s="191">
        <f t="shared" si="11"/>
        <v>665990</v>
      </c>
      <c r="K95" s="221">
        <f>+ม.1!R94</f>
        <v>0</v>
      </c>
      <c r="L95" s="238">
        <f>+ม.1!T94</f>
        <v>0</v>
      </c>
      <c r="M95" s="238">
        <f>+ม.1!U94</f>
        <v>0</v>
      </c>
      <c r="N95" s="190"/>
      <c r="O95" s="197">
        <f>+ม.1!V94</f>
        <v>0</v>
      </c>
      <c r="P95" s="190">
        <f>+ม.1!X94</f>
        <v>0</v>
      </c>
      <c r="Q95" s="244"/>
      <c r="R95" s="197">
        <f t="shared" si="6"/>
        <v>0</v>
      </c>
      <c r="S95" s="221">
        <f>+ม.1!AA94</f>
        <v>0</v>
      </c>
      <c r="T95" s="201">
        <f t="shared" si="7"/>
        <v>0</v>
      </c>
      <c r="U95" s="190">
        <f t="shared" si="8"/>
        <v>0</v>
      </c>
      <c r="V95" s="190">
        <f t="shared" si="9"/>
        <v>665990</v>
      </c>
      <c r="W95" s="190"/>
      <c r="X95" s="258" t="s">
        <v>2880</v>
      </c>
      <c r="Y95" s="251"/>
      <c r="Z95" s="251">
        <v>0.01</v>
      </c>
    </row>
    <row r="96" spans="1:26" s="189" customFormat="1" ht="15.75" customHeight="1" x14ac:dyDescent="0.35">
      <c r="A96" s="221">
        <f>+ม.1!C95</f>
        <v>62</v>
      </c>
      <c r="B96" s="217" t="str">
        <f>+ม.1!D95</f>
        <v>โฉนด</v>
      </c>
      <c r="C96" s="234">
        <f>+ม.1!E95</f>
        <v>15040</v>
      </c>
      <c r="D96" s="221">
        <f>+ม.1!J95</f>
        <v>8</v>
      </c>
      <c r="E96" s="221">
        <f>+ม.1!K95</f>
        <v>0</v>
      </c>
      <c r="F96" s="230" t="str">
        <f>+ม.1!L95</f>
        <v>40.0</v>
      </c>
      <c r="G96" s="190"/>
      <c r="H96" s="221">
        <f t="shared" si="10"/>
        <v>3240</v>
      </c>
      <c r="I96" s="226">
        <v>130</v>
      </c>
      <c r="J96" s="191">
        <f t="shared" si="11"/>
        <v>421200</v>
      </c>
      <c r="K96" s="221">
        <f>+ม.1!R95</f>
        <v>0</v>
      </c>
      <c r="L96" s="238">
        <f>+ม.1!T95</f>
        <v>0</v>
      </c>
      <c r="M96" s="238">
        <f>+ม.1!U95</f>
        <v>0</v>
      </c>
      <c r="N96" s="190"/>
      <c r="O96" s="197">
        <f>+ม.1!V95</f>
        <v>0</v>
      </c>
      <c r="P96" s="190">
        <f>+ม.1!X95</f>
        <v>0</v>
      </c>
      <c r="Q96" s="244"/>
      <c r="R96" s="197">
        <f t="shared" si="6"/>
        <v>0</v>
      </c>
      <c r="S96" s="221">
        <f>+ม.1!AA95</f>
        <v>0</v>
      </c>
      <c r="T96" s="201">
        <f t="shared" si="7"/>
        <v>0</v>
      </c>
      <c r="U96" s="190">
        <f t="shared" si="8"/>
        <v>0</v>
      </c>
      <c r="V96" s="190">
        <f t="shared" si="9"/>
        <v>421200</v>
      </c>
      <c r="W96" s="190"/>
      <c r="X96" s="258" t="s">
        <v>2880</v>
      </c>
      <c r="Y96" s="251"/>
      <c r="Z96" s="251">
        <v>0.01</v>
      </c>
    </row>
    <row r="97" spans="1:26" s="189" customFormat="1" ht="15.75" customHeight="1" x14ac:dyDescent="0.35">
      <c r="A97" s="221">
        <f>+ม.1!C96</f>
        <v>63</v>
      </c>
      <c r="B97" s="217" t="str">
        <f>+ม.1!D96</f>
        <v>โฉนด</v>
      </c>
      <c r="C97" s="234">
        <f>+ม.1!E96</f>
        <v>15041</v>
      </c>
      <c r="D97" s="221">
        <f>+ม.1!J96</f>
        <v>7</v>
      </c>
      <c r="E97" s="221">
        <f>+ม.1!K96</f>
        <v>1</v>
      </c>
      <c r="F97" s="230" t="str">
        <f>+ม.1!L96</f>
        <v>20.0</v>
      </c>
      <c r="G97" s="190"/>
      <c r="H97" s="221">
        <f t="shared" si="10"/>
        <v>2920</v>
      </c>
      <c r="I97" s="226">
        <v>130</v>
      </c>
      <c r="J97" s="191">
        <f t="shared" si="11"/>
        <v>379600</v>
      </c>
      <c r="K97" s="221">
        <f>+ม.1!R96</f>
        <v>0</v>
      </c>
      <c r="L97" s="238">
        <f>+ม.1!T96</f>
        <v>0</v>
      </c>
      <c r="M97" s="238">
        <f>+ม.1!U96</f>
        <v>0</v>
      </c>
      <c r="N97" s="190"/>
      <c r="O97" s="197">
        <f>+ม.1!V96</f>
        <v>0</v>
      </c>
      <c r="P97" s="190">
        <f>+ม.1!X96</f>
        <v>0</v>
      </c>
      <c r="Q97" s="244"/>
      <c r="R97" s="197">
        <f t="shared" si="6"/>
        <v>0</v>
      </c>
      <c r="S97" s="221">
        <f>+ม.1!AA96</f>
        <v>0</v>
      </c>
      <c r="T97" s="201">
        <f t="shared" si="7"/>
        <v>0</v>
      </c>
      <c r="U97" s="190">
        <f t="shared" si="8"/>
        <v>0</v>
      </c>
      <c r="V97" s="190">
        <f t="shared" si="9"/>
        <v>379600</v>
      </c>
      <c r="W97" s="190"/>
      <c r="X97" s="258" t="s">
        <v>2880</v>
      </c>
      <c r="Y97" s="251"/>
      <c r="Z97" s="251">
        <v>0.01</v>
      </c>
    </row>
    <row r="98" spans="1:26" s="189" customFormat="1" ht="15.75" customHeight="1" x14ac:dyDescent="0.35">
      <c r="A98" s="221">
        <f>+ม.1!C97</f>
        <v>64</v>
      </c>
      <c r="B98" s="217" t="str">
        <f>+ม.1!D97</f>
        <v>โฉนด</v>
      </c>
      <c r="C98" s="234">
        <f>+ม.1!E97</f>
        <v>64487</v>
      </c>
      <c r="D98" s="221">
        <f>+ม.1!J97</f>
        <v>7</v>
      </c>
      <c r="E98" s="221">
        <f>+ม.1!K97</f>
        <v>1</v>
      </c>
      <c r="F98" s="230">
        <f>+ม.1!L97</f>
        <v>27.2</v>
      </c>
      <c r="G98" s="190"/>
      <c r="H98" s="221">
        <f t="shared" si="10"/>
        <v>2927.2</v>
      </c>
      <c r="I98" s="226">
        <v>100</v>
      </c>
      <c r="J98" s="191">
        <f t="shared" si="11"/>
        <v>292720</v>
      </c>
      <c r="K98" s="221">
        <f>+ม.1!R97</f>
        <v>0</v>
      </c>
      <c r="L98" s="238">
        <f>+ม.1!T97</f>
        <v>0</v>
      </c>
      <c r="M98" s="238">
        <f>+ม.1!U97</f>
        <v>0</v>
      </c>
      <c r="N98" s="190"/>
      <c r="O98" s="197">
        <f>+ม.1!V97</f>
        <v>0</v>
      </c>
      <c r="P98" s="190">
        <f>+ม.1!X97</f>
        <v>0</v>
      </c>
      <c r="Q98" s="244"/>
      <c r="R98" s="197">
        <f t="shared" si="6"/>
        <v>0</v>
      </c>
      <c r="S98" s="221">
        <f>+ม.1!AA97</f>
        <v>0</v>
      </c>
      <c r="T98" s="201">
        <f t="shared" si="7"/>
        <v>0</v>
      </c>
      <c r="U98" s="190">
        <f t="shared" si="8"/>
        <v>0</v>
      </c>
      <c r="V98" s="190">
        <f t="shared" si="9"/>
        <v>292720</v>
      </c>
      <c r="W98" s="190"/>
      <c r="X98" s="258" t="s">
        <v>2880</v>
      </c>
      <c r="Y98" s="251"/>
      <c r="Z98" s="251">
        <v>0.01</v>
      </c>
    </row>
    <row r="99" spans="1:26" s="435" customFormat="1" ht="15.75" customHeight="1" x14ac:dyDescent="0.35">
      <c r="A99" s="421">
        <f>+ม.1!C98</f>
        <v>65</v>
      </c>
      <c r="B99" s="423" t="str">
        <f>+ม.1!D98</f>
        <v>โฉนด</v>
      </c>
      <c r="C99" s="424">
        <f>+ม.1!E98</f>
        <v>44664</v>
      </c>
      <c r="D99" s="421">
        <f>+ม.1!J98</f>
        <v>1</v>
      </c>
      <c r="E99" s="421">
        <f>+ม.1!K98</f>
        <v>1</v>
      </c>
      <c r="F99" s="425" t="str">
        <f>+ม.1!L98</f>
        <v>29.0</v>
      </c>
      <c r="G99" s="426"/>
      <c r="H99" s="421">
        <f t="shared" si="10"/>
        <v>529</v>
      </c>
      <c r="I99" s="427">
        <v>100</v>
      </c>
      <c r="J99" s="428">
        <f t="shared" si="11"/>
        <v>52900</v>
      </c>
      <c r="K99" s="421">
        <f>+ม.1!R98</f>
        <v>0</v>
      </c>
      <c r="L99" s="429">
        <f>+ม.1!T98</f>
        <v>0</v>
      </c>
      <c r="M99" s="429">
        <f>+ม.1!U98</f>
        <v>0</v>
      </c>
      <c r="N99" s="426"/>
      <c r="O99" s="430">
        <f>+ม.1!V98</f>
        <v>0</v>
      </c>
      <c r="P99" s="426">
        <f>+ม.1!X98</f>
        <v>0</v>
      </c>
      <c r="Q99" s="431"/>
      <c r="R99" s="430">
        <f t="shared" si="6"/>
        <v>0</v>
      </c>
      <c r="S99" s="421">
        <f>+ม.1!AA98</f>
        <v>0</v>
      </c>
      <c r="T99" s="432">
        <f t="shared" si="7"/>
        <v>0</v>
      </c>
      <c r="U99" s="426">
        <f t="shared" si="8"/>
        <v>0</v>
      </c>
      <c r="V99" s="426">
        <f t="shared" si="9"/>
        <v>52900</v>
      </c>
      <c r="W99" s="426"/>
      <c r="X99" s="433" t="s">
        <v>2880</v>
      </c>
      <c r="Y99" s="434"/>
      <c r="Z99" s="434">
        <v>0.01</v>
      </c>
    </row>
    <row r="100" spans="1:26" s="189" customFormat="1" ht="15.75" customHeight="1" x14ac:dyDescent="0.35">
      <c r="A100" s="221">
        <f>+ม.1!C99</f>
        <v>66</v>
      </c>
      <c r="B100" s="217" t="str">
        <f>+ม.1!D99</f>
        <v>โฉนด</v>
      </c>
      <c r="C100" s="234">
        <f>+ม.1!E99</f>
        <v>58105</v>
      </c>
      <c r="D100" s="221">
        <f>+ม.1!J99</f>
        <v>2</v>
      </c>
      <c r="E100" s="221">
        <f>+ม.1!K99</f>
        <v>2</v>
      </c>
      <c r="F100" s="230">
        <f>+ม.1!L99</f>
        <v>20.100000000000001</v>
      </c>
      <c r="G100" s="190"/>
      <c r="H100" s="221">
        <f t="shared" si="10"/>
        <v>1020.1</v>
      </c>
      <c r="I100" s="226">
        <v>100</v>
      </c>
      <c r="J100" s="191">
        <f t="shared" si="11"/>
        <v>102010</v>
      </c>
      <c r="K100" s="221">
        <f>+ม.1!R99</f>
        <v>0</v>
      </c>
      <c r="L100" s="238">
        <f>+ม.1!T99</f>
        <v>0</v>
      </c>
      <c r="M100" s="238">
        <f>+ม.1!U99</f>
        <v>0</v>
      </c>
      <c r="N100" s="190"/>
      <c r="O100" s="197">
        <f>+ม.1!V99</f>
        <v>0</v>
      </c>
      <c r="P100" s="190">
        <f>+ม.1!X99</f>
        <v>0</v>
      </c>
      <c r="Q100" s="244"/>
      <c r="R100" s="197">
        <f t="shared" si="6"/>
        <v>0</v>
      </c>
      <c r="S100" s="221">
        <f>+ม.1!AA99</f>
        <v>0</v>
      </c>
      <c r="T100" s="201">
        <f t="shared" si="7"/>
        <v>0</v>
      </c>
      <c r="U100" s="190">
        <f t="shared" si="8"/>
        <v>0</v>
      </c>
      <c r="V100" s="190">
        <f t="shared" si="9"/>
        <v>102010</v>
      </c>
      <c r="W100" s="190"/>
      <c r="X100" s="258" t="s">
        <v>2880</v>
      </c>
      <c r="Y100" s="251"/>
      <c r="Z100" s="251">
        <v>0.01</v>
      </c>
    </row>
    <row r="101" spans="1:26" s="435" customFormat="1" ht="15.75" customHeight="1" x14ac:dyDescent="0.35">
      <c r="A101" s="421">
        <f>+ม.1!C100</f>
        <v>67</v>
      </c>
      <c r="B101" s="423" t="str">
        <f>+ม.1!D100</f>
        <v>โฉนด</v>
      </c>
      <c r="C101" s="424">
        <f>+ม.1!E100</f>
        <v>44661</v>
      </c>
      <c r="D101" s="421">
        <f>+ม.1!J100</f>
        <v>4</v>
      </c>
      <c r="E101" s="421">
        <f>+ม.1!K100</f>
        <v>1</v>
      </c>
      <c r="F101" s="425" t="str">
        <f>+ม.1!L100</f>
        <v>10.0</v>
      </c>
      <c r="G101" s="426"/>
      <c r="H101" s="421">
        <f t="shared" si="10"/>
        <v>1710</v>
      </c>
      <c r="I101" s="427">
        <v>100</v>
      </c>
      <c r="J101" s="428">
        <f t="shared" si="11"/>
        <v>171000</v>
      </c>
      <c r="K101" s="421">
        <f>+ม.1!R100</f>
        <v>0</v>
      </c>
      <c r="L101" s="429">
        <f>+ม.1!T100</f>
        <v>0</v>
      </c>
      <c r="M101" s="429">
        <f>+ม.1!U100</f>
        <v>0</v>
      </c>
      <c r="N101" s="426"/>
      <c r="O101" s="430">
        <f>+ม.1!V100</f>
        <v>0</v>
      </c>
      <c r="P101" s="426">
        <f>+ม.1!X100</f>
        <v>0</v>
      </c>
      <c r="Q101" s="431"/>
      <c r="R101" s="430">
        <f t="shared" si="6"/>
        <v>0</v>
      </c>
      <c r="S101" s="421">
        <f>+ม.1!AA100</f>
        <v>0</v>
      </c>
      <c r="T101" s="432">
        <f t="shared" si="7"/>
        <v>0</v>
      </c>
      <c r="U101" s="426">
        <f t="shared" si="8"/>
        <v>0</v>
      </c>
      <c r="V101" s="426">
        <f t="shared" si="9"/>
        <v>171000</v>
      </c>
      <c r="W101" s="426"/>
      <c r="X101" s="433" t="s">
        <v>2880</v>
      </c>
      <c r="Y101" s="434"/>
      <c r="Z101" s="434">
        <v>0.01</v>
      </c>
    </row>
    <row r="102" spans="1:26" s="189" customFormat="1" ht="15.75" customHeight="1" x14ac:dyDescent="0.35">
      <c r="A102" s="221">
        <f>+ม.1!C101</f>
        <v>68</v>
      </c>
      <c r="B102" s="217" t="str">
        <f>+ม.1!D101</f>
        <v>โฉนด</v>
      </c>
      <c r="C102" s="234">
        <f>+ม.1!E101</f>
        <v>58075</v>
      </c>
      <c r="D102" s="221">
        <f>+ม.1!J101</f>
        <v>3</v>
      </c>
      <c r="E102" s="221">
        <f>+ม.1!K101</f>
        <v>2</v>
      </c>
      <c r="F102" s="230" t="str">
        <f>+ม.1!L101</f>
        <v>90.0</v>
      </c>
      <c r="G102" s="190"/>
      <c r="H102" s="221">
        <f t="shared" si="10"/>
        <v>1490</v>
      </c>
      <c r="I102" s="226">
        <v>130</v>
      </c>
      <c r="J102" s="191">
        <f t="shared" si="11"/>
        <v>193700</v>
      </c>
      <c r="K102" s="221">
        <f>+ม.1!R101</f>
        <v>0</v>
      </c>
      <c r="L102" s="238">
        <f>+ม.1!T101</f>
        <v>0</v>
      </c>
      <c r="M102" s="238">
        <f>+ม.1!U101</f>
        <v>0</v>
      </c>
      <c r="N102" s="190"/>
      <c r="O102" s="197">
        <f>+ม.1!V101</f>
        <v>0</v>
      </c>
      <c r="P102" s="190">
        <f>+ม.1!X101</f>
        <v>0</v>
      </c>
      <c r="Q102" s="244"/>
      <c r="R102" s="197">
        <f t="shared" si="6"/>
        <v>0</v>
      </c>
      <c r="S102" s="221">
        <f>+ม.1!AA101</f>
        <v>0</v>
      </c>
      <c r="T102" s="201">
        <f t="shared" si="7"/>
        <v>0</v>
      </c>
      <c r="U102" s="190">
        <f t="shared" si="8"/>
        <v>0</v>
      </c>
      <c r="V102" s="190">
        <f t="shared" si="9"/>
        <v>193700</v>
      </c>
      <c r="W102" s="190"/>
      <c r="X102" s="258" t="s">
        <v>2880</v>
      </c>
      <c r="Y102" s="251"/>
      <c r="Z102" s="251">
        <v>0.01</v>
      </c>
    </row>
    <row r="103" spans="1:26" s="189" customFormat="1" ht="15.75" customHeight="1" x14ac:dyDescent="0.35">
      <c r="A103" s="221">
        <f>+ม.1!C102</f>
        <v>69</v>
      </c>
      <c r="B103" s="217" t="str">
        <f>+ม.1!D102</f>
        <v>โฉนด</v>
      </c>
      <c r="C103" s="234">
        <f>+ม.1!E102</f>
        <v>12835</v>
      </c>
      <c r="D103" s="221">
        <f>+ม.1!J102</f>
        <v>4</v>
      </c>
      <c r="E103" s="221">
        <f>+ม.1!K102</f>
        <v>1</v>
      </c>
      <c r="F103" s="230">
        <f>+ม.1!L102</f>
        <v>67</v>
      </c>
      <c r="G103" s="190"/>
      <c r="H103" s="221">
        <f t="shared" si="10"/>
        <v>1767</v>
      </c>
      <c r="I103" s="226">
        <v>200</v>
      </c>
      <c r="J103" s="191">
        <f t="shared" si="11"/>
        <v>353400</v>
      </c>
      <c r="K103" s="221">
        <f>+ม.1!R102</f>
        <v>0</v>
      </c>
      <c r="L103" s="238">
        <f>+ม.1!T102</f>
        <v>0</v>
      </c>
      <c r="M103" s="238">
        <f>+ม.1!U102</f>
        <v>0</v>
      </c>
      <c r="N103" s="190"/>
      <c r="O103" s="197">
        <f>+ม.1!V102</f>
        <v>0</v>
      </c>
      <c r="P103" s="190">
        <f>+ม.1!X102</f>
        <v>0</v>
      </c>
      <c r="Q103" s="244"/>
      <c r="R103" s="197">
        <f t="shared" si="6"/>
        <v>0</v>
      </c>
      <c r="S103" s="221">
        <f>+ม.1!AA102</f>
        <v>0</v>
      </c>
      <c r="T103" s="201">
        <f t="shared" si="7"/>
        <v>0</v>
      </c>
      <c r="U103" s="190">
        <f t="shared" si="8"/>
        <v>0</v>
      </c>
      <c r="V103" s="190">
        <f t="shared" si="9"/>
        <v>353400</v>
      </c>
      <c r="W103" s="190"/>
      <c r="X103" s="258" t="s">
        <v>2880</v>
      </c>
      <c r="Y103" s="251"/>
      <c r="Z103" s="251">
        <v>0.01</v>
      </c>
    </row>
    <row r="104" spans="1:26" s="435" customFormat="1" ht="15.75" customHeight="1" x14ac:dyDescent="0.35">
      <c r="A104" s="421">
        <f>+ม.1!C103</f>
        <v>70</v>
      </c>
      <c r="B104" s="423" t="str">
        <f>+ม.1!D103</f>
        <v>โฉนด</v>
      </c>
      <c r="C104" s="424">
        <f>+ม.1!E103</f>
        <v>58623</v>
      </c>
      <c r="D104" s="421">
        <f>+ม.1!J103</f>
        <v>2</v>
      </c>
      <c r="E104" s="421">
        <f>+ม.1!K103</f>
        <v>0</v>
      </c>
      <c r="F104" s="425" t="str">
        <f>+ม.1!L103</f>
        <v>2.0</v>
      </c>
      <c r="G104" s="426"/>
      <c r="H104" s="421">
        <f t="shared" si="10"/>
        <v>802</v>
      </c>
      <c r="I104" s="427">
        <v>100</v>
      </c>
      <c r="J104" s="428">
        <f t="shared" si="11"/>
        <v>80200</v>
      </c>
      <c r="K104" s="421">
        <f>+ม.1!R103</f>
        <v>0</v>
      </c>
      <c r="L104" s="429">
        <f>+ม.1!T103</f>
        <v>0</v>
      </c>
      <c r="M104" s="429">
        <f>+ม.1!U103</f>
        <v>0</v>
      </c>
      <c r="N104" s="426"/>
      <c r="O104" s="430">
        <f>+ม.1!V103</f>
        <v>0</v>
      </c>
      <c r="P104" s="426">
        <f>+ม.1!X103</f>
        <v>0</v>
      </c>
      <c r="Q104" s="431"/>
      <c r="R104" s="430">
        <f t="shared" si="6"/>
        <v>0</v>
      </c>
      <c r="S104" s="421">
        <f>+ม.1!AA103</f>
        <v>0</v>
      </c>
      <c r="T104" s="432">
        <f t="shared" si="7"/>
        <v>0</v>
      </c>
      <c r="U104" s="426">
        <f t="shared" si="8"/>
        <v>0</v>
      </c>
      <c r="V104" s="426">
        <f t="shared" si="9"/>
        <v>80200</v>
      </c>
      <c r="W104" s="426"/>
      <c r="X104" s="433" t="s">
        <v>2880</v>
      </c>
      <c r="Y104" s="434"/>
      <c r="Z104" s="434">
        <v>0.01</v>
      </c>
    </row>
    <row r="105" spans="1:26" s="435" customFormat="1" ht="15.75" customHeight="1" x14ac:dyDescent="0.35">
      <c r="A105" s="421">
        <f>+ม.1!C104</f>
        <v>71</v>
      </c>
      <c r="B105" s="423" t="str">
        <f>+ม.1!D104</f>
        <v>โฉนด</v>
      </c>
      <c r="C105" s="424">
        <f>+ม.1!E104</f>
        <v>44293</v>
      </c>
      <c r="D105" s="421">
        <f>+ม.1!J104</f>
        <v>16</v>
      </c>
      <c r="E105" s="421">
        <f>+ม.1!K104</f>
        <v>0</v>
      </c>
      <c r="F105" s="425" t="str">
        <f>+ม.1!L104</f>
        <v>63.0</v>
      </c>
      <c r="G105" s="426"/>
      <c r="H105" s="421">
        <f t="shared" si="10"/>
        <v>6463</v>
      </c>
      <c r="I105" s="427">
        <v>100</v>
      </c>
      <c r="J105" s="428">
        <f t="shared" si="11"/>
        <v>646300</v>
      </c>
      <c r="K105" s="421">
        <f>+ม.1!R104</f>
        <v>0</v>
      </c>
      <c r="L105" s="429">
        <f>+ม.1!T104</f>
        <v>0</v>
      </c>
      <c r="M105" s="429">
        <f>+ม.1!U104</f>
        <v>0</v>
      </c>
      <c r="N105" s="426"/>
      <c r="O105" s="430">
        <f>+ม.1!V104</f>
        <v>0</v>
      </c>
      <c r="P105" s="426">
        <f>+ม.1!X104</f>
        <v>0</v>
      </c>
      <c r="Q105" s="431"/>
      <c r="R105" s="430">
        <f t="shared" si="6"/>
        <v>0</v>
      </c>
      <c r="S105" s="421">
        <f>+ม.1!AA104</f>
        <v>0</v>
      </c>
      <c r="T105" s="432">
        <f t="shared" si="7"/>
        <v>0</v>
      </c>
      <c r="U105" s="426">
        <f t="shared" si="8"/>
        <v>0</v>
      </c>
      <c r="V105" s="426">
        <f t="shared" si="9"/>
        <v>646300</v>
      </c>
      <c r="W105" s="426"/>
      <c r="X105" s="433" t="s">
        <v>2880</v>
      </c>
      <c r="Y105" s="434"/>
      <c r="Z105" s="434">
        <v>0.01</v>
      </c>
    </row>
    <row r="106" spans="1:26" s="189" customFormat="1" ht="15.75" customHeight="1" x14ac:dyDescent="0.35">
      <c r="A106" s="221">
        <f>+ม.1!C105</f>
        <v>72</v>
      </c>
      <c r="B106" s="217" t="str">
        <f>+ม.1!D105</f>
        <v>โฉนด</v>
      </c>
      <c r="C106" s="234">
        <f>+ม.1!E105</f>
        <v>59896</v>
      </c>
      <c r="D106" s="221">
        <f>+ม.1!J105</f>
        <v>0</v>
      </c>
      <c r="E106" s="221">
        <f>+ม.1!K105</f>
        <v>0</v>
      </c>
      <c r="F106" s="230" t="str">
        <f>+ม.1!L105</f>
        <v>74.0</v>
      </c>
      <c r="G106" s="190"/>
      <c r="H106" s="221">
        <f t="shared" si="10"/>
        <v>74</v>
      </c>
      <c r="I106" s="226">
        <v>230</v>
      </c>
      <c r="J106" s="191">
        <f t="shared" si="11"/>
        <v>17020</v>
      </c>
      <c r="K106" s="221">
        <f>+ม.1!R105</f>
        <v>1</v>
      </c>
      <c r="L106" s="238" t="str">
        <f>+ม.1!T105</f>
        <v>บ้านเดี่ยว</v>
      </c>
      <c r="M106" s="238" t="str">
        <f>+ม.1!U105</f>
        <v>ครึ่งตึกครึ่งไม้</v>
      </c>
      <c r="N106" s="190"/>
      <c r="O106" s="197">
        <f>+ม.1!V105</f>
        <v>162</v>
      </c>
      <c r="P106" s="190">
        <f>+ม.1!X105</f>
        <v>0</v>
      </c>
      <c r="Q106" s="244">
        <v>6800</v>
      </c>
      <c r="R106" s="197">
        <f t="shared" si="6"/>
        <v>1101600</v>
      </c>
      <c r="S106" s="221">
        <v>25</v>
      </c>
      <c r="T106" s="201">
        <f t="shared" si="7"/>
        <v>275400</v>
      </c>
      <c r="U106" s="190">
        <f t="shared" si="8"/>
        <v>826200</v>
      </c>
      <c r="V106" s="190">
        <f t="shared" si="9"/>
        <v>843220</v>
      </c>
      <c r="W106" s="190"/>
      <c r="X106" s="258" t="s">
        <v>2880</v>
      </c>
      <c r="Y106" s="251"/>
      <c r="Z106" s="251">
        <v>0.03</v>
      </c>
    </row>
    <row r="107" spans="1:26" s="189" customFormat="1" ht="15.75" customHeight="1" x14ac:dyDescent="0.35">
      <c r="A107" s="221">
        <f>+ม.1!C106</f>
        <v>0</v>
      </c>
      <c r="B107" s="217">
        <f>+ม.1!D106</f>
        <v>0</v>
      </c>
      <c r="C107" s="234"/>
      <c r="D107" s="221">
        <f>+ม.1!J106</f>
        <v>0</v>
      </c>
      <c r="E107" s="221">
        <f>+ม.1!K106</f>
        <v>0</v>
      </c>
      <c r="F107" s="230"/>
      <c r="G107" s="190"/>
      <c r="H107" s="221">
        <f t="shared" si="10"/>
        <v>0</v>
      </c>
      <c r="I107" s="226"/>
      <c r="J107" s="191">
        <f t="shared" si="11"/>
        <v>0</v>
      </c>
      <c r="K107" s="221">
        <f>+ม.1!R106</f>
        <v>0</v>
      </c>
      <c r="L107" s="238" t="str">
        <f>+ม.1!T106</f>
        <v>ชั้นที่ 1</v>
      </c>
      <c r="M107" s="238">
        <f>+ม.1!U106</f>
        <v>0</v>
      </c>
      <c r="N107" s="190"/>
      <c r="O107" s="197">
        <f>+ม.1!V106</f>
        <v>0</v>
      </c>
      <c r="P107" s="190">
        <f>+ม.1!X106</f>
        <v>81</v>
      </c>
      <c r="Q107" s="244"/>
      <c r="R107" s="197">
        <f t="shared" si="6"/>
        <v>0</v>
      </c>
      <c r="S107" s="221">
        <f>+ม.1!AA106</f>
        <v>0</v>
      </c>
      <c r="T107" s="201">
        <f t="shared" si="7"/>
        <v>0</v>
      </c>
      <c r="U107" s="190">
        <f t="shared" si="8"/>
        <v>0</v>
      </c>
      <c r="V107" s="190">
        <f t="shared" si="9"/>
        <v>0</v>
      </c>
      <c r="W107" s="190"/>
      <c r="X107" s="258"/>
      <c r="Y107" s="251"/>
      <c r="Z107" s="251"/>
    </row>
    <row r="108" spans="1:26" s="189" customFormat="1" ht="15.75" customHeight="1" x14ac:dyDescent="0.35">
      <c r="A108" s="221">
        <f>+ม.1!C107</f>
        <v>0</v>
      </c>
      <c r="B108" s="217">
        <f>+ม.1!D107</f>
        <v>0</v>
      </c>
      <c r="C108" s="234"/>
      <c r="D108" s="221">
        <f>+ม.1!J107</f>
        <v>0</v>
      </c>
      <c r="E108" s="221">
        <f>+ม.1!K107</f>
        <v>0</v>
      </c>
      <c r="F108" s="230"/>
      <c r="G108" s="190"/>
      <c r="H108" s="221">
        <f t="shared" si="10"/>
        <v>0</v>
      </c>
      <c r="I108" s="226"/>
      <c r="J108" s="191">
        <f t="shared" si="11"/>
        <v>0</v>
      </c>
      <c r="K108" s="221">
        <f>+ม.1!R107</f>
        <v>0</v>
      </c>
      <c r="L108" s="238" t="str">
        <f>+ม.1!T107</f>
        <v>ชั้นที่ 2</v>
      </c>
      <c r="M108" s="238">
        <f>+ม.1!U107</f>
        <v>0</v>
      </c>
      <c r="N108" s="190"/>
      <c r="O108" s="197">
        <f>+ม.1!V107</f>
        <v>0</v>
      </c>
      <c r="P108" s="190">
        <f>+ม.1!X107</f>
        <v>81</v>
      </c>
      <c r="Q108" s="244"/>
      <c r="R108" s="197">
        <f t="shared" si="6"/>
        <v>0</v>
      </c>
      <c r="S108" s="221">
        <f>+ม.1!AA107</f>
        <v>0</v>
      </c>
      <c r="T108" s="201">
        <f t="shared" si="7"/>
        <v>0</v>
      </c>
      <c r="U108" s="190">
        <f t="shared" si="8"/>
        <v>0</v>
      </c>
      <c r="V108" s="190">
        <f t="shared" si="9"/>
        <v>0</v>
      </c>
      <c r="W108" s="190"/>
      <c r="X108" s="258"/>
      <c r="Y108" s="251"/>
      <c r="Z108" s="251"/>
    </row>
    <row r="109" spans="1:26" s="189" customFormat="1" ht="15.75" customHeight="1" x14ac:dyDescent="0.35">
      <c r="A109" s="221">
        <f>+ม.1!C108</f>
        <v>73</v>
      </c>
      <c r="B109" s="217" t="str">
        <f>+ม.1!D108</f>
        <v>โฉนด</v>
      </c>
      <c r="C109" s="234">
        <f>+ม.1!E108</f>
        <v>39622</v>
      </c>
      <c r="D109" s="221">
        <f>+ม.1!J108</f>
        <v>5</v>
      </c>
      <c r="E109" s="221">
        <f>+ม.1!K108</f>
        <v>2</v>
      </c>
      <c r="F109" s="230" t="str">
        <f>+ม.1!L108</f>
        <v>50.0</v>
      </c>
      <c r="G109" s="190"/>
      <c r="H109" s="221">
        <f t="shared" si="10"/>
        <v>2250</v>
      </c>
      <c r="I109" s="226">
        <v>130</v>
      </c>
      <c r="J109" s="191">
        <f t="shared" si="11"/>
        <v>292500</v>
      </c>
      <c r="K109" s="221">
        <f>+ม.1!R108</f>
        <v>0</v>
      </c>
      <c r="L109" s="238">
        <f>+ม.1!T108</f>
        <v>0</v>
      </c>
      <c r="M109" s="238">
        <f>+ม.1!U108</f>
        <v>0</v>
      </c>
      <c r="N109" s="190"/>
      <c r="O109" s="197">
        <f>+ม.1!V108</f>
        <v>0</v>
      </c>
      <c r="P109" s="190">
        <f>+ม.1!X108</f>
        <v>0</v>
      </c>
      <c r="Q109" s="244"/>
      <c r="R109" s="197">
        <f t="shared" si="6"/>
        <v>0</v>
      </c>
      <c r="S109" s="221">
        <f>+ม.1!AA108</f>
        <v>0</v>
      </c>
      <c r="T109" s="201">
        <f t="shared" si="7"/>
        <v>0</v>
      </c>
      <c r="U109" s="190">
        <f t="shared" si="8"/>
        <v>0</v>
      </c>
      <c r="V109" s="190">
        <f t="shared" si="9"/>
        <v>292500</v>
      </c>
      <c r="W109" s="190"/>
      <c r="X109" s="258" t="s">
        <v>2880</v>
      </c>
      <c r="Y109" s="251"/>
      <c r="Z109" s="251">
        <v>0.01</v>
      </c>
    </row>
    <row r="110" spans="1:26" s="189" customFormat="1" ht="15.75" customHeight="1" x14ac:dyDescent="0.35">
      <c r="A110" s="221">
        <f>+ม.1!C109</f>
        <v>74</v>
      </c>
      <c r="B110" s="217" t="str">
        <f>+ม.1!D109</f>
        <v>โฉนด</v>
      </c>
      <c r="C110" s="234">
        <f>+ม.1!E109</f>
        <v>31202</v>
      </c>
      <c r="D110" s="221">
        <f>+ม.1!J109</f>
        <v>0</v>
      </c>
      <c r="E110" s="221">
        <f>+ม.1!K109</f>
        <v>1</v>
      </c>
      <c r="F110" s="230" t="str">
        <f>+ม.1!L109</f>
        <v>95.0</v>
      </c>
      <c r="G110" s="190"/>
      <c r="H110" s="221">
        <f t="shared" si="10"/>
        <v>195</v>
      </c>
      <c r="I110" s="226">
        <v>100</v>
      </c>
      <c r="J110" s="191">
        <f t="shared" si="11"/>
        <v>19500</v>
      </c>
      <c r="K110" s="221">
        <f>+ม.1!R109</f>
        <v>0</v>
      </c>
      <c r="L110" s="238">
        <f>+ม.1!T109</f>
        <v>0</v>
      </c>
      <c r="M110" s="238">
        <f>+ม.1!U109</f>
        <v>0</v>
      </c>
      <c r="N110" s="190"/>
      <c r="O110" s="197">
        <f>+ม.1!V109</f>
        <v>0</v>
      </c>
      <c r="P110" s="190">
        <f>+ม.1!X109</f>
        <v>0</v>
      </c>
      <c r="Q110" s="244"/>
      <c r="R110" s="197">
        <f t="shared" si="6"/>
        <v>0</v>
      </c>
      <c r="S110" s="221">
        <f>+ม.1!AA109</f>
        <v>0</v>
      </c>
      <c r="T110" s="201">
        <f t="shared" si="7"/>
        <v>0</v>
      </c>
      <c r="U110" s="190">
        <f t="shared" si="8"/>
        <v>0</v>
      </c>
      <c r="V110" s="190">
        <f t="shared" si="9"/>
        <v>19500</v>
      </c>
      <c r="W110" s="190"/>
      <c r="X110" s="258" t="s">
        <v>2880</v>
      </c>
      <c r="Y110" s="251"/>
      <c r="Z110" s="251">
        <v>0.01</v>
      </c>
    </row>
    <row r="111" spans="1:26" s="189" customFormat="1" ht="15.75" customHeight="1" x14ac:dyDescent="0.35">
      <c r="A111" s="221">
        <f>+ม.1!C110</f>
        <v>75</v>
      </c>
      <c r="B111" s="217" t="str">
        <f>+ม.1!D110</f>
        <v>โฉนด</v>
      </c>
      <c r="C111" s="234">
        <f>+ม.1!E110</f>
        <v>52269</v>
      </c>
      <c r="D111" s="221">
        <f>+ม.1!J110</f>
        <v>9</v>
      </c>
      <c r="E111" s="221">
        <f>+ม.1!K110</f>
        <v>1</v>
      </c>
      <c r="F111" s="230" t="str">
        <f>+ม.1!L110</f>
        <v>53.0</v>
      </c>
      <c r="G111" s="190"/>
      <c r="H111" s="221">
        <f t="shared" si="10"/>
        <v>3753</v>
      </c>
      <c r="I111" s="226">
        <v>130</v>
      </c>
      <c r="J111" s="191">
        <f t="shared" si="11"/>
        <v>487890</v>
      </c>
      <c r="K111" s="221">
        <f>+ม.1!R110</f>
        <v>0</v>
      </c>
      <c r="L111" s="238">
        <f>+ม.1!T110</f>
        <v>0</v>
      </c>
      <c r="M111" s="238">
        <f>+ม.1!U110</f>
        <v>0</v>
      </c>
      <c r="N111" s="190"/>
      <c r="O111" s="197">
        <f>+ม.1!V110</f>
        <v>0</v>
      </c>
      <c r="P111" s="190">
        <f>+ม.1!X110</f>
        <v>0</v>
      </c>
      <c r="Q111" s="244"/>
      <c r="R111" s="197">
        <f t="shared" si="6"/>
        <v>0</v>
      </c>
      <c r="S111" s="221">
        <f>+ม.1!AA110</f>
        <v>0</v>
      </c>
      <c r="T111" s="201">
        <f t="shared" si="7"/>
        <v>0</v>
      </c>
      <c r="U111" s="190">
        <f t="shared" si="8"/>
        <v>0</v>
      </c>
      <c r="V111" s="190">
        <f t="shared" si="9"/>
        <v>487890</v>
      </c>
      <c r="W111" s="190"/>
      <c r="X111" s="258" t="s">
        <v>2880</v>
      </c>
      <c r="Y111" s="251"/>
      <c r="Z111" s="251">
        <v>0.01</v>
      </c>
    </row>
    <row r="112" spans="1:26" s="189" customFormat="1" ht="15.75" customHeight="1" x14ac:dyDescent="0.35">
      <c r="A112" s="221">
        <f>+ม.1!C111</f>
        <v>76</v>
      </c>
      <c r="B112" s="217" t="str">
        <f>+ม.1!D111</f>
        <v>โฉนด</v>
      </c>
      <c r="C112" s="234">
        <f>+ม.1!E111</f>
        <v>14922</v>
      </c>
      <c r="D112" s="221">
        <f>+ม.1!J111</f>
        <v>5</v>
      </c>
      <c r="E112" s="221">
        <f>+ม.1!K111</f>
        <v>0</v>
      </c>
      <c r="F112" s="230" t="str">
        <f>+ม.1!L111</f>
        <v>39.0</v>
      </c>
      <c r="G112" s="190"/>
      <c r="H112" s="221">
        <f t="shared" si="10"/>
        <v>2039</v>
      </c>
      <c r="I112" s="226">
        <v>130</v>
      </c>
      <c r="J112" s="191">
        <f t="shared" si="11"/>
        <v>265070</v>
      </c>
      <c r="K112" s="221">
        <f>+ม.1!R111</f>
        <v>0</v>
      </c>
      <c r="L112" s="238">
        <f>+ม.1!T111</f>
        <v>0</v>
      </c>
      <c r="M112" s="238">
        <f>+ม.1!U111</f>
        <v>0</v>
      </c>
      <c r="N112" s="190"/>
      <c r="O112" s="197">
        <f>+ม.1!V111</f>
        <v>0</v>
      </c>
      <c r="P112" s="190">
        <f>+ม.1!X111</f>
        <v>0</v>
      </c>
      <c r="Q112" s="244"/>
      <c r="R112" s="197">
        <f t="shared" si="6"/>
        <v>0</v>
      </c>
      <c r="S112" s="221">
        <f>+ม.1!AA111</f>
        <v>0</v>
      </c>
      <c r="T112" s="201">
        <f t="shared" si="7"/>
        <v>0</v>
      </c>
      <c r="U112" s="190">
        <f t="shared" si="8"/>
        <v>0</v>
      </c>
      <c r="V112" s="190">
        <f t="shared" si="9"/>
        <v>265070</v>
      </c>
      <c r="W112" s="190"/>
      <c r="X112" s="258" t="s">
        <v>2880</v>
      </c>
      <c r="Y112" s="251"/>
      <c r="Z112" s="251">
        <v>0.01</v>
      </c>
    </row>
    <row r="113" spans="1:26" s="189" customFormat="1" ht="15.75" customHeight="1" x14ac:dyDescent="0.35">
      <c r="A113" s="221">
        <f>+ม.1!C112</f>
        <v>77</v>
      </c>
      <c r="B113" s="217" t="str">
        <f>+ม.1!D112</f>
        <v>โฉนด</v>
      </c>
      <c r="C113" s="234">
        <f>+ม.1!E112</f>
        <v>54327</v>
      </c>
      <c r="D113" s="221">
        <f>+ม.1!J112</f>
        <v>0</v>
      </c>
      <c r="E113" s="221">
        <f>+ม.1!K112</f>
        <v>0</v>
      </c>
      <c r="F113" s="230" t="str">
        <f>+ม.1!L112</f>
        <v>66.0</v>
      </c>
      <c r="G113" s="190"/>
      <c r="H113" s="221">
        <f t="shared" si="10"/>
        <v>66</v>
      </c>
      <c r="I113" s="226">
        <v>230</v>
      </c>
      <c r="J113" s="191">
        <f t="shared" si="11"/>
        <v>15180</v>
      </c>
      <c r="K113" s="221">
        <f>+ม.1!R112</f>
        <v>1</v>
      </c>
      <c r="L113" s="238" t="str">
        <f>+ม.1!T112</f>
        <v>บ้านเดี่ยว</v>
      </c>
      <c r="M113" s="238" t="str">
        <f>+ม.1!U112</f>
        <v>ครึ่งตึกครึ่งไม้</v>
      </c>
      <c r="N113" s="190"/>
      <c r="O113" s="197">
        <f>+ม.1!V112</f>
        <v>176</v>
      </c>
      <c r="P113" s="190">
        <f>+ม.1!X112</f>
        <v>0</v>
      </c>
      <c r="Q113" s="244">
        <v>6800</v>
      </c>
      <c r="R113" s="197">
        <f t="shared" si="6"/>
        <v>1196800</v>
      </c>
      <c r="S113" s="221">
        <v>25</v>
      </c>
      <c r="T113" s="201">
        <f t="shared" si="7"/>
        <v>299200</v>
      </c>
      <c r="U113" s="190">
        <f t="shared" si="8"/>
        <v>897600</v>
      </c>
      <c r="V113" s="190">
        <f t="shared" si="9"/>
        <v>912780</v>
      </c>
      <c r="W113" s="190"/>
      <c r="X113" s="258" t="s">
        <v>2880</v>
      </c>
      <c r="Y113" s="251"/>
      <c r="Z113" s="251">
        <v>0.03</v>
      </c>
    </row>
    <row r="114" spans="1:26" s="189" customFormat="1" ht="15.75" customHeight="1" x14ac:dyDescent="0.35">
      <c r="A114" s="221">
        <f>+ม.1!C113</f>
        <v>0</v>
      </c>
      <c r="B114" s="217">
        <f>+ม.1!D113</f>
        <v>0</v>
      </c>
      <c r="C114" s="234"/>
      <c r="D114" s="221">
        <f>+ม.1!J113</f>
        <v>0</v>
      </c>
      <c r="E114" s="221">
        <f>+ม.1!K113</f>
        <v>0</v>
      </c>
      <c r="F114" s="230"/>
      <c r="G114" s="190"/>
      <c r="H114" s="221">
        <f t="shared" si="10"/>
        <v>0</v>
      </c>
      <c r="I114" s="226"/>
      <c r="J114" s="191">
        <f t="shared" si="11"/>
        <v>0</v>
      </c>
      <c r="K114" s="221">
        <f>+ม.1!R113</f>
        <v>0</v>
      </c>
      <c r="L114" s="238" t="str">
        <f>+ม.1!T113</f>
        <v>ชั้นที่ 1</v>
      </c>
      <c r="M114" s="238">
        <f>+ม.1!U113</f>
        <v>0</v>
      </c>
      <c r="N114" s="190"/>
      <c r="O114" s="197">
        <f>+ม.1!V113</f>
        <v>0</v>
      </c>
      <c r="P114" s="190">
        <f>+ม.1!X113</f>
        <v>88</v>
      </c>
      <c r="Q114" s="244"/>
      <c r="R114" s="197">
        <f t="shared" si="6"/>
        <v>0</v>
      </c>
      <c r="S114" s="221"/>
      <c r="T114" s="201">
        <f t="shared" si="7"/>
        <v>0</v>
      </c>
      <c r="U114" s="190">
        <f t="shared" si="8"/>
        <v>0</v>
      </c>
      <c r="V114" s="190">
        <f t="shared" si="9"/>
        <v>0</v>
      </c>
      <c r="W114" s="190"/>
      <c r="X114" s="258"/>
      <c r="Y114" s="251"/>
      <c r="Z114" s="251"/>
    </row>
    <row r="115" spans="1:26" s="189" customFormat="1" ht="15.75" customHeight="1" x14ac:dyDescent="0.35">
      <c r="A115" s="221">
        <f>+ม.1!C114</f>
        <v>0</v>
      </c>
      <c r="B115" s="217">
        <f>+ม.1!D114</f>
        <v>0</v>
      </c>
      <c r="C115" s="234"/>
      <c r="D115" s="221">
        <f>+ม.1!J114</f>
        <v>0</v>
      </c>
      <c r="E115" s="221">
        <f>+ม.1!K114</f>
        <v>0</v>
      </c>
      <c r="F115" s="230"/>
      <c r="G115" s="190"/>
      <c r="H115" s="221">
        <f t="shared" si="10"/>
        <v>0</v>
      </c>
      <c r="I115" s="226"/>
      <c r="J115" s="191">
        <f t="shared" si="11"/>
        <v>0</v>
      </c>
      <c r="K115" s="221">
        <f>+ม.1!R114</f>
        <v>0</v>
      </c>
      <c r="L115" s="238" t="str">
        <f>+ม.1!T114</f>
        <v>ชั้นที่ 2</v>
      </c>
      <c r="M115" s="238">
        <f>+ม.1!U114</f>
        <v>0</v>
      </c>
      <c r="N115" s="190"/>
      <c r="O115" s="197">
        <f>+ม.1!V114</f>
        <v>0</v>
      </c>
      <c r="P115" s="190">
        <f>+ม.1!X114</f>
        <v>88</v>
      </c>
      <c r="Q115" s="244"/>
      <c r="R115" s="197">
        <f t="shared" si="6"/>
        <v>0</v>
      </c>
      <c r="S115" s="221">
        <f>+ม.1!AA114</f>
        <v>0</v>
      </c>
      <c r="T115" s="201">
        <f t="shared" si="7"/>
        <v>0</v>
      </c>
      <c r="U115" s="190">
        <f t="shared" si="8"/>
        <v>0</v>
      </c>
      <c r="V115" s="190">
        <f t="shared" si="9"/>
        <v>0</v>
      </c>
      <c r="W115" s="190"/>
      <c r="X115" s="258"/>
      <c r="Y115" s="251"/>
      <c r="Z115" s="251"/>
    </row>
    <row r="116" spans="1:26" s="189" customFormat="1" ht="15.75" customHeight="1" x14ac:dyDescent="0.35">
      <c r="A116" s="221">
        <f>+ม.1!C115</f>
        <v>78</v>
      </c>
      <c r="B116" s="217" t="str">
        <f>+ม.1!D115</f>
        <v>โฉนด</v>
      </c>
      <c r="C116" s="234">
        <f>+ม.1!E115</f>
        <v>4087</v>
      </c>
      <c r="D116" s="221">
        <f>+ม.1!J115</f>
        <v>0</v>
      </c>
      <c r="E116" s="221">
        <f>+ม.1!K115</f>
        <v>0</v>
      </c>
      <c r="F116" s="230">
        <f>+ม.1!L115</f>
        <v>80</v>
      </c>
      <c r="G116" s="190"/>
      <c r="H116" s="221">
        <f t="shared" si="10"/>
        <v>80</v>
      </c>
      <c r="I116" s="226">
        <v>230</v>
      </c>
      <c r="J116" s="191">
        <f t="shared" si="11"/>
        <v>18400</v>
      </c>
      <c r="K116" s="221">
        <f>+ม.1!R115</f>
        <v>0</v>
      </c>
      <c r="L116" s="238">
        <f>+ม.1!T115</f>
        <v>0</v>
      </c>
      <c r="M116" s="238">
        <f>+ม.1!U115</f>
        <v>0</v>
      </c>
      <c r="N116" s="190"/>
      <c r="O116" s="197">
        <f>+ม.1!V115</f>
        <v>0</v>
      </c>
      <c r="P116" s="190">
        <f>+ม.1!X115</f>
        <v>0</v>
      </c>
      <c r="Q116" s="244"/>
      <c r="R116" s="197">
        <f t="shared" si="6"/>
        <v>0</v>
      </c>
      <c r="S116" s="221">
        <f>+ม.1!AA115</f>
        <v>0</v>
      </c>
      <c r="T116" s="201">
        <f t="shared" si="7"/>
        <v>0</v>
      </c>
      <c r="U116" s="190">
        <f t="shared" si="8"/>
        <v>0</v>
      </c>
      <c r="V116" s="190">
        <f t="shared" si="9"/>
        <v>18400</v>
      </c>
      <c r="W116" s="190"/>
      <c r="X116" s="258" t="s">
        <v>2880</v>
      </c>
      <c r="Y116" s="251"/>
      <c r="Z116" s="251">
        <v>0.01</v>
      </c>
    </row>
    <row r="117" spans="1:26" s="435" customFormat="1" ht="15.75" customHeight="1" x14ac:dyDescent="0.35">
      <c r="A117" s="421">
        <f>+ม.1!C116</f>
        <v>79</v>
      </c>
      <c r="B117" s="423" t="str">
        <f>+ม.1!D116</f>
        <v>โฉนด</v>
      </c>
      <c r="C117" s="424">
        <f>+ม.1!E116</f>
        <v>59898</v>
      </c>
      <c r="D117" s="421">
        <f>+ม.1!J116</f>
        <v>0</v>
      </c>
      <c r="E117" s="421">
        <f>+ม.1!K116</f>
        <v>1</v>
      </c>
      <c r="F117" s="425" t="str">
        <f>+ม.1!L116</f>
        <v>80.0</v>
      </c>
      <c r="G117" s="426"/>
      <c r="H117" s="421">
        <f t="shared" si="10"/>
        <v>180</v>
      </c>
      <c r="I117" s="427">
        <v>230</v>
      </c>
      <c r="J117" s="428">
        <f t="shared" si="11"/>
        <v>41400</v>
      </c>
      <c r="K117" s="421">
        <f>+ม.1!R116</f>
        <v>1</v>
      </c>
      <c r="L117" s="429" t="str">
        <f>+ม.1!T116</f>
        <v>บ้านเดี่ยว</v>
      </c>
      <c r="M117" s="429" t="str">
        <f>+ม.1!U116</f>
        <v>ตึก</v>
      </c>
      <c r="N117" s="426"/>
      <c r="O117" s="430">
        <f>+ม.1!V116</f>
        <v>54</v>
      </c>
      <c r="P117" s="426">
        <f>+ม.1!X116</f>
        <v>54</v>
      </c>
      <c r="Q117" s="431">
        <v>6800</v>
      </c>
      <c r="R117" s="430">
        <f t="shared" si="6"/>
        <v>367200</v>
      </c>
      <c r="S117" s="421">
        <f>+ม.1!AA116</f>
        <v>30</v>
      </c>
      <c r="T117" s="432">
        <f t="shared" si="7"/>
        <v>110160</v>
      </c>
      <c r="U117" s="426">
        <f t="shared" si="8"/>
        <v>257040</v>
      </c>
      <c r="V117" s="426">
        <f t="shared" si="9"/>
        <v>298440</v>
      </c>
      <c r="W117" s="426"/>
      <c r="X117" s="433" t="s">
        <v>2880</v>
      </c>
      <c r="Y117" s="434"/>
      <c r="Z117" s="434">
        <v>0.03</v>
      </c>
    </row>
    <row r="118" spans="1:26" s="189" customFormat="1" ht="15.75" customHeight="1" x14ac:dyDescent="0.35">
      <c r="A118" s="221">
        <f>+ม.1!C117</f>
        <v>80</v>
      </c>
      <c r="B118" s="217" t="str">
        <f>+ม.1!D117</f>
        <v>โฉนด</v>
      </c>
      <c r="C118" s="234">
        <f>+ม.1!E117</f>
        <v>55106</v>
      </c>
      <c r="D118" s="221">
        <f>+ม.1!J117</f>
        <v>3</v>
      </c>
      <c r="E118" s="221">
        <f>+ม.1!K117</f>
        <v>3</v>
      </c>
      <c r="F118" s="230" t="str">
        <f>+ม.1!L117</f>
        <v>10.0</v>
      </c>
      <c r="G118" s="190"/>
      <c r="H118" s="221">
        <f t="shared" si="10"/>
        <v>1510</v>
      </c>
      <c r="I118" s="226">
        <v>100</v>
      </c>
      <c r="J118" s="191">
        <f t="shared" si="11"/>
        <v>151000</v>
      </c>
      <c r="K118" s="221">
        <f>+ม.1!R117</f>
        <v>0</v>
      </c>
      <c r="L118" s="238">
        <f>+ม.1!T117</f>
        <v>0</v>
      </c>
      <c r="M118" s="238">
        <f>+ม.1!U117</f>
        <v>0</v>
      </c>
      <c r="N118" s="190"/>
      <c r="O118" s="197">
        <f>+ม.1!V117</f>
        <v>0</v>
      </c>
      <c r="P118" s="190">
        <f>+ม.1!X117</f>
        <v>0</v>
      </c>
      <c r="Q118" s="244"/>
      <c r="R118" s="197">
        <f t="shared" si="6"/>
        <v>0</v>
      </c>
      <c r="S118" s="221">
        <f>+ม.1!AA117</f>
        <v>0</v>
      </c>
      <c r="T118" s="201">
        <f t="shared" si="7"/>
        <v>0</v>
      </c>
      <c r="U118" s="190">
        <f t="shared" si="8"/>
        <v>0</v>
      </c>
      <c r="V118" s="190">
        <f t="shared" si="9"/>
        <v>151000</v>
      </c>
      <c r="W118" s="190"/>
      <c r="X118" s="258" t="s">
        <v>2880</v>
      </c>
      <c r="Y118" s="251"/>
      <c r="Z118" s="251">
        <v>0.01</v>
      </c>
    </row>
    <row r="119" spans="1:26" s="189" customFormat="1" ht="15.75" customHeight="1" x14ac:dyDescent="0.35">
      <c r="A119" s="221">
        <f>+ม.1!C118</f>
        <v>81</v>
      </c>
      <c r="B119" s="217" t="str">
        <f>+ม.1!D118</f>
        <v>โฉนด</v>
      </c>
      <c r="C119" s="234">
        <f>+ม.1!E118</f>
        <v>31200</v>
      </c>
      <c r="D119" s="221">
        <f>+ม.1!J118</f>
        <v>0</v>
      </c>
      <c r="E119" s="221">
        <f>+ม.1!K118</f>
        <v>0</v>
      </c>
      <c r="F119" s="230" t="str">
        <f>+ม.1!L118</f>
        <v>60.0</v>
      </c>
      <c r="G119" s="190"/>
      <c r="H119" s="221">
        <f t="shared" si="10"/>
        <v>60</v>
      </c>
      <c r="I119" s="226">
        <v>230</v>
      </c>
      <c r="J119" s="191">
        <f t="shared" si="11"/>
        <v>13800</v>
      </c>
      <c r="K119" s="221">
        <f>+ม.1!R118</f>
        <v>1</v>
      </c>
      <c r="L119" s="238" t="str">
        <f>+ม.1!T118</f>
        <v>บ้านเดี่ยว</v>
      </c>
      <c r="M119" s="238" t="str">
        <f>+ม.1!U118</f>
        <v>ไม้</v>
      </c>
      <c r="N119" s="190"/>
      <c r="O119" s="197">
        <f>+ม.1!V118</f>
        <v>55</v>
      </c>
      <c r="P119" s="190">
        <f>+ม.1!X118</f>
        <v>55</v>
      </c>
      <c r="Q119" s="244">
        <v>6800</v>
      </c>
      <c r="R119" s="197">
        <f t="shared" si="6"/>
        <v>374000</v>
      </c>
      <c r="S119" s="221">
        <f>+ม.1!AA118</f>
        <v>20</v>
      </c>
      <c r="T119" s="201">
        <f t="shared" si="7"/>
        <v>74800</v>
      </c>
      <c r="U119" s="190">
        <f t="shared" si="8"/>
        <v>299200</v>
      </c>
      <c r="V119" s="190">
        <f t="shared" si="9"/>
        <v>313000</v>
      </c>
      <c r="W119" s="190"/>
      <c r="X119" s="258" t="s">
        <v>2880</v>
      </c>
      <c r="Y119" s="251"/>
      <c r="Z119" s="251">
        <v>0.03</v>
      </c>
    </row>
    <row r="120" spans="1:26" s="189" customFormat="1" ht="15.75" customHeight="1" x14ac:dyDescent="0.35">
      <c r="A120" s="221">
        <f>+ม.1!C119</f>
        <v>0</v>
      </c>
      <c r="B120" s="217">
        <f>+ม.1!D119</f>
        <v>0</v>
      </c>
      <c r="C120" s="234"/>
      <c r="D120" s="221">
        <f>+ม.1!J119</f>
        <v>0</v>
      </c>
      <c r="E120" s="221">
        <f>+ม.1!K119</f>
        <v>0</v>
      </c>
      <c r="F120" s="230"/>
      <c r="G120" s="190"/>
      <c r="H120" s="221">
        <f t="shared" si="10"/>
        <v>0</v>
      </c>
      <c r="I120" s="226"/>
      <c r="J120" s="191">
        <f t="shared" si="11"/>
        <v>0</v>
      </c>
      <c r="K120" s="221">
        <f>+ม.1!R119</f>
        <v>2</v>
      </c>
      <c r="L120" s="238" t="str">
        <f>+ม.1!T119</f>
        <v>บ้านเดี่ยว</v>
      </c>
      <c r="M120" s="238" t="str">
        <f>+ม.1!U119</f>
        <v>ตึก</v>
      </c>
      <c r="N120" s="190"/>
      <c r="O120" s="197">
        <f>+ม.1!V119</f>
        <v>55</v>
      </c>
      <c r="P120" s="190">
        <f>+ม.1!X119</f>
        <v>55</v>
      </c>
      <c r="Q120" s="244">
        <v>6800</v>
      </c>
      <c r="R120" s="197">
        <f t="shared" si="6"/>
        <v>374000</v>
      </c>
      <c r="S120" s="221">
        <f>+ม.1!AA119</f>
        <v>15</v>
      </c>
      <c r="T120" s="201">
        <f t="shared" si="7"/>
        <v>56100</v>
      </c>
      <c r="U120" s="190">
        <f t="shared" si="8"/>
        <v>317900</v>
      </c>
      <c r="V120" s="190">
        <f t="shared" si="9"/>
        <v>317900</v>
      </c>
      <c r="W120" s="190"/>
      <c r="X120" s="258"/>
      <c r="Y120" s="251"/>
      <c r="Z120" s="251">
        <v>0.03</v>
      </c>
    </row>
    <row r="121" spans="1:26" s="189" customFormat="1" ht="15.75" customHeight="1" x14ac:dyDescent="0.35">
      <c r="A121" s="221">
        <f>+ม.1!C120</f>
        <v>82</v>
      </c>
      <c r="B121" s="217" t="str">
        <f>+ม.1!D120</f>
        <v>โฉนด</v>
      </c>
      <c r="C121" s="234">
        <f>+ม.1!E120</f>
        <v>54328</v>
      </c>
      <c r="D121" s="221">
        <f>+ม.1!J120</f>
        <v>0</v>
      </c>
      <c r="E121" s="221">
        <f>+ม.1!K120</f>
        <v>0</v>
      </c>
      <c r="F121" s="230" t="str">
        <f>+ม.1!L120</f>
        <v>65.0</v>
      </c>
      <c r="G121" s="190"/>
      <c r="H121" s="221">
        <f t="shared" si="10"/>
        <v>65</v>
      </c>
      <c r="I121" s="226">
        <v>230</v>
      </c>
      <c r="J121" s="191">
        <f t="shared" si="11"/>
        <v>14950</v>
      </c>
      <c r="K121" s="221">
        <f>+ม.1!R120</f>
        <v>1</v>
      </c>
      <c r="L121" s="238" t="str">
        <f>+ม.1!T120</f>
        <v>บ้านเดี่ยว</v>
      </c>
      <c r="M121" s="238" t="str">
        <f>+ม.1!U120</f>
        <v>ตึก</v>
      </c>
      <c r="N121" s="190"/>
      <c r="O121" s="197">
        <f>+ม.1!V120</f>
        <v>72</v>
      </c>
      <c r="P121" s="190">
        <f>+ม.1!X120</f>
        <v>72</v>
      </c>
      <c r="Q121" s="244">
        <v>6800</v>
      </c>
      <c r="R121" s="197">
        <f t="shared" si="6"/>
        <v>489600</v>
      </c>
      <c r="S121" s="221">
        <f>+ม.1!AA120</f>
        <v>2</v>
      </c>
      <c r="T121" s="201">
        <f t="shared" si="7"/>
        <v>9792</v>
      </c>
      <c r="U121" s="190">
        <f t="shared" si="8"/>
        <v>479808</v>
      </c>
      <c r="V121" s="190">
        <f t="shared" si="9"/>
        <v>494758</v>
      </c>
      <c r="W121" s="190"/>
      <c r="X121" s="258" t="s">
        <v>2880</v>
      </c>
      <c r="Y121" s="251"/>
      <c r="Z121" s="251">
        <v>0.03</v>
      </c>
    </row>
    <row r="122" spans="1:26" s="435" customFormat="1" ht="15.75" customHeight="1" x14ac:dyDescent="0.35">
      <c r="A122" s="421">
        <f>+ม.1!C121</f>
        <v>83</v>
      </c>
      <c r="B122" s="423" t="str">
        <f>+ม.1!D121</f>
        <v>โฉนด</v>
      </c>
      <c r="C122" s="424">
        <f>+ม.1!E121</f>
        <v>15735</v>
      </c>
      <c r="D122" s="421">
        <f>+ม.1!J121</f>
        <v>5</v>
      </c>
      <c r="E122" s="421">
        <f>+ม.1!K121</f>
        <v>2</v>
      </c>
      <c r="F122" s="425" t="str">
        <f>+ม.1!L121</f>
        <v>95.0</v>
      </c>
      <c r="G122" s="426"/>
      <c r="H122" s="421">
        <f t="shared" si="10"/>
        <v>2295</v>
      </c>
      <c r="I122" s="427">
        <v>130</v>
      </c>
      <c r="J122" s="428">
        <f t="shared" si="11"/>
        <v>298350</v>
      </c>
      <c r="K122" s="421">
        <f>+ม.1!R121</f>
        <v>0</v>
      </c>
      <c r="L122" s="429">
        <f>+ม.1!T121</f>
        <v>0</v>
      </c>
      <c r="M122" s="429">
        <f>+ม.1!U121</f>
        <v>0</v>
      </c>
      <c r="N122" s="426"/>
      <c r="O122" s="430">
        <f>+ม.1!V121</f>
        <v>0</v>
      </c>
      <c r="P122" s="426">
        <f>+ม.1!X121</f>
        <v>0</v>
      </c>
      <c r="Q122" s="431"/>
      <c r="R122" s="430">
        <f t="shared" si="6"/>
        <v>0</v>
      </c>
      <c r="S122" s="421">
        <f>+ม.1!AA121</f>
        <v>0</v>
      </c>
      <c r="T122" s="432">
        <f t="shared" si="7"/>
        <v>0</v>
      </c>
      <c r="U122" s="426">
        <f t="shared" si="8"/>
        <v>0</v>
      </c>
      <c r="V122" s="426">
        <f t="shared" si="9"/>
        <v>298350</v>
      </c>
      <c r="W122" s="426"/>
      <c r="X122" s="433" t="s">
        <v>2880</v>
      </c>
      <c r="Y122" s="434"/>
      <c r="Z122" s="434">
        <v>0.01</v>
      </c>
    </row>
    <row r="123" spans="1:26" s="189" customFormat="1" ht="15.75" customHeight="1" x14ac:dyDescent="0.35">
      <c r="A123" s="221">
        <f>+ม.1!C122</f>
        <v>84</v>
      </c>
      <c r="B123" s="217" t="str">
        <f>+ม.1!D122</f>
        <v>โฉนด</v>
      </c>
      <c r="C123" s="234">
        <f>+ม.1!E122</f>
        <v>4091</v>
      </c>
      <c r="D123" s="221">
        <f>+ม.1!J122</f>
        <v>0</v>
      </c>
      <c r="E123" s="221">
        <f>+ม.1!K122</f>
        <v>1</v>
      </c>
      <c r="F123" s="230" t="str">
        <f>+ม.1!L122</f>
        <v>20.0</v>
      </c>
      <c r="G123" s="190"/>
      <c r="H123" s="221">
        <f t="shared" si="10"/>
        <v>120</v>
      </c>
      <c r="I123" s="226">
        <v>230</v>
      </c>
      <c r="J123" s="191">
        <f t="shared" si="11"/>
        <v>27600</v>
      </c>
      <c r="K123" s="221">
        <f>+ม.1!R122</f>
        <v>1</v>
      </c>
      <c r="L123" s="238" t="str">
        <f>+ม.1!T122</f>
        <v>บ้านเดี่ยว</v>
      </c>
      <c r="M123" s="238" t="str">
        <f>+ม.1!U122</f>
        <v>ตึก</v>
      </c>
      <c r="N123" s="190"/>
      <c r="O123" s="197">
        <f>+ม.1!V122</f>
        <v>80</v>
      </c>
      <c r="P123" s="190">
        <f>+ม.1!X122</f>
        <v>80</v>
      </c>
      <c r="Q123" s="244">
        <v>6800</v>
      </c>
      <c r="R123" s="197">
        <f t="shared" si="6"/>
        <v>544000</v>
      </c>
      <c r="S123" s="221">
        <f>+ม.1!AA122</f>
        <v>7</v>
      </c>
      <c r="T123" s="201">
        <f t="shared" si="7"/>
        <v>38080</v>
      </c>
      <c r="U123" s="190">
        <f t="shared" si="8"/>
        <v>505920</v>
      </c>
      <c r="V123" s="190">
        <f t="shared" si="9"/>
        <v>533520</v>
      </c>
      <c r="W123" s="190"/>
      <c r="X123" s="258" t="s">
        <v>2880</v>
      </c>
      <c r="Y123" s="251"/>
      <c r="Z123" s="251">
        <v>0.03</v>
      </c>
    </row>
    <row r="124" spans="1:26" s="189" customFormat="1" ht="15.75" customHeight="1" x14ac:dyDescent="0.35">
      <c r="A124" s="221">
        <f>+ม.1!C123</f>
        <v>0</v>
      </c>
      <c r="B124" s="217">
        <f>+ม.1!D123</f>
        <v>0</v>
      </c>
      <c r="C124" s="234"/>
      <c r="D124" s="221">
        <f>+ม.1!J123</f>
        <v>0</v>
      </c>
      <c r="E124" s="221">
        <f>+ม.1!K123</f>
        <v>0</v>
      </c>
      <c r="F124" s="230"/>
      <c r="G124" s="190"/>
      <c r="H124" s="221">
        <f t="shared" si="10"/>
        <v>0</v>
      </c>
      <c r="I124" s="226"/>
      <c r="J124" s="191">
        <f t="shared" si="11"/>
        <v>0</v>
      </c>
      <c r="K124" s="221">
        <f>+ม.1!R123</f>
        <v>0</v>
      </c>
      <c r="L124" s="238" t="str">
        <f>+ม.1!T123</f>
        <v>ร้านค้า</v>
      </c>
      <c r="M124" s="238" t="str">
        <f>+ม.1!U123</f>
        <v>ตึก</v>
      </c>
      <c r="N124" s="190"/>
      <c r="O124" s="197">
        <f>+ม.1!V123</f>
        <v>15</v>
      </c>
      <c r="P124" s="190">
        <f>+ม.1!X123</f>
        <v>15</v>
      </c>
      <c r="Q124" s="244"/>
      <c r="R124" s="197">
        <f t="shared" si="6"/>
        <v>0</v>
      </c>
      <c r="S124" s="221">
        <f>+ม.1!AA123</f>
        <v>0</v>
      </c>
      <c r="T124" s="201">
        <f t="shared" si="7"/>
        <v>0</v>
      </c>
      <c r="U124" s="190">
        <f t="shared" si="8"/>
        <v>0</v>
      </c>
      <c r="V124" s="190">
        <f t="shared" si="9"/>
        <v>0</v>
      </c>
      <c r="W124" s="190"/>
      <c r="X124" s="258"/>
      <c r="Y124" s="251"/>
      <c r="Z124" s="251"/>
    </row>
    <row r="125" spans="1:26" s="435" customFormat="1" ht="15.75" customHeight="1" x14ac:dyDescent="0.35">
      <c r="A125" s="421">
        <f>+ม.1!C124</f>
        <v>85</v>
      </c>
      <c r="B125" s="423" t="str">
        <f>+ม.1!D124</f>
        <v>โฉนด</v>
      </c>
      <c r="C125" s="424">
        <f>+ม.1!E124</f>
        <v>4094</v>
      </c>
      <c r="D125" s="421">
        <f>+ม.1!J124</f>
        <v>0</v>
      </c>
      <c r="E125" s="421">
        <f>+ม.1!K124</f>
        <v>0</v>
      </c>
      <c r="F125" s="425" t="str">
        <f>+ม.1!L124</f>
        <v>94.0</v>
      </c>
      <c r="G125" s="426"/>
      <c r="H125" s="421">
        <f t="shared" si="10"/>
        <v>94</v>
      </c>
      <c r="I125" s="427">
        <v>230</v>
      </c>
      <c r="J125" s="428">
        <f t="shared" si="11"/>
        <v>21620</v>
      </c>
      <c r="K125" s="421">
        <f>+ม.1!R124</f>
        <v>1</v>
      </c>
      <c r="L125" s="429" t="str">
        <f>+ม.1!T124</f>
        <v>บ้านเดี่ยว</v>
      </c>
      <c r="M125" s="429" t="str">
        <f>+ม.1!U124</f>
        <v>ครึ่งตึกครึ่งไม้</v>
      </c>
      <c r="N125" s="426"/>
      <c r="O125" s="430">
        <f>+ม.1!V124</f>
        <v>120</v>
      </c>
      <c r="P125" s="426">
        <f>+ม.1!X124</f>
        <v>0</v>
      </c>
      <c r="Q125" s="431">
        <v>6800</v>
      </c>
      <c r="R125" s="430">
        <f t="shared" si="6"/>
        <v>816000</v>
      </c>
      <c r="S125" s="421">
        <v>15</v>
      </c>
      <c r="T125" s="432">
        <f t="shared" si="7"/>
        <v>122400</v>
      </c>
      <c r="U125" s="426">
        <f t="shared" si="8"/>
        <v>693600</v>
      </c>
      <c r="V125" s="426">
        <f t="shared" si="9"/>
        <v>715220</v>
      </c>
      <c r="W125" s="426"/>
      <c r="X125" s="433" t="s">
        <v>2880</v>
      </c>
      <c r="Y125" s="434"/>
      <c r="Z125" s="434">
        <v>0.03</v>
      </c>
    </row>
    <row r="126" spans="1:26" s="189" customFormat="1" ht="15.75" customHeight="1" x14ac:dyDescent="0.35">
      <c r="A126" s="221">
        <f>+ม.1!C125</f>
        <v>0</v>
      </c>
      <c r="B126" s="217">
        <f>+ม.1!D125</f>
        <v>0</v>
      </c>
      <c r="C126" s="234"/>
      <c r="D126" s="221">
        <f>+ม.1!J125</f>
        <v>0</v>
      </c>
      <c r="E126" s="221">
        <f>+ม.1!K125</f>
        <v>0</v>
      </c>
      <c r="F126" s="230"/>
      <c r="G126" s="190"/>
      <c r="H126" s="221">
        <f t="shared" si="10"/>
        <v>0</v>
      </c>
      <c r="I126" s="226"/>
      <c r="J126" s="191">
        <f t="shared" si="11"/>
        <v>0</v>
      </c>
      <c r="K126" s="221">
        <f>+ม.1!R125</f>
        <v>0</v>
      </c>
      <c r="L126" s="238" t="str">
        <f>+ม.1!T125</f>
        <v>ชั้นที่ 1</v>
      </c>
      <c r="M126" s="238">
        <f>+ม.1!U125</f>
        <v>0</v>
      </c>
      <c r="N126" s="190"/>
      <c r="O126" s="197">
        <f>+ม.1!V125</f>
        <v>0</v>
      </c>
      <c r="P126" s="190">
        <f>+ม.1!X125</f>
        <v>60</v>
      </c>
      <c r="Q126" s="244"/>
      <c r="R126" s="197">
        <f t="shared" si="6"/>
        <v>0</v>
      </c>
      <c r="S126" s="221"/>
      <c r="T126" s="201">
        <f t="shared" si="7"/>
        <v>0</v>
      </c>
      <c r="U126" s="190">
        <f t="shared" si="8"/>
        <v>0</v>
      </c>
      <c r="V126" s="190">
        <f t="shared" si="9"/>
        <v>0</v>
      </c>
      <c r="W126" s="190"/>
      <c r="X126" s="258"/>
      <c r="Y126" s="251"/>
      <c r="Z126" s="251"/>
    </row>
    <row r="127" spans="1:26" s="189" customFormat="1" ht="15.75" customHeight="1" x14ac:dyDescent="0.35">
      <c r="A127" s="221">
        <f>+ม.1!C126</f>
        <v>0</v>
      </c>
      <c r="B127" s="217">
        <f>+ม.1!D126</f>
        <v>0</v>
      </c>
      <c r="C127" s="234"/>
      <c r="D127" s="221">
        <f>+ม.1!J126</f>
        <v>0</v>
      </c>
      <c r="E127" s="221">
        <f>+ม.1!K126</f>
        <v>0</v>
      </c>
      <c r="F127" s="230"/>
      <c r="G127" s="190"/>
      <c r="H127" s="221">
        <f t="shared" si="10"/>
        <v>0</v>
      </c>
      <c r="I127" s="226"/>
      <c r="J127" s="191">
        <f t="shared" si="11"/>
        <v>0</v>
      </c>
      <c r="K127" s="221">
        <f>+ม.1!R126</f>
        <v>0</v>
      </c>
      <c r="L127" s="238" t="str">
        <f>+ม.1!T126</f>
        <v>ชั้นที่ 2</v>
      </c>
      <c r="M127" s="238">
        <f>+ม.1!U126</f>
        <v>0</v>
      </c>
      <c r="N127" s="190"/>
      <c r="O127" s="197">
        <f>+ม.1!V126</f>
        <v>0</v>
      </c>
      <c r="P127" s="190">
        <f>+ม.1!X126</f>
        <v>60</v>
      </c>
      <c r="Q127" s="244"/>
      <c r="R127" s="197">
        <f t="shared" si="6"/>
        <v>0</v>
      </c>
      <c r="S127" s="221">
        <f>+ม.1!AA126</f>
        <v>0</v>
      </c>
      <c r="T127" s="201">
        <f t="shared" si="7"/>
        <v>0</v>
      </c>
      <c r="U127" s="190">
        <f t="shared" si="8"/>
        <v>0</v>
      </c>
      <c r="V127" s="190">
        <f t="shared" si="9"/>
        <v>0</v>
      </c>
      <c r="W127" s="190"/>
      <c r="X127" s="258"/>
      <c r="Y127" s="251"/>
      <c r="Z127" s="251"/>
    </row>
    <row r="128" spans="1:26" s="189" customFormat="1" ht="15.75" customHeight="1" x14ac:dyDescent="0.35">
      <c r="A128" s="221">
        <f>+ม.1!C127</f>
        <v>86</v>
      </c>
      <c r="B128" s="217" t="str">
        <f>+ม.1!D127</f>
        <v>โฉนด</v>
      </c>
      <c r="C128" s="234">
        <f>+ม.1!E127</f>
        <v>58703</v>
      </c>
      <c r="D128" s="221">
        <f>+ม.1!J127</f>
        <v>3</v>
      </c>
      <c r="E128" s="221">
        <f>+ม.1!K127</f>
        <v>2</v>
      </c>
      <c r="F128" s="230" t="str">
        <f>+ม.1!L127</f>
        <v>92.0</v>
      </c>
      <c r="G128" s="190"/>
      <c r="H128" s="221">
        <f t="shared" si="10"/>
        <v>1492</v>
      </c>
      <c r="I128" s="226">
        <v>100</v>
      </c>
      <c r="J128" s="191">
        <f t="shared" si="11"/>
        <v>149200</v>
      </c>
      <c r="K128" s="221">
        <f>+ม.1!R127</f>
        <v>0</v>
      </c>
      <c r="L128" s="238">
        <f>+ม.1!T127</f>
        <v>0</v>
      </c>
      <c r="M128" s="238">
        <f>+ม.1!U127</f>
        <v>0</v>
      </c>
      <c r="N128" s="190"/>
      <c r="O128" s="197">
        <f>+ม.1!V127</f>
        <v>0</v>
      </c>
      <c r="P128" s="190">
        <f>+ม.1!X127</f>
        <v>0</v>
      </c>
      <c r="Q128" s="244"/>
      <c r="R128" s="197">
        <f t="shared" si="6"/>
        <v>0</v>
      </c>
      <c r="S128" s="221">
        <f>+ม.1!AA127</f>
        <v>0</v>
      </c>
      <c r="T128" s="201">
        <f t="shared" si="7"/>
        <v>0</v>
      </c>
      <c r="U128" s="190">
        <f t="shared" si="8"/>
        <v>0</v>
      </c>
      <c r="V128" s="190">
        <f t="shared" si="9"/>
        <v>149200</v>
      </c>
      <c r="W128" s="190"/>
      <c r="X128" s="258" t="s">
        <v>2880</v>
      </c>
      <c r="Y128" s="251"/>
      <c r="Z128" s="251">
        <v>0.01</v>
      </c>
    </row>
    <row r="129" spans="1:26" s="189" customFormat="1" ht="15.75" customHeight="1" x14ac:dyDescent="0.35">
      <c r="A129" s="221">
        <f>+ม.1!C128</f>
        <v>87</v>
      </c>
      <c r="B129" s="217" t="str">
        <f>+ม.1!D128</f>
        <v>โฉนด</v>
      </c>
      <c r="C129" s="234">
        <f>+ม.1!E128</f>
        <v>58596</v>
      </c>
      <c r="D129" s="221">
        <f>+ม.1!J128</f>
        <v>2</v>
      </c>
      <c r="E129" s="221">
        <f>+ม.1!K128</f>
        <v>0</v>
      </c>
      <c r="F129" s="230" t="str">
        <f>+ม.1!L128</f>
        <v>42.0</v>
      </c>
      <c r="G129" s="190"/>
      <c r="H129" s="221">
        <f t="shared" si="10"/>
        <v>842</v>
      </c>
      <c r="I129" s="226">
        <v>100</v>
      </c>
      <c r="J129" s="191">
        <f t="shared" si="11"/>
        <v>84200</v>
      </c>
      <c r="K129" s="221">
        <f>+ม.1!R128</f>
        <v>0</v>
      </c>
      <c r="L129" s="238">
        <f>+ม.1!T128</f>
        <v>0</v>
      </c>
      <c r="M129" s="238">
        <f>+ม.1!U128</f>
        <v>0</v>
      </c>
      <c r="N129" s="190"/>
      <c r="O129" s="197">
        <f>+ม.1!V128</f>
        <v>0</v>
      </c>
      <c r="P129" s="190">
        <f>+ม.1!X128</f>
        <v>0</v>
      </c>
      <c r="Q129" s="244"/>
      <c r="R129" s="197">
        <f t="shared" si="6"/>
        <v>0</v>
      </c>
      <c r="S129" s="221">
        <f>+ม.1!AA128</f>
        <v>0</v>
      </c>
      <c r="T129" s="201">
        <f t="shared" si="7"/>
        <v>0</v>
      </c>
      <c r="U129" s="190">
        <f t="shared" si="8"/>
        <v>0</v>
      </c>
      <c r="V129" s="190">
        <f t="shared" si="9"/>
        <v>84200</v>
      </c>
      <c r="W129" s="190"/>
      <c r="X129" s="258" t="s">
        <v>2880</v>
      </c>
      <c r="Y129" s="251"/>
      <c r="Z129" s="251">
        <v>0.01</v>
      </c>
    </row>
    <row r="130" spans="1:26" s="189" customFormat="1" ht="15.75" customHeight="1" x14ac:dyDescent="0.35">
      <c r="A130" s="221">
        <f>+ม.1!C129</f>
        <v>88</v>
      </c>
      <c r="B130" s="217" t="str">
        <f>+ม.1!D129</f>
        <v>โฉนด</v>
      </c>
      <c r="C130" s="234">
        <f>+ม.1!E129</f>
        <v>58413</v>
      </c>
      <c r="D130" s="221">
        <f>+ม.1!J129</f>
        <v>1</v>
      </c>
      <c r="E130" s="221">
        <f>+ม.1!K129</f>
        <v>3</v>
      </c>
      <c r="F130" s="230" t="str">
        <f>+ม.1!L129</f>
        <v>79.0</v>
      </c>
      <c r="G130" s="190"/>
      <c r="H130" s="221">
        <f t="shared" si="10"/>
        <v>779</v>
      </c>
      <c r="I130" s="226">
        <v>230</v>
      </c>
      <c r="J130" s="191">
        <f t="shared" si="11"/>
        <v>179170</v>
      </c>
      <c r="K130" s="221">
        <f>+ม.1!R129</f>
        <v>0</v>
      </c>
      <c r="L130" s="238">
        <f>+ม.1!T129</f>
        <v>0</v>
      </c>
      <c r="M130" s="238">
        <f>+ม.1!U129</f>
        <v>0</v>
      </c>
      <c r="N130" s="190"/>
      <c r="O130" s="197">
        <f>+ม.1!V129</f>
        <v>0</v>
      </c>
      <c r="P130" s="190">
        <f>+ม.1!X129</f>
        <v>0</v>
      </c>
      <c r="Q130" s="244"/>
      <c r="R130" s="197">
        <f t="shared" si="6"/>
        <v>0</v>
      </c>
      <c r="S130" s="221">
        <f>+ม.1!AA129</f>
        <v>0</v>
      </c>
      <c r="T130" s="201">
        <f t="shared" si="7"/>
        <v>0</v>
      </c>
      <c r="U130" s="190">
        <f t="shared" si="8"/>
        <v>0</v>
      </c>
      <c r="V130" s="190">
        <f t="shared" si="9"/>
        <v>179170</v>
      </c>
      <c r="W130" s="190"/>
      <c r="X130" s="258" t="s">
        <v>2880</v>
      </c>
      <c r="Y130" s="251"/>
      <c r="Z130" s="251">
        <v>0.01</v>
      </c>
    </row>
    <row r="131" spans="1:26" s="189" customFormat="1" ht="15.75" customHeight="1" x14ac:dyDescent="0.35">
      <c r="A131" s="221">
        <f>+ม.1!C130</f>
        <v>89</v>
      </c>
      <c r="B131" s="217" t="str">
        <f>+ม.1!D130</f>
        <v>โฉนด</v>
      </c>
      <c r="C131" s="234">
        <f>+ม.1!E130</f>
        <v>43957</v>
      </c>
      <c r="D131" s="221">
        <f>+ม.1!J130</f>
        <v>0</v>
      </c>
      <c r="E131" s="221">
        <f>+ม.1!K130</f>
        <v>1</v>
      </c>
      <c r="F131" s="230" t="str">
        <f>+ม.1!L130</f>
        <v>3.0</v>
      </c>
      <c r="G131" s="190"/>
      <c r="H131" s="221">
        <f t="shared" si="10"/>
        <v>103</v>
      </c>
      <c r="I131" s="226">
        <v>230</v>
      </c>
      <c r="J131" s="191">
        <f t="shared" si="11"/>
        <v>23690</v>
      </c>
      <c r="K131" s="221">
        <f>+ม.1!R130</f>
        <v>0</v>
      </c>
      <c r="L131" s="238">
        <f>+ม.1!T130</f>
        <v>0</v>
      </c>
      <c r="M131" s="238">
        <f>+ม.1!U130</f>
        <v>0</v>
      </c>
      <c r="N131" s="190"/>
      <c r="O131" s="197">
        <f>+ม.1!V130</f>
        <v>0</v>
      </c>
      <c r="P131" s="190">
        <f>+ม.1!X130</f>
        <v>0</v>
      </c>
      <c r="Q131" s="244"/>
      <c r="R131" s="197">
        <f t="shared" si="6"/>
        <v>0</v>
      </c>
      <c r="S131" s="221">
        <f>+ม.1!AA130</f>
        <v>0</v>
      </c>
      <c r="T131" s="201">
        <f t="shared" si="7"/>
        <v>0</v>
      </c>
      <c r="U131" s="190">
        <f t="shared" si="8"/>
        <v>0</v>
      </c>
      <c r="V131" s="190">
        <f t="shared" si="9"/>
        <v>23690</v>
      </c>
      <c r="W131" s="190"/>
      <c r="X131" s="258" t="s">
        <v>2880</v>
      </c>
      <c r="Y131" s="251"/>
      <c r="Z131" s="251">
        <v>0.01</v>
      </c>
    </row>
    <row r="132" spans="1:26" s="189" customFormat="1" ht="15.75" customHeight="1" x14ac:dyDescent="0.35">
      <c r="A132" s="221">
        <f>+ม.1!C131</f>
        <v>90</v>
      </c>
      <c r="B132" s="217" t="str">
        <f>+ม.1!D131</f>
        <v>โฉนด</v>
      </c>
      <c r="C132" s="234">
        <f>+ม.1!E131</f>
        <v>15846</v>
      </c>
      <c r="D132" s="221">
        <f>+ม.1!J131</f>
        <v>11</v>
      </c>
      <c r="E132" s="221">
        <f>+ม.1!K131</f>
        <v>2</v>
      </c>
      <c r="F132" s="230" t="str">
        <f>+ม.1!L131</f>
        <v>56.0</v>
      </c>
      <c r="G132" s="190"/>
      <c r="H132" s="221">
        <f t="shared" si="10"/>
        <v>4656</v>
      </c>
      <c r="I132" s="226">
        <v>100</v>
      </c>
      <c r="J132" s="191">
        <f t="shared" si="11"/>
        <v>465600</v>
      </c>
      <c r="K132" s="221">
        <f>+ม.1!R131</f>
        <v>0</v>
      </c>
      <c r="L132" s="238">
        <f>+ม.1!T131</f>
        <v>0</v>
      </c>
      <c r="M132" s="238">
        <f>+ม.1!U131</f>
        <v>0</v>
      </c>
      <c r="N132" s="190"/>
      <c r="O132" s="197">
        <f>+ม.1!V131</f>
        <v>0</v>
      </c>
      <c r="P132" s="190">
        <f>+ม.1!X131</f>
        <v>0</v>
      </c>
      <c r="Q132" s="244"/>
      <c r="R132" s="197">
        <f t="shared" si="6"/>
        <v>0</v>
      </c>
      <c r="S132" s="221">
        <f>+ม.1!AA131</f>
        <v>0</v>
      </c>
      <c r="T132" s="201">
        <f t="shared" si="7"/>
        <v>0</v>
      </c>
      <c r="U132" s="190">
        <f t="shared" si="8"/>
        <v>0</v>
      </c>
      <c r="V132" s="190">
        <f t="shared" si="9"/>
        <v>465600</v>
      </c>
      <c r="W132" s="190"/>
      <c r="X132" s="258" t="s">
        <v>2880</v>
      </c>
      <c r="Y132" s="251"/>
      <c r="Z132" s="251">
        <v>0.01</v>
      </c>
    </row>
    <row r="133" spans="1:26" s="189" customFormat="1" ht="15.75" customHeight="1" x14ac:dyDescent="0.35">
      <c r="A133" s="221">
        <f>+ม.1!C132</f>
        <v>91</v>
      </c>
      <c r="B133" s="217" t="str">
        <f>+ม.1!D132</f>
        <v>โฉนด</v>
      </c>
      <c r="C133" s="234">
        <f>+ม.1!E132</f>
        <v>12880</v>
      </c>
      <c r="D133" s="221">
        <f>+ม.1!J132</f>
        <v>3</v>
      </c>
      <c r="E133" s="221">
        <f>+ม.1!K132</f>
        <v>1</v>
      </c>
      <c r="F133" s="230" t="str">
        <f>+ม.1!L132</f>
        <v>57.0</v>
      </c>
      <c r="G133" s="190"/>
      <c r="H133" s="221">
        <f t="shared" si="10"/>
        <v>1357</v>
      </c>
      <c r="I133" s="226">
        <v>130</v>
      </c>
      <c r="J133" s="191">
        <f t="shared" si="11"/>
        <v>176410</v>
      </c>
      <c r="K133" s="221">
        <f>+ม.1!R132</f>
        <v>0</v>
      </c>
      <c r="L133" s="238">
        <f>+ม.1!T132</f>
        <v>0</v>
      </c>
      <c r="M133" s="238">
        <f>+ม.1!U132</f>
        <v>0</v>
      </c>
      <c r="N133" s="190"/>
      <c r="O133" s="197">
        <f>+ม.1!V132</f>
        <v>0</v>
      </c>
      <c r="P133" s="190">
        <f>+ม.1!X132</f>
        <v>0</v>
      </c>
      <c r="Q133" s="244"/>
      <c r="R133" s="197">
        <f t="shared" si="6"/>
        <v>0</v>
      </c>
      <c r="S133" s="221">
        <f>+ม.1!AA132</f>
        <v>0</v>
      </c>
      <c r="T133" s="201">
        <f t="shared" si="7"/>
        <v>0</v>
      </c>
      <c r="U133" s="190">
        <f t="shared" si="8"/>
        <v>0</v>
      </c>
      <c r="V133" s="190">
        <f t="shared" si="9"/>
        <v>176410</v>
      </c>
      <c r="W133" s="190"/>
      <c r="X133" s="258" t="s">
        <v>2880</v>
      </c>
      <c r="Y133" s="251"/>
      <c r="Z133" s="251">
        <v>0.01</v>
      </c>
    </row>
    <row r="134" spans="1:26" s="189" customFormat="1" ht="15.75" customHeight="1" x14ac:dyDescent="0.35">
      <c r="A134" s="221">
        <f>+ม.1!C133</f>
        <v>92</v>
      </c>
      <c r="B134" s="217" t="str">
        <f>+ม.1!D133</f>
        <v>โฉนด</v>
      </c>
      <c r="C134" s="234">
        <f>+ม.1!E133</f>
        <v>43956</v>
      </c>
      <c r="D134" s="221">
        <f>+ม.1!J133</f>
        <v>0</v>
      </c>
      <c r="E134" s="221">
        <f>+ม.1!K133</f>
        <v>1</v>
      </c>
      <c r="F134" s="230" t="str">
        <f>+ม.1!L133</f>
        <v>68.0</v>
      </c>
      <c r="G134" s="190"/>
      <c r="H134" s="221">
        <f t="shared" si="10"/>
        <v>168</v>
      </c>
      <c r="I134" s="226">
        <v>100</v>
      </c>
      <c r="J134" s="191">
        <f t="shared" si="11"/>
        <v>16800</v>
      </c>
      <c r="K134" s="221">
        <f>+ม.1!R133</f>
        <v>1</v>
      </c>
      <c r="L134" s="238" t="str">
        <f>+ม.1!T133</f>
        <v>บ้านเดี่ยว</v>
      </c>
      <c r="M134" s="238" t="str">
        <f>+ม.1!U133</f>
        <v>ตึก</v>
      </c>
      <c r="N134" s="190"/>
      <c r="O134" s="197">
        <f>+ม.1!V133</f>
        <v>54</v>
      </c>
      <c r="P134" s="190">
        <f>+ม.1!X133</f>
        <v>54</v>
      </c>
      <c r="Q134" s="244">
        <v>6800</v>
      </c>
      <c r="R134" s="197">
        <f t="shared" si="6"/>
        <v>367200</v>
      </c>
      <c r="S134" s="221">
        <f>+ม.1!AA133</f>
        <v>20</v>
      </c>
      <c r="T134" s="201">
        <f t="shared" si="7"/>
        <v>73440</v>
      </c>
      <c r="U134" s="190">
        <f t="shared" si="8"/>
        <v>293760</v>
      </c>
      <c r="V134" s="190">
        <f t="shared" si="9"/>
        <v>310560</v>
      </c>
      <c r="W134" s="190"/>
      <c r="X134" s="258" t="s">
        <v>2880</v>
      </c>
      <c r="Y134" s="251"/>
      <c r="Z134" s="251">
        <v>0.03</v>
      </c>
    </row>
    <row r="135" spans="1:26" s="189" customFormat="1" ht="15.75" customHeight="1" x14ac:dyDescent="0.35">
      <c r="A135" s="221">
        <f>+ม.1!C134</f>
        <v>93</v>
      </c>
      <c r="B135" s="217" t="str">
        <f>+ม.1!D134</f>
        <v>โฉนด</v>
      </c>
      <c r="C135" s="234">
        <f>+ม.1!E134</f>
        <v>61413</v>
      </c>
      <c r="D135" s="221">
        <f>+ม.1!J134</f>
        <v>1</v>
      </c>
      <c r="E135" s="221">
        <f>+ม.1!K134</f>
        <v>3</v>
      </c>
      <c r="F135" s="230">
        <f>+ม.1!L134</f>
        <v>97</v>
      </c>
      <c r="G135" s="190"/>
      <c r="H135" s="221">
        <f t="shared" si="10"/>
        <v>797</v>
      </c>
      <c r="I135" s="226">
        <v>100</v>
      </c>
      <c r="J135" s="191">
        <f t="shared" si="11"/>
        <v>79700</v>
      </c>
      <c r="K135" s="221">
        <f>+ม.1!R134</f>
        <v>0</v>
      </c>
      <c r="L135" s="238">
        <f>+ม.1!T134</f>
        <v>0</v>
      </c>
      <c r="M135" s="238">
        <f>+ม.1!U134</f>
        <v>0</v>
      </c>
      <c r="N135" s="190"/>
      <c r="O135" s="197">
        <f>+ม.1!V134</f>
        <v>0</v>
      </c>
      <c r="P135" s="190">
        <f>+ม.1!X134</f>
        <v>0</v>
      </c>
      <c r="Q135" s="244"/>
      <c r="R135" s="197">
        <f t="shared" si="6"/>
        <v>0</v>
      </c>
      <c r="S135" s="221">
        <f>+ม.1!AA134</f>
        <v>0</v>
      </c>
      <c r="T135" s="201">
        <f t="shared" si="7"/>
        <v>0</v>
      </c>
      <c r="U135" s="190">
        <f t="shared" si="8"/>
        <v>0</v>
      </c>
      <c r="V135" s="190">
        <f t="shared" si="9"/>
        <v>79700</v>
      </c>
      <c r="W135" s="190"/>
      <c r="X135" s="258" t="s">
        <v>2880</v>
      </c>
      <c r="Y135" s="251"/>
      <c r="Z135" s="251">
        <v>0.01</v>
      </c>
    </row>
    <row r="136" spans="1:26" s="189" customFormat="1" ht="15.75" customHeight="1" x14ac:dyDescent="0.35">
      <c r="A136" s="221">
        <f>+ม.1!C135</f>
        <v>94</v>
      </c>
      <c r="B136" s="217" t="str">
        <f>+ม.1!D135</f>
        <v>โฉนด</v>
      </c>
      <c r="C136" s="234">
        <f>+ม.1!E135</f>
        <v>14916</v>
      </c>
      <c r="D136" s="221">
        <f>+ม.1!J135</f>
        <v>2</v>
      </c>
      <c r="E136" s="221">
        <f>+ม.1!K135</f>
        <v>0</v>
      </c>
      <c r="F136" s="230" t="str">
        <f>+ม.1!L135</f>
        <v>53.0</v>
      </c>
      <c r="G136" s="190"/>
      <c r="H136" s="221">
        <f t="shared" si="10"/>
        <v>853</v>
      </c>
      <c r="I136" s="226">
        <v>100</v>
      </c>
      <c r="J136" s="191">
        <f t="shared" si="11"/>
        <v>85300</v>
      </c>
      <c r="K136" s="221">
        <f>+ม.1!R135</f>
        <v>0</v>
      </c>
      <c r="L136" s="238">
        <f>+ม.1!T135</f>
        <v>0</v>
      </c>
      <c r="M136" s="238">
        <f>+ม.1!U135</f>
        <v>0</v>
      </c>
      <c r="N136" s="190"/>
      <c r="O136" s="197">
        <f>+ม.1!V135</f>
        <v>0</v>
      </c>
      <c r="P136" s="190">
        <f>+ม.1!X135</f>
        <v>0</v>
      </c>
      <c r="Q136" s="244"/>
      <c r="R136" s="197">
        <f t="shared" si="6"/>
        <v>0</v>
      </c>
      <c r="S136" s="221">
        <f>+ม.1!AA135</f>
        <v>0</v>
      </c>
      <c r="T136" s="201">
        <f t="shared" si="7"/>
        <v>0</v>
      </c>
      <c r="U136" s="190">
        <f t="shared" si="8"/>
        <v>0</v>
      </c>
      <c r="V136" s="190">
        <f t="shared" si="9"/>
        <v>85300</v>
      </c>
      <c r="W136" s="190"/>
      <c r="X136" s="258" t="s">
        <v>2880</v>
      </c>
      <c r="Y136" s="251"/>
      <c r="Z136" s="251">
        <v>0.01</v>
      </c>
    </row>
    <row r="137" spans="1:26" s="189" customFormat="1" ht="15.75" customHeight="1" x14ac:dyDescent="0.35">
      <c r="A137" s="221">
        <f>+ม.1!C136</f>
        <v>95</v>
      </c>
      <c r="B137" s="217" t="str">
        <f>+ม.1!D136</f>
        <v>โฉนด</v>
      </c>
      <c r="C137" s="234">
        <f>+ม.1!E136</f>
        <v>39633</v>
      </c>
      <c r="D137" s="221">
        <f>+ม.1!J136</f>
        <v>8</v>
      </c>
      <c r="E137" s="221">
        <f>+ม.1!K136</f>
        <v>0</v>
      </c>
      <c r="F137" s="230" t="str">
        <f>+ม.1!L136</f>
        <v>38.0</v>
      </c>
      <c r="G137" s="190"/>
      <c r="H137" s="221">
        <f t="shared" si="10"/>
        <v>3238</v>
      </c>
      <c r="I137" s="226">
        <v>170</v>
      </c>
      <c r="J137" s="191">
        <f t="shared" si="11"/>
        <v>550460</v>
      </c>
      <c r="K137" s="221">
        <f>+ม.1!R136</f>
        <v>0</v>
      </c>
      <c r="L137" s="238">
        <f>+ม.1!T136</f>
        <v>0</v>
      </c>
      <c r="M137" s="238">
        <f>+ม.1!U136</f>
        <v>0</v>
      </c>
      <c r="N137" s="190"/>
      <c r="O137" s="197">
        <f>+ม.1!V136</f>
        <v>0</v>
      </c>
      <c r="P137" s="190">
        <f>+ม.1!X136</f>
        <v>0</v>
      </c>
      <c r="Q137" s="244"/>
      <c r="R137" s="197">
        <f t="shared" si="6"/>
        <v>0</v>
      </c>
      <c r="S137" s="221">
        <f>+ม.1!AA136</f>
        <v>0</v>
      </c>
      <c r="T137" s="201">
        <f t="shared" si="7"/>
        <v>0</v>
      </c>
      <c r="U137" s="190">
        <f t="shared" si="8"/>
        <v>0</v>
      </c>
      <c r="V137" s="190">
        <f t="shared" si="9"/>
        <v>550460</v>
      </c>
      <c r="W137" s="190"/>
      <c r="X137" s="258" t="s">
        <v>2880</v>
      </c>
      <c r="Y137" s="251"/>
      <c r="Z137" s="251">
        <v>0.01</v>
      </c>
    </row>
    <row r="138" spans="1:26" s="189" customFormat="1" ht="15.75" customHeight="1" x14ac:dyDescent="0.35">
      <c r="A138" s="221">
        <f>+ม.1!C137</f>
        <v>96</v>
      </c>
      <c r="B138" s="217" t="str">
        <f>+ม.1!D137</f>
        <v>โฉนด</v>
      </c>
      <c r="C138" s="234">
        <f>+ม.1!E137</f>
        <v>15012</v>
      </c>
      <c r="D138" s="221">
        <f>+ม.1!J137</f>
        <v>19</v>
      </c>
      <c r="E138" s="221">
        <f>+ม.1!K137</f>
        <v>2</v>
      </c>
      <c r="F138" s="230" t="str">
        <f>+ม.1!L137</f>
        <v>27.0</v>
      </c>
      <c r="G138" s="190"/>
      <c r="H138" s="221">
        <f t="shared" si="10"/>
        <v>7827</v>
      </c>
      <c r="I138" s="226">
        <v>130</v>
      </c>
      <c r="J138" s="191">
        <f t="shared" si="11"/>
        <v>1017510</v>
      </c>
      <c r="K138" s="221">
        <f>+ม.1!R137</f>
        <v>0</v>
      </c>
      <c r="L138" s="238">
        <f>+ม.1!T137</f>
        <v>0</v>
      </c>
      <c r="M138" s="238">
        <f>+ม.1!U137</f>
        <v>0</v>
      </c>
      <c r="N138" s="190"/>
      <c r="O138" s="197">
        <f>+ม.1!V137</f>
        <v>0</v>
      </c>
      <c r="P138" s="190">
        <f>+ม.1!X137</f>
        <v>0</v>
      </c>
      <c r="Q138" s="244"/>
      <c r="R138" s="197">
        <f t="shared" si="6"/>
        <v>0</v>
      </c>
      <c r="S138" s="221">
        <f>+ม.1!AA137</f>
        <v>0</v>
      </c>
      <c r="T138" s="201">
        <f t="shared" si="7"/>
        <v>0</v>
      </c>
      <c r="U138" s="190">
        <f t="shared" si="8"/>
        <v>0</v>
      </c>
      <c r="V138" s="190">
        <f t="shared" si="9"/>
        <v>1017510</v>
      </c>
      <c r="W138" s="190"/>
      <c r="X138" s="258" t="s">
        <v>2880</v>
      </c>
      <c r="Y138" s="251"/>
      <c r="Z138" s="251">
        <v>0.01</v>
      </c>
    </row>
    <row r="139" spans="1:26" s="189" customFormat="1" ht="15.75" customHeight="1" x14ac:dyDescent="0.35">
      <c r="A139" s="221">
        <f>+ม.1!C138</f>
        <v>97</v>
      </c>
      <c r="B139" s="217" t="str">
        <f>+ม.1!D138</f>
        <v>โฉนด</v>
      </c>
      <c r="C139" s="234">
        <f>+ม.1!E138</f>
        <v>31201</v>
      </c>
      <c r="D139" s="221">
        <f>+ม.1!J138</f>
        <v>1</v>
      </c>
      <c r="E139" s="221">
        <f>+ม.1!K138</f>
        <v>1</v>
      </c>
      <c r="F139" s="230" t="str">
        <f>+ม.1!L138</f>
        <v>65.0</v>
      </c>
      <c r="G139" s="190"/>
      <c r="H139" s="221">
        <f t="shared" si="10"/>
        <v>565</v>
      </c>
      <c r="I139" s="226">
        <v>200</v>
      </c>
      <c r="J139" s="191">
        <f t="shared" si="11"/>
        <v>113000</v>
      </c>
      <c r="K139" s="221">
        <f>+ม.1!R138</f>
        <v>1</v>
      </c>
      <c r="L139" s="238" t="str">
        <f>+ม.1!T138</f>
        <v>บ้านเดี่ยว</v>
      </c>
      <c r="M139" s="238" t="str">
        <f>+ม.1!U138</f>
        <v>ตึก</v>
      </c>
      <c r="N139" s="190"/>
      <c r="O139" s="197">
        <f>+ม.1!V138</f>
        <v>42</v>
      </c>
      <c r="P139" s="190">
        <f>+ม.1!X138</f>
        <v>42</v>
      </c>
      <c r="Q139" s="244">
        <v>6800</v>
      </c>
      <c r="R139" s="197">
        <f t="shared" si="6"/>
        <v>285600</v>
      </c>
      <c r="S139" s="221">
        <f>+ม.1!AA138</f>
        <v>20</v>
      </c>
      <c r="T139" s="201">
        <f t="shared" si="7"/>
        <v>57120</v>
      </c>
      <c r="U139" s="190">
        <f t="shared" si="8"/>
        <v>228480</v>
      </c>
      <c r="V139" s="190">
        <f t="shared" si="9"/>
        <v>341480</v>
      </c>
      <c r="W139" s="190"/>
      <c r="X139" s="258" t="s">
        <v>2880</v>
      </c>
      <c r="Y139" s="251"/>
      <c r="Z139" s="251">
        <v>0.03</v>
      </c>
    </row>
    <row r="140" spans="1:26" s="189" customFormat="1" ht="15.75" customHeight="1" x14ac:dyDescent="0.35">
      <c r="A140" s="221">
        <f>+ม.1!C139</f>
        <v>98</v>
      </c>
      <c r="B140" s="217" t="str">
        <f>+ม.1!D139</f>
        <v>โฉนด</v>
      </c>
      <c r="C140" s="234">
        <f>+ม.1!E139</f>
        <v>43806</v>
      </c>
      <c r="D140" s="221">
        <f>+ม.1!J139</f>
        <v>0</v>
      </c>
      <c r="E140" s="221">
        <f>+ม.1!K139</f>
        <v>0</v>
      </c>
      <c r="F140" s="230" t="str">
        <f>+ม.1!L139</f>
        <v>90.0</v>
      </c>
      <c r="G140" s="190"/>
      <c r="H140" s="221">
        <f t="shared" si="10"/>
        <v>90</v>
      </c>
      <c r="I140" s="226">
        <v>100</v>
      </c>
      <c r="J140" s="191">
        <f t="shared" si="11"/>
        <v>9000</v>
      </c>
      <c r="K140" s="221">
        <f>+ม.1!R139</f>
        <v>1</v>
      </c>
      <c r="L140" s="238" t="str">
        <f>+ม.1!T139</f>
        <v>บ้านเดี่ยว</v>
      </c>
      <c r="M140" s="238" t="str">
        <f>+ม.1!U139</f>
        <v>ไม้</v>
      </c>
      <c r="N140" s="190"/>
      <c r="O140" s="197">
        <f>+ม.1!V139</f>
        <v>81</v>
      </c>
      <c r="P140" s="190">
        <f>+ม.1!X139</f>
        <v>81</v>
      </c>
      <c r="Q140" s="244">
        <v>6800</v>
      </c>
      <c r="R140" s="197">
        <f t="shared" ref="R140:R203" si="12">O140*Q140</f>
        <v>550800</v>
      </c>
      <c r="S140" s="221">
        <f>+ม.1!AA139</f>
        <v>30</v>
      </c>
      <c r="T140" s="201">
        <f t="shared" ref="T140:T203" si="13">R140*S140/100</f>
        <v>165240</v>
      </c>
      <c r="U140" s="190">
        <f t="shared" ref="U140:U203" si="14">R140-T140</f>
        <v>385560</v>
      </c>
      <c r="V140" s="190">
        <f t="shared" ref="V140:V203" si="15">J140+U140</f>
        <v>394560</v>
      </c>
      <c r="W140" s="190"/>
      <c r="X140" s="258" t="s">
        <v>2880</v>
      </c>
      <c r="Y140" s="251"/>
      <c r="Z140" s="251">
        <v>0.03</v>
      </c>
    </row>
    <row r="141" spans="1:26" s="189" customFormat="1" ht="15.75" customHeight="1" x14ac:dyDescent="0.35">
      <c r="A141" s="221">
        <f>+ม.1!C140</f>
        <v>99</v>
      </c>
      <c r="B141" s="217" t="str">
        <f>+ม.1!D140</f>
        <v>โฉนด</v>
      </c>
      <c r="C141" s="234">
        <f>+ม.1!E140</f>
        <v>59560</v>
      </c>
      <c r="D141" s="221">
        <f>+ม.1!J140</f>
        <v>0</v>
      </c>
      <c r="E141" s="221">
        <f>+ม.1!K140</f>
        <v>1</v>
      </c>
      <c r="F141" s="230" t="str">
        <f>+ม.1!L140</f>
        <v>14.0</v>
      </c>
      <c r="G141" s="190"/>
      <c r="H141" s="221">
        <f t="shared" ref="H141:H204" si="16">+(D141*400)+(E141*100)+F141</f>
        <v>114</v>
      </c>
      <c r="I141" s="226">
        <v>230</v>
      </c>
      <c r="J141" s="191">
        <f t="shared" si="11"/>
        <v>26220</v>
      </c>
      <c r="K141" s="221">
        <f>+ม.1!R140</f>
        <v>1</v>
      </c>
      <c r="L141" s="238" t="str">
        <f>+ม.1!T140</f>
        <v>บ้านเดี่ยว</v>
      </c>
      <c r="M141" s="238" t="str">
        <f>+ม.1!U140</f>
        <v>ตึก</v>
      </c>
      <c r="N141" s="190"/>
      <c r="O141" s="197">
        <f>+ม.1!V140</f>
        <v>153</v>
      </c>
      <c r="P141" s="190">
        <f>+ม.1!X140</f>
        <v>153</v>
      </c>
      <c r="Q141" s="244">
        <v>6800</v>
      </c>
      <c r="R141" s="197">
        <f t="shared" si="12"/>
        <v>1040400</v>
      </c>
      <c r="S141" s="221">
        <f>+ม.1!AA140</f>
        <v>5</v>
      </c>
      <c r="T141" s="201">
        <f t="shared" si="13"/>
        <v>52020</v>
      </c>
      <c r="U141" s="190">
        <f t="shared" si="14"/>
        <v>988380</v>
      </c>
      <c r="V141" s="190">
        <f t="shared" si="15"/>
        <v>1014600</v>
      </c>
      <c r="W141" s="190"/>
      <c r="X141" s="258" t="s">
        <v>2880</v>
      </c>
      <c r="Y141" s="251"/>
      <c r="Z141" s="251">
        <v>0.03</v>
      </c>
    </row>
    <row r="142" spans="1:26" s="189" customFormat="1" ht="15.75" customHeight="1" x14ac:dyDescent="0.35">
      <c r="A142" s="221">
        <f>+ม.1!C141</f>
        <v>100</v>
      </c>
      <c r="B142" s="217" t="str">
        <f>+ม.1!D141</f>
        <v>โฉนด</v>
      </c>
      <c r="C142" s="234">
        <f>+ม.1!E141</f>
        <v>43805</v>
      </c>
      <c r="D142" s="221">
        <f>+ม.1!J141</f>
        <v>0</v>
      </c>
      <c r="E142" s="221">
        <f>+ม.1!K141</f>
        <v>0</v>
      </c>
      <c r="F142" s="230" t="str">
        <f>+ม.1!L141</f>
        <v>84.0</v>
      </c>
      <c r="G142" s="190"/>
      <c r="H142" s="221">
        <f t="shared" si="16"/>
        <v>84</v>
      </c>
      <c r="I142" s="226">
        <v>100</v>
      </c>
      <c r="J142" s="191">
        <f t="shared" ref="J142:J205" si="17">H142*I142</f>
        <v>8400</v>
      </c>
      <c r="K142" s="221">
        <f>+ม.1!R141</f>
        <v>0</v>
      </c>
      <c r="L142" s="238">
        <f>+ม.1!T141</f>
        <v>0</v>
      </c>
      <c r="M142" s="238">
        <f>+ม.1!U141</f>
        <v>0</v>
      </c>
      <c r="N142" s="190"/>
      <c r="O142" s="197">
        <f>+ม.1!V141</f>
        <v>0</v>
      </c>
      <c r="P142" s="190">
        <f>+ม.1!X141</f>
        <v>0</v>
      </c>
      <c r="Q142" s="244"/>
      <c r="R142" s="197">
        <f t="shared" si="12"/>
        <v>0</v>
      </c>
      <c r="S142" s="221">
        <f>+ม.1!AA141</f>
        <v>0</v>
      </c>
      <c r="T142" s="201">
        <f t="shared" si="13"/>
        <v>0</v>
      </c>
      <c r="U142" s="190">
        <f t="shared" si="14"/>
        <v>0</v>
      </c>
      <c r="V142" s="190">
        <f t="shared" si="15"/>
        <v>8400</v>
      </c>
      <c r="W142" s="190"/>
      <c r="X142" s="258" t="s">
        <v>2880</v>
      </c>
      <c r="Y142" s="251"/>
      <c r="Z142" s="251">
        <v>0.01</v>
      </c>
    </row>
    <row r="143" spans="1:26" s="189" customFormat="1" ht="15.75" customHeight="1" x14ac:dyDescent="0.35">
      <c r="A143" s="221">
        <f>+ม.1!C142</f>
        <v>101</v>
      </c>
      <c r="B143" s="217" t="str">
        <f>+ม.1!D142</f>
        <v>โฉนด</v>
      </c>
      <c r="C143" s="234">
        <f>+ม.1!E142</f>
        <v>14924</v>
      </c>
      <c r="D143" s="221">
        <f>+ม.1!J142</f>
        <v>3</v>
      </c>
      <c r="E143" s="221">
        <f>+ม.1!K142</f>
        <v>0</v>
      </c>
      <c r="F143" s="230" t="str">
        <f>+ม.1!L142</f>
        <v>50.0</v>
      </c>
      <c r="G143" s="190"/>
      <c r="H143" s="221">
        <f t="shared" si="16"/>
        <v>1250</v>
      </c>
      <c r="I143" s="226">
        <v>100</v>
      </c>
      <c r="J143" s="191">
        <f t="shared" si="17"/>
        <v>125000</v>
      </c>
      <c r="K143" s="221">
        <f>+ม.1!R142</f>
        <v>0</v>
      </c>
      <c r="L143" s="238">
        <f>+ม.1!T142</f>
        <v>0</v>
      </c>
      <c r="M143" s="238">
        <f>+ม.1!U142</f>
        <v>0</v>
      </c>
      <c r="N143" s="190"/>
      <c r="O143" s="197">
        <f>+ม.1!V142</f>
        <v>0</v>
      </c>
      <c r="P143" s="190">
        <f>+ม.1!X142</f>
        <v>0</v>
      </c>
      <c r="Q143" s="244"/>
      <c r="R143" s="197">
        <f t="shared" si="12"/>
        <v>0</v>
      </c>
      <c r="S143" s="221">
        <f>+ม.1!AA142</f>
        <v>0</v>
      </c>
      <c r="T143" s="201">
        <f t="shared" si="13"/>
        <v>0</v>
      </c>
      <c r="U143" s="190">
        <f t="shared" si="14"/>
        <v>0</v>
      </c>
      <c r="V143" s="190">
        <f t="shared" si="15"/>
        <v>125000</v>
      </c>
      <c r="W143" s="190"/>
      <c r="X143" s="258" t="s">
        <v>2880</v>
      </c>
      <c r="Y143" s="251"/>
      <c r="Z143" s="251">
        <v>0.01</v>
      </c>
    </row>
    <row r="144" spans="1:26" s="435" customFormat="1" ht="15.75" customHeight="1" x14ac:dyDescent="0.35">
      <c r="A144" s="421">
        <f>+ม.1!C143</f>
        <v>102</v>
      </c>
      <c r="B144" s="423" t="str">
        <f>+ม.1!D143</f>
        <v>โฉนด</v>
      </c>
      <c r="C144" s="424">
        <f>+ม.1!E143</f>
        <v>46143</v>
      </c>
      <c r="D144" s="421">
        <f>+ม.1!J143</f>
        <v>0</v>
      </c>
      <c r="E144" s="421">
        <f>+ม.1!K143</f>
        <v>0</v>
      </c>
      <c r="F144" s="425" t="str">
        <f>+ม.1!L143</f>
        <v>70.0</v>
      </c>
      <c r="G144" s="426"/>
      <c r="H144" s="421">
        <f t="shared" si="16"/>
        <v>70</v>
      </c>
      <c r="I144" s="427">
        <v>350</v>
      </c>
      <c r="J144" s="428">
        <f t="shared" si="17"/>
        <v>24500</v>
      </c>
      <c r="K144" s="421">
        <f>+ม.1!R143</f>
        <v>0</v>
      </c>
      <c r="L144" s="429" t="str">
        <f>+ม.1!T143</f>
        <v>บ้านเดี่ยว</v>
      </c>
      <c r="M144" s="429" t="str">
        <f>+ม.1!U143</f>
        <v>ตึก</v>
      </c>
      <c r="N144" s="426"/>
      <c r="O144" s="430">
        <f>+ม.1!V143</f>
        <v>90</v>
      </c>
      <c r="P144" s="426">
        <f>+ม.1!X143</f>
        <v>90</v>
      </c>
      <c r="Q144" s="431">
        <v>6800</v>
      </c>
      <c r="R144" s="430">
        <f t="shared" si="12"/>
        <v>612000</v>
      </c>
      <c r="S144" s="421">
        <f>+ม.1!AA143</f>
        <v>5</v>
      </c>
      <c r="T144" s="432">
        <f t="shared" si="13"/>
        <v>30600</v>
      </c>
      <c r="U144" s="426">
        <f t="shared" si="14"/>
        <v>581400</v>
      </c>
      <c r="V144" s="426">
        <f t="shared" si="15"/>
        <v>605900</v>
      </c>
      <c r="W144" s="426"/>
      <c r="X144" s="433" t="s">
        <v>2880</v>
      </c>
      <c r="Y144" s="434"/>
      <c r="Z144" s="434">
        <v>0.03</v>
      </c>
    </row>
    <row r="145" spans="1:26" s="189" customFormat="1" ht="15.75" customHeight="1" x14ac:dyDescent="0.35">
      <c r="A145" s="221">
        <f>+ม.1!C144</f>
        <v>103</v>
      </c>
      <c r="B145" s="217" t="str">
        <f>+ม.1!D144</f>
        <v>โฉนด</v>
      </c>
      <c r="C145" s="234">
        <f>+ม.1!E144</f>
        <v>54502</v>
      </c>
      <c r="D145" s="221">
        <f>+ม.1!J144</f>
        <v>2</v>
      </c>
      <c r="E145" s="221">
        <f>+ม.1!K144</f>
        <v>3</v>
      </c>
      <c r="F145" s="230" t="str">
        <f>+ม.1!L144</f>
        <v>37.0</v>
      </c>
      <c r="G145" s="190"/>
      <c r="H145" s="221">
        <f t="shared" si="16"/>
        <v>1137</v>
      </c>
      <c r="I145" s="226">
        <v>130</v>
      </c>
      <c r="J145" s="191">
        <f t="shared" si="17"/>
        <v>147810</v>
      </c>
      <c r="K145" s="221">
        <f>+ม.1!R144</f>
        <v>1</v>
      </c>
      <c r="L145" s="238" t="str">
        <f>+ม.1!T144</f>
        <v>บ้านเดี่ยว</v>
      </c>
      <c r="M145" s="238" t="str">
        <f>+ม.1!U144</f>
        <v>ครึ่งตึกครึ่งไม้</v>
      </c>
      <c r="N145" s="190"/>
      <c r="O145" s="197">
        <f>+ม.1!V144</f>
        <v>70</v>
      </c>
      <c r="P145" s="190">
        <f>+ม.1!X144</f>
        <v>0</v>
      </c>
      <c r="Q145" s="244">
        <v>6800</v>
      </c>
      <c r="R145" s="197">
        <f t="shared" si="12"/>
        <v>476000</v>
      </c>
      <c r="S145" s="221">
        <v>15</v>
      </c>
      <c r="T145" s="201">
        <f t="shared" si="13"/>
        <v>71400</v>
      </c>
      <c r="U145" s="190">
        <f t="shared" si="14"/>
        <v>404600</v>
      </c>
      <c r="V145" s="190">
        <f t="shared" si="15"/>
        <v>552410</v>
      </c>
      <c r="W145" s="190"/>
      <c r="X145" s="258" t="s">
        <v>2880</v>
      </c>
      <c r="Y145" s="251"/>
      <c r="Z145" s="251">
        <v>0.03</v>
      </c>
    </row>
    <row r="146" spans="1:26" s="189" customFormat="1" ht="15.75" customHeight="1" x14ac:dyDescent="0.35">
      <c r="A146" s="221">
        <f>+ม.1!C145</f>
        <v>0</v>
      </c>
      <c r="B146" s="217">
        <f>+ม.1!D145</f>
        <v>0</v>
      </c>
      <c r="C146" s="234"/>
      <c r="D146" s="221">
        <f>+ม.1!J145</f>
        <v>0</v>
      </c>
      <c r="E146" s="221">
        <f>+ม.1!K145</f>
        <v>0</v>
      </c>
      <c r="F146" s="230"/>
      <c r="G146" s="190"/>
      <c r="H146" s="221">
        <f t="shared" si="16"/>
        <v>0</v>
      </c>
      <c r="I146" s="226"/>
      <c r="J146" s="191">
        <f t="shared" si="17"/>
        <v>0</v>
      </c>
      <c r="K146" s="221">
        <f>+ม.1!R145</f>
        <v>0</v>
      </c>
      <c r="L146" s="238" t="str">
        <f>+ม.1!T145</f>
        <v>ชั้นที่ 1</v>
      </c>
      <c r="M146" s="238">
        <f>+ม.1!U145</f>
        <v>0</v>
      </c>
      <c r="N146" s="190"/>
      <c r="O146" s="197">
        <f>+ม.1!V145</f>
        <v>0</v>
      </c>
      <c r="P146" s="190">
        <f>+ม.1!X145</f>
        <v>35</v>
      </c>
      <c r="Q146" s="244"/>
      <c r="R146" s="197">
        <f t="shared" si="12"/>
        <v>0</v>
      </c>
      <c r="S146" s="221"/>
      <c r="T146" s="201">
        <f t="shared" si="13"/>
        <v>0</v>
      </c>
      <c r="U146" s="190">
        <f t="shared" si="14"/>
        <v>0</v>
      </c>
      <c r="V146" s="190">
        <f t="shared" si="15"/>
        <v>0</v>
      </c>
      <c r="W146" s="190"/>
      <c r="X146" s="258"/>
      <c r="Y146" s="251"/>
      <c r="Z146" s="251"/>
    </row>
    <row r="147" spans="1:26" s="189" customFormat="1" ht="15.75" customHeight="1" x14ac:dyDescent="0.35">
      <c r="A147" s="221">
        <f>+ม.1!C146</f>
        <v>0</v>
      </c>
      <c r="B147" s="217">
        <f>+ม.1!D146</f>
        <v>0</v>
      </c>
      <c r="C147" s="234"/>
      <c r="D147" s="221">
        <f>+ม.1!J146</f>
        <v>0</v>
      </c>
      <c r="E147" s="221">
        <f>+ม.1!K146</f>
        <v>0</v>
      </c>
      <c r="F147" s="230"/>
      <c r="G147" s="190"/>
      <c r="H147" s="221">
        <f t="shared" si="16"/>
        <v>0</v>
      </c>
      <c r="I147" s="226"/>
      <c r="J147" s="191">
        <f t="shared" si="17"/>
        <v>0</v>
      </c>
      <c r="K147" s="221">
        <f>+ม.1!R146</f>
        <v>0</v>
      </c>
      <c r="L147" s="238" t="str">
        <f>+ม.1!T146</f>
        <v>ชั้นที่ 2</v>
      </c>
      <c r="M147" s="238">
        <f>+ม.1!U146</f>
        <v>0</v>
      </c>
      <c r="N147" s="190"/>
      <c r="O147" s="197">
        <f>+ม.1!V146</f>
        <v>0</v>
      </c>
      <c r="P147" s="190">
        <f>+ม.1!X146</f>
        <v>35</v>
      </c>
      <c r="Q147" s="244"/>
      <c r="R147" s="197">
        <f t="shared" si="12"/>
        <v>0</v>
      </c>
      <c r="S147" s="221">
        <f>+ม.1!AA146</f>
        <v>0</v>
      </c>
      <c r="T147" s="201">
        <f t="shared" si="13"/>
        <v>0</v>
      </c>
      <c r="U147" s="190">
        <f t="shared" si="14"/>
        <v>0</v>
      </c>
      <c r="V147" s="190">
        <f t="shared" si="15"/>
        <v>0</v>
      </c>
      <c r="W147" s="190"/>
      <c r="X147" s="258"/>
      <c r="Y147" s="251"/>
      <c r="Z147" s="251"/>
    </row>
    <row r="148" spans="1:26" s="189" customFormat="1" ht="15.75" customHeight="1" x14ac:dyDescent="0.35">
      <c r="A148" s="221">
        <f>+ม.1!C147</f>
        <v>0</v>
      </c>
      <c r="B148" s="217">
        <f>+ม.1!D147</f>
        <v>0</v>
      </c>
      <c r="C148" s="234"/>
      <c r="D148" s="221">
        <f>+ม.1!J147</f>
        <v>0</v>
      </c>
      <c r="E148" s="221">
        <f>+ม.1!K147</f>
        <v>0</v>
      </c>
      <c r="F148" s="230"/>
      <c r="G148" s="190"/>
      <c r="H148" s="221">
        <f t="shared" si="16"/>
        <v>0</v>
      </c>
      <c r="I148" s="226"/>
      <c r="J148" s="191">
        <f t="shared" si="17"/>
        <v>0</v>
      </c>
      <c r="K148" s="221">
        <f>+ม.1!R147</f>
        <v>0</v>
      </c>
      <c r="L148" s="238" t="str">
        <f>+ม.1!T147</f>
        <v>โรงสีข้าว</v>
      </c>
      <c r="M148" s="238">
        <f>+ม.1!U147</f>
        <v>0</v>
      </c>
      <c r="N148" s="190"/>
      <c r="O148" s="197">
        <f>+ม.1!V147</f>
        <v>10</v>
      </c>
      <c r="P148" s="190">
        <f>+ม.1!X147</f>
        <v>10</v>
      </c>
      <c r="Q148" s="244"/>
      <c r="R148" s="197">
        <f t="shared" si="12"/>
        <v>0</v>
      </c>
      <c r="S148" s="221">
        <f>+ม.1!AA147</f>
        <v>0</v>
      </c>
      <c r="T148" s="201">
        <f t="shared" si="13"/>
        <v>0</v>
      </c>
      <c r="U148" s="190">
        <f t="shared" si="14"/>
        <v>0</v>
      </c>
      <c r="V148" s="190">
        <f t="shared" si="15"/>
        <v>0</v>
      </c>
      <c r="W148" s="190"/>
      <c r="X148" s="258"/>
      <c r="Y148" s="251"/>
      <c r="Z148" s="251"/>
    </row>
    <row r="149" spans="1:26" s="189" customFormat="1" ht="15.75" customHeight="1" x14ac:dyDescent="0.35">
      <c r="A149" s="221">
        <f>+ม.1!C148</f>
        <v>104</v>
      </c>
      <c r="B149" s="217" t="str">
        <f>+ม.1!D148</f>
        <v>โฉนด</v>
      </c>
      <c r="C149" s="234">
        <f>+ม.1!E148</f>
        <v>39694</v>
      </c>
      <c r="D149" s="221">
        <f>+ม.1!J148</f>
        <v>7</v>
      </c>
      <c r="E149" s="221">
        <f>+ม.1!K148</f>
        <v>2</v>
      </c>
      <c r="F149" s="230" t="str">
        <f>+ม.1!L148</f>
        <v>2.0</v>
      </c>
      <c r="G149" s="190"/>
      <c r="H149" s="221">
        <f t="shared" si="16"/>
        <v>3002</v>
      </c>
      <c r="I149" s="226">
        <v>100</v>
      </c>
      <c r="J149" s="191">
        <f t="shared" si="17"/>
        <v>300200</v>
      </c>
      <c r="K149" s="221">
        <f>+ม.1!R148</f>
        <v>0</v>
      </c>
      <c r="L149" s="238">
        <f>+ม.1!T148</f>
        <v>0</v>
      </c>
      <c r="M149" s="238">
        <f>+ม.1!U148</f>
        <v>0</v>
      </c>
      <c r="N149" s="190"/>
      <c r="O149" s="197">
        <f>+ม.1!V148</f>
        <v>0</v>
      </c>
      <c r="P149" s="190">
        <f>+ม.1!X148</f>
        <v>0</v>
      </c>
      <c r="Q149" s="244"/>
      <c r="R149" s="197">
        <f t="shared" si="12"/>
        <v>0</v>
      </c>
      <c r="S149" s="221">
        <f>+ม.1!AA148</f>
        <v>0</v>
      </c>
      <c r="T149" s="201">
        <f t="shared" si="13"/>
        <v>0</v>
      </c>
      <c r="U149" s="190">
        <f t="shared" si="14"/>
        <v>0</v>
      </c>
      <c r="V149" s="190">
        <f t="shared" si="15"/>
        <v>300200</v>
      </c>
      <c r="W149" s="190"/>
      <c r="X149" s="258" t="s">
        <v>2880</v>
      </c>
      <c r="Y149" s="251"/>
      <c r="Z149" s="251">
        <v>0.01</v>
      </c>
    </row>
    <row r="150" spans="1:26" s="189" customFormat="1" ht="15.75" customHeight="1" x14ac:dyDescent="0.35">
      <c r="A150" s="221">
        <f>+ม.1!C149</f>
        <v>105</v>
      </c>
      <c r="B150" s="217" t="str">
        <f>+ม.1!D149</f>
        <v>โฉนด</v>
      </c>
      <c r="C150" s="234">
        <f>+ม.1!E149</f>
        <v>54501</v>
      </c>
      <c r="D150" s="221">
        <f>+ม.1!J149</f>
        <v>0</v>
      </c>
      <c r="E150" s="221">
        <f>+ม.1!K149</f>
        <v>0</v>
      </c>
      <c r="F150" s="230" t="str">
        <f>+ม.1!L149</f>
        <v>78.0</v>
      </c>
      <c r="G150" s="190"/>
      <c r="H150" s="221">
        <f t="shared" si="16"/>
        <v>78</v>
      </c>
      <c r="I150" s="226">
        <v>230</v>
      </c>
      <c r="J150" s="191">
        <f t="shared" si="17"/>
        <v>17940</v>
      </c>
      <c r="K150" s="221">
        <f>+ม.1!R149</f>
        <v>1</v>
      </c>
      <c r="L150" s="238" t="str">
        <f>+ม.1!T149</f>
        <v>บ้านเดี่ยว</v>
      </c>
      <c r="M150" s="238" t="str">
        <f>+ม.1!U149</f>
        <v>ไม้</v>
      </c>
      <c r="N150" s="190"/>
      <c r="O150" s="197">
        <f>+ม.1!V149</f>
        <v>25</v>
      </c>
      <c r="P150" s="190">
        <f>+ม.1!X149</f>
        <v>25</v>
      </c>
      <c r="Q150" s="244">
        <v>6800</v>
      </c>
      <c r="R150" s="197">
        <f t="shared" si="12"/>
        <v>170000</v>
      </c>
      <c r="S150" s="221">
        <f>+ม.1!AA149</f>
        <v>35</v>
      </c>
      <c r="T150" s="201">
        <f t="shared" si="13"/>
        <v>59500</v>
      </c>
      <c r="U150" s="190">
        <f t="shared" si="14"/>
        <v>110500</v>
      </c>
      <c r="V150" s="190">
        <f t="shared" si="15"/>
        <v>128440</v>
      </c>
      <c r="W150" s="190"/>
      <c r="X150" s="258" t="s">
        <v>2880</v>
      </c>
      <c r="Y150" s="251"/>
      <c r="Z150" s="251">
        <v>0.03</v>
      </c>
    </row>
    <row r="151" spans="1:26" s="189" customFormat="1" ht="15.75" customHeight="1" x14ac:dyDescent="0.35">
      <c r="A151" s="221">
        <f>+ม.1!C150</f>
        <v>106</v>
      </c>
      <c r="B151" s="217" t="str">
        <f>+ม.1!D150</f>
        <v>โฉนด</v>
      </c>
      <c r="C151" s="234">
        <f>+ม.1!E150</f>
        <v>46032</v>
      </c>
      <c r="D151" s="221">
        <f>+ม.1!J150</f>
        <v>6</v>
      </c>
      <c r="E151" s="221">
        <f>+ม.1!K150</f>
        <v>1</v>
      </c>
      <c r="F151" s="230" t="str">
        <f>+ม.1!L150</f>
        <v>19.0</v>
      </c>
      <c r="G151" s="190"/>
      <c r="H151" s="221">
        <f t="shared" si="16"/>
        <v>2519</v>
      </c>
      <c r="I151" s="226">
        <v>100</v>
      </c>
      <c r="J151" s="191">
        <f t="shared" si="17"/>
        <v>251900</v>
      </c>
      <c r="K151" s="221">
        <f>+ม.1!R150</f>
        <v>0</v>
      </c>
      <c r="L151" s="238">
        <f>+ม.1!T150</f>
        <v>0</v>
      </c>
      <c r="M151" s="238">
        <f>+ม.1!U150</f>
        <v>0</v>
      </c>
      <c r="N151" s="190"/>
      <c r="O151" s="197">
        <f>+ม.1!V150</f>
        <v>0</v>
      </c>
      <c r="P151" s="190">
        <f>+ม.1!X150</f>
        <v>0</v>
      </c>
      <c r="Q151" s="244"/>
      <c r="R151" s="197">
        <f t="shared" si="12"/>
        <v>0</v>
      </c>
      <c r="S151" s="221">
        <f>+ม.1!AA150</f>
        <v>0</v>
      </c>
      <c r="T151" s="201">
        <f t="shared" si="13"/>
        <v>0</v>
      </c>
      <c r="U151" s="190">
        <f t="shared" si="14"/>
        <v>0</v>
      </c>
      <c r="V151" s="190">
        <f t="shared" si="15"/>
        <v>251900</v>
      </c>
      <c r="W151" s="190"/>
      <c r="X151" s="258" t="s">
        <v>2880</v>
      </c>
      <c r="Y151" s="251"/>
      <c r="Z151" s="251">
        <v>0.01</v>
      </c>
    </row>
    <row r="152" spans="1:26" s="189" customFormat="1" ht="15.75" customHeight="1" x14ac:dyDescent="0.35">
      <c r="A152" s="221">
        <f>+ม.1!C151</f>
        <v>107</v>
      </c>
      <c r="B152" s="217" t="str">
        <f>+ม.1!D151</f>
        <v>โฉนด</v>
      </c>
      <c r="C152" s="234">
        <f>+ม.1!E151</f>
        <v>31204</v>
      </c>
      <c r="D152" s="221">
        <f>+ม.1!J151</f>
        <v>0</v>
      </c>
      <c r="E152" s="221">
        <f>+ม.1!K151</f>
        <v>1</v>
      </c>
      <c r="F152" s="230" t="str">
        <f>+ม.1!L151</f>
        <v>45.0</v>
      </c>
      <c r="G152" s="190"/>
      <c r="H152" s="221">
        <f t="shared" si="16"/>
        <v>145</v>
      </c>
      <c r="I152" s="226">
        <v>350</v>
      </c>
      <c r="J152" s="191">
        <f t="shared" si="17"/>
        <v>50750</v>
      </c>
      <c r="K152" s="221">
        <f>+ม.1!R151</f>
        <v>1</v>
      </c>
      <c r="L152" s="238" t="str">
        <f>+ม.1!T151</f>
        <v>บ้านเดี่ยว</v>
      </c>
      <c r="M152" s="238" t="str">
        <f>+ม.1!U151</f>
        <v>ครึ่งตึกครึ่งไม้</v>
      </c>
      <c r="N152" s="190"/>
      <c r="O152" s="197">
        <f>+ม.1!V151</f>
        <v>108</v>
      </c>
      <c r="P152" s="190">
        <f>+ม.1!X151</f>
        <v>0</v>
      </c>
      <c r="Q152" s="244">
        <v>6800</v>
      </c>
      <c r="R152" s="197">
        <f t="shared" si="12"/>
        <v>734400</v>
      </c>
      <c r="S152" s="221">
        <v>15</v>
      </c>
      <c r="T152" s="201">
        <f t="shared" si="13"/>
        <v>110160</v>
      </c>
      <c r="U152" s="190">
        <f t="shared" si="14"/>
        <v>624240</v>
      </c>
      <c r="V152" s="190">
        <f t="shared" si="15"/>
        <v>674990</v>
      </c>
      <c r="W152" s="190"/>
      <c r="X152" s="258" t="s">
        <v>2880</v>
      </c>
      <c r="Y152" s="251"/>
      <c r="Z152" s="251">
        <v>0.03</v>
      </c>
    </row>
    <row r="153" spans="1:26" s="189" customFormat="1" ht="15.75" customHeight="1" x14ac:dyDescent="0.35">
      <c r="A153" s="221">
        <f>+ม.1!C152</f>
        <v>0</v>
      </c>
      <c r="B153" s="217">
        <f>+ม.1!D152</f>
        <v>0</v>
      </c>
      <c r="C153" s="234"/>
      <c r="D153" s="221">
        <f>+ม.1!J152</f>
        <v>0</v>
      </c>
      <c r="E153" s="221">
        <f>+ม.1!K152</f>
        <v>0</v>
      </c>
      <c r="F153" s="230"/>
      <c r="G153" s="190"/>
      <c r="H153" s="221">
        <f t="shared" si="16"/>
        <v>0</v>
      </c>
      <c r="I153" s="226"/>
      <c r="J153" s="191">
        <f t="shared" si="17"/>
        <v>0</v>
      </c>
      <c r="K153" s="221">
        <f>+ม.1!R152</f>
        <v>0</v>
      </c>
      <c r="L153" s="238" t="str">
        <f>+ม.1!T152</f>
        <v>ชั้นที่ 1</v>
      </c>
      <c r="M153" s="238">
        <f>+ม.1!U152</f>
        <v>0</v>
      </c>
      <c r="N153" s="190"/>
      <c r="O153" s="197">
        <f>+ม.1!V152</f>
        <v>0</v>
      </c>
      <c r="P153" s="190">
        <f>+ม.1!X152</f>
        <v>54</v>
      </c>
      <c r="Q153" s="244"/>
      <c r="R153" s="197">
        <f t="shared" si="12"/>
        <v>0</v>
      </c>
      <c r="S153" s="221"/>
      <c r="T153" s="201">
        <f t="shared" si="13"/>
        <v>0</v>
      </c>
      <c r="U153" s="190">
        <f t="shared" si="14"/>
        <v>0</v>
      </c>
      <c r="V153" s="190">
        <f t="shared" si="15"/>
        <v>0</v>
      </c>
      <c r="W153" s="190"/>
      <c r="X153" s="258"/>
      <c r="Y153" s="251"/>
      <c r="Z153" s="251"/>
    </row>
    <row r="154" spans="1:26" s="189" customFormat="1" ht="15.75" customHeight="1" x14ac:dyDescent="0.35">
      <c r="A154" s="221">
        <f>+ม.1!C153</f>
        <v>0</v>
      </c>
      <c r="B154" s="217">
        <f>+ม.1!D153</f>
        <v>0</v>
      </c>
      <c r="C154" s="234"/>
      <c r="D154" s="221">
        <f>+ม.1!J153</f>
        <v>0</v>
      </c>
      <c r="E154" s="221">
        <f>+ม.1!K153</f>
        <v>0</v>
      </c>
      <c r="F154" s="230"/>
      <c r="G154" s="190"/>
      <c r="H154" s="221">
        <f t="shared" si="16"/>
        <v>0</v>
      </c>
      <c r="I154" s="226"/>
      <c r="J154" s="191">
        <f t="shared" si="17"/>
        <v>0</v>
      </c>
      <c r="K154" s="221">
        <f>+ม.1!R153</f>
        <v>0</v>
      </c>
      <c r="L154" s="238" t="str">
        <f>+ม.1!T153</f>
        <v>ชั้นที่ 2</v>
      </c>
      <c r="M154" s="238">
        <f>+ม.1!U153</f>
        <v>0</v>
      </c>
      <c r="N154" s="190"/>
      <c r="O154" s="197">
        <f>+ม.1!V153</f>
        <v>0</v>
      </c>
      <c r="P154" s="190">
        <f>+ม.1!X153</f>
        <v>54</v>
      </c>
      <c r="Q154" s="244"/>
      <c r="R154" s="197">
        <f t="shared" si="12"/>
        <v>0</v>
      </c>
      <c r="S154" s="221">
        <f>+ม.1!AA153</f>
        <v>0</v>
      </c>
      <c r="T154" s="201">
        <f t="shared" si="13"/>
        <v>0</v>
      </c>
      <c r="U154" s="190">
        <f t="shared" si="14"/>
        <v>0</v>
      </c>
      <c r="V154" s="190">
        <f t="shared" si="15"/>
        <v>0</v>
      </c>
      <c r="W154" s="190"/>
      <c r="X154" s="258"/>
      <c r="Y154" s="251"/>
      <c r="Z154" s="251"/>
    </row>
    <row r="155" spans="1:26" s="189" customFormat="1" ht="15.75" customHeight="1" x14ac:dyDescent="0.35">
      <c r="A155" s="221">
        <f>+ม.1!C154</f>
        <v>108</v>
      </c>
      <c r="B155" s="217" t="str">
        <f>+ม.1!D154</f>
        <v>โฉนด</v>
      </c>
      <c r="C155" s="234">
        <f>+ม.1!E154</f>
        <v>43938</v>
      </c>
      <c r="D155" s="221">
        <f>+ม.1!J154</f>
        <v>0</v>
      </c>
      <c r="E155" s="221">
        <f>+ม.1!K154</f>
        <v>2</v>
      </c>
      <c r="F155" s="230" t="str">
        <f>+ม.1!L154</f>
        <v>79.0</v>
      </c>
      <c r="G155" s="190"/>
      <c r="H155" s="221">
        <f t="shared" si="16"/>
        <v>279</v>
      </c>
      <c r="I155" s="226">
        <v>350</v>
      </c>
      <c r="J155" s="191">
        <f t="shared" si="17"/>
        <v>97650</v>
      </c>
      <c r="K155" s="221">
        <f>+ม.1!R154</f>
        <v>0</v>
      </c>
      <c r="L155" s="238">
        <f>+ม.1!T154</f>
        <v>0</v>
      </c>
      <c r="M155" s="238">
        <f>+ม.1!U154</f>
        <v>0</v>
      </c>
      <c r="N155" s="190"/>
      <c r="O155" s="197">
        <f>+ม.1!V154</f>
        <v>0</v>
      </c>
      <c r="P155" s="190">
        <f>+ม.1!X154</f>
        <v>0</v>
      </c>
      <c r="Q155" s="244"/>
      <c r="R155" s="197">
        <f t="shared" si="12"/>
        <v>0</v>
      </c>
      <c r="S155" s="221">
        <f>+ม.1!AA154</f>
        <v>0</v>
      </c>
      <c r="T155" s="201">
        <f t="shared" si="13"/>
        <v>0</v>
      </c>
      <c r="U155" s="190">
        <f t="shared" si="14"/>
        <v>0</v>
      </c>
      <c r="V155" s="190">
        <f t="shared" si="15"/>
        <v>97650</v>
      </c>
      <c r="W155" s="190"/>
      <c r="X155" s="258" t="s">
        <v>2880</v>
      </c>
      <c r="Y155" s="251"/>
      <c r="Z155" s="251">
        <v>0.01</v>
      </c>
    </row>
    <row r="156" spans="1:26" s="189" customFormat="1" ht="15.75" customHeight="1" x14ac:dyDescent="0.35">
      <c r="A156" s="221">
        <f>+ม.1!C155</f>
        <v>109</v>
      </c>
      <c r="B156" s="217" t="str">
        <f>+ม.1!D155</f>
        <v>โฉนด</v>
      </c>
      <c r="C156" s="234">
        <f>+ม.1!E155</f>
        <v>39620</v>
      </c>
      <c r="D156" s="221">
        <f>+ม.1!J155</f>
        <v>8</v>
      </c>
      <c r="E156" s="221">
        <f>+ม.1!K155</f>
        <v>1</v>
      </c>
      <c r="F156" s="230" t="str">
        <f>+ม.1!L155</f>
        <v>65.0</v>
      </c>
      <c r="G156" s="190"/>
      <c r="H156" s="221">
        <f t="shared" si="16"/>
        <v>3365</v>
      </c>
      <c r="I156" s="226">
        <v>130</v>
      </c>
      <c r="J156" s="191">
        <f t="shared" si="17"/>
        <v>437450</v>
      </c>
      <c r="K156" s="221">
        <f>+ม.1!R155</f>
        <v>0</v>
      </c>
      <c r="L156" s="238">
        <f>+ม.1!T155</f>
        <v>0</v>
      </c>
      <c r="M156" s="238">
        <f>+ม.1!U155</f>
        <v>0</v>
      </c>
      <c r="N156" s="190"/>
      <c r="O156" s="197">
        <f>+ม.1!V155</f>
        <v>0</v>
      </c>
      <c r="P156" s="190">
        <f>+ม.1!X155</f>
        <v>0</v>
      </c>
      <c r="Q156" s="244"/>
      <c r="R156" s="197">
        <f t="shared" si="12"/>
        <v>0</v>
      </c>
      <c r="S156" s="221">
        <f>+ม.1!AA155</f>
        <v>0</v>
      </c>
      <c r="T156" s="201">
        <f t="shared" si="13"/>
        <v>0</v>
      </c>
      <c r="U156" s="190">
        <f t="shared" si="14"/>
        <v>0</v>
      </c>
      <c r="V156" s="190">
        <f t="shared" si="15"/>
        <v>437450</v>
      </c>
      <c r="W156" s="190"/>
      <c r="X156" s="258" t="s">
        <v>2880</v>
      </c>
      <c r="Y156" s="251"/>
      <c r="Z156" s="251">
        <v>0.01</v>
      </c>
    </row>
    <row r="157" spans="1:26" s="189" customFormat="1" ht="15.75" customHeight="1" x14ac:dyDescent="0.35">
      <c r="A157" s="221">
        <f>+ม.1!C156</f>
        <v>110</v>
      </c>
      <c r="B157" s="217" t="str">
        <f>+ม.1!D156</f>
        <v>โฉนด</v>
      </c>
      <c r="C157" s="234">
        <f>+ม.1!E156</f>
        <v>39613</v>
      </c>
      <c r="D157" s="221">
        <f>+ม.1!J156</f>
        <v>2</v>
      </c>
      <c r="E157" s="221">
        <f>+ม.1!K156</f>
        <v>0</v>
      </c>
      <c r="F157" s="230" t="str">
        <f>+ม.1!L156</f>
        <v>35.0</v>
      </c>
      <c r="G157" s="190"/>
      <c r="H157" s="221">
        <f t="shared" si="16"/>
        <v>835</v>
      </c>
      <c r="I157" s="226">
        <v>170</v>
      </c>
      <c r="J157" s="191">
        <f t="shared" si="17"/>
        <v>141950</v>
      </c>
      <c r="K157" s="221">
        <f>+ม.1!R156</f>
        <v>0</v>
      </c>
      <c r="L157" s="238">
        <f>+ม.1!T156</f>
        <v>0</v>
      </c>
      <c r="M157" s="238">
        <f>+ม.1!U156</f>
        <v>0</v>
      </c>
      <c r="N157" s="190"/>
      <c r="O157" s="197">
        <f>+ม.1!V156</f>
        <v>0</v>
      </c>
      <c r="P157" s="190">
        <f>+ม.1!X156</f>
        <v>0</v>
      </c>
      <c r="Q157" s="244"/>
      <c r="R157" s="197">
        <f t="shared" si="12"/>
        <v>0</v>
      </c>
      <c r="S157" s="221">
        <f>+ม.1!AA156</f>
        <v>0</v>
      </c>
      <c r="T157" s="201">
        <f t="shared" si="13"/>
        <v>0</v>
      </c>
      <c r="U157" s="190">
        <f t="shared" si="14"/>
        <v>0</v>
      </c>
      <c r="V157" s="190">
        <f t="shared" si="15"/>
        <v>141950</v>
      </c>
      <c r="W157" s="190"/>
      <c r="X157" s="258" t="s">
        <v>2880</v>
      </c>
      <c r="Y157" s="251"/>
      <c r="Z157" s="251">
        <v>0.01</v>
      </c>
    </row>
    <row r="158" spans="1:26" s="435" customFormat="1" ht="15.75" customHeight="1" x14ac:dyDescent="0.35">
      <c r="A158" s="421">
        <f>+ม.1!C157</f>
        <v>111</v>
      </c>
      <c r="B158" s="423" t="str">
        <f>+ม.1!D157</f>
        <v>โฉนด</v>
      </c>
      <c r="C158" s="424">
        <f>+ม.1!E157</f>
        <v>46144</v>
      </c>
      <c r="D158" s="421">
        <f>+ม.1!J157</f>
        <v>0</v>
      </c>
      <c r="E158" s="421">
        <f>+ม.1!K157</f>
        <v>0</v>
      </c>
      <c r="F158" s="425" t="str">
        <f>+ม.1!L157</f>
        <v>96.0</v>
      </c>
      <c r="G158" s="426"/>
      <c r="H158" s="421">
        <f t="shared" si="16"/>
        <v>96</v>
      </c>
      <c r="I158" s="427">
        <v>350</v>
      </c>
      <c r="J158" s="428">
        <f t="shared" si="17"/>
        <v>33600</v>
      </c>
      <c r="K158" s="421">
        <f>+ม.1!R157</f>
        <v>1</v>
      </c>
      <c r="L158" s="429" t="str">
        <f>+ม.1!T157</f>
        <v>บ้านเดี่ยว</v>
      </c>
      <c r="M158" s="429" t="str">
        <f>+ม.1!U157</f>
        <v>ตึก</v>
      </c>
      <c r="N158" s="426"/>
      <c r="O158" s="430">
        <f>+ม.1!V157</f>
        <v>54</v>
      </c>
      <c r="P158" s="426">
        <f>+ม.1!X157</f>
        <v>54</v>
      </c>
      <c r="Q158" s="431">
        <v>6800</v>
      </c>
      <c r="R158" s="430">
        <f t="shared" si="12"/>
        <v>367200</v>
      </c>
      <c r="S158" s="421">
        <f>+ม.1!AA157</f>
        <v>22</v>
      </c>
      <c r="T158" s="432">
        <f t="shared" si="13"/>
        <v>80784</v>
      </c>
      <c r="U158" s="426">
        <f t="shared" si="14"/>
        <v>286416</v>
      </c>
      <c r="V158" s="426">
        <f t="shared" si="15"/>
        <v>320016</v>
      </c>
      <c r="W158" s="426"/>
      <c r="X158" s="433" t="s">
        <v>2880</v>
      </c>
      <c r="Y158" s="434"/>
      <c r="Z158" s="434">
        <v>0.03</v>
      </c>
    </row>
    <row r="159" spans="1:26" s="435" customFormat="1" ht="15.75" customHeight="1" x14ac:dyDescent="0.35">
      <c r="A159" s="421">
        <f>+ม.1!C158</f>
        <v>112</v>
      </c>
      <c r="B159" s="423" t="str">
        <f>+ม.1!D158</f>
        <v>โฉนด</v>
      </c>
      <c r="C159" s="424">
        <f>+ม.1!E158</f>
        <v>46145</v>
      </c>
      <c r="D159" s="421">
        <f>+ม.1!J158</f>
        <v>0</v>
      </c>
      <c r="E159" s="421">
        <f>+ม.1!K158</f>
        <v>1</v>
      </c>
      <c r="F159" s="425" t="str">
        <f>+ม.1!L158</f>
        <v>17.0</v>
      </c>
      <c r="G159" s="426"/>
      <c r="H159" s="421">
        <f t="shared" si="16"/>
        <v>117</v>
      </c>
      <c r="I159" s="427">
        <v>350</v>
      </c>
      <c r="J159" s="428">
        <f t="shared" si="17"/>
        <v>40950</v>
      </c>
      <c r="K159" s="421">
        <f>+ม.1!R158</f>
        <v>1</v>
      </c>
      <c r="L159" s="429" t="str">
        <f>+ม.1!T158</f>
        <v>บ้านเดี่ยว</v>
      </c>
      <c r="M159" s="429" t="str">
        <f>+ม.1!U158</f>
        <v>ไม้</v>
      </c>
      <c r="N159" s="426"/>
      <c r="O159" s="430">
        <f>+ม.1!V158</f>
        <v>40</v>
      </c>
      <c r="P159" s="426">
        <f>+ม.1!X158</f>
        <v>40</v>
      </c>
      <c r="Q159" s="431">
        <v>6800</v>
      </c>
      <c r="R159" s="430">
        <f t="shared" si="12"/>
        <v>272000</v>
      </c>
      <c r="S159" s="421">
        <f>+ม.1!AA158</f>
        <v>22</v>
      </c>
      <c r="T159" s="432">
        <f t="shared" si="13"/>
        <v>59840</v>
      </c>
      <c r="U159" s="426">
        <f t="shared" si="14"/>
        <v>212160</v>
      </c>
      <c r="V159" s="426">
        <f t="shared" si="15"/>
        <v>253110</v>
      </c>
      <c r="W159" s="426"/>
      <c r="X159" s="433" t="s">
        <v>2880</v>
      </c>
      <c r="Y159" s="434"/>
      <c r="Z159" s="434">
        <v>0.03</v>
      </c>
    </row>
    <row r="160" spans="1:26" s="189" customFormat="1" ht="15.75" customHeight="1" x14ac:dyDescent="0.35">
      <c r="A160" s="221">
        <f>+ม.1!C159</f>
        <v>113</v>
      </c>
      <c r="B160" s="217" t="str">
        <f>+ม.1!D159</f>
        <v>โฉนด</v>
      </c>
      <c r="C160" s="234">
        <f>+ม.1!E159</f>
        <v>39693</v>
      </c>
      <c r="D160" s="221">
        <f>+ม.1!J159</f>
        <v>13</v>
      </c>
      <c r="E160" s="221">
        <f>+ม.1!K159</f>
        <v>0</v>
      </c>
      <c r="F160" s="230" t="str">
        <f>+ม.1!L159</f>
        <v>20.0</v>
      </c>
      <c r="G160" s="190"/>
      <c r="H160" s="221">
        <f t="shared" si="16"/>
        <v>5220</v>
      </c>
      <c r="I160" s="226">
        <v>140</v>
      </c>
      <c r="J160" s="191">
        <f t="shared" si="17"/>
        <v>730800</v>
      </c>
      <c r="K160" s="221">
        <f>+ม.1!R159</f>
        <v>0</v>
      </c>
      <c r="L160" s="238">
        <f>+ม.1!T159</f>
        <v>0</v>
      </c>
      <c r="M160" s="238">
        <f>+ม.1!U159</f>
        <v>0</v>
      </c>
      <c r="N160" s="190"/>
      <c r="O160" s="197">
        <f>+ม.1!V159</f>
        <v>0</v>
      </c>
      <c r="P160" s="190">
        <f>+ม.1!X159</f>
        <v>0</v>
      </c>
      <c r="Q160" s="244"/>
      <c r="R160" s="197">
        <f t="shared" si="12"/>
        <v>0</v>
      </c>
      <c r="S160" s="221">
        <f>+ม.1!AA159</f>
        <v>0</v>
      </c>
      <c r="T160" s="201">
        <f t="shared" si="13"/>
        <v>0</v>
      </c>
      <c r="U160" s="190">
        <f t="shared" si="14"/>
        <v>0</v>
      </c>
      <c r="V160" s="190">
        <f t="shared" si="15"/>
        <v>730800</v>
      </c>
      <c r="W160" s="190"/>
      <c r="X160" s="258" t="s">
        <v>2880</v>
      </c>
      <c r="Y160" s="251"/>
      <c r="Z160" s="251">
        <v>0.01</v>
      </c>
    </row>
    <row r="161" spans="1:26" s="435" customFormat="1" ht="15.75" customHeight="1" x14ac:dyDescent="0.35">
      <c r="A161" s="421">
        <f>+ม.1!C160</f>
        <v>114</v>
      </c>
      <c r="B161" s="423" t="str">
        <f>+ม.1!D160</f>
        <v>โฉนด</v>
      </c>
      <c r="C161" s="424">
        <f>+ม.1!E160</f>
        <v>54503</v>
      </c>
      <c r="D161" s="421">
        <f>+ม.1!J160</f>
        <v>2</v>
      </c>
      <c r="E161" s="421">
        <f>+ม.1!K160</f>
        <v>0</v>
      </c>
      <c r="F161" s="425" t="str">
        <f>+ม.1!L160</f>
        <v>29.0</v>
      </c>
      <c r="G161" s="426"/>
      <c r="H161" s="421">
        <f t="shared" si="16"/>
        <v>829</v>
      </c>
      <c r="I161" s="427">
        <v>100</v>
      </c>
      <c r="J161" s="428">
        <f t="shared" si="17"/>
        <v>82900</v>
      </c>
      <c r="K161" s="421">
        <f>+ม.1!R160</f>
        <v>0</v>
      </c>
      <c r="L161" s="429">
        <f>+ม.1!T160</f>
        <v>0</v>
      </c>
      <c r="M161" s="429">
        <f>+ม.1!U160</f>
        <v>0</v>
      </c>
      <c r="N161" s="426"/>
      <c r="O161" s="430">
        <f>+ม.1!V160</f>
        <v>0</v>
      </c>
      <c r="P161" s="426">
        <f>+ม.1!X160</f>
        <v>0</v>
      </c>
      <c r="Q161" s="431"/>
      <c r="R161" s="430">
        <f t="shared" si="12"/>
        <v>0</v>
      </c>
      <c r="S161" s="421">
        <f>+ม.1!AA160</f>
        <v>0</v>
      </c>
      <c r="T161" s="432">
        <f t="shared" si="13"/>
        <v>0</v>
      </c>
      <c r="U161" s="426">
        <f t="shared" si="14"/>
        <v>0</v>
      </c>
      <c r="V161" s="426">
        <f t="shared" si="15"/>
        <v>82900</v>
      </c>
      <c r="W161" s="426"/>
      <c r="X161" s="433" t="s">
        <v>2880</v>
      </c>
      <c r="Y161" s="434"/>
      <c r="Z161" s="434">
        <v>0.01</v>
      </c>
    </row>
    <row r="162" spans="1:26" s="189" customFormat="1" ht="15.75" customHeight="1" x14ac:dyDescent="0.35">
      <c r="A162" s="221">
        <f>+ม.1!C161</f>
        <v>115</v>
      </c>
      <c r="B162" s="217" t="str">
        <f>+ม.1!D161</f>
        <v>โฉนด</v>
      </c>
      <c r="C162" s="234">
        <f>+ม.1!E161</f>
        <v>43934</v>
      </c>
      <c r="D162" s="221">
        <f>+ม.1!J161</f>
        <v>0</v>
      </c>
      <c r="E162" s="221">
        <f>+ม.1!K161</f>
        <v>0</v>
      </c>
      <c r="F162" s="230" t="str">
        <f>+ม.1!L161</f>
        <v>71.0</v>
      </c>
      <c r="G162" s="190"/>
      <c r="H162" s="221">
        <f t="shared" si="16"/>
        <v>71</v>
      </c>
      <c r="I162" s="226">
        <v>230</v>
      </c>
      <c r="J162" s="191">
        <f t="shared" si="17"/>
        <v>16330</v>
      </c>
      <c r="K162" s="221">
        <f>+ม.1!R161</f>
        <v>1</v>
      </c>
      <c r="L162" s="238" t="str">
        <f>+ม.1!T161</f>
        <v>บ้านเดี่ยว</v>
      </c>
      <c r="M162" s="238" t="str">
        <f>+ม.1!U161</f>
        <v>ครึ่งตึกครึ่งไม้</v>
      </c>
      <c r="N162" s="190"/>
      <c r="O162" s="197">
        <f>+ม.1!V161</f>
        <v>162</v>
      </c>
      <c r="P162" s="190">
        <f>+ม.1!X161</f>
        <v>0</v>
      </c>
      <c r="Q162" s="244">
        <v>6800</v>
      </c>
      <c r="R162" s="197">
        <f t="shared" si="12"/>
        <v>1101600</v>
      </c>
      <c r="S162" s="221">
        <f>+ม.1!AA161</f>
        <v>19</v>
      </c>
      <c r="T162" s="201">
        <f t="shared" si="13"/>
        <v>209304</v>
      </c>
      <c r="U162" s="190">
        <f t="shared" si="14"/>
        <v>892296</v>
      </c>
      <c r="V162" s="190">
        <f t="shared" si="15"/>
        <v>908626</v>
      </c>
      <c r="W162" s="190"/>
      <c r="X162" s="258" t="s">
        <v>2880</v>
      </c>
      <c r="Y162" s="251"/>
      <c r="Z162" s="251">
        <v>0.03</v>
      </c>
    </row>
    <row r="163" spans="1:26" s="189" customFormat="1" ht="15.75" customHeight="1" x14ac:dyDescent="0.35">
      <c r="A163" s="221">
        <f>+ม.1!C162</f>
        <v>0</v>
      </c>
      <c r="B163" s="217">
        <f>+ม.1!D162</f>
        <v>0</v>
      </c>
      <c r="C163" s="234"/>
      <c r="D163" s="221">
        <f>+ม.1!J162</f>
        <v>0</v>
      </c>
      <c r="E163" s="221">
        <f>+ม.1!K162</f>
        <v>0</v>
      </c>
      <c r="F163" s="230"/>
      <c r="G163" s="190"/>
      <c r="H163" s="221">
        <f t="shared" si="16"/>
        <v>0</v>
      </c>
      <c r="I163" s="226"/>
      <c r="J163" s="191">
        <f t="shared" si="17"/>
        <v>0</v>
      </c>
      <c r="K163" s="221">
        <f>+ม.1!R162</f>
        <v>0</v>
      </c>
      <c r="L163" s="238" t="str">
        <f>+ม.1!T162</f>
        <v>ชั้นที่ 1</v>
      </c>
      <c r="M163" s="238">
        <f>+ม.1!U162</f>
        <v>0</v>
      </c>
      <c r="N163" s="190"/>
      <c r="O163" s="197">
        <f>+ม.1!V162</f>
        <v>0</v>
      </c>
      <c r="P163" s="190">
        <f>+ม.1!X162</f>
        <v>81</v>
      </c>
      <c r="Q163" s="244"/>
      <c r="R163" s="197">
        <f t="shared" si="12"/>
        <v>0</v>
      </c>
      <c r="S163" s="221">
        <f>+ม.1!AA162</f>
        <v>0</v>
      </c>
      <c r="T163" s="201">
        <f t="shared" si="13"/>
        <v>0</v>
      </c>
      <c r="U163" s="190">
        <f t="shared" si="14"/>
        <v>0</v>
      </c>
      <c r="V163" s="190">
        <f t="shared" si="15"/>
        <v>0</v>
      </c>
      <c r="W163" s="190"/>
      <c r="X163" s="258"/>
      <c r="Y163" s="251"/>
      <c r="Z163" s="251"/>
    </row>
    <row r="164" spans="1:26" s="189" customFormat="1" ht="15.75" customHeight="1" x14ac:dyDescent="0.35">
      <c r="A164" s="221">
        <f>+ม.1!C163</f>
        <v>0</v>
      </c>
      <c r="B164" s="217">
        <f>+ม.1!D163</f>
        <v>0</v>
      </c>
      <c r="C164" s="234"/>
      <c r="D164" s="221">
        <f>+ม.1!J163</f>
        <v>0</v>
      </c>
      <c r="E164" s="221">
        <f>+ม.1!K163</f>
        <v>0</v>
      </c>
      <c r="F164" s="230"/>
      <c r="G164" s="190"/>
      <c r="H164" s="221">
        <f t="shared" si="16"/>
        <v>0</v>
      </c>
      <c r="I164" s="226"/>
      <c r="J164" s="191">
        <f t="shared" si="17"/>
        <v>0</v>
      </c>
      <c r="K164" s="221">
        <f>+ม.1!R163</f>
        <v>0</v>
      </c>
      <c r="L164" s="238" t="str">
        <f>+ม.1!T163</f>
        <v>ชั้นที่ 2</v>
      </c>
      <c r="M164" s="238">
        <f>+ม.1!U163</f>
        <v>0</v>
      </c>
      <c r="N164" s="190"/>
      <c r="O164" s="197">
        <f>+ม.1!V163</f>
        <v>0</v>
      </c>
      <c r="P164" s="190">
        <f>+ม.1!X163</f>
        <v>81</v>
      </c>
      <c r="Q164" s="244"/>
      <c r="R164" s="197">
        <f t="shared" si="12"/>
        <v>0</v>
      </c>
      <c r="S164" s="221">
        <f>+ม.1!AA163</f>
        <v>0</v>
      </c>
      <c r="T164" s="201">
        <f t="shared" si="13"/>
        <v>0</v>
      </c>
      <c r="U164" s="190">
        <f t="shared" si="14"/>
        <v>0</v>
      </c>
      <c r="V164" s="190">
        <f t="shared" si="15"/>
        <v>0</v>
      </c>
      <c r="W164" s="190"/>
      <c r="X164" s="258"/>
      <c r="Y164" s="251"/>
      <c r="Z164" s="251"/>
    </row>
    <row r="165" spans="1:26" s="189" customFormat="1" ht="15.75" customHeight="1" x14ac:dyDescent="0.35">
      <c r="A165" s="221">
        <f>+ม.1!C164</f>
        <v>116</v>
      </c>
      <c r="B165" s="217" t="str">
        <f>+ม.1!D164</f>
        <v>โฉนด</v>
      </c>
      <c r="C165" s="234">
        <f>+ม.1!E164</f>
        <v>52276</v>
      </c>
      <c r="D165" s="221">
        <f>+ม.1!J164</f>
        <v>10</v>
      </c>
      <c r="E165" s="221">
        <f>+ม.1!K164</f>
        <v>2</v>
      </c>
      <c r="F165" s="230" t="str">
        <f>+ม.1!L164</f>
        <v>12.0</v>
      </c>
      <c r="G165" s="190"/>
      <c r="H165" s="221">
        <f t="shared" si="16"/>
        <v>4212</v>
      </c>
      <c r="I165" s="226">
        <v>130</v>
      </c>
      <c r="J165" s="191">
        <f t="shared" si="17"/>
        <v>547560</v>
      </c>
      <c r="K165" s="221">
        <f>+ม.1!R164</f>
        <v>0</v>
      </c>
      <c r="L165" s="238">
        <f>+ม.1!T164</f>
        <v>0</v>
      </c>
      <c r="M165" s="238">
        <f>+ม.1!U164</f>
        <v>0</v>
      </c>
      <c r="N165" s="190"/>
      <c r="O165" s="197">
        <f>+ม.1!V164</f>
        <v>0</v>
      </c>
      <c r="P165" s="190">
        <f>+ม.1!X164</f>
        <v>0</v>
      </c>
      <c r="Q165" s="244"/>
      <c r="R165" s="197">
        <f t="shared" si="12"/>
        <v>0</v>
      </c>
      <c r="S165" s="221">
        <f>+ม.1!AA164</f>
        <v>0</v>
      </c>
      <c r="T165" s="201">
        <f t="shared" si="13"/>
        <v>0</v>
      </c>
      <c r="U165" s="190">
        <f t="shared" si="14"/>
        <v>0</v>
      </c>
      <c r="V165" s="190">
        <f t="shared" si="15"/>
        <v>547560</v>
      </c>
      <c r="W165" s="190"/>
      <c r="X165" s="258" t="s">
        <v>2880</v>
      </c>
      <c r="Y165" s="251"/>
      <c r="Z165" s="251">
        <v>0.01</v>
      </c>
    </row>
    <row r="166" spans="1:26" s="189" customFormat="1" ht="15.75" customHeight="1" x14ac:dyDescent="0.35">
      <c r="A166" s="221">
        <f>+ม.1!C165</f>
        <v>117</v>
      </c>
      <c r="B166" s="217" t="str">
        <f>+ม.1!D165</f>
        <v>โฉนด</v>
      </c>
      <c r="C166" s="234">
        <f>+ม.1!E165</f>
        <v>52271</v>
      </c>
      <c r="D166" s="221">
        <f>+ม.1!J165</f>
        <v>0</v>
      </c>
      <c r="E166" s="221">
        <f>+ม.1!K165</f>
        <v>0</v>
      </c>
      <c r="F166" s="230">
        <f>+ม.1!L165</f>
        <v>63</v>
      </c>
      <c r="G166" s="190"/>
      <c r="H166" s="221">
        <f t="shared" si="16"/>
        <v>63</v>
      </c>
      <c r="I166" s="226">
        <v>230</v>
      </c>
      <c r="J166" s="191">
        <f t="shared" si="17"/>
        <v>14490</v>
      </c>
      <c r="K166" s="221">
        <f>+ม.1!R165</f>
        <v>1</v>
      </c>
      <c r="L166" s="238" t="str">
        <f>+ม.1!T165</f>
        <v>บ้านเดี่ยว</v>
      </c>
      <c r="M166" s="238" t="str">
        <f>+ม.1!U165</f>
        <v>ไม้</v>
      </c>
      <c r="N166" s="190"/>
      <c r="O166" s="197">
        <f>+ม.1!V165</f>
        <v>30</v>
      </c>
      <c r="P166" s="190">
        <f>+ม.1!X165</f>
        <v>30</v>
      </c>
      <c r="Q166" s="244">
        <v>6800</v>
      </c>
      <c r="R166" s="197">
        <f t="shared" si="12"/>
        <v>204000</v>
      </c>
      <c r="S166" s="221">
        <f>+ม.1!AA165</f>
        <v>40</v>
      </c>
      <c r="T166" s="201">
        <f t="shared" si="13"/>
        <v>81600</v>
      </c>
      <c r="U166" s="190">
        <f t="shared" si="14"/>
        <v>122400</v>
      </c>
      <c r="V166" s="190">
        <f t="shared" si="15"/>
        <v>136890</v>
      </c>
      <c r="W166" s="190"/>
      <c r="X166" s="258" t="s">
        <v>2880</v>
      </c>
      <c r="Y166" s="251"/>
      <c r="Z166" s="251">
        <v>0.03</v>
      </c>
    </row>
    <row r="167" spans="1:26" s="189" customFormat="1" ht="15.75" customHeight="1" x14ac:dyDescent="0.35">
      <c r="A167" s="221">
        <f>+ม.1!C166</f>
        <v>118</v>
      </c>
      <c r="B167" s="217" t="str">
        <f>+ม.1!D166</f>
        <v>โฉนด</v>
      </c>
      <c r="C167" s="234">
        <f>+ม.1!E166</f>
        <v>14986</v>
      </c>
      <c r="D167" s="221">
        <f>+ม.1!J166</f>
        <v>8</v>
      </c>
      <c r="E167" s="221">
        <f>+ม.1!K166</f>
        <v>0</v>
      </c>
      <c r="F167" s="230" t="str">
        <f>+ม.1!L166</f>
        <v>9.0</v>
      </c>
      <c r="G167" s="190"/>
      <c r="H167" s="221">
        <f t="shared" si="16"/>
        <v>3209</v>
      </c>
      <c r="I167" s="226">
        <v>130</v>
      </c>
      <c r="J167" s="191">
        <f t="shared" si="17"/>
        <v>417170</v>
      </c>
      <c r="K167" s="221">
        <f>+ม.1!R166</f>
        <v>0</v>
      </c>
      <c r="L167" s="238">
        <f>+ม.1!T166</f>
        <v>0</v>
      </c>
      <c r="M167" s="238">
        <f>+ม.1!U166</f>
        <v>0</v>
      </c>
      <c r="N167" s="190"/>
      <c r="O167" s="197">
        <f>+ม.1!V166</f>
        <v>0</v>
      </c>
      <c r="P167" s="190">
        <f>+ม.1!X166</f>
        <v>0</v>
      </c>
      <c r="Q167" s="244"/>
      <c r="R167" s="197">
        <f t="shared" si="12"/>
        <v>0</v>
      </c>
      <c r="S167" s="221">
        <f>+ม.1!AA166</f>
        <v>0</v>
      </c>
      <c r="T167" s="201">
        <f t="shared" si="13"/>
        <v>0</v>
      </c>
      <c r="U167" s="190">
        <f t="shared" si="14"/>
        <v>0</v>
      </c>
      <c r="V167" s="190">
        <f t="shared" si="15"/>
        <v>417170</v>
      </c>
      <c r="W167" s="190"/>
      <c r="X167" s="258" t="s">
        <v>2880</v>
      </c>
      <c r="Y167" s="251"/>
      <c r="Z167" s="251">
        <v>0.01</v>
      </c>
    </row>
    <row r="168" spans="1:26" s="189" customFormat="1" ht="15.75" customHeight="1" x14ac:dyDescent="0.35">
      <c r="A168" s="221">
        <f>+ม.1!C167</f>
        <v>119</v>
      </c>
      <c r="B168" s="217" t="str">
        <f>+ม.1!D167</f>
        <v>โฉนด</v>
      </c>
      <c r="C168" s="234">
        <f>+ม.1!E167</f>
        <v>31208</v>
      </c>
      <c r="D168" s="221">
        <f>+ม.1!J167</f>
        <v>0</v>
      </c>
      <c r="E168" s="221">
        <f>+ม.1!K167</f>
        <v>0</v>
      </c>
      <c r="F168" s="230" t="str">
        <f>+ม.1!L167</f>
        <v>52.0</v>
      </c>
      <c r="G168" s="190"/>
      <c r="H168" s="221">
        <f t="shared" si="16"/>
        <v>52</v>
      </c>
      <c r="I168" s="226">
        <v>230</v>
      </c>
      <c r="J168" s="191">
        <f t="shared" si="17"/>
        <v>11960</v>
      </c>
      <c r="K168" s="221">
        <f>+ม.1!R167</f>
        <v>1</v>
      </c>
      <c r="L168" s="238" t="str">
        <f>+ม.1!T167</f>
        <v>บ้านเดี่ยว</v>
      </c>
      <c r="M168" s="238" t="str">
        <f>+ม.1!U167</f>
        <v>ไม้</v>
      </c>
      <c r="N168" s="190"/>
      <c r="O168" s="197">
        <f>+ม.1!V167</f>
        <v>56</v>
      </c>
      <c r="P168" s="190">
        <f>+ม.1!X167</f>
        <v>56</v>
      </c>
      <c r="Q168" s="244">
        <v>6800</v>
      </c>
      <c r="R168" s="197">
        <f t="shared" si="12"/>
        <v>380800</v>
      </c>
      <c r="S168" s="221">
        <f>+ม.1!AA167</f>
        <v>14</v>
      </c>
      <c r="T168" s="201">
        <f t="shared" si="13"/>
        <v>53312</v>
      </c>
      <c r="U168" s="190">
        <f t="shared" si="14"/>
        <v>327488</v>
      </c>
      <c r="V168" s="190">
        <f t="shared" si="15"/>
        <v>339448</v>
      </c>
      <c r="W168" s="190"/>
      <c r="X168" s="258" t="s">
        <v>2880</v>
      </c>
      <c r="Y168" s="251"/>
      <c r="Z168" s="251">
        <v>0.03</v>
      </c>
    </row>
    <row r="169" spans="1:26" s="189" customFormat="1" ht="15.75" customHeight="1" x14ac:dyDescent="0.35">
      <c r="A169" s="221">
        <f>+ม.1!C168</f>
        <v>0</v>
      </c>
      <c r="B169" s="217">
        <f>+ม.1!D168</f>
        <v>0</v>
      </c>
      <c r="C169" s="234"/>
      <c r="D169" s="221">
        <f>+ม.1!J168</f>
        <v>0</v>
      </c>
      <c r="E169" s="221">
        <f>+ม.1!K168</f>
        <v>0</v>
      </c>
      <c r="F169" s="230"/>
      <c r="G169" s="190"/>
      <c r="H169" s="221">
        <f t="shared" si="16"/>
        <v>0</v>
      </c>
      <c r="I169" s="226"/>
      <c r="J169" s="191">
        <f t="shared" si="17"/>
        <v>0</v>
      </c>
      <c r="K169" s="221">
        <f>+ม.1!R168</f>
        <v>0</v>
      </c>
      <c r="L169" s="238" t="str">
        <f>+ม.1!T168</f>
        <v>บ้านเดี่ยว</v>
      </c>
      <c r="M169" s="238" t="str">
        <f>+ม.1!U168</f>
        <v>ตึก</v>
      </c>
      <c r="N169" s="190"/>
      <c r="O169" s="197">
        <f>+ม.1!V168</f>
        <v>30</v>
      </c>
      <c r="P169" s="190">
        <f>+ม.1!X168</f>
        <v>30</v>
      </c>
      <c r="Q169" s="244">
        <v>6800</v>
      </c>
      <c r="R169" s="197">
        <f t="shared" si="12"/>
        <v>204000</v>
      </c>
      <c r="S169" s="221">
        <f>+ม.1!AA168</f>
        <v>3</v>
      </c>
      <c r="T169" s="201">
        <f t="shared" si="13"/>
        <v>6120</v>
      </c>
      <c r="U169" s="190">
        <f t="shared" si="14"/>
        <v>197880</v>
      </c>
      <c r="V169" s="190">
        <f t="shared" si="15"/>
        <v>197880</v>
      </c>
      <c r="W169" s="190"/>
      <c r="X169" s="258"/>
      <c r="Y169" s="251"/>
      <c r="Z169" s="251">
        <v>0.03</v>
      </c>
    </row>
    <row r="170" spans="1:26" s="189" customFormat="1" ht="15.75" customHeight="1" x14ac:dyDescent="0.35">
      <c r="A170" s="221">
        <f>+ม.1!C169</f>
        <v>120</v>
      </c>
      <c r="B170" s="217" t="str">
        <f>+ม.1!D169</f>
        <v>โฉนด</v>
      </c>
      <c r="C170" s="234">
        <f>+ม.1!E169</f>
        <v>57467</v>
      </c>
      <c r="D170" s="221">
        <f>+ม.1!J169</f>
        <v>0</v>
      </c>
      <c r="E170" s="221">
        <f>+ม.1!K169</f>
        <v>1</v>
      </c>
      <c r="F170" s="230" t="str">
        <f>+ม.1!L169</f>
        <v>53.0</v>
      </c>
      <c r="G170" s="190"/>
      <c r="H170" s="221">
        <f t="shared" si="16"/>
        <v>153</v>
      </c>
      <c r="I170" s="226">
        <v>230</v>
      </c>
      <c r="J170" s="191">
        <f t="shared" si="17"/>
        <v>35190</v>
      </c>
      <c r="K170" s="221">
        <f>+ม.1!R169</f>
        <v>1</v>
      </c>
      <c r="L170" s="238" t="str">
        <f>+ม.1!T169</f>
        <v>บ้านเดี่ยว</v>
      </c>
      <c r="M170" s="238" t="str">
        <f>+ม.1!U169</f>
        <v>ครึ่งตึกครึ่งไม้</v>
      </c>
      <c r="N170" s="190"/>
      <c r="O170" s="197">
        <f>+ม.1!V169</f>
        <v>90</v>
      </c>
      <c r="P170" s="190">
        <f>+ม.1!X169</f>
        <v>0</v>
      </c>
      <c r="Q170" s="244">
        <v>6800</v>
      </c>
      <c r="R170" s="197">
        <f t="shared" si="12"/>
        <v>612000</v>
      </c>
      <c r="S170" s="221">
        <v>40</v>
      </c>
      <c r="T170" s="201">
        <f t="shared" si="13"/>
        <v>244800</v>
      </c>
      <c r="U170" s="190">
        <f t="shared" si="14"/>
        <v>367200</v>
      </c>
      <c r="V170" s="190">
        <f t="shared" si="15"/>
        <v>402390</v>
      </c>
      <c r="W170" s="190"/>
      <c r="X170" s="258" t="s">
        <v>2880</v>
      </c>
      <c r="Y170" s="251"/>
      <c r="Z170" s="251">
        <v>0.03</v>
      </c>
    </row>
    <row r="171" spans="1:26" s="189" customFormat="1" ht="15.75" customHeight="1" x14ac:dyDescent="0.35">
      <c r="A171" s="221">
        <f>+ม.1!C170</f>
        <v>0</v>
      </c>
      <c r="B171" s="217">
        <f>+ม.1!D170</f>
        <v>0</v>
      </c>
      <c r="C171" s="234"/>
      <c r="D171" s="221">
        <f>+ม.1!J170</f>
        <v>0</v>
      </c>
      <c r="E171" s="221">
        <f>+ม.1!K170</f>
        <v>0</v>
      </c>
      <c r="F171" s="230"/>
      <c r="G171" s="190"/>
      <c r="H171" s="221">
        <f t="shared" si="16"/>
        <v>0</v>
      </c>
      <c r="I171" s="226"/>
      <c r="J171" s="191">
        <f t="shared" si="17"/>
        <v>0</v>
      </c>
      <c r="K171" s="221">
        <f>+ม.1!R170</f>
        <v>0</v>
      </c>
      <c r="L171" s="238" t="str">
        <f>+ม.1!T170</f>
        <v>ชั้นที่ 1</v>
      </c>
      <c r="M171" s="238">
        <f>+ม.1!U170</f>
        <v>0</v>
      </c>
      <c r="N171" s="190"/>
      <c r="O171" s="197">
        <f>+ม.1!V170</f>
        <v>0</v>
      </c>
      <c r="P171" s="190">
        <f>+ม.1!X170</f>
        <v>45</v>
      </c>
      <c r="Q171" s="244"/>
      <c r="R171" s="197">
        <f t="shared" si="12"/>
        <v>0</v>
      </c>
      <c r="S171" s="221"/>
      <c r="T171" s="201">
        <f t="shared" si="13"/>
        <v>0</v>
      </c>
      <c r="U171" s="190">
        <f t="shared" si="14"/>
        <v>0</v>
      </c>
      <c r="V171" s="190">
        <f t="shared" si="15"/>
        <v>0</v>
      </c>
      <c r="W171" s="190"/>
      <c r="X171" s="258"/>
      <c r="Y171" s="251"/>
      <c r="Z171" s="251"/>
    </row>
    <row r="172" spans="1:26" s="189" customFormat="1" ht="15.75" customHeight="1" x14ac:dyDescent="0.35">
      <c r="A172" s="221">
        <f>+ม.1!C171</f>
        <v>0</v>
      </c>
      <c r="B172" s="217">
        <f>+ม.1!D171</f>
        <v>0</v>
      </c>
      <c r="C172" s="234"/>
      <c r="D172" s="221">
        <f>+ม.1!J171</f>
        <v>0</v>
      </c>
      <c r="E172" s="221">
        <f>+ม.1!K171</f>
        <v>0</v>
      </c>
      <c r="F172" s="230"/>
      <c r="G172" s="190"/>
      <c r="H172" s="221">
        <f t="shared" si="16"/>
        <v>0</v>
      </c>
      <c r="I172" s="226"/>
      <c r="J172" s="191">
        <f t="shared" si="17"/>
        <v>0</v>
      </c>
      <c r="K172" s="221">
        <f>+ม.1!R171</f>
        <v>0</v>
      </c>
      <c r="L172" s="238" t="str">
        <f>+ม.1!T171</f>
        <v>ชั้นที่ 2</v>
      </c>
      <c r="M172" s="238">
        <f>+ม.1!U171</f>
        <v>0</v>
      </c>
      <c r="N172" s="190"/>
      <c r="O172" s="197">
        <f>+ม.1!V171</f>
        <v>0</v>
      </c>
      <c r="P172" s="190">
        <f>+ม.1!X171</f>
        <v>45</v>
      </c>
      <c r="Q172" s="244"/>
      <c r="R172" s="197">
        <f t="shared" si="12"/>
        <v>0</v>
      </c>
      <c r="S172" s="221">
        <f>+ม.1!AA171</f>
        <v>0</v>
      </c>
      <c r="T172" s="201">
        <f t="shared" si="13"/>
        <v>0</v>
      </c>
      <c r="U172" s="190">
        <f t="shared" si="14"/>
        <v>0</v>
      </c>
      <c r="V172" s="190">
        <f t="shared" si="15"/>
        <v>0</v>
      </c>
      <c r="W172" s="190"/>
      <c r="X172" s="258"/>
      <c r="Y172" s="251"/>
      <c r="Z172" s="251"/>
    </row>
    <row r="173" spans="1:26" s="189" customFormat="1" ht="15.75" customHeight="1" x14ac:dyDescent="0.35">
      <c r="A173" s="221">
        <f>+ม.1!C172</f>
        <v>121</v>
      </c>
      <c r="B173" s="217" t="str">
        <f>+ม.1!D172</f>
        <v>โฉนด</v>
      </c>
      <c r="C173" s="234">
        <f>+ม.1!E172</f>
        <v>39700</v>
      </c>
      <c r="D173" s="221">
        <f>+ม.1!J172</f>
        <v>8</v>
      </c>
      <c r="E173" s="221">
        <f>+ม.1!K172</f>
        <v>0</v>
      </c>
      <c r="F173" s="230" t="str">
        <f>+ม.1!L172</f>
        <v>57.0</v>
      </c>
      <c r="G173" s="190"/>
      <c r="H173" s="221">
        <f t="shared" si="16"/>
        <v>3257</v>
      </c>
      <c r="I173" s="226">
        <v>130</v>
      </c>
      <c r="J173" s="191">
        <f t="shared" si="17"/>
        <v>423410</v>
      </c>
      <c r="K173" s="221">
        <f>+ม.1!R172</f>
        <v>0</v>
      </c>
      <c r="L173" s="238">
        <f>+ม.1!T172</f>
        <v>0</v>
      </c>
      <c r="M173" s="238">
        <f>+ม.1!U172</f>
        <v>0</v>
      </c>
      <c r="N173" s="190"/>
      <c r="O173" s="197">
        <f>+ม.1!V172</f>
        <v>0</v>
      </c>
      <c r="P173" s="190">
        <f>+ม.1!X172</f>
        <v>0</v>
      </c>
      <c r="Q173" s="244"/>
      <c r="R173" s="197">
        <f t="shared" si="12"/>
        <v>0</v>
      </c>
      <c r="S173" s="221">
        <f>+ม.1!AA172</f>
        <v>0</v>
      </c>
      <c r="T173" s="201">
        <f t="shared" si="13"/>
        <v>0</v>
      </c>
      <c r="U173" s="190">
        <f t="shared" si="14"/>
        <v>0</v>
      </c>
      <c r="V173" s="190">
        <f t="shared" si="15"/>
        <v>423410</v>
      </c>
      <c r="W173" s="190"/>
      <c r="X173" s="258" t="s">
        <v>2880</v>
      </c>
      <c r="Y173" s="251"/>
      <c r="Z173" s="251">
        <v>0.01</v>
      </c>
    </row>
    <row r="174" spans="1:26" s="189" customFormat="1" ht="15.75" customHeight="1" x14ac:dyDescent="0.35">
      <c r="A174" s="221">
        <f>+ม.1!C173</f>
        <v>122</v>
      </c>
      <c r="B174" s="217" t="str">
        <f>+ม.1!D173</f>
        <v>โฉนด</v>
      </c>
      <c r="C174" s="234">
        <f>+ม.1!E173</f>
        <v>4104</v>
      </c>
      <c r="D174" s="221">
        <f>+ม.1!J173</f>
        <v>0</v>
      </c>
      <c r="E174" s="221">
        <f>+ม.1!K173</f>
        <v>2</v>
      </c>
      <c r="F174" s="230">
        <f>+ม.1!L173</f>
        <v>10</v>
      </c>
      <c r="G174" s="190"/>
      <c r="H174" s="221">
        <f t="shared" si="16"/>
        <v>210</v>
      </c>
      <c r="I174" s="226">
        <v>230</v>
      </c>
      <c r="J174" s="191">
        <f t="shared" si="17"/>
        <v>48300</v>
      </c>
      <c r="K174" s="221">
        <f>+ม.1!R173</f>
        <v>1</v>
      </c>
      <c r="L174" s="238" t="str">
        <f>+ม.1!T173</f>
        <v>บ้านเดี่ยว</v>
      </c>
      <c r="M174" s="238" t="str">
        <f>+ม.1!U173</f>
        <v>ไม้</v>
      </c>
      <c r="N174" s="190"/>
      <c r="O174" s="197">
        <f>+ม.1!V173</f>
        <v>90</v>
      </c>
      <c r="P174" s="190">
        <f>+ม.1!X173</f>
        <v>90</v>
      </c>
      <c r="Q174" s="244">
        <v>6800</v>
      </c>
      <c r="R174" s="197">
        <f t="shared" si="12"/>
        <v>612000</v>
      </c>
      <c r="S174" s="221">
        <f>+ม.1!AA173</f>
        <v>50</v>
      </c>
      <c r="T174" s="201">
        <f t="shared" si="13"/>
        <v>306000</v>
      </c>
      <c r="U174" s="190">
        <f t="shared" si="14"/>
        <v>306000</v>
      </c>
      <c r="V174" s="190">
        <f t="shared" si="15"/>
        <v>354300</v>
      </c>
      <c r="W174" s="190"/>
      <c r="X174" s="258" t="s">
        <v>2880</v>
      </c>
      <c r="Y174" s="251"/>
      <c r="Z174" s="251">
        <v>0.03</v>
      </c>
    </row>
    <row r="175" spans="1:26" s="189" customFormat="1" ht="15.75" customHeight="1" x14ac:dyDescent="0.35">
      <c r="A175" s="221">
        <f>+ม.1!C174</f>
        <v>123</v>
      </c>
      <c r="B175" s="217" t="str">
        <f>+ม.1!D174</f>
        <v>โฉนด</v>
      </c>
      <c r="C175" s="234">
        <f>+ม.1!E174</f>
        <v>14933</v>
      </c>
      <c r="D175" s="221">
        <f>+ม.1!J174</f>
        <v>20</v>
      </c>
      <c r="E175" s="221">
        <f>+ม.1!K174</f>
        <v>3</v>
      </c>
      <c r="F175" s="230" t="str">
        <f>+ม.1!L174</f>
        <v>20.0</v>
      </c>
      <c r="G175" s="190"/>
      <c r="H175" s="221">
        <f t="shared" si="16"/>
        <v>8320</v>
      </c>
      <c r="I175" s="226">
        <v>130</v>
      </c>
      <c r="J175" s="191">
        <f t="shared" si="17"/>
        <v>1081600</v>
      </c>
      <c r="K175" s="221">
        <f>+ม.1!R174</f>
        <v>0</v>
      </c>
      <c r="L175" s="238">
        <f>+ม.1!T174</f>
        <v>0</v>
      </c>
      <c r="M175" s="238">
        <f>+ม.1!U174</f>
        <v>0</v>
      </c>
      <c r="N175" s="190"/>
      <c r="O175" s="197">
        <f>+ม.1!V174</f>
        <v>0</v>
      </c>
      <c r="P175" s="190">
        <f>+ม.1!X174</f>
        <v>0</v>
      </c>
      <c r="Q175" s="244"/>
      <c r="R175" s="197">
        <f t="shared" si="12"/>
        <v>0</v>
      </c>
      <c r="S175" s="221">
        <f>+ม.1!AA174</f>
        <v>0</v>
      </c>
      <c r="T175" s="201">
        <f t="shared" si="13"/>
        <v>0</v>
      </c>
      <c r="U175" s="190">
        <f t="shared" si="14"/>
        <v>0</v>
      </c>
      <c r="V175" s="190">
        <f t="shared" si="15"/>
        <v>1081600</v>
      </c>
      <c r="W175" s="190"/>
      <c r="X175" s="258" t="s">
        <v>2880</v>
      </c>
      <c r="Y175" s="251"/>
      <c r="Z175" s="251">
        <v>0.01</v>
      </c>
    </row>
    <row r="176" spans="1:26" s="189" customFormat="1" ht="15.75" customHeight="1" x14ac:dyDescent="0.35">
      <c r="A176" s="221">
        <f>+ม.1!C175</f>
        <v>124</v>
      </c>
      <c r="B176" s="217" t="str">
        <f>+ม.1!D175</f>
        <v>โฉนด</v>
      </c>
      <c r="C176" s="234">
        <f>+ม.1!E175</f>
        <v>23751</v>
      </c>
      <c r="D176" s="221">
        <f>+ม.1!J175</f>
        <v>5</v>
      </c>
      <c r="E176" s="221">
        <f>+ม.1!K175</f>
        <v>0</v>
      </c>
      <c r="F176" s="230" t="str">
        <f>+ม.1!L175</f>
        <v>89.0</v>
      </c>
      <c r="G176" s="190"/>
      <c r="H176" s="221">
        <f t="shared" si="16"/>
        <v>2089</v>
      </c>
      <c r="I176" s="226">
        <v>130</v>
      </c>
      <c r="J176" s="191">
        <f t="shared" si="17"/>
        <v>271570</v>
      </c>
      <c r="K176" s="221">
        <f>+ม.1!R175</f>
        <v>0</v>
      </c>
      <c r="L176" s="238">
        <f>+ม.1!T175</f>
        <v>0</v>
      </c>
      <c r="M176" s="238">
        <f>+ม.1!U175</f>
        <v>0</v>
      </c>
      <c r="N176" s="190"/>
      <c r="O176" s="197">
        <f>+ม.1!V175</f>
        <v>0</v>
      </c>
      <c r="P176" s="190">
        <f>+ม.1!X175</f>
        <v>0</v>
      </c>
      <c r="Q176" s="244"/>
      <c r="R176" s="197">
        <f t="shared" si="12"/>
        <v>0</v>
      </c>
      <c r="S176" s="221">
        <f>+ม.1!AA175</f>
        <v>0</v>
      </c>
      <c r="T176" s="201">
        <f t="shared" si="13"/>
        <v>0</v>
      </c>
      <c r="U176" s="190">
        <f t="shared" si="14"/>
        <v>0</v>
      </c>
      <c r="V176" s="190">
        <f t="shared" si="15"/>
        <v>271570</v>
      </c>
      <c r="W176" s="190"/>
      <c r="X176" s="258" t="s">
        <v>2880</v>
      </c>
      <c r="Y176" s="251"/>
      <c r="Z176" s="251">
        <v>0.01</v>
      </c>
    </row>
    <row r="177" spans="1:26" s="189" customFormat="1" ht="15.75" customHeight="1" x14ac:dyDescent="0.35">
      <c r="A177" s="221">
        <f>+ม.1!C176</f>
        <v>126</v>
      </c>
      <c r="B177" s="217" t="str">
        <f>+ม.1!D176</f>
        <v>โฉนด</v>
      </c>
      <c r="C177" s="234">
        <f>+ม.1!E176</f>
        <v>4103</v>
      </c>
      <c r="D177" s="221">
        <f>+ม.1!J176</f>
        <v>0</v>
      </c>
      <c r="E177" s="221">
        <f>+ม.1!K176</f>
        <v>1</v>
      </c>
      <c r="F177" s="230" t="str">
        <f>+ม.1!L176</f>
        <v>13.0</v>
      </c>
      <c r="G177" s="190"/>
      <c r="H177" s="221">
        <f t="shared" si="16"/>
        <v>113</v>
      </c>
      <c r="I177" s="226">
        <v>230</v>
      </c>
      <c r="J177" s="191">
        <f t="shared" si="17"/>
        <v>25990</v>
      </c>
      <c r="K177" s="221">
        <f>+ม.1!R176</f>
        <v>1</v>
      </c>
      <c r="L177" s="238" t="str">
        <f>+ม.1!T176</f>
        <v>บ้านเดี่ยว</v>
      </c>
      <c r="M177" s="238" t="str">
        <f>+ม.1!U176</f>
        <v>ตึก</v>
      </c>
      <c r="N177" s="190"/>
      <c r="O177" s="197">
        <f>+ม.1!V176</f>
        <v>54</v>
      </c>
      <c r="P177" s="190">
        <f>+ม.1!X176</f>
        <v>54</v>
      </c>
      <c r="Q177" s="244">
        <v>6800</v>
      </c>
      <c r="R177" s="197">
        <f t="shared" si="12"/>
        <v>367200</v>
      </c>
      <c r="S177" s="221">
        <f>+ม.1!AA176</f>
        <v>5</v>
      </c>
      <c r="T177" s="201">
        <f t="shared" si="13"/>
        <v>18360</v>
      </c>
      <c r="U177" s="190">
        <f t="shared" si="14"/>
        <v>348840</v>
      </c>
      <c r="V177" s="190">
        <f t="shared" si="15"/>
        <v>374830</v>
      </c>
      <c r="W177" s="190"/>
      <c r="X177" s="258" t="s">
        <v>2880</v>
      </c>
      <c r="Y177" s="251"/>
      <c r="Z177" s="251">
        <v>0.03</v>
      </c>
    </row>
    <row r="178" spans="1:26" s="189" customFormat="1" ht="15.75" customHeight="1" x14ac:dyDescent="0.35">
      <c r="A178" s="221">
        <f>+ม.1!C177</f>
        <v>127</v>
      </c>
      <c r="B178" s="217" t="str">
        <f>+ม.1!D177</f>
        <v>โฉนด</v>
      </c>
      <c r="C178" s="234">
        <f>+ม.1!E177</f>
        <v>43940</v>
      </c>
      <c r="D178" s="221">
        <f>+ม.1!J177</f>
        <v>0</v>
      </c>
      <c r="E178" s="221">
        <f>+ม.1!K177</f>
        <v>0</v>
      </c>
      <c r="F178" s="230" t="str">
        <f>+ม.1!L177</f>
        <v>84.0</v>
      </c>
      <c r="G178" s="190"/>
      <c r="H178" s="221">
        <f t="shared" si="16"/>
        <v>84</v>
      </c>
      <c r="I178" s="226">
        <v>230</v>
      </c>
      <c r="J178" s="191">
        <f t="shared" si="17"/>
        <v>19320</v>
      </c>
      <c r="K178" s="221">
        <f>+ม.1!R177</f>
        <v>1</v>
      </c>
      <c r="L178" s="238" t="str">
        <f>+ม.1!T177</f>
        <v>บ้านเดี่ยว</v>
      </c>
      <c r="M178" s="238" t="str">
        <f>+ม.1!U177</f>
        <v>ครึ่งตึกครึ่งไม้</v>
      </c>
      <c r="N178" s="190"/>
      <c r="O178" s="197">
        <f>+ม.1!V177</f>
        <v>90</v>
      </c>
      <c r="P178" s="190">
        <f>+ม.1!X177</f>
        <v>0</v>
      </c>
      <c r="Q178" s="244">
        <v>6800</v>
      </c>
      <c r="R178" s="197">
        <f t="shared" si="12"/>
        <v>612000</v>
      </c>
      <c r="S178" s="221">
        <v>20</v>
      </c>
      <c r="T178" s="201">
        <f t="shared" si="13"/>
        <v>122400</v>
      </c>
      <c r="U178" s="190">
        <f t="shared" si="14"/>
        <v>489600</v>
      </c>
      <c r="V178" s="190">
        <f t="shared" si="15"/>
        <v>508920</v>
      </c>
      <c r="W178" s="190"/>
      <c r="X178" s="258" t="s">
        <v>2880</v>
      </c>
      <c r="Y178" s="251"/>
      <c r="Z178" s="251">
        <v>0.03</v>
      </c>
    </row>
    <row r="179" spans="1:26" s="189" customFormat="1" ht="15.75" customHeight="1" x14ac:dyDescent="0.35">
      <c r="A179" s="221">
        <f>+ม.1!C178</f>
        <v>0</v>
      </c>
      <c r="B179" s="217">
        <f>+ม.1!D178</f>
        <v>0</v>
      </c>
      <c r="C179" s="234"/>
      <c r="D179" s="221">
        <f>+ม.1!J178</f>
        <v>0</v>
      </c>
      <c r="E179" s="221">
        <f>+ม.1!K178</f>
        <v>0</v>
      </c>
      <c r="F179" s="230"/>
      <c r="G179" s="190"/>
      <c r="H179" s="221">
        <f t="shared" si="16"/>
        <v>0</v>
      </c>
      <c r="I179" s="226"/>
      <c r="J179" s="191">
        <f t="shared" si="17"/>
        <v>0</v>
      </c>
      <c r="K179" s="221">
        <f>+ม.1!R178</f>
        <v>0</v>
      </c>
      <c r="L179" s="238" t="str">
        <f>+ม.1!T178</f>
        <v>ชั้นที่ 1</v>
      </c>
      <c r="M179" s="238">
        <f>+ม.1!U178</f>
        <v>0</v>
      </c>
      <c r="N179" s="190"/>
      <c r="O179" s="197">
        <f>+ม.1!V178</f>
        <v>0</v>
      </c>
      <c r="P179" s="190">
        <f>+ม.1!X178</f>
        <v>45</v>
      </c>
      <c r="Q179" s="244"/>
      <c r="R179" s="197">
        <f t="shared" si="12"/>
        <v>0</v>
      </c>
      <c r="S179" s="221"/>
      <c r="T179" s="201">
        <f t="shared" si="13"/>
        <v>0</v>
      </c>
      <c r="U179" s="190">
        <f t="shared" si="14"/>
        <v>0</v>
      </c>
      <c r="V179" s="190">
        <f t="shared" si="15"/>
        <v>0</v>
      </c>
      <c r="W179" s="190"/>
      <c r="X179" s="258"/>
      <c r="Y179" s="251"/>
      <c r="Z179" s="251"/>
    </row>
    <row r="180" spans="1:26" s="189" customFormat="1" ht="15.75" customHeight="1" x14ac:dyDescent="0.35">
      <c r="A180" s="221">
        <f>+ม.1!C179</f>
        <v>0</v>
      </c>
      <c r="B180" s="217">
        <f>+ม.1!D179</f>
        <v>0</v>
      </c>
      <c r="C180" s="234"/>
      <c r="D180" s="221">
        <f>+ม.1!J179</f>
        <v>0</v>
      </c>
      <c r="E180" s="221">
        <f>+ม.1!K179</f>
        <v>0</v>
      </c>
      <c r="F180" s="230"/>
      <c r="G180" s="190"/>
      <c r="H180" s="221">
        <f t="shared" si="16"/>
        <v>0</v>
      </c>
      <c r="I180" s="226"/>
      <c r="J180" s="191">
        <f t="shared" si="17"/>
        <v>0</v>
      </c>
      <c r="K180" s="221">
        <f>+ม.1!R179</f>
        <v>0</v>
      </c>
      <c r="L180" s="238" t="str">
        <f>+ม.1!T179</f>
        <v>ชั้นที่ 2</v>
      </c>
      <c r="M180" s="238">
        <f>+ม.1!U179</f>
        <v>0</v>
      </c>
      <c r="N180" s="190"/>
      <c r="O180" s="197">
        <f>+ม.1!V179</f>
        <v>0</v>
      </c>
      <c r="P180" s="190">
        <f>+ม.1!X179</f>
        <v>45</v>
      </c>
      <c r="Q180" s="244"/>
      <c r="R180" s="197">
        <f t="shared" si="12"/>
        <v>0</v>
      </c>
      <c r="S180" s="221">
        <f>+ม.1!AA179</f>
        <v>0</v>
      </c>
      <c r="T180" s="201">
        <f t="shared" si="13"/>
        <v>0</v>
      </c>
      <c r="U180" s="190">
        <f t="shared" si="14"/>
        <v>0</v>
      </c>
      <c r="V180" s="190">
        <f t="shared" si="15"/>
        <v>0</v>
      </c>
      <c r="W180" s="190"/>
      <c r="X180" s="258"/>
      <c r="Y180" s="251"/>
      <c r="Z180" s="251"/>
    </row>
    <row r="181" spans="1:26" s="189" customFormat="1" ht="15.75" customHeight="1" x14ac:dyDescent="0.35">
      <c r="A181" s="221">
        <f>+ม.1!C180</f>
        <v>128</v>
      </c>
      <c r="B181" s="217" t="str">
        <f>+ม.1!D180</f>
        <v>โฉนด</v>
      </c>
      <c r="C181" s="234">
        <f>+ม.1!E180</f>
        <v>12898</v>
      </c>
      <c r="D181" s="221">
        <f>+ม.1!J180</f>
        <v>5</v>
      </c>
      <c r="E181" s="221">
        <f>+ม.1!K180</f>
        <v>2</v>
      </c>
      <c r="F181" s="230" t="str">
        <f>+ม.1!L180</f>
        <v>27.0</v>
      </c>
      <c r="G181" s="190"/>
      <c r="H181" s="221">
        <f t="shared" si="16"/>
        <v>2227</v>
      </c>
      <c r="I181" s="226">
        <v>100</v>
      </c>
      <c r="J181" s="191">
        <f t="shared" si="17"/>
        <v>222700</v>
      </c>
      <c r="K181" s="221">
        <f>+ม.1!R180</f>
        <v>0</v>
      </c>
      <c r="L181" s="238">
        <f>+ม.1!T180</f>
        <v>0</v>
      </c>
      <c r="M181" s="238">
        <f>+ม.1!U180</f>
        <v>0</v>
      </c>
      <c r="N181" s="190"/>
      <c r="O181" s="197">
        <f>+ม.1!V180</f>
        <v>0</v>
      </c>
      <c r="P181" s="190">
        <f>+ม.1!X180</f>
        <v>0</v>
      </c>
      <c r="Q181" s="244"/>
      <c r="R181" s="197">
        <f t="shared" si="12"/>
        <v>0</v>
      </c>
      <c r="S181" s="221">
        <f>+ม.1!AA180</f>
        <v>0</v>
      </c>
      <c r="T181" s="201">
        <f t="shared" si="13"/>
        <v>0</v>
      </c>
      <c r="U181" s="190">
        <f t="shared" si="14"/>
        <v>0</v>
      </c>
      <c r="V181" s="190">
        <f t="shared" si="15"/>
        <v>222700</v>
      </c>
      <c r="W181" s="190"/>
      <c r="X181" s="258" t="s">
        <v>2880</v>
      </c>
      <c r="Y181" s="251"/>
      <c r="Z181" s="251">
        <v>0.01</v>
      </c>
    </row>
    <row r="182" spans="1:26" s="189" customFormat="1" ht="15.75" customHeight="1" x14ac:dyDescent="0.35">
      <c r="A182" s="221">
        <f>+ม.1!C181</f>
        <v>129</v>
      </c>
      <c r="B182" s="217" t="str">
        <f>+ม.1!D181</f>
        <v>โฉนด</v>
      </c>
      <c r="C182" s="234">
        <f>+ม.1!E181</f>
        <v>48040</v>
      </c>
      <c r="D182" s="221">
        <f>+ม.1!J181</f>
        <v>5</v>
      </c>
      <c r="E182" s="221">
        <f>+ม.1!K181</f>
        <v>3</v>
      </c>
      <c r="F182" s="230" t="str">
        <f>+ม.1!L181</f>
        <v>77.0</v>
      </c>
      <c r="G182" s="190"/>
      <c r="H182" s="221">
        <f t="shared" si="16"/>
        <v>2377</v>
      </c>
      <c r="I182" s="226">
        <v>130</v>
      </c>
      <c r="J182" s="191">
        <f t="shared" si="17"/>
        <v>309010</v>
      </c>
      <c r="K182" s="221">
        <f>+ม.1!R181</f>
        <v>0</v>
      </c>
      <c r="L182" s="238">
        <f>+ม.1!T181</f>
        <v>0</v>
      </c>
      <c r="M182" s="238">
        <f>+ม.1!U181</f>
        <v>0</v>
      </c>
      <c r="N182" s="190"/>
      <c r="O182" s="197">
        <f>+ม.1!V181</f>
        <v>0</v>
      </c>
      <c r="P182" s="190">
        <f>+ม.1!X181</f>
        <v>0</v>
      </c>
      <c r="Q182" s="244"/>
      <c r="R182" s="197">
        <f t="shared" si="12"/>
        <v>0</v>
      </c>
      <c r="S182" s="221">
        <f>+ม.1!AA181</f>
        <v>0</v>
      </c>
      <c r="T182" s="201">
        <f t="shared" si="13"/>
        <v>0</v>
      </c>
      <c r="U182" s="190">
        <f t="shared" si="14"/>
        <v>0</v>
      </c>
      <c r="V182" s="190">
        <f t="shared" si="15"/>
        <v>309010</v>
      </c>
      <c r="W182" s="190"/>
      <c r="X182" s="258" t="s">
        <v>2880</v>
      </c>
      <c r="Y182" s="251"/>
      <c r="Z182" s="251">
        <v>0.01</v>
      </c>
    </row>
    <row r="183" spans="1:26" s="189" customFormat="1" ht="15.75" customHeight="1" x14ac:dyDescent="0.35">
      <c r="A183" s="221">
        <f>+ม.1!C182</f>
        <v>130</v>
      </c>
      <c r="B183" s="217" t="str">
        <f>+ม.1!D182</f>
        <v>โฉนด</v>
      </c>
      <c r="C183" s="234">
        <f>+ม.1!E182</f>
        <v>41212</v>
      </c>
      <c r="D183" s="221">
        <f>+ม.1!J182</f>
        <v>15</v>
      </c>
      <c r="E183" s="221">
        <f>+ม.1!K182</f>
        <v>2</v>
      </c>
      <c r="F183" s="230" t="str">
        <f>+ม.1!L182</f>
        <v>84.0</v>
      </c>
      <c r="G183" s="190"/>
      <c r="H183" s="221">
        <f t="shared" si="16"/>
        <v>6284</v>
      </c>
      <c r="I183" s="226">
        <v>170</v>
      </c>
      <c r="J183" s="191">
        <f t="shared" si="17"/>
        <v>1068280</v>
      </c>
      <c r="K183" s="221">
        <f>+ม.1!R182</f>
        <v>1</v>
      </c>
      <c r="L183" s="238" t="str">
        <f>+ม.1!T182</f>
        <v>บ้านเดี่ยว</v>
      </c>
      <c r="M183" s="238" t="str">
        <f>+ม.1!U182</f>
        <v>ไม้</v>
      </c>
      <c r="N183" s="190"/>
      <c r="O183" s="197">
        <f>+ม.1!V182</f>
        <v>98</v>
      </c>
      <c r="P183" s="190">
        <f>+ม.1!X182</f>
        <v>98</v>
      </c>
      <c r="Q183" s="244">
        <v>6800</v>
      </c>
      <c r="R183" s="197">
        <f t="shared" si="12"/>
        <v>666400</v>
      </c>
      <c r="S183" s="221">
        <f>+ม.1!AA182</f>
        <v>22</v>
      </c>
      <c r="T183" s="201">
        <f t="shared" si="13"/>
        <v>146608</v>
      </c>
      <c r="U183" s="190">
        <f t="shared" si="14"/>
        <v>519792</v>
      </c>
      <c r="V183" s="190">
        <f t="shared" si="15"/>
        <v>1588072</v>
      </c>
      <c r="W183" s="190"/>
      <c r="X183" s="258" t="s">
        <v>2880</v>
      </c>
      <c r="Y183" s="251"/>
      <c r="Z183" s="251">
        <v>0.03</v>
      </c>
    </row>
    <row r="184" spans="1:26" s="189" customFormat="1" ht="15.75" customHeight="1" x14ac:dyDescent="0.35">
      <c r="A184" s="221">
        <f>+ม.1!C183</f>
        <v>131</v>
      </c>
      <c r="B184" s="217" t="str">
        <f>+ม.1!D183</f>
        <v>โฉนด</v>
      </c>
      <c r="C184" s="234">
        <f>+ม.1!E183</f>
        <v>61161</v>
      </c>
      <c r="D184" s="221">
        <f>+ม.1!J183</f>
        <v>3</v>
      </c>
      <c r="E184" s="221">
        <f>+ม.1!K183</f>
        <v>1</v>
      </c>
      <c r="F184" s="230">
        <f>+ม.1!L183</f>
        <v>91.2</v>
      </c>
      <c r="G184" s="190"/>
      <c r="H184" s="221">
        <f t="shared" si="16"/>
        <v>1391.2</v>
      </c>
      <c r="I184" s="226">
        <v>100</v>
      </c>
      <c r="J184" s="191">
        <f t="shared" si="17"/>
        <v>139120</v>
      </c>
      <c r="K184" s="221">
        <f>+ม.1!R183</f>
        <v>0</v>
      </c>
      <c r="L184" s="238">
        <f>+ม.1!T183</f>
        <v>0</v>
      </c>
      <c r="M184" s="238">
        <f>+ม.1!U183</f>
        <v>0</v>
      </c>
      <c r="N184" s="190"/>
      <c r="O184" s="197">
        <f>+ม.1!V183</f>
        <v>0</v>
      </c>
      <c r="P184" s="190">
        <f>+ม.1!X183</f>
        <v>0</v>
      </c>
      <c r="Q184" s="244"/>
      <c r="R184" s="197">
        <f t="shared" si="12"/>
        <v>0</v>
      </c>
      <c r="S184" s="221">
        <f>+ม.1!AA183</f>
        <v>0</v>
      </c>
      <c r="T184" s="201">
        <f t="shared" si="13"/>
        <v>0</v>
      </c>
      <c r="U184" s="190">
        <f t="shared" si="14"/>
        <v>0</v>
      </c>
      <c r="V184" s="190">
        <f t="shared" si="15"/>
        <v>139120</v>
      </c>
      <c r="W184" s="190"/>
      <c r="X184" s="258" t="s">
        <v>2880</v>
      </c>
      <c r="Y184" s="251"/>
      <c r="Z184" s="251">
        <v>0.01</v>
      </c>
    </row>
    <row r="185" spans="1:26" s="189" customFormat="1" ht="15.75" customHeight="1" x14ac:dyDescent="0.35">
      <c r="A185" s="221">
        <f>+ม.1!C184</f>
        <v>132</v>
      </c>
      <c r="B185" s="217" t="str">
        <f>+ม.1!D184</f>
        <v>โฉนด</v>
      </c>
      <c r="C185" s="234">
        <f>+ม.1!E184</f>
        <v>61163</v>
      </c>
      <c r="D185" s="221">
        <f>+ม.1!J184</f>
        <v>1</v>
      </c>
      <c r="E185" s="221">
        <f>+ม.1!K184</f>
        <v>1</v>
      </c>
      <c r="F185" s="230">
        <f>+ม.1!L184</f>
        <v>42.1</v>
      </c>
      <c r="G185" s="190"/>
      <c r="H185" s="221">
        <f t="shared" si="16"/>
        <v>542.1</v>
      </c>
      <c r="I185" s="226">
        <v>100</v>
      </c>
      <c r="J185" s="191">
        <f t="shared" si="17"/>
        <v>54210</v>
      </c>
      <c r="K185" s="221">
        <f>+ม.1!R184</f>
        <v>0</v>
      </c>
      <c r="L185" s="238">
        <f>+ม.1!T184</f>
        <v>0</v>
      </c>
      <c r="M185" s="238">
        <f>+ม.1!U184</f>
        <v>0</v>
      </c>
      <c r="N185" s="190"/>
      <c r="O185" s="197">
        <f>+ม.1!V184</f>
        <v>0</v>
      </c>
      <c r="P185" s="190">
        <f>+ม.1!X184</f>
        <v>0</v>
      </c>
      <c r="Q185" s="244"/>
      <c r="R185" s="197">
        <f t="shared" si="12"/>
        <v>0</v>
      </c>
      <c r="S185" s="221">
        <f>+ม.1!AA184</f>
        <v>0</v>
      </c>
      <c r="T185" s="201">
        <f t="shared" si="13"/>
        <v>0</v>
      </c>
      <c r="U185" s="190">
        <f t="shared" si="14"/>
        <v>0</v>
      </c>
      <c r="V185" s="190">
        <f t="shared" si="15"/>
        <v>54210</v>
      </c>
      <c r="W185" s="190"/>
      <c r="X185" s="258" t="s">
        <v>2880</v>
      </c>
      <c r="Y185" s="251"/>
      <c r="Z185" s="251">
        <v>0.01</v>
      </c>
    </row>
    <row r="186" spans="1:26" s="189" customFormat="1" ht="15.75" customHeight="1" x14ac:dyDescent="0.35">
      <c r="A186" s="221">
        <f>+ม.1!C185</f>
        <v>133</v>
      </c>
      <c r="B186" s="217" t="str">
        <f>+ม.1!D185</f>
        <v>โฉนด</v>
      </c>
      <c r="C186" s="234">
        <f>+ม.1!E185</f>
        <v>14943</v>
      </c>
      <c r="D186" s="221">
        <f>+ม.1!J185</f>
        <v>11</v>
      </c>
      <c r="E186" s="221">
        <f>+ม.1!K185</f>
        <v>0</v>
      </c>
      <c r="F186" s="230" t="str">
        <f>+ม.1!L185</f>
        <v>66.0</v>
      </c>
      <c r="G186" s="190"/>
      <c r="H186" s="221">
        <f t="shared" si="16"/>
        <v>4466</v>
      </c>
      <c r="I186" s="226">
        <v>140</v>
      </c>
      <c r="J186" s="191">
        <f t="shared" si="17"/>
        <v>625240</v>
      </c>
      <c r="K186" s="221">
        <f>+ม.1!R185</f>
        <v>0</v>
      </c>
      <c r="L186" s="238">
        <f>+ม.1!T185</f>
        <v>0</v>
      </c>
      <c r="M186" s="238">
        <f>+ม.1!U185</f>
        <v>0</v>
      </c>
      <c r="N186" s="190"/>
      <c r="O186" s="197">
        <f>+ม.1!V185</f>
        <v>0</v>
      </c>
      <c r="P186" s="190">
        <f>+ม.1!X185</f>
        <v>0</v>
      </c>
      <c r="Q186" s="244"/>
      <c r="R186" s="197">
        <f t="shared" si="12"/>
        <v>0</v>
      </c>
      <c r="S186" s="221">
        <f>+ม.1!AA185</f>
        <v>0</v>
      </c>
      <c r="T186" s="201">
        <f t="shared" si="13"/>
        <v>0</v>
      </c>
      <c r="U186" s="190">
        <f t="shared" si="14"/>
        <v>0</v>
      </c>
      <c r="V186" s="190">
        <f t="shared" si="15"/>
        <v>625240</v>
      </c>
      <c r="W186" s="190"/>
      <c r="X186" s="258" t="s">
        <v>2880</v>
      </c>
      <c r="Y186" s="251"/>
      <c r="Z186" s="251">
        <v>0.01</v>
      </c>
    </row>
    <row r="187" spans="1:26" s="189" customFormat="1" ht="15.75" customHeight="1" x14ac:dyDescent="0.35">
      <c r="A187" s="221">
        <f>+ม.1!C186</f>
        <v>134</v>
      </c>
      <c r="B187" s="217" t="str">
        <f>+ม.1!D186</f>
        <v>โฉนด</v>
      </c>
      <c r="C187" s="234">
        <f>+ม.1!E186</f>
        <v>43941</v>
      </c>
      <c r="D187" s="221">
        <f>+ม.1!J186</f>
        <v>0</v>
      </c>
      <c r="E187" s="221">
        <f>+ม.1!K186</f>
        <v>1</v>
      </c>
      <c r="F187" s="230" t="str">
        <f>+ม.1!L186</f>
        <v>52.0</v>
      </c>
      <c r="G187" s="190"/>
      <c r="H187" s="221">
        <f t="shared" si="16"/>
        <v>152</v>
      </c>
      <c r="I187" s="226">
        <v>230</v>
      </c>
      <c r="J187" s="191">
        <f t="shared" si="17"/>
        <v>34960</v>
      </c>
      <c r="K187" s="221">
        <f>+ม.1!R186</f>
        <v>1</v>
      </c>
      <c r="L187" s="238" t="str">
        <f>+ม.1!T186</f>
        <v>บ้านเดี่ยว</v>
      </c>
      <c r="M187" s="238" t="str">
        <f>+ม.1!U186</f>
        <v>ครึ่งตึกครึ่งไม้</v>
      </c>
      <c r="N187" s="190"/>
      <c r="O187" s="197">
        <f>+ม.1!V186</f>
        <v>120</v>
      </c>
      <c r="P187" s="190">
        <f>+ม.1!X186</f>
        <v>0</v>
      </c>
      <c r="Q187" s="244">
        <v>6800</v>
      </c>
      <c r="R187" s="197">
        <f t="shared" si="12"/>
        <v>816000</v>
      </c>
      <c r="S187" s="221">
        <v>18</v>
      </c>
      <c r="T187" s="201">
        <f t="shared" si="13"/>
        <v>146880</v>
      </c>
      <c r="U187" s="190">
        <f t="shared" si="14"/>
        <v>669120</v>
      </c>
      <c r="V187" s="190">
        <f t="shared" si="15"/>
        <v>704080</v>
      </c>
      <c r="W187" s="190"/>
      <c r="X187" s="258" t="s">
        <v>2880</v>
      </c>
      <c r="Y187" s="251"/>
      <c r="Z187" s="251">
        <v>0.03</v>
      </c>
    </row>
    <row r="188" spans="1:26" s="189" customFormat="1" ht="15.75" customHeight="1" x14ac:dyDescent="0.35">
      <c r="A188" s="221">
        <f>+ม.1!C187</f>
        <v>0</v>
      </c>
      <c r="B188" s="217">
        <f>+ม.1!D187</f>
        <v>0</v>
      </c>
      <c r="C188" s="234"/>
      <c r="D188" s="221">
        <f>+ม.1!J187</f>
        <v>0</v>
      </c>
      <c r="E188" s="221">
        <f>+ม.1!K187</f>
        <v>0</v>
      </c>
      <c r="F188" s="230"/>
      <c r="G188" s="190"/>
      <c r="H188" s="221">
        <f t="shared" si="16"/>
        <v>0</v>
      </c>
      <c r="I188" s="226"/>
      <c r="J188" s="191">
        <f t="shared" si="17"/>
        <v>0</v>
      </c>
      <c r="K188" s="221">
        <f>+ม.1!R187</f>
        <v>0</v>
      </c>
      <c r="L188" s="238" t="str">
        <f>+ม.1!T187</f>
        <v>ชั้นที่ 1</v>
      </c>
      <c r="M188" s="238">
        <f>+ม.1!U187</f>
        <v>0</v>
      </c>
      <c r="N188" s="190"/>
      <c r="O188" s="197">
        <f>+ม.1!V187</f>
        <v>0</v>
      </c>
      <c r="P188" s="190">
        <f>+ม.1!X187</f>
        <v>60</v>
      </c>
      <c r="Q188" s="244"/>
      <c r="R188" s="197">
        <f t="shared" si="12"/>
        <v>0</v>
      </c>
      <c r="S188" s="221"/>
      <c r="T188" s="201">
        <f t="shared" si="13"/>
        <v>0</v>
      </c>
      <c r="U188" s="190">
        <f t="shared" si="14"/>
        <v>0</v>
      </c>
      <c r="V188" s="190">
        <f t="shared" si="15"/>
        <v>0</v>
      </c>
      <c r="W188" s="190"/>
      <c r="X188" s="258"/>
      <c r="Y188" s="251"/>
      <c r="Z188" s="251"/>
    </row>
    <row r="189" spans="1:26" s="189" customFormat="1" ht="15.75" customHeight="1" x14ac:dyDescent="0.35">
      <c r="A189" s="221">
        <f>+ม.1!C188</f>
        <v>0</v>
      </c>
      <c r="B189" s="217">
        <f>+ม.1!D188</f>
        <v>0</v>
      </c>
      <c r="C189" s="234"/>
      <c r="D189" s="221">
        <f>+ม.1!J188</f>
        <v>0</v>
      </c>
      <c r="E189" s="221">
        <f>+ม.1!K188</f>
        <v>0</v>
      </c>
      <c r="F189" s="230"/>
      <c r="G189" s="190"/>
      <c r="H189" s="221">
        <f t="shared" si="16"/>
        <v>0</v>
      </c>
      <c r="I189" s="226"/>
      <c r="J189" s="191">
        <f t="shared" si="17"/>
        <v>0</v>
      </c>
      <c r="K189" s="221">
        <f>+ม.1!R188</f>
        <v>0</v>
      </c>
      <c r="L189" s="238" t="str">
        <f>+ม.1!T188</f>
        <v>ชั้นที่ 2</v>
      </c>
      <c r="M189" s="238">
        <f>+ม.1!U188</f>
        <v>0</v>
      </c>
      <c r="N189" s="190"/>
      <c r="O189" s="197">
        <f>+ม.1!V188</f>
        <v>0</v>
      </c>
      <c r="P189" s="190">
        <f>+ม.1!X188</f>
        <v>60</v>
      </c>
      <c r="Q189" s="244"/>
      <c r="R189" s="197">
        <f t="shared" si="12"/>
        <v>0</v>
      </c>
      <c r="S189" s="221">
        <f>+ม.1!AA188</f>
        <v>0</v>
      </c>
      <c r="T189" s="201">
        <f t="shared" si="13"/>
        <v>0</v>
      </c>
      <c r="U189" s="190">
        <f t="shared" si="14"/>
        <v>0</v>
      </c>
      <c r="V189" s="190">
        <f t="shared" si="15"/>
        <v>0</v>
      </c>
      <c r="W189" s="190"/>
      <c r="X189" s="258"/>
      <c r="Y189" s="251"/>
      <c r="Z189" s="251"/>
    </row>
    <row r="190" spans="1:26" s="189" customFormat="1" ht="15.75" customHeight="1" x14ac:dyDescent="0.35">
      <c r="A190" s="221">
        <f>+ม.1!C189</f>
        <v>135</v>
      </c>
      <c r="B190" s="217" t="str">
        <f>+ม.1!D189</f>
        <v>โฉนด</v>
      </c>
      <c r="C190" s="234">
        <f>+ม.1!E189</f>
        <v>39645</v>
      </c>
      <c r="D190" s="221">
        <f>+ม.1!J189</f>
        <v>2</v>
      </c>
      <c r="E190" s="221">
        <f>+ม.1!K189</f>
        <v>1</v>
      </c>
      <c r="F190" s="230"/>
      <c r="G190" s="190"/>
      <c r="H190" s="221">
        <f t="shared" si="16"/>
        <v>900</v>
      </c>
      <c r="I190" s="226">
        <v>130</v>
      </c>
      <c r="J190" s="191">
        <f t="shared" si="17"/>
        <v>117000</v>
      </c>
      <c r="K190" s="221">
        <f>+ม.1!R189</f>
        <v>1</v>
      </c>
      <c r="L190" s="238" t="str">
        <f>+ม.1!T189</f>
        <v>บ้านเดี่ยว</v>
      </c>
      <c r="M190" s="238" t="str">
        <f>+ม.1!U189</f>
        <v>ครึ่งตึกครึ่งไม้</v>
      </c>
      <c r="N190" s="190"/>
      <c r="O190" s="197">
        <f>+ม.1!V189</f>
        <v>192</v>
      </c>
      <c r="P190" s="190">
        <f>+ม.1!X189</f>
        <v>0</v>
      </c>
      <c r="Q190" s="244">
        <v>6800</v>
      </c>
      <c r="R190" s="197">
        <f t="shared" si="12"/>
        <v>1305600</v>
      </c>
      <c r="S190" s="221">
        <v>20</v>
      </c>
      <c r="T190" s="201">
        <f t="shared" si="13"/>
        <v>261120</v>
      </c>
      <c r="U190" s="190">
        <f t="shared" si="14"/>
        <v>1044480</v>
      </c>
      <c r="V190" s="190">
        <f t="shared" si="15"/>
        <v>1161480</v>
      </c>
      <c r="W190" s="190"/>
      <c r="X190" s="258" t="s">
        <v>2880</v>
      </c>
      <c r="Y190" s="251"/>
      <c r="Z190" s="251">
        <v>0.03</v>
      </c>
    </row>
    <row r="191" spans="1:26" s="189" customFormat="1" ht="15.75" customHeight="1" x14ac:dyDescent="0.35">
      <c r="A191" s="221">
        <f>+ม.1!C190</f>
        <v>0</v>
      </c>
      <c r="B191" s="217">
        <f>+ม.1!D190</f>
        <v>0</v>
      </c>
      <c r="C191" s="234"/>
      <c r="D191" s="221">
        <f>+ม.1!J190</f>
        <v>0</v>
      </c>
      <c r="E191" s="221">
        <f>+ม.1!K190</f>
        <v>0</v>
      </c>
      <c r="F191" s="230"/>
      <c r="G191" s="190"/>
      <c r="H191" s="221">
        <f t="shared" si="16"/>
        <v>0</v>
      </c>
      <c r="I191" s="226"/>
      <c r="J191" s="191">
        <f t="shared" si="17"/>
        <v>0</v>
      </c>
      <c r="K191" s="221">
        <f>+ม.1!R190</f>
        <v>0</v>
      </c>
      <c r="L191" s="238" t="str">
        <f>+ม.1!T190</f>
        <v>ชั้นที่ 1</v>
      </c>
      <c r="M191" s="238">
        <f>+ม.1!U190</f>
        <v>0</v>
      </c>
      <c r="N191" s="190"/>
      <c r="O191" s="197">
        <f>+ม.1!V190</f>
        <v>0</v>
      </c>
      <c r="P191" s="190">
        <f>+ม.1!X190</f>
        <v>96</v>
      </c>
      <c r="Q191" s="244"/>
      <c r="R191" s="197">
        <f t="shared" si="12"/>
        <v>0</v>
      </c>
      <c r="S191" s="221"/>
      <c r="T191" s="201">
        <f t="shared" si="13"/>
        <v>0</v>
      </c>
      <c r="U191" s="190">
        <f t="shared" si="14"/>
        <v>0</v>
      </c>
      <c r="V191" s="190">
        <f t="shared" si="15"/>
        <v>0</v>
      </c>
      <c r="W191" s="190"/>
      <c r="X191" s="258"/>
      <c r="Y191" s="251"/>
      <c r="Z191" s="251"/>
    </row>
    <row r="192" spans="1:26" s="189" customFormat="1" ht="15.75" customHeight="1" x14ac:dyDescent="0.35">
      <c r="A192" s="221">
        <f>+ม.1!C191</f>
        <v>0</v>
      </c>
      <c r="B192" s="217">
        <f>+ม.1!D191</f>
        <v>0</v>
      </c>
      <c r="C192" s="234"/>
      <c r="D192" s="221">
        <f>+ม.1!J191</f>
        <v>0</v>
      </c>
      <c r="E192" s="221">
        <f>+ม.1!K191</f>
        <v>0</v>
      </c>
      <c r="F192" s="230"/>
      <c r="G192" s="190"/>
      <c r="H192" s="221">
        <f t="shared" si="16"/>
        <v>0</v>
      </c>
      <c r="I192" s="226"/>
      <c r="J192" s="191">
        <f t="shared" si="17"/>
        <v>0</v>
      </c>
      <c r="K192" s="221">
        <f>+ม.1!R191</f>
        <v>0</v>
      </c>
      <c r="L192" s="238" t="str">
        <f>+ม.1!T191</f>
        <v>ชั้นที่ 2</v>
      </c>
      <c r="M192" s="238">
        <f>+ม.1!U191</f>
        <v>0</v>
      </c>
      <c r="N192" s="190"/>
      <c r="O192" s="197">
        <f>+ม.1!V191</f>
        <v>0</v>
      </c>
      <c r="P192" s="190">
        <f>+ม.1!X191</f>
        <v>96</v>
      </c>
      <c r="Q192" s="244"/>
      <c r="R192" s="197">
        <f t="shared" si="12"/>
        <v>0</v>
      </c>
      <c r="S192" s="221">
        <f>+ม.1!AA191</f>
        <v>0</v>
      </c>
      <c r="T192" s="201">
        <f t="shared" si="13"/>
        <v>0</v>
      </c>
      <c r="U192" s="190">
        <f t="shared" si="14"/>
        <v>0</v>
      </c>
      <c r="V192" s="190">
        <f t="shared" si="15"/>
        <v>0</v>
      </c>
      <c r="W192" s="190"/>
      <c r="X192" s="258"/>
      <c r="Y192" s="251"/>
      <c r="Z192" s="251"/>
    </row>
    <row r="193" spans="1:26" s="189" customFormat="1" ht="15.75" customHeight="1" x14ac:dyDescent="0.35">
      <c r="A193" s="221">
        <f>+ม.1!C192</f>
        <v>136</v>
      </c>
      <c r="B193" s="217" t="str">
        <f>+ม.1!D192</f>
        <v>โฉนด</v>
      </c>
      <c r="C193" s="234">
        <f>+ม.1!E192</f>
        <v>39650</v>
      </c>
      <c r="D193" s="221">
        <f>+ม.1!J192</f>
        <v>12</v>
      </c>
      <c r="E193" s="221">
        <f>+ม.1!K192</f>
        <v>1</v>
      </c>
      <c r="F193" s="230" t="str">
        <f>+ม.1!L192</f>
        <v>16.0</v>
      </c>
      <c r="G193" s="190"/>
      <c r="H193" s="221">
        <f t="shared" si="16"/>
        <v>4916</v>
      </c>
      <c r="I193" s="226">
        <v>130</v>
      </c>
      <c r="J193" s="191">
        <f t="shared" si="17"/>
        <v>639080</v>
      </c>
      <c r="K193" s="221">
        <f>+ม.1!R192</f>
        <v>0</v>
      </c>
      <c r="L193" s="238">
        <f>+ม.1!T192</f>
        <v>0</v>
      </c>
      <c r="M193" s="238">
        <f>+ม.1!U192</f>
        <v>0</v>
      </c>
      <c r="N193" s="190"/>
      <c r="O193" s="197">
        <f>+ม.1!V192</f>
        <v>0</v>
      </c>
      <c r="P193" s="190">
        <f>+ม.1!X192</f>
        <v>0</v>
      </c>
      <c r="Q193" s="244"/>
      <c r="R193" s="197">
        <f t="shared" si="12"/>
        <v>0</v>
      </c>
      <c r="S193" s="221">
        <f>+ม.1!AA192</f>
        <v>0</v>
      </c>
      <c r="T193" s="201">
        <f t="shared" si="13"/>
        <v>0</v>
      </c>
      <c r="U193" s="190">
        <f t="shared" si="14"/>
        <v>0</v>
      </c>
      <c r="V193" s="190">
        <f t="shared" si="15"/>
        <v>639080</v>
      </c>
      <c r="W193" s="190"/>
      <c r="X193" s="258" t="s">
        <v>2880</v>
      </c>
      <c r="Y193" s="251"/>
      <c r="Z193" s="251">
        <v>0.01</v>
      </c>
    </row>
    <row r="194" spans="1:26" s="189" customFormat="1" ht="15.75" customHeight="1" x14ac:dyDescent="0.35">
      <c r="A194" s="221">
        <f>+ม.1!C193</f>
        <v>137</v>
      </c>
      <c r="B194" s="217" t="str">
        <f>+ม.1!D193</f>
        <v>โฉนด</v>
      </c>
      <c r="C194" s="234">
        <f>+ม.1!E193</f>
        <v>43932</v>
      </c>
      <c r="D194" s="221">
        <f>+ม.1!J193</f>
        <v>0</v>
      </c>
      <c r="E194" s="221">
        <f>+ม.1!K193</f>
        <v>1</v>
      </c>
      <c r="F194" s="230" t="str">
        <f>+ม.1!L193</f>
        <v>62.0</v>
      </c>
      <c r="G194" s="190"/>
      <c r="H194" s="221">
        <f t="shared" si="16"/>
        <v>162</v>
      </c>
      <c r="I194" s="226">
        <v>230</v>
      </c>
      <c r="J194" s="191">
        <f t="shared" si="17"/>
        <v>37260</v>
      </c>
      <c r="K194" s="221">
        <f>+ม.1!R193</f>
        <v>1</v>
      </c>
      <c r="L194" s="238" t="str">
        <f>+ม.1!T193</f>
        <v>บ้านเดี่ยว</v>
      </c>
      <c r="M194" s="238" t="str">
        <f>+ม.1!U193</f>
        <v>ตึก</v>
      </c>
      <c r="N194" s="190"/>
      <c r="O194" s="197">
        <f>+ม.1!V193</f>
        <v>55</v>
      </c>
      <c r="P194" s="190">
        <f>+ม.1!X193</f>
        <v>55</v>
      </c>
      <c r="Q194" s="244">
        <v>6800</v>
      </c>
      <c r="R194" s="197">
        <f t="shared" si="12"/>
        <v>374000</v>
      </c>
      <c r="S194" s="221">
        <f>+ม.1!AA193</f>
        <v>20</v>
      </c>
      <c r="T194" s="201">
        <f t="shared" si="13"/>
        <v>74800</v>
      </c>
      <c r="U194" s="190">
        <f t="shared" si="14"/>
        <v>299200</v>
      </c>
      <c r="V194" s="190">
        <f t="shared" si="15"/>
        <v>336460</v>
      </c>
      <c r="W194" s="190"/>
      <c r="X194" s="258" t="s">
        <v>2880</v>
      </c>
      <c r="Y194" s="251"/>
      <c r="Z194" s="251">
        <v>0.03</v>
      </c>
    </row>
    <row r="195" spans="1:26" s="189" customFormat="1" ht="15.75" customHeight="1" x14ac:dyDescent="0.35">
      <c r="A195" s="221">
        <f>+ม.1!C194</f>
        <v>138</v>
      </c>
      <c r="B195" s="217" t="str">
        <f>+ม.1!D194</f>
        <v>โฉนด</v>
      </c>
      <c r="C195" s="234">
        <f>+ม.1!E194</f>
        <v>44429</v>
      </c>
      <c r="D195" s="221">
        <f>+ม.1!J194</f>
        <v>10</v>
      </c>
      <c r="E195" s="221">
        <f>+ม.1!K194</f>
        <v>3</v>
      </c>
      <c r="F195" s="230" t="str">
        <f>+ม.1!L194</f>
        <v>52.0</v>
      </c>
      <c r="G195" s="190"/>
      <c r="H195" s="221">
        <f t="shared" si="16"/>
        <v>4352</v>
      </c>
      <c r="I195" s="226">
        <v>140</v>
      </c>
      <c r="J195" s="191">
        <f t="shared" si="17"/>
        <v>609280</v>
      </c>
      <c r="K195" s="221">
        <f>+ม.1!R194</f>
        <v>1</v>
      </c>
      <c r="L195" s="238" t="str">
        <f>+ม.1!T194</f>
        <v>บ้านเดี่ยว</v>
      </c>
      <c r="M195" s="238" t="str">
        <f>+ม.1!U194</f>
        <v>ตึก</v>
      </c>
      <c r="N195" s="190"/>
      <c r="O195" s="197">
        <f>+ม.1!V194</f>
        <v>54</v>
      </c>
      <c r="P195" s="190">
        <f>+ม.1!X194</f>
        <v>54</v>
      </c>
      <c r="Q195" s="244">
        <v>6800</v>
      </c>
      <c r="R195" s="197">
        <f t="shared" si="12"/>
        <v>367200</v>
      </c>
      <c r="S195" s="221">
        <f>+ม.1!AA194</f>
        <v>15</v>
      </c>
      <c r="T195" s="201">
        <f t="shared" si="13"/>
        <v>55080</v>
      </c>
      <c r="U195" s="190">
        <f t="shared" si="14"/>
        <v>312120</v>
      </c>
      <c r="V195" s="190">
        <f t="shared" si="15"/>
        <v>921400</v>
      </c>
      <c r="W195" s="190"/>
      <c r="X195" s="258" t="s">
        <v>2880</v>
      </c>
      <c r="Y195" s="251"/>
      <c r="Z195" s="251">
        <v>0.03</v>
      </c>
    </row>
    <row r="196" spans="1:26" s="189" customFormat="1" ht="15.75" customHeight="1" x14ac:dyDescent="0.35">
      <c r="A196" s="221">
        <f>+ม.1!C195</f>
        <v>139</v>
      </c>
      <c r="B196" s="217" t="str">
        <f>+ม.1!D195</f>
        <v>โฉนด</v>
      </c>
      <c r="C196" s="234">
        <f>+ม.1!E195</f>
        <v>44428</v>
      </c>
      <c r="D196" s="221">
        <f>+ม.1!J195</f>
        <v>9</v>
      </c>
      <c r="E196" s="221">
        <f>+ม.1!K195</f>
        <v>0</v>
      </c>
      <c r="F196" s="230" t="str">
        <f>+ม.1!L195</f>
        <v>12.0</v>
      </c>
      <c r="G196" s="190"/>
      <c r="H196" s="221">
        <f t="shared" si="16"/>
        <v>3612</v>
      </c>
      <c r="I196" s="226">
        <v>140</v>
      </c>
      <c r="J196" s="191">
        <f t="shared" si="17"/>
        <v>505680</v>
      </c>
      <c r="K196" s="221">
        <f>+ม.1!R195</f>
        <v>0</v>
      </c>
      <c r="L196" s="238">
        <f>+ม.1!T195</f>
        <v>0</v>
      </c>
      <c r="M196" s="238">
        <f>+ม.1!U195</f>
        <v>0</v>
      </c>
      <c r="N196" s="190"/>
      <c r="O196" s="197">
        <f>+ม.1!V195</f>
        <v>0</v>
      </c>
      <c r="P196" s="190">
        <f>+ม.1!X195</f>
        <v>0</v>
      </c>
      <c r="Q196" s="244"/>
      <c r="R196" s="197">
        <f t="shared" si="12"/>
        <v>0</v>
      </c>
      <c r="S196" s="221">
        <f>+ม.1!AA195</f>
        <v>0</v>
      </c>
      <c r="T196" s="201">
        <f t="shared" si="13"/>
        <v>0</v>
      </c>
      <c r="U196" s="190">
        <f t="shared" si="14"/>
        <v>0</v>
      </c>
      <c r="V196" s="190">
        <f t="shared" si="15"/>
        <v>505680</v>
      </c>
      <c r="W196" s="190"/>
      <c r="X196" s="258" t="s">
        <v>2880</v>
      </c>
      <c r="Y196" s="251"/>
      <c r="Z196" s="251">
        <v>0.01</v>
      </c>
    </row>
    <row r="197" spans="1:26" s="189" customFormat="1" ht="15.75" customHeight="1" x14ac:dyDescent="0.35">
      <c r="A197" s="221">
        <f>+ม.1!C196</f>
        <v>140</v>
      </c>
      <c r="B197" s="217" t="str">
        <f>+ม.1!D196</f>
        <v>โฉนด</v>
      </c>
      <c r="C197" s="234">
        <f>+ม.1!E196</f>
        <v>14923</v>
      </c>
      <c r="D197" s="221">
        <f>+ม.1!J196</f>
        <v>9</v>
      </c>
      <c r="E197" s="221">
        <f>+ม.1!K196</f>
        <v>0</v>
      </c>
      <c r="F197" s="230" t="str">
        <f>+ม.1!L196</f>
        <v>78.0</v>
      </c>
      <c r="G197" s="190"/>
      <c r="H197" s="221">
        <f t="shared" si="16"/>
        <v>3678</v>
      </c>
      <c r="I197" s="226">
        <v>220</v>
      </c>
      <c r="J197" s="191">
        <f t="shared" si="17"/>
        <v>809160</v>
      </c>
      <c r="K197" s="221">
        <f>+ม.1!R196</f>
        <v>1</v>
      </c>
      <c r="L197" s="238" t="str">
        <f>+ม.1!T196</f>
        <v>บ้านเดี่ยว</v>
      </c>
      <c r="M197" s="238" t="str">
        <f>+ม.1!U196</f>
        <v>ตึก</v>
      </c>
      <c r="N197" s="190"/>
      <c r="O197" s="197">
        <f>+ม.1!V196</f>
        <v>55</v>
      </c>
      <c r="P197" s="190">
        <f>+ม.1!X196</f>
        <v>55</v>
      </c>
      <c r="Q197" s="244">
        <v>6800</v>
      </c>
      <c r="R197" s="197">
        <f t="shared" si="12"/>
        <v>374000</v>
      </c>
      <c r="S197" s="221">
        <f>+ม.1!AA196</f>
        <v>15</v>
      </c>
      <c r="T197" s="201">
        <f t="shared" si="13"/>
        <v>56100</v>
      </c>
      <c r="U197" s="190">
        <f t="shared" si="14"/>
        <v>317900</v>
      </c>
      <c r="V197" s="190">
        <f t="shared" si="15"/>
        <v>1127060</v>
      </c>
      <c r="W197" s="190"/>
      <c r="X197" s="258" t="s">
        <v>2880</v>
      </c>
      <c r="Y197" s="251"/>
      <c r="Z197" s="251">
        <v>0.03</v>
      </c>
    </row>
    <row r="198" spans="1:26" s="189" customFormat="1" ht="15.75" customHeight="1" x14ac:dyDescent="0.35">
      <c r="A198" s="221">
        <f>+ม.1!C197</f>
        <v>141</v>
      </c>
      <c r="B198" s="217" t="str">
        <f>+ม.1!D197</f>
        <v>โฉนด</v>
      </c>
      <c r="C198" s="234">
        <f>+ม.1!E197</f>
        <v>52504</v>
      </c>
      <c r="D198" s="221">
        <f>+ม.1!J197</f>
        <v>5</v>
      </c>
      <c r="E198" s="221">
        <f>+ม.1!K197</f>
        <v>0</v>
      </c>
      <c r="F198" s="230" t="str">
        <f>+ม.1!L197</f>
        <v>16.0</v>
      </c>
      <c r="G198" s="190"/>
      <c r="H198" s="221">
        <f t="shared" si="16"/>
        <v>2016</v>
      </c>
      <c r="I198" s="226">
        <v>100</v>
      </c>
      <c r="J198" s="191">
        <f t="shared" si="17"/>
        <v>201600</v>
      </c>
      <c r="K198" s="221">
        <f>+ม.1!R197</f>
        <v>0</v>
      </c>
      <c r="L198" s="238">
        <f>+ม.1!T197</f>
        <v>0</v>
      </c>
      <c r="M198" s="238">
        <f>+ม.1!U197</f>
        <v>0</v>
      </c>
      <c r="N198" s="190"/>
      <c r="O198" s="197">
        <f>+ม.1!V197</f>
        <v>0</v>
      </c>
      <c r="P198" s="190">
        <f>+ม.1!X197</f>
        <v>0</v>
      </c>
      <c r="Q198" s="244"/>
      <c r="R198" s="197">
        <f t="shared" si="12"/>
        <v>0</v>
      </c>
      <c r="S198" s="221">
        <f>+ม.1!AA197</f>
        <v>0</v>
      </c>
      <c r="T198" s="201">
        <f t="shared" si="13"/>
        <v>0</v>
      </c>
      <c r="U198" s="190">
        <f t="shared" si="14"/>
        <v>0</v>
      </c>
      <c r="V198" s="190">
        <f t="shared" si="15"/>
        <v>201600</v>
      </c>
      <c r="W198" s="190"/>
      <c r="X198" s="258" t="s">
        <v>2880</v>
      </c>
      <c r="Y198" s="251"/>
      <c r="Z198" s="251">
        <v>0.01</v>
      </c>
    </row>
    <row r="199" spans="1:26" s="189" customFormat="1" ht="15.75" customHeight="1" x14ac:dyDescent="0.35">
      <c r="A199" s="221">
        <f>+ม.1!C198</f>
        <v>142</v>
      </c>
      <c r="B199" s="217" t="str">
        <f>+ม.1!D198</f>
        <v>โฉนด</v>
      </c>
      <c r="C199" s="234">
        <f>+ม.1!E198</f>
        <v>30559</v>
      </c>
      <c r="D199" s="221">
        <f>+ม.1!J198</f>
        <v>3</v>
      </c>
      <c r="E199" s="221">
        <f>+ม.1!K198</f>
        <v>0</v>
      </c>
      <c r="F199" s="230" t="str">
        <f>+ม.1!L198</f>
        <v>51.0</v>
      </c>
      <c r="G199" s="190"/>
      <c r="H199" s="221">
        <f t="shared" si="16"/>
        <v>1251</v>
      </c>
      <c r="I199" s="226">
        <v>260</v>
      </c>
      <c r="J199" s="191">
        <f t="shared" si="17"/>
        <v>325260</v>
      </c>
      <c r="K199" s="221">
        <f>+ม.1!R198</f>
        <v>0</v>
      </c>
      <c r="L199" s="238">
        <f>+ม.1!T198</f>
        <v>0</v>
      </c>
      <c r="M199" s="238">
        <f>+ม.1!U198</f>
        <v>0</v>
      </c>
      <c r="N199" s="190"/>
      <c r="O199" s="197">
        <f>+ม.1!V198</f>
        <v>0</v>
      </c>
      <c r="P199" s="190">
        <f>+ม.1!X198</f>
        <v>0</v>
      </c>
      <c r="Q199" s="244"/>
      <c r="R199" s="197">
        <f t="shared" si="12"/>
        <v>0</v>
      </c>
      <c r="S199" s="221">
        <f>+ม.1!AA198</f>
        <v>0</v>
      </c>
      <c r="T199" s="201">
        <f t="shared" si="13"/>
        <v>0</v>
      </c>
      <c r="U199" s="190">
        <f t="shared" si="14"/>
        <v>0</v>
      </c>
      <c r="V199" s="190">
        <f t="shared" si="15"/>
        <v>325260</v>
      </c>
      <c r="W199" s="190"/>
      <c r="X199" s="258" t="s">
        <v>2880</v>
      </c>
      <c r="Y199" s="251"/>
      <c r="Z199" s="251">
        <v>0.01</v>
      </c>
    </row>
    <row r="200" spans="1:26" s="189" customFormat="1" ht="15.75" customHeight="1" x14ac:dyDescent="0.35">
      <c r="A200" s="221">
        <f>+ม.1!C199</f>
        <v>143</v>
      </c>
      <c r="B200" s="217" t="str">
        <f>+ม.1!D199</f>
        <v>โฉนด</v>
      </c>
      <c r="C200" s="234">
        <f>+ม.1!E199</f>
        <v>30560</v>
      </c>
      <c r="D200" s="221">
        <f>+ม.1!J199</f>
        <v>2</v>
      </c>
      <c r="E200" s="221">
        <f>+ม.1!K199</f>
        <v>3</v>
      </c>
      <c r="F200" s="230" t="str">
        <f>+ม.1!L199</f>
        <v>22.0</v>
      </c>
      <c r="G200" s="190"/>
      <c r="H200" s="221">
        <f t="shared" si="16"/>
        <v>1122</v>
      </c>
      <c r="I200" s="226">
        <v>260</v>
      </c>
      <c r="J200" s="191">
        <f t="shared" si="17"/>
        <v>291720</v>
      </c>
      <c r="K200" s="221">
        <f>+ม.1!R199</f>
        <v>0</v>
      </c>
      <c r="L200" s="238">
        <f>+ม.1!T199</f>
        <v>0</v>
      </c>
      <c r="M200" s="238">
        <f>+ม.1!U199</f>
        <v>0</v>
      </c>
      <c r="N200" s="190"/>
      <c r="O200" s="197">
        <f>+ม.1!V199</f>
        <v>0</v>
      </c>
      <c r="P200" s="190">
        <f>+ม.1!X199</f>
        <v>0</v>
      </c>
      <c r="Q200" s="244"/>
      <c r="R200" s="197">
        <f t="shared" si="12"/>
        <v>0</v>
      </c>
      <c r="S200" s="221">
        <f>+ม.1!AA199</f>
        <v>0</v>
      </c>
      <c r="T200" s="201">
        <f t="shared" si="13"/>
        <v>0</v>
      </c>
      <c r="U200" s="190">
        <f t="shared" si="14"/>
        <v>0</v>
      </c>
      <c r="V200" s="190">
        <f t="shared" si="15"/>
        <v>291720</v>
      </c>
      <c r="W200" s="190"/>
      <c r="X200" s="258" t="s">
        <v>2880</v>
      </c>
      <c r="Y200" s="251"/>
      <c r="Z200" s="251">
        <v>0.01</v>
      </c>
    </row>
    <row r="201" spans="1:26" s="189" customFormat="1" ht="15.75" customHeight="1" x14ac:dyDescent="0.35">
      <c r="A201" s="221">
        <f>+ม.1!C200</f>
        <v>144</v>
      </c>
      <c r="B201" s="217" t="str">
        <f>+ม.1!D200</f>
        <v>โฉนด</v>
      </c>
      <c r="C201" s="234">
        <f>+ม.1!E200</f>
        <v>30561</v>
      </c>
      <c r="D201" s="221">
        <f>+ม.1!J200</f>
        <v>2</v>
      </c>
      <c r="E201" s="221">
        <f>+ม.1!K200</f>
        <v>3</v>
      </c>
      <c r="F201" s="230" t="str">
        <f>+ม.1!L200</f>
        <v>16.0</v>
      </c>
      <c r="G201" s="190"/>
      <c r="H201" s="221">
        <f t="shared" si="16"/>
        <v>1116</v>
      </c>
      <c r="I201" s="226">
        <v>260</v>
      </c>
      <c r="J201" s="191">
        <f t="shared" si="17"/>
        <v>290160</v>
      </c>
      <c r="K201" s="221">
        <f>+ม.1!R200</f>
        <v>0</v>
      </c>
      <c r="L201" s="238">
        <f>+ม.1!T200</f>
        <v>0</v>
      </c>
      <c r="M201" s="238">
        <f>+ม.1!U200</f>
        <v>0</v>
      </c>
      <c r="N201" s="190"/>
      <c r="O201" s="197">
        <f>+ม.1!V200</f>
        <v>0</v>
      </c>
      <c r="P201" s="190">
        <f>+ม.1!X200</f>
        <v>0</v>
      </c>
      <c r="Q201" s="244"/>
      <c r="R201" s="197">
        <f t="shared" si="12"/>
        <v>0</v>
      </c>
      <c r="S201" s="221">
        <f>+ม.1!AA200</f>
        <v>0</v>
      </c>
      <c r="T201" s="201">
        <f t="shared" si="13"/>
        <v>0</v>
      </c>
      <c r="U201" s="190">
        <f t="shared" si="14"/>
        <v>0</v>
      </c>
      <c r="V201" s="190">
        <f t="shared" si="15"/>
        <v>290160</v>
      </c>
      <c r="W201" s="190"/>
      <c r="X201" s="258" t="s">
        <v>2880</v>
      </c>
      <c r="Y201" s="251"/>
      <c r="Z201" s="251">
        <v>0.01</v>
      </c>
    </row>
    <row r="202" spans="1:26" s="189" customFormat="1" ht="15.75" customHeight="1" x14ac:dyDescent="0.35">
      <c r="A202" s="221">
        <f>+ม.1!C201</f>
        <v>145</v>
      </c>
      <c r="B202" s="217" t="str">
        <f>+ม.1!D201</f>
        <v>โฉนด</v>
      </c>
      <c r="C202" s="234">
        <f>+ม.1!E201</f>
        <v>14918</v>
      </c>
      <c r="D202" s="221">
        <f>+ม.1!J201</f>
        <v>2</v>
      </c>
      <c r="E202" s="221">
        <f>+ม.1!K201</f>
        <v>2</v>
      </c>
      <c r="F202" s="230" t="str">
        <f>+ม.1!L201</f>
        <v>89.0</v>
      </c>
      <c r="G202" s="190"/>
      <c r="H202" s="221">
        <f t="shared" si="16"/>
        <v>1089</v>
      </c>
      <c r="I202" s="226">
        <v>260</v>
      </c>
      <c r="J202" s="191">
        <f t="shared" si="17"/>
        <v>283140</v>
      </c>
      <c r="K202" s="221">
        <f>+ม.1!R201</f>
        <v>1</v>
      </c>
      <c r="L202" s="238" t="str">
        <f>+ม.1!T201</f>
        <v>บ้านเดี่ยว</v>
      </c>
      <c r="M202" s="238" t="str">
        <f>+ม.1!U201</f>
        <v>ตึก</v>
      </c>
      <c r="N202" s="190"/>
      <c r="O202" s="197">
        <f>+ม.1!V201</f>
        <v>84</v>
      </c>
      <c r="P202" s="190">
        <f>+ม.1!X201</f>
        <v>84</v>
      </c>
      <c r="Q202" s="244">
        <v>6800</v>
      </c>
      <c r="R202" s="197">
        <f t="shared" si="12"/>
        <v>571200</v>
      </c>
      <c r="S202" s="221">
        <f>+ม.1!AA201</f>
        <v>15</v>
      </c>
      <c r="T202" s="201">
        <f t="shared" si="13"/>
        <v>85680</v>
      </c>
      <c r="U202" s="190">
        <f t="shared" si="14"/>
        <v>485520</v>
      </c>
      <c r="V202" s="190">
        <f t="shared" si="15"/>
        <v>768660</v>
      </c>
      <c r="W202" s="190"/>
      <c r="X202" s="258" t="s">
        <v>2880</v>
      </c>
      <c r="Y202" s="251"/>
      <c r="Z202" s="251">
        <v>0.03</v>
      </c>
    </row>
    <row r="203" spans="1:26" s="189" customFormat="1" ht="15.75" customHeight="1" x14ac:dyDescent="0.35">
      <c r="A203" s="221">
        <f>+ม.1!C202</f>
        <v>146</v>
      </c>
      <c r="B203" s="217" t="str">
        <f>+ม.1!D202</f>
        <v>โฉนด</v>
      </c>
      <c r="C203" s="234">
        <f>+ม.1!E202</f>
        <v>61414</v>
      </c>
      <c r="D203" s="221">
        <f>+ม.1!J202</f>
        <v>1</v>
      </c>
      <c r="E203" s="221">
        <f>+ม.1!K202</f>
        <v>3</v>
      </c>
      <c r="F203" s="230">
        <f>+ม.1!L202</f>
        <v>43</v>
      </c>
      <c r="G203" s="190"/>
      <c r="H203" s="221">
        <f t="shared" si="16"/>
        <v>743</v>
      </c>
      <c r="I203" s="226">
        <v>100</v>
      </c>
      <c r="J203" s="191">
        <f t="shared" si="17"/>
        <v>74300</v>
      </c>
      <c r="K203" s="221">
        <f>+ม.1!R202</f>
        <v>0</v>
      </c>
      <c r="L203" s="238">
        <f>+ม.1!T202</f>
        <v>0</v>
      </c>
      <c r="M203" s="238">
        <f>+ม.1!U202</f>
        <v>0</v>
      </c>
      <c r="N203" s="190"/>
      <c r="O203" s="197">
        <f>+ม.1!V202</f>
        <v>0</v>
      </c>
      <c r="P203" s="190">
        <f>+ม.1!X202</f>
        <v>0</v>
      </c>
      <c r="Q203" s="244"/>
      <c r="R203" s="197">
        <f t="shared" si="12"/>
        <v>0</v>
      </c>
      <c r="S203" s="221">
        <f>+ม.1!AA202</f>
        <v>0</v>
      </c>
      <c r="T203" s="201">
        <f t="shared" si="13"/>
        <v>0</v>
      </c>
      <c r="U203" s="190">
        <f t="shared" si="14"/>
        <v>0</v>
      </c>
      <c r="V203" s="190">
        <f t="shared" si="15"/>
        <v>74300</v>
      </c>
      <c r="W203" s="190"/>
      <c r="X203" s="258" t="s">
        <v>2880</v>
      </c>
      <c r="Y203" s="251"/>
      <c r="Z203" s="251">
        <v>0.01</v>
      </c>
    </row>
    <row r="204" spans="1:26" s="189" customFormat="1" ht="15.75" customHeight="1" x14ac:dyDescent="0.35">
      <c r="A204" s="221">
        <f>+ม.1!C203</f>
        <v>147</v>
      </c>
      <c r="B204" s="217" t="str">
        <f>+ม.1!D203</f>
        <v>โฉนด</v>
      </c>
      <c r="C204" s="234">
        <f>+ม.1!E203</f>
        <v>14916</v>
      </c>
      <c r="D204" s="221">
        <f>+ม.1!J203</f>
        <v>2</v>
      </c>
      <c r="E204" s="221">
        <f>+ม.1!K203</f>
        <v>0</v>
      </c>
      <c r="F204" s="230" t="str">
        <f>+ม.1!L203</f>
        <v>53.0</v>
      </c>
      <c r="G204" s="190"/>
      <c r="H204" s="221">
        <f t="shared" si="16"/>
        <v>853</v>
      </c>
      <c r="I204" s="226">
        <v>260</v>
      </c>
      <c r="J204" s="191">
        <f t="shared" si="17"/>
        <v>221780</v>
      </c>
      <c r="K204" s="221">
        <f>+ม.1!R203</f>
        <v>0</v>
      </c>
      <c r="L204" s="238">
        <f>+ม.1!T203</f>
        <v>0</v>
      </c>
      <c r="M204" s="238">
        <f>+ม.1!U203</f>
        <v>0</v>
      </c>
      <c r="N204" s="190"/>
      <c r="O204" s="197">
        <f>+ม.1!V203</f>
        <v>0</v>
      </c>
      <c r="P204" s="190">
        <f>+ม.1!X203</f>
        <v>0</v>
      </c>
      <c r="Q204" s="244"/>
      <c r="R204" s="197">
        <f t="shared" ref="R204:R267" si="18">O204*Q204</f>
        <v>0</v>
      </c>
      <c r="S204" s="221">
        <f>+ม.1!AA203</f>
        <v>0</v>
      </c>
      <c r="T204" s="201">
        <f t="shared" ref="T204:T267" si="19">R204*S204/100</f>
        <v>0</v>
      </c>
      <c r="U204" s="190">
        <f t="shared" ref="U204:U267" si="20">R204-T204</f>
        <v>0</v>
      </c>
      <c r="V204" s="190">
        <f t="shared" ref="V204:V267" si="21">J204+U204</f>
        <v>221780</v>
      </c>
      <c r="W204" s="190"/>
      <c r="X204" s="258" t="s">
        <v>2880</v>
      </c>
      <c r="Y204" s="251"/>
      <c r="Z204" s="251">
        <v>0.01</v>
      </c>
    </row>
    <row r="205" spans="1:26" s="189" customFormat="1" ht="15.75" customHeight="1" x14ac:dyDescent="0.35">
      <c r="A205" s="221">
        <f>+ม.1!C204</f>
        <v>148</v>
      </c>
      <c r="B205" s="217" t="str">
        <f>+ม.1!D204</f>
        <v>โฉนด</v>
      </c>
      <c r="C205" s="234">
        <f>+ม.1!E204</f>
        <v>12967</v>
      </c>
      <c r="D205" s="221">
        <f>+ม.1!J204</f>
        <v>2</v>
      </c>
      <c r="E205" s="221">
        <f>+ม.1!K204</f>
        <v>2</v>
      </c>
      <c r="F205" s="230" t="str">
        <f>+ม.1!L204</f>
        <v>66.0</v>
      </c>
      <c r="G205" s="190"/>
      <c r="H205" s="221">
        <f t="shared" ref="H205:H268" si="22">+(D205*400)+(E205*100)+F205</f>
        <v>1066</v>
      </c>
      <c r="I205" s="226">
        <v>100</v>
      </c>
      <c r="J205" s="191">
        <f t="shared" si="17"/>
        <v>106600</v>
      </c>
      <c r="K205" s="221">
        <f>+ม.1!R204</f>
        <v>0</v>
      </c>
      <c r="L205" s="238">
        <f>+ม.1!T204</f>
        <v>0</v>
      </c>
      <c r="M205" s="238">
        <f>+ม.1!U204</f>
        <v>0</v>
      </c>
      <c r="N205" s="190"/>
      <c r="O205" s="197">
        <f>+ม.1!V204</f>
        <v>0</v>
      </c>
      <c r="P205" s="190">
        <f>+ม.1!X204</f>
        <v>0</v>
      </c>
      <c r="Q205" s="244"/>
      <c r="R205" s="197">
        <f t="shared" si="18"/>
        <v>0</v>
      </c>
      <c r="S205" s="221">
        <f>+ม.1!AA204</f>
        <v>0</v>
      </c>
      <c r="T205" s="201">
        <f t="shared" si="19"/>
        <v>0</v>
      </c>
      <c r="U205" s="190">
        <f t="shared" si="20"/>
        <v>0</v>
      </c>
      <c r="V205" s="190">
        <f t="shared" si="21"/>
        <v>106600</v>
      </c>
      <c r="W205" s="190"/>
      <c r="X205" s="258" t="s">
        <v>2880</v>
      </c>
      <c r="Y205" s="251"/>
      <c r="Z205" s="251">
        <v>0.01</v>
      </c>
    </row>
    <row r="206" spans="1:26" s="435" customFormat="1" ht="15.75" customHeight="1" x14ac:dyDescent="0.35">
      <c r="A206" s="421">
        <f>+ม.1!C205</f>
        <v>149</v>
      </c>
      <c r="B206" s="423" t="str">
        <f>+ม.1!D205</f>
        <v>โฉนด</v>
      </c>
      <c r="C206" s="424">
        <f>+ม.1!E205</f>
        <v>47020</v>
      </c>
      <c r="D206" s="421">
        <f>+ม.1!J205</f>
        <v>0</v>
      </c>
      <c r="E206" s="421">
        <f>+ม.1!K205</f>
        <v>0</v>
      </c>
      <c r="F206" s="425" t="str">
        <f>+ม.1!L205</f>
        <v>78.0</v>
      </c>
      <c r="G206" s="426"/>
      <c r="H206" s="421">
        <f t="shared" si="22"/>
        <v>78</v>
      </c>
      <c r="I206" s="427">
        <v>230</v>
      </c>
      <c r="J206" s="428">
        <f t="shared" ref="J206:J269" si="23">H206*I206</f>
        <v>17940</v>
      </c>
      <c r="K206" s="421">
        <f>+ม.1!R205</f>
        <v>1</v>
      </c>
      <c r="L206" s="429" t="str">
        <f>+ม.1!T205</f>
        <v>บ้านเดี่ยว</v>
      </c>
      <c r="M206" s="429" t="str">
        <f>+ม.1!U205</f>
        <v>ครึ่งตึกครึ่งไม้</v>
      </c>
      <c r="N206" s="426"/>
      <c r="O206" s="430">
        <f>+ม.1!V205</f>
        <v>108</v>
      </c>
      <c r="P206" s="426">
        <f>+ม.1!X205</f>
        <v>0</v>
      </c>
      <c r="Q206" s="431">
        <v>6800</v>
      </c>
      <c r="R206" s="430">
        <f t="shared" si="18"/>
        <v>734400</v>
      </c>
      <c r="S206" s="421">
        <v>30</v>
      </c>
      <c r="T206" s="432">
        <f t="shared" si="19"/>
        <v>220320</v>
      </c>
      <c r="U206" s="426">
        <f t="shared" si="20"/>
        <v>514080</v>
      </c>
      <c r="V206" s="426">
        <f t="shared" si="21"/>
        <v>532020</v>
      </c>
      <c r="W206" s="426"/>
      <c r="X206" s="433" t="s">
        <v>2880</v>
      </c>
      <c r="Y206" s="434"/>
      <c r="Z206" s="434">
        <v>0.03</v>
      </c>
    </row>
    <row r="207" spans="1:26" s="189" customFormat="1" ht="15.75" customHeight="1" x14ac:dyDescent="0.35">
      <c r="A207" s="221">
        <f>+ม.1!C206</f>
        <v>0</v>
      </c>
      <c r="B207" s="217">
        <f>+ม.1!D206</f>
        <v>0</v>
      </c>
      <c r="C207" s="234"/>
      <c r="D207" s="221">
        <f>+ม.1!J206</f>
        <v>0</v>
      </c>
      <c r="E207" s="221">
        <f>+ม.1!K206</f>
        <v>0</v>
      </c>
      <c r="F207" s="230"/>
      <c r="G207" s="190"/>
      <c r="H207" s="221">
        <f t="shared" si="22"/>
        <v>0</v>
      </c>
      <c r="I207" s="226"/>
      <c r="J207" s="191">
        <f t="shared" si="23"/>
        <v>0</v>
      </c>
      <c r="K207" s="221">
        <f>+ม.1!R206</f>
        <v>0</v>
      </c>
      <c r="L207" s="238" t="str">
        <f>+ม.1!T206</f>
        <v>ชั้นที่ 1</v>
      </c>
      <c r="M207" s="238">
        <f>+ม.1!U206</f>
        <v>0</v>
      </c>
      <c r="N207" s="190"/>
      <c r="O207" s="197">
        <f>+ม.1!V206</f>
        <v>0</v>
      </c>
      <c r="P207" s="190">
        <f>+ม.1!X206</f>
        <v>54</v>
      </c>
      <c r="Q207" s="244"/>
      <c r="R207" s="197">
        <f t="shared" si="18"/>
        <v>0</v>
      </c>
      <c r="S207" s="221"/>
      <c r="T207" s="201">
        <f t="shared" si="19"/>
        <v>0</v>
      </c>
      <c r="U207" s="190">
        <f t="shared" si="20"/>
        <v>0</v>
      </c>
      <c r="V207" s="190">
        <f t="shared" si="21"/>
        <v>0</v>
      </c>
      <c r="W207" s="190"/>
      <c r="X207" s="258"/>
      <c r="Y207" s="251"/>
      <c r="Z207" s="251"/>
    </row>
    <row r="208" spans="1:26" s="189" customFormat="1" ht="15.75" customHeight="1" x14ac:dyDescent="0.35">
      <c r="A208" s="221">
        <f>+ม.1!C207</f>
        <v>0</v>
      </c>
      <c r="B208" s="217">
        <f>+ม.1!D207</f>
        <v>0</v>
      </c>
      <c r="C208" s="234"/>
      <c r="D208" s="221">
        <f>+ม.1!J207</f>
        <v>0</v>
      </c>
      <c r="E208" s="221">
        <f>+ม.1!K207</f>
        <v>0</v>
      </c>
      <c r="F208" s="230"/>
      <c r="G208" s="190"/>
      <c r="H208" s="221">
        <f t="shared" si="22"/>
        <v>0</v>
      </c>
      <c r="I208" s="226"/>
      <c r="J208" s="191">
        <f t="shared" si="23"/>
        <v>0</v>
      </c>
      <c r="K208" s="221">
        <f>+ม.1!R207</f>
        <v>0</v>
      </c>
      <c r="L208" s="238" t="str">
        <f>+ม.1!T207</f>
        <v>ชั้นที่ 2</v>
      </c>
      <c r="M208" s="238">
        <f>+ม.1!U207</f>
        <v>0</v>
      </c>
      <c r="N208" s="190"/>
      <c r="O208" s="197">
        <f>+ม.1!V207</f>
        <v>0</v>
      </c>
      <c r="P208" s="190">
        <f>+ม.1!X207</f>
        <v>54</v>
      </c>
      <c r="Q208" s="244"/>
      <c r="R208" s="197">
        <f t="shared" si="18"/>
        <v>0</v>
      </c>
      <c r="S208" s="221">
        <f>+ม.1!AA207</f>
        <v>0</v>
      </c>
      <c r="T208" s="201">
        <f t="shared" si="19"/>
        <v>0</v>
      </c>
      <c r="U208" s="190">
        <f t="shared" si="20"/>
        <v>0</v>
      </c>
      <c r="V208" s="190">
        <f t="shared" si="21"/>
        <v>0</v>
      </c>
      <c r="W208" s="190"/>
      <c r="X208" s="258"/>
      <c r="Y208" s="251"/>
      <c r="Z208" s="251"/>
    </row>
    <row r="209" spans="1:26" s="189" customFormat="1" ht="15.75" customHeight="1" x14ac:dyDescent="0.35">
      <c r="A209" s="221">
        <f>+ม.1!C208</f>
        <v>150</v>
      </c>
      <c r="B209" s="217" t="str">
        <f>+ม.1!D208</f>
        <v>โฉนด</v>
      </c>
      <c r="C209" s="234">
        <f>+ม.1!E208</f>
        <v>39626</v>
      </c>
      <c r="D209" s="221">
        <f>+ม.1!J208</f>
        <v>4</v>
      </c>
      <c r="E209" s="221">
        <f>+ม.1!K208</f>
        <v>1</v>
      </c>
      <c r="F209" s="230" t="str">
        <f>+ม.1!L208</f>
        <v>15.0</v>
      </c>
      <c r="G209" s="190"/>
      <c r="H209" s="221">
        <f t="shared" si="22"/>
        <v>1715</v>
      </c>
      <c r="I209" s="226">
        <v>130</v>
      </c>
      <c r="J209" s="191">
        <f t="shared" si="23"/>
        <v>222950</v>
      </c>
      <c r="K209" s="221">
        <f>+ม.1!R208</f>
        <v>0</v>
      </c>
      <c r="L209" s="238">
        <f>+ม.1!T208</f>
        <v>0</v>
      </c>
      <c r="M209" s="238">
        <f>+ม.1!U208</f>
        <v>0</v>
      </c>
      <c r="N209" s="190"/>
      <c r="O209" s="197">
        <f>+ม.1!V208</f>
        <v>0</v>
      </c>
      <c r="P209" s="190">
        <f>+ม.1!X208</f>
        <v>0</v>
      </c>
      <c r="Q209" s="244"/>
      <c r="R209" s="197">
        <f t="shared" si="18"/>
        <v>0</v>
      </c>
      <c r="S209" s="221">
        <f>+ม.1!AA208</f>
        <v>0</v>
      </c>
      <c r="T209" s="201">
        <f t="shared" si="19"/>
        <v>0</v>
      </c>
      <c r="U209" s="190">
        <f t="shared" si="20"/>
        <v>0</v>
      </c>
      <c r="V209" s="190">
        <f t="shared" si="21"/>
        <v>222950</v>
      </c>
      <c r="W209" s="190"/>
      <c r="X209" s="258" t="s">
        <v>2880</v>
      </c>
      <c r="Y209" s="251"/>
      <c r="Z209" s="251">
        <v>0.01</v>
      </c>
    </row>
    <row r="210" spans="1:26" s="189" customFormat="1" ht="15.75" customHeight="1" x14ac:dyDescent="0.35">
      <c r="A210" s="221">
        <f>+ม.1!C209</f>
        <v>151</v>
      </c>
      <c r="B210" s="217" t="str">
        <f>+ม.1!D209</f>
        <v>โฉนด</v>
      </c>
      <c r="C210" s="234">
        <f>+ม.1!E209</f>
        <v>14925</v>
      </c>
      <c r="D210" s="221">
        <f>+ม.1!J209</f>
        <v>4</v>
      </c>
      <c r="E210" s="221">
        <f>+ม.1!K209</f>
        <v>3</v>
      </c>
      <c r="F210" s="230" t="str">
        <f>+ม.1!L209</f>
        <v>98.0</v>
      </c>
      <c r="G210" s="190"/>
      <c r="H210" s="221">
        <f t="shared" si="22"/>
        <v>1998</v>
      </c>
      <c r="I210" s="226">
        <v>140</v>
      </c>
      <c r="J210" s="191">
        <f t="shared" si="23"/>
        <v>279720</v>
      </c>
      <c r="K210" s="221">
        <f>+ม.1!R209</f>
        <v>0</v>
      </c>
      <c r="L210" s="238">
        <f>+ม.1!T209</f>
        <v>0</v>
      </c>
      <c r="M210" s="238">
        <f>+ม.1!U209</f>
        <v>0</v>
      </c>
      <c r="N210" s="190"/>
      <c r="O210" s="197">
        <f>+ม.1!V209</f>
        <v>0</v>
      </c>
      <c r="P210" s="190">
        <f>+ม.1!X209</f>
        <v>0</v>
      </c>
      <c r="Q210" s="244"/>
      <c r="R210" s="197">
        <f t="shared" si="18"/>
        <v>0</v>
      </c>
      <c r="S210" s="221">
        <f>+ม.1!AA209</f>
        <v>0</v>
      </c>
      <c r="T210" s="201">
        <f t="shared" si="19"/>
        <v>0</v>
      </c>
      <c r="U210" s="190">
        <f t="shared" si="20"/>
        <v>0</v>
      </c>
      <c r="V210" s="190">
        <f t="shared" si="21"/>
        <v>279720</v>
      </c>
      <c r="W210" s="190"/>
      <c r="X210" s="258" t="s">
        <v>2880</v>
      </c>
      <c r="Y210" s="251"/>
      <c r="Z210" s="251">
        <v>0.01</v>
      </c>
    </row>
    <row r="211" spans="1:26" s="189" customFormat="1" ht="15.75" customHeight="1" x14ac:dyDescent="0.35">
      <c r="A211" s="221">
        <f>+ม.1!C210</f>
        <v>152</v>
      </c>
      <c r="B211" s="217" t="str">
        <f>+ม.1!D210</f>
        <v>โฉนด</v>
      </c>
      <c r="C211" s="234">
        <f>+ม.1!E210</f>
        <v>64039</v>
      </c>
      <c r="D211" s="221">
        <f>+ม.1!J210</f>
        <v>4</v>
      </c>
      <c r="E211" s="221">
        <f>+ม.1!K210</f>
        <v>3</v>
      </c>
      <c r="F211" s="230">
        <f>+ม.1!L210</f>
        <v>55</v>
      </c>
      <c r="G211" s="190"/>
      <c r="H211" s="221">
        <f t="shared" si="22"/>
        <v>1955</v>
      </c>
      <c r="I211" s="226">
        <v>100</v>
      </c>
      <c r="J211" s="191">
        <f t="shared" si="23"/>
        <v>195500</v>
      </c>
      <c r="K211" s="221">
        <f>+ม.1!R210</f>
        <v>0</v>
      </c>
      <c r="L211" s="238">
        <f>+ม.1!T210</f>
        <v>0</v>
      </c>
      <c r="M211" s="238">
        <f>+ม.1!U210</f>
        <v>0</v>
      </c>
      <c r="N211" s="190"/>
      <c r="O211" s="197">
        <f>+ม.1!V210</f>
        <v>0</v>
      </c>
      <c r="P211" s="190">
        <f>+ม.1!X210</f>
        <v>0</v>
      </c>
      <c r="Q211" s="244"/>
      <c r="R211" s="197">
        <f t="shared" si="18"/>
        <v>0</v>
      </c>
      <c r="S211" s="221">
        <f>+ม.1!AA210</f>
        <v>0</v>
      </c>
      <c r="T211" s="201">
        <f t="shared" si="19"/>
        <v>0</v>
      </c>
      <c r="U211" s="190">
        <f t="shared" si="20"/>
        <v>0</v>
      </c>
      <c r="V211" s="190">
        <f t="shared" si="21"/>
        <v>195500</v>
      </c>
      <c r="W211" s="190"/>
      <c r="X211" s="258" t="s">
        <v>2880</v>
      </c>
      <c r="Y211" s="251"/>
      <c r="Z211" s="251">
        <v>0.01</v>
      </c>
    </row>
    <row r="212" spans="1:26" s="189" customFormat="1" ht="15.75" customHeight="1" x14ac:dyDescent="0.35">
      <c r="A212" s="221">
        <f>+ม.1!C211</f>
        <v>153</v>
      </c>
      <c r="B212" s="217" t="str">
        <f>+ม.1!D211</f>
        <v>โฉนด</v>
      </c>
      <c r="C212" s="234">
        <f>+ม.1!E211</f>
        <v>14917</v>
      </c>
      <c r="D212" s="221">
        <f>+ม.1!J211</f>
        <v>7</v>
      </c>
      <c r="E212" s="221">
        <f>+ม.1!K211</f>
        <v>0</v>
      </c>
      <c r="F212" s="230"/>
      <c r="G212" s="190"/>
      <c r="H212" s="221">
        <f t="shared" si="22"/>
        <v>2800</v>
      </c>
      <c r="I212" s="226">
        <v>190</v>
      </c>
      <c r="J212" s="191">
        <f t="shared" si="23"/>
        <v>532000</v>
      </c>
      <c r="K212" s="221">
        <f>+ม.1!R211</f>
        <v>0</v>
      </c>
      <c r="L212" s="238">
        <f>+ม.1!T211</f>
        <v>0</v>
      </c>
      <c r="M212" s="238">
        <f>+ม.1!U211</f>
        <v>0</v>
      </c>
      <c r="N212" s="190"/>
      <c r="O212" s="197">
        <f>+ม.1!V211</f>
        <v>0</v>
      </c>
      <c r="P212" s="190">
        <f>+ม.1!X211</f>
        <v>0</v>
      </c>
      <c r="Q212" s="244"/>
      <c r="R212" s="197">
        <f t="shared" si="18"/>
        <v>0</v>
      </c>
      <c r="S212" s="221">
        <f>+ม.1!AA211</f>
        <v>0</v>
      </c>
      <c r="T212" s="201">
        <f t="shared" si="19"/>
        <v>0</v>
      </c>
      <c r="U212" s="190">
        <f t="shared" si="20"/>
        <v>0</v>
      </c>
      <c r="V212" s="190">
        <f t="shared" si="21"/>
        <v>532000</v>
      </c>
      <c r="W212" s="190"/>
      <c r="X212" s="258" t="s">
        <v>2880</v>
      </c>
      <c r="Y212" s="251"/>
      <c r="Z212" s="251">
        <v>0.01</v>
      </c>
    </row>
    <row r="213" spans="1:26" s="435" customFormat="1" ht="15.75" customHeight="1" x14ac:dyDescent="0.35">
      <c r="A213" s="421">
        <f>+ม.1!C212</f>
        <v>154</v>
      </c>
      <c r="B213" s="423" t="str">
        <f>+ม.1!D212</f>
        <v>โฉนด</v>
      </c>
      <c r="C213" s="424">
        <f>+ม.1!E212</f>
        <v>57097</v>
      </c>
      <c r="D213" s="421">
        <f>+ม.1!J212</f>
        <v>3</v>
      </c>
      <c r="E213" s="421">
        <f>+ม.1!K212</f>
        <v>1</v>
      </c>
      <c r="F213" s="425" t="str">
        <f>+ม.1!L212</f>
        <v>27.0</v>
      </c>
      <c r="G213" s="426"/>
      <c r="H213" s="421">
        <f t="shared" si="22"/>
        <v>1327</v>
      </c>
      <c r="I213" s="427">
        <v>220</v>
      </c>
      <c r="J213" s="428">
        <f t="shared" si="23"/>
        <v>291940</v>
      </c>
      <c r="K213" s="421">
        <f>+ม.1!R212</f>
        <v>1</v>
      </c>
      <c r="L213" s="429" t="str">
        <f>+ม.1!T212</f>
        <v>บ้านเดี่ยว</v>
      </c>
      <c r="M213" s="429" t="str">
        <f>+ม.1!U212</f>
        <v>ตึก</v>
      </c>
      <c r="N213" s="426"/>
      <c r="O213" s="430">
        <f>+ม.1!V212</f>
        <v>108</v>
      </c>
      <c r="P213" s="426">
        <f>+ม.1!X212</f>
        <v>108</v>
      </c>
      <c r="Q213" s="431">
        <v>6800</v>
      </c>
      <c r="R213" s="430">
        <f t="shared" si="18"/>
        <v>734400</v>
      </c>
      <c r="S213" s="421">
        <f>+ม.1!AA212</f>
        <v>6</v>
      </c>
      <c r="T213" s="432">
        <f t="shared" si="19"/>
        <v>44064</v>
      </c>
      <c r="U213" s="426">
        <f t="shared" si="20"/>
        <v>690336</v>
      </c>
      <c r="V213" s="426">
        <f t="shared" si="21"/>
        <v>982276</v>
      </c>
      <c r="W213" s="426"/>
      <c r="X213" s="433" t="s">
        <v>2880</v>
      </c>
      <c r="Y213" s="434"/>
      <c r="Z213" s="434">
        <v>0.03</v>
      </c>
    </row>
    <row r="214" spans="1:26" s="189" customFormat="1" ht="15.75" customHeight="1" x14ac:dyDescent="0.35">
      <c r="A214" s="221">
        <f>+ม.1!C213</f>
        <v>155</v>
      </c>
      <c r="B214" s="217" t="str">
        <f>+ม.1!D213</f>
        <v>โฉนด</v>
      </c>
      <c r="C214" s="234">
        <f>+ม.1!E213</f>
        <v>53748</v>
      </c>
      <c r="D214" s="221">
        <f>+ม.1!J213</f>
        <v>0</v>
      </c>
      <c r="E214" s="221">
        <f>+ม.1!K213</f>
        <v>2</v>
      </c>
      <c r="F214" s="230" t="str">
        <f>+ม.1!L213</f>
        <v>1.0</v>
      </c>
      <c r="G214" s="190"/>
      <c r="H214" s="221">
        <f t="shared" si="22"/>
        <v>201</v>
      </c>
      <c r="I214" s="226">
        <v>350</v>
      </c>
      <c r="J214" s="191">
        <f t="shared" si="23"/>
        <v>70350</v>
      </c>
      <c r="K214" s="221">
        <f>+ม.1!R213</f>
        <v>1</v>
      </c>
      <c r="L214" s="238" t="str">
        <f>+ม.1!T213</f>
        <v>บ้านเดี่ยว</v>
      </c>
      <c r="M214" s="238" t="str">
        <f>+ม.1!U213</f>
        <v>ตึก</v>
      </c>
      <c r="N214" s="190"/>
      <c r="O214" s="197">
        <f>+ม.1!V213</f>
        <v>65</v>
      </c>
      <c r="P214" s="190">
        <f>+ม.1!X213</f>
        <v>65</v>
      </c>
      <c r="Q214" s="244">
        <v>6800</v>
      </c>
      <c r="R214" s="197">
        <f t="shared" si="18"/>
        <v>442000</v>
      </c>
      <c r="S214" s="221">
        <f>+ม.1!AA213</f>
        <v>3</v>
      </c>
      <c r="T214" s="201">
        <f t="shared" si="19"/>
        <v>13260</v>
      </c>
      <c r="U214" s="190">
        <f t="shared" si="20"/>
        <v>428740</v>
      </c>
      <c r="V214" s="190">
        <f t="shared" si="21"/>
        <v>499090</v>
      </c>
      <c r="W214" s="190"/>
      <c r="X214" s="258" t="s">
        <v>2880</v>
      </c>
      <c r="Y214" s="251"/>
      <c r="Z214" s="251">
        <v>0.03</v>
      </c>
    </row>
    <row r="215" spans="1:26" s="189" customFormat="1" ht="15.75" customHeight="1" x14ac:dyDescent="0.35">
      <c r="A215" s="221">
        <f>+ม.1!C214</f>
        <v>0</v>
      </c>
      <c r="B215" s="217">
        <f>+ม.1!D214</f>
        <v>0</v>
      </c>
      <c r="C215" s="234"/>
      <c r="D215" s="221">
        <f>+ม.1!J214</f>
        <v>0</v>
      </c>
      <c r="E215" s="221">
        <f>+ม.1!K214</f>
        <v>0</v>
      </c>
      <c r="F215" s="230"/>
      <c r="G215" s="190"/>
      <c r="H215" s="221">
        <f t="shared" si="22"/>
        <v>0</v>
      </c>
      <c r="I215" s="226"/>
      <c r="J215" s="191">
        <f t="shared" si="23"/>
        <v>0</v>
      </c>
      <c r="K215" s="221">
        <f>+ม.1!R214</f>
        <v>0</v>
      </c>
      <c r="L215" s="238" t="str">
        <f>+ม.1!T214</f>
        <v>ร้านค้า</v>
      </c>
      <c r="M215" s="238" t="str">
        <f>+ม.1!U214</f>
        <v>ตึก</v>
      </c>
      <c r="N215" s="190"/>
      <c r="O215" s="197">
        <f>+ม.1!V214</f>
        <v>30</v>
      </c>
      <c r="P215" s="190">
        <f>+ม.1!X214</f>
        <v>65</v>
      </c>
      <c r="Q215" s="244"/>
      <c r="R215" s="197">
        <f t="shared" si="18"/>
        <v>0</v>
      </c>
      <c r="S215" s="221">
        <f>+ม.1!AA214</f>
        <v>0</v>
      </c>
      <c r="T215" s="201">
        <f t="shared" si="19"/>
        <v>0</v>
      </c>
      <c r="U215" s="190">
        <f t="shared" si="20"/>
        <v>0</v>
      </c>
      <c r="V215" s="190">
        <f t="shared" si="21"/>
        <v>0</v>
      </c>
      <c r="W215" s="190"/>
      <c r="X215" s="258"/>
      <c r="Y215" s="251"/>
      <c r="Z215" s="251"/>
    </row>
    <row r="216" spans="1:26" s="189" customFormat="1" ht="15.75" customHeight="1" x14ac:dyDescent="0.35">
      <c r="A216" s="221">
        <f>+ม.1!C215</f>
        <v>156</v>
      </c>
      <c r="B216" s="217" t="str">
        <f>+ม.1!D215</f>
        <v>โฉนด</v>
      </c>
      <c r="C216" s="234">
        <f>+ม.1!E215</f>
        <v>32297</v>
      </c>
      <c r="D216" s="221">
        <f>+ม.1!J215</f>
        <v>0</v>
      </c>
      <c r="E216" s="221">
        <f>+ม.1!K215</f>
        <v>1</v>
      </c>
      <c r="F216" s="230" t="str">
        <f>+ม.1!L215</f>
        <v>71.0</v>
      </c>
      <c r="G216" s="190"/>
      <c r="H216" s="221">
        <f t="shared" si="22"/>
        <v>171</v>
      </c>
      <c r="I216" s="226">
        <v>350</v>
      </c>
      <c r="J216" s="191">
        <f t="shared" si="23"/>
        <v>59850</v>
      </c>
      <c r="K216" s="221">
        <f>+ม.1!R215</f>
        <v>1</v>
      </c>
      <c r="L216" s="238" t="str">
        <f>+ม.1!T215</f>
        <v>บ้านเดี่ยว</v>
      </c>
      <c r="M216" s="238" t="str">
        <f>+ม.1!U215</f>
        <v>ตึก</v>
      </c>
      <c r="N216" s="190"/>
      <c r="O216" s="197">
        <f>+ม.1!V215</f>
        <v>121</v>
      </c>
      <c r="P216" s="190">
        <f>+ม.1!X215</f>
        <v>121</v>
      </c>
      <c r="Q216" s="244">
        <v>6800</v>
      </c>
      <c r="R216" s="197">
        <f t="shared" si="18"/>
        <v>822800</v>
      </c>
      <c r="S216" s="221">
        <f>+ม.1!AA215</f>
        <v>2</v>
      </c>
      <c r="T216" s="201">
        <f t="shared" si="19"/>
        <v>16456</v>
      </c>
      <c r="U216" s="190">
        <f t="shared" si="20"/>
        <v>806344</v>
      </c>
      <c r="V216" s="190">
        <f t="shared" si="21"/>
        <v>866194</v>
      </c>
      <c r="W216" s="190"/>
      <c r="X216" s="258" t="s">
        <v>2880</v>
      </c>
      <c r="Y216" s="251"/>
      <c r="Z216" s="251">
        <v>0.03</v>
      </c>
    </row>
    <row r="217" spans="1:26" s="189" customFormat="1" ht="15.75" customHeight="1" x14ac:dyDescent="0.35">
      <c r="A217" s="221">
        <f>+ม.1!C216</f>
        <v>157</v>
      </c>
      <c r="B217" s="217" t="str">
        <f>+ม.1!D216</f>
        <v>โฉนด</v>
      </c>
      <c r="C217" s="234">
        <f>+ม.1!E216</f>
        <v>65359</v>
      </c>
      <c r="D217" s="221">
        <f>+ม.1!J216</f>
        <v>2</v>
      </c>
      <c r="E217" s="221">
        <f>+ม.1!K216</f>
        <v>0</v>
      </c>
      <c r="F217" s="230"/>
      <c r="G217" s="190"/>
      <c r="H217" s="221">
        <f t="shared" si="22"/>
        <v>800</v>
      </c>
      <c r="I217" s="226">
        <v>100</v>
      </c>
      <c r="J217" s="191">
        <f t="shared" si="23"/>
        <v>80000</v>
      </c>
      <c r="K217" s="221">
        <f>+ม.1!R216</f>
        <v>0</v>
      </c>
      <c r="L217" s="238">
        <f>+ม.1!T216</f>
        <v>0</v>
      </c>
      <c r="M217" s="238">
        <f>+ม.1!U216</f>
        <v>0</v>
      </c>
      <c r="N217" s="190"/>
      <c r="O217" s="197">
        <f>+ม.1!V216</f>
        <v>0</v>
      </c>
      <c r="P217" s="190">
        <f>+ม.1!X216</f>
        <v>0</v>
      </c>
      <c r="Q217" s="244"/>
      <c r="R217" s="197">
        <f t="shared" si="18"/>
        <v>0</v>
      </c>
      <c r="S217" s="221">
        <f>+ม.1!AA216</f>
        <v>0</v>
      </c>
      <c r="T217" s="201">
        <f t="shared" si="19"/>
        <v>0</v>
      </c>
      <c r="U217" s="190">
        <f t="shared" si="20"/>
        <v>0</v>
      </c>
      <c r="V217" s="190">
        <f t="shared" si="21"/>
        <v>80000</v>
      </c>
      <c r="W217" s="190"/>
      <c r="X217" s="258" t="s">
        <v>2880</v>
      </c>
      <c r="Y217" s="251"/>
      <c r="Z217" s="251">
        <v>0.01</v>
      </c>
    </row>
    <row r="218" spans="1:26" s="189" customFormat="1" ht="15.75" customHeight="1" x14ac:dyDescent="0.35">
      <c r="A218" s="221">
        <f>+ม.1!C217</f>
        <v>158</v>
      </c>
      <c r="B218" s="217" t="str">
        <f>+ม.1!D217</f>
        <v>โฉนด</v>
      </c>
      <c r="C218" s="234">
        <f>+ม.1!E217</f>
        <v>36576</v>
      </c>
      <c r="D218" s="221">
        <f>+ม.1!J217</f>
        <v>6</v>
      </c>
      <c r="E218" s="221">
        <f>+ม.1!K217</f>
        <v>1</v>
      </c>
      <c r="F218" s="230" t="str">
        <f>+ม.1!L217</f>
        <v>5.0</v>
      </c>
      <c r="G218" s="190"/>
      <c r="H218" s="221">
        <f t="shared" si="22"/>
        <v>2505</v>
      </c>
      <c r="I218" s="226">
        <v>100</v>
      </c>
      <c r="J218" s="191">
        <f t="shared" si="23"/>
        <v>250500</v>
      </c>
      <c r="K218" s="221">
        <f>+ม.1!R217</f>
        <v>0</v>
      </c>
      <c r="L218" s="238">
        <f>+ม.1!T217</f>
        <v>0</v>
      </c>
      <c r="M218" s="238">
        <f>+ม.1!U217</f>
        <v>0</v>
      </c>
      <c r="N218" s="190"/>
      <c r="O218" s="197">
        <f>+ม.1!V217</f>
        <v>0</v>
      </c>
      <c r="P218" s="190">
        <f>+ม.1!X217</f>
        <v>0</v>
      </c>
      <c r="Q218" s="244"/>
      <c r="R218" s="197">
        <f t="shared" si="18"/>
        <v>0</v>
      </c>
      <c r="S218" s="221">
        <f>+ม.1!AA217</f>
        <v>0</v>
      </c>
      <c r="T218" s="201">
        <f t="shared" si="19"/>
        <v>0</v>
      </c>
      <c r="U218" s="190">
        <f t="shared" si="20"/>
        <v>0</v>
      </c>
      <c r="V218" s="190">
        <f t="shared" si="21"/>
        <v>250500</v>
      </c>
      <c r="W218" s="190"/>
      <c r="X218" s="258" t="s">
        <v>2880</v>
      </c>
      <c r="Y218" s="251"/>
      <c r="Z218" s="251">
        <v>0.01</v>
      </c>
    </row>
    <row r="219" spans="1:26" s="189" customFormat="1" ht="15.75" customHeight="1" x14ac:dyDescent="0.35">
      <c r="A219" s="221">
        <f>+ม.1!C218</f>
        <v>159</v>
      </c>
      <c r="B219" s="217" t="str">
        <f>+ม.1!D218</f>
        <v>โฉนด</v>
      </c>
      <c r="C219" s="234">
        <f>+ม.1!E218</f>
        <v>48148</v>
      </c>
      <c r="D219" s="221">
        <f>+ม.1!J218</f>
        <v>1</v>
      </c>
      <c r="E219" s="221">
        <f>+ม.1!K218</f>
        <v>0</v>
      </c>
      <c r="F219" s="230" t="str">
        <f>+ม.1!L218</f>
        <v>23.0</v>
      </c>
      <c r="G219" s="190"/>
      <c r="H219" s="221">
        <f t="shared" si="22"/>
        <v>423</v>
      </c>
      <c r="I219" s="226">
        <v>200</v>
      </c>
      <c r="J219" s="191">
        <f t="shared" si="23"/>
        <v>84600</v>
      </c>
      <c r="K219" s="221">
        <f>+ม.1!R218</f>
        <v>1</v>
      </c>
      <c r="L219" s="238" t="str">
        <f>+ม.1!T218</f>
        <v>บ้านเดี่ยว</v>
      </c>
      <c r="M219" s="238" t="str">
        <f>+ม.1!U218</f>
        <v>ตึก</v>
      </c>
      <c r="N219" s="190"/>
      <c r="O219" s="197">
        <f>+ม.1!V218</f>
        <v>56</v>
      </c>
      <c r="P219" s="190">
        <f>+ม.1!X218</f>
        <v>56</v>
      </c>
      <c r="Q219" s="244">
        <v>6800</v>
      </c>
      <c r="R219" s="197">
        <f t="shared" si="18"/>
        <v>380800</v>
      </c>
      <c r="S219" s="221">
        <f>+ม.1!AA218</f>
        <v>7</v>
      </c>
      <c r="T219" s="201">
        <f t="shared" si="19"/>
        <v>26656</v>
      </c>
      <c r="U219" s="190">
        <f t="shared" si="20"/>
        <v>354144</v>
      </c>
      <c r="V219" s="190">
        <f t="shared" si="21"/>
        <v>438744</v>
      </c>
      <c r="W219" s="190"/>
      <c r="X219" s="258" t="s">
        <v>2880</v>
      </c>
      <c r="Y219" s="251"/>
      <c r="Z219" s="251">
        <v>0.03</v>
      </c>
    </row>
    <row r="220" spans="1:26" s="189" customFormat="1" ht="15.75" customHeight="1" x14ac:dyDescent="0.35">
      <c r="A220" s="221">
        <f>+ม.1!C219</f>
        <v>160</v>
      </c>
      <c r="B220" s="217" t="str">
        <f>+ม.1!D219</f>
        <v>โฉนด</v>
      </c>
      <c r="C220" s="234">
        <f>+ม.1!E219</f>
        <v>39636</v>
      </c>
      <c r="D220" s="221">
        <f>+ม.1!J219</f>
        <v>5</v>
      </c>
      <c r="E220" s="221">
        <f>+ม.1!K219</f>
        <v>2</v>
      </c>
      <c r="F220" s="230" t="str">
        <f>+ม.1!L219</f>
        <v>40.0</v>
      </c>
      <c r="G220" s="190"/>
      <c r="H220" s="221">
        <f t="shared" si="22"/>
        <v>2240</v>
      </c>
      <c r="I220" s="226">
        <v>170</v>
      </c>
      <c r="J220" s="191">
        <f t="shared" si="23"/>
        <v>380800</v>
      </c>
      <c r="K220" s="221">
        <f>+ม.1!R219</f>
        <v>0</v>
      </c>
      <c r="L220" s="238">
        <f>+ม.1!T219</f>
        <v>0</v>
      </c>
      <c r="M220" s="238">
        <f>+ม.1!U219</f>
        <v>0</v>
      </c>
      <c r="N220" s="190"/>
      <c r="O220" s="197">
        <f>+ม.1!V219</f>
        <v>0</v>
      </c>
      <c r="P220" s="190">
        <f>+ม.1!X219</f>
        <v>0</v>
      </c>
      <c r="Q220" s="244"/>
      <c r="R220" s="197">
        <f t="shared" si="18"/>
        <v>0</v>
      </c>
      <c r="S220" s="221">
        <f>+ม.1!AA219</f>
        <v>0</v>
      </c>
      <c r="T220" s="201">
        <f t="shared" si="19"/>
        <v>0</v>
      </c>
      <c r="U220" s="190">
        <f t="shared" si="20"/>
        <v>0</v>
      </c>
      <c r="V220" s="190">
        <f t="shared" si="21"/>
        <v>380800</v>
      </c>
      <c r="W220" s="190"/>
      <c r="X220" s="258" t="s">
        <v>2880</v>
      </c>
      <c r="Y220" s="251"/>
      <c r="Z220" s="251">
        <v>0.01</v>
      </c>
    </row>
    <row r="221" spans="1:26" s="189" customFormat="1" ht="15.75" customHeight="1" x14ac:dyDescent="0.35">
      <c r="A221" s="221">
        <f>+ม.1!C220</f>
        <v>161</v>
      </c>
      <c r="B221" s="217" t="str">
        <f>+ม.1!D220</f>
        <v>โฉนด</v>
      </c>
      <c r="C221" s="234">
        <f>+ม.1!E220</f>
        <v>39637</v>
      </c>
      <c r="D221" s="221">
        <f>+ม.1!J220</f>
        <v>5</v>
      </c>
      <c r="E221" s="221">
        <f>+ม.1!K220</f>
        <v>3</v>
      </c>
      <c r="F221" s="230" t="str">
        <f>+ม.1!L220</f>
        <v>15.0</v>
      </c>
      <c r="G221" s="190"/>
      <c r="H221" s="221">
        <f t="shared" si="22"/>
        <v>2315</v>
      </c>
      <c r="I221" s="226">
        <v>170</v>
      </c>
      <c r="J221" s="191">
        <f t="shared" si="23"/>
        <v>393550</v>
      </c>
      <c r="K221" s="221">
        <f>+ม.1!R220</f>
        <v>0</v>
      </c>
      <c r="L221" s="238">
        <f>+ม.1!T220</f>
        <v>0</v>
      </c>
      <c r="M221" s="238">
        <f>+ม.1!U220</f>
        <v>0</v>
      </c>
      <c r="N221" s="190"/>
      <c r="O221" s="197">
        <f>+ม.1!V220</f>
        <v>0</v>
      </c>
      <c r="P221" s="190">
        <f>+ม.1!X220</f>
        <v>0</v>
      </c>
      <c r="Q221" s="244"/>
      <c r="R221" s="197">
        <f t="shared" si="18"/>
        <v>0</v>
      </c>
      <c r="S221" s="221">
        <f>+ม.1!AA220</f>
        <v>0</v>
      </c>
      <c r="T221" s="201">
        <f t="shared" si="19"/>
        <v>0</v>
      </c>
      <c r="U221" s="190">
        <f t="shared" si="20"/>
        <v>0</v>
      </c>
      <c r="V221" s="190">
        <f t="shared" si="21"/>
        <v>393550</v>
      </c>
      <c r="W221" s="190"/>
      <c r="X221" s="258" t="s">
        <v>2880</v>
      </c>
      <c r="Y221" s="251"/>
      <c r="Z221" s="251">
        <v>0.01</v>
      </c>
    </row>
    <row r="222" spans="1:26" s="189" customFormat="1" ht="15.75" customHeight="1" x14ac:dyDescent="0.35">
      <c r="A222" s="221">
        <f>+ม.1!C221</f>
        <v>162</v>
      </c>
      <c r="B222" s="217" t="str">
        <f>+ม.1!D221</f>
        <v>โฉนด</v>
      </c>
      <c r="C222" s="234">
        <f>+ม.1!E221</f>
        <v>4096</v>
      </c>
      <c r="D222" s="221">
        <f>+ม.1!J221</f>
        <v>0</v>
      </c>
      <c r="E222" s="221">
        <f>+ม.1!K221</f>
        <v>1</v>
      </c>
      <c r="F222" s="230" t="str">
        <f>+ม.1!L221</f>
        <v>14.0</v>
      </c>
      <c r="G222" s="190"/>
      <c r="H222" s="221">
        <f t="shared" si="22"/>
        <v>114</v>
      </c>
      <c r="I222" s="226">
        <v>230</v>
      </c>
      <c r="J222" s="191">
        <f t="shared" si="23"/>
        <v>26220</v>
      </c>
      <c r="K222" s="221">
        <f>+ม.1!R221</f>
        <v>1</v>
      </c>
      <c r="L222" s="238" t="str">
        <f>+ม.1!T221</f>
        <v>บ้านเดี่ยว</v>
      </c>
      <c r="M222" s="238" t="str">
        <f>+ม.1!U221</f>
        <v>ครึ่งตึกครึ่งไม้</v>
      </c>
      <c r="N222" s="190"/>
      <c r="O222" s="197">
        <f>+ม.1!V221</f>
        <v>240</v>
      </c>
      <c r="P222" s="190">
        <f>+ม.1!X221</f>
        <v>0</v>
      </c>
      <c r="Q222" s="244">
        <v>6800</v>
      </c>
      <c r="R222" s="197">
        <f t="shared" si="18"/>
        <v>1632000</v>
      </c>
      <c r="S222" s="221">
        <v>40</v>
      </c>
      <c r="T222" s="201">
        <f t="shared" si="19"/>
        <v>652800</v>
      </c>
      <c r="U222" s="190">
        <f t="shared" si="20"/>
        <v>979200</v>
      </c>
      <c r="V222" s="190">
        <f t="shared" si="21"/>
        <v>1005420</v>
      </c>
      <c r="W222" s="190"/>
      <c r="X222" s="258" t="s">
        <v>2880</v>
      </c>
      <c r="Y222" s="251"/>
      <c r="Z222" s="251">
        <v>0.03</v>
      </c>
    </row>
    <row r="223" spans="1:26" s="189" customFormat="1" ht="15.75" customHeight="1" x14ac:dyDescent="0.35">
      <c r="A223" s="221">
        <f>+ม.1!C222</f>
        <v>0</v>
      </c>
      <c r="B223" s="217">
        <f>+ม.1!D222</f>
        <v>0</v>
      </c>
      <c r="C223" s="234"/>
      <c r="D223" s="221">
        <f>+ม.1!J222</f>
        <v>0</v>
      </c>
      <c r="E223" s="221">
        <f>+ม.1!K222</f>
        <v>0</v>
      </c>
      <c r="F223" s="230"/>
      <c r="G223" s="190"/>
      <c r="H223" s="221">
        <f t="shared" si="22"/>
        <v>0</v>
      </c>
      <c r="I223" s="226"/>
      <c r="J223" s="191">
        <f t="shared" si="23"/>
        <v>0</v>
      </c>
      <c r="K223" s="221">
        <f>+ม.1!R222</f>
        <v>0</v>
      </c>
      <c r="L223" s="238" t="str">
        <f>+ม.1!T222</f>
        <v>ชั้นที่ 1</v>
      </c>
      <c r="M223" s="238">
        <f>+ม.1!U222</f>
        <v>0</v>
      </c>
      <c r="N223" s="190"/>
      <c r="O223" s="197">
        <f>+ม.1!V222</f>
        <v>0</v>
      </c>
      <c r="P223" s="190">
        <f>+ม.1!X222</f>
        <v>120</v>
      </c>
      <c r="Q223" s="244"/>
      <c r="R223" s="197">
        <f t="shared" si="18"/>
        <v>0</v>
      </c>
      <c r="S223" s="221"/>
      <c r="T223" s="201">
        <f t="shared" si="19"/>
        <v>0</v>
      </c>
      <c r="U223" s="190">
        <f t="shared" si="20"/>
        <v>0</v>
      </c>
      <c r="V223" s="190">
        <f t="shared" si="21"/>
        <v>0</v>
      </c>
      <c r="W223" s="190"/>
      <c r="X223" s="258"/>
      <c r="Y223" s="251"/>
      <c r="Z223" s="251"/>
    </row>
    <row r="224" spans="1:26" s="189" customFormat="1" ht="15.75" customHeight="1" x14ac:dyDescent="0.35">
      <c r="A224" s="221">
        <f>+ม.1!C223</f>
        <v>0</v>
      </c>
      <c r="B224" s="217">
        <f>+ม.1!D223</f>
        <v>0</v>
      </c>
      <c r="C224" s="234"/>
      <c r="D224" s="221">
        <f>+ม.1!J223</f>
        <v>0</v>
      </c>
      <c r="E224" s="221">
        <f>+ม.1!K223</f>
        <v>0</v>
      </c>
      <c r="F224" s="230"/>
      <c r="G224" s="190"/>
      <c r="H224" s="221">
        <f t="shared" si="22"/>
        <v>0</v>
      </c>
      <c r="I224" s="226"/>
      <c r="J224" s="191">
        <f t="shared" si="23"/>
        <v>0</v>
      </c>
      <c r="K224" s="221">
        <f>+ม.1!R223</f>
        <v>0</v>
      </c>
      <c r="L224" s="238" t="str">
        <f>+ม.1!T223</f>
        <v>ชั้นที่ 2</v>
      </c>
      <c r="M224" s="238">
        <f>+ม.1!U223</f>
        <v>0</v>
      </c>
      <c r="N224" s="190"/>
      <c r="O224" s="197">
        <f>+ม.1!V223</f>
        <v>0</v>
      </c>
      <c r="P224" s="190">
        <f>+ม.1!X223</f>
        <v>120</v>
      </c>
      <c r="Q224" s="244"/>
      <c r="R224" s="197">
        <f t="shared" si="18"/>
        <v>0</v>
      </c>
      <c r="S224" s="221">
        <f>+ม.1!AA223</f>
        <v>0</v>
      </c>
      <c r="T224" s="201">
        <f t="shared" si="19"/>
        <v>0</v>
      </c>
      <c r="U224" s="190">
        <f t="shared" si="20"/>
        <v>0</v>
      </c>
      <c r="V224" s="190">
        <f t="shared" si="21"/>
        <v>0</v>
      </c>
      <c r="W224" s="190"/>
      <c r="X224" s="258"/>
      <c r="Y224" s="251"/>
      <c r="Z224" s="251"/>
    </row>
    <row r="225" spans="1:26" s="189" customFormat="1" ht="15.75" customHeight="1" x14ac:dyDescent="0.35">
      <c r="A225" s="221">
        <f>+ม.1!C224</f>
        <v>163</v>
      </c>
      <c r="B225" s="217" t="str">
        <f>+ม.1!D224</f>
        <v>โฉนด</v>
      </c>
      <c r="C225" s="234">
        <f>+ม.1!E224</f>
        <v>14987</v>
      </c>
      <c r="D225" s="221">
        <f>+ม.1!J224</f>
        <v>23</v>
      </c>
      <c r="E225" s="221">
        <f>+ม.1!K224</f>
        <v>2</v>
      </c>
      <c r="F225" s="230" t="str">
        <f>+ม.1!L224</f>
        <v>70.0</v>
      </c>
      <c r="G225" s="190"/>
      <c r="H225" s="221">
        <f t="shared" si="22"/>
        <v>9470</v>
      </c>
      <c r="I225" s="226">
        <v>130</v>
      </c>
      <c r="J225" s="191">
        <f t="shared" si="23"/>
        <v>1231100</v>
      </c>
      <c r="K225" s="221">
        <f>+ม.1!R224</f>
        <v>0</v>
      </c>
      <c r="L225" s="238">
        <f>+ม.1!T224</f>
        <v>0</v>
      </c>
      <c r="M225" s="238">
        <f>+ม.1!U224</f>
        <v>0</v>
      </c>
      <c r="N225" s="190"/>
      <c r="O225" s="197">
        <f>+ม.1!V224</f>
        <v>0</v>
      </c>
      <c r="P225" s="190">
        <f>+ม.1!X224</f>
        <v>0</v>
      </c>
      <c r="Q225" s="244"/>
      <c r="R225" s="197">
        <f t="shared" si="18"/>
        <v>0</v>
      </c>
      <c r="S225" s="221">
        <f>+ม.1!AA224</f>
        <v>0</v>
      </c>
      <c r="T225" s="201">
        <f t="shared" si="19"/>
        <v>0</v>
      </c>
      <c r="U225" s="190">
        <f t="shared" si="20"/>
        <v>0</v>
      </c>
      <c r="V225" s="190">
        <f t="shared" si="21"/>
        <v>1231100</v>
      </c>
      <c r="W225" s="190"/>
      <c r="X225" s="258" t="s">
        <v>2880</v>
      </c>
      <c r="Y225" s="251"/>
      <c r="Z225" s="251">
        <v>0.01</v>
      </c>
    </row>
    <row r="226" spans="1:26" s="435" customFormat="1" ht="15.75" customHeight="1" x14ac:dyDescent="0.35">
      <c r="A226" s="421">
        <f>+ม.1!C225</f>
        <v>164</v>
      </c>
      <c r="B226" s="423" t="str">
        <f>+ม.1!D225</f>
        <v>โฉนด</v>
      </c>
      <c r="C226" s="424">
        <f>+ม.1!E225</f>
        <v>21306</v>
      </c>
      <c r="D226" s="421">
        <f>+ม.1!J225</f>
        <v>6</v>
      </c>
      <c r="E226" s="421">
        <f>+ม.1!K225</f>
        <v>2</v>
      </c>
      <c r="F226" s="425" t="str">
        <f>+ม.1!L225</f>
        <v>46.0</v>
      </c>
      <c r="G226" s="426"/>
      <c r="H226" s="421">
        <f t="shared" si="22"/>
        <v>2646</v>
      </c>
      <c r="I226" s="427">
        <v>130</v>
      </c>
      <c r="J226" s="428">
        <f t="shared" si="23"/>
        <v>343980</v>
      </c>
      <c r="K226" s="421">
        <f>+ม.1!R225</f>
        <v>0</v>
      </c>
      <c r="L226" s="429">
        <f>+ม.1!T225</f>
        <v>0</v>
      </c>
      <c r="M226" s="429">
        <f>+ม.1!U225</f>
        <v>0</v>
      </c>
      <c r="N226" s="426"/>
      <c r="O226" s="430">
        <f>+ม.1!V225</f>
        <v>0</v>
      </c>
      <c r="P226" s="426">
        <f>+ม.1!X225</f>
        <v>0</v>
      </c>
      <c r="Q226" s="431"/>
      <c r="R226" s="430">
        <f t="shared" si="18"/>
        <v>0</v>
      </c>
      <c r="S226" s="421">
        <f>+ม.1!AA225</f>
        <v>0</v>
      </c>
      <c r="T226" s="432">
        <f t="shared" si="19"/>
        <v>0</v>
      </c>
      <c r="U226" s="426">
        <f t="shared" si="20"/>
        <v>0</v>
      </c>
      <c r="V226" s="426">
        <f t="shared" si="21"/>
        <v>343980</v>
      </c>
      <c r="W226" s="426"/>
      <c r="X226" s="433" t="s">
        <v>2880</v>
      </c>
      <c r="Y226" s="434"/>
      <c r="Z226" s="434">
        <v>0.01</v>
      </c>
    </row>
    <row r="227" spans="1:26" s="435" customFormat="1" ht="15.75" customHeight="1" x14ac:dyDescent="0.35">
      <c r="A227" s="421">
        <f>+ม.1!C226</f>
        <v>165</v>
      </c>
      <c r="B227" s="423" t="str">
        <f>+ม.1!D226</f>
        <v>โฉนด</v>
      </c>
      <c r="C227" s="424">
        <f>+ม.1!E226</f>
        <v>57507</v>
      </c>
      <c r="D227" s="421">
        <f>+ม.1!J226</f>
        <v>0</v>
      </c>
      <c r="E227" s="421">
        <f>+ม.1!K226</f>
        <v>0</v>
      </c>
      <c r="F227" s="425" t="str">
        <f>+ม.1!L226</f>
        <v>45.0</v>
      </c>
      <c r="G227" s="426"/>
      <c r="H227" s="421">
        <f t="shared" si="22"/>
        <v>45</v>
      </c>
      <c r="I227" s="427">
        <v>230</v>
      </c>
      <c r="J227" s="428">
        <f t="shared" si="23"/>
        <v>10350</v>
      </c>
      <c r="K227" s="421">
        <f>+ม.1!R226</f>
        <v>1</v>
      </c>
      <c r="L227" s="429" t="str">
        <f>+ม.1!T226</f>
        <v>บ้านเดี่ยว</v>
      </c>
      <c r="M227" s="429" t="str">
        <f>+ม.1!U226</f>
        <v>ครึ่งตึกครึ่งไม้</v>
      </c>
      <c r="N227" s="426"/>
      <c r="O227" s="430">
        <f>+ม.1!V226</f>
        <v>90</v>
      </c>
      <c r="P227" s="426">
        <f>+ม.1!X226</f>
        <v>0</v>
      </c>
      <c r="Q227" s="431">
        <v>6800</v>
      </c>
      <c r="R227" s="430">
        <f t="shared" si="18"/>
        <v>612000</v>
      </c>
      <c r="S227" s="421">
        <v>25</v>
      </c>
      <c r="T227" s="432">
        <f t="shared" si="19"/>
        <v>153000</v>
      </c>
      <c r="U227" s="426">
        <f t="shared" si="20"/>
        <v>459000</v>
      </c>
      <c r="V227" s="426">
        <f t="shared" si="21"/>
        <v>469350</v>
      </c>
      <c r="W227" s="426"/>
      <c r="X227" s="433" t="s">
        <v>2880</v>
      </c>
      <c r="Y227" s="434"/>
      <c r="Z227" s="434">
        <v>0.03</v>
      </c>
    </row>
    <row r="228" spans="1:26" s="189" customFormat="1" ht="15.75" customHeight="1" x14ac:dyDescent="0.35">
      <c r="A228" s="221">
        <f>+ม.1!C227</f>
        <v>0</v>
      </c>
      <c r="B228" s="217">
        <f>+ม.1!D227</f>
        <v>0</v>
      </c>
      <c r="C228" s="234"/>
      <c r="D228" s="221">
        <f>+ม.1!J227</f>
        <v>0</v>
      </c>
      <c r="E228" s="221">
        <f>+ม.1!K227</f>
        <v>0</v>
      </c>
      <c r="F228" s="230"/>
      <c r="G228" s="190"/>
      <c r="H228" s="221">
        <f t="shared" si="22"/>
        <v>0</v>
      </c>
      <c r="I228" s="226"/>
      <c r="J228" s="191">
        <f t="shared" si="23"/>
        <v>0</v>
      </c>
      <c r="K228" s="221">
        <f>+ม.1!R227</f>
        <v>0</v>
      </c>
      <c r="L228" s="238" t="str">
        <f>+ม.1!T227</f>
        <v>ชั้นที่ 1</v>
      </c>
      <c r="M228" s="238">
        <f>+ม.1!U227</f>
        <v>0</v>
      </c>
      <c r="N228" s="190"/>
      <c r="O228" s="197">
        <f>+ม.1!V227</f>
        <v>0</v>
      </c>
      <c r="P228" s="190">
        <f>+ม.1!X227</f>
        <v>45</v>
      </c>
      <c r="Q228" s="244"/>
      <c r="R228" s="197">
        <f t="shared" si="18"/>
        <v>0</v>
      </c>
      <c r="S228" s="221"/>
      <c r="T228" s="201">
        <f t="shared" si="19"/>
        <v>0</v>
      </c>
      <c r="U228" s="190">
        <f t="shared" si="20"/>
        <v>0</v>
      </c>
      <c r="V228" s="190">
        <f t="shared" si="21"/>
        <v>0</v>
      </c>
      <c r="W228" s="190"/>
      <c r="X228" s="258"/>
      <c r="Y228" s="251"/>
      <c r="Z228" s="251"/>
    </row>
    <row r="229" spans="1:26" s="189" customFormat="1" ht="15.75" customHeight="1" x14ac:dyDescent="0.35">
      <c r="A229" s="221">
        <f>+ม.1!C228</f>
        <v>0</v>
      </c>
      <c r="B229" s="217">
        <f>+ม.1!D228</f>
        <v>0</v>
      </c>
      <c r="C229" s="234"/>
      <c r="D229" s="221">
        <f>+ม.1!J228</f>
        <v>0</v>
      </c>
      <c r="E229" s="221">
        <f>+ม.1!K228</f>
        <v>0</v>
      </c>
      <c r="F229" s="230"/>
      <c r="G229" s="190"/>
      <c r="H229" s="221">
        <f t="shared" si="22"/>
        <v>0</v>
      </c>
      <c r="I229" s="226"/>
      <c r="J229" s="191">
        <f t="shared" si="23"/>
        <v>0</v>
      </c>
      <c r="K229" s="221">
        <f>+ม.1!R228</f>
        <v>0</v>
      </c>
      <c r="L229" s="238" t="str">
        <f>+ม.1!T228</f>
        <v>ชั้นที่ 2</v>
      </c>
      <c r="M229" s="238">
        <f>+ม.1!U228</f>
        <v>0</v>
      </c>
      <c r="N229" s="190"/>
      <c r="O229" s="197">
        <f>+ม.1!V228</f>
        <v>0</v>
      </c>
      <c r="P229" s="190">
        <f>+ม.1!X228</f>
        <v>45</v>
      </c>
      <c r="Q229" s="244"/>
      <c r="R229" s="197">
        <f t="shared" si="18"/>
        <v>0</v>
      </c>
      <c r="S229" s="221">
        <f>+ม.1!AA228</f>
        <v>0</v>
      </c>
      <c r="T229" s="201">
        <f t="shared" si="19"/>
        <v>0</v>
      </c>
      <c r="U229" s="190">
        <f t="shared" si="20"/>
        <v>0</v>
      </c>
      <c r="V229" s="190">
        <f t="shared" si="21"/>
        <v>0</v>
      </c>
      <c r="W229" s="190"/>
      <c r="X229" s="258"/>
      <c r="Y229" s="251"/>
      <c r="Z229" s="251"/>
    </row>
    <row r="230" spans="1:26" s="189" customFormat="1" ht="15.75" customHeight="1" x14ac:dyDescent="0.35">
      <c r="A230" s="221">
        <f>+ม.1!C229</f>
        <v>166</v>
      </c>
      <c r="B230" s="217" t="str">
        <f>+ม.1!D229</f>
        <v>โฉนด</v>
      </c>
      <c r="C230" s="234">
        <f>+ม.1!E229</f>
        <v>33657</v>
      </c>
      <c r="D230" s="221">
        <f>+ม.1!J229</f>
        <v>1</v>
      </c>
      <c r="E230" s="221">
        <f>+ม.1!K229</f>
        <v>0</v>
      </c>
      <c r="F230" s="230" t="str">
        <f>+ม.1!L229</f>
        <v>94.0</v>
      </c>
      <c r="G230" s="190"/>
      <c r="H230" s="221">
        <f t="shared" si="22"/>
        <v>494</v>
      </c>
      <c r="I230" s="226">
        <v>230</v>
      </c>
      <c r="J230" s="191">
        <f t="shared" si="23"/>
        <v>113620</v>
      </c>
      <c r="K230" s="221">
        <f>+ม.1!R229</f>
        <v>0</v>
      </c>
      <c r="L230" s="238">
        <f>+ม.1!T229</f>
        <v>0</v>
      </c>
      <c r="M230" s="238">
        <f>+ม.1!U229</f>
        <v>0</v>
      </c>
      <c r="N230" s="190"/>
      <c r="O230" s="197">
        <f>+ม.1!V229</f>
        <v>0</v>
      </c>
      <c r="P230" s="190">
        <f>+ม.1!X229</f>
        <v>0</v>
      </c>
      <c r="Q230" s="244"/>
      <c r="R230" s="197">
        <f t="shared" si="18"/>
        <v>0</v>
      </c>
      <c r="S230" s="221">
        <f>+ม.1!AA229</f>
        <v>0</v>
      </c>
      <c r="T230" s="201">
        <f t="shared" si="19"/>
        <v>0</v>
      </c>
      <c r="U230" s="190">
        <f t="shared" si="20"/>
        <v>0</v>
      </c>
      <c r="V230" s="190">
        <f t="shared" si="21"/>
        <v>113620</v>
      </c>
      <c r="W230" s="190"/>
      <c r="X230" s="258" t="s">
        <v>2880</v>
      </c>
      <c r="Y230" s="251"/>
      <c r="Z230" s="251">
        <v>0.01</v>
      </c>
    </row>
    <row r="231" spans="1:26" s="189" customFormat="1" ht="15.75" customHeight="1" x14ac:dyDescent="0.35">
      <c r="A231" s="221">
        <f>+ม.1!C230</f>
        <v>167</v>
      </c>
      <c r="B231" s="217" t="str">
        <f>+ม.1!D230</f>
        <v>โฉนด</v>
      </c>
      <c r="C231" s="234">
        <f>+ม.1!E230</f>
        <v>33656</v>
      </c>
      <c r="D231" s="221">
        <f>+ม.1!J230</f>
        <v>4</v>
      </c>
      <c r="E231" s="221">
        <f>+ม.1!K230</f>
        <v>2</v>
      </c>
      <c r="F231" s="230" t="str">
        <f>+ม.1!L230</f>
        <v>84.0</v>
      </c>
      <c r="G231" s="190"/>
      <c r="H231" s="221">
        <f t="shared" si="22"/>
        <v>1884</v>
      </c>
      <c r="I231" s="226">
        <v>130</v>
      </c>
      <c r="J231" s="191">
        <f t="shared" si="23"/>
        <v>244920</v>
      </c>
      <c r="K231" s="221">
        <f>+ม.1!R230</f>
        <v>0</v>
      </c>
      <c r="L231" s="238">
        <f>+ม.1!T230</f>
        <v>0</v>
      </c>
      <c r="M231" s="238">
        <f>+ม.1!U230</f>
        <v>0</v>
      </c>
      <c r="N231" s="190"/>
      <c r="O231" s="197">
        <f>+ม.1!V230</f>
        <v>0</v>
      </c>
      <c r="P231" s="190">
        <f>+ม.1!X230</f>
        <v>0</v>
      </c>
      <c r="Q231" s="244"/>
      <c r="R231" s="197">
        <f t="shared" si="18"/>
        <v>0</v>
      </c>
      <c r="S231" s="221">
        <f>+ม.1!AA230</f>
        <v>0</v>
      </c>
      <c r="T231" s="201">
        <f t="shared" si="19"/>
        <v>0</v>
      </c>
      <c r="U231" s="190">
        <f t="shared" si="20"/>
        <v>0</v>
      </c>
      <c r="V231" s="190">
        <f t="shared" si="21"/>
        <v>244920</v>
      </c>
      <c r="W231" s="190"/>
      <c r="X231" s="258" t="s">
        <v>2880</v>
      </c>
      <c r="Y231" s="251"/>
      <c r="Z231" s="251">
        <v>0.01</v>
      </c>
    </row>
    <row r="232" spans="1:26" s="189" customFormat="1" ht="15.75" customHeight="1" x14ac:dyDescent="0.35">
      <c r="A232" s="221">
        <f>+ม.1!C231</f>
        <v>168</v>
      </c>
      <c r="B232" s="217" t="str">
        <f>+ม.1!D231</f>
        <v>โฉนด</v>
      </c>
      <c r="C232" s="234">
        <f>+ม.1!E231</f>
        <v>4098</v>
      </c>
      <c r="D232" s="221">
        <f>+ม.1!J231</f>
        <v>0</v>
      </c>
      <c r="E232" s="221">
        <f>+ม.1!K231</f>
        <v>0</v>
      </c>
      <c r="F232" s="230" t="str">
        <f>+ม.1!L231</f>
        <v>70.0</v>
      </c>
      <c r="G232" s="190"/>
      <c r="H232" s="221">
        <f t="shared" si="22"/>
        <v>70</v>
      </c>
      <c r="I232" s="226">
        <v>170</v>
      </c>
      <c r="J232" s="191">
        <f t="shared" si="23"/>
        <v>11900</v>
      </c>
      <c r="K232" s="221">
        <f>+ม.1!R231</f>
        <v>1</v>
      </c>
      <c r="L232" s="238" t="str">
        <f>+ม.1!T231</f>
        <v>บ้านเดี่ยว</v>
      </c>
      <c r="M232" s="238" t="str">
        <f>+ม.1!U231</f>
        <v>ครึ่งตึกครึ่งไม้</v>
      </c>
      <c r="N232" s="190"/>
      <c r="O232" s="197">
        <f>+ม.1!V231</f>
        <v>110</v>
      </c>
      <c r="P232" s="190">
        <f>+ม.1!X231</f>
        <v>0</v>
      </c>
      <c r="Q232" s="244">
        <v>6800</v>
      </c>
      <c r="R232" s="197">
        <f t="shared" si="18"/>
        <v>748000</v>
      </c>
      <c r="S232" s="221">
        <v>20</v>
      </c>
      <c r="T232" s="201">
        <f t="shared" si="19"/>
        <v>149600</v>
      </c>
      <c r="U232" s="190">
        <f t="shared" si="20"/>
        <v>598400</v>
      </c>
      <c r="V232" s="190">
        <f t="shared" si="21"/>
        <v>610300</v>
      </c>
      <c r="W232" s="190"/>
      <c r="X232" s="258" t="s">
        <v>2880</v>
      </c>
      <c r="Y232" s="251"/>
      <c r="Z232" s="251">
        <v>0.03</v>
      </c>
    </row>
    <row r="233" spans="1:26" s="189" customFormat="1" ht="15.75" customHeight="1" x14ac:dyDescent="0.35">
      <c r="A233" s="221">
        <f>+ม.1!C232</f>
        <v>0</v>
      </c>
      <c r="B233" s="217">
        <f>+ม.1!D232</f>
        <v>0</v>
      </c>
      <c r="C233" s="234"/>
      <c r="D233" s="221">
        <f>+ม.1!J232</f>
        <v>0</v>
      </c>
      <c r="E233" s="221">
        <f>+ม.1!K232</f>
        <v>0</v>
      </c>
      <c r="F233" s="230"/>
      <c r="G233" s="190"/>
      <c r="H233" s="221">
        <f t="shared" si="22"/>
        <v>0</v>
      </c>
      <c r="I233" s="226"/>
      <c r="J233" s="191">
        <f t="shared" si="23"/>
        <v>0</v>
      </c>
      <c r="K233" s="221">
        <f>+ม.1!R232</f>
        <v>0</v>
      </c>
      <c r="L233" s="238" t="str">
        <f>+ม.1!T232</f>
        <v>ชั้นที่ 1</v>
      </c>
      <c r="M233" s="238">
        <f>+ม.1!U232</f>
        <v>0</v>
      </c>
      <c r="N233" s="190"/>
      <c r="O233" s="197">
        <f>+ม.1!V232</f>
        <v>0</v>
      </c>
      <c r="P233" s="190">
        <f>+ม.1!X232</f>
        <v>55</v>
      </c>
      <c r="Q233" s="244"/>
      <c r="R233" s="197">
        <f t="shared" si="18"/>
        <v>0</v>
      </c>
      <c r="S233" s="221"/>
      <c r="T233" s="201">
        <f t="shared" si="19"/>
        <v>0</v>
      </c>
      <c r="U233" s="190">
        <f t="shared" si="20"/>
        <v>0</v>
      </c>
      <c r="V233" s="190">
        <f t="shared" si="21"/>
        <v>0</v>
      </c>
      <c r="W233" s="190"/>
      <c r="X233" s="258"/>
      <c r="Y233" s="251"/>
      <c r="Z233" s="251"/>
    </row>
    <row r="234" spans="1:26" s="189" customFormat="1" ht="15.75" customHeight="1" x14ac:dyDescent="0.35">
      <c r="A234" s="221">
        <f>+ม.1!C233</f>
        <v>0</v>
      </c>
      <c r="B234" s="217">
        <f>+ม.1!D233</f>
        <v>0</v>
      </c>
      <c r="C234" s="234"/>
      <c r="D234" s="221">
        <f>+ม.1!J233</f>
        <v>0</v>
      </c>
      <c r="E234" s="221">
        <f>+ม.1!K233</f>
        <v>0</v>
      </c>
      <c r="F234" s="230"/>
      <c r="G234" s="190"/>
      <c r="H234" s="221">
        <f t="shared" si="22"/>
        <v>0</v>
      </c>
      <c r="I234" s="226"/>
      <c r="J234" s="191">
        <f t="shared" si="23"/>
        <v>0</v>
      </c>
      <c r="K234" s="221">
        <f>+ม.1!R233</f>
        <v>0</v>
      </c>
      <c r="L234" s="238" t="str">
        <f>+ม.1!T233</f>
        <v>ชั้นที่ 2</v>
      </c>
      <c r="M234" s="238">
        <f>+ม.1!U233</f>
        <v>0</v>
      </c>
      <c r="N234" s="190"/>
      <c r="O234" s="197">
        <f>+ม.1!V233</f>
        <v>0</v>
      </c>
      <c r="P234" s="190">
        <f>+ม.1!X233</f>
        <v>55</v>
      </c>
      <c r="Q234" s="244"/>
      <c r="R234" s="197">
        <f t="shared" si="18"/>
        <v>0</v>
      </c>
      <c r="S234" s="221">
        <f>+ม.1!AA233</f>
        <v>0</v>
      </c>
      <c r="T234" s="201">
        <f t="shared" si="19"/>
        <v>0</v>
      </c>
      <c r="U234" s="190">
        <f t="shared" si="20"/>
        <v>0</v>
      </c>
      <c r="V234" s="190">
        <f t="shared" si="21"/>
        <v>0</v>
      </c>
      <c r="W234" s="190"/>
      <c r="X234" s="258"/>
      <c r="Y234" s="251"/>
      <c r="Z234" s="251"/>
    </row>
    <row r="235" spans="1:26" s="189" customFormat="1" ht="15.75" customHeight="1" x14ac:dyDescent="0.35">
      <c r="A235" s="221">
        <f>+ม.1!C234</f>
        <v>169</v>
      </c>
      <c r="B235" s="217" t="str">
        <f>+ม.1!D234</f>
        <v>โฉนด</v>
      </c>
      <c r="C235" s="234">
        <f>+ม.1!E234</f>
        <v>14911</v>
      </c>
      <c r="D235" s="221">
        <f>+ม.1!J234</f>
        <v>9</v>
      </c>
      <c r="E235" s="221">
        <f>+ม.1!K234</f>
        <v>3</v>
      </c>
      <c r="F235" s="230" t="str">
        <f>+ม.1!L234</f>
        <v>10.0</v>
      </c>
      <c r="G235" s="190"/>
      <c r="H235" s="221">
        <f t="shared" si="22"/>
        <v>3910</v>
      </c>
      <c r="I235" s="226">
        <v>130</v>
      </c>
      <c r="J235" s="191">
        <f t="shared" si="23"/>
        <v>508300</v>
      </c>
      <c r="K235" s="221">
        <f>+ม.1!R234</f>
        <v>0</v>
      </c>
      <c r="L235" s="238">
        <f>+ม.1!T234</f>
        <v>0</v>
      </c>
      <c r="M235" s="238">
        <f>+ม.1!U234</f>
        <v>0</v>
      </c>
      <c r="N235" s="190"/>
      <c r="O235" s="197">
        <f>+ม.1!V234</f>
        <v>0</v>
      </c>
      <c r="P235" s="190">
        <f>+ม.1!X234</f>
        <v>0</v>
      </c>
      <c r="Q235" s="244"/>
      <c r="R235" s="197">
        <f t="shared" si="18"/>
        <v>0</v>
      </c>
      <c r="S235" s="221">
        <f>+ม.1!AA234</f>
        <v>0</v>
      </c>
      <c r="T235" s="201">
        <f t="shared" si="19"/>
        <v>0</v>
      </c>
      <c r="U235" s="190">
        <f t="shared" si="20"/>
        <v>0</v>
      </c>
      <c r="V235" s="190">
        <f t="shared" si="21"/>
        <v>508300</v>
      </c>
      <c r="W235" s="190"/>
      <c r="X235" s="258" t="s">
        <v>2880</v>
      </c>
      <c r="Y235" s="251"/>
      <c r="Z235" s="251">
        <v>0.01</v>
      </c>
    </row>
    <row r="236" spans="1:26" s="189" customFormat="1" ht="15.75" customHeight="1" x14ac:dyDescent="0.35">
      <c r="A236" s="221">
        <f>+ม.1!C235</f>
        <v>170</v>
      </c>
      <c r="B236" s="217" t="str">
        <f>+ม.1!D235</f>
        <v>โฉนด</v>
      </c>
      <c r="C236" s="234">
        <f>+ม.1!E235</f>
        <v>34942</v>
      </c>
      <c r="D236" s="221">
        <f>+ม.1!J235</f>
        <v>4</v>
      </c>
      <c r="E236" s="221">
        <f>+ม.1!K235</f>
        <v>0</v>
      </c>
      <c r="F236" s="230" t="str">
        <f>+ม.1!L235</f>
        <v>40.0</v>
      </c>
      <c r="G236" s="190"/>
      <c r="H236" s="221">
        <f t="shared" si="22"/>
        <v>1640</v>
      </c>
      <c r="I236" s="226">
        <v>170</v>
      </c>
      <c r="J236" s="191">
        <f t="shared" si="23"/>
        <v>278800</v>
      </c>
      <c r="K236" s="221">
        <f>+ม.1!R235</f>
        <v>0</v>
      </c>
      <c r="L236" s="238">
        <f>+ม.1!T235</f>
        <v>0</v>
      </c>
      <c r="M236" s="238">
        <f>+ม.1!U235</f>
        <v>0</v>
      </c>
      <c r="N236" s="190"/>
      <c r="O236" s="197">
        <f>+ม.1!V235</f>
        <v>0</v>
      </c>
      <c r="P236" s="190">
        <f>+ม.1!X235</f>
        <v>0</v>
      </c>
      <c r="Q236" s="244"/>
      <c r="R236" s="197">
        <f t="shared" si="18"/>
        <v>0</v>
      </c>
      <c r="S236" s="221">
        <f>+ม.1!AA235</f>
        <v>0</v>
      </c>
      <c r="T236" s="201">
        <f t="shared" si="19"/>
        <v>0</v>
      </c>
      <c r="U236" s="190">
        <f t="shared" si="20"/>
        <v>0</v>
      </c>
      <c r="V236" s="190">
        <f t="shared" si="21"/>
        <v>278800</v>
      </c>
      <c r="W236" s="190"/>
      <c r="X236" s="258" t="s">
        <v>2880</v>
      </c>
      <c r="Y236" s="251"/>
      <c r="Z236" s="251">
        <v>0.01</v>
      </c>
    </row>
    <row r="237" spans="1:26" s="189" customFormat="1" ht="15.75" customHeight="1" x14ac:dyDescent="0.35">
      <c r="A237" s="221">
        <f>+ม.1!C236</f>
        <v>171</v>
      </c>
      <c r="B237" s="217" t="str">
        <f>+ม.1!D236</f>
        <v>โฉนด</v>
      </c>
      <c r="C237" s="234">
        <f>+ม.1!E236</f>
        <v>4099</v>
      </c>
      <c r="D237" s="221">
        <f>+ม.1!J236</f>
        <v>0</v>
      </c>
      <c r="E237" s="221">
        <f>+ม.1!K236</f>
        <v>1</v>
      </c>
      <c r="F237" s="230" t="str">
        <f>+ม.1!L236</f>
        <v>14.0</v>
      </c>
      <c r="G237" s="190"/>
      <c r="H237" s="221">
        <f t="shared" si="22"/>
        <v>114</v>
      </c>
      <c r="I237" s="226">
        <v>100</v>
      </c>
      <c r="J237" s="191">
        <f t="shared" si="23"/>
        <v>11400</v>
      </c>
      <c r="K237" s="221">
        <f>+ม.1!R236</f>
        <v>1</v>
      </c>
      <c r="L237" s="238" t="str">
        <f>+ม.1!T236</f>
        <v>บ้านเดี่ยว</v>
      </c>
      <c r="M237" s="238" t="str">
        <f>+ม.1!U236</f>
        <v>ไม้</v>
      </c>
      <c r="N237" s="190"/>
      <c r="O237" s="197">
        <f>+ม.1!V236</f>
        <v>55</v>
      </c>
      <c r="P237" s="190">
        <f>+ม.1!X236</f>
        <v>55</v>
      </c>
      <c r="Q237" s="244">
        <v>6800</v>
      </c>
      <c r="R237" s="197">
        <f t="shared" si="18"/>
        <v>374000</v>
      </c>
      <c r="S237" s="221">
        <f>+ม.1!AA236</f>
        <v>30</v>
      </c>
      <c r="T237" s="201">
        <f t="shared" si="19"/>
        <v>112200</v>
      </c>
      <c r="U237" s="190">
        <f t="shared" si="20"/>
        <v>261800</v>
      </c>
      <c r="V237" s="190">
        <f t="shared" si="21"/>
        <v>273200</v>
      </c>
      <c r="W237" s="190"/>
      <c r="X237" s="258" t="s">
        <v>2880</v>
      </c>
      <c r="Y237" s="251"/>
      <c r="Z237" s="251">
        <v>0.03</v>
      </c>
    </row>
    <row r="238" spans="1:26" s="189" customFormat="1" ht="15.75" customHeight="1" x14ac:dyDescent="0.35">
      <c r="A238" s="221">
        <f>+ม.1!C237</f>
        <v>0</v>
      </c>
      <c r="B238" s="217">
        <f>+ม.1!D237</f>
        <v>0</v>
      </c>
      <c r="C238" s="234"/>
      <c r="D238" s="221">
        <f>+ม.1!J237</f>
        <v>0</v>
      </c>
      <c r="E238" s="221">
        <f>+ม.1!K237</f>
        <v>0</v>
      </c>
      <c r="F238" s="230"/>
      <c r="G238" s="190"/>
      <c r="H238" s="221">
        <f t="shared" si="22"/>
        <v>0</v>
      </c>
      <c r="I238" s="226"/>
      <c r="J238" s="191">
        <f t="shared" si="23"/>
        <v>0</v>
      </c>
      <c r="K238" s="221">
        <f>+ม.1!R237</f>
        <v>2</v>
      </c>
      <c r="L238" s="238" t="str">
        <f>+ม.1!T237</f>
        <v>บ้านเดี่ยว</v>
      </c>
      <c r="M238" s="238" t="str">
        <f>+ม.1!U237</f>
        <v>ไม้</v>
      </c>
      <c r="N238" s="190"/>
      <c r="O238" s="197">
        <f>+ม.1!V237</f>
        <v>35</v>
      </c>
      <c r="P238" s="190">
        <f>+ม.1!X237</f>
        <v>35</v>
      </c>
      <c r="Q238" s="244">
        <v>6800</v>
      </c>
      <c r="R238" s="197">
        <f t="shared" si="18"/>
        <v>238000</v>
      </c>
      <c r="S238" s="221">
        <f>+ม.1!AA237</f>
        <v>20</v>
      </c>
      <c r="T238" s="201">
        <f t="shared" si="19"/>
        <v>47600</v>
      </c>
      <c r="U238" s="190">
        <f t="shared" si="20"/>
        <v>190400</v>
      </c>
      <c r="V238" s="190">
        <f t="shared" si="21"/>
        <v>190400</v>
      </c>
      <c r="W238" s="190"/>
      <c r="X238" s="258"/>
      <c r="Y238" s="251"/>
      <c r="Z238" s="251">
        <v>0.03</v>
      </c>
    </row>
    <row r="239" spans="1:26" s="189" customFormat="1" ht="15.75" customHeight="1" x14ac:dyDescent="0.35">
      <c r="A239" s="221">
        <f>+ม.1!C238</f>
        <v>172</v>
      </c>
      <c r="B239" s="217" t="str">
        <f>+ม.1!D238</f>
        <v>โฉนด</v>
      </c>
      <c r="C239" s="234">
        <f>+ม.1!E238</f>
        <v>12977</v>
      </c>
      <c r="D239" s="221">
        <f>+ม.1!J238</f>
        <v>6</v>
      </c>
      <c r="E239" s="221">
        <f>+ม.1!K238</f>
        <v>1</v>
      </c>
      <c r="F239" s="230" t="str">
        <f>+ม.1!L238</f>
        <v>47.0</v>
      </c>
      <c r="G239" s="190"/>
      <c r="H239" s="221">
        <f t="shared" si="22"/>
        <v>2547</v>
      </c>
      <c r="I239" s="226">
        <v>100</v>
      </c>
      <c r="J239" s="191">
        <f t="shared" si="23"/>
        <v>254700</v>
      </c>
      <c r="K239" s="221">
        <f>+ม.1!R238</f>
        <v>0</v>
      </c>
      <c r="L239" s="238">
        <f>+ม.1!T238</f>
        <v>0</v>
      </c>
      <c r="M239" s="238">
        <f>+ม.1!U238</f>
        <v>0</v>
      </c>
      <c r="N239" s="190"/>
      <c r="O239" s="197">
        <f>+ม.1!V238</f>
        <v>0</v>
      </c>
      <c r="P239" s="190">
        <f>+ม.1!X238</f>
        <v>0</v>
      </c>
      <c r="Q239" s="244"/>
      <c r="R239" s="197">
        <f t="shared" si="18"/>
        <v>0</v>
      </c>
      <c r="S239" s="221">
        <f>+ม.1!AA238</f>
        <v>0</v>
      </c>
      <c r="T239" s="201">
        <f t="shared" si="19"/>
        <v>0</v>
      </c>
      <c r="U239" s="190">
        <f t="shared" si="20"/>
        <v>0</v>
      </c>
      <c r="V239" s="190">
        <f t="shared" si="21"/>
        <v>254700</v>
      </c>
      <c r="W239" s="190"/>
      <c r="X239" s="258" t="s">
        <v>2880</v>
      </c>
      <c r="Y239" s="251"/>
      <c r="Z239" s="251">
        <v>0.01</v>
      </c>
    </row>
    <row r="240" spans="1:26" s="189" customFormat="1" ht="15.75" customHeight="1" x14ac:dyDescent="0.35">
      <c r="A240" s="221">
        <f>+ม.1!C239</f>
        <v>173</v>
      </c>
      <c r="B240" s="217" t="str">
        <f>+ม.1!D239</f>
        <v>โฉนด</v>
      </c>
      <c r="C240" s="234">
        <f>+ม.1!E239</f>
        <v>31206</v>
      </c>
      <c r="D240" s="221">
        <f>+ม.1!J239</f>
        <v>0</v>
      </c>
      <c r="E240" s="221">
        <f>+ม.1!K239</f>
        <v>0</v>
      </c>
      <c r="F240" s="230" t="str">
        <f>+ม.1!L239</f>
        <v>53.0</v>
      </c>
      <c r="G240" s="190"/>
      <c r="H240" s="221">
        <f t="shared" si="22"/>
        <v>53</v>
      </c>
      <c r="I240" s="226">
        <v>230</v>
      </c>
      <c r="J240" s="191">
        <f t="shared" si="23"/>
        <v>12190</v>
      </c>
      <c r="K240" s="221">
        <f>+ม.1!R239</f>
        <v>1</v>
      </c>
      <c r="L240" s="238" t="str">
        <f>+ม.1!T239</f>
        <v>บ้านเดี่ยว</v>
      </c>
      <c r="M240" s="238" t="str">
        <f>+ม.1!U239</f>
        <v>ครึ่งตึกครึ่งไม้</v>
      </c>
      <c r="N240" s="190"/>
      <c r="O240" s="197">
        <f>+ม.1!V239</f>
        <v>70</v>
      </c>
      <c r="P240" s="190">
        <f>+ม.1!X239</f>
        <v>0</v>
      </c>
      <c r="Q240" s="244">
        <v>6800</v>
      </c>
      <c r="R240" s="197">
        <f t="shared" si="18"/>
        <v>476000</v>
      </c>
      <c r="S240" s="221">
        <v>20</v>
      </c>
      <c r="T240" s="201">
        <f t="shared" si="19"/>
        <v>95200</v>
      </c>
      <c r="U240" s="190">
        <f t="shared" si="20"/>
        <v>380800</v>
      </c>
      <c r="V240" s="190">
        <f t="shared" si="21"/>
        <v>392990</v>
      </c>
      <c r="W240" s="190"/>
      <c r="X240" s="258" t="s">
        <v>2880</v>
      </c>
      <c r="Y240" s="251"/>
      <c r="Z240" s="251">
        <v>0.03</v>
      </c>
    </row>
    <row r="241" spans="1:26" s="189" customFormat="1" ht="15.75" customHeight="1" x14ac:dyDescent="0.35">
      <c r="A241" s="221">
        <f>+ม.1!C240</f>
        <v>0</v>
      </c>
      <c r="B241" s="217">
        <f>+ม.1!D240</f>
        <v>0</v>
      </c>
      <c r="C241" s="234"/>
      <c r="D241" s="221">
        <f>+ม.1!J240</f>
        <v>0</v>
      </c>
      <c r="E241" s="221">
        <f>+ม.1!K240</f>
        <v>0</v>
      </c>
      <c r="F241" s="230"/>
      <c r="G241" s="190"/>
      <c r="H241" s="221">
        <f t="shared" si="22"/>
        <v>0</v>
      </c>
      <c r="I241" s="226"/>
      <c r="J241" s="191">
        <f t="shared" si="23"/>
        <v>0</v>
      </c>
      <c r="K241" s="221">
        <f>+ม.1!R240</f>
        <v>0</v>
      </c>
      <c r="L241" s="238" t="str">
        <f>+ม.1!T240</f>
        <v>ชั้นที่ 1</v>
      </c>
      <c r="M241" s="238">
        <f>+ม.1!U240</f>
        <v>0</v>
      </c>
      <c r="N241" s="190"/>
      <c r="O241" s="197">
        <f>+ม.1!V240</f>
        <v>0</v>
      </c>
      <c r="P241" s="190">
        <f>+ม.1!X240</f>
        <v>35</v>
      </c>
      <c r="Q241" s="244"/>
      <c r="R241" s="197">
        <f t="shared" si="18"/>
        <v>0</v>
      </c>
      <c r="S241" s="221"/>
      <c r="T241" s="201">
        <f t="shared" si="19"/>
        <v>0</v>
      </c>
      <c r="U241" s="190">
        <f t="shared" si="20"/>
        <v>0</v>
      </c>
      <c r="V241" s="190">
        <f t="shared" si="21"/>
        <v>0</v>
      </c>
      <c r="W241" s="190"/>
      <c r="X241" s="258"/>
      <c r="Y241" s="251"/>
      <c r="Z241" s="251"/>
    </row>
    <row r="242" spans="1:26" s="189" customFormat="1" ht="15.75" customHeight="1" x14ac:dyDescent="0.35">
      <c r="A242" s="221">
        <f>+ม.1!C241</f>
        <v>0</v>
      </c>
      <c r="B242" s="217">
        <f>+ม.1!D241</f>
        <v>0</v>
      </c>
      <c r="C242" s="234"/>
      <c r="D242" s="221">
        <f>+ม.1!J241</f>
        <v>0</v>
      </c>
      <c r="E242" s="221">
        <f>+ม.1!K241</f>
        <v>0</v>
      </c>
      <c r="F242" s="230"/>
      <c r="G242" s="190"/>
      <c r="H242" s="221">
        <f t="shared" si="22"/>
        <v>0</v>
      </c>
      <c r="I242" s="226"/>
      <c r="J242" s="191">
        <f t="shared" si="23"/>
        <v>0</v>
      </c>
      <c r="K242" s="221">
        <f>+ม.1!R241</f>
        <v>0</v>
      </c>
      <c r="L242" s="238" t="str">
        <f>+ม.1!T241</f>
        <v>ชั้นที่ 2</v>
      </c>
      <c r="M242" s="238">
        <f>+ม.1!U241</f>
        <v>0</v>
      </c>
      <c r="N242" s="190"/>
      <c r="O242" s="197">
        <f>+ม.1!V241</f>
        <v>0</v>
      </c>
      <c r="P242" s="190">
        <f>+ม.1!X241</f>
        <v>35</v>
      </c>
      <c r="Q242" s="244"/>
      <c r="R242" s="197">
        <f t="shared" si="18"/>
        <v>0</v>
      </c>
      <c r="S242" s="221">
        <f>+ม.1!AA241</f>
        <v>0</v>
      </c>
      <c r="T242" s="201">
        <f t="shared" si="19"/>
        <v>0</v>
      </c>
      <c r="U242" s="190">
        <f t="shared" si="20"/>
        <v>0</v>
      </c>
      <c r="V242" s="190">
        <f t="shared" si="21"/>
        <v>0</v>
      </c>
      <c r="W242" s="190"/>
      <c r="X242" s="258"/>
      <c r="Y242" s="251"/>
      <c r="Z242" s="251"/>
    </row>
    <row r="243" spans="1:26" s="189" customFormat="1" ht="15.75" customHeight="1" x14ac:dyDescent="0.35">
      <c r="A243" s="221">
        <f>+ม.1!C242</f>
        <v>174</v>
      </c>
      <c r="B243" s="217" t="str">
        <f>+ม.1!D242</f>
        <v>โฉนด</v>
      </c>
      <c r="C243" s="234">
        <f>+ม.1!E242</f>
        <v>12976</v>
      </c>
      <c r="D243" s="221">
        <f>+ม.1!J242</f>
        <v>11</v>
      </c>
      <c r="E243" s="221">
        <f>+ม.1!K242</f>
        <v>0</v>
      </c>
      <c r="F243" s="230"/>
      <c r="G243" s="190"/>
      <c r="H243" s="221">
        <f t="shared" si="22"/>
        <v>4400</v>
      </c>
      <c r="I243" s="226">
        <v>100</v>
      </c>
      <c r="J243" s="191">
        <f t="shared" si="23"/>
        <v>440000</v>
      </c>
      <c r="K243" s="221">
        <f>+ม.1!R242</f>
        <v>0</v>
      </c>
      <c r="L243" s="238">
        <f>+ม.1!T242</f>
        <v>0</v>
      </c>
      <c r="M243" s="238">
        <f>+ม.1!U242</f>
        <v>0</v>
      </c>
      <c r="N243" s="190"/>
      <c r="O243" s="197">
        <f>+ม.1!V242</f>
        <v>0</v>
      </c>
      <c r="P243" s="190">
        <f>+ม.1!X242</f>
        <v>0</v>
      </c>
      <c r="Q243" s="244"/>
      <c r="R243" s="197">
        <f t="shared" si="18"/>
        <v>0</v>
      </c>
      <c r="S243" s="221">
        <f>+ม.1!AA242</f>
        <v>0</v>
      </c>
      <c r="T243" s="201">
        <f t="shared" si="19"/>
        <v>0</v>
      </c>
      <c r="U243" s="190">
        <f t="shared" si="20"/>
        <v>0</v>
      </c>
      <c r="V243" s="190">
        <f t="shared" si="21"/>
        <v>440000</v>
      </c>
      <c r="W243" s="190"/>
      <c r="X243" s="258" t="s">
        <v>2880</v>
      </c>
      <c r="Y243" s="251"/>
      <c r="Z243" s="251">
        <v>0.01</v>
      </c>
    </row>
    <row r="244" spans="1:26" s="189" customFormat="1" ht="15.75" customHeight="1" x14ac:dyDescent="0.35">
      <c r="A244" s="221">
        <f>+ม.1!C243</f>
        <v>175</v>
      </c>
      <c r="B244" s="217" t="str">
        <f>+ม.1!D243</f>
        <v>โฉนด</v>
      </c>
      <c r="C244" s="234">
        <f>+ม.1!E243</f>
        <v>31205</v>
      </c>
      <c r="D244" s="221">
        <f>+ม.1!J243</f>
        <v>0</v>
      </c>
      <c r="E244" s="221">
        <f>+ม.1!K243</f>
        <v>0</v>
      </c>
      <c r="F244" s="230" t="str">
        <f>+ม.1!L243</f>
        <v>65.0</v>
      </c>
      <c r="G244" s="190"/>
      <c r="H244" s="221">
        <f t="shared" si="22"/>
        <v>65</v>
      </c>
      <c r="I244" s="226">
        <v>230</v>
      </c>
      <c r="J244" s="191">
        <f t="shared" si="23"/>
        <v>14950</v>
      </c>
      <c r="K244" s="221">
        <f>+ม.1!R243</f>
        <v>1</v>
      </c>
      <c r="L244" s="238" t="str">
        <f>+ม.1!T243</f>
        <v>บ้านเดี่ยว</v>
      </c>
      <c r="M244" s="238" t="str">
        <f>+ม.1!U243</f>
        <v>ตึก</v>
      </c>
      <c r="N244" s="190"/>
      <c r="O244" s="197">
        <f>+ม.1!V243</f>
        <v>45</v>
      </c>
      <c r="P244" s="190">
        <f>+ม.1!X243</f>
        <v>45</v>
      </c>
      <c r="Q244" s="244">
        <v>6800</v>
      </c>
      <c r="R244" s="197">
        <f t="shared" si="18"/>
        <v>306000</v>
      </c>
      <c r="S244" s="221">
        <f>+ม.1!AA243</f>
        <v>30</v>
      </c>
      <c r="T244" s="201">
        <f t="shared" si="19"/>
        <v>91800</v>
      </c>
      <c r="U244" s="190">
        <f t="shared" si="20"/>
        <v>214200</v>
      </c>
      <c r="V244" s="190">
        <f t="shared" si="21"/>
        <v>229150</v>
      </c>
      <c r="W244" s="190"/>
      <c r="X244" s="258" t="s">
        <v>2880</v>
      </c>
      <c r="Y244" s="251"/>
      <c r="Z244" s="251">
        <v>0.03</v>
      </c>
    </row>
    <row r="245" spans="1:26" s="189" customFormat="1" ht="15.75" customHeight="1" x14ac:dyDescent="0.35">
      <c r="A245" s="221">
        <f>+ม.1!C244</f>
        <v>176</v>
      </c>
      <c r="B245" s="217" t="str">
        <f>+ม.1!D244</f>
        <v>โฉนด</v>
      </c>
      <c r="C245" s="234">
        <f>+ม.1!E244</f>
        <v>53682</v>
      </c>
      <c r="D245" s="221">
        <f>+ม.1!J244</f>
        <v>2</v>
      </c>
      <c r="E245" s="221">
        <f>+ม.1!K244</f>
        <v>2</v>
      </c>
      <c r="F245" s="230">
        <f>+ม.1!L244</f>
        <v>71</v>
      </c>
      <c r="G245" s="190"/>
      <c r="H245" s="221">
        <f t="shared" si="22"/>
        <v>1071</v>
      </c>
      <c r="I245" s="226">
        <v>100</v>
      </c>
      <c r="J245" s="191">
        <f t="shared" si="23"/>
        <v>107100</v>
      </c>
      <c r="K245" s="221">
        <f>+ม.1!R244</f>
        <v>0</v>
      </c>
      <c r="L245" s="238">
        <f>+ม.1!T244</f>
        <v>0</v>
      </c>
      <c r="M245" s="238">
        <f>+ม.1!U244</f>
        <v>0</v>
      </c>
      <c r="N245" s="190"/>
      <c r="O245" s="197">
        <f>+ม.1!V244</f>
        <v>0</v>
      </c>
      <c r="P245" s="190">
        <f>+ม.1!X244</f>
        <v>0</v>
      </c>
      <c r="Q245" s="244"/>
      <c r="R245" s="197">
        <f t="shared" si="18"/>
        <v>0</v>
      </c>
      <c r="S245" s="221">
        <f>+ม.1!AA244</f>
        <v>0</v>
      </c>
      <c r="T245" s="201">
        <f t="shared" si="19"/>
        <v>0</v>
      </c>
      <c r="U245" s="190">
        <f t="shared" si="20"/>
        <v>0</v>
      </c>
      <c r="V245" s="190">
        <f t="shared" si="21"/>
        <v>107100</v>
      </c>
      <c r="W245" s="190"/>
      <c r="X245" s="258" t="s">
        <v>2880</v>
      </c>
      <c r="Y245" s="251"/>
      <c r="Z245" s="251">
        <v>0.01</v>
      </c>
    </row>
    <row r="246" spans="1:26" s="189" customFormat="1" ht="15.75" customHeight="1" x14ac:dyDescent="0.35">
      <c r="A246" s="221">
        <f>+ม.1!C245</f>
        <v>177</v>
      </c>
      <c r="B246" s="217" t="str">
        <f>+ม.1!D245</f>
        <v>โฉนด</v>
      </c>
      <c r="C246" s="234">
        <f>+ม.1!E245</f>
        <v>25113</v>
      </c>
      <c r="D246" s="221">
        <f>+ม.1!J245</f>
        <v>0</v>
      </c>
      <c r="E246" s="221">
        <f>+ม.1!K245</f>
        <v>2</v>
      </c>
      <c r="F246" s="230" t="str">
        <f>+ม.1!L245</f>
        <v>9.0</v>
      </c>
      <c r="G246" s="190"/>
      <c r="H246" s="221">
        <f t="shared" si="22"/>
        <v>209</v>
      </c>
      <c r="I246" s="226">
        <v>350</v>
      </c>
      <c r="J246" s="191">
        <f t="shared" si="23"/>
        <v>73150</v>
      </c>
      <c r="K246" s="221">
        <f>+ม.1!R245</f>
        <v>1</v>
      </c>
      <c r="L246" s="238" t="str">
        <f>+ม.1!T245</f>
        <v>บ้านเดี่ยว</v>
      </c>
      <c r="M246" s="238" t="str">
        <f>+ม.1!U245</f>
        <v>ตึก</v>
      </c>
      <c r="N246" s="190"/>
      <c r="O246" s="197">
        <f>+ม.1!V245</f>
        <v>54</v>
      </c>
      <c r="P246" s="190">
        <f>+ม.1!X245</f>
        <v>54</v>
      </c>
      <c r="Q246" s="244">
        <v>6800</v>
      </c>
      <c r="R246" s="197">
        <f t="shared" si="18"/>
        <v>367200</v>
      </c>
      <c r="S246" s="221">
        <f>+ม.1!AA245</f>
        <v>3</v>
      </c>
      <c r="T246" s="201">
        <f t="shared" si="19"/>
        <v>11016</v>
      </c>
      <c r="U246" s="190">
        <f t="shared" si="20"/>
        <v>356184</v>
      </c>
      <c r="V246" s="190">
        <f t="shared" si="21"/>
        <v>429334</v>
      </c>
      <c r="W246" s="190"/>
      <c r="X246" s="258" t="s">
        <v>2880</v>
      </c>
      <c r="Y246" s="251"/>
      <c r="Z246" s="251">
        <v>0.03</v>
      </c>
    </row>
    <row r="247" spans="1:26" s="189" customFormat="1" ht="15.75" customHeight="1" x14ac:dyDescent="0.35">
      <c r="A247" s="221">
        <f>+ม.1!C246</f>
        <v>0</v>
      </c>
      <c r="B247" s="217">
        <f>+ม.1!D246</f>
        <v>0</v>
      </c>
      <c r="C247" s="234"/>
      <c r="D247" s="221">
        <f>+ม.1!J246</f>
        <v>0</v>
      </c>
      <c r="E247" s="221">
        <f>+ม.1!K246</f>
        <v>0</v>
      </c>
      <c r="F247" s="230"/>
      <c r="G247" s="190"/>
      <c r="H247" s="221">
        <f t="shared" si="22"/>
        <v>0</v>
      </c>
      <c r="I247" s="226"/>
      <c r="J247" s="191">
        <f t="shared" si="23"/>
        <v>0</v>
      </c>
      <c r="K247" s="221">
        <f>+ม.1!R246</f>
        <v>0</v>
      </c>
      <c r="L247" s="238" t="str">
        <f>+ม.1!T246</f>
        <v>ร้านค้า</v>
      </c>
      <c r="M247" s="238">
        <f>+ม.1!U246</f>
        <v>0</v>
      </c>
      <c r="N247" s="190"/>
      <c r="O247" s="197">
        <f>+ม.1!V246</f>
        <v>24</v>
      </c>
      <c r="P247" s="190">
        <f>+ม.1!X246</f>
        <v>24</v>
      </c>
      <c r="Q247" s="244"/>
      <c r="R247" s="197">
        <f t="shared" si="18"/>
        <v>0</v>
      </c>
      <c r="S247" s="221">
        <f>+ม.1!AA246</f>
        <v>0</v>
      </c>
      <c r="T247" s="201">
        <f t="shared" si="19"/>
        <v>0</v>
      </c>
      <c r="U247" s="190">
        <f t="shared" si="20"/>
        <v>0</v>
      </c>
      <c r="V247" s="190">
        <f t="shared" si="21"/>
        <v>0</v>
      </c>
      <c r="W247" s="190"/>
      <c r="X247" s="258"/>
      <c r="Y247" s="251"/>
      <c r="Z247" s="251"/>
    </row>
    <row r="248" spans="1:26" s="189" customFormat="1" ht="15.75" customHeight="1" x14ac:dyDescent="0.35">
      <c r="A248" s="221">
        <f>+ม.1!C247</f>
        <v>0</v>
      </c>
      <c r="B248" s="217">
        <f>+ม.1!D247</f>
        <v>0</v>
      </c>
      <c r="C248" s="234"/>
      <c r="D248" s="221">
        <f>+ม.1!J247</f>
        <v>0</v>
      </c>
      <c r="E248" s="221">
        <f>+ม.1!K247</f>
        <v>0</v>
      </c>
      <c r="F248" s="230"/>
      <c r="G248" s="190"/>
      <c r="H248" s="221">
        <f t="shared" si="22"/>
        <v>0</v>
      </c>
      <c r="I248" s="226"/>
      <c r="J248" s="191">
        <f t="shared" si="23"/>
        <v>0</v>
      </c>
      <c r="K248" s="221">
        <f>+ม.1!R247</f>
        <v>0</v>
      </c>
      <c r="L248" s="238" t="str">
        <f>+ม.1!T247</f>
        <v>สถานีบริการน้ำมันเชื้อเพลิง</v>
      </c>
      <c r="M248" s="238">
        <f>+ม.1!U247</f>
        <v>0</v>
      </c>
      <c r="N248" s="190"/>
      <c r="O248" s="197">
        <f>+ม.1!V247</f>
        <v>4</v>
      </c>
      <c r="P248" s="190">
        <f>+ม.1!X247</f>
        <v>4</v>
      </c>
      <c r="Q248" s="244"/>
      <c r="R248" s="197">
        <f t="shared" si="18"/>
        <v>0</v>
      </c>
      <c r="S248" s="221">
        <f>+ม.1!AA247</f>
        <v>0</v>
      </c>
      <c r="T248" s="201">
        <f t="shared" si="19"/>
        <v>0</v>
      </c>
      <c r="U248" s="190">
        <f t="shared" si="20"/>
        <v>0</v>
      </c>
      <c r="V248" s="190">
        <f t="shared" si="21"/>
        <v>0</v>
      </c>
      <c r="W248" s="190"/>
      <c r="X248" s="258"/>
      <c r="Y248" s="251"/>
      <c r="Z248" s="251"/>
    </row>
    <row r="249" spans="1:26" s="189" customFormat="1" ht="15.75" customHeight="1" x14ac:dyDescent="0.35">
      <c r="A249" s="221">
        <f>+ม.1!C248</f>
        <v>178</v>
      </c>
      <c r="B249" s="217" t="str">
        <f>+ม.1!D248</f>
        <v>โฉนด</v>
      </c>
      <c r="C249" s="234">
        <f>+ม.1!E248</f>
        <v>4097</v>
      </c>
      <c r="D249" s="221">
        <f>+ม.1!J248</f>
        <v>0</v>
      </c>
      <c r="E249" s="221">
        <f>+ม.1!K248</f>
        <v>2</v>
      </c>
      <c r="F249" s="230" t="str">
        <f>+ม.1!L248</f>
        <v>40.0</v>
      </c>
      <c r="G249" s="190"/>
      <c r="H249" s="221">
        <f t="shared" si="22"/>
        <v>240</v>
      </c>
      <c r="I249" s="226">
        <v>230</v>
      </c>
      <c r="J249" s="191">
        <f t="shared" si="23"/>
        <v>55200</v>
      </c>
      <c r="K249" s="221">
        <f>+ม.1!R248</f>
        <v>0</v>
      </c>
      <c r="L249" s="238">
        <f>+ม.1!T248</f>
        <v>0</v>
      </c>
      <c r="M249" s="238">
        <f>+ม.1!U248</f>
        <v>0</v>
      </c>
      <c r="N249" s="190"/>
      <c r="O249" s="197">
        <f>+ม.1!V248</f>
        <v>0</v>
      </c>
      <c r="P249" s="190">
        <f>+ม.1!X248</f>
        <v>0</v>
      </c>
      <c r="Q249" s="244"/>
      <c r="R249" s="197">
        <f t="shared" si="18"/>
        <v>0</v>
      </c>
      <c r="S249" s="221">
        <f>+ม.1!AA248</f>
        <v>0</v>
      </c>
      <c r="T249" s="201">
        <f t="shared" si="19"/>
        <v>0</v>
      </c>
      <c r="U249" s="190">
        <f t="shared" si="20"/>
        <v>0</v>
      </c>
      <c r="V249" s="190">
        <f t="shared" si="21"/>
        <v>55200</v>
      </c>
      <c r="W249" s="190"/>
      <c r="X249" s="258" t="s">
        <v>2880</v>
      </c>
      <c r="Y249" s="251"/>
      <c r="Z249" s="251">
        <v>0.01</v>
      </c>
    </row>
    <row r="250" spans="1:26" s="189" customFormat="1" ht="15.75" customHeight="1" x14ac:dyDescent="0.35">
      <c r="A250" s="221">
        <f>+ม.1!C249</f>
        <v>179</v>
      </c>
      <c r="B250" s="217" t="str">
        <f>+ม.1!D249</f>
        <v>โฉนด</v>
      </c>
      <c r="C250" s="234">
        <f>+ม.1!E249</f>
        <v>47206</v>
      </c>
      <c r="D250" s="221">
        <f>+ม.1!J249</f>
        <v>14</v>
      </c>
      <c r="E250" s="221">
        <f>+ม.1!K249</f>
        <v>3</v>
      </c>
      <c r="F250" s="230" t="str">
        <f>+ม.1!L249</f>
        <v>49.0</v>
      </c>
      <c r="G250" s="190"/>
      <c r="H250" s="221">
        <f t="shared" si="22"/>
        <v>5949</v>
      </c>
      <c r="I250" s="226">
        <v>100</v>
      </c>
      <c r="J250" s="191">
        <f t="shared" si="23"/>
        <v>594900</v>
      </c>
      <c r="K250" s="221">
        <f>+ม.1!R249</f>
        <v>0</v>
      </c>
      <c r="L250" s="238">
        <f>+ม.1!T249</f>
        <v>0</v>
      </c>
      <c r="M250" s="238">
        <f>+ม.1!U249</f>
        <v>0</v>
      </c>
      <c r="N250" s="190"/>
      <c r="O250" s="197">
        <f>+ม.1!V249</f>
        <v>0</v>
      </c>
      <c r="P250" s="190">
        <f>+ม.1!X249</f>
        <v>0</v>
      </c>
      <c r="Q250" s="244"/>
      <c r="R250" s="197">
        <f t="shared" si="18"/>
        <v>0</v>
      </c>
      <c r="S250" s="221">
        <f>+ม.1!AA249</f>
        <v>0</v>
      </c>
      <c r="T250" s="201">
        <f t="shared" si="19"/>
        <v>0</v>
      </c>
      <c r="U250" s="190">
        <f t="shared" si="20"/>
        <v>0</v>
      </c>
      <c r="V250" s="190">
        <f t="shared" si="21"/>
        <v>594900</v>
      </c>
      <c r="W250" s="190"/>
      <c r="X250" s="258" t="s">
        <v>2880</v>
      </c>
      <c r="Y250" s="251"/>
      <c r="Z250" s="251">
        <v>0.01</v>
      </c>
    </row>
    <row r="251" spans="1:26" s="189" customFormat="1" ht="15.75" customHeight="1" x14ac:dyDescent="0.35">
      <c r="A251" s="221">
        <f>+ม.1!C250</f>
        <v>180</v>
      </c>
      <c r="B251" s="217" t="str">
        <f>+ม.1!D250</f>
        <v>โฉนด</v>
      </c>
      <c r="C251" s="234">
        <f>+ม.1!E250</f>
        <v>15007</v>
      </c>
      <c r="D251" s="221">
        <f>+ม.1!J250</f>
        <v>10</v>
      </c>
      <c r="E251" s="221">
        <f>+ม.1!K250</f>
        <v>0</v>
      </c>
      <c r="F251" s="230" t="str">
        <f>+ม.1!L250</f>
        <v>43.0</v>
      </c>
      <c r="G251" s="190"/>
      <c r="H251" s="221">
        <f t="shared" si="22"/>
        <v>4043</v>
      </c>
      <c r="I251" s="226">
        <v>190</v>
      </c>
      <c r="J251" s="191">
        <f t="shared" si="23"/>
        <v>768170</v>
      </c>
      <c r="K251" s="221">
        <f>+ม.1!R250</f>
        <v>1</v>
      </c>
      <c r="L251" s="238" t="str">
        <f>+ม.1!T250</f>
        <v>บ้านเดี่ยว</v>
      </c>
      <c r="M251" s="238" t="str">
        <f>+ม.1!U250</f>
        <v>ครึ่งตึกครึ่งไม้</v>
      </c>
      <c r="N251" s="190"/>
      <c r="O251" s="197">
        <f>+ม.1!V250</f>
        <v>90</v>
      </c>
      <c r="P251" s="190">
        <f>+ม.1!X250</f>
        <v>0</v>
      </c>
      <c r="Q251" s="244">
        <v>6800</v>
      </c>
      <c r="R251" s="197">
        <f t="shared" si="18"/>
        <v>612000</v>
      </c>
      <c r="S251" s="221">
        <v>40</v>
      </c>
      <c r="T251" s="201">
        <f t="shared" si="19"/>
        <v>244800</v>
      </c>
      <c r="U251" s="190">
        <f t="shared" si="20"/>
        <v>367200</v>
      </c>
      <c r="V251" s="190">
        <f t="shared" si="21"/>
        <v>1135370</v>
      </c>
      <c r="W251" s="190"/>
      <c r="X251" s="258" t="s">
        <v>2880</v>
      </c>
      <c r="Y251" s="251"/>
      <c r="Z251" s="251">
        <v>0.03</v>
      </c>
    </row>
    <row r="252" spans="1:26" s="189" customFormat="1" ht="15.75" customHeight="1" x14ac:dyDescent="0.35">
      <c r="A252" s="221">
        <f>+ม.1!C251</f>
        <v>0</v>
      </c>
      <c r="B252" s="217">
        <f>+ม.1!D251</f>
        <v>0</v>
      </c>
      <c r="C252" s="234"/>
      <c r="D252" s="221">
        <f>+ม.1!J251</f>
        <v>0</v>
      </c>
      <c r="E252" s="221">
        <f>+ม.1!K251</f>
        <v>0</v>
      </c>
      <c r="F252" s="230"/>
      <c r="G252" s="190"/>
      <c r="H252" s="221">
        <f t="shared" si="22"/>
        <v>0</v>
      </c>
      <c r="I252" s="226"/>
      <c r="J252" s="191">
        <f t="shared" si="23"/>
        <v>0</v>
      </c>
      <c r="K252" s="221">
        <f>+ม.1!R251</f>
        <v>0</v>
      </c>
      <c r="L252" s="238" t="str">
        <f>+ม.1!T251</f>
        <v>ชั้นที่ 1</v>
      </c>
      <c r="M252" s="238">
        <f>+ม.1!U251</f>
        <v>0</v>
      </c>
      <c r="N252" s="190"/>
      <c r="O252" s="197">
        <f>+ม.1!V251</f>
        <v>0</v>
      </c>
      <c r="P252" s="190">
        <f>+ม.1!X251</f>
        <v>45</v>
      </c>
      <c r="Q252" s="244"/>
      <c r="R252" s="197">
        <f t="shared" si="18"/>
        <v>0</v>
      </c>
      <c r="S252" s="221"/>
      <c r="T252" s="201">
        <f t="shared" si="19"/>
        <v>0</v>
      </c>
      <c r="U252" s="190">
        <f t="shared" si="20"/>
        <v>0</v>
      </c>
      <c r="V252" s="190">
        <f t="shared" si="21"/>
        <v>0</v>
      </c>
      <c r="W252" s="190"/>
      <c r="X252" s="258"/>
      <c r="Y252" s="251"/>
      <c r="Z252" s="251"/>
    </row>
    <row r="253" spans="1:26" s="189" customFormat="1" ht="15.75" customHeight="1" x14ac:dyDescent="0.35">
      <c r="A253" s="221">
        <f>+ม.1!C252</f>
        <v>0</v>
      </c>
      <c r="B253" s="217">
        <f>+ม.1!D252</f>
        <v>0</v>
      </c>
      <c r="C253" s="234"/>
      <c r="D253" s="221">
        <f>+ม.1!J252</f>
        <v>0</v>
      </c>
      <c r="E253" s="221">
        <f>+ม.1!K252</f>
        <v>0</v>
      </c>
      <c r="F253" s="230"/>
      <c r="G253" s="190"/>
      <c r="H253" s="221">
        <f t="shared" si="22"/>
        <v>0</v>
      </c>
      <c r="I253" s="226"/>
      <c r="J253" s="191">
        <f t="shared" si="23"/>
        <v>0</v>
      </c>
      <c r="K253" s="221">
        <f>+ม.1!R252</f>
        <v>0</v>
      </c>
      <c r="L253" s="238" t="str">
        <f>+ม.1!T252</f>
        <v>ชั้นที่ 2</v>
      </c>
      <c r="M253" s="238">
        <f>+ม.1!U252</f>
        <v>0</v>
      </c>
      <c r="N253" s="190"/>
      <c r="O253" s="197">
        <f>+ม.1!V252</f>
        <v>0</v>
      </c>
      <c r="P253" s="190">
        <f>+ม.1!X252</f>
        <v>45</v>
      </c>
      <c r="Q253" s="244"/>
      <c r="R253" s="197">
        <f t="shared" si="18"/>
        <v>0</v>
      </c>
      <c r="S253" s="221">
        <f>+ม.1!AA252</f>
        <v>0</v>
      </c>
      <c r="T253" s="201">
        <f t="shared" si="19"/>
        <v>0</v>
      </c>
      <c r="U253" s="190">
        <f t="shared" si="20"/>
        <v>0</v>
      </c>
      <c r="V253" s="190">
        <f t="shared" si="21"/>
        <v>0</v>
      </c>
      <c r="W253" s="190"/>
      <c r="X253" s="258"/>
      <c r="Y253" s="251"/>
      <c r="Z253" s="251"/>
    </row>
    <row r="254" spans="1:26" s="189" customFormat="1" ht="15.75" customHeight="1" x14ac:dyDescent="0.35">
      <c r="A254" s="221">
        <f>+ม.1!C253</f>
        <v>0</v>
      </c>
      <c r="B254" s="217">
        <f>+ม.1!D253</f>
        <v>0</v>
      </c>
      <c r="C254" s="234"/>
      <c r="D254" s="221">
        <f>+ม.1!J253</f>
        <v>0</v>
      </c>
      <c r="E254" s="221">
        <f>+ม.1!K253</f>
        <v>0</v>
      </c>
      <c r="F254" s="230"/>
      <c r="G254" s="190"/>
      <c r="H254" s="221">
        <f t="shared" si="22"/>
        <v>0</v>
      </c>
      <c r="I254" s="226"/>
      <c r="J254" s="191">
        <f t="shared" si="23"/>
        <v>0</v>
      </c>
      <c r="K254" s="221">
        <f>+ม.1!R253</f>
        <v>0</v>
      </c>
      <c r="L254" s="238" t="str">
        <f>+ม.1!T253</f>
        <v>ร้านค้า</v>
      </c>
      <c r="M254" s="238">
        <f>+ม.1!U253</f>
        <v>0</v>
      </c>
      <c r="N254" s="190"/>
      <c r="O254" s="197">
        <f>+ม.1!V253</f>
        <v>6</v>
      </c>
      <c r="P254" s="190">
        <f>+ม.1!X253</f>
        <v>6</v>
      </c>
      <c r="Q254" s="244"/>
      <c r="R254" s="197">
        <f t="shared" si="18"/>
        <v>0</v>
      </c>
      <c r="S254" s="221">
        <f>+ม.1!AA253</f>
        <v>0</v>
      </c>
      <c r="T254" s="201">
        <f t="shared" si="19"/>
        <v>0</v>
      </c>
      <c r="U254" s="190">
        <f t="shared" si="20"/>
        <v>0</v>
      </c>
      <c r="V254" s="190">
        <f t="shared" si="21"/>
        <v>0</v>
      </c>
      <c r="W254" s="190"/>
      <c r="X254" s="258"/>
      <c r="Y254" s="251"/>
      <c r="Z254" s="251"/>
    </row>
    <row r="255" spans="1:26" s="189" customFormat="1" ht="15.75" customHeight="1" x14ac:dyDescent="0.35">
      <c r="A255" s="221">
        <f>+ม.1!C254</f>
        <v>181</v>
      </c>
      <c r="B255" s="217" t="str">
        <f>+ม.1!D254</f>
        <v>โฉนด</v>
      </c>
      <c r="C255" s="234">
        <f>+ม.1!E254</f>
        <v>14927</v>
      </c>
      <c r="D255" s="221">
        <f>+ม.1!J254</f>
        <v>9</v>
      </c>
      <c r="E255" s="221">
        <f>+ม.1!K254</f>
        <v>1</v>
      </c>
      <c r="F255" s="230" t="str">
        <f>+ม.1!L254</f>
        <v>75.0</v>
      </c>
      <c r="G255" s="190"/>
      <c r="H255" s="221">
        <f t="shared" si="22"/>
        <v>3775</v>
      </c>
      <c r="I255" s="226">
        <v>140</v>
      </c>
      <c r="J255" s="191">
        <f t="shared" si="23"/>
        <v>528500</v>
      </c>
      <c r="K255" s="221">
        <f>+ม.1!R254</f>
        <v>1</v>
      </c>
      <c r="L255" s="238" t="str">
        <f>+ม.1!T254</f>
        <v>บ้านเดี่ยว</v>
      </c>
      <c r="M255" s="238" t="str">
        <f>+ม.1!U254</f>
        <v>ตึก</v>
      </c>
      <c r="N255" s="190"/>
      <c r="O255" s="197">
        <f>+ม.1!V254</f>
        <v>30</v>
      </c>
      <c r="P255" s="190">
        <f>+ม.1!X254</f>
        <v>30</v>
      </c>
      <c r="Q255" s="244">
        <v>6800</v>
      </c>
      <c r="R255" s="197">
        <f t="shared" si="18"/>
        <v>204000</v>
      </c>
      <c r="S255" s="221">
        <f>+ม.1!AA254</f>
        <v>5</v>
      </c>
      <c r="T255" s="201">
        <f t="shared" si="19"/>
        <v>10200</v>
      </c>
      <c r="U255" s="190">
        <f t="shared" si="20"/>
        <v>193800</v>
      </c>
      <c r="V255" s="190">
        <f t="shared" si="21"/>
        <v>722300</v>
      </c>
      <c r="W255" s="190"/>
      <c r="X255" s="258" t="s">
        <v>2880</v>
      </c>
      <c r="Y255" s="251"/>
      <c r="Z255" s="251">
        <v>0.03</v>
      </c>
    </row>
    <row r="256" spans="1:26" s="189" customFormat="1" ht="15.75" customHeight="1" x14ac:dyDescent="0.35">
      <c r="A256" s="221">
        <f>+ม.1!C255</f>
        <v>0</v>
      </c>
      <c r="B256" s="217">
        <f>+ม.1!D255</f>
        <v>0</v>
      </c>
      <c r="C256" s="234"/>
      <c r="D256" s="221">
        <f>+ม.1!J255</f>
        <v>0</v>
      </c>
      <c r="E256" s="221">
        <f>+ม.1!K255</f>
        <v>0</v>
      </c>
      <c r="F256" s="230"/>
      <c r="G256" s="190"/>
      <c r="H256" s="221">
        <f t="shared" si="22"/>
        <v>0</v>
      </c>
      <c r="I256" s="226"/>
      <c r="J256" s="191">
        <f t="shared" si="23"/>
        <v>0</v>
      </c>
      <c r="K256" s="221">
        <f>+ม.1!R255</f>
        <v>2</v>
      </c>
      <c r="L256" s="238" t="str">
        <f>+ม.1!T255</f>
        <v>บ้านเดี่ยว</v>
      </c>
      <c r="M256" s="238" t="str">
        <f>+ม.1!U255</f>
        <v>ไม้</v>
      </c>
      <c r="N256" s="190"/>
      <c r="O256" s="197">
        <f>+ม.1!V255</f>
        <v>54</v>
      </c>
      <c r="P256" s="190">
        <f>+ม.1!X255</f>
        <v>54</v>
      </c>
      <c r="Q256" s="244">
        <v>6800</v>
      </c>
      <c r="R256" s="197">
        <f t="shared" si="18"/>
        <v>367200</v>
      </c>
      <c r="S256" s="221">
        <f>+ม.1!AA255</f>
        <v>5</v>
      </c>
      <c r="T256" s="201">
        <f t="shared" si="19"/>
        <v>18360</v>
      </c>
      <c r="U256" s="190">
        <f t="shared" si="20"/>
        <v>348840</v>
      </c>
      <c r="V256" s="190">
        <f t="shared" si="21"/>
        <v>348840</v>
      </c>
      <c r="W256" s="190"/>
      <c r="X256" s="258"/>
      <c r="Y256" s="251"/>
      <c r="Z256" s="251">
        <v>0.03</v>
      </c>
    </row>
    <row r="257" spans="1:26" s="189" customFormat="1" ht="15.75" customHeight="1" x14ac:dyDescent="0.35">
      <c r="A257" s="221">
        <f>+ม.1!C256</f>
        <v>182</v>
      </c>
      <c r="B257" s="217" t="str">
        <f>+ม.1!D256</f>
        <v>โฉนด</v>
      </c>
      <c r="C257" s="234">
        <f>+ม.1!E256</f>
        <v>14926</v>
      </c>
      <c r="D257" s="221">
        <f>+ม.1!J256</f>
        <v>9</v>
      </c>
      <c r="E257" s="221">
        <f>+ม.1!K256</f>
        <v>3</v>
      </c>
      <c r="F257" s="230" t="str">
        <f>+ม.1!L256</f>
        <v>7.0</v>
      </c>
      <c r="G257" s="190"/>
      <c r="H257" s="221">
        <f t="shared" si="22"/>
        <v>3907</v>
      </c>
      <c r="I257" s="226">
        <v>140</v>
      </c>
      <c r="J257" s="191">
        <f t="shared" si="23"/>
        <v>546980</v>
      </c>
      <c r="K257" s="221">
        <f>+ม.1!R256</f>
        <v>1</v>
      </c>
      <c r="L257" s="238" t="str">
        <f>+ม.1!T256</f>
        <v>บ้านเดี่ยว</v>
      </c>
      <c r="M257" s="238" t="str">
        <f>+ม.1!U256</f>
        <v>ไม้</v>
      </c>
      <c r="N257" s="190"/>
      <c r="O257" s="197">
        <f>+ม.1!V256</f>
        <v>50</v>
      </c>
      <c r="P257" s="190">
        <f>+ม.1!X256</f>
        <v>50</v>
      </c>
      <c r="Q257" s="244">
        <v>6800</v>
      </c>
      <c r="R257" s="197">
        <f t="shared" si="18"/>
        <v>340000</v>
      </c>
      <c r="S257" s="221">
        <f>+ม.1!AA256</f>
        <v>40</v>
      </c>
      <c r="T257" s="201">
        <f t="shared" si="19"/>
        <v>136000</v>
      </c>
      <c r="U257" s="190">
        <f t="shared" si="20"/>
        <v>204000</v>
      </c>
      <c r="V257" s="190">
        <f t="shared" si="21"/>
        <v>750980</v>
      </c>
      <c r="W257" s="190"/>
      <c r="X257" s="258" t="s">
        <v>2880</v>
      </c>
      <c r="Y257" s="251"/>
      <c r="Z257" s="251">
        <v>0.03</v>
      </c>
    </row>
    <row r="258" spans="1:26" s="189" customFormat="1" ht="15.75" customHeight="1" x14ac:dyDescent="0.35">
      <c r="A258" s="221">
        <f>+ม.1!C257</f>
        <v>183</v>
      </c>
      <c r="B258" s="217" t="str">
        <f>+ม.1!D257</f>
        <v>โฉนด</v>
      </c>
      <c r="C258" s="234">
        <f>+ม.1!E257</f>
        <v>36575</v>
      </c>
      <c r="D258" s="221">
        <f>+ม.1!J257</f>
        <v>5</v>
      </c>
      <c r="E258" s="221">
        <f>+ม.1!K257</f>
        <v>3</v>
      </c>
      <c r="F258" s="230" t="str">
        <f>+ม.1!L257</f>
        <v>22.0</v>
      </c>
      <c r="G258" s="190"/>
      <c r="H258" s="221">
        <f t="shared" si="22"/>
        <v>2322</v>
      </c>
      <c r="I258" s="226">
        <v>130</v>
      </c>
      <c r="J258" s="191">
        <f t="shared" si="23"/>
        <v>301860</v>
      </c>
      <c r="K258" s="221">
        <f>+ม.1!R257</f>
        <v>0</v>
      </c>
      <c r="L258" s="238">
        <f>+ม.1!T257</f>
        <v>0</v>
      </c>
      <c r="M258" s="238">
        <f>+ม.1!U257</f>
        <v>0</v>
      </c>
      <c r="N258" s="190"/>
      <c r="O258" s="197">
        <f>+ม.1!V257</f>
        <v>0</v>
      </c>
      <c r="P258" s="190">
        <f>+ม.1!X257</f>
        <v>0</v>
      </c>
      <c r="Q258" s="244"/>
      <c r="R258" s="197">
        <f t="shared" si="18"/>
        <v>0</v>
      </c>
      <c r="S258" s="221">
        <f>+ม.1!AA257</f>
        <v>0</v>
      </c>
      <c r="T258" s="201">
        <f t="shared" si="19"/>
        <v>0</v>
      </c>
      <c r="U258" s="190">
        <f t="shared" si="20"/>
        <v>0</v>
      </c>
      <c r="V258" s="190">
        <f t="shared" si="21"/>
        <v>301860</v>
      </c>
      <c r="W258" s="190"/>
      <c r="X258" s="258" t="s">
        <v>2880</v>
      </c>
      <c r="Y258" s="251"/>
      <c r="Z258" s="251">
        <v>0.01</v>
      </c>
    </row>
    <row r="259" spans="1:26" s="189" customFormat="1" ht="15.75" customHeight="1" x14ac:dyDescent="0.35">
      <c r="A259" s="221">
        <f>+ม.1!C258</f>
        <v>184</v>
      </c>
      <c r="B259" s="217" t="str">
        <f>+ม.1!D258</f>
        <v>โฉนด</v>
      </c>
      <c r="C259" s="234">
        <f>+ม.1!E258</f>
        <v>57046</v>
      </c>
      <c r="D259" s="221">
        <f>+ม.1!J258</f>
        <v>8</v>
      </c>
      <c r="E259" s="221">
        <f>+ม.1!K258</f>
        <v>3</v>
      </c>
      <c r="F259" s="230" t="str">
        <f>+ม.1!L258</f>
        <v>46.0</v>
      </c>
      <c r="G259" s="190"/>
      <c r="H259" s="221">
        <f t="shared" si="22"/>
        <v>3546</v>
      </c>
      <c r="I259" s="226">
        <v>100</v>
      </c>
      <c r="J259" s="191">
        <f t="shared" si="23"/>
        <v>354600</v>
      </c>
      <c r="K259" s="221">
        <f>+ม.1!R258</f>
        <v>0</v>
      </c>
      <c r="L259" s="238">
        <f>+ม.1!T258</f>
        <v>0</v>
      </c>
      <c r="M259" s="238">
        <f>+ม.1!U258</f>
        <v>0</v>
      </c>
      <c r="N259" s="190"/>
      <c r="O259" s="197">
        <f>+ม.1!V258</f>
        <v>0</v>
      </c>
      <c r="P259" s="190">
        <f>+ม.1!X258</f>
        <v>0</v>
      </c>
      <c r="Q259" s="244"/>
      <c r="R259" s="197">
        <f t="shared" si="18"/>
        <v>0</v>
      </c>
      <c r="S259" s="221">
        <f>+ม.1!AA258</f>
        <v>0</v>
      </c>
      <c r="T259" s="201">
        <f t="shared" si="19"/>
        <v>0</v>
      </c>
      <c r="U259" s="190">
        <f t="shared" si="20"/>
        <v>0</v>
      </c>
      <c r="V259" s="190">
        <f t="shared" si="21"/>
        <v>354600</v>
      </c>
      <c r="W259" s="190"/>
      <c r="X259" s="258" t="s">
        <v>2880</v>
      </c>
      <c r="Y259" s="251"/>
      <c r="Z259" s="251">
        <v>0.01</v>
      </c>
    </row>
    <row r="260" spans="1:26" s="189" customFormat="1" ht="15.75" customHeight="1" x14ac:dyDescent="0.35">
      <c r="A260" s="221">
        <f>+ม.1!C259</f>
        <v>185</v>
      </c>
      <c r="B260" s="217" t="str">
        <f>+ม.1!D259</f>
        <v>โฉนด</v>
      </c>
      <c r="C260" s="234">
        <f>+ม.1!E259</f>
        <v>39663</v>
      </c>
      <c r="D260" s="221">
        <f>+ม.1!J259</f>
        <v>3</v>
      </c>
      <c r="E260" s="221">
        <f>+ม.1!K259</f>
        <v>2</v>
      </c>
      <c r="F260" s="230" t="str">
        <f>+ม.1!L259</f>
        <v>85.0</v>
      </c>
      <c r="G260" s="190"/>
      <c r="H260" s="221">
        <f t="shared" si="22"/>
        <v>1485</v>
      </c>
      <c r="I260" s="226">
        <v>130</v>
      </c>
      <c r="J260" s="191">
        <f t="shared" si="23"/>
        <v>193050</v>
      </c>
      <c r="K260" s="221">
        <f>+ม.1!R259</f>
        <v>0</v>
      </c>
      <c r="L260" s="238">
        <f>+ม.1!T259</f>
        <v>0</v>
      </c>
      <c r="M260" s="238">
        <f>+ม.1!U259</f>
        <v>0</v>
      </c>
      <c r="N260" s="190"/>
      <c r="O260" s="197">
        <f>+ม.1!V259</f>
        <v>0</v>
      </c>
      <c r="P260" s="190">
        <f>+ม.1!X259</f>
        <v>0</v>
      </c>
      <c r="Q260" s="244"/>
      <c r="R260" s="197">
        <f t="shared" si="18"/>
        <v>0</v>
      </c>
      <c r="S260" s="221">
        <f>+ม.1!AA259</f>
        <v>0</v>
      </c>
      <c r="T260" s="201">
        <f t="shared" si="19"/>
        <v>0</v>
      </c>
      <c r="U260" s="190">
        <f t="shared" si="20"/>
        <v>0</v>
      </c>
      <c r="V260" s="190">
        <f t="shared" si="21"/>
        <v>193050</v>
      </c>
      <c r="W260" s="190"/>
      <c r="X260" s="258" t="s">
        <v>2880</v>
      </c>
      <c r="Y260" s="251"/>
      <c r="Z260" s="251">
        <v>0.01</v>
      </c>
    </row>
    <row r="261" spans="1:26" s="189" customFormat="1" ht="15.75" customHeight="1" x14ac:dyDescent="0.35">
      <c r="A261" s="221">
        <f>+ม.1!C260</f>
        <v>186</v>
      </c>
      <c r="B261" s="217" t="str">
        <f>+ม.1!D260</f>
        <v>โฉนด</v>
      </c>
      <c r="C261" s="234">
        <f>+ม.1!E260</f>
        <v>39670</v>
      </c>
      <c r="D261" s="221">
        <f>+ม.1!J260</f>
        <v>3</v>
      </c>
      <c r="E261" s="221">
        <f>+ม.1!K260</f>
        <v>0</v>
      </c>
      <c r="F261" s="230" t="str">
        <f>+ม.1!L260</f>
        <v>90.0</v>
      </c>
      <c r="G261" s="190"/>
      <c r="H261" s="221">
        <f t="shared" si="22"/>
        <v>1290</v>
      </c>
      <c r="I261" s="226">
        <v>130</v>
      </c>
      <c r="J261" s="191">
        <f t="shared" si="23"/>
        <v>167700</v>
      </c>
      <c r="K261" s="221">
        <f>+ม.1!R260</f>
        <v>0</v>
      </c>
      <c r="L261" s="238">
        <f>+ม.1!T260</f>
        <v>0</v>
      </c>
      <c r="M261" s="238">
        <f>+ม.1!U260</f>
        <v>0</v>
      </c>
      <c r="N261" s="190"/>
      <c r="O261" s="197">
        <f>+ม.1!V260</f>
        <v>0</v>
      </c>
      <c r="P261" s="190">
        <f>+ม.1!X260</f>
        <v>0</v>
      </c>
      <c r="Q261" s="244"/>
      <c r="R261" s="197">
        <f t="shared" si="18"/>
        <v>0</v>
      </c>
      <c r="S261" s="221">
        <f>+ม.1!AA260</f>
        <v>0</v>
      </c>
      <c r="T261" s="201">
        <f t="shared" si="19"/>
        <v>0</v>
      </c>
      <c r="U261" s="190">
        <f t="shared" si="20"/>
        <v>0</v>
      </c>
      <c r="V261" s="190">
        <f t="shared" si="21"/>
        <v>167700</v>
      </c>
      <c r="W261" s="190"/>
      <c r="X261" s="258" t="s">
        <v>2880</v>
      </c>
      <c r="Y261" s="251"/>
      <c r="Z261" s="251">
        <v>0.01</v>
      </c>
    </row>
    <row r="262" spans="1:26" s="435" customFormat="1" ht="15.75" customHeight="1" x14ac:dyDescent="0.35">
      <c r="A262" s="421">
        <f>+ม.1!C261</f>
        <v>187</v>
      </c>
      <c r="B262" s="423" t="str">
        <f>+ม.1!D261</f>
        <v>โฉนด</v>
      </c>
      <c r="C262" s="424">
        <f>+ม.1!E261</f>
        <v>43937</v>
      </c>
      <c r="D262" s="421">
        <f>+ม.1!J261</f>
        <v>0</v>
      </c>
      <c r="E262" s="421">
        <f>+ม.1!K261</f>
        <v>1</v>
      </c>
      <c r="F262" s="425">
        <f>+ม.1!L261</f>
        <v>60</v>
      </c>
      <c r="G262" s="426"/>
      <c r="H262" s="421">
        <f t="shared" si="22"/>
        <v>160</v>
      </c>
      <c r="I262" s="427">
        <v>230</v>
      </c>
      <c r="J262" s="428">
        <f t="shared" si="23"/>
        <v>36800</v>
      </c>
      <c r="K262" s="421">
        <f>+ม.1!R261</f>
        <v>0</v>
      </c>
      <c r="L262" s="429">
        <f>+ม.1!T261</f>
        <v>0</v>
      </c>
      <c r="M262" s="429">
        <f>+ม.1!U261</f>
        <v>0</v>
      </c>
      <c r="N262" s="426"/>
      <c r="O262" s="430">
        <f>+ม.1!V261</f>
        <v>0</v>
      </c>
      <c r="P262" s="426">
        <f>+ม.1!X261</f>
        <v>0</v>
      </c>
      <c r="Q262" s="431"/>
      <c r="R262" s="430">
        <f t="shared" si="18"/>
        <v>0</v>
      </c>
      <c r="S262" s="421">
        <f>+ม.1!AA261</f>
        <v>0</v>
      </c>
      <c r="T262" s="432">
        <f t="shared" si="19"/>
        <v>0</v>
      </c>
      <c r="U262" s="426">
        <f t="shared" si="20"/>
        <v>0</v>
      </c>
      <c r="V262" s="426">
        <f t="shared" si="21"/>
        <v>36800</v>
      </c>
      <c r="W262" s="426"/>
      <c r="X262" s="433" t="s">
        <v>2880</v>
      </c>
      <c r="Y262" s="434"/>
      <c r="Z262" s="434">
        <v>0.01</v>
      </c>
    </row>
    <row r="263" spans="1:26" s="189" customFormat="1" ht="15.75" customHeight="1" x14ac:dyDescent="0.35">
      <c r="A263" s="221">
        <f>+ม.1!C262</f>
        <v>188</v>
      </c>
      <c r="B263" s="217" t="str">
        <f>+ม.1!D262</f>
        <v>โฉนด</v>
      </c>
      <c r="C263" s="234">
        <f>+ม.1!E262</f>
        <v>39671</v>
      </c>
      <c r="D263" s="221">
        <f>+ม.1!J262</f>
        <v>8</v>
      </c>
      <c r="E263" s="221">
        <f>+ม.1!K262</f>
        <v>1</v>
      </c>
      <c r="F263" s="230" t="str">
        <f>+ม.1!L262</f>
        <v>90.0</v>
      </c>
      <c r="G263" s="190"/>
      <c r="H263" s="221">
        <f t="shared" si="22"/>
        <v>3390</v>
      </c>
      <c r="I263" s="226">
        <v>130</v>
      </c>
      <c r="J263" s="191">
        <f t="shared" si="23"/>
        <v>440700</v>
      </c>
      <c r="K263" s="221">
        <f>+ม.1!R262</f>
        <v>0</v>
      </c>
      <c r="L263" s="238">
        <f>+ม.1!T262</f>
        <v>0</v>
      </c>
      <c r="M263" s="238">
        <f>+ม.1!U262</f>
        <v>0</v>
      </c>
      <c r="N263" s="190"/>
      <c r="O263" s="197">
        <f>+ม.1!V262</f>
        <v>0</v>
      </c>
      <c r="P263" s="190">
        <f>+ม.1!X262</f>
        <v>0</v>
      </c>
      <c r="Q263" s="244"/>
      <c r="R263" s="197">
        <f t="shared" si="18"/>
        <v>0</v>
      </c>
      <c r="S263" s="221">
        <f>+ม.1!AA262</f>
        <v>0</v>
      </c>
      <c r="T263" s="201">
        <f t="shared" si="19"/>
        <v>0</v>
      </c>
      <c r="U263" s="190">
        <f t="shared" si="20"/>
        <v>0</v>
      </c>
      <c r="V263" s="190">
        <f t="shared" si="21"/>
        <v>440700</v>
      </c>
      <c r="W263" s="190"/>
      <c r="X263" s="258" t="s">
        <v>2880</v>
      </c>
      <c r="Y263" s="251"/>
      <c r="Z263" s="251">
        <v>0.01</v>
      </c>
    </row>
    <row r="264" spans="1:26" s="189" customFormat="1" ht="15.75" customHeight="1" x14ac:dyDescent="0.35">
      <c r="A264" s="221">
        <f>+ม.1!C263</f>
        <v>189</v>
      </c>
      <c r="B264" s="217" t="str">
        <f>+ม.1!D263</f>
        <v>โฉนด</v>
      </c>
      <c r="C264" s="234">
        <f>+ม.1!E263</f>
        <v>39661</v>
      </c>
      <c r="D264" s="221">
        <f>+ม.1!J263</f>
        <v>3</v>
      </c>
      <c r="E264" s="221">
        <f>+ม.1!K263</f>
        <v>0</v>
      </c>
      <c r="F264" s="230" t="str">
        <f>+ม.1!L263</f>
        <v>30.0</v>
      </c>
      <c r="G264" s="190"/>
      <c r="H264" s="221">
        <f t="shared" si="22"/>
        <v>1230</v>
      </c>
      <c r="I264" s="226">
        <v>130</v>
      </c>
      <c r="J264" s="191">
        <f t="shared" si="23"/>
        <v>159900</v>
      </c>
      <c r="K264" s="221">
        <f>+ม.1!R263</f>
        <v>0</v>
      </c>
      <c r="L264" s="238">
        <f>+ม.1!T263</f>
        <v>0</v>
      </c>
      <c r="M264" s="238">
        <f>+ม.1!U263</f>
        <v>0</v>
      </c>
      <c r="N264" s="190"/>
      <c r="O264" s="197">
        <f>+ม.1!V263</f>
        <v>0</v>
      </c>
      <c r="P264" s="190">
        <f>+ม.1!X263</f>
        <v>0</v>
      </c>
      <c r="Q264" s="244"/>
      <c r="R264" s="197">
        <f t="shared" si="18"/>
        <v>0</v>
      </c>
      <c r="S264" s="221">
        <f>+ม.1!AA263</f>
        <v>0</v>
      </c>
      <c r="T264" s="201">
        <f t="shared" si="19"/>
        <v>0</v>
      </c>
      <c r="U264" s="190">
        <f t="shared" si="20"/>
        <v>0</v>
      </c>
      <c r="V264" s="190">
        <f t="shared" si="21"/>
        <v>159900</v>
      </c>
      <c r="W264" s="190"/>
      <c r="X264" s="258" t="s">
        <v>2880</v>
      </c>
      <c r="Y264" s="251"/>
      <c r="Z264" s="251">
        <v>0.01</v>
      </c>
    </row>
    <row r="265" spans="1:26" s="189" customFormat="1" ht="15.75" customHeight="1" x14ac:dyDescent="0.35">
      <c r="A265" s="221">
        <f>+ม.1!C264</f>
        <v>190</v>
      </c>
      <c r="B265" s="217" t="str">
        <f>+ม.1!D264</f>
        <v>โฉนด</v>
      </c>
      <c r="C265" s="234">
        <f>+ม.1!E264</f>
        <v>39642</v>
      </c>
      <c r="D265" s="221">
        <f>+ม.1!J264</f>
        <v>7</v>
      </c>
      <c r="E265" s="221">
        <f>+ม.1!K264</f>
        <v>1</v>
      </c>
      <c r="F265" s="230" t="str">
        <f>+ม.1!L264</f>
        <v>15.0</v>
      </c>
      <c r="G265" s="190"/>
      <c r="H265" s="221">
        <f t="shared" si="22"/>
        <v>2915</v>
      </c>
      <c r="I265" s="226">
        <v>130</v>
      </c>
      <c r="J265" s="191">
        <f t="shared" si="23"/>
        <v>378950</v>
      </c>
      <c r="K265" s="221">
        <f>+ม.1!R264</f>
        <v>1</v>
      </c>
      <c r="L265" s="238" t="str">
        <f>+ม.1!T264</f>
        <v>บ้านเดี่ยว</v>
      </c>
      <c r="M265" s="238" t="str">
        <f>+ม.1!U264</f>
        <v>ครึ่งตึกครึ่งไม้</v>
      </c>
      <c r="N265" s="190"/>
      <c r="O265" s="197">
        <f>+ม.1!V264</f>
        <v>570</v>
      </c>
      <c r="P265" s="190">
        <f>+ม.1!X264</f>
        <v>0</v>
      </c>
      <c r="Q265" s="244">
        <v>6800</v>
      </c>
      <c r="R265" s="197">
        <f t="shared" si="18"/>
        <v>3876000</v>
      </c>
      <c r="S265" s="221">
        <v>10</v>
      </c>
      <c r="T265" s="201">
        <f t="shared" si="19"/>
        <v>387600</v>
      </c>
      <c r="U265" s="190">
        <f t="shared" si="20"/>
        <v>3488400</v>
      </c>
      <c r="V265" s="190">
        <f t="shared" si="21"/>
        <v>3867350</v>
      </c>
      <c r="W265" s="190"/>
      <c r="X265" s="258" t="s">
        <v>2880</v>
      </c>
      <c r="Y265" s="251"/>
      <c r="Z265" s="251">
        <v>0.03</v>
      </c>
    </row>
    <row r="266" spans="1:26" s="189" customFormat="1" ht="15.75" customHeight="1" x14ac:dyDescent="0.35">
      <c r="A266" s="221">
        <f>+ม.1!C265</f>
        <v>0</v>
      </c>
      <c r="B266" s="217">
        <f>+ม.1!D265</f>
        <v>0</v>
      </c>
      <c r="C266" s="234"/>
      <c r="D266" s="221">
        <f>+ม.1!J265</f>
        <v>0</v>
      </c>
      <c r="E266" s="221">
        <f>+ม.1!K265</f>
        <v>0</v>
      </c>
      <c r="F266" s="230"/>
      <c r="G266" s="190"/>
      <c r="H266" s="221">
        <f t="shared" si="22"/>
        <v>0</v>
      </c>
      <c r="I266" s="226"/>
      <c r="J266" s="191">
        <f t="shared" si="23"/>
        <v>0</v>
      </c>
      <c r="K266" s="221">
        <f>+ม.1!R265</f>
        <v>0</v>
      </c>
      <c r="L266" s="238" t="str">
        <f>+ม.1!T265</f>
        <v>ชั้นที่ 1</v>
      </c>
      <c r="M266" s="238">
        <f>+ม.1!U265</f>
        <v>0</v>
      </c>
      <c r="N266" s="190"/>
      <c r="O266" s="197">
        <f>+ม.1!V265</f>
        <v>0</v>
      </c>
      <c r="P266" s="190">
        <f>+ม.1!X265</f>
        <v>285</v>
      </c>
      <c r="Q266" s="244"/>
      <c r="R266" s="197">
        <f t="shared" si="18"/>
        <v>0</v>
      </c>
      <c r="S266" s="221"/>
      <c r="T266" s="201">
        <f t="shared" si="19"/>
        <v>0</v>
      </c>
      <c r="U266" s="190">
        <f t="shared" si="20"/>
        <v>0</v>
      </c>
      <c r="V266" s="190">
        <f t="shared" si="21"/>
        <v>0</v>
      </c>
      <c r="W266" s="190"/>
      <c r="X266" s="258"/>
      <c r="Y266" s="251"/>
      <c r="Z266" s="251"/>
    </row>
    <row r="267" spans="1:26" s="189" customFormat="1" ht="15.75" customHeight="1" x14ac:dyDescent="0.35">
      <c r="A267" s="221">
        <f>+ม.1!C266</f>
        <v>0</v>
      </c>
      <c r="B267" s="217">
        <f>+ม.1!D266</f>
        <v>0</v>
      </c>
      <c r="C267" s="234"/>
      <c r="D267" s="221">
        <f>+ม.1!J266</f>
        <v>0</v>
      </c>
      <c r="E267" s="221">
        <f>+ม.1!K266</f>
        <v>0</v>
      </c>
      <c r="F267" s="230"/>
      <c r="G267" s="190"/>
      <c r="H267" s="221">
        <f t="shared" si="22"/>
        <v>0</v>
      </c>
      <c r="I267" s="226"/>
      <c r="J267" s="191">
        <f t="shared" si="23"/>
        <v>0</v>
      </c>
      <c r="K267" s="221">
        <f>+ม.1!R266</f>
        <v>0</v>
      </c>
      <c r="L267" s="238" t="str">
        <f>+ม.1!T266</f>
        <v>ชั้นที่ 2</v>
      </c>
      <c r="M267" s="238">
        <f>+ม.1!U266</f>
        <v>0</v>
      </c>
      <c r="N267" s="190"/>
      <c r="O267" s="197">
        <f>+ม.1!V266</f>
        <v>0</v>
      </c>
      <c r="P267" s="190">
        <f>+ม.1!X266</f>
        <v>285</v>
      </c>
      <c r="Q267" s="244"/>
      <c r="R267" s="197">
        <f t="shared" si="18"/>
        <v>0</v>
      </c>
      <c r="S267" s="221">
        <f>+ม.1!AA266</f>
        <v>0</v>
      </c>
      <c r="T267" s="201">
        <f t="shared" si="19"/>
        <v>0</v>
      </c>
      <c r="U267" s="190">
        <f t="shared" si="20"/>
        <v>0</v>
      </c>
      <c r="V267" s="190">
        <f t="shared" si="21"/>
        <v>0</v>
      </c>
      <c r="W267" s="190"/>
      <c r="X267" s="258"/>
      <c r="Y267" s="251"/>
      <c r="Z267" s="251"/>
    </row>
    <row r="268" spans="1:26" s="189" customFormat="1" ht="15.75" customHeight="1" x14ac:dyDescent="0.35">
      <c r="A268" s="221">
        <f>+ม.1!C267</f>
        <v>0</v>
      </c>
      <c r="B268" s="217">
        <f>+ม.1!D267</f>
        <v>0</v>
      </c>
      <c r="C268" s="234"/>
      <c r="D268" s="221">
        <f>+ม.1!J267</f>
        <v>0</v>
      </c>
      <c r="E268" s="221">
        <f>+ม.1!K267</f>
        <v>0</v>
      </c>
      <c r="F268" s="230"/>
      <c r="G268" s="190"/>
      <c r="H268" s="221">
        <f t="shared" si="22"/>
        <v>0</v>
      </c>
      <c r="I268" s="226"/>
      <c r="J268" s="191">
        <f t="shared" si="23"/>
        <v>0</v>
      </c>
      <c r="K268" s="221">
        <f>+ม.1!R267</f>
        <v>2</v>
      </c>
      <c r="L268" s="238" t="str">
        <f>+ม.1!T267</f>
        <v>บ้านเดี่ยว</v>
      </c>
      <c r="M268" s="238" t="str">
        <f>+ม.1!U267</f>
        <v>ตึก</v>
      </c>
      <c r="N268" s="190"/>
      <c r="O268" s="197">
        <f>+ม.1!V267</f>
        <v>442</v>
      </c>
      <c r="P268" s="190">
        <f>+ม.1!X267</f>
        <v>0</v>
      </c>
      <c r="Q268" s="244">
        <v>6800</v>
      </c>
      <c r="R268" s="197">
        <f t="shared" ref="R268:R331" si="24">O268*Q268</f>
        <v>3005600</v>
      </c>
      <c r="S268" s="221">
        <v>7</v>
      </c>
      <c r="T268" s="201">
        <f t="shared" ref="T268:T331" si="25">R268*S268/100</f>
        <v>210392</v>
      </c>
      <c r="U268" s="190">
        <f t="shared" ref="U268:U331" si="26">R268-T268</f>
        <v>2795208</v>
      </c>
      <c r="V268" s="190">
        <f t="shared" ref="V268:V331" si="27">J268+U268</f>
        <v>2795208</v>
      </c>
      <c r="W268" s="190"/>
      <c r="X268" s="258"/>
      <c r="Y268" s="251"/>
      <c r="Z268" s="251">
        <v>0.03</v>
      </c>
    </row>
    <row r="269" spans="1:26" s="189" customFormat="1" ht="15.75" customHeight="1" x14ac:dyDescent="0.35">
      <c r="A269" s="221">
        <f>+ม.1!C268</f>
        <v>0</v>
      </c>
      <c r="B269" s="217">
        <f>+ม.1!D268</f>
        <v>0</v>
      </c>
      <c r="C269" s="234"/>
      <c r="D269" s="221">
        <f>+ม.1!J268</f>
        <v>0</v>
      </c>
      <c r="E269" s="221">
        <f>+ม.1!K268</f>
        <v>0</v>
      </c>
      <c r="F269" s="230"/>
      <c r="G269" s="190"/>
      <c r="H269" s="221">
        <f t="shared" ref="H269:H332" si="28">+(D269*400)+(E269*100)+F269</f>
        <v>0</v>
      </c>
      <c r="I269" s="226"/>
      <c r="J269" s="191">
        <f t="shared" si="23"/>
        <v>0</v>
      </c>
      <c r="K269" s="221">
        <f>+ม.1!R268</f>
        <v>0</v>
      </c>
      <c r="L269" s="238" t="str">
        <f>+ม.1!T268</f>
        <v>ชั้นที่ 1</v>
      </c>
      <c r="M269" s="238">
        <f>+ม.1!U268</f>
        <v>0</v>
      </c>
      <c r="N269" s="190"/>
      <c r="O269" s="197">
        <f>+ม.1!V268</f>
        <v>0</v>
      </c>
      <c r="P269" s="190">
        <f>+ม.1!X268</f>
        <v>221</v>
      </c>
      <c r="Q269" s="244"/>
      <c r="R269" s="197">
        <f t="shared" si="24"/>
        <v>0</v>
      </c>
      <c r="S269" s="221"/>
      <c r="T269" s="201">
        <f t="shared" si="25"/>
        <v>0</v>
      </c>
      <c r="U269" s="190">
        <f t="shared" si="26"/>
        <v>0</v>
      </c>
      <c r="V269" s="190">
        <f t="shared" si="27"/>
        <v>0</v>
      </c>
      <c r="W269" s="190"/>
      <c r="X269" s="258"/>
      <c r="Y269" s="251"/>
      <c r="Z269" s="251"/>
    </row>
    <row r="270" spans="1:26" s="189" customFormat="1" ht="15.75" customHeight="1" x14ac:dyDescent="0.35">
      <c r="A270" s="221">
        <f>+ม.1!C269</f>
        <v>0</v>
      </c>
      <c r="B270" s="217">
        <f>+ม.1!D269</f>
        <v>0</v>
      </c>
      <c r="C270" s="234"/>
      <c r="D270" s="221">
        <f>+ม.1!J269</f>
        <v>0</v>
      </c>
      <c r="E270" s="221">
        <f>+ม.1!K269</f>
        <v>0</v>
      </c>
      <c r="F270" s="230"/>
      <c r="G270" s="190"/>
      <c r="H270" s="221">
        <f t="shared" si="28"/>
        <v>0</v>
      </c>
      <c r="I270" s="226"/>
      <c r="J270" s="191">
        <f t="shared" ref="J270:J333" si="29">H270*I270</f>
        <v>0</v>
      </c>
      <c r="K270" s="221">
        <f>+ม.1!R269</f>
        <v>0</v>
      </c>
      <c r="L270" s="238" t="str">
        <f>+ม.1!T269</f>
        <v>ชั้นที่ 2</v>
      </c>
      <c r="M270" s="238">
        <f>+ม.1!U269</f>
        <v>0</v>
      </c>
      <c r="N270" s="190"/>
      <c r="O270" s="197">
        <f>+ม.1!V269</f>
        <v>0</v>
      </c>
      <c r="P270" s="190">
        <f>+ม.1!X269</f>
        <v>221</v>
      </c>
      <c r="Q270" s="244"/>
      <c r="R270" s="197">
        <f t="shared" si="24"/>
        <v>0</v>
      </c>
      <c r="S270" s="221">
        <f>+ม.1!AA269</f>
        <v>0</v>
      </c>
      <c r="T270" s="201">
        <f t="shared" si="25"/>
        <v>0</v>
      </c>
      <c r="U270" s="190">
        <f t="shared" si="26"/>
        <v>0</v>
      </c>
      <c r="V270" s="190">
        <f t="shared" si="27"/>
        <v>0</v>
      </c>
      <c r="W270" s="190"/>
      <c r="X270" s="258"/>
      <c r="Y270" s="251"/>
      <c r="Z270" s="251"/>
    </row>
    <row r="271" spans="1:26" s="189" customFormat="1" ht="15.75" customHeight="1" x14ac:dyDescent="0.35">
      <c r="A271" s="221">
        <f>+ม.1!C270</f>
        <v>191</v>
      </c>
      <c r="B271" s="217" t="str">
        <f>+ม.1!D270</f>
        <v>โฉนด</v>
      </c>
      <c r="C271" s="234">
        <f>+ม.1!E270</f>
        <v>15736</v>
      </c>
      <c r="D271" s="221">
        <f>+ม.1!J270</f>
        <v>5</v>
      </c>
      <c r="E271" s="221">
        <f>+ม.1!K270</f>
        <v>2</v>
      </c>
      <c r="F271" s="230" t="str">
        <f>+ม.1!L270</f>
        <v>95.0</v>
      </c>
      <c r="G271" s="190"/>
      <c r="H271" s="221">
        <f t="shared" si="28"/>
        <v>2295</v>
      </c>
      <c r="I271" s="226">
        <v>130</v>
      </c>
      <c r="J271" s="191">
        <f t="shared" si="29"/>
        <v>298350</v>
      </c>
      <c r="K271" s="221">
        <f>+ม.1!R270</f>
        <v>0</v>
      </c>
      <c r="L271" s="238">
        <f>+ม.1!T270</f>
        <v>0</v>
      </c>
      <c r="M271" s="238">
        <f>+ม.1!U270</f>
        <v>0</v>
      </c>
      <c r="N271" s="190"/>
      <c r="O271" s="197">
        <f>+ม.1!V270</f>
        <v>0</v>
      </c>
      <c r="P271" s="190">
        <f>+ม.1!X270</f>
        <v>0</v>
      </c>
      <c r="Q271" s="244"/>
      <c r="R271" s="197">
        <f t="shared" si="24"/>
        <v>0</v>
      </c>
      <c r="S271" s="221">
        <f>+ม.1!AA270</f>
        <v>0</v>
      </c>
      <c r="T271" s="201">
        <f t="shared" si="25"/>
        <v>0</v>
      </c>
      <c r="U271" s="190">
        <f t="shared" si="26"/>
        <v>0</v>
      </c>
      <c r="V271" s="190">
        <f t="shared" si="27"/>
        <v>298350</v>
      </c>
      <c r="W271" s="190"/>
      <c r="X271" s="258" t="s">
        <v>2880</v>
      </c>
      <c r="Y271" s="251"/>
      <c r="Z271" s="251">
        <v>0.01</v>
      </c>
    </row>
    <row r="272" spans="1:26" s="189" customFormat="1" ht="15.75" customHeight="1" x14ac:dyDescent="0.35">
      <c r="A272" s="221">
        <f>+ม.1!C271</f>
        <v>192</v>
      </c>
      <c r="B272" s="217" t="str">
        <f>+ม.1!D271</f>
        <v>โฉนด</v>
      </c>
      <c r="C272" s="234">
        <f>+ม.1!E271</f>
        <v>46064</v>
      </c>
      <c r="D272" s="221">
        <f>+ม.1!J271</f>
        <v>18</v>
      </c>
      <c r="E272" s="221">
        <f>+ม.1!K271</f>
        <v>1</v>
      </c>
      <c r="F272" s="230" t="str">
        <f>+ม.1!L271</f>
        <v>80.0</v>
      </c>
      <c r="G272" s="190"/>
      <c r="H272" s="221">
        <f t="shared" si="28"/>
        <v>7380</v>
      </c>
      <c r="I272" s="226">
        <v>100</v>
      </c>
      <c r="J272" s="191">
        <f t="shared" si="29"/>
        <v>738000</v>
      </c>
      <c r="K272" s="221">
        <f>+ม.1!R271</f>
        <v>0</v>
      </c>
      <c r="L272" s="238">
        <f>+ม.1!T271</f>
        <v>0</v>
      </c>
      <c r="M272" s="238">
        <f>+ม.1!U271</f>
        <v>0</v>
      </c>
      <c r="N272" s="190"/>
      <c r="O272" s="197">
        <f>+ม.1!V271</f>
        <v>0</v>
      </c>
      <c r="P272" s="190">
        <f>+ม.1!X271</f>
        <v>0</v>
      </c>
      <c r="Q272" s="244"/>
      <c r="R272" s="197">
        <f t="shared" si="24"/>
        <v>0</v>
      </c>
      <c r="S272" s="221">
        <f>+ม.1!AA271</f>
        <v>0</v>
      </c>
      <c r="T272" s="201">
        <f t="shared" si="25"/>
        <v>0</v>
      </c>
      <c r="U272" s="190">
        <f t="shared" si="26"/>
        <v>0</v>
      </c>
      <c r="V272" s="190">
        <f t="shared" si="27"/>
        <v>738000</v>
      </c>
      <c r="W272" s="190"/>
      <c r="X272" s="258" t="s">
        <v>2880</v>
      </c>
      <c r="Y272" s="251"/>
      <c r="Z272" s="251">
        <v>0.01</v>
      </c>
    </row>
    <row r="273" spans="1:26" s="189" customFormat="1" ht="15.75" customHeight="1" x14ac:dyDescent="0.35">
      <c r="A273" s="221">
        <f>+ม.1!C272</f>
        <v>193</v>
      </c>
      <c r="B273" s="217" t="str">
        <f>+ม.1!D272</f>
        <v>โฉนด</v>
      </c>
      <c r="C273" s="234">
        <f>+ม.1!E272</f>
        <v>40257</v>
      </c>
      <c r="D273" s="221">
        <f>+ม.1!J272</f>
        <v>9</v>
      </c>
      <c r="E273" s="221">
        <f>+ม.1!K272</f>
        <v>2</v>
      </c>
      <c r="F273" s="230"/>
      <c r="G273" s="190"/>
      <c r="H273" s="221">
        <f t="shared" si="28"/>
        <v>3800</v>
      </c>
      <c r="I273" s="226">
        <v>130</v>
      </c>
      <c r="J273" s="191">
        <f t="shared" si="29"/>
        <v>494000</v>
      </c>
      <c r="K273" s="221">
        <f>+ม.1!R272</f>
        <v>0</v>
      </c>
      <c r="L273" s="238">
        <f>+ม.1!T272</f>
        <v>0</v>
      </c>
      <c r="M273" s="238">
        <f>+ม.1!U272</f>
        <v>0</v>
      </c>
      <c r="N273" s="190"/>
      <c r="O273" s="197">
        <f>+ม.1!V272</f>
        <v>0</v>
      </c>
      <c r="P273" s="190">
        <f>+ม.1!X272</f>
        <v>0</v>
      </c>
      <c r="Q273" s="244"/>
      <c r="R273" s="197">
        <f t="shared" si="24"/>
        <v>0</v>
      </c>
      <c r="S273" s="221">
        <f>+ม.1!AA272</f>
        <v>0</v>
      </c>
      <c r="T273" s="201">
        <f t="shared" si="25"/>
        <v>0</v>
      </c>
      <c r="U273" s="190">
        <f t="shared" si="26"/>
        <v>0</v>
      </c>
      <c r="V273" s="190">
        <f t="shared" si="27"/>
        <v>494000</v>
      </c>
      <c r="W273" s="190"/>
      <c r="X273" s="258" t="s">
        <v>2880</v>
      </c>
      <c r="Y273" s="251"/>
      <c r="Z273" s="251">
        <v>0.01</v>
      </c>
    </row>
    <row r="274" spans="1:26" s="189" customFormat="1" ht="15.75" customHeight="1" x14ac:dyDescent="0.35">
      <c r="A274" s="221">
        <f>+ม.1!C273</f>
        <v>194</v>
      </c>
      <c r="B274" s="217" t="str">
        <f>+ม.1!D273</f>
        <v>โฉนด</v>
      </c>
      <c r="C274" s="234">
        <f>+ม.1!E273</f>
        <v>39614</v>
      </c>
      <c r="D274" s="221">
        <f>+ม.1!J273</f>
        <v>1</v>
      </c>
      <c r="E274" s="221">
        <f>+ม.1!K273</f>
        <v>3</v>
      </c>
      <c r="F274" s="230" t="str">
        <f>+ม.1!L273</f>
        <v>25.0</v>
      </c>
      <c r="G274" s="190"/>
      <c r="H274" s="221">
        <f t="shared" si="28"/>
        <v>725</v>
      </c>
      <c r="I274" s="226">
        <v>170</v>
      </c>
      <c r="J274" s="191">
        <f t="shared" si="29"/>
        <v>123250</v>
      </c>
      <c r="K274" s="221">
        <f>+ม.1!R273</f>
        <v>1</v>
      </c>
      <c r="L274" s="238" t="str">
        <f>+ม.1!T273</f>
        <v>บ้านเดี่ยว</v>
      </c>
      <c r="M274" s="238" t="str">
        <f>+ม.1!U273</f>
        <v>ไม้</v>
      </c>
      <c r="N274" s="190"/>
      <c r="O274" s="197">
        <f>+ม.1!V273</f>
        <v>36</v>
      </c>
      <c r="P274" s="190">
        <f>+ม.1!X273</f>
        <v>36</v>
      </c>
      <c r="Q274" s="244">
        <v>6800</v>
      </c>
      <c r="R274" s="197">
        <f t="shared" si="24"/>
        <v>244800</v>
      </c>
      <c r="S274" s="221">
        <f>+ม.1!AA273</f>
        <v>25</v>
      </c>
      <c r="T274" s="201">
        <f t="shared" si="25"/>
        <v>61200</v>
      </c>
      <c r="U274" s="190">
        <f t="shared" si="26"/>
        <v>183600</v>
      </c>
      <c r="V274" s="190">
        <f t="shared" si="27"/>
        <v>306850</v>
      </c>
      <c r="W274" s="190"/>
      <c r="X274" s="258" t="s">
        <v>2880</v>
      </c>
      <c r="Y274" s="251"/>
      <c r="Z274" s="251">
        <v>0.03</v>
      </c>
    </row>
    <row r="275" spans="1:26" s="189" customFormat="1" ht="15.75" customHeight="1" x14ac:dyDescent="0.35">
      <c r="A275" s="221">
        <f>+ม.1!C274</f>
        <v>0</v>
      </c>
      <c r="B275" s="217">
        <f>+ม.1!D274</f>
        <v>0</v>
      </c>
      <c r="C275" s="234"/>
      <c r="D275" s="221">
        <f>+ม.1!J274</f>
        <v>0</v>
      </c>
      <c r="E275" s="221">
        <f>+ม.1!K274</f>
        <v>0</v>
      </c>
      <c r="F275" s="230"/>
      <c r="G275" s="190"/>
      <c r="H275" s="221">
        <f t="shared" si="28"/>
        <v>0</v>
      </c>
      <c r="I275" s="226"/>
      <c r="J275" s="191">
        <f t="shared" si="29"/>
        <v>0</v>
      </c>
      <c r="K275" s="221">
        <f>+ม.1!R274</f>
        <v>2</v>
      </c>
      <c r="L275" s="238" t="str">
        <f>+ม.1!T274</f>
        <v>บ้านเดี่ยว</v>
      </c>
      <c r="M275" s="238" t="str">
        <f>+ม.1!U274</f>
        <v>ตึก</v>
      </c>
      <c r="N275" s="190"/>
      <c r="O275" s="197">
        <f>+ม.1!V274</f>
        <v>45</v>
      </c>
      <c r="P275" s="190">
        <f>+ม.1!X274</f>
        <v>45</v>
      </c>
      <c r="Q275" s="244">
        <v>6800</v>
      </c>
      <c r="R275" s="197">
        <f t="shared" si="24"/>
        <v>306000</v>
      </c>
      <c r="S275" s="221">
        <f>+ม.1!AA274</f>
        <v>7</v>
      </c>
      <c r="T275" s="201">
        <f t="shared" si="25"/>
        <v>21420</v>
      </c>
      <c r="U275" s="190">
        <f t="shared" si="26"/>
        <v>284580</v>
      </c>
      <c r="V275" s="190">
        <f t="shared" si="27"/>
        <v>284580</v>
      </c>
      <c r="W275" s="190"/>
      <c r="X275" s="258"/>
      <c r="Y275" s="251"/>
      <c r="Z275" s="251">
        <v>0.03</v>
      </c>
    </row>
    <row r="276" spans="1:26" s="189" customFormat="1" ht="15.75" customHeight="1" x14ac:dyDescent="0.35">
      <c r="A276" s="221">
        <f>+ม.1!C275</f>
        <v>195</v>
      </c>
      <c r="B276" s="217" t="str">
        <f>+ม.1!D275</f>
        <v>โฉนด</v>
      </c>
      <c r="C276" s="234">
        <f>+ม.1!E275</f>
        <v>39648</v>
      </c>
      <c r="D276" s="221">
        <f>+ม.1!J275</f>
        <v>3</v>
      </c>
      <c r="E276" s="221">
        <f>+ม.1!K275</f>
        <v>0</v>
      </c>
      <c r="F276" s="230" t="str">
        <f>+ม.1!L275</f>
        <v>50.0</v>
      </c>
      <c r="G276" s="190"/>
      <c r="H276" s="221">
        <f t="shared" si="28"/>
        <v>1250</v>
      </c>
      <c r="I276" s="226">
        <v>130</v>
      </c>
      <c r="J276" s="191">
        <f t="shared" si="29"/>
        <v>162500</v>
      </c>
      <c r="K276" s="221">
        <f>+ม.1!R275</f>
        <v>0</v>
      </c>
      <c r="L276" s="238">
        <f>+ม.1!T275</f>
        <v>0</v>
      </c>
      <c r="M276" s="238">
        <f>+ม.1!U275</f>
        <v>0</v>
      </c>
      <c r="N276" s="190"/>
      <c r="O276" s="197">
        <f>+ม.1!V275</f>
        <v>0</v>
      </c>
      <c r="P276" s="190">
        <f>+ม.1!X275</f>
        <v>0</v>
      </c>
      <c r="Q276" s="244"/>
      <c r="R276" s="197">
        <f t="shared" si="24"/>
        <v>0</v>
      </c>
      <c r="S276" s="221">
        <f>+ม.1!AA275</f>
        <v>0</v>
      </c>
      <c r="T276" s="201">
        <f t="shared" si="25"/>
        <v>0</v>
      </c>
      <c r="U276" s="190">
        <f t="shared" si="26"/>
        <v>0</v>
      </c>
      <c r="V276" s="190">
        <f t="shared" si="27"/>
        <v>162500</v>
      </c>
      <c r="W276" s="190"/>
      <c r="X276" s="258" t="s">
        <v>2880</v>
      </c>
      <c r="Y276" s="251"/>
      <c r="Z276" s="251">
        <v>0.01</v>
      </c>
    </row>
    <row r="277" spans="1:26" s="189" customFormat="1" ht="15.75" customHeight="1" x14ac:dyDescent="0.35">
      <c r="A277" s="221">
        <f>+ม.1!C276</f>
        <v>196</v>
      </c>
      <c r="B277" s="217" t="str">
        <f>+ม.1!D276</f>
        <v>โฉนด</v>
      </c>
      <c r="C277" s="234">
        <f>+ม.1!E276</f>
        <v>39649</v>
      </c>
      <c r="D277" s="221">
        <f>+ม.1!J276</f>
        <v>5</v>
      </c>
      <c r="E277" s="221">
        <f>+ม.1!K276</f>
        <v>2</v>
      </c>
      <c r="F277" s="230" t="str">
        <f>+ม.1!L276</f>
        <v>50.0</v>
      </c>
      <c r="G277" s="190"/>
      <c r="H277" s="221">
        <f t="shared" si="28"/>
        <v>2250</v>
      </c>
      <c r="I277" s="226">
        <v>130</v>
      </c>
      <c r="J277" s="191">
        <f t="shared" si="29"/>
        <v>292500</v>
      </c>
      <c r="K277" s="221">
        <f>+ม.1!R276</f>
        <v>0</v>
      </c>
      <c r="L277" s="238">
        <f>+ม.1!T276</f>
        <v>0</v>
      </c>
      <c r="M277" s="238">
        <f>+ม.1!U276</f>
        <v>0</v>
      </c>
      <c r="N277" s="190"/>
      <c r="O277" s="197">
        <f>+ม.1!V276</f>
        <v>0</v>
      </c>
      <c r="P277" s="190">
        <f>+ม.1!X276</f>
        <v>0</v>
      </c>
      <c r="Q277" s="244"/>
      <c r="R277" s="197">
        <f t="shared" si="24"/>
        <v>0</v>
      </c>
      <c r="S277" s="221">
        <f>+ม.1!AA276</f>
        <v>0</v>
      </c>
      <c r="T277" s="201">
        <f t="shared" si="25"/>
        <v>0</v>
      </c>
      <c r="U277" s="190">
        <f t="shared" si="26"/>
        <v>0</v>
      </c>
      <c r="V277" s="190">
        <f t="shared" si="27"/>
        <v>292500</v>
      </c>
      <c r="W277" s="190"/>
      <c r="X277" s="258" t="s">
        <v>2880</v>
      </c>
      <c r="Y277" s="251"/>
      <c r="Z277" s="251">
        <v>0.01</v>
      </c>
    </row>
    <row r="278" spans="1:26" s="189" customFormat="1" ht="15.75" customHeight="1" x14ac:dyDescent="0.35">
      <c r="A278" s="221">
        <f>+ม.1!C277</f>
        <v>197</v>
      </c>
      <c r="B278" s="217" t="str">
        <f>+ม.1!D277</f>
        <v>โฉนด</v>
      </c>
      <c r="C278" s="234">
        <f>+ม.1!E277</f>
        <v>39659</v>
      </c>
      <c r="D278" s="221">
        <f>+ม.1!J277</f>
        <v>2</v>
      </c>
      <c r="E278" s="221">
        <f>+ม.1!K277</f>
        <v>2</v>
      </c>
      <c r="F278" s="230" t="str">
        <f>+ม.1!L277</f>
        <v>48.0</v>
      </c>
      <c r="G278" s="190"/>
      <c r="H278" s="221">
        <f t="shared" si="28"/>
        <v>1048</v>
      </c>
      <c r="I278" s="226">
        <v>140</v>
      </c>
      <c r="J278" s="191">
        <f t="shared" si="29"/>
        <v>146720</v>
      </c>
      <c r="K278" s="221">
        <f>+ม.1!R277</f>
        <v>1</v>
      </c>
      <c r="L278" s="238" t="str">
        <f>+ม.1!T277</f>
        <v>บ้านเดี่ยว</v>
      </c>
      <c r="M278" s="238" t="str">
        <f>+ม.1!U277</f>
        <v>ไม้</v>
      </c>
      <c r="N278" s="190"/>
      <c r="O278" s="197">
        <f>+ม.1!V277</f>
        <v>126</v>
      </c>
      <c r="P278" s="190">
        <f>+ม.1!X277</f>
        <v>126</v>
      </c>
      <c r="Q278" s="244">
        <v>6800</v>
      </c>
      <c r="R278" s="197">
        <f t="shared" si="24"/>
        <v>856800</v>
      </c>
      <c r="S278" s="221">
        <f>+ม.1!AA277</f>
        <v>25</v>
      </c>
      <c r="T278" s="201">
        <f t="shared" si="25"/>
        <v>214200</v>
      </c>
      <c r="U278" s="190">
        <f t="shared" si="26"/>
        <v>642600</v>
      </c>
      <c r="V278" s="190">
        <f t="shared" si="27"/>
        <v>789320</v>
      </c>
      <c r="W278" s="190"/>
      <c r="X278" s="258" t="s">
        <v>2880</v>
      </c>
      <c r="Y278" s="251"/>
      <c r="Z278" s="251">
        <v>0.03</v>
      </c>
    </row>
    <row r="279" spans="1:26" s="189" customFormat="1" ht="15.75" customHeight="1" x14ac:dyDescent="0.35">
      <c r="A279" s="221">
        <f>+ม.1!C278</f>
        <v>198</v>
      </c>
      <c r="B279" s="217" t="str">
        <f>+ม.1!D278</f>
        <v>โฉนด</v>
      </c>
      <c r="C279" s="234">
        <f>+ม.1!E278</f>
        <v>39658</v>
      </c>
      <c r="D279" s="221">
        <f>+ม.1!J278</f>
        <v>4</v>
      </c>
      <c r="E279" s="221">
        <f>+ม.1!K278</f>
        <v>1</v>
      </c>
      <c r="F279" s="230" t="str">
        <f>+ม.1!L278</f>
        <v>30.0</v>
      </c>
      <c r="G279" s="190"/>
      <c r="H279" s="221">
        <f t="shared" si="28"/>
        <v>1730</v>
      </c>
      <c r="I279" s="226">
        <v>140</v>
      </c>
      <c r="J279" s="191">
        <f t="shared" si="29"/>
        <v>242200</v>
      </c>
      <c r="K279" s="221">
        <f>+ม.1!R278</f>
        <v>0</v>
      </c>
      <c r="L279" s="238">
        <f>+ม.1!T278</f>
        <v>0</v>
      </c>
      <c r="M279" s="238">
        <f>+ม.1!U278</f>
        <v>0</v>
      </c>
      <c r="N279" s="190"/>
      <c r="O279" s="197">
        <f>+ม.1!V278</f>
        <v>0</v>
      </c>
      <c r="P279" s="190">
        <f>+ม.1!X278</f>
        <v>0</v>
      </c>
      <c r="Q279" s="244"/>
      <c r="R279" s="197">
        <f t="shared" si="24"/>
        <v>0</v>
      </c>
      <c r="S279" s="221">
        <f>+ม.1!AA278</f>
        <v>0</v>
      </c>
      <c r="T279" s="201">
        <f t="shared" si="25"/>
        <v>0</v>
      </c>
      <c r="U279" s="190">
        <f t="shared" si="26"/>
        <v>0</v>
      </c>
      <c r="V279" s="190">
        <f t="shared" si="27"/>
        <v>242200</v>
      </c>
      <c r="W279" s="190"/>
      <c r="X279" s="258" t="s">
        <v>2880</v>
      </c>
      <c r="Y279" s="251"/>
      <c r="Z279" s="251">
        <v>0.01</v>
      </c>
    </row>
    <row r="280" spans="1:26" s="189" customFormat="1" ht="15.75" customHeight="1" x14ac:dyDescent="0.35">
      <c r="A280" s="221">
        <f>+ม.1!C279</f>
        <v>199</v>
      </c>
      <c r="B280" s="217" t="str">
        <f>+ม.1!D279</f>
        <v>โฉนด</v>
      </c>
      <c r="C280" s="234">
        <f>+ม.1!E279</f>
        <v>58149</v>
      </c>
      <c r="D280" s="221">
        <f>+ม.1!J279</f>
        <v>1</v>
      </c>
      <c r="E280" s="221">
        <f>+ม.1!K279</f>
        <v>3</v>
      </c>
      <c r="F280" s="230">
        <f>+ม.1!L279</f>
        <v>52</v>
      </c>
      <c r="G280" s="190"/>
      <c r="H280" s="221">
        <f t="shared" si="28"/>
        <v>752</v>
      </c>
      <c r="I280" s="226">
        <v>100</v>
      </c>
      <c r="J280" s="191">
        <f t="shared" si="29"/>
        <v>75200</v>
      </c>
      <c r="K280" s="221">
        <f>+ม.1!R279</f>
        <v>0</v>
      </c>
      <c r="L280" s="238">
        <f>+ม.1!T279</f>
        <v>0</v>
      </c>
      <c r="M280" s="238">
        <f>+ม.1!U279</f>
        <v>0</v>
      </c>
      <c r="N280" s="190"/>
      <c r="O280" s="197">
        <f>+ม.1!V279</f>
        <v>0</v>
      </c>
      <c r="P280" s="190">
        <f>+ม.1!X279</f>
        <v>0</v>
      </c>
      <c r="Q280" s="244"/>
      <c r="R280" s="197">
        <f t="shared" si="24"/>
        <v>0</v>
      </c>
      <c r="S280" s="221">
        <f>+ม.1!AA279</f>
        <v>0</v>
      </c>
      <c r="T280" s="201">
        <f t="shared" si="25"/>
        <v>0</v>
      </c>
      <c r="U280" s="190">
        <f t="shared" si="26"/>
        <v>0</v>
      </c>
      <c r="V280" s="190">
        <f t="shared" si="27"/>
        <v>75200</v>
      </c>
      <c r="W280" s="190"/>
      <c r="X280" s="258" t="s">
        <v>2880</v>
      </c>
      <c r="Y280" s="251"/>
      <c r="Z280" s="251">
        <v>0.01</v>
      </c>
    </row>
    <row r="281" spans="1:26" s="189" customFormat="1" ht="15.75" customHeight="1" x14ac:dyDescent="0.35">
      <c r="A281" s="221">
        <f>+ม.1!C280</f>
        <v>200</v>
      </c>
      <c r="B281" s="217" t="str">
        <f>+ม.1!D280</f>
        <v>โฉนด</v>
      </c>
      <c r="C281" s="234">
        <f>+ม.1!E280</f>
        <v>43923</v>
      </c>
      <c r="D281" s="221">
        <f>+ม.1!J280</f>
        <v>0</v>
      </c>
      <c r="E281" s="221">
        <f>+ม.1!K280</f>
        <v>2</v>
      </c>
      <c r="F281" s="230" t="str">
        <f>+ม.1!L280</f>
        <v>81.0</v>
      </c>
      <c r="G281" s="190"/>
      <c r="H281" s="221">
        <f t="shared" si="28"/>
        <v>281</v>
      </c>
      <c r="I281" s="226">
        <v>170</v>
      </c>
      <c r="J281" s="191">
        <f t="shared" si="29"/>
        <v>47770</v>
      </c>
      <c r="K281" s="221">
        <f>+ม.1!R280</f>
        <v>0</v>
      </c>
      <c r="L281" s="238">
        <f>+ม.1!T280</f>
        <v>0</v>
      </c>
      <c r="M281" s="238">
        <f>+ม.1!U280</f>
        <v>0</v>
      </c>
      <c r="N281" s="190"/>
      <c r="O281" s="197">
        <f>+ม.1!V280</f>
        <v>0</v>
      </c>
      <c r="P281" s="190">
        <f>+ม.1!X280</f>
        <v>0</v>
      </c>
      <c r="Q281" s="244"/>
      <c r="R281" s="197">
        <f t="shared" si="24"/>
        <v>0</v>
      </c>
      <c r="S281" s="221">
        <f>+ม.1!AA280</f>
        <v>0</v>
      </c>
      <c r="T281" s="201">
        <f t="shared" si="25"/>
        <v>0</v>
      </c>
      <c r="U281" s="190">
        <f t="shared" si="26"/>
        <v>0</v>
      </c>
      <c r="V281" s="190">
        <f t="shared" si="27"/>
        <v>47770</v>
      </c>
      <c r="W281" s="190"/>
      <c r="X281" s="258" t="s">
        <v>2880</v>
      </c>
      <c r="Y281" s="251"/>
      <c r="Z281" s="251">
        <v>0.01</v>
      </c>
    </row>
    <row r="282" spans="1:26" s="189" customFormat="1" ht="15.75" customHeight="1" x14ac:dyDescent="0.35">
      <c r="A282" s="221">
        <f>+ม.1!C281</f>
        <v>201</v>
      </c>
      <c r="B282" s="217" t="str">
        <f>+ม.1!D281</f>
        <v>โฉนด</v>
      </c>
      <c r="C282" s="234">
        <f>+ม.1!E281</f>
        <v>39644</v>
      </c>
      <c r="D282" s="221">
        <f>+ม.1!J281</f>
        <v>3</v>
      </c>
      <c r="E282" s="221">
        <f>+ม.1!K281</f>
        <v>1</v>
      </c>
      <c r="F282" s="230" t="str">
        <f>+ม.1!L281</f>
        <v>75.0</v>
      </c>
      <c r="G282" s="190"/>
      <c r="H282" s="221">
        <f t="shared" si="28"/>
        <v>1375</v>
      </c>
      <c r="I282" s="226">
        <v>130</v>
      </c>
      <c r="J282" s="191">
        <f t="shared" si="29"/>
        <v>178750</v>
      </c>
      <c r="K282" s="221">
        <f>+ม.1!R281</f>
        <v>1</v>
      </c>
      <c r="L282" s="238" t="str">
        <f>+ม.1!T281</f>
        <v>บ้านเดี่ยว</v>
      </c>
      <c r="M282" s="238" t="str">
        <f>+ม.1!U281</f>
        <v>ไม้</v>
      </c>
      <c r="N282" s="190"/>
      <c r="O282" s="197">
        <f>+ม.1!V281</f>
        <v>135</v>
      </c>
      <c r="P282" s="190">
        <f>+ม.1!X281</f>
        <v>135</v>
      </c>
      <c r="Q282" s="244">
        <v>6800</v>
      </c>
      <c r="R282" s="197">
        <f t="shared" si="24"/>
        <v>918000</v>
      </c>
      <c r="S282" s="221">
        <f>+ม.1!AA281</f>
        <v>25</v>
      </c>
      <c r="T282" s="201">
        <f t="shared" si="25"/>
        <v>229500</v>
      </c>
      <c r="U282" s="190">
        <f t="shared" si="26"/>
        <v>688500</v>
      </c>
      <c r="V282" s="190">
        <f t="shared" si="27"/>
        <v>867250</v>
      </c>
      <c r="W282" s="190"/>
      <c r="X282" s="258" t="s">
        <v>2880</v>
      </c>
      <c r="Y282" s="251"/>
      <c r="Z282" s="251">
        <v>0.03</v>
      </c>
    </row>
    <row r="283" spans="1:26" s="189" customFormat="1" ht="15.75" customHeight="1" x14ac:dyDescent="0.35">
      <c r="A283" s="221">
        <f>+ม.1!C282</f>
        <v>202</v>
      </c>
      <c r="B283" s="217" t="str">
        <f>+ม.1!D282</f>
        <v>โฉนด</v>
      </c>
      <c r="C283" s="234">
        <f>+ม.1!E282</f>
        <v>55242</v>
      </c>
      <c r="D283" s="221">
        <f>+ม.1!J282</f>
        <v>6</v>
      </c>
      <c r="E283" s="221">
        <f>+ม.1!K282</f>
        <v>3</v>
      </c>
      <c r="F283" s="230" t="str">
        <f>+ม.1!L282</f>
        <v>53.0</v>
      </c>
      <c r="G283" s="190"/>
      <c r="H283" s="221">
        <f t="shared" si="28"/>
        <v>2753</v>
      </c>
      <c r="I283" s="226">
        <v>130</v>
      </c>
      <c r="J283" s="191">
        <f t="shared" si="29"/>
        <v>357890</v>
      </c>
      <c r="K283" s="221">
        <f>+ม.1!R282</f>
        <v>0</v>
      </c>
      <c r="L283" s="238">
        <f>+ม.1!T282</f>
        <v>0</v>
      </c>
      <c r="M283" s="238">
        <f>+ม.1!U282</f>
        <v>0</v>
      </c>
      <c r="N283" s="190"/>
      <c r="O283" s="197">
        <f>+ม.1!V282</f>
        <v>0</v>
      </c>
      <c r="P283" s="190">
        <f>+ม.1!X282</f>
        <v>0</v>
      </c>
      <c r="Q283" s="244"/>
      <c r="R283" s="197">
        <f t="shared" si="24"/>
        <v>0</v>
      </c>
      <c r="S283" s="221">
        <f>+ม.1!AA282</f>
        <v>0</v>
      </c>
      <c r="T283" s="201">
        <f t="shared" si="25"/>
        <v>0</v>
      </c>
      <c r="U283" s="190">
        <f t="shared" si="26"/>
        <v>0</v>
      </c>
      <c r="V283" s="190">
        <f t="shared" si="27"/>
        <v>357890</v>
      </c>
      <c r="W283" s="190"/>
      <c r="X283" s="258" t="s">
        <v>2880</v>
      </c>
      <c r="Y283" s="251"/>
      <c r="Z283" s="251">
        <v>0.01</v>
      </c>
    </row>
    <row r="284" spans="1:26" s="189" customFormat="1" ht="15.75" customHeight="1" x14ac:dyDescent="0.35">
      <c r="A284" s="221">
        <f>+ม.1!C283</f>
        <v>203</v>
      </c>
      <c r="B284" s="217" t="str">
        <f>+ม.1!D283</f>
        <v>โฉนด</v>
      </c>
      <c r="C284" s="234">
        <f>+ม.1!E283</f>
        <v>52273</v>
      </c>
      <c r="D284" s="221">
        <f>+ม.1!J283</f>
        <v>7</v>
      </c>
      <c r="E284" s="221">
        <f>+ม.1!K283</f>
        <v>0</v>
      </c>
      <c r="F284" s="230" t="str">
        <f>+ม.1!L283</f>
        <v>25.0</v>
      </c>
      <c r="G284" s="190"/>
      <c r="H284" s="221">
        <f t="shared" si="28"/>
        <v>2825</v>
      </c>
      <c r="I284" s="226">
        <v>230</v>
      </c>
      <c r="J284" s="191">
        <f t="shared" si="29"/>
        <v>649750</v>
      </c>
      <c r="K284" s="221">
        <f>+ม.1!R283</f>
        <v>0</v>
      </c>
      <c r="L284" s="238">
        <f>+ม.1!T283</f>
        <v>0</v>
      </c>
      <c r="M284" s="238">
        <f>+ม.1!U283</f>
        <v>0</v>
      </c>
      <c r="N284" s="190"/>
      <c r="O284" s="197">
        <f>+ม.1!V283</f>
        <v>0</v>
      </c>
      <c r="P284" s="190">
        <f>+ม.1!X283</f>
        <v>0</v>
      </c>
      <c r="Q284" s="244"/>
      <c r="R284" s="197">
        <f t="shared" si="24"/>
        <v>0</v>
      </c>
      <c r="S284" s="221">
        <f>+ม.1!AA283</f>
        <v>0</v>
      </c>
      <c r="T284" s="201">
        <f t="shared" si="25"/>
        <v>0</v>
      </c>
      <c r="U284" s="190">
        <f t="shared" si="26"/>
        <v>0</v>
      </c>
      <c r="V284" s="190">
        <f t="shared" si="27"/>
        <v>649750</v>
      </c>
      <c r="W284" s="190"/>
      <c r="X284" s="258" t="s">
        <v>2880</v>
      </c>
      <c r="Y284" s="251"/>
      <c r="Z284" s="251">
        <v>0.01</v>
      </c>
    </row>
    <row r="285" spans="1:26" s="189" customFormat="1" ht="15.75" customHeight="1" x14ac:dyDescent="0.35">
      <c r="A285" s="221">
        <f>+ม.1!C284</f>
        <v>204</v>
      </c>
      <c r="B285" s="217" t="str">
        <f>+ม.1!D284</f>
        <v>โฉนด</v>
      </c>
      <c r="C285" s="234">
        <f>+ม.1!E284</f>
        <v>39707</v>
      </c>
      <c r="D285" s="221">
        <f>+ม.1!J284</f>
        <v>7</v>
      </c>
      <c r="E285" s="221">
        <f>+ม.1!K284</f>
        <v>3</v>
      </c>
      <c r="F285" s="230" t="str">
        <f>+ม.1!L284</f>
        <v>72.0</v>
      </c>
      <c r="G285" s="190"/>
      <c r="H285" s="221">
        <f t="shared" si="28"/>
        <v>3172</v>
      </c>
      <c r="I285" s="226">
        <v>190</v>
      </c>
      <c r="J285" s="191">
        <f t="shared" si="29"/>
        <v>602680</v>
      </c>
      <c r="K285" s="221">
        <f>+ม.1!R284</f>
        <v>0</v>
      </c>
      <c r="L285" s="238">
        <f>+ม.1!T284</f>
        <v>0</v>
      </c>
      <c r="M285" s="238">
        <f>+ม.1!U284</f>
        <v>0</v>
      </c>
      <c r="N285" s="190"/>
      <c r="O285" s="197">
        <f>+ม.1!V284</f>
        <v>0</v>
      </c>
      <c r="P285" s="190">
        <f>+ม.1!X284</f>
        <v>0</v>
      </c>
      <c r="Q285" s="244"/>
      <c r="R285" s="197">
        <f t="shared" si="24"/>
        <v>0</v>
      </c>
      <c r="S285" s="221">
        <f>+ม.1!AA284</f>
        <v>0</v>
      </c>
      <c r="T285" s="201">
        <f t="shared" si="25"/>
        <v>0</v>
      </c>
      <c r="U285" s="190">
        <f t="shared" si="26"/>
        <v>0</v>
      </c>
      <c r="V285" s="190">
        <f t="shared" si="27"/>
        <v>602680</v>
      </c>
      <c r="W285" s="190"/>
      <c r="X285" s="258" t="s">
        <v>2880</v>
      </c>
      <c r="Y285" s="251"/>
      <c r="Z285" s="251">
        <v>0.01</v>
      </c>
    </row>
    <row r="286" spans="1:26" s="189" customFormat="1" ht="15.75" customHeight="1" x14ac:dyDescent="0.35">
      <c r="A286" s="221">
        <f>+ม.1!C285</f>
        <v>205</v>
      </c>
      <c r="B286" s="217" t="str">
        <f>+ม.1!D285</f>
        <v>โฉนด</v>
      </c>
      <c r="C286" s="234">
        <f>+ม.1!E285</f>
        <v>58005</v>
      </c>
      <c r="D286" s="221">
        <f>+ม.1!J285</f>
        <v>1</v>
      </c>
      <c r="E286" s="221">
        <f>+ม.1!K285</f>
        <v>3</v>
      </c>
      <c r="F286" s="230" t="str">
        <f>+ม.1!L285</f>
        <v>40.0</v>
      </c>
      <c r="G286" s="190"/>
      <c r="H286" s="221">
        <f t="shared" si="28"/>
        <v>740</v>
      </c>
      <c r="I286" s="226">
        <v>130</v>
      </c>
      <c r="J286" s="191">
        <f t="shared" si="29"/>
        <v>96200</v>
      </c>
      <c r="K286" s="221">
        <f>+ม.1!R285</f>
        <v>0</v>
      </c>
      <c r="L286" s="238">
        <f>+ม.1!T285</f>
        <v>0</v>
      </c>
      <c r="M286" s="238">
        <f>+ม.1!U285</f>
        <v>0</v>
      </c>
      <c r="N286" s="190"/>
      <c r="O286" s="197">
        <f>+ม.1!V285</f>
        <v>0</v>
      </c>
      <c r="P286" s="190">
        <f>+ม.1!X285</f>
        <v>0</v>
      </c>
      <c r="Q286" s="244"/>
      <c r="R286" s="197">
        <f t="shared" si="24"/>
        <v>0</v>
      </c>
      <c r="S286" s="221">
        <f>+ม.1!AA285</f>
        <v>0</v>
      </c>
      <c r="T286" s="201">
        <f t="shared" si="25"/>
        <v>0</v>
      </c>
      <c r="U286" s="190">
        <f t="shared" si="26"/>
        <v>0</v>
      </c>
      <c r="V286" s="190">
        <f t="shared" si="27"/>
        <v>96200</v>
      </c>
      <c r="W286" s="190"/>
      <c r="X286" s="258" t="s">
        <v>2880</v>
      </c>
      <c r="Y286" s="251"/>
      <c r="Z286" s="251">
        <v>0.01</v>
      </c>
    </row>
    <row r="287" spans="1:26" s="189" customFormat="1" ht="15.75" customHeight="1" x14ac:dyDescent="0.35">
      <c r="A287" s="221">
        <f>+ม.1!C286</f>
        <v>206</v>
      </c>
      <c r="B287" s="217" t="str">
        <f>+ม.1!D286</f>
        <v>โฉนด</v>
      </c>
      <c r="C287" s="234">
        <f>+ม.1!E286</f>
        <v>39660</v>
      </c>
      <c r="D287" s="221">
        <f>+ม.1!J286</f>
        <v>18</v>
      </c>
      <c r="E287" s="221">
        <f>+ม.1!K286</f>
        <v>0</v>
      </c>
      <c r="F287" s="230" t="str">
        <f>+ม.1!L286</f>
        <v>10.0</v>
      </c>
      <c r="G287" s="190"/>
      <c r="H287" s="221">
        <f t="shared" si="28"/>
        <v>7210</v>
      </c>
      <c r="I287" s="226">
        <v>130</v>
      </c>
      <c r="J287" s="191">
        <f t="shared" si="29"/>
        <v>937300</v>
      </c>
      <c r="K287" s="221">
        <f>+ม.1!R286</f>
        <v>0</v>
      </c>
      <c r="L287" s="238">
        <f>+ม.1!T286</f>
        <v>0</v>
      </c>
      <c r="M287" s="238">
        <f>+ม.1!U286</f>
        <v>0</v>
      </c>
      <c r="N287" s="190"/>
      <c r="O287" s="197">
        <f>+ม.1!V286</f>
        <v>0</v>
      </c>
      <c r="P287" s="190">
        <f>+ม.1!X286</f>
        <v>0</v>
      </c>
      <c r="Q287" s="244"/>
      <c r="R287" s="197">
        <f t="shared" si="24"/>
        <v>0</v>
      </c>
      <c r="S287" s="221">
        <f>+ม.1!AA286</f>
        <v>0</v>
      </c>
      <c r="T287" s="201">
        <f t="shared" si="25"/>
        <v>0</v>
      </c>
      <c r="U287" s="190">
        <f t="shared" si="26"/>
        <v>0</v>
      </c>
      <c r="V287" s="190">
        <f t="shared" si="27"/>
        <v>937300</v>
      </c>
      <c r="W287" s="190"/>
      <c r="X287" s="258" t="s">
        <v>2880</v>
      </c>
      <c r="Y287" s="251"/>
      <c r="Z287" s="251">
        <v>0.01</v>
      </c>
    </row>
    <row r="288" spans="1:26" s="189" customFormat="1" ht="15.75" customHeight="1" x14ac:dyDescent="0.35">
      <c r="A288" s="221">
        <f>+ม.1!C287</f>
        <v>207</v>
      </c>
      <c r="B288" s="217" t="str">
        <f>+ม.1!D287</f>
        <v>โฉนด</v>
      </c>
      <c r="C288" s="234">
        <f>+ม.1!E287</f>
        <v>43462</v>
      </c>
      <c r="D288" s="221">
        <f>+ม.1!J287</f>
        <v>5</v>
      </c>
      <c r="E288" s="221">
        <f>+ม.1!K287</f>
        <v>0</v>
      </c>
      <c r="F288" s="230"/>
      <c r="G288" s="190"/>
      <c r="H288" s="221">
        <f t="shared" si="28"/>
        <v>2000</v>
      </c>
      <c r="I288" s="226">
        <v>100</v>
      </c>
      <c r="J288" s="191">
        <f t="shared" si="29"/>
        <v>200000</v>
      </c>
      <c r="K288" s="221">
        <f>+ม.1!R287</f>
        <v>0</v>
      </c>
      <c r="L288" s="238">
        <f>+ม.1!T287</f>
        <v>0</v>
      </c>
      <c r="M288" s="238">
        <f>+ม.1!U287</f>
        <v>0</v>
      </c>
      <c r="N288" s="190"/>
      <c r="O288" s="197">
        <f>+ม.1!V287</f>
        <v>0</v>
      </c>
      <c r="P288" s="190">
        <f>+ม.1!X287</f>
        <v>0</v>
      </c>
      <c r="Q288" s="244"/>
      <c r="R288" s="197">
        <f t="shared" si="24"/>
        <v>0</v>
      </c>
      <c r="S288" s="221">
        <f>+ม.1!AA287</f>
        <v>0</v>
      </c>
      <c r="T288" s="201">
        <f t="shared" si="25"/>
        <v>0</v>
      </c>
      <c r="U288" s="190">
        <f t="shared" si="26"/>
        <v>0</v>
      </c>
      <c r="V288" s="190">
        <f t="shared" si="27"/>
        <v>200000</v>
      </c>
      <c r="W288" s="190"/>
      <c r="X288" s="258" t="s">
        <v>2880</v>
      </c>
      <c r="Y288" s="251"/>
      <c r="Z288" s="251">
        <v>0.01</v>
      </c>
    </row>
    <row r="289" spans="1:26" s="189" customFormat="1" ht="15.75" customHeight="1" x14ac:dyDescent="0.35">
      <c r="A289" s="221">
        <f>+ม.1!C288</f>
        <v>208</v>
      </c>
      <c r="B289" s="217" t="str">
        <f>+ม.1!D288</f>
        <v>โฉนด</v>
      </c>
      <c r="C289" s="234">
        <f>+ม.1!E288</f>
        <v>4089</v>
      </c>
      <c r="D289" s="221">
        <f>+ม.1!J288</f>
        <v>0</v>
      </c>
      <c r="E289" s="221">
        <f>+ม.1!K288</f>
        <v>0</v>
      </c>
      <c r="F289" s="230" t="str">
        <f>+ม.1!L288</f>
        <v>57.0</v>
      </c>
      <c r="G289" s="190"/>
      <c r="H289" s="221">
        <f t="shared" si="28"/>
        <v>57</v>
      </c>
      <c r="I289" s="226">
        <v>230</v>
      </c>
      <c r="J289" s="191">
        <f t="shared" si="29"/>
        <v>13110</v>
      </c>
      <c r="K289" s="221">
        <f>+ม.1!R288</f>
        <v>1</v>
      </c>
      <c r="L289" s="238" t="str">
        <f>+ม.1!T288</f>
        <v>บ้านเดี่ยว</v>
      </c>
      <c r="M289" s="238" t="str">
        <f>+ม.1!U288</f>
        <v>ไม้</v>
      </c>
      <c r="N289" s="190"/>
      <c r="O289" s="197">
        <f>+ม.1!V288</f>
        <v>25</v>
      </c>
      <c r="P289" s="190">
        <f>+ม.1!X288</f>
        <v>25</v>
      </c>
      <c r="Q289" s="244">
        <v>6800</v>
      </c>
      <c r="R289" s="197">
        <f t="shared" si="24"/>
        <v>170000</v>
      </c>
      <c r="S289" s="221">
        <f>+ม.1!AA288</f>
        <v>25</v>
      </c>
      <c r="T289" s="201">
        <f t="shared" si="25"/>
        <v>42500</v>
      </c>
      <c r="U289" s="190">
        <f t="shared" si="26"/>
        <v>127500</v>
      </c>
      <c r="V289" s="190">
        <f t="shared" si="27"/>
        <v>140610</v>
      </c>
      <c r="W289" s="190"/>
      <c r="X289" s="258" t="s">
        <v>2880</v>
      </c>
      <c r="Y289" s="251"/>
      <c r="Z289" s="251">
        <v>0.03</v>
      </c>
    </row>
    <row r="290" spans="1:26" s="189" customFormat="1" ht="15.75" customHeight="1" x14ac:dyDescent="0.35">
      <c r="A290" s="221">
        <f>+ม.1!C289</f>
        <v>209</v>
      </c>
      <c r="B290" s="217" t="str">
        <f>+ม.1!D289</f>
        <v>โฉนด</v>
      </c>
      <c r="C290" s="234">
        <f>+ม.1!E289</f>
        <v>39672</v>
      </c>
      <c r="D290" s="221">
        <f>+ม.1!J289</f>
        <v>16</v>
      </c>
      <c r="E290" s="221">
        <f>+ม.1!K289</f>
        <v>2</v>
      </c>
      <c r="F290" s="230" t="str">
        <f>+ม.1!L289</f>
        <v>80.0</v>
      </c>
      <c r="G290" s="190"/>
      <c r="H290" s="221">
        <f t="shared" si="28"/>
        <v>6680</v>
      </c>
      <c r="I290" s="226">
        <v>140</v>
      </c>
      <c r="J290" s="191">
        <f t="shared" si="29"/>
        <v>935200</v>
      </c>
      <c r="K290" s="221">
        <f>+ม.1!R289</f>
        <v>0</v>
      </c>
      <c r="L290" s="238">
        <f>+ม.1!T289</f>
        <v>0</v>
      </c>
      <c r="M290" s="238">
        <f>+ม.1!U289</f>
        <v>0</v>
      </c>
      <c r="N290" s="190"/>
      <c r="O290" s="197">
        <f>+ม.1!V289</f>
        <v>0</v>
      </c>
      <c r="P290" s="190">
        <f>+ม.1!X289</f>
        <v>0</v>
      </c>
      <c r="Q290" s="244"/>
      <c r="R290" s="197">
        <f t="shared" si="24"/>
        <v>0</v>
      </c>
      <c r="S290" s="221">
        <f>+ม.1!AA289</f>
        <v>0</v>
      </c>
      <c r="T290" s="201">
        <f t="shared" si="25"/>
        <v>0</v>
      </c>
      <c r="U290" s="190">
        <f t="shared" si="26"/>
        <v>0</v>
      </c>
      <c r="V290" s="190">
        <f t="shared" si="27"/>
        <v>935200</v>
      </c>
      <c r="W290" s="190"/>
      <c r="X290" s="258" t="s">
        <v>2880</v>
      </c>
      <c r="Y290" s="251"/>
      <c r="Z290" s="251">
        <v>0.01</v>
      </c>
    </row>
    <row r="291" spans="1:26" s="189" customFormat="1" ht="15.75" customHeight="1" x14ac:dyDescent="0.35">
      <c r="A291" s="221">
        <f>+ม.1!C290</f>
        <v>210</v>
      </c>
      <c r="B291" s="217" t="str">
        <f>+ม.1!D290</f>
        <v>โฉนด</v>
      </c>
      <c r="C291" s="234">
        <f>+ม.1!E290</f>
        <v>12956</v>
      </c>
      <c r="D291" s="221">
        <f>+ม.1!J290</f>
        <v>4</v>
      </c>
      <c r="E291" s="221">
        <f>+ม.1!K290</f>
        <v>3</v>
      </c>
      <c r="F291" s="230" t="str">
        <f>+ม.1!L290</f>
        <v>75.0</v>
      </c>
      <c r="G291" s="190"/>
      <c r="H291" s="221">
        <f t="shared" si="28"/>
        <v>1975</v>
      </c>
      <c r="I291" s="226">
        <v>100</v>
      </c>
      <c r="J291" s="191">
        <f t="shared" si="29"/>
        <v>197500</v>
      </c>
      <c r="K291" s="221">
        <f>+ม.1!R290</f>
        <v>0</v>
      </c>
      <c r="L291" s="238">
        <f>+ม.1!T290</f>
        <v>0</v>
      </c>
      <c r="M291" s="238">
        <f>+ม.1!U290</f>
        <v>0</v>
      </c>
      <c r="N291" s="190"/>
      <c r="O291" s="197">
        <f>+ม.1!V290</f>
        <v>0</v>
      </c>
      <c r="P291" s="190">
        <f>+ม.1!X290</f>
        <v>0</v>
      </c>
      <c r="Q291" s="244"/>
      <c r="R291" s="197">
        <f t="shared" si="24"/>
        <v>0</v>
      </c>
      <c r="S291" s="221">
        <f>+ม.1!AA290</f>
        <v>0</v>
      </c>
      <c r="T291" s="201">
        <f t="shared" si="25"/>
        <v>0</v>
      </c>
      <c r="U291" s="190">
        <f t="shared" si="26"/>
        <v>0</v>
      </c>
      <c r="V291" s="190">
        <f t="shared" si="27"/>
        <v>197500</v>
      </c>
      <c r="W291" s="190"/>
      <c r="X291" s="258" t="s">
        <v>2880</v>
      </c>
      <c r="Y291" s="251"/>
      <c r="Z291" s="251">
        <v>0.01</v>
      </c>
    </row>
    <row r="292" spans="1:26" s="189" customFormat="1" ht="15.75" customHeight="1" x14ac:dyDescent="0.35">
      <c r="A292" s="221">
        <f>+ม.1!C291</f>
        <v>211</v>
      </c>
      <c r="B292" s="217" t="str">
        <f>+ม.1!D291</f>
        <v>โฉนด</v>
      </c>
      <c r="C292" s="234">
        <f>+ม.1!E291</f>
        <v>43955</v>
      </c>
      <c r="D292" s="221">
        <f>+ม.1!J291</f>
        <v>0</v>
      </c>
      <c r="E292" s="221">
        <f>+ม.1!K291</f>
        <v>2</v>
      </c>
      <c r="F292" s="230" t="str">
        <f>+ม.1!L291</f>
        <v>84.0</v>
      </c>
      <c r="G292" s="190"/>
      <c r="H292" s="221">
        <f t="shared" si="28"/>
        <v>284</v>
      </c>
      <c r="I292" s="226">
        <v>100</v>
      </c>
      <c r="J292" s="191">
        <f t="shared" si="29"/>
        <v>28400</v>
      </c>
      <c r="K292" s="221">
        <f>+ม.1!R291</f>
        <v>1</v>
      </c>
      <c r="L292" s="238" t="str">
        <f>+ม.1!T291</f>
        <v>บ้านเดี่ยว</v>
      </c>
      <c r="M292" s="238" t="str">
        <f>+ม.1!U291</f>
        <v>ตึก</v>
      </c>
      <c r="N292" s="190"/>
      <c r="O292" s="197">
        <f>+ม.1!V291</f>
        <v>81</v>
      </c>
      <c r="P292" s="190">
        <f>+ม.1!X291</f>
        <v>81</v>
      </c>
      <c r="Q292" s="244">
        <v>6800</v>
      </c>
      <c r="R292" s="197">
        <f t="shared" si="24"/>
        <v>550800</v>
      </c>
      <c r="S292" s="221">
        <f>+ม.1!AA291</f>
        <v>10</v>
      </c>
      <c r="T292" s="201">
        <f t="shared" si="25"/>
        <v>55080</v>
      </c>
      <c r="U292" s="190">
        <f t="shared" si="26"/>
        <v>495720</v>
      </c>
      <c r="V292" s="190">
        <f t="shared" si="27"/>
        <v>524120</v>
      </c>
      <c r="W292" s="190"/>
      <c r="X292" s="258" t="s">
        <v>2880</v>
      </c>
      <c r="Y292" s="251"/>
      <c r="Z292" s="251">
        <v>0.03</v>
      </c>
    </row>
    <row r="293" spans="1:26" s="189" customFormat="1" ht="15.75" customHeight="1" x14ac:dyDescent="0.35">
      <c r="A293" s="221">
        <f>+ม.1!C292</f>
        <v>212</v>
      </c>
      <c r="B293" s="217" t="str">
        <f>+ม.1!D292</f>
        <v>โฉนด</v>
      </c>
      <c r="C293" s="234">
        <f>+ม.1!E292</f>
        <v>65025</v>
      </c>
      <c r="D293" s="221">
        <f>+ม.1!J292</f>
        <v>2</v>
      </c>
      <c r="E293" s="221">
        <f>+ม.1!K292</f>
        <v>3</v>
      </c>
      <c r="F293" s="230">
        <f>+ม.1!L292</f>
        <v>10.1</v>
      </c>
      <c r="G293" s="190"/>
      <c r="H293" s="221">
        <f t="shared" si="28"/>
        <v>1110.0999999999999</v>
      </c>
      <c r="I293" s="226">
        <v>100</v>
      </c>
      <c r="J293" s="191">
        <f t="shared" si="29"/>
        <v>111009.99999999999</v>
      </c>
      <c r="K293" s="221">
        <f>+ม.1!R292</f>
        <v>0</v>
      </c>
      <c r="L293" s="238">
        <f>+ม.1!T292</f>
        <v>0</v>
      </c>
      <c r="M293" s="238">
        <f>+ม.1!U292</f>
        <v>0</v>
      </c>
      <c r="N293" s="190"/>
      <c r="O293" s="197">
        <f>+ม.1!V292</f>
        <v>0</v>
      </c>
      <c r="P293" s="190">
        <f>+ม.1!X292</f>
        <v>0</v>
      </c>
      <c r="Q293" s="244"/>
      <c r="R293" s="197">
        <f t="shared" si="24"/>
        <v>0</v>
      </c>
      <c r="S293" s="221">
        <f>+ม.1!AA292</f>
        <v>0</v>
      </c>
      <c r="T293" s="201">
        <f t="shared" si="25"/>
        <v>0</v>
      </c>
      <c r="U293" s="190">
        <f t="shared" si="26"/>
        <v>0</v>
      </c>
      <c r="V293" s="190">
        <f t="shared" si="27"/>
        <v>111009.99999999999</v>
      </c>
      <c r="W293" s="190"/>
      <c r="X293" s="258" t="s">
        <v>2880</v>
      </c>
      <c r="Y293" s="251"/>
      <c r="Z293" s="251">
        <v>0.01</v>
      </c>
    </row>
    <row r="294" spans="1:26" s="189" customFormat="1" ht="15.75" customHeight="1" x14ac:dyDescent="0.35">
      <c r="A294" s="221">
        <f>+ม.1!C293</f>
        <v>213</v>
      </c>
      <c r="B294" s="217" t="str">
        <f>+ม.1!D293</f>
        <v>โฉนด</v>
      </c>
      <c r="C294" s="234">
        <f>+ม.1!E293</f>
        <v>65022</v>
      </c>
      <c r="D294" s="221">
        <f>+ม.1!J293</f>
        <v>2</v>
      </c>
      <c r="E294" s="221">
        <f>+ม.1!K293</f>
        <v>2</v>
      </c>
      <c r="F294" s="230">
        <f>+ม.1!L293</f>
        <v>54</v>
      </c>
      <c r="G294" s="190"/>
      <c r="H294" s="221">
        <f t="shared" si="28"/>
        <v>1054</v>
      </c>
      <c r="I294" s="226">
        <v>100</v>
      </c>
      <c r="J294" s="191">
        <f t="shared" si="29"/>
        <v>105400</v>
      </c>
      <c r="K294" s="221">
        <f>+ม.1!R293</f>
        <v>0</v>
      </c>
      <c r="L294" s="238">
        <f>+ม.1!T293</f>
        <v>0</v>
      </c>
      <c r="M294" s="238">
        <f>+ม.1!U293</f>
        <v>0</v>
      </c>
      <c r="N294" s="190"/>
      <c r="O294" s="197">
        <f>+ม.1!V293</f>
        <v>0</v>
      </c>
      <c r="P294" s="190">
        <f>+ม.1!X293</f>
        <v>0</v>
      </c>
      <c r="Q294" s="244"/>
      <c r="R294" s="197">
        <f t="shared" si="24"/>
        <v>0</v>
      </c>
      <c r="S294" s="221">
        <f>+ม.1!AA293</f>
        <v>0</v>
      </c>
      <c r="T294" s="201">
        <f t="shared" si="25"/>
        <v>0</v>
      </c>
      <c r="U294" s="190">
        <f t="shared" si="26"/>
        <v>0</v>
      </c>
      <c r="V294" s="190">
        <f t="shared" si="27"/>
        <v>105400</v>
      </c>
      <c r="W294" s="190"/>
      <c r="X294" s="258" t="s">
        <v>2880</v>
      </c>
      <c r="Y294" s="251"/>
      <c r="Z294" s="251">
        <v>0.01</v>
      </c>
    </row>
    <row r="295" spans="1:26" s="189" customFormat="1" ht="15.75" customHeight="1" x14ac:dyDescent="0.35">
      <c r="A295" s="221">
        <f>+ม.1!C294</f>
        <v>214</v>
      </c>
      <c r="B295" s="217" t="str">
        <f>+ม.1!D294</f>
        <v>โฉนด</v>
      </c>
      <c r="C295" s="234">
        <f>+ม.1!E294</f>
        <v>65024</v>
      </c>
      <c r="D295" s="221">
        <f>+ม.1!J294</f>
        <v>2</v>
      </c>
      <c r="E295" s="221">
        <f>+ม.1!K294</f>
        <v>2</v>
      </c>
      <c r="F295" s="230">
        <f>+ม.1!L294</f>
        <v>65.400000000000006</v>
      </c>
      <c r="G295" s="190"/>
      <c r="H295" s="221">
        <f t="shared" si="28"/>
        <v>1065.4000000000001</v>
      </c>
      <c r="I295" s="226">
        <v>100</v>
      </c>
      <c r="J295" s="191">
        <f t="shared" si="29"/>
        <v>106540.00000000001</v>
      </c>
      <c r="K295" s="221">
        <f>+ม.1!R294</f>
        <v>0</v>
      </c>
      <c r="L295" s="238">
        <f>+ม.1!T294</f>
        <v>0</v>
      </c>
      <c r="M295" s="238">
        <f>+ม.1!U294</f>
        <v>0</v>
      </c>
      <c r="N295" s="190"/>
      <c r="O295" s="197">
        <f>+ม.1!V294</f>
        <v>0</v>
      </c>
      <c r="P295" s="190">
        <f>+ม.1!X294</f>
        <v>0</v>
      </c>
      <c r="Q295" s="244"/>
      <c r="R295" s="197">
        <f t="shared" si="24"/>
        <v>0</v>
      </c>
      <c r="S295" s="221">
        <f>+ม.1!AA294</f>
        <v>0</v>
      </c>
      <c r="T295" s="201">
        <f t="shared" si="25"/>
        <v>0</v>
      </c>
      <c r="U295" s="190">
        <f t="shared" si="26"/>
        <v>0</v>
      </c>
      <c r="V295" s="190">
        <f t="shared" si="27"/>
        <v>106540.00000000001</v>
      </c>
      <c r="W295" s="190"/>
      <c r="X295" s="258" t="s">
        <v>2880</v>
      </c>
      <c r="Y295" s="251"/>
      <c r="Z295" s="251">
        <v>0.01</v>
      </c>
    </row>
    <row r="296" spans="1:26" s="189" customFormat="1" ht="15.75" customHeight="1" x14ac:dyDescent="0.35">
      <c r="A296" s="221">
        <f>+ม.1!C295</f>
        <v>215</v>
      </c>
      <c r="B296" s="217" t="str">
        <f>+ม.1!D295</f>
        <v>โฉนด</v>
      </c>
      <c r="C296" s="234">
        <f>+ม.1!E295</f>
        <v>39769</v>
      </c>
      <c r="D296" s="221">
        <f>+ม.1!J295</f>
        <v>2</v>
      </c>
      <c r="E296" s="221">
        <f>+ม.1!K295</f>
        <v>2</v>
      </c>
      <c r="F296" s="230" t="str">
        <f>+ม.1!L295</f>
        <v>42.0</v>
      </c>
      <c r="G296" s="190"/>
      <c r="H296" s="221">
        <f t="shared" si="28"/>
        <v>1042</v>
      </c>
      <c r="I296" s="226">
        <v>130</v>
      </c>
      <c r="J296" s="191">
        <f t="shared" si="29"/>
        <v>135460</v>
      </c>
      <c r="K296" s="221">
        <f>+ม.1!R295</f>
        <v>0</v>
      </c>
      <c r="L296" s="238">
        <f>+ม.1!T295</f>
        <v>0</v>
      </c>
      <c r="M296" s="238">
        <f>+ม.1!U295</f>
        <v>0</v>
      </c>
      <c r="N296" s="190"/>
      <c r="O296" s="197">
        <f>+ม.1!V295</f>
        <v>0</v>
      </c>
      <c r="P296" s="190">
        <f>+ม.1!X295</f>
        <v>0</v>
      </c>
      <c r="Q296" s="244"/>
      <c r="R296" s="197">
        <f t="shared" si="24"/>
        <v>0</v>
      </c>
      <c r="S296" s="221">
        <f>+ม.1!AA295</f>
        <v>0</v>
      </c>
      <c r="T296" s="201">
        <f t="shared" si="25"/>
        <v>0</v>
      </c>
      <c r="U296" s="190">
        <f t="shared" si="26"/>
        <v>0</v>
      </c>
      <c r="V296" s="190">
        <f t="shared" si="27"/>
        <v>135460</v>
      </c>
      <c r="W296" s="190"/>
      <c r="X296" s="258" t="s">
        <v>2880</v>
      </c>
      <c r="Y296" s="251"/>
      <c r="Z296" s="251">
        <v>0.01</v>
      </c>
    </row>
    <row r="297" spans="1:26" s="189" customFormat="1" ht="15.75" customHeight="1" x14ac:dyDescent="0.35">
      <c r="A297" s="221">
        <f>+ม.1!C296</f>
        <v>216</v>
      </c>
      <c r="B297" s="217" t="str">
        <f>+ม.1!D296</f>
        <v>โฉนด</v>
      </c>
      <c r="C297" s="234">
        <f>+ม.1!E296</f>
        <v>65023</v>
      </c>
      <c r="D297" s="221">
        <f>+ม.1!J296</f>
        <v>2</v>
      </c>
      <c r="E297" s="221">
        <f>+ม.1!K296</f>
        <v>2</v>
      </c>
      <c r="F297" s="230">
        <f>+ม.1!L296</f>
        <v>63</v>
      </c>
      <c r="G297" s="190"/>
      <c r="H297" s="221">
        <f t="shared" si="28"/>
        <v>1063</v>
      </c>
      <c r="I297" s="226">
        <v>100</v>
      </c>
      <c r="J297" s="191">
        <f t="shared" si="29"/>
        <v>106300</v>
      </c>
      <c r="K297" s="221">
        <f>+ม.1!R296</f>
        <v>0</v>
      </c>
      <c r="L297" s="238">
        <f>+ม.1!T296</f>
        <v>0</v>
      </c>
      <c r="M297" s="238">
        <f>+ม.1!U296</f>
        <v>0</v>
      </c>
      <c r="N297" s="190"/>
      <c r="O297" s="197">
        <f>+ม.1!V296</f>
        <v>0</v>
      </c>
      <c r="P297" s="190">
        <f>+ม.1!X296</f>
        <v>0</v>
      </c>
      <c r="Q297" s="244"/>
      <c r="R297" s="197">
        <f t="shared" si="24"/>
        <v>0</v>
      </c>
      <c r="S297" s="221">
        <f>+ม.1!AA296</f>
        <v>0</v>
      </c>
      <c r="T297" s="201">
        <f t="shared" si="25"/>
        <v>0</v>
      </c>
      <c r="U297" s="190">
        <f t="shared" si="26"/>
        <v>0</v>
      </c>
      <c r="V297" s="190">
        <f t="shared" si="27"/>
        <v>106300</v>
      </c>
      <c r="W297" s="190"/>
      <c r="X297" s="258" t="s">
        <v>2880</v>
      </c>
      <c r="Y297" s="251"/>
      <c r="Z297" s="251">
        <v>0.01</v>
      </c>
    </row>
    <row r="298" spans="1:26" s="189" customFormat="1" ht="15.75" customHeight="1" x14ac:dyDescent="0.35">
      <c r="A298" s="221">
        <f>+ม.1!C297</f>
        <v>217</v>
      </c>
      <c r="B298" s="217" t="str">
        <f>+ม.1!D297</f>
        <v>โฉนด</v>
      </c>
      <c r="C298" s="234">
        <f>+ม.1!E297</f>
        <v>39646</v>
      </c>
      <c r="D298" s="221">
        <f>+ม.1!J297</f>
        <v>3</v>
      </c>
      <c r="E298" s="221">
        <f>+ม.1!K297</f>
        <v>1</v>
      </c>
      <c r="F298" s="230" t="str">
        <f>+ม.1!L297</f>
        <v>46.0</v>
      </c>
      <c r="G298" s="190"/>
      <c r="H298" s="221">
        <f t="shared" si="28"/>
        <v>1346</v>
      </c>
      <c r="I298" s="226">
        <v>130</v>
      </c>
      <c r="J298" s="191">
        <f t="shared" si="29"/>
        <v>174980</v>
      </c>
      <c r="K298" s="221">
        <f>+ม.1!R297</f>
        <v>1</v>
      </c>
      <c r="L298" s="238" t="str">
        <f>+ม.1!T297</f>
        <v>บ้านเดี่ยว</v>
      </c>
      <c r="M298" s="238" t="str">
        <f>+ม.1!U297</f>
        <v>ไม้</v>
      </c>
      <c r="N298" s="190"/>
      <c r="O298" s="197">
        <f>+ม.1!V297</f>
        <v>54</v>
      </c>
      <c r="P298" s="190">
        <f>+ม.1!X297</f>
        <v>54</v>
      </c>
      <c r="Q298" s="244">
        <v>6800</v>
      </c>
      <c r="R298" s="197">
        <f t="shared" si="24"/>
        <v>367200</v>
      </c>
      <c r="S298" s="221">
        <f>+ม.1!AA297</f>
        <v>25</v>
      </c>
      <c r="T298" s="201">
        <f t="shared" si="25"/>
        <v>91800</v>
      </c>
      <c r="U298" s="190">
        <f t="shared" si="26"/>
        <v>275400</v>
      </c>
      <c r="V298" s="190">
        <f t="shared" si="27"/>
        <v>450380</v>
      </c>
      <c r="W298" s="190"/>
      <c r="X298" s="258" t="s">
        <v>2880</v>
      </c>
      <c r="Y298" s="251"/>
      <c r="Z298" s="251">
        <v>0.03</v>
      </c>
    </row>
    <row r="299" spans="1:26" s="435" customFormat="1" ht="15.75" customHeight="1" x14ac:dyDescent="0.35">
      <c r="A299" s="421">
        <f>+ม.1!C298</f>
        <v>218</v>
      </c>
      <c r="B299" s="423" t="str">
        <f>+ม.1!D298</f>
        <v>โฉนด</v>
      </c>
      <c r="C299" s="424">
        <f>+ม.1!E298</f>
        <v>15849</v>
      </c>
      <c r="D299" s="421">
        <f>+ม.1!J298</f>
        <v>28</v>
      </c>
      <c r="E299" s="421">
        <f>+ม.1!K298</f>
        <v>1</v>
      </c>
      <c r="F299" s="425">
        <f>+ม.1!L298</f>
        <v>28</v>
      </c>
      <c r="G299" s="426"/>
      <c r="H299" s="421">
        <f t="shared" si="28"/>
        <v>11328</v>
      </c>
      <c r="I299" s="427">
        <v>100</v>
      </c>
      <c r="J299" s="428">
        <f t="shared" si="29"/>
        <v>1132800</v>
      </c>
      <c r="K299" s="421">
        <f>+ม.1!R298</f>
        <v>0</v>
      </c>
      <c r="L299" s="429">
        <f>+ม.1!T298</f>
        <v>0</v>
      </c>
      <c r="M299" s="429">
        <f>+ม.1!U298</f>
        <v>0</v>
      </c>
      <c r="N299" s="426"/>
      <c r="O299" s="430">
        <f>+ม.1!V298</f>
        <v>0</v>
      </c>
      <c r="P299" s="426">
        <f>+ม.1!X298</f>
        <v>0</v>
      </c>
      <c r="Q299" s="431"/>
      <c r="R299" s="430">
        <f t="shared" si="24"/>
        <v>0</v>
      </c>
      <c r="S299" s="421">
        <f>+ม.1!AA298</f>
        <v>0</v>
      </c>
      <c r="T299" s="432">
        <f t="shared" si="25"/>
        <v>0</v>
      </c>
      <c r="U299" s="426">
        <f t="shared" si="26"/>
        <v>0</v>
      </c>
      <c r="V299" s="426">
        <f t="shared" si="27"/>
        <v>1132800</v>
      </c>
      <c r="W299" s="426"/>
      <c r="X299" s="433" t="s">
        <v>2880</v>
      </c>
      <c r="Y299" s="434"/>
      <c r="Z299" s="434">
        <v>0.01</v>
      </c>
    </row>
    <row r="300" spans="1:26" s="189" customFormat="1" ht="15.75" customHeight="1" x14ac:dyDescent="0.35">
      <c r="A300" s="221">
        <f>+ม.1!C299</f>
        <v>219</v>
      </c>
      <c r="B300" s="217" t="str">
        <f>+ม.1!D299</f>
        <v>โฉนด</v>
      </c>
      <c r="C300" s="234">
        <f>+ม.1!E299</f>
        <v>39647</v>
      </c>
      <c r="D300" s="221">
        <f>+ม.1!J299</f>
        <v>3</v>
      </c>
      <c r="E300" s="221">
        <f>+ม.1!K299</f>
        <v>1</v>
      </c>
      <c r="F300" s="230" t="str">
        <f>+ม.1!L299</f>
        <v>70.0</v>
      </c>
      <c r="G300" s="190"/>
      <c r="H300" s="221">
        <f t="shared" si="28"/>
        <v>1370</v>
      </c>
      <c r="I300" s="226">
        <v>130</v>
      </c>
      <c r="J300" s="191">
        <f t="shared" si="29"/>
        <v>178100</v>
      </c>
      <c r="K300" s="221">
        <f>+ม.1!R299</f>
        <v>1</v>
      </c>
      <c r="L300" s="238" t="str">
        <f>+ม.1!T299</f>
        <v>บ้านเดี่ยว</v>
      </c>
      <c r="M300" s="238" t="str">
        <f>+ม.1!U299</f>
        <v>ไม้</v>
      </c>
      <c r="N300" s="190"/>
      <c r="O300" s="197">
        <f>+ม.1!V299</f>
        <v>90</v>
      </c>
      <c r="P300" s="190">
        <f>+ม.1!X299</f>
        <v>90</v>
      </c>
      <c r="Q300" s="244">
        <v>6800</v>
      </c>
      <c r="R300" s="197">
        <f t="shared" si="24"/>
        <v>612000</v>
      </c>
      <c r="S300" s="221">
        <f>+ม.1!AA299</f>
        <v>30</v>
      </c>
      <c r="T300" s="201">
        <f t="shared" si="25"/>
        <v>183600</v>
      </c>
      <c r="U300" s="190">
        <f t="shared" si="26"/>
        <v>428400</v>
      </c>
      <c r="V300" s="190">
        <f t="shared" si="27"/>
        <v>606500</v>
      </c>
      <c r="W300" s="190"/>
      <c r="X300" s="258" t="s">
        <v>2880</v>
      </c>
      <c r="Y300" s="251"/>
      <c r="Z300" s="251">
        <v>0.03</v>
      </c>
    </row>
    <row r="301" spans="1:26" s="189" customFormat="1" ht="15.75" customHeight="1" x14ac:dyDescent="0.35">
      <c r="A301" s="221">
        <f>+ม.1!C300</f>
        <v>220</v>
      </c>
      <c r="B301" s="217" t="str">
        <f>+ม.1!D300</f>
        <v>โฉนด</v>
      </c>
      <c r="C301" s="234">
        <f>+ม.1!E300</f>
        <v>39627</v>
      </c>
      <c r="D301" s="221">
        <f>+ม.1!J300</f>
        <v>10</v>
      </c>
      <c r="E301" s="221">
        <f>+ม.1!K300</f>
        <v>1</v>
      </c>
      <c r="F301" s="230" t="str">
        <f>+ม.1!L300</f>
        <v>55.0</v>
      </c>
      <c r="G301" s="190"/>
      <c r="H301" s="221">
        <f t="shared" si="28"/>
        <v>4155</v>
      </c>
      <c r="I301" s="226">
        <v>170</v>
      </c>
      <c r="J301" s="191">
        <f t="shared" si="29"/>
        <v>706350</v>
      </c>
      <c r="K301" s="221">
        <f>+ม.1!R300</f>
        <v>1</v>
      </c>
      <c r="L301" s="238" t="str">
        <f>+ม.1!T300</f>
        <v>บ้านเดี่ยว</v>
      </c>
      <c r="M301" s="238" t="str">
        <f>+ม.1!U300</f>
        <v>ตึก</v>
      </c>
      <c r="N301" s="190"/>
      <c r="O301" s="197">
        <f>+ม.1!V300</f>
        <v>144</v>
      </c>
      <c r="P301" s="190">
        <f>+ม.1!X300</f>
        <v>144</v>
      </c>
      <c r="Q301" s="244">
        <v>6800</v>
      </c>
      <c r="R301" s="197">
        <f t="shared" si="24"/>
        <v>979200</v>
      </c>
      <c r="S301" s="221">
        <f>+ม.1!AA300</f>
        <v>15</v>
      </c>
      <c r="T301" s="201">
        <f t="shared" si="25"/>
        <v>146880</v>
      </c>
      <c r="U301" s="190">
        <f t="shared" si="26"/>
        <v>832320</v>
      </c>
      <c r="V301" s="190">
        <f t="shared" si="27"/>
        <v>1538670</v>
      </c>
      <c r="W301" s="190"/>
      <c r="X301" s="258" t="s">
        <v>2880</v>
      </c>
      <c r="Y301" s="251"/>
      <c r="Z301" s="251">
        <v>0.03</v>
      </c>
    </row>
    <row r="302" spans="1:26" s="189" customFormat="1" ht="15.75" customHeight="1" x14ac:dyDescent="0.35">
      <c r="A302" s="221">
        <f>+ม.1!C301</f>
        <v>221</v>
      </c>
      <c r="B302" s="217" t="str">
        <f>+ม.1!D301</f>
        <v>โฉนด</v>
      </c>
      <c r="C302" s="234">
        <f>+ม.1!E301</f>
        <v>39619</v>
      </c>
      <c r="D302" s="221">
        <f>+ม.1!J301</f>
        <v>4</v>
      </c>
      <c r="E302" s="221">
        <f>+ม.1!K301</f>
        <v>3</v>
      </c>
      <c r="F302" s="230" t="str">
        <f>+ม.1!L301</f>
        <v>85.0</v>
      </c>
      <c r="G302" s="190"/>
      <c r="H302" s="221">
        <f t="shared" si="28"/>
        <v>1985</v>
      </c>
      <c r="I302" s="226">
        <v>130</v>
      </c>
      <c r="J302" s="191">
        <f t="shared" si="29"/>
        <v>258050</v>
      </c>
      <c r="K302" s="221">
        <f>+ม.1!R301</f>
        <v>0</v>
      </c>
      <c r="L302" s="238">
        <f>+ม.1!T301</f>
        <v>0</v>
      </c>
      <c r="M302" s="238">
        <f>+ม.1!U301</f>
        <v>0</v>
      </c>
      <c r="N302" s="190"/>
      <c r="O302" s="197">
        <f>+ม.1!V301</f>
        <v>0</v>
      </c>
      <c r="P302" s="190">
        <f>+ม.1!X301</f>
        <v>0</v>
      </c>
      <c r="Q302" s="244"/>
      <c r="R302" s="197">
        <f t="shared" si="24"/>
        <v>0</v>
      </c>
      <c r="S302" s="221">
        <f>+ม.1!AA301</f>
        <v>0</v>
      </c>
      <c r="T302" s="201">
        <f t="shared" si="25"/>
        <v>0</v>
      </c>
      <c r="U302" s="190">
        <f t="shared" si="26"/>
        <v>0</v>
      </c>
      <c r="V302" s="190">
        <f t="shared" si="27"/>
        <v>258050</v>
      </c>
      <c r="W302" s="190"/>
      <c r="X302" s="258" t="s">
        <v>2880</v>
      </c>
      <c r="Y302" s="251"/>
      <c r="Z302" s="251">
        <v>0.01</v>
      </c>
    </row>
    <row r="303" spans="1:26" s="189" customFormat="1" ht="15.75" customHeight="1" x14ac:dyDescent="0.35">
      <c r="A303" s="221">
        <f>+ม.1!C302</f>
        <v>222</v>
      </c>
      <c r="B303" s="217" t="str">
        <f>+ม.1!D302</f>
        <v>โฉนด</v>
      </c>
      <c r="C303" s="234">
        <f>+ม.1!E302</f>
        <v>39612</v>
      </c>
      <c r="D303" s="221">
        <f>+ม.1!J302</f>
        <v>1</v>
      </c>
      <c r="E303" s="221">
        <f>+ม.1!K302</f>
        <v>3</v>
      </c>
      <c r="F303" s="230" t="str">
        <f>+ม.1!L302</f>
        <v>65.0</v>
      </c>
      <c r="G303" s="190"/>
      <c r="H303" s="221">
        <f t="shared" si="28"/>
        <v>765</v>
      </c>
      <c r="I303" s="226">
        <v>170</v>
      </c>
      <c r="J303" s="191">
        <f t="shared" si="29"/>
        <v>130050</v>
      </c>
      <c r="K303" s="221">
        <f>+ม.1!R302</f>
        <v>0</v>
      </c>
      <c r="L303" s="238">
        <f>+ม.1!T302</f>
        <v>0</v>
      </c>
      <c r="M303" s="238">
        <f>+ม.1!U302</f>
        <v>0</v>
      </c>
      <c r="N303" s="190"/>
      <c r="O303" s="197">
        <f>+ม.1!V302</f>
        <v>0</v>
      </c>
      <c r="P303" s="190">
        <f>+ม.1!X302</f>
        <v>0</v>
      </c>
      <c r="Q303" s="244"/>
      <c r="R303" s="197">
        <f t="shared" si="24"/>
        <v>0</v>
      </c>
      <c r="S303" s="221">
        <f>+ม.1!AA302</f>
        <v>0</v>
      </c>
      <c r="T303" s="201">
        <f t="shared" si="25"/>
        <v>0</v>
      </c>
      <c r="U303" s="190">
        <f t="shared" si="26"/>
        <v>0</v>
      </c>
      <c r="V303" s="190">
        <f t="shared" si="27"/>
        <v>130050</v>
      </c>
      <c r="W303" s="190"/>
      <c r="X303" s="258" t="s">
        <v>2880</v>
      </c>
      <c r="Y303" s="251"/>
      <c r="Z303" s="251">
        <v>0.01</v>
      </c>
    </row>
    <row r="304" spans="1:26" s="189" customFormat="1" ht="15.75" customHeight="1" x14ac:dyDescent="0.35">
      <c r="A304" s="221">
        <f>+ม.1!C303</f>
        <v>223</v>
      </c>
      <c r="B304" s="217" t="str">
        <f>+ม.1!D303</f>
        <v>โฉนด</v>
      </c>
      <c r="C304" s="234">
        <f>+ม.1!E303</f>
        <v>30894</v>
      </c>
      <c r="D304" s="221">
        <f>+ม.1!J303</f>
        <v>0</v>
      </c>
      <c r="E304" s="221">
        <f>+ม.1!K303</f>
        <v>0</v>
      </c>
      <c r="F304" s="230" t="str">
        <f>+ม.1!L303</f>
        <v>70.0</v>
      </c>
      <c r="G304" s="190"/>
      <c r="H304" s="221">
        <f t="shared" si="28"/>
        <v>70</v>
      </c>
      <c r="I304" s="226">
        <v>100</v>
      </c>
      <c r="J304" s="191">
        <f t="shared" si="29"/>
        <v>7000</v>
      </c>
      <c r="K304" s="221">
        <f>+ม.1!R303</f>
        <v>1</v>
      </c>
      <c r="L304" s="238" t="str">
        <f>+ม.1!T303</f>
        <v>บ้านเดี่ยว</v>
      </c>
      <c r="M304" s="238" t="str">
        <f>+ม.1!U303</f>
        <v>ไม้</v>
      </c>
      <c r="N304" s="190"/>
      <c r="O304" s="197">
        <f>+ม.1!V303</f>
        <v>81</v>
      </c>
      <c r="P304" s="190">
        <f>+ม.1!X303</f>
        <v>81</v>
      </c>
      <c r="Q304" s="244">
        <v>6800</v>
      </c>
      <c r="R304" s="197">
        <f t="shared" si="24"/>
        <v>550800</v>
      </c>
      <c r="S304" s="221">
        <f>+ม.1!AA303</f>
        <v>25</v>
      </c>
      <c r="T304" s="201">
        <f t="shared" si="25"/>
        <v>137700</v>
      </c>
      <c r="U304" s="190">
        <f t="shared" si="26"/>
        <v>413100</v>
      </c>
      <c r="V304" s="190">
        <f t="shared" si="27"/>
        <v>420100</v>
      </c>
      <c r="W304" s="190"/>
      <c r="X304" s="258" t="s">
        <v>2880</v>
      </c>
      <c r="Y304" s="251"/>
      <c r="Z304" s="251">
        <v>0.03</v>
      </c>
    </row>
    <row r="305" spans="1:26" s="189" customFormat="1" ht="15.75" customHeight="1" x14ac:dyDescent="0.35">
      <c r="A305" s="221">
        <f>+ม.1!C304</f>
        <v>224</v>
      </c>
      <c r="B305" s="217" t="str">
        <f>+ม.1!D304</f>
        <v>โฉนด</v>
      </c>
      <c r="C305" s="234">
        <f>+ม.1!E304</f>
        <v>39628</v>
      </c>
      <c r="D305" s="221">
        <f>+ม.1!J304</f>
        <v>4</v>
      </c>
      <c r="E305" s="221">
        <f>+ม.1!K304</f>
        <v>2</v>
      </c>
      <c r="F305" s="230" t="str">
        <f>+ม.1!L304</f>
        <v>58.0</v>
      </c>
      <c r="G305" s="190"/>
      <c r="H305" s="221">
        <f t="shared" si="28"/>
        <v>1858</v>
      </c>
      <c r="I305" s="226">
        <v>230</v>
      </c>
      <c r="J305" s="191">
        <f t="shared" si="29"/>
        <v>427340</v>
      </c>
      <c r="K305" s="221">
        <f>+ม.1!R304</f>
        <v>0</v>
      </c>
      <c r="L305" s="238">
        <f>+ม.1!T304</f>
        <v>0</v>
      </c>
      <c r="M305" s="238">
        <f>+ม.1!U304</f>
        <v>0</v>
      </c>
      <c r="N305" s="190"/>
      <c r="O305" s="197">
        <f>+ม.1!V304</f>
        <v>0</v>
      </c>
      <c r="P305" s="190">
        <f>+ม.1!X304</f>
        <v>0</v>
      </c>
      <c r="Q305" s="244"/>
      <c r="R305" s="197">
        <f t="shared" si="24"/>
        <v>0</v>
      </c>
      <c r="S305" s="221">
        <f>+ม.1!AA304</f>
        <v>0</v>
      </c>
      <c r="T305" s="201">
        <f t="shared" si="25"/>
        <v>0</v>
      </c>
      <c r="U305" s="190">
        <f t="shared" si="26"/>
        <v>0</v>
      </c>
      <c r="V305" s="190">
        <f t="shared" si="27"/>
        <v>427340</v>
      </c>
      <c r="W305" s="190"/>
      <c r="X305" s="258" t="s">
        <v>2880</v>
      </c>
      <c r="Y305" s="251"/>
      <c r="Z305" s="251">
        <v>0.01</v>
      </c>
    </row>
    <row r="306" spans="1:26" s="189" customFormat="1" ht="15.75" customHeight="1" x14ac:dyDescent="0.35">
      <c r="A306" s="221">
        <f>+ม.1!C305</f>
        <v>225</v>
      </c>
      <c r="B306" s="217" t="str">
        <f>+ม.1!D305</f>
        <v>โฉนด</v>
      </c>
      <c r="C306" s="234">
        <f>+ม.1!E305</f>
        <v>39621</v>
      </c>
      <c r="D306" s="221">
        <f>+ม.1!J305</f>
        <v>4</v>
      </c>
      <c r="E306" s="221">
        <f>+ม.1!K305</f>
        <v>3</v>
      </c>
      <c r="F306" s="230" t="str">
        <f>+ม.1!L305</f>
        <v>0.0</v>
      </c>
      <c r="G306" s="190"/>
      <c r="H306" s="221">
        <f t="shared" si="28"/>
        <v>1900</v>
      </c>
      <c r="I306" s="226">
        <v>130</v>
      </c>
      <c r="J306" s="191">
        <f t="shared" si="29"/>
        <v>247000</v>
      </c>
      <c r="K306" s="221">
        <f>+ม.1!R305</f>
        <v>0</v>
      </c>
      <c r="L306" s="238">
        <f>+ม.1!T305</f>
        <v>0</v>
      </c>
      <c r="M306" s="238">
        <f>+ม.1!U305</f>
        <v>0</v>
      </c>
      <c r="N306" s="190"/>
      <c r="O306" s="197">
        <f>+ม.1!V305</f>
        <v>0</v>
      </c>
      <c r="P306" s="190">
        <f>+ม.1!X305</f>
        <v>0</v>
      </c>
      <c r="Q306" s="244"/>
      <c r="R306" s="197">
        <f t="shared" si="24"/>
        <v>0</v>
      </c>
      <c r="S306" s="221">
        <f>+ม.1!AA305</f>
        <v>0</v>
      </c>
      <c r="T306" s="201">
        <f t="shared" si="25"/>
        <v>0</v>
      </c>
      <c r="U306" s="190">
        <f t="shared" si="26"/>
        <v>0</v>
      </c>
      <c r="V306" s="190">
        <f t="shared" si="27"/>
        <v>247000</v>
      </c>
      <c r="W306" s="190"/>
      <c r="X306" s="258" t="s">
        <v>2880</v>
      </c>
      <c r="Y306" s="251"/>
      <c r="Z306" s="251">
        <v>0.01</v>
      </c>
    </row>
    <row r="307" spans="1:26" s="189" customFormat="1" ht="15.75" customHeight="1" x14ac:dyDescent="0.35">
      <c r="A307" s="221">
        <f>+ม.1!C306</f>
        <v>226</v>
      </c>
      <c r="B307" s="217" t="str">
        <f>+ม.1!D306</f>
        <v>โฉนด</v>
      </c>
      <c r="C307" s="234">
        <f>+ม.1!E306</f>
        <v>51116</v>
      </c>
      <c r="D307" s="221">
        <f>+ม.1!J306</f>
        <v>0</v>
      </c>
      <c r="E307" s="221">
        <f>+ม.1!K306</f>
        <v>0</v>
      </c>
      <c r="F307" s="230" t="str">
        <f>+ม.1!L306</f>
        <v>99.0</v>
      </c>
      <c r="G307" s="190"/>
      <c r="H307" s="221">
        <f t="shared" si="28"/>
        <v>99</v>
      </c>
      <c r="I307" s="226">
        <v>230</v>
      </c>
      <c r="J307" s="191">
        <f t="shared" si="29"/>
        <v>22770</v>
      </c>
      <c r="K307" s="221">
        <f>+ม.1!R306</f>
        <v>1</v>
      </c>
      <c r="L307" s="238" t="str">
        <f>+ม.1!T306</f>
        <v>บ้านเดี่ยว</v>
      </c>
      <c r="M307" s="238" t="str">
        <f>+ม.1!U306</f>
        <v>ตึก</v>
      </c>
      <c r="N307" s="190"/>
      <c r="O307" s="197">
        <f>+ม.1!V306</f>
        <v>60</v>
      </c>
      <c r="P307" s="190">
        <f>+ม.1!X306</f>
        <v>60</v>
      </c>
      <c r="Q307" s="244">
        <v>6800</v>
      </c>
      <c r="R307" s="197">
        <f t="shared" si="24"/>
        <v>408000</v>
      </c>
      <c r="S307" s="221">
        <f>+ม.1!AA306</f>
        <v>15</v>
      </c>
      <c r="T307" s="201">
        <f t="shared" si="25"/>
        <v>61200</v>
      </c>
      <c r="U307" s="190">
        <f t="shared" si="26"/>
        <v>346800</v>
      </c>
      <c r="V307" s="190">
        <f t="shared" si="27"/>
        <v>369570</v>
      </c>
      <c r="W307" s="190"/>
      <c r="X307" s="258" t="s">
        <v>2880</v>
      </c>
      <c r="Y307" s="251"/>
      <c r="Z307" s="251">
        <v>0.03</v>
      </c>
    </row>
    <row r="308" spans="1:26" s="189" customFormat="1" ht="15.75" customHeight="1" x14ac:dyDescent="0.35">
      <c r="A308" s="221">
        <f>+ม.1!C307</f>
        <v>227</v>
      </c>
      <c r="B308" s="217" t="str">
        <f>+ม.1!D307</f>
        <v>โฉนด</v>
      </c>
      <c r="C308" s="234">
        <f>+ม.1!E307</f>
        <v>52046</v>
      </c>
      <c r="D308" s="221">
        <f>+ม.1!J307</f>
        <v>24</v>
      </c>
      <c r="E308" s="221">
        <f>+ม.1!K307</f>
        <v>1</v>
      </c>
      <c r="F308" s="230" t="str">
        <f>+ม.1!L307</f>
        <v>76.0</v>
      </c>
      <c r="G308" s="190"/>
      <c r="H308" s="221">
        <f t="shared" si="28"/>
        <v>9776</v>
      </c>
      <c r="I308" s="226">
        <v>100</v>
      </c>
      <c r="J308" s="191">
        <f t="shared" si="29"/>
        <v>977600</v>
      </c>
      <c r="K308" s="221">
        <f>+ม.1!R307</f>
        <v>0</v>
      </c>
      <c r="L308" s="238">
        <f>+ม.1!T307</f>
        <v>0</v>
      </c>
      <c r="M308" s="238">
        <f>+ม.1!U307</f>
        <v>0</v>
      </c>
      <c r="N308" s="190"/>
      <c r="O308" s="197">
        <f>+ม.1!V307</f>
        <v>0</v>
      </c>
      <c r="P308" s="190">
        <f>+ม.1!X307</f>
        <v>0</v>
      </c>
      <c r="Q308" s="244"/>
      <c r="R308" s="197">
        <f t="shared" si="24"/>
        <v>0</v>
      </c>
      <c r="S308" s="221">
        <f>+ม.1!AA307</f>
        <v>0</v>
      </c>
      <c r="T308" s="201">
        <f t="shared" si="25"/>
        <v>0</v>
      </c>
      <c r="U308" s="190">
        <f t="shared" si="26"/>
        <v>0</v>
      </c>
      <c r="V308" s="190">
        <f t="shared" si="27"/>
        <v>977600</v>
      </c>
      <c r="W308" s="190"/>
      <c r="X308" s="258" t="s">
        <v>2880</v>
      </c>
      <c r="Y308" s="251"/>
      <c r="Z308" s="251">
        <v>0.01</v>
      </c>
    </row>
    <row r="309" spans="1:26" s="435" customFormat="1" ht="15.75" customHeight="1" x14ac:dyDescent="0.35">
      <c r="A309" s="421">
        <f>+ม.1!C308</f>
        <v>228</v>
      </c>
      <c r="B309" s="423" t="str">
        <f>+ม.1!D308</f>
        <v>น.ส.3</v>
      </c>
      <c r="C309" s="424">
        <f>+ม.1!E308</f>
        <v>726</v>
      </c>
      <c r="D309" s="421">
        <f>+ม.1!J308</f>
        <v>0</v>
      </c>
      <c r="E309" s="421">
        <f>+ม.1!K308</f>
        <v>1</v>
      </c>
      <c r="F309" s="425">
        <f>+ม.1!L308</f>
        <v>46</v>
      </c>
      <c r="G309" s="426"/>
      <c r="H309" s="421">
        <f t="shared" si="28"/>
        <v>146</v>
      </c>
      <c r="I309" s="427">
        <v>100</v>
      </c>
      <c r="J309" s="428">
        <f t="shared" si="29"/>
        <v>14600</v>
      </c>
      <c r="K309" s="421">
        <f>+ม.1!R308</f>
        <v>1</v>
      </c>
      <c r="L309" s="429" t="str">
        <f>+ม.1!T308</f>
        <v>บ้านเดี่ยว</v>
      </c>
      <c r="M309" s="429" t="str">
        <f>+ม.1!U308</f>
        <v>ไม้</v>
      </c>
      <c r="N309" s="426"/>
      <c r="O309" s="430">
        <f>+ม.1!V308</f>
        <v>90</v>
      </c>
      <c r="P309" s="426">
        <f>+ม.1!X308</f>
        <v>90</v>
      </c>
      <c r="Q309" s="431">
        <v>6800</v>
      </c>
      <c r="R309" s="430">
        <f t="shared" si="24"/>
        <v>612000</v>
      </c>
      <c r="S309" s="421">
        <f>+ม.1!AA308</f>
        <v>30</v>
      </c>
      <c r="T309" s="432">
        <f t="shared" si="25"/>
        <v>183600</v>
      </c>
      <c r="U309" s="426">
        <f t="shared" si="26"/>
        <v>428400</v>
      </c>
      <c r="V309" s="426">
        <f t="shared" si="27"/>
        <v>443000</v>
      </c>
      <c r="W309" s="426"/>
      <c r="X309" s="433"/>
      <c r="Y309" s="434">
        <f>+V309-X309</f>
        <v>443000</v>
      </c>
      <c r="Z309" s="434">
        <v>0.03</v>
      </c>
    </row>
    <row r="310" spans="1:26" s="435" customFormat="1" ht="15.75" customHeight="1" x14ac:dyDescent="0.35">
      <c r="A310" s="421">
        <f>+ม.1!C309</f>
        <v>229</v>
      </c>
      <c r="B310" s="423" t="str">
        <f>+ม.1!D309</f>
        <v>น.ส.3</v>
      </c>
      <c r="C310" s="424">
        <f>+ม.1!E309</f>
        <v>73</v>
      </c>
      <c r="D310" s="421">
        <f>+ม.1!J309</f>
        <v>11</v>
      </c>
      <c r="E310" s="421">
        <f>+ม.1!K309</f>
        <v>0</v>
      </c>
      <c r="F310" s="425">
        <f>+ม.1!L309</f>
        <v>33</v>
      </c>
      <c r="G310" s="426"/>
      <c r="H310" s="421">
        <f t="shared" si="28"/>
        <v>4433</v>
      </c>
      <c r="I310" s="427">
        <v>100</v>
      </c>
      <c r="J310" s="428">
        <f t="shared" si="29"/>
        <v>443300</v>
      </c>
      <c r="K310" s="421">
        <f>+ม.1!R309</f>
        <v>0</v>
      </c>
      <c r="L310" s="429">
        <f>+ม.1!T309</f>
        <v>0</v>
      </c>
      <c r="M310" s="429">
        <f>+ม.1!U309</f>
        <v>0</v>
      </c>
      <c r="N310" s="426"/>
      <c r="O310" s="430">
        <f>+ม.1!V309</f>
        <v>0</v>
      </c>
      <c r="P310" s="426">
        <f>+ม.1!X309</f>
        <v>0</v>
      </c>
      <c r="Q310" s="431"/>
      <c r="R310" s="430">
        <f t="shared" si="24"/>
        <v>0</v>
      </c>
      <c r="S310" s="421">
        <f>+ม.1!AA309</f>
        <v>0</v>
      </c>
      <c r="T310" s="432">
        <f t="shared" si="25"/>
        <v>0</v>
      </c>
      <c r="U310" s="426">
        <f t="shared" si="26"/>
        <v>0</v>
      </c>
      <c r="V310" s="426">
        <f t="shared" si="27"/>
        <v>443300</v>
      </c>
      <c r="W310" s="426"/>
      <c r="X310" s="433"/>
      <c r="Y310" s="434">
        <f>+V310-X310</f>
        <v>443300</v>
      </c>
      <c r="Z310" s="434">
        <v>0.01</v>
      </c>
    </row>
    <row r="311" spans="1:26" s="435" customFormat="1" ht="15.75" customHeight="1" x14ac:dyDescent="0.35">
      <c r="A311" s="421">
        <f>+ม.1!C310</f>
        <v>230</v>
      </c>
      <c r="B311" s="423" t="str">
        <f>+ม.1!D310</f>
        <v>น.ส.3</v>
      </c>
      <c r="C311" s="424">
        <f>+ม.1!E310</f>
        <v>381</v>
      </c>
      <c r="D311" s="421">
        <f>+ม.1!J310</f>
        <v>0</v>
      </c>
      <c r="E311" s="421">
        <f>+ม.1!K310</f>
        <v>0</v>
      </c>
      <c r="F311" s="425">
        <f>+ม.1!L310</f>
        <v>44</v>
      </c>
      <c r="G311" s="426"/>
      <c r="H311" s="421">
        <f t="shared" si="28"/>
        <v>44</v>
      </c>
      <c r="I311" s="427">
        <v>100</v>
      </c>
      <c r="J311" s="428">
        <f t="shared" si="29"/>
        <v>4400</v>
      </c>
      <c r="K311" s="421">
        <f>+ม.1!R310</f>
        <v>1</v>
      </c>
      <c r="L311" s="429" t="str">
        <f>+ม.1!T310</f>
        <v>บ้านเดี่ยว</v>
      </c>
      <c r="M311" s="429" t="str">
        <f>+ม.1!U310</f>
        <v>ตึก</v>
      </c>
      <c r="N311" s="426"/>
      <c r="O311" s="430">
        <f>+ม.1!V310</f>
        <v>90</v>
      </c>
      <c r="P311" s="426">
        <f>+ม.1!X310</f>
        <v>90</v>
      </c>
      <c r="Q311" s="431">
        <v>6800</v>
      </c>
      <c r="R311" s="430">
        <f t="shared" si="24"/>
        <v>612000</v>
      </c>
      <c r="S311" s="421">
        <f>+ม.1!AA310</f>
        <v>15</v>
      </c>
      <c r="T311" s="432">
        <f t="shared" si="25"/>
        <v>91800</v>
      </c>
      <c r="U311" s="426">
        <f t="shared" si="26"/>
        <v>520200</v>
      </c>
      <c r="V311" s="426">
        <f t="shared" si="27"/>
        <v>524600</v>
      </c>
      <c r="W311" s="426"/>
      <c r="X311" s="433"/>
      <c r="Y311" s="434">
        <f t="shared" ref="Y311:Y323" si="30">+V311-X311</f>
        <v>524600</v>
      </c>
      <c r="Z311" s="434">
        <v>0.03</v>
      </c>
    </row>
    <row r="312" spans="1:26" s="435" customFormat="1" ht="15.75" customHeight="1" x14ac:dyDescent="0.35">
      <c r="A312" s="421">
        <f>+ม.1!C311</f>
        <v>231</v>
      </c>
      <c r="B312" s="423" t="str">
        <f>+ม.1!D311</f>
        <v>น.ส.3</v>
      </c>
      <c r="C312" s="424">
        <f>+ม.1!E311</f>
        <v>700</v>
      </c>
      <c r="D312" s="421">
        <f>+ม.1!J311</f>
        <v>0</v>
      </c>
      <c r="E312" s="421">
        <f>+ม.1!K311</f>
        <v>0</v>
      </c>
      <c r="F312" s="425">
        <f>+ม.1!L311</f>
        <v>98</v>
      </c>
      <c r="G312" s="426"/>
      <c r="H312" s="421">
        <f t="shared" si="28"/>
        <v>98</v>
      </c>
      <c r="I312" s="427">
        <v>100</v>
      </c>
      <c r="J312" s="428">
        <f t="shared" si="29"/>
        <v>9800</v>
      </c>
      <c r="K312" s="421">
        <f>+ม.1!R311</f>
        <v>1</v>
      </c>
      <c r="L312" s="429" t="str">
        <f>+ม.1!T311</f>
        <v>บ้านเดี่ยว</v>
      </c>
      <c r="M312" s="429" t="str">
        <f>+ม.1!U311</f>
        <v>ไม้</v>
      </c>
      <c r="N312" s="426"/>
      <c r="O312" s="430">
        <f>+ม.1!V311</f>
        <v>90</v>
      </c>
      <c r="P312" s="426">
        <f>+ม.1!X311</f>
        <v>90</v>
      </c>
      <c r="Q312" s="431">
        <v>6800</v>
      </c>
      <c r="R312" s="430">
        <f t="shared" si="24"/>
        <v>612000</v>
      </c>
      <c r="S312" s="421">
        <f>+ม.1!AA311</f>
        <v>30</v>
      </c>
      <c r="T312" s="432">
        <f t="shared" si="25"/>
        <v>183600</v>
      </c>
      <c r="U312" s="426">
        <f t="shared" si="26"/>
        <v>428400</v>
      </c>
      <c r="V312" s="426">
        <f t="shared" si="27"/>
        <v>438200</v>
      </c>
      <c r="W312" s="426"/>
      <c r="X312" s="433"/>
      <c r="Y312" s="434">
        <f t="shared" si="30"/>
        <v>438200</v>
      </c>
      <c r="Z312" s="434">
        <v>0.03</v>
      </c>
    </row>
    <row r="313" spans="1:26" s="435" customFormat="1" ht="15.75" customHeight="1" x14ac:dyDescent="0.35">
      <c r="A313" s="421">
        <f>+ม.1!C312</f>
        <v>232</v>
      </c>
      <c r="B313" s="423" t="str">
        <f>+ม.1!D312</f>
        <v>น.ส.3</v>
      </c>
      <c r="C313" s="424">
        <f>+ม.1!E312</f>
        <v>402</v>
      </c>
      <c r="D313" s="421">
        <f>+ม.1!J312</f>
        <v>0</v>
      </c>
      <c r="E313" s="421">
        <f>+ม.1!K312</f>
        <v>0</v>
      </c>
      <c r="F313" s="425">
        <f>+ม.1!L312</f>
        <v>20</v>
      </c>
      <c r="G313" s="426"/>
      <c r="H313" s="421">
        <f t="shared" si="28"/>
        <v>20</v>
      </c>
      <c r="I313" s="427">
        <v>100</v>
      </c>
      <c r="J313" s="428">
        <f t="shared" si="29"/>
        <v>2000</v>
      </c>
      <c r="K313" s="421">
        <f>+ม.1!R312</f>
        <v>0</v>
      </c>
      <c r="L313" s="429">
        <f>+ม.1!T312</f>
        <v>0</v>
      </c>
      <c r="M313" s="429">
        <f>+ม.1!U312</f>
        <v>0</v>
      </c>
      <c r="N313" s="426"/>
      <c r="O313" s="430">
        <f>+ม.1!V312</f>
        <v>0</v>
      </c>
      <c r="P313" s="426">
        <f>+ม.1!X312</f>
        <v>0</v>
      </c>
      <c r="Q313" s="431"/>
      <c r="R313" s="430">
        <f t="shared" si="24"/>
        <v>0</v>
      </c>
      <c r="S313" s="421">
        <f>+ม.1!AA312</f>
        <v>0</v>
      </c>
      <c r="T313" s="432">
        <f t="shared" si="25"/>
        <v>0</v>
      </c>
      <c r="U313" s="426">
        <f t="shared" si="26"/>
        <v>0</v>
      </c>
      <c r="V313" s="426">
        <f t="shared" si="27"/>
        <v>2000</v>
      </c>
      <c r="W313" s="426"/>
      <c r="X313" s="433"/>
      <c r="Y313" s="434">
        <f t="shared" si="30"/>
        <v>2000</v>
      </c>
      <c r="Z313" s="434">
        <v>0.01</v>
      </c>
    </row>
    <row r="314" spans="1:26" s="435" customFormat="1" ht="15.75" customHeight="1" x14ac:dyDescent="0.35">
      <c r="A314" s="421">
        <f>+ม.1!C313</f>
        <v>233</v>
      </c>
      <c r="B314" s="423" t="str">
        <f>+ม.1!D313</f>
        <v>น.ส.3</v>
      </c>
      <c r="C314" s="424">
        <f>+ม.1!E313</f>
        <v>702</v>
      </c>
      <c r="D314" s="421">
        <f>+ม.1!J313</f>
        <v>0</v>
      </c>
      <c r="E314" s="421">
        <f>+ม.1!K313</f>
        <v>1</v>
      </c>
      <c r="F314" s="425">
        <f>+ม.1!L313</f>
        <v>87</v>
      </c>
      <c r="G314" s="426"/>
      <c r="H314" s="421">
        <f t="shared" si="28"/>
        <v>187</v>
      </c>
      <c r="I314" s="427">
        <v>100</v>
      </c>
      <c r="J314" s="428">
        <f t="shared" si="29"/>
        <v>18700</v>
      </c>
      <c r="K314" s="421">
        <f>+ม.1!R313</f>
        <v>1</v>
      </c>
      <c r="L314" s="429" t="str">
        <f>+ม.1!T313</f>
        <v>บ้านเดี่ยว</v>
      </c>
      <c r="M314" s="429" t="str">
        <f>+ม.1!U313</f>
        <v>ไม้</v>
      </c>
      <c r="N314" s="426"/>
      <c r="O314" s="430">
        <f>+ม.1!V313</f>
        <v>144</v>
      </c>
      <c r="P314" s="426">
        <f>+ม.1!X313</f>
        <v>144</v>
      </c>
      <c r="Q314" s="431">
        <v>6800</v>
      </c>
      <c r="R314" s="430">
        <f t="shared" si="24"/>
        <v>979200</v>
      </c>
      <c r="S314" s="421">
        <f>+ม.1!AA313</f>
        <v>30</v>
      </c>
      <c r="T314" s="432">
        <f t="shared" si="25"/>
        <v>293760</v>
      </c>
      <c r="U314" s="426">
        <f t="shared" si="26"/>
        <v>685440</v>
      </c>
      <c r="V314" s="426">
        <f t="shared" si="27"/>
        <v>704140</v>
      </c>
      <c r="W314" s="426"/>
      <c r="X314" s="433"/>
      <c r="Y314" s="434">
        <f t="shared" si="30"/>
        <v>704140</v>
      </c>
      <c r="Z314" s="434">
        <v>0.03</v>
      </c>
    </row>
    <row r="315" spans="1:26" s="435" customFormat="1" ht="15.75" customHeight="1" x14ac:dyDescent="0.35">
      <c r="A315" s="421">
        <f>+ม.1!C314</f>
        <v>234</v>
      </c>
      <c r="B315" s="423" t="str">
        <f>+ม.1!D314</f>
        <v>น.ส.3</v>
      </c>
      <c r="C315" s="424">
        <f>+ม.1!E314</f>
        <v>318</v>
      </c>
      <c r="D315" s="421">
        <f>+ม.1!J314</f>
        <v>23</v>
      </c>
      <c r="E315" s="421">
        <f>+ม.1!K314</f>
        <v>1</v>
      </c>
      <c r="F315" s="425">
        <f>+ม.1!L314</f>
        <v>61</v>
      </c>
      <c r="G315" s="426"/>
      <c r="H315" s="421">
        <f t="shared" si="28"/>
        <v>9361</v>
      </c>
      <c r="I315" s="427">
        <v>100</v>
      </c>
      <c r="J315" s="428">
        <f t="shared" si="29"/>
        <v>936100</v>
      </c>
      <c r="K315" s="421">
        <f>+ม.1!R314</f>
        <v>0</v>
      </c>
      <c r="L315" s="429">
        <f>+ม.1!T314</f>
        <v>0</v>
      </c>
      <c r="M315" s="429">
        <f>+ม.1!U314</f>
        <v>0</v>
      </c>
      <c r="N315" s="426"/>
      <c r="O315" s="430">
        <f>+ม.1!V314</f>
        <v>0</v>
      </c>
      <c r="P315" s="426">
        <f>+ม.1!X314</f>
        <v>0</v>
      </c>
      <c r="Q315" s="431"/>
      <c r="R315" s="430">
        <f t="shared" si="24"/>
        <v>0</v>
      </c>
      <c r="S315" s="421">
        <f>+ม.1!AA314</f>
        <v>0</v>
      </c>
      <c r="T315" s="432">
        <f t="shared" si="25"/>
        <v>0</v>
      </c>
      <c r="U315" s="426">
        <f t="shared" si="26"/>
        <v>0</v>
      </c>
      <c r="V315" s="426">
        <f t="shared" si="27"/>
        <v>936100</v>
      </c>
      <c r="W315" s="426"/>
      <c r="X315" s="433"/>
      <c r="Y315" s="434">
        <f t="shared" si="30"/>
        <v>936100</v>
      </c>
      <c r="Z315" s="434">
        <v>0.01</v>
      </c>
    </row>
    <row r="316" spans="1:26" s="435" customFormat="1" ht="15.75" customHeight="1" x14ac:dyDescent="0.35">
      <c r="A316" s="421">
        <f>+ม.1!C315</f>
        <v>236</v>
      </c>
      <c r="B316" s="423" t="str">
        <f>+ม.1!D315</f>
        <v>น.ส.3</v>
      </c>
      <c r="C316" s="424"/>
      <c r="D316" s="421">
        <f>+ม.1!J315</f>
        <v>9</v>
      </c>
      <c r="E316" s="421">
        <f>+ม.1!K315</f>
        <v>1</v>
      </c>
      <c r="F316" s="425">
        <f>+ม.1!L315</f>
        <v>40</v>
      </c>
      <c r="G316" s="426"/>
      <c r="H316" s="421">
        <f t="shared" si="28"/>
        <v>3740</v>
      </c>
      <c r="I316" s="427">
        <v>100</v>
      </c>
      <c r="J316" s="428">
        <f t="shared" si="29"/>
        <v>374000</v>
      </c>
      <c r="K316" s="421">
        <f>+ม.1!R315</f>
        <v>0</v>
      </c>
      <c r="L316" s="429">
        <f>+ม.1!T315</f>
        <v>0</v>
      </c>
      <c r="M316" s="429">
        <f>+ม.1!U315</f>
        <v>0</v>
      </c>
      <c r="N316" s="426"/>
      <c r="O316" s="430">
        <f>+ม.1!V315</f>
        <v>0</v>
      </c>
      <c r="P316" s="426">
        <f>+ม.1!X315</f>
        <v>0</v>
      </c>
      <c r="Q316" s="431"/>
      <c r="R316" s="430">
        <f t="shared" si="24"/>
        <v>0</v>
      </c>
      <c r="S316" s="421">
        <f>+ม.1!AA315</f>
        <v>0</v>
      </c>
      <c r="T316" s="432">
        <f t="shared" si="25"/>
        <v>0</v>
      </c>
      <c r="U316" s="426">
        <f t="shared" si="26"/>
        <v>0</v>
      </c>
      <c r="V316" s="426">
        <f t="shared" si="27"/>
        <v>374000</v>
      </c>
      <c r="W316" s="426"/>
      <c r="X316" s="433"/>
      <c r="Y316" s="434">
        <f t="shared" si="30"/>
        <v>374000</v>
      </c>
      <c r="Z316" s="434">
        <v>0.01</v>
      </c>
    </row>
    <row r="317" spans="1:26" s="435" customFormat="1" ht="15.75" customHeight="1" x14ac:dyDescent="0.35">
      <c r="A317" s="421">
        <f>+ม.1!C316</f>
        <v>237</v>
      </c>
      <c r="B317" s="423" t="str">
        <f>+ม.1!D316</f>
        <v>น.ส.3</v>
      </c>
      <c r="C317" s="424">
        <f>+ม.1!E316</f>
        <v>320</v>
      </c>
      <c r="D317" s="421">
        <f>+ม.1!J316</f>
        <v>0</v>
      </c>
      <c r="E317" s="421">
        <f>+ม.1!K316</f>
        <v>3</v>
      </c>
      <c r="F317" s="425">
        <f>+ม.1!L316</f>
        <v>14</v>
      </c>
      <c r="G317" s="426"/>
      <c r="H317" s="421">
        <f t="shared" si="28"/>
        <v>314</v>
      </c>
      <c r="I317" s="427">
        <v>100</v>
      </c>
      <c r="J317" s="428">
        <f t="shared" si="29"/>
        <v>31400</v>
      </c>
      <c r="K317" s="421">
        <f>+ม.1!R316</f>
        <v>0</v>
      </c>
      <c r="L317" s="429">
        <f>+ม.1!T316</f>
        <v>0</v>
      </c>
      <c r="M317" s="429">
        <f>+ม.1!U316</f>
        <v>0</v>
      </c>
      <c r="N317" s="426"/>
      <c r="O317" s="430">
        <f>+ม.1!V316</f>
        <v>0</v>
      </c>
      <c r="P317" s="426">
        <f>+ม.1!X316</f>
        <v>0</v>
      </c>
      <c r="Q317" s="431"/>
      <c r="R317" s="430">
        <f t="shared" si="24"/>
        <v>0</v>
      </c>
      <c r="S317" s="421">
        <f>+ม.1!AA316</f>
        <v>0</v>
      </c>
      <c r="T317" s="432">
        <f t="shared" si="25"/>
        <v>0</v>
      </c>
      <c r="U317" s="426">
        <f t="shared" si="26"/>
        <v>0</v>
      </c>
      <c r="V317" s="426">
        <f t="shared" si="27"/>
        <v>31400</v>
      </c>
      <c r="W317" s="426"/>
      <c r="X317" s="433"/>
      <c r="Y317" s="434">
        <f t="shared" si="30"/>
        <v>31400</v>
      </c>
      <c r="Z317" s="434">
        <v>0.01</v>
      </c>
    </row>
    <row r="318" spans="1:26" s="435" customFormat="1" ht="15.75" customHeight="1" x14ac:dyDescent="0.35">
      <c r="A318" s="421">
        <f>+ม.1!C317</f>
        <v>238</v>
      </c>
      <c r="B318" s="423" t="str">
        <f>+ม.1!D317</f>
        <v>น.ส.3</v>
      </c>
      <c r="C318" s="424">
        <f>+ม.1!E317</f>
        <v>671</v>
      </c>
      <c r="D318" s="421">
        <f>+ม.1!J317</f>
        <v>0</v>
      </c>
      <c r="E318" s="421">
        <f>+ม.1!K317</f>
        <v>1</v>
      </c>
      <c r="F318" s="425">
        <f>+ม.1!L317</f>
        <v>95</v>
      </c>
      <c r="G318" s="426"/>
      <c r="H318" s="421">
        <f t="shared" si="28"/>
        <v>195</v>
      </c>
      <c r="I318" s="427">
        <v>100</v>
      </c>
      <c r="J318" s="428">
        <f t="shared" si="29"/>
        <v>19500</v>
      </c>
      <c r="K318" s="421">
        <f>+ม.1!R317</f>
        <v>1</v>
      </c>
      <c r="L318" s="429" t="str">
        <f>+ม.1!T317</f>
        <v>บ้านเดี่ยว</v>
      </c>
      <c r="M318" s="429" t="str">
        <f>+ม.1!U317</f>
        <v>ไม้</v>
      </c>
      <c r="N318" s="426"/>
      <c r="O318" s="430">
        <f>+ม.1!V317</f>
        <v>108</v>
      </c>
      <c r="P318" s="426">
        <f>+ม.1!X317</f>
        <v>108</v>
      </c>
      <c r="Q318" s="431">
        <v>6800</v>
      </c>
      <c r="R318" s="430">
        <f t="shared" si="24"/>
        <v>734400</v>
      </c>
      <c r="S318" s="421">
        <f>+ม.1!AA317</f>
        <v>30</v>
      </c>
      <c r="T318" s="432">
        <f t="shared" si="25"/>
        <v>220320</v>
      </c>
      <c r="U318" s="426">
        <f t="shared" si="26"/>
        <v>514080</v>
      </c>
      <c r="V318" s="426">
        <f t="shared" si="27"/>
        <v>533580</v>
      </c>
      <c r="W318" s="426"/>
      <c r="X318" s="433"/>
      <c r="Y318" s="434">
        <f t="shared" si="30"/>
        <v>533580</v>
      </c>
      <c r="Z318" s="434">
        <v>0.03</v>
      </c>
    </row>
    <row r="319" spans="1:26" s="435" customFormat="1" ht="15.75" customHeight="1" x14ac:dyDescent="0.35">
      <c r="A319" s="421">
        <f>+ม.1!C318</f>
        <v>239</v>
      </c>
      <c r="B319" s="423" t="str">
        <f>+ม.1!D318</f>
        <v>น.ส.3</v>
      </c>
      <c r="C319" s="424"/>
      <c r="D319" s="421">
        <f>+ม.1!J318</f>
        <v>22</v>
      </c>
      <c r="E319" s="421">
        <f>+ม.1!K318</f>
        <v>0</v>
      </c>
      <c r="F319" s="425">
        <f>+ม.1!L318</f>
        <v>55</v>
      </c>
      <c r="G319" s="426"/>
      <c r="H319" s="421">
        <f t="shared" si="28"/>
        <v>8855</v>
      </c>
      <c r="I319" s="427">
        <v>100</v>
      </c>
      <c r="J319" s="428">
        <f t="shared" si="29"/>
        <v>885500</v>
      </c>
      <c r="K319" s="421">
        <f>+ม.1!R318</f>
        <v>0</v>
      </c>
      <c r="L319" s="429">
        <f>+ม.1!T318</f>
        <v>0</v>
      </c>
      <c r="M319" s="429">
        <f>+ม.1!U318</f>
        <v>0</v>
      </c>
      <c r="N319" s="426"/>
      <c r="O319" s="430">
        <f>+ม.1!V318</f>
        <v>0</v>
      </c>
      <c r="P319" s="426">
        <f>+ม.1!X318</f>
        <v>0</v>
      </c>
      <c r="Q319" s="431"/>
      <c r="R319" s="430">
        <f t="shared" si="24"/>
        <v>0</v>
      </c>
      <c r="S319" s="421">
        <f>+ม.1!AA318</f>
        <v>0</v>
      </c>
      <c r="T319" s="432">
        <f t="shared" si="25"/>
        <v>0</v>
      </c>
      <c r="U319" s="426">
        <f t="shared" si="26"/>
        <v>0</v>
      </c>
      <c r="V319" s="426">
        <f t="shared" si="27"/>
        <v>885500</v>
      </c>
      <c r="W319" s="426"/>
      <c r="X319" s="433"/>
      <c r="Y319" s="434">
        <f t="shared" si="30"/>
        <v>885500</v>
      </c>
      <c r="Z319" s="434">
        <v>0.01</v>
      </c>
    </row>
    <row r="320" spans="1:26" s="435" customFormat="1" ht="15.75" customHeight="1" x14ac:dyDescent="0.35">
      <c r="A320" s="421">
        <f>+ม.1!C319</f>
        <v>240</v>
      </c>
      <c r="B320" s="423" t="str">
        <f>+ม.1!D319</f>
        <v>น.ส.3</v>
      </c>
      <c r="C320" s="424">
        <f>+ม.1!E319</f>
        <v>372</v>
      </c>
      <c r="D320" s="421">
        <f>+ม.1!J319</f>
        <v>11</v>
      </c>
      <c r="E320" s="421">
        <f>+ม.1!K319</f>
        <v>2</v>
      </c>
      <c r="F320" s="425">
        <f>+ม.1!L319</f>
        <v>21</v>
      </c>
      <c r="G320" s="426"/>
      <c r="H320" s="421">
        <f t="shared" si="28"/>
        <v>4621</v>
      </c>
      <c r="I320" s="427">
        <v>100</v>
      </c>
      <c r="J320" s="428">
        <f t="shared" si="29"/>
        <v>462100</v>
      </c>
      <c r="K320" s="421">
        <f>+ม.1!R319</f>
        <v>0</v>
      </c>
      <c r="L320" s="429">
        <f>+ม.1!T319</f>
        <v>0</v>
      </c>
      <c r="M320" s="429">
        <f>+ม.1!U319</f>
        <v>0</v>
      </c>
      <c r="N320" s="426"/>
      <c r="O320" s="430">
        <f>+ม.1!V319</f>
        <v>0</v>
      </c>
      <c r="P320" s="426">
        <f>+ม.1!X319</f>
        <v>0</v>
      </c>
      <c r="Q320" s="431"/>
      <c r="R320" s="430">
        <f t="shared" si="24"/>
        <v>0</v>
      </c>
      <c r="S320" s="421">
        <f>+ม.1!AA319</f>
        <v>0</v>
      </c>
      <c r="T320" s="432">
        <f t="shared" si="25"/>
        <v>0</v>
      </c>
      <c r="U320" s="426">
        <f t="shared" si="26"/>
        <v>0</v>
      </c>
      <c r="V320" s="426">
        <f t="shared" si="27"/>
        <v>462100</v>
      </c>
      <c r="W320" s="426"/>
      <c r="X320" s="433"/>
      <c r="Y320" s="434">
        <f t="shared" si="30"/>
        <v>462100</v>
      </c>
      <c r="Z320" s="434">
        <v>0.01</v>
      </c>
    </row>
    <row r="321" spans="1:26" s="435" customFormat="1" ht="15.75" customHeight="1" x14ac:dyDescent="0.35">
      <c r="A321" s="421">
        <f>+ม.1!C320</f>
        <v>241</v>
      </c>
      <c r="B321" s="423" t="str">
        <f>+ม.1!D320</f>
        <v>น.ส.3</v>
      </c>
      <c r="C321" s="424">
        <f>+ม.1!E320</f>
        <v>77</v>
      </c>
      <c r="D321" s="421">
        <f>+ม.1!J320</f>
        <v>5</v>
      </c>
      <c r="E321" s="421">
        <f>+ม.1!K320</f>
        <v>0</v>
      </c>
      <c r="F321" s="425">
        <f>+ม.1!L320</f>
        <v>70</v>
      </c>
      <c r="G321" s="426"/>
      <c r="H321" s="421">
        <f t="shared" si="28"/>
        <v>2070</v>
      </c>
      <c r="I321" s="427">
        <v>100</v>
      </c>
      <c r="J321" s="428">
        <f t="shared" si="29"/>
        <v>207000</v>
      </c>
      <c r="K321" s="421">
        <f>+ม.1!R320</f>
        <v>0</v>
      </c>
      <c r="L321" s="429">
        <f>+ม.1!T320</f>
        <v>0</v>
      </c>
      <c r="M321" s="429">
        <f>+ม.1!U320</f>
        <v>0</v>
      </c>
      <c r="N321" s="426"/>
      <c r="O321" s="430">
        <f>+ม.1!V320</f>
        <v>0</v>
      </c>
      <c r="P321" s="426">
        <f>+ม.1!X320</f>
        <v>0</v>
      </c>
      <c r="Q321" s="431"/>
      <c r="R321" s="430">
        <f t="shared" si="24"/>
        <v>0</v>
      </c>
      <c r="S321" s="421">
        <f>+ม.1!AA320</f>
        <v>0</v>
      </c>
      <c r="T321" s="432">
        <f t="shared" si="25"/>
        <v>0</v>
      </c>
      <c r="U321" s="426">
        <f t="shared" si="26"/>
        <v>0</v>
      </c>
      <c r="V321" s="426">
        <f t="shared" si="27"/>
        <v>207000</v>
      </c>
      <c r="W321" s="426"/>
      <c r="X321" s="433"/>
      <c r="Y321" s="434">
        <f t="shared" si="30"/>
        <v>207000</v>
      </c>
      <c r="Z321" s="434">
        <v>0.01</v>
      </c>
    </row>
    <row r="322" spans="1:26" s="435" customFormat="1" ht="15.75" customHeight="1" x14ac:dyDescent="0.35">
      <c r="A322" s="421">
        <f>+ม.1!C321</f>
        <v>242</v>
      </c>
      <c r="B322" s="423" t="str">
        <f>+ม.1!D321</f>
        <v>น.ส.3</v>
      </c>
      <c r="C322" s="424">
        <f>+ม.1!E321</f>
        <v>373</v>
      </c>
      <c r="D322" s="421">
        <f>+ม.1!J321</f>
        <v>16</v>
      </c>
      <c r="E322" s="421">
        <f>+ม.1!K321</f>
        <v>2</v>
      </c>
      <c r="F322" s="425">
        <f>+ม.1!L321</f>
        <v>17</v>
      </c>
      <c r="G322" s="426"/>
      <c r="H322" s="421">
        <f t="shared" si="28"/>
        <v>6617</v>
      </c>
      <c r="I322" s="427">
        <v>100</v>
      </c>
      <c r="J322" s="428">
        <f t="shared" si="29"/>
        <v>661700</v>
      </c>
      <c r="K322" s="421">
        <f>+ม.1!R321</f>
        <v>0</v>
      </c>
      <c r="L322" s="429">
        <f>+ม.1!T321</f>
        <v>0</v>
      </c>
      <c r="M322" s="429">
        <f>+ม.1!U321</f>
        <v>0</v>
      </c>
      <c r="N322" s="426"/>
      <c r="O322" s="430">
        <f>+ม.1!V321</f>
        <v>0</v>
      </c>
      <c r="P322" s="426">
        <f>+ม.1!X321</f>
        <v>0</v>
      </c>
      <c r="Q322" s="431"/>
      <c r="R322" s="430">
        <f t="shared" si="24"/>
        <v>0</v>
      </c>
      <c r="S322" s="421">
        <f>+ม.1!AA321</f>
        <v>0</v>
      </c>
      <c r="T322" s="432">
        <f t="shared" si="25"/>
        <v>0</v>
      </c>
      <c r="U322" s="426">
        <f t="shared" si="26"/>
        <v>0</v>
      </c>
      <c r="V322" s="426">
        <f t="shared" si="27"/>
        <v>661700</v>
      </c>
      <c r="W322" s="426"/>
      <c r="X322" s="433"/>
      <c r="Y322" s="434">
        <f t="shared" si="30"/>
        <v>661700</v>
      </c>
      <c r="Z322" s="434">
        <v>0.01</v>
      </c>
    </row>
    <row r="323" spans="1:26" s="435" customFormat="1" ht="15.75" customHeight="1" x14ac:dyDescent="0.35">
      <c r="A323" s="421">
        <f>+ม.1!C322</f>
        <v>243</v>
      </c>
      <c r="B323" s="423" t="str">
        <f>+ม.1!D322</f>
        <v>น.ส.3</v>
      </c>
      <c r="C323" s="424">
        <f>+ม.1!E322</f>
        <v>727</v>
      </c>
      <c r="D323" s="421">
        <f>+ม.1!J322</f>
        <v>0</v>
      </c>
      <c r="E323" s="421">
        <f>+ม.1!K322</f>
        <v>3</v>
      </c>
      <c r="F323" s="425">
        <f>+ม.1!L322</f>
        <v>36</v>
      </c>
      <c r="G323" s="426"/>
      <c r="H323" s="421">
        <f t="shared" si="28"/>
        <v>336</v>
      </c>
      <c r="I323" s="427">
        <v>100</v>
      </c>
      <c r="J323" s="428">
        <f t="shared" si="29"/>
        <v>33600</v>
      </c>
      <c r="K323" s="421">
        <f>+ม.1!R322</f>
        <v>1</v>
      </c>
      <c r="L323" s="429" t="str">
        <f>+ม.1!T322</f>
        <v>บ้านเดี่ยว</v>
      </c>
      <c r="M323" s="429" t="str">
        <f>+ม.1!U322</f>
        <v>ครึ่งตึกครึ่งไม้</v>
      </c>
      <c r="N323" s="426"/>
      <c r="O323" s="430">
        <f>+ม.1!V322</f>
        <v>100</v>
      </c>
      <c r="P323" s="426">
        <f>+ม.1!X322</f>
        <v>0</v>
      </c>
      <c r="Q323" s="431">
        <v>6800</v>
      </c>
      <c r="R323" s="430">
        <f t="shared" si="24"/>
        <v>680000</v>
      </c>
      <c r="S323" s="421">
        <f>+ม.1!AA322</f>
        <v>20</v>
      </c>
      <c r="T323" s="432">
        <f t="shared" si="25"/>
        <v>136000</v>
      </c>
      <c r="U323" s="426">
        <f t="shared" si="26"/>
        <v>544000</v>
      </c>
      <c r="V323" s="426">
        <f t="shared" si="27"/>
        <v>577600</v>
      </c>
      <c r="W323" s="426"/>
      <c r="X323" s="433"/>
      <c r="Y323" s="434">
        <f t="shared" si="30"/>
        <v>577600</v>
      </c>
      <c r="Z323" s="434">
        <v>0.03</v>
      </c>
    </row>
    <row r="324" spans="1:26" s="189" customFormat="1" ht="15.75" customHeight="1" x14ac:dyDescent="0.35">
      <c r="A324" s="221">
        <f>+ม.1!C323</f>
        <v>0</v>
      </c>
      <c r="B324" s="217">
        <f>+ม.1!D323</f>
        <v>0</v>
      </c>
      <c r="C324" s="234"/>
      <c r="D324" s="221">
        <f>+ม.1!J323</f>
        <v>0</v>
      </c>
      <c r="E324" s="221">
        <f>+ม.1!K323</f>
        <v>0</v>
      </c>
      <c r="F324" s="230"/>
      <c r="G324" s="190"/>
      <c r="H324" s="221">
        <f t="shared" si="28"/>
        <v>0</v>
      </c>
      <c r="I324" s="226"/>
      <c r="J324" s="191">
        <f t="shared" si="29"/>
        <v>0</v>
      </c>
      <c r="K324" s="221">
        <f>+ม.1!R323</f>
        <v>0</v>
      </c>
      <c r="L324" s="238" t="str">
        <f>+ม.1!T323</f>
        <v>ชั้นที่ 1</v>
      </c>
      <c r="M324" s="238">
        <f>+ม.1!U323</f>
        <v>0</v>
      </c>
      <c r="N324" s="190"/>
      <c r="O324" s="197">
        <f>+ม.1!V323</f>
        <v>0</v>
      </c>
      <c r="P324" s="190">
        <f>+ม.1!X323</f>
        <v>50</v>
      </c>
      <c r="Q324" s="244"/>
      <c r="R324" s="197">
        <f t="shared" si="24"/>
        <v>0</v>
      </c>
      <c r="S324" s="221">
        <f>+ม.1!AA323</f>
        <v>0</v>
      </c>
      <c r="T324" s="201">
        <f t="shared" si="25"/>
        <v>0</v>
      </c>
      <c r="U324" s="190">
        <f t="shared" si="26"/>
        <v>0</v>
      </c>
      <c r="V324" s="190">
        <f t="shared" si="27"/>
        <v>0</v>
      </c>
      <c r="W324" s="190"/>
      <c r="X324" s="258"/>
      <c r="Y324" s="251"/>
      <c r="Z324" s="251"/>
    </row>
    <row r="325" spans="1:26" s="189" customFormat="1" ht="15.75" customHeight="1" x14ac:dyDescent="0.35">
      <c r="A325" s="221">
        <f>+ม.1!C324</f>
        <v>0</v>
      </c>
      <c r="B325" s="217">
        <f>+ม.1!D324</f>
        <v>0</v>
      </c>
      <c r="C325" s="234"/>
      <c r="D325" s="221">
        <f>+ม.1!J324</f>
        <v>0</v>
      </c>
      <c r="E325" s="221">
        <f>+ม.1!K324</f>
        <v>0</v>
      </c>
      <c r="F325" s="230"/>
      <c r="G325" s="190"/>
      <c r="H325" s="221">
        <f t="shared" si="28"/>
        <v>0</v>
      </c>
      <c r="I325" s="226"/>
      <c r="J325" s="191">
        <f t="shared" si="29"/>
        <v>0</v>
      </c>
      <c r="K325" s="221">
        <f>+ม.1!R324</f>
        <v>0</v>
      </c>
      <c r="L325" s="238" t="str">
        <f>+ม.1!T324</f>
        <v>ชั้นที่ 2</v>
      </c>
      <c r="M325" s="238">
        <f>+ม.1!U324</f>
        <v>0</v>
      </c>
      <c r="N325" s="190"/>
      <c r="O325" s="197">
        <f>+ม.1!V324</f>
        <v>0</v>
      </c>
      <c r="P325" s="190">
        <f>+ม.1!X324</f>
        <v>50</v>
      </c>
      <c r="Q325" s="244"/>
      <c r="R325" s="197">
        <f t="shared" si="24"/>
        <v>0</v>
      </c>
      <c r="S325" s="221">
        <f>+ม.1!AA324</f>
        <v>0</v>
      </c>
      <c r="T325" s="201">
        <f t="shared" si="25"/>
        <v>0</v>
      </c>
      <c r="U325" s="190">
        <f t="shared" si="26"/>
        <v>0</v>
      </c>
      <c r="V325" s="190">
        <f t="shared" si="27"/>
        <v>0</v>
      </c>
      <c r="W325" s="190"/>
      <c r="X325" s="258"/>
      <c r="Y325" s="251"/>
      <c r="Z325" s="251"/>
    </row>
    <row r="326" spans="1:26" s="435" customFormat="1" ht="15.75" customHeight="1" x14ac:dyDescent="0.35">
      <c r="A326" s="421">
        <f>+ม.1!C325</f>
        <v>244</v>
      </c>
      <c r="B326" s="423" t="str">
        <f>+ม.1!D325</f>
        <v>น.ส.3</v>
      </c>
      <c r="C326" s="424">
        <f>+ม.1!E325</f>
        <v>320</v>
      </c>
      <c r="D326" s="421">
        <f>+ม.1!J325</f>
        <v>0</v>
      </c>
      <c r="E326" s="421">
        <f>+ม.1!K325</f>
        <v>3</v>
      </c>
      <c r="F326" s="425">
        <f>+ม.1!L325</f>
        <v>14</v>
      </c>
      <c r="G326" s="426"/>
      <c r="H326" s="421">
        <f t="shared" si="28"/>
        <v>314</v>
      </c>
      <c r="I326" s="427">
        <v>100</v>
      </c>
      <c r="J326" s="428">
        <f t="shared" si="29"/>
        <v>31400</v>
      </c>
      <c r="K326" s="421">
        <f>+ม.1!R325</f>
        <v>0</v>
      </c>
      <c r="L326" s="429">
        <f>+ม.1!T325</f>
        <v>0</v>
      </c>
      <c r="M326" s="429">
        <f>+ม.1!U325</f>
        <v>0</v>
      </c>
      <c r="N326" s="426"/>
      <c r="O326" s="430">
        <f>+ม.1!V325</f>
        <v>0</v>
      </c>
      <c r="P326" s="426">
        <f>+ม.1!X325</f>
        <v>0</v>
      </c>
      <c r="Q326" s="431"/>
      <c r="R326" s="430">
        <f t="shared" si="24"/>
        <v>0</v>
      </c>
      <c r="S326" s="421">
        <f>+ม.1!AA325</f>
        <v>0</v>
      </c>
      <c r="T326" s="432">
        <f t="shared" si="25"/>
        <v>0</v>
      </c>
      <c r="U326" s="426">
        <f t="shared" si="26"/>
        <v>0</v>
      </c>
      <c r="V326" s="426">
        <f t="shared" si="27"/>
        <v>31400</v>
      </c>
      <c r="W326" s="426"/>
      <c r="X326" s="433"/>
      <c r="Y326" s="434">
        <f t="shared" ref="Y326:Y389" si="31">+V326-X326</f>
        <v>31400</v>
      </c>
      <c r="Z326" s="434">
        <v>0.01</v>
      </c>
    </row>
    <row r="327" spans="1:26" s="189" customFormat="1" ht="15.75" customHeight="1" x14ac:dyDescent="0.35">
      <c r="A327" s="221">
        <f>+ม.1!C326</f>
        <v>245</v>
      </c>
      <c r="B327" s="217" t="str">
        <f>+ม.1!D326</f>
        <v>น.ส.3</v>
      </c>
      <c r="C327" s="234"/>
      <c r="D327" s="221">
        <f>+ม.1!J326</f>
        <v>9</v>
      </c>
      <c r="E327" s="221">
        <f>+ม.1!K326</f>
        <v>1</v>
      </c>
      <c r="F327" s="230">
        <f>+ม.1!L326</f>
        <v>40</v>
      </c>
      <c r="G327" s="190"/>
      <c r="H327" s="221">
        <f t="shared" si="28"/>
        <v>3740</v>
      </c>
      <c r="I327" s="226">
        <v>100</v>
      </c>
      <c r="J327" s="191">
        <f t="shared" si="29"/>
        <v>374000</v>
      </c>
      <c r="K327" s="221">
        <f>+ม.1!R326</f>
        <v>0</v>
      </c>
      <c r="L327" s="238">
        <f>+ม.1!T326</f>
        <v>0</v>
      </c>
      <c r="M327" s="238">
        <f>+ม.1!U326</f>
        <v>0</v>
      </c>
      <c r="N327" s="190"/>
      <c r="O327" s="197">
        <f>+ม.1!V326</f>
        <v>0</v>
      </c>
      <c r="P327" s="190">
        <f>+ม.1!X326</f>
        <v>0</v>
      </c>
      <c r="Q327" s="244"/>
      <c r="R327" s="197">
        <f t="shared" si="24"/>
        <v>0</v>
      </c>
      <c r="S327" s="221">
        <f>+ม.1!AA326</f>
        <v>0</v>
      </c>
      <c r="T327" s="201">
        <f t="shared" si="25"/>
        <v>0</v>
      </c>
      <c r="U327" s="190">
        <f t="shared" si="26"/>
        <v>0</v>
      </c>
      <c r="V327" s="190">
        <f t="shared" si="27"/>
        <v>374000</v>
      </c>
      <c r="W327" s="190"/>
      <c r="X327" s="258"/>
      <c r="Y327" s="251">
        <f t="shared" si="31"/>
        <v>374000</v>
      </c>
      <c r="Z327" s="251">
        <v>0.01</v>
      </c>
    </row>
    <row r="328" spans="1:26" s="435" customFormat="1" ht="15.75" customHeight="1" x14ac:dyDescent="0.35">
      <c r="A328" s="421">
        <f>+ม.1!C327</f>
        <v>246</v>
      </c>
      <c r="B328" s="423" t="str">
        <f>+ม.1!D327</f>
        <v>น.ส.3</v>
      </c>
      <c r="C328" s="424">
        <f>+ม.1!E327</f>
        <v>319</v>
      </c>
      <c r="D328" s="421">
        <f>+ม.1!J327</f>
        <v>0</v>
      </c>
      <c r="E328" s="421">
        <f>+ม.1!K327</f>
        <v>2</v>
      </c>
      <c r="F328" s="425">
        <f>+ม.1!L327</f>
        <v>53</v>
      </c>
      <c r="G328" s="426"/>
      <c r="H328" s="421">
        <f t="shared" si="28"/>
        <v>253</v>
      </c>
      <c r="I328" s="427">
        <v>100</v>
      </c>
      <c r="J328" s="428">
        <f t="shared" si="29"/>
        <v>25300</v>
      </c>
      <c r="K328" s="421">
        <f>+ม.1!R327</f>
        <v>0</v>
      </c>
      <c r="L328" s="429">
        <f>+ม.1!T327</f>
        <v>0</v>
      </c>
      <c r="M328" s="429">
        <f>+ม.1!U327</f>
        <v>0</v>
      </c>
      <c r="N328" s="426"/>
      <c r="O328" s="430">
        <f>+ม.1!V327</f>
        <v>0</v>
      </c>
      <c r="P328" s="426">
        <f>+ม.1!X327</f>
        <v>0</v>
      </c>
      <c r="Q328" s="431"/>
      <c r="R328" s="430">
        <f t="shared" si="24"/>
        <v>0</v>
      </c>
      <c r="S328" s="421">
        <f>+ม.1!AA327</f>
        <v>0</v>
      </c>
      <c r="T328" s="432">
        <f t="shared" si="25"/>
        <v>0</v>
      </c>
      <c r="U328" s="426">
        <f t="shared" si="26"/>
        <v>0</v>
      </c>
      <c r="V328" s="426">
        <f t="shared" si="27"/>
        <v>25300</v>
      </c>
      <c r="W328" s="426"/>
      <c r="X328" s="433"/>
      <c r="Y328" s="434">
        <f t="shared" si="31"/>
        <v>25300</v>
      </c>
      <c r="Z328" s="434">
        <v>0.01</v>
      </c>
    </row>
    <row r="329" spans="1:26" s="189" customFormat="1" ht="15.75" customHeight="1" x14ac:dyDescent="0.35">
      <c r="A329" s="221">
        <f>+ม.1!C328</f>
        <v>247</v>
      </c>
      <c r="B329" s="217" t="str">
        <f>+ม.1!D328</f>
        <v>น.ส.3</v>
      </c>
      <c r="C329" s="234"/>
      <c r="D329" s="221">
        <f>+ม.1!J328</f>
        <v>31</v>
      </c>
      <c r="E329" s="221">
        <f>+ม.1!K328</f>
        <v>2</v>
      </c>
      <c r="F329" s="230"/>
      <c r="G329" s="190"/>
      <c r="H329" s="221">
        <f t="shared" si="28"/>
        <v>12600</v>
      </c>
      <c r="I329" s="226">
        <v>100</v>
      </c>
      <c r="J329" s="191">
        <f t="shared" si="29"/>
        <v>1260000</v>
      </c>
      <c r="K329" s="221">
        <f>+ม.1!R328</f>
        <v>0</v>
      </c>
      <c r="L329" s="238">
        <f>+ม.1!T328</f>
        <v>0</v>
      </c>
      <c r="M329" s="238">
        <f>+ม.1!U328</f>
        <v>0</v>
      </c>
      <c r="N329" s="190"/>
      <c r="O329" s="197">
        <f>+ม.1!V328</f>
        <v>0</v>
      </c>
      <c r="P329" s="190">
        <f>+ม.1!X328</f>
        <v>0</v>
      </c>
      <c r="Q329" s="244"/>
      <c r="R329" s="197">
        <f t="shared" si="24"/>
        <v>0</v>
      </c>
      <c r="S329" s="221">
        <f>+ม.1!AA328</f>
        <v>0</v>
      </c>
      <c r="T329" s="201">
        <f t="shared" si="25"/>
        <v>0</v>
      </c>
      <c r="U329" s="190">
        <f t="shared" si="26"/>
        <v>0</v>
      </c>
      <c r="V329" s="190">
        <f t="shared" si="27"/>
        <v>1260000</v>
      </c>
      <c r="W329" s="190"/>
      <c r="X329" s="258"/>
      <c r="Y329" s="251">
        <f t="shared" si="31"/>
        <v>1260000</v>
      </c>
      <c r="Z329" s="251">
        <v>0.01</v>
      </c>
    </row>
    <row r="330" spans="1:26" s="189" customFormat="1" ht="15.75" customHeight="1" x14ac:dyDescent="0.35">
      <c r="A330" s="221">
        <f>+ม.1!C329</f>
        <v>248</v>
      </c>
      <c r="B330" s="217" t="str">
        <f>+ม.1!D329</f>
        <v>น.ส.3</v>
      </c>
      <c r="C330" s="234"/>
      <c r="D330" s="221">
        <f>+ม.1!J329</f>
        <v>22</v>
      </c>
      <c r="E330" s="221">
        <f>+ม.1!K329</f>
        <v>0</v>
      </c>
      <c r="F330" s="230">
        <f>+ม.1!L329</f>
        <v>55</v>
      </c>
      <c r="G330" s="190"/>
      <c r="H330" s="221">
        <f t="shared" si="28"/>
        <v>8855</v>
      </c>
      <c r="I330" s="226">
        <v>100</v>
      </c>
      <c r="J330" s="191">
        <f t="shared" si="29"/>
        <v>885500</v>
      </c>
      <c r="K330" s="221">
        <f>+ม.1!R329</f>
        <v>0</v>
      </c>
      <c r="L330" s="238">
        <f>+ม.1!T329</f>
        <v>0</v>
      </c>
      <c r="M330" s="238">
        <f>+ม.1!U329</f>
        <v>0</v>
      </c>
      <c r="N330" s="190"/>
      <c r="O330" s="197">
        <f>+ม.1!V329</f>
        <v>0</v>
      </c>
      <c r="P330" s="190">
        <f>+ม.1!X329</f>
        <v>0</v>
      </c>
      <c r="Q330" s="244"/>
      <c r="R330" s="197">
        <f t="shared" si="24"/>
        <v>0</v>
      </c>
      <c r="S330" s="221">
        <f>+ม.1!AA329</f>
        <v>0</v>
      </c>
      <c r="T330" s="201">
        <f t="shared" si="25"/>
        <v>0</v>
      </c>
      <c r="U330" s="190">
        <f t="shared" si="26"/>
        <v>0</v>
      </c>
      <c r="V330" s="190">
        <f t="shared" si="27"/>
        <v>885500</v>
      </c>
      <c r="W330" s="190"/>
      <c r="X330" s="258"/>
      <c r="Y330" s="251">
        <f t="shared" si="31"/>
        <v>885500</v>
      </c>
      <c r="Z330" s="251">
        <v>0.01</v>
      </c>
    </row>
    <row r="331" spans="1:26" s="189" customFormat="1" ht="15.75" customHeight="1" x14ac:dyDescent="0.35">
      <c r="A331" s="221">
        <f>+ม.1!C330</f>
        <v>249</v>
      </c>
      <c r="B331" s="217" t="str">
        <f>+ม.1!D330</f>
        <v>น.ส.3</v>
      </c>
      <c r="C331" s="234">
        <f>+ม.1!E330</f>
        <v>318</v>
      </c>
      <c r="D331" s="221">
        <f>+ม.1!J330</f>
        <v>23</v>
      </c>
      <c r="E331" s="221">
        <f>+ม.1!K330</f>
        <v>1</v>
      </c>
      <c r="F331" s="230">
        <f>+ม.1!L330</f>
        <v>61</v>
      </c>
      <c r="G331" s="190"/>
      <c r="H331" s="221">
        <f t="shared" si="28"/>
        <v>9361</v>
      </c>
      <c r="I331" s="226">
        <v>100</v>
      </c>
      <c r="J331" s="191">
        <f t="shared" si="29"/>
        <v>936100</v>
      </c>
      <c r="K331" s="221">
        <f>+ม.1!R330</f>
        <v>0</v>
      </c>
      <c r="L331" s="238">
        <f>+ม.1!T330</f>
        <v>0</v>
      </c>
      <c r="M331" s="238">
        <f>+ม.1!U330</f>
        <v>0</v>
      </c>
      <c r="N331" s="190"/>
      <c r="O331" s="197">
        <f>+ม.1!V330</f>
        <v>0</v>
      </c>
      <c r="P331" s="190">
        <f>+ม.1!X330</f>
        <v>0</v>
      </c>
      <c r="Q331" s="244"/>
      <c r="R331" s="197">
        <f t="shared" si="24"/>
        <v>0</v>
      </c>
      <c r="S331" s="221">
        <f>+ม.1!AA330</f>
        <v>0</v>
      </c>
      <c r="T331" s="201">
        <f t="shared" si="25"/>
        <v>0</v>
      </c>
      <c r="U331" s="190">
        <f t="shared" si="26"/>
        <v>0</v>
      </c>
      <c r="V331" s="190">
        <f t="shared" si="27"/>
        <v>936100</v>
      </c>
      <c r="W331" s="190"/>
      <c r="X331" s="258"/>
      <c r="Y331" s="251">
        <f t="shared" si="31"/>
        <v>936100</v>
      </c>
      <c r="Z331" s="251">
        <v>0.01</v>
      </c>
    </row>
    <row r="332" spans="1:26" s="435" customFormat="1" ht="15.75" customHeight="1" x14ac:dyDescent="0.35">
      <c r="A332" s="421">
        <f>+ม.1!C331</f>
        <v>250</v>
      </c>
      <c r="B332" s="423" t="str">
        <f>+ม.1!D331</f>
        <v>น.ส.3</v>
      </c>
      <c r="C332" s="424">
        <f>+ม.1!E331</f>
        <v>306</v>
      </c>
      <c r="D332" s="421">
        <f>+ม.1!J331</f>
        <v>0</v>
      </c>
      <c r="E332" s="421">
        <f>+ม.1!K331</f>
        <v>1</v>
      </c>
      <c r="F332" s="425">
        <f>+ม.1!L331</f>
        <v>60</v>
      </c>
      <c r="G332" s="426"/>
      <c r="H332" s="421">
        <f t="shared" si="28"/>
        <v>160</v>
      </c>
      <c r="I332" s="427">
        <v>100</v>
      </c>
      <c r="J332" s="428">
        <f t="shared" si="29"/>
        <v>16000</v>
      </c>
      <c r="K332" s="421">
        <f>+ม.1!R331</f>
        <v>0</v>
      </c>
      <c r="L332" s="429">
        <f>+ม.1!T331</f>
        <v>0</v>
      </c>
      <c r="M332" s="429">
        <f>+ม.1!U331</f>
        <v>0</v>
      </c>
      <c r="N332" s="426"/>
      <c r="O332" s="430">
        <f>+ม.1!V331</f>
        <v>0</v>
      </c>
      <c r="P332" s="426">
        <f>+ม.1!X331</f>
        <v>0</v>
      </c>
      <c r="Q332" s="431"/>
      <c r="R332" s="430">
        <f t="shared" ref="R332:R395" si="32">O332*Q332</f>
        <v>0</v>
      </c>
      <c r="S332" s="421">
        <f>+ม.1!AA331</f>
        <v>0</v>
      </c>
      <c r="T332" s="432">
        <f t="shared" ref="T332:T395" si="33">R332*S332/100</f>
        <v>0</v>
      </c>
      <c r="U332" s="426">
        <f t="shared" ref="U332:U395" si="34">R332-T332</f>
        <v>0</v>
      </c>
      <c r="V332" s="426">
        <f t="shared" ref="V332:V395" si="35">J332+U332</f>
        <v>16000</v>
      </c>
      <c r="W332" s="426"/>
      <c r="X332" s="433"/>
      <c r="Y332" s="434">
        <f t="shared" si="31"/>
        <v>16000</v>
      </c>
      <c r="Z332" s="434">
        <v>0.01</v>
      </c>
    </row>
    <row r="333" spans="1:26" s="435" customFormat="1" ht="15.75" customHeight="1" x14ac:dyDescent="0.35">
      <c r="A333" s="421">
        <f>+ม.1!C332</f>
        <v>251</v>
      </c>
      <c r="B333" s="423" t="str">
        <f>+ม.1!D332</f>
        <v>น.ส.3</v>
      </c>
      <c r="C333" s="424">
        <f>+ม.1!E332</f>
        <v>746</v>
      </c>
      <c r="D333" s="421">
        <f>+ม.1!J332</f>
        <v>0</v>
      </c>
      <c r="E333" s="421">
        <f>+ม.1!K332</f>
        <v>1</v>
      </c>
      <c r="F333" s="425">
        <f>+ม.1!L332</f>
        <v>5</v>
      </c>
      <c r="G333" s="426"/>
      <c r="H333" s="421">
        <f t="shared" ref="H333:H396" si="36">+(D333*400)+(E333*100)+F333</f>
        <v>105</v>
      </c>
      <c r="I333" s="427">
        <v>100</v>
      </c>
      <c r="J333" s="428">
        <f t="shared" si="29"/>
        <v>10500</v>
      </c>
      <c r="K333" s="421">
        <f>+ม.1!R332</f>
        <v>0</v>
      </c>
      <c r="L333" s="429">
        <f>+ม.1!T332</f>
        <v>0</v>
      </c>
      <c r="M333" s="429">
        <f>+ม.1!U332</f>
        <v>0</v>
      </c>
      <c r="N333" s="426"/>
      <c r="O333" s="430">
        <f>+ม.1!V332</f>
        <v>0</v>
      </c>
      <c r="P333" s="426">
        <f>+ม.1!X332</f>
        <v>0</v>
      </c>
      <c r="Q333" s="431"/>
      <c r="R333" s="430">
        <f t="shared" si="32"/>
        <v>0</v>
      </c>
      <c r="S333" s="421">
        <f>+ม.1!AA332</f>
        <v>0</v>
      </c>
      <c r="T333" s="432">
        <f t="shared" si="33"/>
        <v>0</v>
      </c>
      <c r="U333" s="426">
        <f t="shared" si="34"/>
        <v>0</v>
      </c>
      <c r="V333" s="426">
        <f t="shared" si="35"/>
        <v>10500</v>
      </c>
      <c r="W333" s="426"/>
      <c r="X333" s="433"/>
      <c r="Y333" s="434">
        <f t="shared" si="31"/>
        <v>10500</v>
      </c>
      <c r="Z333" s="434">
        <v>0.01</v>
      </c>
    </row>
    <row r="334" spans="1:26" s="435" customFormat="1" ht="15.75" customHeight="1" x14ac:dyDescent="0.35">
      <c r="A334" s="421">
        <f>+ม.1!C333</f>
        <v>252</v>
      </c>
      <c r="B334" s="423" t="str">
        <f>+ม.1!D333</f>
        <v>น.ส.3</v>
      </c>
      <c r="C334" s="424">
        <f>+ม.1!E333</f>
        <v>722</v>
      </c>
      <c r="D334" s="421">
        <f>+ม.1!J333</f>
        <v>0</v>
      </c>
      <c r="E334" s="421">
        <f>+ม.1!K333</f>
        <v>0</v>
      </c>
      <c r="F334" s="425">
        <f>+ม.1!L333</f>
        <v>95</v>
      </c>
      <c r="G334" s="426"/>
      <c r="H334" s="421">
        <f t="shared" si="36"/>
        <v>95</v>
      </c>
      <c r="I334" s="427">
        <v>100</v>
      </c>
      <c r="J334" s="428">
        <f t="shared" ref="J334:J397" si="37">H334*I334</f>
        <v>9500</v>
      </c>
      <c r="K334" s="421">
        <f>+ม.1!R333</f>
        <v>0</v>
      </c>
      <c r="L334" s="429">
        <f>+ม.1!T333</f>
        <v>0</v>
      </c>
      <c r="M334" s="429">
        <f>+ม.1!U333</f>
        <v>0</v>
      </c>
      <c r="N334" s="426"/>
      <c r="O334" s="430">
        <f>+ม.1!V333</f>
        <v>0</v>
      </c>
      <c r="P334" s="426">
        <f>+ม.1!X333</f>
        <v>0</v>
      </c>
      <c r="Q334" s="431"/>
      <c r="R334" s="430">
        <f t="shared" si="32"/>
        <v>0</v>
      </c>
      <c r="S334" s="421">
        <f>+ม.1!AA333</f>
        <v>0</v>
      </c>
      <c r="T334" s="432">
        <f t="shared" si="33"/>
        <v>0</v>
      </c>
      <c r="U334" s="426">
        <f t="shared" si="34"/>
        <v>0</v>
      </c>
      <c r="V334" s="426">
        <f t="shared" si="35"/>
        <v>9500</v>
      </c>
      <c r="W334" s="426"/>
      <c r="X334" s="433"/>
      <c r="Y334" s="434">
        <f t="shared" si="31"/>
        <v>9500</v>
      </c>
      <c r="Z334" s="434">
        <v>0.01</v>
      </c>
    </row>
    <row r="335" spans="1:26" s="189" customFormat="1" ht="15.75" customHeight="1" x14ac:dyDescent="0.35">
      <c r="A335" s="221">
        <f>+ม.1!C334</f>
        <v>253</v>
      </c>
      <c r="B335" s="217" t="str">
        <f>+ม.1!D334</f>
        <v>น.ส.3</v>
      </c>
      <c r="C335" s="234">
        <f>+ม.1!E334</f>
        <v>77</v>
      </c>
      <c r="D335" s="221">
        <f>+ม.1!J334</f>
        <v>5</v>
      </c>
      <c r="E335" s="221">
        <f>+ม.1!K334</f>
        <v>0</v>
      </c>
      <c r="F335" s="230">
        <f>+ม.1!L334</f>
        <v>72</v>
      </c>
      <c r="G335" s="190"/>
      <c r="H335" s="221">
        <f t="shared" si="36"/>
        <v>2072</v>
      </c>
      <c r="I335" s="226">
        <v>100</v>
      </c>
      <c r="J335" s="191">
        <f t="shared" si="37"/>
        <v>207200</v>
      </c>
      <c r="K335" s="221">
        <f>+ม.1!R334</f>
        <v>0</v>
      </c>
      <c r="L335" s="238">
        <f>+ม.1!T334</f>
        <v>0</v>
      </c>
      <c r="M335" s="238">
        <f>+ม.1!U334</f>
        <v>0</v>
      </c>
      <c r="N335" s="190"/>
      <c r="O335" s="197">
        <f>+ม.1!V334</f>
        <v>0</v>
      </c>
      <c r="P335" s="190">
        <f>+ม.1!X334</f>
        <v>0</v>
      </c>
      <c r="Q335" s="244"/>
      <c r="R335" s="197">
        <f t="shared" si="32"/>
        <v>0</v>
      </c>
      <c r="S335" s="221">
        <f>+ม.1!AA334</f>
        <v>0</v>
      </c>
      <c r="T335" s="201">
        <f t="shared" si="33"/>
        <v>0</v>
      </c>
      <c r="U335" s="190">
        <f t="shared" si="34"/>
        <v>0</v>
      </c>
      <c r="V335" s="190">
        <f t="shared" si="35"/>
        <v>207200</v>
      </c>
      <c r="W335" s="190"/>
      <c r="X335" s="258"/>
      <c r="Y335" s="251">
        <f t="shared" si="31"/>
        <v>207200</v>
      </c>
      <c r="Z335" s="251">
        <v>0.01</v>
      </c>
    </row>
    <row r="336" spans="1:26" s="435" customFormat="1" ht="15.75" customHeight="1" x14ac:dyDescent="0.35">
      <c r="A336" s="421">
        <f>+ม.1!C335</f>
        <v>254</v>
      </c>
      <c r="B336" s="423" t="str">
        <f>+ม.1!D335</f>
        <v>น.ส.3</v>
      </c>
      <c r="C336" s="424"/>
      <c r="D336" s="421">
        <f>+ม.1!J335</f>
        <v>12</v>
      </c>
      <c r="E336" s="421">
        <f>+ม.1!K335</f>
        <v>1</v>
      </c>
      <c r="F336" s="425">
        <f>+ม.1!L335</f>
        <v>22</v>
      </c>
      <c r="G336" s="426"/>
      <c r="H336" s="421">
        <f t="shared" si="36"/>
        <v>4922</v>
      </c>
      <c r="I336" s="427">
        <v>100</v>
      </c>
      <c r="J336" s="428">
        <f t="shared" si="37"/>
        <v>492200</v>
      </c>
      <c r="K336" s="421">
        <f>+ม.1!R335</f>
        <v>0</v>
      </c>
      <c r="L336" s="429">
        <f>+ม.1!T335</f>
        <v>0</v>
      </c>
      <c r="M336" s="429">
        <f>+ม.1!U335</f>
        <v>0</v>
      </c>
      <c r="N336" s="426"/>
      <c r="O336" s="430">
        <f>+ม.1!V335</f>
        <v>0</v>
      </c>
      <c r="P336" s="426">
        <f>+ม.1!X335</f>
        <v>0</v>
      </c>
      <c r="Q336" s="431"/>
      <c r="R336" s="430">
        <f t="shared" si="32"/>
        <v>0</v>
      </c>
      <c r="S336" s="421">
        <f>+ม.1!AA335</f>
        <v>0</v>
      </c>
      <c r="T336" s="432">
        <f t="shared" si="33"/>
        <v>0</v>
      </c>
      <c r="U336" s="426">
        <f t="shared" si="34"/>
        <v>0</v>
      </c>
      <c r="V336" s="426">
        <f t="shared" si="35"/>
        <v>492200</v>
      </c>
      <c r="W336" s="426"/>
      <c r="X336" s="433"/>
      <c r="Y336" s="434">
        <f t="shared" si="31"/>
        <v>492200</v>
      </c>
      <c r="Z336" s="434">
        <v>0.01</v>
      </c>
    </row>
    <row r="337" spans="1:26" s="435" customFormat="1" ht="15.75" customHeight="1" x14ac:dyDescent="0.35">
      <c r="A337" s="421">
        <f>+ม.1!C336</f>
        <v>256</v>
      </c>
      <c r="B337" s="423" t="str">
        <f>+ม.1!D336</f>
        <v>น.ส.3</v>
      </c>
      <c r="C337" s="424"/>
      <c r="D337" s="421">
        <f>+ม.1!J336</f>
        <v>20</v>
      </c>
      <c r="E337" s="421">
        <f>+ม.1!K336</f>
        <v>3</v>
      </c>
      <c r="F337" s="425">
        <f>+ม.1!L336</f>
        <v>78</v>
      </c>
      <c r="G337" s="426"/>
      <c r="H337" s="421">
        <f t="shared" si="36"/>
        <v>8378</v>
      </c>
      <c r="I337" s="427">
        <v>100</v>
      </c>
      <c r="J337" s="428">
        <f t="shared" si="37"/>
        <v>837800</v>
      </c>
      <c r="K337" s="421">
        <f>+ม.1!R336</f>
        <v>0</v>
      </c>
      <c r="L337" s="429">
        <f>+ม.1!T336</f>
        <v>0</v>
      </c>
      <c r="M337" s="429">
        <f>+ม.1!U336</f>
        <v>0</v>
      </c>
      <c r="N337" s="426"/>
      <c r="O337" s="430">
        <f>+ม.1!V336</f>
        <v>0</v>
      </c>
      <c r="P337" s="426">
        <f>+ม.1!X336</f>
        <v>0</v>
      </c>
      <c r="Q337" s="431"/>
      <c r="R337" s="430">
        <f t="shared" si="32"/>
        <v>0</v>
      </c>
      <c r="S337" s="421">
        <f>+ม.1!AA336</f>
        <v>0</v>
      </c>
      <c r="T337" s="432">
        <f t="shared" si="33"/>
        <v>0</v>
      </c>
      <c r="U337" s="426">
        <f t="shared" si="34"/>
        <v>0</v>
      </c>
      <c r="V337" s="426">
        <f t="shared" si="35"/>
        <v>837800</v>
      </c>
      <c r="W337" s="426"/>
      <c r="X337" s="433"/>
      <c r="Y337" s="434">
        <f t="shared" si="31"/>
        <v>837800</v>
      </c>
      <c r="Z337" s="434">
        <v>0.01</v>
      </c>
    </row>
    <row r="338" spans="1:26" s="435" customFormat="1" ht="15.75" customHeight="1" x14ac:dyDescent="0.35">
      <c r="A338" s="421">
        <f>+ม.1!C337</f>
        <v>257</v>
      </c>
      <c r="B338" s="423" t="str">
        <f>+ม.1!D337</f>
        <v>ส.ป.ก.</v>
      </c>
      <c r="C338" s="424">
        <f>+ม.1!E337</f>
        <v>6181</v>
      </c>
      <c r="D338" s="421">
        <f>+ม.1!J337</f>
        <v>21</v>
      </c>
      <c r="E338" s="421">
        <f>+ม.1!K337</f>
        <v>0</v>
      </c>
      <c r="F338" s="425"/>
      <c r="G338" s="426"/>
      <c r="H338" s="421">
        <f t="shared" si="36"/>
        <v>8400</v>
      </c>
      <c r="I338" s="427">
        <v>100</v>
      </c>
      <c r="J338" s="428">
        <f t="shared" si="37"/>
        <v>840000</v>
      </c>
      <c r="K338" s="421">
        <f>+ม.1!R337</f>
        <v>0</v>
      </c>
      <c r="L338" s="429">
        <f>+ม.1!T337</f>
        <v>0</v>
      </c>
      <c r="M338" s="429">
        <f>+ม.1!U337</f>
        <v>0</v>
      </c>
      <c r="N338" s="426"/>
      <c r="O338" s="430">
        <f>+ม.1!V337</f>
        <v>0</v>
      </c>
      <c r="P338" s="426">
        <f>+ม.1!X337</f>
        <v>0</v>
      </c>
      <c r="Q338" s="431"/>
      <c r="R338" s="430">
        <f t="shared" si="32"/>
        <v>0</v>
      </c>
      <c r="S338" s="421">
        <f>+ม.1!AA337</f>
        <v>0</v>
      </c>
      <c r="T338" s="432">
        <f t="shared" si="33"/>
        <v>0</v>
      </c>
      <c r="U338" s="426">
        <f t="shared" si="34"/>
        <v>0</v>
      </c>
      <c r="V338" s="426">
        <f t="shared" si="35"/>
        <v>840000</v>
      </c>
      <c r="W338" s="426"/>
      <c r="X338" s="433"/>
      <c r="Y338" s="434">
        <f t="shared" si="31"/>
        <v>840000</v>
      </c>
      <c r="Z338" s="434">
        <v>0.01</v>
      </c>
    </row>
    <row r="339" spans="1:26" s="435" customFormat="1" ht="15.75" customHeight="1" x14ac:dyDescent="0.35">
      <c r="A339" s="421">
        <f>+ม.1!C338</f>
        <v>258</v>
      </c>
      <c r="B339" s="423" t="str">
        <f>+ม.1!D338</f>
        <v>ส.ป.ก.</v>
      </c>
      <c r="C339" s="424">
        <f>+ม.1!E338</f>
        <v>3168</v>
      </c>
      <c r="D339" s="421">
        <f>+ม.1!J338</f>
        <v>8</v>
      </c>
      <c r="E339" s="421">
        <f>+ม.1!K338</f>
        <v>0</v>
      </c>
      <c r="F339" s="425">
        <f>+ม.1!L338</f>
        <v>82</v>
      </c>
      <c r="G339" s="426"/>
      <c r="H339" s="421">
        <f t="shared" si="36"/>
        <v>3282</v>
      </c>
      <c r="I339" s="427">
        <v>100</v>
      </c>
      <c r="J339" s="428">
        <f t="shared" si="37"/>
        <v>328200</v>
      </c>
      <c r="K339" s="421">
        <f>+ม.1!R338</f>
        <v>0</v>
      </c>
      <c r="L339" s="429">
        <f>+ม.1!T338</f>
        <v>0</v>
      </c>
      <c r="M339" s="429">
        <f>+ม.1!U338</f>
        <v>0</v>
      </c>
      <c r="N339" s="426"/>
      <c r="O339" s="430">
        <f>+ม.1!V338</f>
        <v>0</v>
      </c>
      <c r="P339" s="426">
        <f>+ม.1!X338</f>
        <v>0</v>
      </c>
      <c r="Q339" s="431"/>
      <c r="R339" s="430">
        <f t="shared" si="32"/>
        <v>0</v>
      </c>
      <c r="S339" s="421">
        <f>+ม.1!AA338</f>
        <v>0</v>
      </c>
      <c r="T339" s="432">
        <f t="shared" si="33"/>
        <v>0</v>
      </c>
      <c r="U339" s="426">
        <f t="shared" si="34"/>
        <v>0</v>
      </c>
      <c r="V339" s="426">
        <f t="shared" si="35"/>
        <v>328200</v>
      </c>
      <c r="W339" s="426"/>
      <c r="X339" s="433"/>
      <c r="Y339" s="434">
        <f t="shared" si="31"/>
        <v>328200</v>
      </c>
      <c r="Z339" s="434">
        <v>0.01</v>
      </c>
    </row>
    <row r="340" spans="1:26" s="435" customFormat="1" ht="15.75" customHeight="1" x14ac:dyDescent="0.35">
      <c r="A340" s="421">
        <f>+ม.1!C339</f>
        <v>259</v>
      </c>
      <c r="B340" s="423" t="str">
        <f>+ม.1!D339</f>
        <v>ส.ป.ก.</v>
      </c>
      <c r="C340" s="424">
        <f>+ม.1!E339</f>
        <v>746</v>
      </c>
      <c r="D340" s="421">
        <f>+ม.1!J339</f>
        <v>6</v>
      </c>
      <c r="E340" s="421">
        <f>+ม.1!K339</f>
        <v>2</v>
      </c>
      <c r="F340" s="425">
        <f>+ม.1!L339</f>
        <v>25</v>
      </c>
      <c r="G340" s="426"/>
      <c r="H340" s="421">
        <f t="shared" si="36"/>
        <v>2625</v>
      </c>
      <c r="I340" s="427">
        <v>100</v>
      </c>
      <c r="J340" s="428">
        <f t="shared" si="37"/>
        <v>262500</v>
      </c>
      <c r="K340" s="421">
        <f>+ม.1!R339</f>
        <v>0</v>
      </c>
      <c r="L340" s="429">
        <f>+ม.1!T339</f>
        <v>0</v>
      </c>
      <c r="M340" s="429">
        <f>+ม.1!U339</f>
        <v>0</v>
      </c>
      <c r="N340" s="426"/>
      <c r="O340" s="430">
        <f>+ม.1!V339</f>
        <v>0</v>
      </c>
      <c r="P340" s="426">
        <f>+ม.1!X339</f>
        <v>0</v>
      </c>
      <c r="Q340" s="431"/>
      <c r="R340" s="430">
        <f t="shared" si="32"/>
        <v>0</v>
      </c>
      <c r="S340" s="421">
        <f>+ม.1!AA339</f>
        <v>0</v>
      </c>
      <c r="T340" s="432">
        <f t="shared" si="33"/>
        <v>0</v>
      </c>
      <c r="U340" s="426">
        <f t="shared" si="34"/>
        <v>0</v>
      </c>
      <c r="V340" s="426">
        <f t="shared" si="35"/>
        <v>262500</v>
      </c>
      <c r="W340" s="426"/>
      <c r="X340" s="433"/>
      <c r="Y340" s="434">
        <f t="shared" si="31"/>
        <v>262500</v>
      </c>
      <c r="Z340" s="434">
        <v>0.01</v>
      </c>
    </row>
    <row r="341" spans="1:26" s="435" customFormat="1" ht="15.75" customHeight="1" x14ac:dyDescent="0.35">
      <c r="A341" s="421">
        <f>+ม.1!C340</f>
        <v>260</v>
      </c>
      <c r="B341" s="423" t="str">
        <f>+ม.1!D340</f>
        <v>ส.ป.ก.</v>
      </c>
      <c r="C341" s="424">
        <f>+ม.1!E340</f>
        <v>775</v>
      </c>
      <c r="D341" s="421">
        <f>+ม.1!J340</f>
        <v>28</v>
      </c>
      <c r="E341" s="421">
        <f>+ม.1!K340</f>
        <v>0</v>
      </c>
      <c r="F341" s="425">
        <f>+ม.1!L340</f>
        <v>42</v>
      </c>
      <c r="G341" s="426"/>
      <c r="H341" s="421">
        <f t="shared" si="36"/>
        <v>11242</v>
      </c>
      <c r="I341" s="427">
        <v>100</v>
      </c>
      <c r="J341" s="428">
        <f t="shared" si="37"/>
        <v>1124200</v>
      </c>
      <c r="K341" s="421">
        <f>+ม.1!R340</f>
        <v>0</v>
      </c>
      <c r="L341" s="429">
        <f>+ม.1!T340</f>
        <v>0</v>
      </c>
      <c r="M341" s="429">
        <f>+ม.1!U340</f>
        <v>0</v>
      </c>
      <c r="N341" s="426"/>
      <c r="O341" s="430">
        <f>+ม.1!V340</f>
        <v>0</v>
      </c>
      <c r="P341" s="426">
        <f>+ม.1!X340</f>
        <v>0</v>
      </c>
      <c r="Q341" s="431"/>
      <c r="R341" s="430">
        <f t="shared" si="32"/>
        <v>0</v>
      </c>
      <c r="S341" s="421">
        <f>+ม.1!AA340</f>
        <v>0</v>
      </c>
      <c r="T341" s="432">
        <f t="shared" si="33"/>
        <v>0</v>
      </c>
      <c r="U341" s="426">
        <f t="shared" si="34"/>
        <v>0</v>
      </c>
      <c r="V341" s="426">
        <f t="shared" si="35"/>
        <v>1124200</v>
      </c>
      <c r="W341" s="426"/>
      <c r="X341" s="433"/>
      <c r="Y341" s="434">
        <f t="shared" si="31"/>
        <v>1124200</v>
      </c>
      <c r="Z341" s="434">
        <v>0.01</v>
      </c>
    </row>
    <row r="342" spans="1:26" s="435" customFormat="1" ht="15.75" customHeight="1" x14ac:dyDescent="0.35">
      <c r="A342" s="421">
        <f>+ม.1!C341</f>
        <v>261</v>
      </c>
      <c r="B342" s="423" t="str">
        <f>+ม.1!D341</f>
        <v>ส.ป.ก.</v>
      </c>
      <c r="C342" s="424">
        <f>+ม.1!E341</f>
        <v>4409</v>
      </c>
      <c r="D342" s="421">
        <f>+ม.1!J341</f>
        <v>28</v>
      </c>
      <c r="E342" s="421">
        <f>+ม.1!K341</f>
        <v>3</v>
      </c>
      <c r="F342" s="425">
        <f>+ม.1!L341</f>
        <v>34</v>
      </c>
      <c r="G342" s="426"/>
      <c r="H342" s="421">
        <f t="shared" si="36"/>
        <v>11534</v>
      </c>
      <c r="I342" s="427">
        <v>100</v>
      </c>
      <c r="J342" s="428">
        <f t="shared" si="37"/>
        <v>1153400</v>
      </c>
      <c r="K342" s="421">
        <f>+ม.1!R341</f>
        <v>0</v>
      </c>
      <c r="L342" s="429">
        <f>+ม.1!T341</f>
        <v>0</v>
      </c>
      <c r="M342" s="429">
        <f>+ม.1!U341</f>
        <v>0</v>
      </c>
      <c r="N342" s="426"/>
      <c r="O342" s="430">
        <f>+ม.1!V341</f>
        <v>0</v>
      </c>
      <c r="P342" s="426">
        <f>+ม.1!X341</f>
        <v>0</v>
      </c>
      <c r="Q342" s="431"/>
      <c r="R342" s="430">
        <f t="shared" si="32"/>
        <v>0</v>
      </c>
      <c r="S342" s="421">
        <f>+ม.1!AA341</f>
        <v>0</v>
      </c>
      <c r="T342" s="432">
        <f t="shared" si="33"/>
        <v>0</v>
      </c>
      <c r="U342" s="426">
        <f t="shared" si="34"/>
        <v>0</v>
      </c>
      <c r="V342" s="426">
        <f t="shared" si="35"/>
        <v>1153400</v>
      </c>
      <c r="W342" s="426"/>
      <c r="X342" s="433"/>
      <c r="Y342" s="434">
        <f t="shared" si="31"/>
        <v>1153400</v>
      </c>
      <c r="Z342" s="434">
        <v>0.01</v>
      </c>
    </row>
    <row r="343" spans="1:26" s="435" customFormat="1" ht="15.75" customHeight="1" x14ac:dyDescent="0.35">
      <c r="A343" s="421">
        <f>+ม.1!C342</f>
        <v>262</v>
      </c>
      <c r="B343" s="423" t="str">
        <f>+ม.1!D342</f>
        <v>ส.ป.ก.</v>
      </c>
      <c r="C343" s="424">
        <f>+ม.1!E342</f>
        <v>3146</v>
      </c>
      <c r="D343" s="421">
        <f>+ม.1!J342</f>
        <v>11</v>
      </c>
      <c r="E343" s="421">
        <f>+ม.1!K342</f>
        <v>2</v>
      </c>
      <c r="F343" s="425">
        <f>+ม.1!L342</f>
        <v>24</v>
      </c>
      <c r="G343" s="426"/>
      <c r="H343" s="421">
        <f t="shared" si="36"/>
        <v>4624</v>
      </c>
      <c r="I343" s="427">
        <v>100</v>
      </c>
      <c r="J343" s="428">
        <f t="shared" si="37"/>
        <v>462400</v>
      </c>
      <c r="K343" s="421">
        <f>+ม.1!R342</f>
        <v>0</v>
      </c>
      <c r="L343" s="429">
        <f>+ม.1!T342</f>
        <v>0</v>
      </c>
      <c r="M343" s="429">
        <f>+ม.1!U342</f>
        <v>0</v>
      </c>
      <c r="N343" s="426"/>
      <c r="O343" s="430">
        <f>+ม.1!V342</f>
        <v>0</v>
      </c>
      <c r="P343" s="426">
        <f>+ม.1!X342</f>
        <v>0</v>
      </c>
      <c r="Q343" s="431"/>
      <c r="R343" s="430">
        <f t="shared" si="32"/>
        <v>0</v>
      </c>
      <c r="S343" s="421">
        <f>+ม.1!AA342</f>
        <v>0</v>
      </c>
      <c r="T343" s="432">
        <f t="shared" si="33"/>
        <v>0</v>
      </c>
      <c r="U343" s="426">
        <f t="shared" si="34"/>
        <v>0</v>
      </c>
      <c r="V343" s="426">
        <f t="shared" si="35"/>
        <v>462400</v>
      </c>
      <c r="W343" s="426"/>
      <c r="X343" s="433"/>
      <c r="Y343" s="434">
        <f t="shared" si="31"/>
        <v>462400</v>
      </c>
      <c r="Z343" s="434">
        <v>0.01</v>
      </c>
    </row>
    <row r="344" spans="1:26" s="435" customFormat="1" ht="15.75" customHeight="1" x14ac:dyDescent="0.35">
      <c r="A344" s="421">
        <f>+ม.1!C343</f>
        <v>263</v>
      </c>
      <c r="B344" s="423" t="str">
        <f>+ม.1!D343</f>
        <v>ส.ป.ก.</v>
      </c>
      <c r="C344" s="424">
        <f>+ม.1!E343</f>
        <v>5801</v>
      </c>
      <c r="D344" s="421">
        <f>+ม.1!J343</f>
        <v>13</v>
      </c>
      <c r="E344" s="421">
        <f>+ม.1!K343</f>
        <v>2</v>
      </c>
      <c r="F344" s="425">
        <f>+ม.1!L343</f>
        <v>22</v>
      </c>
      <c r="G344" s="426"/>
      <c r="H344" s="421">
        <f t="shared" si="36"/>
        <v>5422</v>
      </c>
      <c r="I344" s="427">
        <v>100</v>
      </c>
      <c r="J344" s="428">
        <f t="shared" si="37"/>
        <v>542200</v>
      </c>
      <c r="K344" s="421">
        <f>+ม.1!R343</f>
        <v>0</v>
      </c>
      <c r="L344" s="429">
        <f>+ม.1!T343</f>
        <v>0</v>
      </c>
      <c r="M344" s="429">
        <f>+ม.1!U343</f>
        <v>0</v>
      </c>
      <c r="N344" s="426"/>
      <c r="O344" s="430">
        <f>+ม.1!V343</f>
        <v>0</v>
      </c>
      <c r="P344" s="426">
        <f>+ม.1!X343</f>
        <v>0</v>
      </c>
      <c r="Q344" s="431"/>
      <c r="R344" s="430">
        <f t="shared" si="32"/>
        <v>0</v>
      </c>
      <c r="S344" s="421">
        <f>+ม.1!AA343</f>
        <v>0</v>
      </c>
      <c r="T344" s="432">
        <f t="shared" si="33"/>
        <v>0</v>
      </c>
      <c r="U344" s="426">
        <f t="shared" si="34"/>
        <v>0</v>
      </c>
      <c r="V344" s="426">
        <f t="shared" si="35"/>
        <v>542200</v>
      </c>
      <c r="W344" s="426"/>
      <c r="X344" s="433"/>
      <c r="Y344" s="434">
        <f t="shared" si="31"/>
        <v>542200</v>
      </c>
      <c r="Z344" s="434">
        <v>0.01</v>
      </c>
    </row>
    <row r="345" spans="1:26" s="435" customFormat="1" ht="15.75" customHeight="1" x14ac:dyDescent="0.35">
      <c r="A345" s="421">
        <f>+ม.1!C344</f>
        <v>264</v>
      </c>
      <c r="B345" s="423" t="str">
        <f>+ม.1!D344</f>
        <v>ส.ป.ก.</v>
      </c>
      <c r="C345" s="424">
        <f>+ม.1!E344</f>
        <v>3940</v>
      </c>
      <c r="D345" s="421">
        <f>+ม.1!J344</f>
        <v>10</v>
      </c>
      <c r="E345" s="421">
        <f>+ม.1!K344</f>
        <v>2</v>
      </c>
      <c r="F345" s="425">
        <f>+ม.1!L344</f>
        <v>31</v>
      </c>
      <c r="G345" s="426"/>
      <c r="H345" s="421">
        <f t="shared" si="36"/>
        <v>4231</v>
      </c>
      <c r="I345" s="427">
        <v>100</v>
      </c>
      <c r="J345" s="428">
        <f t="shared" si="37"/>
        <v>423100</v>
      </c>
      <c r="K345" s="421">
        <f>+ม.1!R344</f>
        <v>0</v>
      </c>
      <c r="L345" s="429">
        <f>+ม.1!T344</f>
        <v>0</v>
      </c>
      <c r="M345" s="429">
        <f>+ม.1!U344</f>
        <v>0</v>
      </c>
      <c r="N345" s="426"/>
      <c r="O345" s="430">
        <f>+ม.1!V344</f>
        <v>0</v>
      </c>
      <c r="P345" s="426">
        <f>+ม.1!X344</f>
        <v>0</v>
      </c>
      <c r="Q345" s="431"/>
      <c r="R345" s="430">
        <f t="shared" si="32"/>
        <v>0</v>
      </c>
      <c r="S345" s="421">
        <f>+ม.1!AA344</f>
        <v>0</v>
      </c>
      <c r="T345" s="432">
        <f t="shared" si="33"/>
        <v>0</v>
      </c>
      <c r="U345" s="426">
        <f t="shared" si="34"/>
        <v>0</v>
      </c>
      <c r="V345" s="426">
        <f t="shared" si="35"/>
        <v>423100</v>
      </c>
      <c r="W345" s="426"/>
      <c r="X345" s="433"/>
      <c r="Y345" s="434">
        <f t="shared" si="31"/>
        <v>423100</v>
      </c>
      <c r="Z345" s="434">
        <v>0.01</v>
      </c>
    </row>
    <row r="346" spans="1:26" s="435" customFormat="1" ht="15.75" customHeight="1" x14ac:dyDescent="0.35">
      <c r="A346" s="421">
        <f>+ม.1!C345</f>
        <v>265</v>
      </c>
      <c r="B346" s="423" t="str">
        <f>+ม.1!D345</f>
        <v>ส.ป.ก.</v>
      </c>
      <c r="C346" s="424">
        <f>+ม.1!E345</f>
        <v>2887</v>
      </c>
      <c r="D346" s="421">
        <f>+ม.1!J345</f>
        <v>9</v>
      </c>
      <c r="E346" s="421">
        <f>+ม.1!K345</f>
        <v>2</v>
      </c>
      <c r="F346" s="425">
        <f>+ม.1!L345</f>
        <v>53</v>
      </c>
      <c r="G346" s="426"/>
      <c r="H346" s="421">
        <f t="shared" si="36"/>
        <v>3853</v>
      </c>
      <c r="I346" s="427">
        <v>100</v>
      </c>
      <c r="J346" s="428">
        <f t="shared" si="37"/>
        <v>385300</v>
      </c>
      <c r="K346" s="421">
        <f>+ม.1!R345</f>
        <v>0</v>
      </c>
      <c r="L346" s="429">
        <f>+ม.1!T345</f>
        <v>0</v>
      </c>
      <c r="M346" s="429">
        <f>+ม.1!U345</f>
        <v>0</v>
      </c>
      <c r="N346" s="426"/>
      <c r="O346" s="430">
        <f>+ม.1!V345</f>
        <v>0</v>
      </c>
      <c r="P346" s="426">
        <f>+ม.1!X345</f>
        <v>0</v>
      </c>
      <c r="Q346" s="431"/>
      <c r="R346" s="430">
        <f t="shared" si="32"/>
        <v>0</v>
      </c>
      <c r="S346" s="421">
        <f>+ม.1!AA345</f>
        <v>0</v>
      </c>
      <c r="T346" s="432">
        <f t="shared" si="33"/>
        <v>0</v>
      </c>
      <c r="U346" s="426">
        <f t="shared" si="34"/>
        <v>0</v>
      </c>
      <c r="V346" s="426">
        <f t="shared" si="35"/>
        <v>385300</v>
      </c>
      <c r="W346" s="426"/>
      <c r="X346" s="433"/>
      <c r="Y346" s="434">
        <f t="shared" si="31"/>
        <v>385300</v>
      </c>
      <c r="Z346" s="434">
        <v>0.01</v>
      </c>
    </row>
    <row r="347" spans="1:26" s="435" customFormat="1" ht="15.75" customHeight="1" x14ac:dyDescent="0.35">
      <c r="A347" s="421">
        <f>+ม.1!C346</f>
        <v>266</v>
      </c>
      <c r="B347" s="423" t="str">
        <f>+ม.1!D346</f>
        <v>ส.ป.ก.</v>
      </c>
      <c r="C347" s="424">
        <f>+ม.1!E346</f>
        <v>3143</v>
      </c>
      <c r="D347" s="421">
        <f>+ม.1!J346</f>
        <v>21</v>
      </c>
      <c r="E347" s="421">
        <f>+ม.1!K346</f>
        <v>2</v>
      </c>
      <c r="F347" s="425">
        <f>+ม.1!L346</f>
        <v>61</v>
      </c>
      <c r="G347" s="426"/>
      <c r="H347" s="421">
        <f t="shared" si="36"/>
        <v>8661</v>
      </c>
      <c r="I347" s="427">
        <v>100</v>
      </c>
      <c r="J347" s="428">
        <f t="shared" si="37"/>
        <v>866100</v>
      </c>
      <c r="K347" s="421">
        <f>+ม.1!R346</f>
        <v>0</v>
      </c>
      <c r="L347" s="429">
        <f>+ม.1!T346</f>
        <v>0</v>
      </c>
      <c r="M347" s="429">
        <f>+ม.1!U346</f>
        <v>0</v>
      </c>
      <c r="N347" s="426"/>
      <c r="O347" s="430">
        <f>+ม.1!V346</f>
        <v>0</v>
      </c>
      <c r="P347" s="426">
        <f>+ม.1!X346</f>
        <v>0</v>
      </c>
      <c r="Q347" s="431"/>
      <c r="R347" s="430">
        <f t="shared" si="32"/>
        <v>0</v>
      </c>
      <c r="S347" s="421">
        <f>+ม.1!AA346</f>
        <v>0</v>
      </c>
      <c r="T347" s="432">
        <f t="shared" si="33"/>
        <v>0</v>
      </c>
      <c r="U347" s="426">
        <f t="shared" si="34"/>
        <v>0</v>
      </c>
      <c r="V347" s="426">
        <f t="shared" si="35"/>
        <v>866100</v>
      </c>
      <c r="W347" s="426"/>
      <c r="X347" s="433"/>
      <c r="Y347" s="434">
        <f t="shared" si="31"/>
        <v>866100</v>
      </c>
      <c r="Z347" s="434">
        <v>0.01</v>
      </c>
    </row>
    <row r="348" spans="1:26" s="435" customFormat="1" ht="15.75" customHeight="1" x14ac:dyDescent="0.35">
      <c r="A348" s="421">
        <f>+ม.1!C347</f>
        <v>267</v>
      </c>
      <c r="B348" s="423" t="str">
        <f>+ม.1!D347</f>
        <v>ส.ป.ก.</v>
      </c>
      <c r="C348" s="424">
        <f>+ม.1!E347</f>
        <v>3137</v>
      </c>
      <c r="D348" s="421">
        <f>+ม.1!J347</f>
        <v>10</v>
      </c>
      <c r="E348" s="421">
        <f>+ม.1!K347</f>
        <v>3</v>
      </c>
      <c r="F348" s="425">
        <f>+ม.1!L347</f>
        <v>63</v>
      </c>
      <c r="G348" s="426"/>
      <c r="H348" s="421">
        <f t="shared" si="36"/>
        <v>4363</v>
      </c>
      <c r="I348" s="427">
        <v>100</v>
      </c>
      <c r="J348" s="428">
        <f t="shared" si="37"/>
        <v>436300</v>
      </c>
      <c r="K348" s="421">
        <f>+ม.1!R347</f>
        <v>0</v>
      </c>
      <c r="L348" s="429">
        <f>+ม.1!T347</f>
        <v>0</v>
      </c>
      <c r="M348" s="429">
        <f>+ม.1!U347</f>
        <v>0</v>
      </c>
      <c r="N348" s="426"/>
      <c r="O348" s="430">
        <f>+ม.1!V347</f>
        <v>0</v>
      </c>
      <c r="P348" s="426">
        <f>+ม.1!X347</f>
        <v>0</v>
      </c>
      <c r="Q348" s="431"/>
      <c r="R348" s="430">
        <f t="shared" si="32"/>
        <v>0</v>
      </c>
      <c r="S348" s="421">
        <f>+ม.1!AA347</f>
        <v>0</v>
      </c>
      <c r="T348" s="432">
        <f t="shared" si="33"/>
        <v>0</v>
      </c>
      <c r="U348" s="426">
        <f t="shared" si="34"/>
        <v>0</v>
      </c>
      <c r="V348" s="426">
        <f t="shared" si="35"/>
        <v>436300</v>
      </c>
      <c r="W348" s="426"/>
      <c r="X348" s="433"/>
      <c r="Y348" s="434">
        <f t="shared" si="31"/>
        <v>436300</v>
      </c>
      <c r="Z348" s="434">
        <v>0.01</v>
      </c>
    </row>
    <row r="349" spans="1:26" s="435" customFormat="1" ht="15.75" customHeight="1" x14ac:dyDescent="0.35">
      <c r="A349" s="421">
        <f>+ม.1!C348</f>
        <v>268</v>
      </c>
      <c r="B349" s="423" t="str">
        <f>+ม.1!D348</f>
        <v>ส.ป.ก.</v>
      </c>
      <c r="C349" s="424">
        <f>+ม.1!E348</f>
        <v>3111</v>
      </c>
      <c r="D349" s="421">
        <f>+ม.1!J348</f>
        <v>23</v>
      </c>
      <c r="E349" s="421">
        <f>+ม.1!K348</f>
        <v>0</v>
      </c>
      <c r="F349" s="425">
        <f>+ม.1!L348</f>
        <v>61</v>
      </c>
      <c r="G349" s="426"/>
      <c r="H349" s="421">
        <f t="shared" si="36"/>
        <v>9261</v>
      </c>
      <c r="I349" s="427">
        <v>100</v>
      </c>
      <c r="J349" s="428">
        <f t="shared" si="37"/>
        <v>926100</v>
      </c>
      <c r="K349" s="421">
        <f>+ม.1!R348</f>
        <v>0</v>
      </c>
      <c r="L349" s="429">
        <f>+ม.1!T348</f>
        <v>0</v>
      </c>
      <c r="M349" s="429">
        <f>+ม.1!U348</f>
        <v>0</v>
      </c>
      <c r="N349" s="426"/>
      <c r="O349" s="430">
        <f>+ม.1!V348</f>
        <v>0</v>
      </c>
      <c r="P349" s="426">
        <f>+ม.1!X348</f>
        <v>0</v>
      </c>
      <c r="Q349" s="431"/>
      <c r="R349" s="430">
        <f t="shared" si="32"/>
        <v>0</v>
      </c>
      <c r="S349" s="421">
        <f>+ม.1!AA348</f>
        <v>0</v>
      </c>
      <c r="T349" s="432">
        <f t="shared" si="33"/>
        <v>0</v>
      </c>
      <c r="U349" s="426">
        <f t="shared" si="34"/>
        <v>0</v>
      </c>
      <c r="V349" s="426">
        <f t="shared" si="35"/>
        <v>926100</v>
      </c>
      <c r="W349" s="426"/>
      <c r="X349" s="433"/>
      <c r="Y349" s="434">
        <f t="shared" si="31"/>
        <v>926100</v>
      </c>
      <c r="Z349" s="434">
        <v>0.01</v>
      </c>
    </row>
    <row r="350" spans="1:26" s="435" customFormat="1" ht="15.75" customHeight="1" x14ac:dyDescent="0.35">
      <c r="A350" s="421">
        <f>+ม.1!C349</f>
        <v>269</v>
      </c>
      <c r="B350" s="423" t="str">
        <f>+ม.1!D349</f>
        <v>ส.ป.ก.</v>
      </c>
      <c r="C350" s="424">
        <f>+ม.1!E349</f>
        <v>6311</v>
      </c>
      <c r="D350" s="421">
        <f>+ม.1!J349</f>
        <v>16</v>
      </c>
      <c r="E350" s="421">
        <f>+ม.1!K349</f>
        <v>0</v>
      </c>
      <c r="F350" s="425">
        <f>+ม.1!L349</f>
        <v>79</v>
      </c>
      <c r="G350" s="426"/>
      <c r="H350" s="421">
        <f t="shared" si="36"/>
        <v>6479</v>
      </c>
      <c r="I350" s="427">
        <v>100</v>
      </c>
      <c r="J350" s="428">
        <f t="shared" si="37"/>
        <v>647900</v>
      </c>
      <c r="K350" s="421">
        <f>+ม.1!R349</f>
        <v>0</v>
      </c>
      <c r="L350" s="429">
        <f>+ม.1!T349</f>
        <v>0</v>
      </c>
      <c r="M350" s="429">
        <f>+ม.1!U349</f>
        <v>0</v>
      </c>
      <c r="N350" s="426"/>
      <c r="O350" s="430">
        <f>+ม.1!V349</f>
        <v>0</v>
      </c>
      <c r="P350" s="426">
        <f>+ม.1!X349</f>
        <v>0</v>
      </c>
      <c r="Q350" s="431"/>
      <c r="R350" s="430">
        <f t="shared" si="32"/>
        <v>0</v>
      </c>
      <c r="S350" s="421">
        <f>+ม.1!AA349</f>
        <v>0</v>
      </c>
      <c r="T350" s="432">
        <f t="shared" si="33"/>
        <v>0</v>
      </c>
      <c r="U350" s="426">
        <f t="shared" si="34"/>
        <v>0</v>
      </c>
      <c r="V350" s="426">
        <f t="shared" si="35"/>
        <v>647900</v>
      </c>
      <c r="W350" s="426"/>
      <c r="X350" s="433"/>
      <c r="Y350" s="434">
        <f t="shared" si="31"/>
        <v>647900</v>
      </c>
      <c r="Z350" s="434">
        <v>0.01</v>
      </c>
    </row>
    <row r="351" spans="1:26" s="435" customFormat="1" ht="15.75" customHeight="1" x14ac:dyDescent="0.35">
      <c r="A351" s="421">
        <f>+ม.1!C350</f>
        <v>270</v>
      </c>
      <c r="B351" s="423" t="str">
        <f>+ม.1!D350</f>
        <v>ส.ป.ก.</v>
      </c>
      <c r="C351" s="424">
        <f>+ม.1!E350</f>
        <v>5065</v>
      </c>
      <c r="D351" s="421">
        <f>+ม.1!J350</f>
        <v>26</v>
      </c>
      <c r="E351" s="421">
        <f>+ม.1!K350</f>
        <v>1</v>
      </c>
      <c r="F351" s="425">
        <f>+ม.1!L350</f>
        <v>69</v>
      </c>
      <c r="G351" s="426"/>
      <c r="H351" s="421">
        <f t="shared" si="36"/>
        <v>10569</v>
      </c>
      <c r="I351" s="427">
        <v>100</v>
      </c>
      <c r="J351" s="428">
        <f t="shared" si="37"/>
        <v>1056900</v>
      </c>
      <c r="K351" s="421">
        <f>+ม.1!R350</f>
        <v>0</v>
      </c>
      <c r="L351" s="429">
        <f>+ม.1!T350</f>
        <v>0</v>
      </c>
      <c r="M351" s="429">
        <f>+ม.1!U350</f>
        <v>0</v>
      </c>
      <c r="N351" s="426"/>
      <c r="O351" s="430">
        <f>+ม.1!V350</f>
        <v>0</v>
      </c>
      <c r="P351" s="426">
        <f>+ม.1!X350</f>
        <v>0</v>
      </c>
      <c r="Q351" s="431"/>
      <c r="R351" s="430">
        <f t="shared" si="32"/>
        <v>0</v>
      </c>
      <c r="S351" s="421">
        <f>+ม.1!AA350</f>
        <v>0</v>
      </c>
      <c r="T351" s="432">
        <f t="shared" si="33"/>
        <v>0</v>
      </c>
      <c r="U351" s="426">
        <f t="shared" si="34"/>
        <v>0</v>
      </c>
      <c r="V351" s="426">
        <f t="shared" si="35"/>
        <v>1056900</v>
      </c>
      <c r="W351" s="426"/>
      <c r="X351" s="433"/>
      <c r="Y351" s="434">
        <f t="shared" si="31"/>
        <v>1056900</v>
      </c>
      <c r="Z351" s="434">
        <v>0.01</v>
      </c>
    </row>
    <row r="352" spans="1:26" s="435" customFormat="1" ht="15.75" customHeight="1" x14ac:dyDescent="0.35">
      <c r="A352" s="421">
        <f>+ม.1!C351</f>
        <v>271</v>
      </c>
      <c r="B352" s="423" t="str">
        <f>+ม.1!D351</f>
        <v>ส.ป.ก.</v>
      </c>
      <c r="C352" s="424">
        <f>+ม.1!E351</f>
        <v>750</v>
      </c>
      <c r="D352" s="421">
        <f>+ม.1!J351</f>
        <v>16</v>
      </c>
      <c r="E352" s="421">
        <f>+ม.1!K351</f>
        <v>2</v>
      </c>
      <c r="F352" s="425">
        <f>+ม.1!L351</f>
        <v>46</v>
      </c>
      <c r="G352" s="426"/>
      <c r="H352" s="421">
        <f t="shared" si="36"/>
        <v>6646</v>
      </c>
      <c r="I352" s="427">
        <v>100</v>
      </c>
      <c r="J352" s="428">
        <f t="shared" si="37"/>
        <v>664600</v>
      </c>
      <c r="K352" s="421">
        <f>+ม.1!R351</f>
        <v>0</v>
      </c>
      <c r="L352" s="429">
        <f>+ม.1!T351</f>
        <v>0</v>
      </c>
      <c r="M352" s="429">
        <f>+ม.1!U351</f>
        <v>0</v>
      </c>
      <c r="N352" s="426"/>
      <c r="O352" s="430">
        <f>+ม.1!V351</f>
        <v>0</v>
      </c>
      <c r="P352" s="426">
        <f>+ม.1!X351</f>
        <v>0</v>
      </c>
      <c r="Q352" s="431"/>
      <c r="R352" s="430">
        <f t="shared" si="32"/>
        <v>0</v>
      </c>
      <c r="S352" s="421">
        <f>+ม.1!AA351</f>
        <v>0</v>
      </c>
      <c r="T352" s="432">
        <f t="shared" si="33"/>
        <v>0</v>
      </c>
      <c r="U352" s="426">
        <f t="shared" si="34"/>
        <v>0</v>
      </c>
      <c r="V352" s="426">
        <f t="shared" si="35"/>
        <v>664600</v>
      </c>
      <c r="W352" s="426"/>
      <c r="X352" s="433"/>
      <c r="Y352" s="434">
        <f t="shared" si="31"/>
        <v>664600</v>
      </c>
      <c r="Z352" s="434">
        <v>0.01</v>
      </c>
    </row>
    <row r="353" spans="1:26" s="435" customFormat="1" ht="15.75" customHeight="1" x14ac:dyDescent="0.35">
      <c r="A353" s="421">
        <f>+ม.1!C352</f>
        <v>272</v>
      </c>
      <c r="B353" s="423" t="str">
        <f>+ม.1!D352</f>
        <v>ส.ป.ก.</v>
      </c>
      <c r="C353" s="424">
        <f>+ม.1!E352</f>
        <v>3153</v>
      </c>
      <c r="D353" s="421">
        <f>+ม.1!J352</f>
        <v>11</v>
      </c>
      <c r="E353" s="421">
        <f>+ม.1!K352</f>
        <v>2</v>
      </c>
      <c r="F353" s="425"/>
      <c r="G353" s="426"/>
      <c r="H353" s="421">
        <f t="shared" si="36"/>
        <v>4600</v>
      </c>
      <c r="I353" s="427">
        <v>100</v>
      </c>
      <c r="J353" s="428">
        <f t="shared" si="37"/>
        <v>460000</v>
      </c>
      <c r="K353" s="421">
        <f>+ม.1!R352</f>
        <v>0</v>
      </c>
      <c r="L353" s="429">
        <f>+ม.1!T352</f>
        <v>0</v>
      </c>
      <c r="M353" s="429">
        <f>+ม.1!U352</f>
        <v>0</v>
      </c>
      <c r="N353" s="426"/>
      <c r="O353" s="430">
        <f>+ม.1!V352</f>
        <v>0</v>
      </c>
      <c r="P353" s="426">
        <f>+ม.1!X352</f>
        <v>0</v>
      </c>
      <c r="Q353" s="431"/>
      <c r="R353" s="430">
        <f t="shared" si="32"/>
        <v>0</v>
      </c>
      <c r="S353" s="421">
        <f>+ม.1!AA352</f>
        <v>0</v>
      </c>
      <c r="T353" s="432">
        <f t="shared" si="33"/>
        <v>0</v>
      </c>
      <c r="U353" s="426">
        <f t="shared" si="34"/>
        <v>0</v>
      </c>
      <c r="V353" s="426">
        <f t="shared" si="35"/>
        <v>460000</v>
      </c>
      <c r="W353" s="426"/>
      <c r="X353" s="433"/>
      <c r="Y353" s="434">
        <f t="shared" si="31"/>
        <v>460000</v>
      </c>
      <c r="Z353" s="434">
        <v>0.01</v>
      </c>
    </row>
    <row r="354" spans="1:26" s="435" customFormat="1" ht="15.75" customHeight="1" x14ac:dyDescent="0.35">
      <c r="A354" s="421">
        <f>+ม.1!C353</f>
        <v>273</v>
      </c>
      <c r="B354" s="423" t="str">
        <f>+ม.1!D353</f>
        <v>ส.ป.ก.</v>
      </c>
      <c r="C354" s="424">
        <f>+ม.1!E353</f>
        <v>3002</v>
      </c>
      <c r="D354" s="421">
        <f>+ม.1!J353</f>
        <v>12</v>
      </c>
      <c r="E354" s="421">
        <f>+ม.1!K353</f>
        <v>1</v>
      </c>
      <c r="F354" s="425">
        <f>+ม.1!L353</f>
        <v>54</v>
      </c>
      <c r="G354" s="426"/>
      <c r="H354" s="421">
        <f t="shared" si="36"/>
        <v>4954</v>
      </c>
      <c r="I354" s="427">
        <v>100</v>
      </c>
      <c r="J354" s="428">
        <f t="shared" si="37"/>
        <v>495400</v>
      </c>
      <c r="K354" s="421">
        <f>+ม.1!R353</f>
        <v>0</v>
      </c>
      <c r="L354" s="429">
        <f>+ม.1!T353</f>
        <v>0</v>
      </c>
      <c r="M354" s="429">
        <f>+ม.1!U353</f>
        <v>0</v>
      </c>
      <c r="N354" s="426"/>
      <c r="O354" s="430">
        <f>+ม.1!V353</f>
        <v>0</v>
      </c>
      <c r="P354" s="426">
        <f>+ม.1!X353</f>
        <v>0</v>
      </c>
      <c r="Q354" s="431"/>
      <c r="R354" s="430">
        <f t="shared" si="32"/>
        <v>0</v>
      </c>
      <c r="S354" s="421">
        <f>+ม.1!AA353</f>
        <v>0</v>
      </c>
      <c r="T354" s="432">
        <f t="shared" si="33"/>
        <v>0</v>
      </c>
      <c r="U354" s="426">
        <f t="shared" si="34"/>
        <v>0</v>
      </c>
      <c r="V354" s="426">
        <f t="shared" si="35"/>
        <v>495400</v>
      </c>
      <c r="W354" s="426"/>
      <c r="X354" s="433"/>
      <c r="Y354" s="434">
        <f t="shared" si="31"/>
        <v>495400</v>
      </c>
      <c r="Z354" s="434">
        <v>0.01</v>
      </c>
    </row>
    <row r="355" spans="1:26" s="435" customFormat="1" ht="15.75" customHeight="1" x14ac:dyDescent="0.35">
      <c r="A355" s="421">
        <f>+ม.1!C354</f>
        <v>274</v>
      </c>
      <c r="B355" s="423" t="str">
        <f>+ม.1!D354</f>
        <v>ส.ป.ก.</v>
      </c>
      <c r="C355" s="424">
        <f>+ม.1!E354</f>
        <v>3001</v>
      </c>
      <c r="D355" s="421">
        <f>+ม.1!J354</f>
        <v>12</v>
      </c>
      <c r="E355" s="421">
        <f>+ม.1!K354</f>
        <v>0</v>
      </c>
      <c r="F355" s="425">
        <f>+ม.1!L354</f>
        <v>87</v>
      </c>
      <c r="G355" s="426"/>
      <c r="H355" s="421">
        <f t="shared" si="36"/>
        <v>4887</v>
      </c>
      <c r="I355" s="427">
        <v>100</v>
      </c>
      <c r="J355" s="428">
        <f t="shared" si="37"/>
        <v>488700</v>
      </c>
      <c r="K355" s="421">
        <f>+ม.1!R354</f>
        <v>0</v>
      </c>
      <c r="L355" s="429">
        <f>+ม.1!T354</f>
        <v>0</v>
      </c>
      <c r="M355" s="429">
        <f>+ม.1!U354</f>
        <v>0</v>
      </c>
      <c r="N355" s="426"/>
      <c r="O355" s="430">
        <f>+ม.1!V354</f>
        <v>0</v>
      </c>
      <c r="P355" s="426">
        <f>+ม.1!X354</f>
        <v>0</v>
      </c>
      <c r="Q355" s="431"/>
      <c r="R355" s="430">
        <f t="shared" si="32"/>
        <v>0</v>
      </c>
      <c r="S355" s="421">
        <f>+ม.1!AA354</f>
        <v>0</v>
      </c>
      <c r="T355" s="432">
        <f t="shared" si="33"/>
        <v>0</v>
      </c>
      <c r="U355" s="426">
        <f t="shared" si="34"/>
        <v>0</v>
      </c>
      <c r="V355" s="426">
        <f t="shared" si="35"/>
        <v>488700</v>
      </c>
      <c r="W355" s="426"/>
      <c r="X355" s="433"/>
      <c r="Y355" s="434">
        <f t="shared" si="31"/>
        <v>488700</v>
      </c>
      <c r="Z355" s="434">
        <v>0.01</v>
      </c>
    </row>
    <row r="356" spans="1:26" s="435" customFormat="1" ht="15.75" customHeight="1" x14ac:dyDescent="0.35">
      <c r="A356" s="421">
        <f>+ม.1!C355</f>
        <v>275</v>
      </c>
      <c r="B356" s="423" t="str">
        <f>+ม.1!D355</f>
        <v>ส.ป.ก.</v>
      </c>
      <c r="C356" s="424">
        <f>+ม.1!E355</f>
        <v>19500</v>
      </c>
      <c r="D356" s="421">
        <f>+ม.1!J355</f>
        <v>9</v>
      </c>
      <c r="E356" s="421">
        <f>+ม.1!K355</f>
        <v>0</v>
      </c>
      <c r="F356" s="425">
        <f>+ม.1!L355</f>
        <v>83</v>
      </c>
      <c r="G356" s="426"/>
      <c r="H356" s="421">
        <f t="shared" si="36"/>
        <v>3683</v>
      </c>
      <c r="I356" s="427">
        <v>100</v>
      </c>
      <c r="J356" s="428">
        <f t="shared" si="37"/>
        <v>368300</v>
      </c>
      <c r="K356" s="421">
        <f>+ม.1!R355</f>
        <v>0</v>
      </c>
      <c r="L356" s="429">
        <f>+ม.1!T355</f>
        <v>0</v>
      </c>
      <c r="M356" s="429">
        <f>+ม.1!U355</f>
        <v>0</v>
      </c>
      <c r="N356" s="426"/>
      <c r="O356" s="430">
        <f>+ม.1!V355</f>
        <v>0</v>
      </c>
      <c r="P356" s="426">
        <f>+ม.1!X355</f>
        <v>0</v>
      </c>
      <c r="Q356" s="431"/>
      <c r="R356" s="430">
        <f t="shared" si="32"/>
        <v>0</v>
      </c>
      <c r="S356" s="421">
        <f>+ม.1!AA355</f>
        <v>0</v>
      </c>
      <c r="T356" s="432">
        <f t="shared" si="33"/>
        <v>0</v>
      </c>
      <c r="U356" s="426">
        <f t="shared" si="34"/>
        <v>0</v>
      </c>
      <c r="V356" s="426">
        <f t="shared" si="35"/>
        <v>368300</v>
      </c>
      <c r="W356" s="426"/>
      <c r="X356" s="433"/>
      <c r="Y356" s="434">
        <f t="shared" si="31"/>
        <v>368300</v>
      </c>
      <c r="Z356" s="434">
        <v>0.01</v>
      </c>
    </row>
    <row r="357" spans="1:26" s="435" customFormat="1" ht="15.75" customHeight="1" x14ac:dyDescent="0.35">
      <c r="A357" s="421">
        <f>+ม.1!C356</f>
        <v>276</v>
      </c>
      <c r="B357" s="423" t="str">
        <f>+ม.1!D356</f>
        <v>ส.ป.ก.</v>
      </c>
      <c r="C357" s="424">
        <f>+ม.1!E356</f>
        <v>2674</v>
      </c>
      <c r="D357" s="421">
        <f>+ม.1!J356</f>
        <v>20</v>
      </c>
      <c r="E357" s="421">
        <f>+ม.1!K356</f>
        <v>3</v>
      </c>
      <c r="F357" s="425">
        <f>+ม.1!L356</f>
        <v>31</v>
      </c>
      <c r="G357" s="426"/>
      <c r="H357" s="421">
        <f t="shared" si="36"/>
        <v>8331</v>
      </c>
      <c r="I357" s="427">
        <v>100</v>
      </c>
      <c r="J357" s="428">
        <f t="shared" si="37"/>
        <v>833100</v>
      </c>
      <c r="K357" s="421">
        <f>+ม.1!R356</f>
        <v>0</v>
      </c>
      <c r="L357" s="429">
        <f>+ม.1!T356</f>
        <v>0</v>
      </c>
      <c r="M357" s="429">
        <f>+ม.1!U356</f>
        <v>0</v>
      </c>
      <c r="N357" s="426"/>
      <c r="O357" s="430">
        <f>+ม.1!V356</f>
        <v>0</v>
      </c>
      <c r="P357" s="426">
        <f>+ม.1!X356</f>
        <v>0</v>
      </c>
      <c r="Q357" s="431"/>
      <c r="R357" s="430">
        <f t="shared" si="32"/>
        <v>0</v>
      </c>
      <c r="S357" s="421">
        <f>+ม.1!AA356</f>
        <v>0</v>
      </c>
      <c r="T357" s="432">
        <f t="shared" si="33"/>
        <v>0</v>
      </c>
      <c r="U357" s="426">
        <f t="shared" si="34"/>
        <v>0</v>
      </c>
      <c r="V357" s="426">
        <f t="shared" si="35"/>
        <v>833100</v>
      </c>
      <c r="W357" s="426"/>
      <c r="X357" s="433"/>
      <c r="Y357" s="434">
        <f t="shared" si="31"/>
        <v>833100</v>
      </c>
      <c r="Z357" s="434">
        <v>0.01</v>
      </c>
    </row>
    <row r="358" spans="1:26" s="435" customFormat="1" ht="15.75" customHeight="1" x14ac:dyDescent="0.35">
      <c r="A358" s="421">
        <f>+ม.1!C357</f>
        <v>277</v>
      </c>
      <c r="B358" s="423" t="str">
        <f>+ม.1!D357</f>
        <v>ส.ป.ก.</v>
      </c>
      <c r="C358" s="424">
        <f>+ม.1!E357</f>
        <v>8122</v>
      </c>
      <c r="D358" s="421">
        <f>+ม.1!J357</f>
        <v>9</v>
      </c>
      <c r="E358" s="421">
        <f>+ม.1!K357</f>
        <v>2</v>
      </c>
      <c r="F358" s="425">
        <f>+ม.1!L357</f>
        <v>2</v>
      </c>
      <c r="G358" s="426"/>
      <c r="H358" s="421">
        <f t="shared" si="36"/>
        <v>3802</v>
      </c>
      <c r="I358" s="427">
        <v>100</v>
      </c>
      <c r="J358" s="428">
        <f t="shared" si="37"/>
        <v>380200</v>
      </c>
      <c r="K358" s="421">
        <f>+ม.1!R357</f>
        <v>0</v>
      </c>
      <c r="L358" s="429">
        <f>+ม.1!T357</f>
        <v>0</v>
      </c>
      <c r="M358" s="429">
        <f>+ม.1!U357</f>
        <v>0</v>
      </c>
      <c r="N358" s="426"/>
      <c r="O358" s="430">
        <f>+ม.1!V357</f>
        <v>0</v>
      </c>
      <c r="P358" s="426">
        <f>+ม.1!X357</f>
        <v>0</v>
      </c>
      <c r="Q358" s="431"/>
      <c r="R358" s="430">
        <f t="shared" si="32"/>
        <v>0</v>
      </c>
      <c r="S358" s="421">
        <f>+ม.1!AA357</f>
        <v>0</v>
      </c>
      <c r="T358" s="432">
        <f t="shared" si="33"/>
        <v>0</v>
      </c>
      <c r="U358" s="426">
        <f t="shared" si="34"/>
        <v>0</v>
      </c>
      <c r="V358" s="426">
        <f t="shared" si="35"/>
        <v>380200</v>
      </c>
      <c r="W358" s="426"/>
      <c r="X358" s="433"/>
      <c r="Y358" s="434">
        <f t="shared" si="31"/>
        <v>380200</v>
      </c>
      <c r="Z358" s="434">
        <v>0.01</v>
      </c>
    </row>
    <row r="359" spans="1:26" s="435" customFormat="1" ht="15.75" customHeight="1" x14ac:dyDescent="0.35">
      <c r="A359" s="421">
        <f>+ม.1!C358</f>
        <v>278</v>
      </c>
      <c r="B359" s="423" t="str">
        <f>+ม.1!D358</f>
        <v>ส.ป.ก.</v>
      </c>
      <c r="C359" s="424">
        <f>+ม.1!E358</f>
        <v>3166</v>
      </c>
      <c r="D359" s="421">
        <f>+ม.1!J358</f>
        <v>6</v>
      </c>
      <c r="E359" s="421">
        <f>+ม.1!K358</f>
        <v>3</v>
      </c>
      <c r="F359" s="425">
        <f>+ม.1!L358</f>
        <v>51</v>
      </c>
      <c r="G359" s="426"/>
      <c r="H359" s="421">
        <f t="shared" si="36"/>
        <v>2751</v>
      </c>
      <c r="I359" s="427">
        <v>100</v>
      </c>
      <c r="J359" s="428">
        <f t="shared" si="37"/>
        <v>275100</v>
      </c>
      <c r="K359" s="421">
        <f>+ม.1!R358</f>
        <v>0</v>
      </c>
      <c r="L359" s="429">
        <f>+ม.1!T358</f>
        <v>0</v>
      </c>
      <c r="M359" s="429">
        <f>+ม.1!U358</f>
        <v>0</v>
      </c>
      <c r="N359" s="426"/>
      <c r="O359" s="430">
        <f>+ม.1!V358</f>
        <v>0</v>
      </c>
      <c r="P359" s="426">
        <f>+ม.1!X358</f>
        <v>0</v>
      </c>
      <c r="Q359" s="431"/>
      <c r="R359" s="430">
        <f t="shared" si="32"/>
        <v>0</v>
      </c>
      <c r="S359" s="421">
        <f>+ม.1!AA358</f>
        <v>0</v>
      </c>
      <c r="T359" s="432">
        <f t="shared" si="33"/>
        <v>0</v>
      </c>
      <c r="U359" s="426">
        <f t="shared" si="34"/>
        <v>0</v>
      </c>
      <c r="V359" s="426">
        <f t="shared" si="35"/>
        <v>275100</v>
      </c>
      <c r="W359" s="426"/>
      <c r="X359" s="433"/>
      <c r="Y359" s="434">
        <f t="shared" si="31"/>
        <v>275100</v>
      </c>
      <c r="Z359" s="434">
        <v>0.01</v>
      </c>
    </row>
    <row r="360" spans="1:26" s="435" customFormat="1" ht="15.75" customHeight="1" x14ac:dyDescent="0.35">
      <c r="A360" s="421">
        <f>+ม.1!C359</f>
        <v>279</v>
      </c>
      <c r="B360" s="423" t="str">
        <f>+ม.1!D359</f>
        <v>ส.ป.ก.</v>
      </c>
      <c r="C360" s="424">
        <f>+ม.1!E359</f>
        <v>2676</v>
      </c>
      <c r="D360" s="421">
        <f>+ม.1!J359</f>
        <v>28</v>
      </c>
      <c r="E360" s="421">
        <f>+ม.1!K359</f>
        <v>2</v>
      </c>
      <c r="F360" s="425">
        <f>+ม.1!L359</f>
        <v>91</v>
      </c>
      <c r="G360" s="426"/>
      <c r="H360" s="421">
        <f t="shared" si="36"/>
        <v>11491</v>
      </c>
      <c r="I360" s="427">
        <v>100</v>
      </c>
      <c r="J360" s="428">
        <f t="shared" si="37"/>
        <v>1149100</v>
      </c>
      <c r="K360" s="421">
        <f>+ม.1!R359</f>
        <v>0</v>
      </c>
      <c r="L360" s="429">
        <f>+ม.1!T359</f>
        <v>0</v>
      </c>
      <c r="M360" s="429">
        <f>+ม.1!U359</f>
        <v>0</v>
      </c>
      <c r="N360" s="426"/>
      <c r="O360" s="430">
        <f>+ม.1!V359</f>
        <v>0</v>
      </c>
      <c r="P360" s="426">
        <f>+ม.1!X359</f>
        <v>0</v>
      </c>
      <c r="Q360" s="431"/>
      <c r="R360" s="430">
        <f t="shared" si="32"/>
        <v>0</v>
      </c>
      <c r="S360" s="421">
        <f>+ม.1!AA359</f>
        <v>0</v>
      </c>
      <c r="T360" s="432">
        <f t="shared" si="33"/>
        <v>0</v>
      </c>
      <c r="U360" s="426">
        <f t="shared" si="34"/>
        <v>0</v>
      </c>
      <c r="V360" s="426">
        <f t="shared" si="35"/>
        <v>1149100</v>
      </c>
      <c r="W360" s="426"/>
      <c r="X360" s="433"/>
      <c r="Y360" s="434">
        <f t="shared" si="31"/>
        <v>1149100</v>
      </c>
      <c r="Z360" s="434">
        <v>0.01</v>
      </c>
    </row>
    <row r="361" spans="1:26" s="435" customFormat="1" ht="15.75" customHeight="1" x14ac:dyDescent="0.35">
      <c r="A361" s="421">
        <f>+ม.1!C360</f>
        <v>280</v>
      </c>
      <c r="B361" s="423" t="str">
        <f>+ม.1!D360</f>
        <v>ส.ป.ก.</v>
      </c>
      <c r="C361" s="424">
        <f>+ม.1!E360</f>
        <v>8808</v>
      </c>
      <c r="D361" s="421">
        <f>+ม.1!J360</f>
        <v>21</v>
      </c>
      <c r="E361" s="421">
        <f>+ม.1!K360</f>
        <v>0</v>
      </c>
      <c r="F361" s="425">
        <f>+ม.1!L360</f>
        <v>96</v>
      </c>
      <c r="G361" s="426"/>
      <c r="H361" s="421">
        <f t="shared" si="36"/>
        <v>8496</v>
      </c>
      <c r="I361" s="427">
        <v>100</v>
      </c>
      <c r="J361" s="428">
        <f t="shared" si="37"/>
        <v>849600</v>
      </c>
      <c r="K361" s="421">
        <f>+ม.1!R360</f>
        <v>0</v>
      </c>
      <c r="L361" s="429">
        <f>+ม.1!T360</f>
        <v>0</v>
      </c>
      <c r="M361" s="429">
        <f>+ม.1!U360</f>
        <v>0</v>
      </c>
      <c r="N361" s="426"/>
      <c r="O361" s="430">
        <f>+ม.1!V360</f>
        <v>0</v>
      </c>
      <c r="P361" s="426">
        <f>+ม.1!X360</f>
        <v>0</v>
      </c>
      <c r="Q361" s="431"/>
      <c r="R361" s="430">
        <f t="shared" si="32"/>
        <v>0</v>
      </c>
      <c r="S361" s="421">
        <f>+ม.1!AA360</f>
        <v>0</v>
      </c>
      <c r="T361" s="432">
        <f t="shared" si="33"/>
        <v>0</v>
      </c>
      <c r="U361" s="426">
        <f t="shared" si="34"/>
        <v>0</v>
      </c>
      <c r="V361" s="426">
        <f t="shared" si="35"/>
        <v>849600</v>
      </c>
      <c r="W361" s="426"/>
      <c r="X361" s="433"/>
      <c r="Y361" s="434">
        <f t="shared" si="31"/>
        <v>849600</v>
      </c>
      <c r="Z361" s="434">
        <v>0.01</v>
      </c>
    </row>
    <row r="362" spans="1:26" s="435" customFormat="1" ht="15.75" customHeight="1" x14ac:dyDescent="0.35">
      <c r="A362" s="421">
        <f>+ม.1!C361</f>
        <v>281</v>
      </c>
      <c r="B362" s="423" t="str">
        <f>+ม.1!D361</f>
        <v>ส.ป.ก.</v>
      </c>
      <c r="C362" s="424">
        <f>+ม.1!E361</f>
        <v>3170</v>
      </c>
      <c r="D362" s="421">
        <f>+ม.1!J361</f>
        <v>22</v>
      </c>
      <c r="E362" s="421">
        <f>+ม.1!K361</f>
        <v>3</v>
      </c>
      <c r="F362" s="425">
        <f>+ม.1!L361</f>
        <v>57</v>
      </c>
      <c r="G362" s="426"/>
      <c r="H362" s="421">
        <f t="shared" si="36"/>
        <v>9157</v>
      </c>
      <c r="I362" s="427">
        <v>100</v>
      </c>
      <c r="J362" s="428">
        <f t="shared" si="37"/>
        <v>915700</v>
      </c>
      <c r="K362" s="421">
        <f>+ม.1!R361</f>
        <v>0</v>
      </c>
      <c r="L362" s="429">
        <f>+ม.1!T361</f>
        <v>0</v>
      </c>
      <c r="M362" s="429">
        <f>+ม.1!U361</f>
        <v>0</v>
      </c>
      <c r="N362" s="426"/>
      <c r="O362" s="430">
        <f>+ม.1!V361</f>
        <v>0</v>
      </c>
      <c r="P362" s="426">
        <f>+ม.1!X361</f>
        <v>0</v>
      </c>
      <c r="Q362" s="431"/>
      <c r="R362" s="430">
        <f t="shared" si="32"/>
        <v>0</v>
      </c>
      <c r="S362" s="421">
        <f>+ม.1!AA361</f>
        <v>0</v>
      </c>
      <c r="T362" s="432">
        <f t="shared" si="33"/>
        <v>0</v>
      </c>
      <c r="U362" s="426">
        <f t="shared" si="34"/>
        <v>0</v>
      </c>
      <c r="V362" s="426">
        <f t="shared" si="35"/>
        <v>915700</v>
      </c>
      <c r="W362" s="426"/>
      <c r="X362" s="433"/>
      <c r="Y362" s="434">
        <f t="shared" si="31"/>
        <v>915700</v>
      </c>
      <c r="Z362" s="434">
        <v>0.01</v>
      </c>
    </row>
    <row r="363" spans="1:26" s="435" customFormat="1" ht="15.75" customHeight="1" x14ac:dyDescent="0.35">
      <c r="A363" s="421">
        <f>+ม.1!C362</f>
        <v>282</v>
      </c>
      <c r="B363" s="423" t="str">
        <f>+ม.1!D362</f>
        <v>ส.ป.ก.</v>
      </c>
      <c r="C363" s="424">
        <f>+ม.1!E362</f>
        <v>1786</v>
      </c>
      <c r="D363" s="421">
        <f>+ม.1!J362</f>
        <v>18</v>
      </c>
      <c r="E363" s="421">
        <f>+ม.1!K362</f>
        <v>3</v>
      </c>
      <c r="F363" s="425">
        <f>+ม.1!L362</f>
        <v>29</v>
      </c>
      <c r="G363" s="426"/>
      <c r="H363" s="421">
        <f t="shared" si="36"/>
        <v>7529</v>
      </c>
      <c r="I363" s="427">
        <v>100</v>
      </c>
      <c r="J363" s="428">
        <f t="shared" si="37"/>
        <v>752900</v>
      </c>
      <c r="K363" s="421">
        <f>+ม.1!R362</f>
        <v>0</v>
      </c>
      <c r="L363" s="429">
        <f>+ม.1!T362</f>
        <v>0</v>
      </c>
      <c r="M363" s="429">
        <f>+ม.1!U362</f>
        <v>0</v>
      </c>
      <c r="N363" s="426"/>
      <c r="O363" s="430">
        <f>+ม.1!V362</f>
        <v>0</v>
      </c>
      <c r="P363" s="426">
        <f>+ม.1!X362</f>
        <v>0</v>
      </c>
      <c r="Q363" s="431"/>
      <c r="R363" s="430">
        <f t="shared" si="32"/>
        <v>0</v>
      </c>
      <c r="S363" s="421">
        <f>+ม.1!AA362</f>
        <v>0</v>
      </c>
      <c r="T363" s="432">
        <f t="shared" si="33"/>
        <v>0</v>
      </c>
      <c r="U363" s="426">
        <f t="shared" si="34"/>
        <v>0</v>
      </c>
      <c r="V363" s="426">
        <f t="shared" si="35"/>
        <v>752900</v>
      </c>
      <c r="W363" s="426"/>
      <c r="X363" s="433"/>
      <c r="Y363" s="434">
        <f t="shared" si="31"/>
        <v>752900</v>
      </c>
      <c r="Z363" s="434">
        <v>0.01</v>
      </c>
    </row>
    <row r="364" spans="1:26" s="435" customFormat="1" ht="15.75" customHeight="1" x14ac:dyDescent="0.35">
      <c r="A364" s="421">
        <f>+ม.1!C363</f>
        <v>283</v>
      </c>
      <c r="B364" s="423" t="str">
        <f>+ม.1!D363</f>
        <v>ส.ป.ก.</v>
      </c>
      <c r="C364" s="424">
        <f>+ม.1!E363</f>
        <v>9102</v>
      </c>
      <c r="D364" s="421">
        <f>+ม.1!J363</f>
        <v>9</v>
      </c>
      <c r="E364" s="421">
        <f>+ม.1!K363</f>
        <v>3</v>
      </c>
      <c r="F364" s="425">
        <f>+ม.1!L363</f>
        <v>20</v>
      </c>
      <c r="G364" s="426"/>
      <c r="H364" s="421">
        <f t="shared" si="36"/>
        <v>3920</v>
      </c>
      <c r="I364" s="427">
        <v>100</v>
      </c>
      <c r="J364" s="428">
        <f t="shared" si="37"/>
        <v>392000</v>
      </c>
      <c r="K364" s="421">
        <f>+ม.1!R363</f>
        <v>0</v>
      </c>
      <c r="L364" s="429">
        <f>+ม.1!T363</f>
        <v>0</v>
      </c>
      <c r="M364" s="429">
        <f>+ม.1!U363</f>
        <v>0</v>
      </c>
      <c r="N364" s="426"/>
      <c r="O364" s="430">
        <f>+ม.1!V363</f>
        <v>0</v>
      </c>
      <c r="P364" s="426">
        <f>+ม.1!X363</f>
        <v>0</v>
      </c>
      <c r="Q364" s="431"/>
      <c r="R364" s="430">
        <f t="shared" si="32"/>
        <v>0</v>
      </c>
      <c r="S364" s="421">
        <f>+ม.1!AA363</f>
        <v>0</v>
      </c>
      <c r="T364" s="432">
        <f t="shared" si="33"/>
        <v>0</v>
      </c>
      <c r="U364" s="426">
        <f t="shared" si="34"/>
        <v>0</v>
      </c>
      <c r="V364" s="426">
        <f t="shared" si="35"/>
        <v>392000</v>
      </c>
      <c r="W364" s="426"/>
      <c r="X364" s="433"/>
      <c r="Y364" s="434">
        <f t="shared" si="31"/>
        <v>392000</v>
      </c>
      <c r="Z364" s="434">
        <v>0.01</v>
      </c>
    </row>
    <row r="365" spans="1:26" s="435" customFormat="1" ht="15.75" customHeight="1" x14ac:dyDescent="0.35">
      <c r="A365" s="421">
        <f>+ม.1!C364</f>
        <v>284</v>
      </c>
      <c r="B365" s="423" t="str">
        <f>+ม.1!D364</f>
        <v>ส.ป.ก.</v>
      </c>
      <c r="C365" s="424">
        <f>+ม.1!E364</f>
        <v>3150</v>
      </c>
      <c r="D365" s="421">
        <f>+ม.1!J364</f>
        <v>12</v>
      </c>
      <c r="E365" s="421">
        <f>+ม.1!K364</f>
        <v>0</v>
      </c>
      <c r="F365" s="425"/>
      <c r="G365" s="426"/>
      <c r="H365" s="421">
        <f t="shared" si="36"/>
        <v>4800</v>
      </c>
      <c r="I365" s="427">
        <v>100</v>
      </c>
      <c r="J365" s="428">
        <f t="shared" si="37"/>
        <v>480000</v>
      </c>
      <c r="K365" s="421">
        <f>+ม.1!R364</f>
        <v>0</v>
      </c>
      <c r="L365" s="429">
        <f>+ม.1!T364</f>
        <v>0</v>
      </c>
      <c r="M365" s="429">
        <f>+ม.1!U364</f>
        <v>0</v>
      </c>
      <c r="N365" s="426"/>
      <c r="O365" s="430">
        <f>+ม.1!V364</f>
        <v>0</v>
      </c>
      <c r="P365" s="426">
        <f>+ม.1!X364</f>
        <v>0</v>
      </c>
      <c r="Q365" s="431"/>
      <c r="R365" s="430">
        <f t="shared" si="32"/>
        <v>0</v>
      </c>
      <c r="S365" s="421">
        <f>+ม.1!AA364</f>
        <v>0</v>
      </c>
      <c r="T365" s="432">
        <f t="shared" si="33"/>
        <v>0</v>
      </c>
      <c r="U365" s="426">
        <f t="shared" si="34"/>
        <v>0</v>
      </c>
      <c r="V365" s="426">
        <f t="shared" si="35"/>
        <v>480000</v>
      </c>
      <c r="W365" s="426"/>
      <c r="X365" s="433"/>
      <c r="Y365" s="434">
        <f t="shared" si="31"/>
        <v>480000</v>
      </c>
      <c r="Z365" s="434">
        <v>0.01</v>
      </c>
    </row>
    <row r="366" spans="1:26" s="435" customFormat="1" ht="15.75" customHeight="1" x14ac:dyDescent="0.35">
      <c r="A366" s="421">
        <f>+ม.1!C365</f>
        <v>285</v>
      </c>
      <c r="B366" s="423" t="str">
        <f>+ม.1!D365</f>
        <v>ส.ป.ก.</v>
      </c>
      <c r="C366" s="424">
        <f>+ม.1!E365</f>
        <v>1722</v>
      </c>
      <c r="D366" s="421">
        <f>+ม.1!J365</f>
        <v>21</v>
      </c>
      <c r="E366" s="421">
        <f>+ม.1!K365</f>
        <v>2</v>
      </c>
      <c r="F366" s="425">
        <f>+ม.1!L365</f>
        <v>66</v>
      </c>
      <c r="G366" s="426"/>
      <c r="H366" s="421">
        <f t="shared" si="36"/>
        <v>8666</v>
      </c>
      <c r="I366" s="427">
        <v>100</v>
      </c>
      <c r="J366" s="428">
        <f t="shared" si="37"/>
        <v>866600</v>
      </c>
      <c r="K366" s="421">
        <f>+ม.1!R365</f>
        <v>0</v>
      </c>
      <c r="L366" s="429">
        <f>+ม.1!T365</f>
        <v>0</v>
      </c>
      <c r="M366" s="429">
        <f>+ม.1!U365</f>
        <v>0</v>
      </c>
      <c r="N366" s="426"/>
      <c r="O366" s="430">
        <f>+ม.1!V365</f>
        <v>0</v>
      </c>
      <c r="P366" s="426">
        <f>+ม.1!X365</f>
        <v>0</v>
      </c>
      <c r="Q366" s="431"/>
      <c r="R366" s="430">
        <f t="shared" si="32"/>
        <v>0</v>
      </c>
      <c r="S366" s="421">
        <f>+ม.1!AA365</f>
        <v>0</v>
      </c>
      <c r="T366" s="432">
        <f t="shared" si="33"/>
        <v>0</v>
      </c>
      <c r="U366" s="426">
        <f t="shared" si="34"/>
        <v>0</v>
      </c>
      <c r="V366" s="426">
        <f t="shared" si="35"/>
        <v>866600</v>
      </c>
      <c r="W366" s="426"/>
      <c r="X366" s="433"/>
      <c r="Y366" s="434">
        <f t="shared" si="31"/>
        <v>866600</v>
      </c>
      <c r="Z366" s="434">
        <v>0.01</v>
      </c>
    </row>
    <row r="367" spans="1:26" s="435" customFormat="1" ht="15.75" customHeight="1" x14ac:dyDescent="0.35">
      <c r="A367" s="421">
        <f>+ม.1!C366</f>
        <v>286</v>
      </c>
      <c r="B367" s="423" t="str">
        <f>+ม.1!D366</f>
        <v>ส.ป.ก.</v>
      </c>
      <c r="C367" s="424">
        <f>+ม.1!E366</f>
        <v>3139</v>
      </c>
      <c r="D367" s="421">
        <f>+ม.1!J366</f>
        <v>18</v>
      </c>
      <c r="E367" s="421">
        <f>+ม.1!K366</f>
        <v>3</v>
      </c>
      <c r="F367" s="425">
        <f>+ม.1!L366</f>
        <v>49</v>
      </c>
      <c r="G367" s="426"/>
      <c r="H367" s="421">
        <f t="shared" si="36"/>
        <v>7549</v>
      </c>
      <c r="I367" s="427">
        <v>100</v>
      </c>
      <c r="J367" s="428">
        <f t="shared" si="37"/>
        <v>754900</v>
      </c>
      <c r="K367" s="421">
        <f>+ม.1!R366</f>
        <v>0</v>
      </c>
      <c r="L367" s="429">
        <f>+ม.1!T366</f>
        <v>0</v>
      </c>
      <c r="M367" s="429">
        <f>+ม.1!U366</f>
        <v>0</v>
      </c>
      <c r="N367" s="426"/>
      <c r="O367" s="430">
        <f>+ม.1!V366</f>
        <v>0</v>
      </c>
      <c r="P367" s="426">
        <f>+ม.1!X366</f>
        <v>0</v>
      </c>
      <c r="Q367" s="431"/>
      <c r="R367" s="430">
        <f t="shared" si="32"/>
        <v>0</v>
      </c>
      <c r="S367" s="421">
        <f>+ม.1!AA366</f>
        <v>0</v>
      </c>
      <c r="T367" s="432">
        <f t="shared" si="33"/>
        <v>0</v>
      </c>
      <c r="U367" s="426">
        <f t="shared" si="34"/>
        <v>0</v>
      </c>
      <c r="V367" s="426">
        <f t="shared" si="35"/>
        <v>754900</v>
      </c>
      <c r="W367" s="426"/>
      <c r="X367" s="433"/>
      <c r="Y367" s="434">
        <f t="shared" si="31"/>
        <v>754900</v>
      </c>
      <c r="Z367" s="434">
        <v>0.01</v>
      </c>
    </row>
    <row r="368" spans="1:26" s="435" customFormat="1" ht="15.75" customHeight="1" x14ac:dyDescent="0.35">
      <c r="A368" s="421">
        <f>+ม.1!C367</f>
        <v>287</v>
      </c>
      <c r="B368" s="423" t="str">
        <f>+ม.1!D367</f>
        <v>ส.ป.ก.</v>
      </c>
      <c r="C368" s="424">
        <f>+ม.1!E367</f>
        <v>3042</v>
      </c>
      <c r="D368" s="421">
        <f>+ม.1!J367</f>
        <v>4</v>
      </c>
      <c r="E368" s="421">
        <f>+ม.1!K367</f>
        <v>2</v>
      </c>
      <c r="F368" s="425">
        <f>+ม.1!L367</f>
        <v>36</v>
      </c>
      <c r="G368" s="426"/>
      <c r="H368" s="421">
        <f t="shared" si="36"/>
        <v>1836</v>
      </c>
      <c r="I368" s="427">
        <v>100</v>
      </c>
      <c r="J368" s="428">
        <f t="shared" si="37"/>
        <v>183600</v>
      </c>
      <c r="K368" s="421">
        <f>+ม.1!R367</f>
        <v>0</v>
      </c>
      <c r="L368" s="429">
        <f>+ม.1!T367</f>
        <v>0</v>
      </c>
      <c r="M368" s="429">
        <f>+ม.1!U367</f>
        <v>0</v>
      </c>
      <c r="N368" s="426"/>
      <c r="O368" s="430">
        <f>+ม.1!V367</f>
        <v>0</v>
      </c>
      <c r="P368" s="426">
        <f>+ม.1!X367</f>
        <v>0</v>
      </c>
      <c r="Q368" s="431"/>
      <c r="R368" s="430">
        <f t="shared" si="32"/>
        <v>0</v>
      </c>
      <c r="S368" s="421">
        <f>+ม.1!AA367</f>
        <v>0</v>
      </c>
      <c r="T368" s="432">
        <f t="shared" si="33"/>
        <v>0</v>
      </c>
      <c r="U368" s="426">
        <f t="shared" si="34"/>
        <v>0</v>
      </c>
      <c r="V368" s="426">
        <f t="shared" si="35"/>
        <v>183600</v>
      </c>
      <c r="W368" s="426"/>
      <c r="X368" s="433"/>
      <c r="Y368" s="434">
        <f t="shared" si="31"/>
        <v>183600</v>
      </c>
      <c r="Z368" s="434">
        <v>0.01</v>
      </c>
    </row>
    <row r="369" spans="1:26" s="435" customFormat="1" ht="15.75" customHeight="1" x14ac:dyDescent="0.35">
      <c r="A369" s="421">
        <f>+ม.1!C368</f>
        <v>288</v>
      </c>
      <c r="B369" s="423" t="str">
        <f>+ม.1!D368</f>
        <v>ส.ป.ก.</v>
      </c>
      <c r="C369" s="424">
        <f>+ม.1!E368</f>
        <v>10318</v>
      </c>
      <c r="D369" s="421">
        <f>+ม.1!J368</f>
        <v>25</v>
      </c>
      <c r="E369" s="421">
        <f>+ม.1!K368</f>
        <v>1</v>
      </c>
      <c r="F369" s="425">
        <f>+ม.1!L368</f>
        <v>57</v>
      </c>
      <c r="G369" s="426"/>
      <c r="H369" s="421">
        <f t="shared" si="36"/>
        <v>10157</v>
      </c>
      <c r="I369" s="427">
        <v>100</v>
      </c>
      <c r="J369" s="428">
        <f t="shared" si="37"/>
        <v>1015700</v>
      </c>
      <c r="K369" s="421">
        <f>+ม.1!R368</f>
        <v>0</v>
      </c>
      <c r="L369" s="429">
        <f>+ม.1!T368</f>
        <v>0</v>
      </c>
      <c r="M369" s="429">
        <f>+ม.1!U368</f>
        <v>0</v>
      </c>
      <c r="N369" s="426"/>
      <c r="O369" s="430">
        <f>+ม.1!V368</f>
        <v>0</v>
      </c>
      <c r="P369" s="426">
        <f>+ม.1!X368</f>
        <v>0</v>
      </c>
      <c r="Q369" s="431"/>
      <c r="R369" s="430">
        <f t="shared" si="32"/>
        <v>0</v>
      </c>
      <c r="S369" s="421">
        <f>+ม.1!AA368</f>
        <v>0</v>
      </c>
      <c r="T369" s="432">
        <f t="shared" si="33"/>
        <v>0</v>
      </c>
      <c r="U369" s="426">
        <f t="shared" si="34"/>
        <v>0</v>
      </c>
      <c r="V369" s="426">
        <f t="shared" si="35"/>
        <v>1015700</v>
      </c>
      <c r="W369" s="426"/>
      <c r="X369" s="433"/>
      <c r="Y369" s="434">
        <f t="shared" si="31"/>
        <v>1015700</v>
      </c>
      <c r="Z369" s="434">
        <v>0.01</v>
      </c>
    </row>
    <row r="370" spans="1:26" s="435" customFormat="1" ht="15.75" customHeight="1" x14ac:dyDescent="0.35">
      <c r="A370" s="421">
        <f>+ม.1!C369</f>
        <v>289</v>
      </c>
      <c r="B370" s="423" t="str">
        <f>+ม.1!D369</f>
        <v>ส.ป.ก.</v>
      </c>
      <c r="C370" s="424">
        <f>+ม.1!E369</f>
        <v>4411</v>
      </c>
      <c r="D370" s="421">
        <f>+ม.1!J369</f>
        <v>14</v>
      </c>
      <c r="E370" s="421">
        <f>+ม.1!K369</f>
        <v>0</v>
      </c>
      <c r="F370" s="425">
        <f>+ม.1!L369</f>
        <v>93</v>
      </c>
      <c r="G370" s="426"/>
      <c r="H370" s="421">
        <f t="shared" si="36"/>
        <v>5693</v>
      </c>
      <c r="I370" s="427">
        <v>100</v>
      </c>
      <c r="J370" s="428">
        <f t="shared" si="37"/>
        <v>569300</v>
      </c>
      <c r="K370" s="421">
        <f>+ม.1!R369</f>
        <v>0</v>
      </c>
      <c r="L370" s="429">
        <f>+ม.1!T369</f>
        <v>0</v>
      </c>
      <c r="M370" s="429">
        <f>+ม.1!U369</f>
        <v>0</v>
      </c>
      <c r="N370" s="426"/>
      <c r="O370" s="430">
        <f>+ม.1!V369</f>
        <v>0</v>
      </c>
      <c r="P370" s="426">
        <f>+ม.1!X369</f>
        <v>0</v>
      </c>
      <c r="Q370" s="431"/>
      <c r="R370" s="430">
        <f t="shared" si="32"/>
        <v>0</v>
      </c>
      <c r="S370" s="421">
        <f>+ม.1!AA369</f>
        <v>0</v>
      </c>
      <c r="T370" s="432">
        <f t="shared" si="33"/>
        <v>0</v>
      </c>
      <c r="U370" s="426">
        <f t="shared" si="34"/>
        <v>0</v>
      </c>
      <c r="V370" s="426">
        <f t="shared" si="35"/>
        <v>569300</v>
      </c>
      <c r="W370" s="426"/>
      <c r="X370" s="433"/>
      <c r="Y370" s="434">
        <f t="shared" si="31"/>
        <v>569300</v>
      </c>
      <c r="Z370" s="434">
        <v>0.01</v>
      </c>
    </row>
    <row r="371" spans="1:26" s="435" customFormat="1" ht="15.75" customHeight="1" x14ac:dyDescent="0.35">
      <c r="A371" s="421">
        <f>+ม.1!C370</f>
        <v>290</v>
      </c>
      <c r="B371" s="423" t="str">
        <f>+ม.1!D370</f>
        <v>ส.ป.ก.</v>
      </c>
      <c r="C371" s="424">
        <f>+ม.1!E370</f>
        <v>3152</v>
      </c>
      <c r="D371" s="421">
        <f>+ม.1!J370</f>
        <v>24</v>
      </c>
      <c r="E371" s="421">
        <f>+ม.1!K370</f>
        <v>2</v>
      </c>
      <c r="F371" s="425">
        <f>+ม.1!L370</f>
        <v>12</v>
      </c>
      <c r="G371" s="426"/>
      <c r="H371" s="421">
        <f t="shared" si="36"/>
        <v>9812</v>
      </c>
      <c r="I371" s="427">
        <v>100</v>
      </c>
      <c r="J371" s="428">
        <f t="shared" si="37"/>
        <v>981200</v>
      </c>
      <c r="K371" s="421">
        <f>+ม.1!R370</f>
        <v>0</v>
      </c>
      <c r="L371" s="429">
        <f>+ม.1!T370</f>
        <v>0</v>
      </c>
      <c r="M371" s="429">
        <f>+ม.1!U370</f>
        <v>0</v>
      </c>
      <c r="N371" s="426"/>
      <c r="O371" s="430">
        <f>+ม.1!V370</f>
        <v>0</v>
      </c>
      <c r="P371" s="426">
        <f>+ม.1!X370</f>
        <v>0</v>
      </c>
      <c r="Q371" s="431"/>
      <c r="R371" s="430">
        <f t="shared" si="32"/>
        <v>0</v>
      </c>
      <c r="S371" s="421">
        <f>+ม.1!AA370</f>
        <v>0</v>
      </c>
      <c r="T371" s="432">
        <f t="shared" si="33"/>
        <v>0</v>
      </c>
      <c r="U371" s="426">
        <f t="shared" si="34"/>
        <v>0</v>
      </c>
      <c r="V371" s="426">
        <f t="shared" si="35"/>
        <v>981200</v>
      </c>
      <c r="W371" s="426"/>
      <c r="X371" s="433"/>
      <c r="Y371" s="434">
        <f t="shared" si="31"/>
        <v>981200</v>
      </c>
      <c r="Z371" s="434">
        <v>0.01</v>
      </c>
    </row>
    <row r="372" spans="1:26" s="435" customFormat="1" ht="15.75" customHeight="1" x14ac:dyDescent="0.35">
      <c r="A372" s="421">
        <f>+ม.1!C371</f>
        <v>291</v>
      </c>
      <c r="B372" s="423" t="str">
        <f>+ม.1!D371</f>
        <v>ส.ป.ก.</v>
      </c>
      <c r="C372" s="424">
        <f>+ม.1!E371</f>
        <v>3156</v>
      </c>
      <c r="D372" s="421">
        <f>+ม.1!J371</f>
        <v>11</v>
      </c>
      <c r="E372" s="421">
        <f>+ม.1!K371</f>
        <v>2</v>
      </c>
      <c r="F372" s="425"/>
      <c r="G372" s="426"/>
      <c r="H372" s="421">
        <f t="shared" si="36"/>
        <v>4600</v>
      </c>
      <c r="I372" s="427">
        <v>100</v>
      </c>
      <c r="J372" s="428">
        <f t="shared" si="37"/>
        <v>460000</v>
      </c>
      <c r="K372" s="421">
        <f>+ม.1!R371</f>
        <v>0</v>
      </c>
      <c r="L372" s="429">
        <f>+ม.1!T371</f>
        <v>0</v>
      </c>
      <c r="M372" s="429">
        <f>+ม.1!U371</f>
        <v>0</v>
      </c>
      <c r="N372" s="426"/>
      <c r="O372" s="430">
        <f>+ม.1!V371</f>
        <v>0</v>
      </c>
      <c r="P372" s="426">
        <f>+ม.1!X371</f>
        <v>0</v>
      </c>
      <c r="Q372" s="431"/>
      <c r="R372" s="430">
        <f t="shared" si="32"/>
        <v>0</v>
      </c>
      <c r="S372" s="421">
        <f>+ม.1!AA371</f>
        <v>0</v>
      </c>
      <c r="T372" s="432">
        <f t="shared" si="33"/>
        <v>0</v>
      </c>
      <c r="U372" s="426">
        <f t="shared" si="34"/>
        <v>0</v>
      </c>
      <c r="V372" s="426">
        <f t="shared" si="35"/>
        <v>460000</v>
      </c>
      <c r="W372" s="426"/>
      <c r="X372" s="433"/>
      <c r="Y372" s="434">
        <f t="shared" si="31"/>
        <v>460000</v>
      </c>
      <c r="Z372" s="434">
        <v>0.01</v>
      </c>
    </row>
    <row r="373" spans="1:26" s="435" customFormat="1" ht="15.75" customHeight="1" x14ac:dyDescent="0.35">
      <c r="A373" s="421">
        <f>+ม.1!C372</f>
        <v>292</v>
      </c>
      <c r="B373" s="423" t="str">
        <f>+ม.1!D372</f>
        <v>ส.ป.ก.</v>
      </c>
      <c r="C373" s="424">
        <f>+ม.1!E372</f>
        <v>11307</v>
      </c>
      <c r="D373" s="421">
        <f>+ม.1!J372</f>
        <v>14</v>
      </c>
      <c r="E373" s="421">
        <f>+ม.1!K372</f>
        <v>0</v>
      </c>
      <c r="F373" s="425">
        <f>+ม.1!L372</f>
        <v>60</v>
      </c>
      <c r="G373" s="426"/>
      <c r="H373" s="421">
        <f t="shared" si="36"/>
        <v>5660</v>
      </c>
      <c r="I373" s="427">
        <v>100</v>
      </c>
      <c r="J373" s="428">
        <f t="shared" si="37"/>
        <v>566000</v>
      </c>
      <c r="K373" s="421">
        <f>+ม.1!R372</f>
        <v>0</v>
      </c>
      <c r="L373" s="429">
        <f>+ม.1!T372</f>
        <v>0</v>
      </c>
      <c r="M373" s="429">
        <f>+ม.1!U372</f>
        <v>0</v>
      </c>
      <c r="N373" s="426"/>
      <c r="O373" s="430">
        <f>+ม.1!V372</f>
        <v>0</v>
      </c>
      <c r="P373" s="426">
        <f>+ม.1!X372</f>
        <v>0</v>
      </c>
      <c r="Q373" s="431"/>
      <c r="R373" s="430">
        <f t="shared" si="32"/>
        <v>0</v>
      </c>
      <c r="S373" s="421">
        <f>+ม.1!AA372</f>
        <v>0</v>
      </c>
      <c r="T373" s="432">
        <f t="shared" si="33"/>
        <v>0</v>
      </c>
      <c r="U373" s="426">
        <f t="shared" si="34"/>
        <v>0</v>
      </c>
      <c r="V373" s="426">
        <f t="shared" si="35"/>
        <v>566000</v>
      </c>
      <c r="W373" s="426"/>
      <c r="X373" s="433"/>
      <c r="Y373" s="434">
        <f t="shared" si="31"/>
        <v>566000</v>
      </c>
      <c r="Z373" s="434">
        <v>0.01</v>
      </c>
    </row>
    <row r="374" spans="1:26" s="435" customFormat="1" ht="15.75" customHeight="1" x14ac:dyDescent="0.35">
      <c r="A374" s="421">
        <f>+ม.1!C373</f>
        <v>293</v>
      </c>
      <c r="B374" s="423" t="str">
        <f>+ม.1!D373</f>
        <v>ส.ป.ก.</v>
      </c>
      <c r="C374" s="424">
        <f>+ม.1!E373</f>
        <v>3157</v>
      </c>
      <c r="D374" s="421">
        <f>+ม.1!J373</f>
        <v>11</v>
      </c>
      <c r="E374" s="421">
        <f>+ม.1!K373</f>
        <v>3</v>
      </c>
      <c r="F374" s="425">
        <f>+ม.1!L373</f>
        <v>36</v>
      </c>
      <c r="G374" s="426"/>
      <c r="H374" s="421">
        <f t="shared" si="36"/>
        <v>4736</v>
      </c>
      <c r="I374" s="427">
        <v>100</v>
      </c>
      <c r="J374" s="428">
        <f t="shared" si="37"/>
        <v>473600</v>
      </c>
      <c r="K374" s="421">
        <f>+ม.1!R373</f>
        <v>0</v>
      </c>
      <c r="L374" s="429">
        <f>+ม.1!T373</f>
        <v>0</v>
      </c>
      <c r="M374" s="429">
        <f>+ม.1!U373</f>
        <v>0</v>
      </c>
      <c r="N374" s="426"/>
      <c r="O374" s="430">
        <f>+ม.1!V373</f>
        <v>0</v>
      </c>
      <c r="P374" s="426">
        <f>+ม.1!X373</f>
        <v>0</v>
      </c>
      <c r="Q374" s="431"/>
      <c r="R374" s="430">
        <f t="shared" si="32"/>
        <v>0</v>
      </c>
      <c r="S374" s="421">
        <f>+ม.1!AA373</f>
        <v>0</v>
      </c>
      <c r="T374" s="432">
        <f t="shared" si="33"/>
        <v>0</v>
      </c>
      <c r="U374" s="426">
        <f t="shared" si="34"/>
        <v>0</v>
      </c>
      <c r="V374" s="426">
        <f t="shared" si="35"/>
        <v>473600</v>
      </c>
      <c r="W374" s="426"/>
      <c r="X374" s="433"/>
      <c r="Y374" s="434">
        <f t="shared" si="31"/>
        <v>473600</v>
      </c>
      <c r="Z374" s="434">
        <v>0.01</v>
      </c>
    </row>
    <row r="375" spans="1:26" s="435" customFormat="1" ht="15.75" customHeight="1" x14ac:dyDescent="0.35">
      <c r="A375" s="421">
        <f>+ม.1!C374</f>
        <v>294</v>
      </c>
      <c r="B375" s="423" t="str">
        <f>+ม.1!D374</f>
        <v>ส.ป.ก.</v>
      </c>
      <c r="C375" s="424">
        <f>+ม.1!E374</f>
        <v>3155</v>
      </c>
      <c r="D375" s="421">
        <f>+ม.1!J374</f>
        <v>11</v>
      </c>
      <c r="E375" s="421">
        <f>+ม.1!K374</f>
        <v>2</v>
      </c>
      <c r="F375" s="425"/>
      <c r="G375" s="426"/>
      <c r="H375" s="421">
        <f t="shared" si="36"/>
        <v>4600</v>
      </c>
      <c r="I375" s="427">
        <v>100</v>
      </c>
      <c r="J375" s="428">
        <f t="shared" si="37"/>
        <v>460000</v>
      </c>
      <c r="K375" s="421">
        <f>+ม.1!R374</f>
        <v>0</v>
      </c>
      <c r="L375" s="429">
        <f>+ม.1!T374</f>
        <v>0</v>
      </c>
      <c r="M375" s="429">
        <f>+ม.1!U374</f>
        <v>0</v>
      </c>
      <c r="N375" s="426"/>
      <c r="O375" s="430">
        <f>+ม.1!V374</f>
        <v>0</v>
      </c>
      <c r="P375" s="426">
        <f>+ม.1!X374</f>
        <v>0</v>
      </c>
      <c r="Q375" s="431"/>
      <c r="R375" s="430">
        <f t="shared" si="32"/>
        <v>0</v>
      </c>
      <c r="S375" s="421">
        <f>+ม.1!AA374</f>
        <v>0</v>
      </c>
      <c r="T375" s="432">
        <f t="shared" si="33"/>
        <v>0</v>
      </c>
      <c r="U375" s="426">
        <f t="shared" si="34"/>
        <v>0</v>
      </c>
      <c r="V375" s="426">
        <f t="shared" si="35"/>
        <v>460000</v>
      </c>
      <c r="W375" s="426"/>
      <c r="X375" s="433"/>
      <c r="Y375" s="434">
        <f t="shared" si="31"/>
        <v>460000</v>
      </c>
      <c r="Z375" s="434">
        <v>0.01</v>
      </c>
    </row>
    <row r="376" spans="1:26" s="435" customFormat="1" ht="15.75" customHeight="1" x14ac:dyDescent="0.35">
      <c r="A376" s="421">
        <f>+ม.1!C375</f>
        <v>295</v>
      </c>
      <c r="B376" s="423" t="str">
        <f>+ม.1!D375</f>
        <v>ส.ป.ก.</v>
      </c>
      <c r="C376" s="424">
        <f>+ม.1!E375</f>
        <v>3141</v>
      </c>
      <c r="D376" s="421">
        <f>+ม.1!J375</f>
        <v>18</v>
      </c>
      <c r="E376" s="421">
        <f>+ม.1!K375</f>
        <v>1</v>
      </c>
      <c r="F376" s="425">
        <f>+ม.1!L375</f>
        <v>6</v>
      </c>
      <c r="G376" s="426"/>
      <c r="H376" s="421">
        <f t="shared" si="36"/>
        <v>7306</v>
      </c>
      <c r="I376" s="427">
        <v>100</v>
      </c>
      <c r="J376" s="428">
        <f t="shared" si="37"/>
        <v>730600</v>
      </c>
      <c r="K376" s="421">
        <f>+ม.1!R375</f>
        <v>0</v>
      </c>
      <c r="L376" s="429">
        <f>+ม.1!T375</f>
        <v>0</v>
      </c>
      <c r="M376" s="429">
        <f>+ม.1!U375</f>
        <v>0</v>
      </c>
      <c r="N376" s="426"/>
      <c r="O376" s="430">
        <f>+ม.1!V375</f>
        <v>0</v>
      </c>
      <c r="P376" s="426">
        <f>+ม.1!X375</f>
        <v>0</v>
      </c>
      <c r="Q376" s="431"/>
      <c r="R376" s="430">
        <f t="shared" si="32"/>
        <v>0</v>
      </c>
      <c r="S376" s="421">
        <f>+ม.1!AA375</f>
        <v>0</v>
      </c>
      <c r="T376" s="432">
        <f t="shared" si="33"/>
        <v>0</v>
      </c>
      <c r="U376" s="426">
        <f t="shared" si="34"/>
        <v>0</v>
      </c>
      <c r="V376" s="426">
        <f t="shared" si="35"/>
        <v>730600</v>
      </c>
      <c r="W376" s="426"/>
      <c r="X376" s="433"/>
      <c r="Y376" s="434">
        <f t="shared" si="31"/>
        <v>730600</v>
      </c>
      <c r="Z376" s="434">
        <v>0.01</v>
      </c>
    </row>
    <row r="377" spans="1:26" s="435" customFormat="1" ht="15.75" customHeight="1" x14ac:dyDescent="0.35">
      <c r="A377" s="421">
        <f>+ม.1!C376</f>
        <v>296</v>
      </c>
      <c r="B377" s="423" t="str">
        <f>+ม.1!D376</f>
        <v>ส.ป.ก.</v>
      </c>
      <c r="C377" s="424">
        <f>+ม.1!E376</f>
        <v>5067</v>
      </c>
      <c r="D377" s="421">
        <f>+ม.1!J376</f>
        <v>35</v>
      </c>
      <c r="E377" s="421">
        <f>+ม.1!K376</f>
        <v>2</v>
      </c>
      <c r="F377" s="425">
        <f>+ม.1!L376</f>
        <v>34</v>
      </c>
      <c r="G377" s="426"/>
      <c r="H377" s="421">
        <f t="shared" si="36"/>
        <v>14234</v>
      </c>
      <c r="I377" s="427">
        <v>100</v>
      </c>
      <c r="J377" s="428">
        <f t="shared" si="37"/>
        <v>1423400</v>
      </c>
      <c r="K377" s="421">
        <f>+ม.1!R376</f>
        <v>0</v>
      </c>
      <c r="L377" s="429">
        <f>+ม.1!T376</f>
        <v>0</v>
      </c>
      <c r="M377" s="429">
        <f>+ม.1!U376</f>
        <v>0</v>
      </c>
      <c r="N377" s="426"/>
      <c r="O377" s="430">
        <f>+ม.1!V376</f>
        <v>0</v>
      </c>
      <c r="P377" s="426">
        <f>+ม.1!X376</f>
        <v>0</v>
      </c>
      <c r="Q377" s="431"/>
      <c r="R377" s="430">
        <f t="shared" si="32"/>
        <v>0</v>
      </c>
      <c r="S377" s="421">
        <f>+ม.1!AA376</f>
        <v>0</v>
      </c>
      <c r="T377" s="432">
        <f t="shared" si="33"/>
        <v>0</v>
      </c>
      <c r="U377" s="426">
        <f t="shared" si="34"/>
        <v>0</v>
      </c>
      <c r="V377" s="426">
        <f t="shared" si="35"/>
        <v>1423400</v>
      </c>
      <c r="W377" s="426"/>
      <c r="X377" s="433"/>
      <c r="Y377" s="434">
        <f t="shared" si="31"/>
        <v>1423400</v>
      </c>
      <c r="Z377" s="434">
        <v>0.01</v>
      </c>
    </row>
    <row r="378" spans="1:26" s="435" customFormat="1" ht="15.75" customHeight="1" x14ac:dyDescent="0.35">
      <c r="A378" s="421">
        <f>+ม.1!C377</f>
        <v>297</v>
      </c>
      <c r="B378" s="423" t="str">
        <f>+ม.1!D377</f>
        <v>ส.ป.ก.</v>
      </c>
      <c r="C378" s="424">
        <f>+ม.1!E377</f>
        <v>8990</v>
      </c>
      <c r="D378" s="421">
        <f>+ม.1!J377</f>
        <v>10</v>
      </c>
      <c r="E378" s="421">
        <f>+ม.1!K377</f>
        <v>0</v>
      </c>
      <c r="F378" s="425"/>
      <c r="G378" s="426"/>
      <c r="H378" s="421">
        <f t="shared" si="36"/>
        <v>4000</v>
      </c>
      <c r="I378" s="427">
        <v>100</v>
      </c>
      <c r="J378" s="428">
        <f t="shared" si="37"/>
        <v>400000</v>
      </c>
      <c r="K378" s="421">
        <f>+ม.1!R377</f>
        <v>0</v>
      </c>
      <c r="L378" s="429">
        <f>+ม.1!T377</f>
        <v>0</v>
      </c>
      <c r="M378" s="429">
        <f>+ม.1!U377</f>
        <v>0</v>
      </c>
      <c r="N378" s="426"/>
      <c r="O378" s="430">
        <f>+ม.1!V377</f>
        <v>0</v>
      </c>
      <c r="P378" s="426">
        <f>+ม.1!X377</f>
        <v>0</v>
      </c>
      <c r="Q378" s="431"/>
      <c r="R378" s="430">
        <f t="shared" si="32"/>
        <v>0</v>
      </c>
      <c r="S378" s="421">
        <f>+ม.1!AA377</f>
        <v>0</v>
      </c>
      <c r="T378" s="432">
        <f t="shared" si="33"/>
        <v>0</v>
      </c>
      <c r="U378" s="426">
        <f t="shared" si="34"/>
        <v>0</v>
      </c>
      <c r="V378" s="426">
        <f t="shared" si="35"/>
        <v>400000</v>
      </c>
      <c r="W378" s="426"/>
      <c r="X378" s="433"/>
      <c r="Y378" s="434">
        <f t="shared" si="31"/>
        <v>400000</v>
      </c>
      <c r="Z378" s="434">
        <v>0.01</v>
      </c>
    </row>
    <row r="379" spans="1:26" s="435" customFormat="1" ht="15.75" customHeight="1" x14ac:dyDescent="0.35">
      <c r="A379" s="421">
        <f>+ม.1!C378</f>
        <v>298</v>
      </c>
      <c r="B379" s="423" t="str">
        <f>+ม.1!D378</f>
        <v>ส.ป.ก.</v>
      </c>
      <c r="C379" s="424">
        <f>+ม.1!E378</f>
        <v>6318</v>
      </c>
      <c r="D379" s="421">
        <f>+ม.1!J378</f>
        <v>13</v>
      </c>
      <c r="E379" s="421">
        <f>+ม.1!K378</f>
        <v>1</v>
      </c>
      <c r="F379" s="425">
        <f>+ม.1!L378</f>
        <v>75</v>
      </c>
      <c r="G379" s="426"/>
      <c r="H379" s="421">
        <f t="shared" si="36"/>
        <v>5375</v>
      </c>
      <c r="I379" s="427">
        <v>100</v>
      </c>
      <c r="J379" s="428">
        <f t="shared" si="37"/>
        <v>537500</v>
      </c>
      <c r="K379" s="421">
        <f>+ม.1!R378</f>
        <v>0</v>
      </c>
      <c r="L379" s="429">
        <f>+ม.1!T378</f>
        <v>0</v>
      </c>
      <c r="M379" s="429">
        <f>+ม.1!U378</f>
        <v>0</v>
      </c>
      <c r="N379" s="426"/>
      <c r="O379" s="430">
        <f>+ม.1!V378</f>
        <v>0</v>
      </c>
      <c r="P379" s="426">
        <f>+ม.1!X378</f>
        <v>0</v>
      </c>
      <c r="Q379" s="431"/>
      <c r="R379" s="430">
        <f t="shared" si="32"/>
        <v>0</v>
      </c>
      <c r="S379" s="421">
        <f>+ม.1!AA378</f>
        <v>0</v>
      </c>
      <c r="T379" s="432">
        <f t="shared" si="33"/>
        <v>0</v>
      </c>
      <c r="U379" s="426">
        <f t="shared" si="34"/>
        <v>0</v>
      </c>
      <c r="V379" s="426">
        <f t="shared" si="35"/>
        <v>537500</v>
      </c>
      <c r="W379" s="426"/>
      <c r="X379" s="433"/>
      <c r="Y379" s="434">
        <f t="shared" si="31"/>
        <v>537500</v>
      </c>
      <c r="Z379" s="434">
        <v>0.01</v>
      </c>
    </row>
    <row r="380" spans="1:26" s="435" customFormat="1" ht="15.75" customHeight="1" x14ac:dyDescent="0.35">
      <c r="A380" s="421">
        <f>+ม.1!C379</f>
        <v>299</v>
      </c>
      <c r="B380" s="423" t="str">
        <f>+ม.1!D379</f>
        <v>ส.ป.ก.</v>
      </c>
      <c r="C380" s="424">
        <f>+ม.1!E379</f>
        <v>9698</v>
      </c>
      <c r="D380" s="421">
        <f>+ม.1!J379</f>
        <v>0</v>
      </c>
      <c r="E380" s="421">
        <f>+ม.1!K379</f>
        <v>1</v>
      </c>
      <c r="F380" s="425">
        <f>+ม.1!L379</f>
        <v>45</v>
      </c>
      <c r="G380" s="426"/>
      <c r="H380" s="421">
        <f t="shared" si="36"/>
        <v>145</v>
      </c>
      <c r="I380" s="427">
        <v>100</v>
      </c>
      <c r="J380" s="428">
        <f t="shared" si="37"/>
        <v>14500</v>
      </c>
      <c r="K380" s="421">
        <f>+ม.1!R379</f>
        <v>0</v>
      </c>
      <c r="L380" s="429">
        <f>+ม.1!T379</f>
        <v>0</v>
      </c>
      <c r="M380" s="429">
        <f>+ม.1!U379</f>
        <v>0</v>
      </c>
      <c r="N380" s="426"/>
      <c r="O380" s="430">
        <f>+ม.1!V379</f>
        <v>0</v>
      </c>
      <c r="P380" s="426">
        <f>+ม.1!X379</f>
        <v>0</v>
      </c>
      <c r="Q380" s="431"/>
      <c r="R380" s="430">
        <f t="shared" si="32"/>
        <v>0</v>
      </c>
      <c r="S380" s="421">
        <f>+ม.1!AA379</f>
        <v>0</v>
      </c>
      <c r="T380" s="432">
        <f t="shared" si="33"/>
        <v>0</v>
      </c>
      <c r="U380" s="426">
        <f t="shared" si="34"/>
        <v>0</v>
      </c>
      <c r="V380" s="426">
        <f t="shared" si="35"/>
        <v>14500</v>
      </c>
      <c r="W380" s="426"/>
      <c r="X380" s="433"/>
      <c r="Y380" s="434">
        <f t="shared" si="31"/>
        <v>14500</v>
      </c>
      <c r="Z380" s="434">
        <v>0.01</v>
      </c>
    </row>
    <row r="381" spans="1:26" s="435" customFormat="1" ht="15.75" customHeight="1" x14ac:dyDescent="0.35">
      <c r="A381" s="421">
        <f>+ม.1!C380</f>
        <v>300</v>
      </c>
      <c r="B381" s="423" t="str">
        <f>+ม.1!D380</f>
        <v>ส.ป.ก.</v>
      </c>
      <c r="C381" s="424">
        <f>+ม.1!E380</f>
        <v>9489</v>
      </c>
      <c r="D381" s="421">
        <f>+ม.1!J380</f>
        <v>34</v>
      </c>
      <c r="E381" s="421">
        <f>+ม.1!K380</f>
        <v>2</v>
      </c>
      <c r="F381" s="425">
        <f>+ม.1!L380</f>
        <v>59</v>
      </c>
      <c r="G381" s="426"/>
      <c r="H381" s="421">
        <f t="shared" si="36"/>
        <v>13859</v>
      </c>
      <c r="I381" s="427">
        <v>100</v>
      </c>
      <c r="J381" s="428">
        <f t="shared" si="37"/>
        <v>1385900</v>
      </c>
      <c r="K381" s="421">
        <f>+ม.1!R380</f>
        <v>0</v>
      </c>
      <c r="L381" s="429">
        <f>+ม.1!T380</f>
        <v>0</v>
      </c>
      <c r="M381" s="429">
        <f>+ม.1!U380</f>
        <v>0</v>
      </c>
      <c r="N381" s="426"/>
      <c r="O381" s="430">
        <f>+ม.1!V380</f>
        <v>0</v>
      </c>
      <c r="P381" s="426">
        <f>+ม.1!X380</f>
        <v>0</v>
      </c>
      <c r="Q381" s="431"/>
      <c r="R381" s="430">
        <f t="shared" si="32"/>
        <v>0</v>
      </c>
      <c r="S381" s="421">
        <f>+ม.1!AA380</f>
        <v>0</v>
      </c>
      <c r="T381" s="432">
        <f t="shared" si="33"/>
        <v>0</v>
      </c>
      <c r="U381" s="426">
        <f t="shared" si="34"/>
        <v>0</v>
      </c>
      <c r="V381" s="426">
        <f t="shared" si="35"/>
        <v>1385900</v>
      </c>
      <c r="W381" s="426"/>
      <c r="X381" s="433"/>
      <c r="Y381" s="434">
        <f t="shared" si="31"/>
        <v>1385900</v>
      </c>
      <c r="Z381" s="434">
        <v>0.01</v>
      </c>
    </row>
    <row r="382" spans="1:26" s="435" customFormat="1" ht="15.75" customHeight="1" x14ac:dyDescent="0.35">
      <c r="A382" s="421">
        <f>+ม.1!C381</f>
        <v>301</v>
      </c>
      <c r="B382" s="423" t="str">
        <f>+ม.1!D381</f>
        <v>ส.ป.ก.</v>
      </c>
      <c r="C382" s="424">
        <f>+ม.1!E381</f>
        <v>12967</v>
      </c>
      <c r="D382" s="421">
        <f>+ม.1!J381</f>
        <v>0</v>
      </c>
      <c r="E382" s="421">
        <f>+ม.1!K381</f>
        <v>1</v>
      </c>
      <c r="F382" s="425">
        <f>+ม.1!L381</f>
        <v>70</v>
      </c>
      <c r="G382" s="426"/>
      <c r="H382" s="421">
        <f t="shared" si="36"/>
        <v>170</v>
      </c>
      <c r="I382" s="427">
        <v>100</v>
      </c>
      <c r="J382" s="428">
        <f t="shared" si="37"/>
        <v>17000</v>
      </c>
      <c r="K382" s="421">
        <f>+ม.1!R381</f>
        <v>0</v>
      </c>
      <c r="L382" s="429">
        <f>+ม.1!T381</f>
        <v>0</v>
      </c>
      <c r="M382" s="429">
        <f>+ม.1!U381</f>
        <v>0</v>
      </c>
      <c r="N382" s="426"/>
      <c r="O382" s="430">
        <f>+ม.1!V381</f>
        <v>0</v>
      </c>
      <c r="P382" s="426">
        <f>+ม.1!X381</f>
        <v>0</v>
      </c>
      <c r="Q382" s="431"/>
      <c r="R382" s="430">
        <f t="shared" si="32"/>
        <v>0</v>
      </c>
      <c r="S382" s="421">
        <f>+ม.1!AA381</f>
        <v>0</v>
      </c>
      <c r="T382" s="432">
        <f t="shared" si="33"/>
        <v>0</v>
      </c>
      <c r="U382" s="426">
        <f t="shared" si="34"/>
        <v>0</v>
      </c>
      <c r="V382" s="426">
        <f t="shared" si="35"/>
        <v>17000</v>
      </c>
      <c r="W382" s="426"/>
      <c r="X382" s="433"/>
      <c r="Y382" s="434">
        <f t="shared" si="31"/>
        <v>17000</v>
      </c>
      <c r="Z382" s="434">
        <v>0.01</v>
      </c>
    </row>
    <row r="383" spans="1:26" s="435" customFormat="1" ht="15.75" customHeight="1" x14ac:dyDescent="0.35">
      <c r="A383" s="421">
        <f>+ม.1!C382</f>
        <v>302</v>
      </c>
      <c r="B383" s="423" t="str">
        <f>+ม.1!D382</f>
        <v>ส.ป.ก.</v>
      </c>
      <c r="C383" s="424">
        <f>+ม.1!E382</f>
        <v>6816</v>
      </c>
      <c r="D383" s="421">
        <f>+ม.1!J382</f>
        <v>0</v>
      </c>
      <c r="E383" s="421">
        <f>+ม.1!K382</f>
        <v>2</v>
      </c>
      <c r="F383" s="425">
        <f>+ม.1!L382</f>
        <v>41</v>
      </c>
      <c r="G383" s="426"/>
      <c r="H383" s="421">
        <f t="shared" si="36"/>
        <v>241</v>
      </c>
      <c r="I383" s="427">
        <v>100</v>
      </c>
      <c r="J383" s="428">
        <f t="shared" si="37"/>
        <v>24100</v>
      </c>
      <c r="K383" s="421">
        <f>+ม.1!R382</f>
        <v>0</v>
      </c>
      <c r="L383" s="429">
        <f>+ม.1!T382</f>
        <v>0</v>
      </c>
      <c r="M383" s="429">
        <f>+ม.1!U382</f>
        <v>0</v>
      </c>
      <c r="N383" s="426"/>
      <c r="O383" s="430">
        <f>+ม.1!V382</f>
        <v>0</v>
      </c>
      <c r="P383" s="426">
        <f>+ม.1!X382</f>
        <v>0</v>
      </c>
      <c r="Q383" s="431"/>
      <c r="R383" s="430">
        <f t="shared" si="32"/>
        <v>0</v>
      </c>
      <c r="S383" s="421">
        <f>+ม.1!AA382</f>
        <v>0</v>
      </c>
      <c r="T383" s="432">
        <f t="shared" si="33"/>
        <v>0</v>
      </c>
      <c r="U383" s="426">
        <f t="shared" si="34"/>
        <v>0</v>
      </c>
      <c r="V383" s="426">
        <f t="shared" si="35"/>
        <v>24100</v>
      </c>
      <c r="W383" s="426"/>
      <c r="X383" s="433"/>
      <c r="Y383" s="434">
        <f t="shared" si="31"/>
        <v>24100</v>
      </c>
      <c r="Z383" s="434">
        <v>0.01</v>
      </c>
    </row>
    <row r="384" spans="1:26" s="435" customFormat="1" ht="15.75" customHeight="1" x14ac:dyDescent="0.35">
      <c r="A384" s="421">
        <f>+ม.1!C383</f>
        <v>303</v>
      </c>
      <c r="B384" s="423" t="str">
        <f>+ม.1!D383</f>
        <v>ส.ป.ก.</v>
      </c>
      <c r="C384" s="424">
        <f>+ม.1!E383</f>
        <v>1305</v>
      </c>
      <c r="D384" s="421">
        <f>+ม.1!J383</f>
        <v>19</v>
      </c>
      <c r="E384" s="421">
        <f>+ม.1!K383</f>
        <v>2</v>
      </c>
      <c r="F384" s="425">
        <f>+ม.1!L383</f>
        <v>72</v>
      </c>
      <c r="G384" s="426"/>
      <c r="H384" s="421">
        <f t="shared" si="36"/>
        <v>7872</v>
      </c>
      <c r="I384" s="427">
        <v>100</v>
      </c>
      <c r="J384" s="428">
        <f t="shared" si="37"/>
        <v>787200</v>
      </c>
      <c r="K384" s="421">
        <f>+ม.1!R383</f>
        <v>0</v>
      </c>
      <c r="L384" s="429">
        <f>+ม.1!T383</f>
        <v>0</v>
      </c>
      <c r="M384" s="429">
        <f>+ม.1!U383</f>
        <v>0</v>
      </c>
      <c r="N384" s="426"/>
      <c r="O384" s="430">
        <f>+ม.1!V383</f>
        <v>0</v>
      </c>
      <c r="P384" s="426">
        <f>+ม.1!X383</f>
        <v>0</v>
      </c>
      <c r="Q384" s="431"/>
      <c r="R384" s="430">
        <f t="shared" si="32"/>
        <v>0</v>
      </c>
      <c r="S384" s="421">
        <f>+ม.1!AA383</f>
        <v>0</v>
      </c>
      <c r="T384" s="432">
        <f t="shared" si="33"/>
        <v>0</v>
      </c>
      <c r="U384" s="426">
        <f t="shared" si="34"/>
        <v>0</v>
      </c>
      <c r="V384" s="426">
        <f t="shared" si="35"/>
        <v>787200</v>
      </c>
      <c r="W384" s="426"/>
      <c r="X384" s="433"/>
      <c r="Y384" s="434">
        <f t="shared" si="31"/>
        <v>787200</v>
      </c>
      <c r="Z384" s="434">
        <v>0.01</v>
      </c>
    </row>
    <row r="385" spans="1:26" s="435" customFormat="1" ht="15.75" customHeight="1" x14ac:dyDescent="0.35">
      <c r="A385" s="421">
        <f>+ม.1!C384</f>
        <v>304</v>
      </c>
      <c r="B385" s="423" t="str">
        <f>+ม.1!D384</f>
        <v>ส.ป.ก.</v>
      </c>
      <c r="C385" s="424">
        <f>+ม.1!E384</f>
        <v>449</v>
      </c>
      <c r="D385" s="421">
        <f>+ม.1!J384</f>
        <v>1</v>
      </c>
      <c r="E385" s="421">
        <f>+ม.1!K384</f>
        <v>2</v>
      </c>
      <c r="F385" s="425">
        <f>+ม.1!L384</f>
        <v>82</v>
      </c>
      <c r="G385" s="426"/>
      <c r="H385" s="421">
        <f t="shared" si="36"/>
        <v>682</v>
      </c>
      <c r="I385" s="427">
        <v>100</v>
      </c>
      <c r="J385" s="428">
        <f t="shared" si="37"/>
        <v>68200</v>
      </c>
      <c r="K385" s="421">
        <f>+ม.1!R384</f>
        <v>0</v>
      </c>
      <c r="L385" s="429">
        <f>+ม.1!T384</f>
        <v>0</v>
      </c>
      <c r="M385" s="429">
        <f>+ม.1!U384</f>
        <v>0</v>
      </c>
      <c r="N385" s="426"/>
      <c r="O385" s="430">
        <f>+ม.1!V384</f>
        <v>0</v>
      </c>
      <c r="P385" s="426">
        <f>+ม.1!X384</f>
        <v>0</v>
      </c>
      <c r="Q385" s="431"/>
      <c r="R385" s="430">
        <f t="shared" si="32"/>
        <v>0</v>
      </c>
      <c r="S385" s="421">
        <f>+ม.1!AA384</f>
        <v>0</v>
      </c>
      <c r="T385" s="432">
        <f t="shared" si="33"/>
        <v>0</v>
      </c>
      <c r="U385" s="426">
        <f t="shared" si="34"/>
        <v>0</v>
      </c>
      <c r="V385" s="426">
        <f t="shared" si="35"/>
        <v>68200</v>
      </c>
      <c r="W385" s="426"/>
      <c r="X385" s="433"/>
      <c r="Y385" s="434">
        <f t="shared" si="31"/>
        <v>68200</v>
      </c>
      <c r="Z385" s="434">
        <v>0.01</v>
      </c>
    </row>
    <row r="386" spans="1:26" s="435" customFormat="1" ht="15.75" customHeight="1" x14ac:dyDescent="0.35">
      <c r="A386" s="421">
        <f>+ม.1!C385</f>
        <v>305</v>
      </c>
      <c r="B386" s="423" t="str">
        <f>+ม.1!D385</f>
        <v>ส.ป.ก.</v>
      </c>
      <c r="C386" s="424">
        <f>+ม.1!E385</f>
        <v>2469</v>
      </c>
      <c r="D386" s="421">
        <f>+ม.1!J385</f>
        <v>8</v>
      </c>
      <c r="E386" s="421">
        <f>+ม.1!K385</f>
        <v>1</v>
      </c>
      <c r="F386" s="425">
        <f>+ม.1!L385</f>
        <v>77</v>
      </c>
      <c r="G386" s="426"/>
      <c r="H386" s="421">
        <f t="shared" si="36"/>
        <v>3377</v>
      </c>
      <c r="I386" s="427">
        <v>100</v>
      </c>
      <c r="J386" s="428">
        <f t="shared" si="37"/>
        <v>337700</v>
      </c>
      <c r="K386" s="421">
        <f>+ม.1!R385</f>
        <v>0</v>
      </c>
      <c r="L386" s="429">
        <f>+ม.1!T385</f>
        <v>0</v>
      </c>
      <c r="M386" s="429">
        <f>+ม.1!U385</f>
        <v>0</v>
      </c>
      <c r="N386" s="426"/>
      <c r="O386" s="430">
        <f>+ม.1!V385</f>
        <v>0</v>
      </c>
      <c r="P386" s="426">
        <f>+ม.1!X385</f>
        <v>0</v>
      </c>
      <c r="Q386" s="431"/>
      <c r="R386" s="430">
        <f t="shared" si="32"/>
        <v>0</v>
      </c>
      <c r="S386" s="421">
        <f>+ม.1!AA385</f>
        <v>0</v>
      </c>
      <c r="T386" s="432">
        <f t="shared" si="33"/>
        <v>0</v>
      </c>
      <c r="U386" s="426">
        <f t="shared" si="34"/>
        <v>0</v>
      </c>
      <c r="V386" s="426">
        <f t="shared" si="35"/>
        <v>337700</v>
      </c>
      <c r="W386" s="426"/>
      <c r="X386" s="433"/>
      <c r="Y386" s="434">
        <f t="shared" si="31"/>
        <v>337700</v>
      </c>
      <c r="Z386" s="434">
        <v>0.01</v>
      </c>
    </row>
    <row r="387" spans="1:26" s="435" customFormat="1" ht="15.75" customHeight="1" x14ac:dyDescent="0.35">
      <c r="A387" s="421">
        <f>+ม.1!C386</f>
        <v>306</v>
      </c>
      <c r="B387" s="423" t="str">
        <f>+ม.1!D386</f>
        <v>ส.ป.ก.</v>
      </c>
      <c r="C387" s="424">
        <f>+ม.1!E386</f>
        <v>2675</v>
      </c>
      <c r="D387" s="421">
        <f>+ม.1!J386</f>
        <v>20</v>
      </c>
      <c r="E387" s="421">
        <f>+ม.1!K386</f>
        <v>0</v>
      </c>
      <c r="F387" s="425">
        <f>+ม.1!L386</f>
        <v>79</v>
      </c>
      <c r="G387" s="426"/>
      <c r="H387" s="421">
        <f t="shared" si="36"/>
        <v>8079</v>
      </c>
      <c r="I387" s="427">
        <v>100</v>
      </c>
      <c r="J387" s="428">
        <f t="shared" si="37"/>
        <v>807900</v>
      </c>
      <c r="K387" s="421">
        <f>+ม.1!R386</f>
        <v>0</v>
      </c>
      <c r="L387" s="429">
        <f>+ม.1!T386</f>
        <v>0</v>
      </c>
      <c r="M387" s="429">
        <f>+ม.1!U386</f>
        <v>0</v>
      </c>
      <c r="N387" s="426"/>
      <c r="O387" s="430">
        <f>+ม.1!V386</f>
        <v>0</v>
      </c>
      <c r="P387" s="426">
        <f>+ม.1!X386</f>
        <v>0</v>
      </c>
      <c r="Q387" s="431"/>
      <c r="R387" s="430">
        <f t="shared" si="32"/>
        <v>0</v>
      </c>
      <c r="S387" s="421">
        <f>+ม.1!AA386</f>
        <v>0</v>
      </c>
      <c r="T387" s="432">
        <f t="shared" si="33"/>
        <v>0</v>
      </c>
      <c r="U387" s="426">
        <f t="shared" si="34"/>
        <v>0</v>
      </c>
      <c r="V387" s="426">
        <f t="shared" si="35"/>
        <v>807900</v>
      </c>
      <c r="W387" s="426"/>
      <c r="X387" s="433"/>
      <c r="Y387" s="434">
        <f t="shared" si="31"/>
        <v>807900</v>
      </c>
      <c r="Z387" s="434">
        <v>0.01</v>
      </c>
    </row>
    <row r="388" spans="1:26" s="435" customFormat="1" ht="15.75" customHeight="1" x14ac:dyDescent="0.35">
      <c r="A388" s="421">
        <f>+ม.1!C387</f>
        <v>307</v>
      </c>
      <c r="B388" s="423" t="str">
        <f>+ม.1!D387</f>
        <v>ส.ป.ก.</v>
      </c>
      <c r="C388" s="424">
        <f>+ม.1!E387</f>
        <v>5035</v>
      </c>
      <c r="D388" s="421">
        <f>+ม.1!J387</f>
        <v>10</v>
      </c>
      <c r="E388" s="421">
        <f>+ม.1!K387</f>
        <v>0</v>
      </c>
      <c r="F388" s="425"/>
      <c r="G388" s="426"/>
      <c r="H388" s="421">
        <f t="shared" si="36"/>
        <v>4000</v>
      </c>
      <c r="I388" s="427">
        <v>100</v>
      </c>
      <c r="J388" s="428">
        <f t="shared" si="37"/>
        <v>400000</v>
      </c>
      <c r="K388" s="421">
        <f>+ม.1!R387</f>
        <v>0</v>
      </c>
      <c r="L388" s="429">
        <f>+ม.1!T387</f>
        <v>0</v>
      </c>
      <c r="M388" s="429">
        <f>+ม.1!U387</f>
        <v>0</v>
      </c>
      <c r="N388" s="426"/>
      <c r="O388" s="430">
        <f>+ม.1!V387</f>
        <v>0</v>
      </c>
      <c r="P388" s="426">
        <f>+ม.1!X387</f>
        <v>0</v>
      </c>
      <c r="Q388" s="431"/>
      <c r="R388" s="430">
        <f t="shared" si="32"/>
        <v>0</v>
      </c>
      <c r="S388" s="421">
        <f>+ม.1!AA387</f>
        <v>0</v>
      </c>
      <c r="T388" s="432">
        <f t="shared" si="33"/>
        <v>0</v>
      </c>
      <c r="U388" s="426">
        <f t="shared" si="34"/>
        <v>0</v>
      </c>
      <c r="V388" s="426">
        <f t="shared" si="35"/>
        <v>400000</v>
      </c>
      <c r="W388" s="426"/>
      <c r="X388" s="433"/>
      <c r="Y388" s="434">
        <f t="shared" si="31"/>
        <v>400000</v>
      </c>
      <c r="Z388" s="434">
        <v>0.01</v>
      </c>
    </row>
    <row r="389" spans="1:26" s="435" customFormat="1" ht="15.75" customHeight="1" x14ac:dyDescent="0.35">
      <c r="A389" s="421">
        <f>+ม.1!C388</f>
        <v>308</v>
      </c>
      <c r="B389" s="423" t="str">
        <f>+ม.1!D388</f>
        <v>ส.ป.ก.</v>
      </c>
      <c r="C389" s="424">
        <f>+ม.1!E388</f>
        <v>8998</v>
      </c>
      <c r="D389" s="421">
        <f>+ม.1!J388</f>
        <v>7</v>
      </c>
      <c r="E389" s="421">
        <f>+ม.1!K388</f>
        <v>3</v>
      </c>
      <c r="F389" s="425">
        <f>+ม.1!L388</f>
        <v>81</v>
      </c>
      <c r="G389" s="426"/>
      <c r="H389" s="421">
        <f t="shared" si="36"/>
        <v>3181</v>
      </c>
      <c r="I389" s="427">
        <v>100</v>
      </c>
      <c r="J389" s="428">
        <f t="shared" si="37"/>
        <v>318100</v>
      </c>
      <c r="K389" s="421">
        <f>+ม.1!R388</f>
        <v>0</v>
      </c>
      <c r="L389" s="429">
        <f>+ม.1!T388</f>
        <v>0</v>
      </c>
      <c r="M389" s="429">
        <f>+ม.1!U388</f>
        <v>0</v>
      </c>
      <c r="N389" s="426"/>
      <c r="O389" s="430">
        <f>+ม.1!V388</f>
        <v>0</v>
      </c>
      <c r="P389" s="426">
        <f>+ม.1!X388</f>
        <v>0</v>
      </c>
      <c r="Q389" s="431"/>
      <c r="R389" s="430">
        <f t="shared" si="32"/>
        <v>0</v>
      </c>
      <c r="S389" s="421">
        <f>+ม.1!AA388</f>
        <v>0</v>
      </c>
      <c r="T389" s="432">
        <f t="shared" si="33"/>
        <v>0</v>
      </c>
      <c r="U389" s="426">
        <f t="shared" si="34"/>
        <v>0</v>
      </c>
      <c r="V389" s="426">
        <f t="shared" si="35"/>
        <v>318100</v>
      </c>
      <c r="W389" s="426"/>
      <c r="X389" s="433"/>
      <c r="Y389" s="434">
        <f t="shared" si="31"/>
        <v>318100</v>
      </c>
      <c r="Z389" s="434">
        <v>0.01</v>
      </c>
    </row>
    <row r="390" spans="1:26" s="435" customFormat="1" ht="15.75" customHeight="1" x14ac:dyDescent="0.35">
      <c r="A390" s="421">
        <f>+ม.1!C389</f>
        <v>309</v>
      </c>
      <c r="B390" s="423" t="str">
        <f>+ม.1!D389</f>
        <v>ส.ป.ก.</v>
      </c>
      <c r="C390" s="424">
        <f>+ม.1!E389</f>
        <v>11306</v>
      </c>
      <c r="D390" s="421">
        <f>+ม.1!J389</f>
        <v>5</v>
      </c>
      <c r="E390" s="421">
        <f>+ม.1!K389</f>
        <v>1</v>
      </c>
      <c r="F390" s="425">
        <f>+ม.1!L389</f>
        <v>12</v>
      </c>
      <c r="G390" s="426"/>
      <c r="H390" s="421">
        <f t="shared" si="36"/>
        <v>2112</v>
      </c>
      <c r="I390" s="427">
        <v>100</v>
      </c>
      <c r="J390" s="428">
        <f t="shared" si="37"/>
        <v>211200</v>
      </c>
      <c r="K390" s="421">
        <f>+ม.1!R389</f>
        <v>0</v>
      </c>
      <c r="L390" s="429">
        <f>+ม.1!T389</f>
        <v>0</v>
      </c>
      <c r="M390" s="429">
        <f>+ม.1!U389</f>
        <v>0</v>
      </c>
      <c r="N390" s="426"/>
      <c r="O390" s="430">
        <f>+ม.1!V389</f>
        <v>0</v>
      </c>
      <c r="P390" s="426">
        <f>+ม.1!X389</f>
        <v>0</v>
      </c>
      <c r="Q390" s="431"/>
      <c r="R390" s="430">
        <f t="shared" si="32"/>
        <v>0</v>
      </c>
      <c r="S390" s="421">
        <f>+ม.1!AA389</f>
        <v>0</v>
      </c>
      <c r="T390" s="432">
        <f t="shared" si="33"/>
        <v>0</v>
      </c>
      <c r="U390" s="426">
        <f t="shared" si="34"/>
        <v>0</v>
      </c>
      <c r="V390" s="426">
        <f t="shared" si="35"/>
        <v>211200</v>
      </c>
      <c r="W390" s="426"/>
      <c r="X390" s="433"/>
      <c r="Y390" s="434">
        <f t="shared" ref="Y390:Y439" si="38">+V390-X390</f>
        <v>211200</v>
      </c>
      <c r="Z390" s="434">
        <v>0.01</v>
      </c>
    </row>
    <row r="391" spans="1:26" s="435" customFormat="1" ht="15.75" customHeight="1" x14ac:dyDescent="0.35">
      <c r="A391" s="421">
        <f>+ม.1!C390</f>
        <v>310</v>
      </c>
      <c r="B391" s="423" t="str">
        <f>+ม.1!D390</f>
        <v>ส.ป.ก.</v>
      </c>
      <c r="C391" s="424">
        <f>+ม.1!E390</f>
        <v>4408</v>
      </c>
      <c r="D391" s="421">
        <f>+ม.1!J390</f>
        <v>18</v>
      </c>
      <c r="E391" s="421">
        <f>+ม.1!K390</f>
        <v>2</v>
      </c>
      <c r="F391" s="425">
        <f>+ม.1!L390</f>
        <v>47</v>
      </c>
      <c r="G391" s="426"/>
      <c r="H391" s="421">
        <f t="shared" si="36"/>
        <v>7447</v>
      </c>
      <c r="I391" s="427">
        <v>100</v>
      </c>
      <c r="J391" s="428">
        <f t="shared" si="37"/>
        <v>744700</v>
      </c>
      <c r="K391" s="421">
        <f>+ม.1!R390</f>
        <v>0</v>
      </c>
      <c r="L391" s="429">
        <f>+ม.1!T390</f>
        <v>0</v>
      </c>
      <c r="M391" s="429">
        <f>+ม.1!U390</f>
        <v>0</v>
      </c>
      <c r="N391" s="426"/>
      <c r="O391" s="430">
        <f>+ม.1!V390</f>
        <v>0</v>
      </c>
      <c r="P391" s="426">
        <f>+ม.1!X390</f>
        <v>0</v>
      </c>
      <c r="Q391" s="431"/>
      <c r="R391" s="430">
        <f t="shared" si="32"/>
        <v>0</v>
      </c>
      <c r="S391" s="421">
        <f>+ม.1!AA390</f>
        <v>0</v>
      </c>
      <c r="T391" s="432">
        <f t="shared" si="33"/>
        <v>0</v>
      </c>
      <c r="U391" s="426">
        <f t="shared" si="34"/>
        <v>0</v>
      </c>
      <c r="V391" s="426">
        <f t="shared" si="35"/>
        <v>744700</v>
      </c>
      <c r="W391" s="426"/>
      <c r="X391" s="433"/>
      <c r="Y391" s="434">
        <f t="shared" si="38"/>
        <v>744700</v>
      </c>
      <c r="Z391" s="434">
        <v>0.01</v>
      </c>
    </row>
    <row r="392" spans="1:26" s="435" customFormat="1" ht="15.75" customHeight="1" x14ac:dyDescent="0.35">
      <c r="A392" s="421">
        <f>+ม.1!C391</f>
        <v>311</v>
      </c>
      <c r="B392" s="423" t="str">
        <f>+ม.1!D391</f>
        <v>ส.ป.ก.</v>
      </c>
      <c r="C392" s="424">
        <f>+ม.1!E391</f>
        <v>4405</v>
      </c>
      <c r="D392" s="421">
        <f>+ม.1!J391</f>
        <v>4</v>
      </c>
      <c r="E392" s="421">
        <f>+ม.1!K391</f>
        <v>1</v>
      </c>
      <c r="F392" s="425">
        <f>+ม.1!L391</f>
        <v>96</v>
      </c>
      <c r="G392" s="426"/>
      <c r="H392" s="421">
        <f t="shared" si="36"/>
        <v>1796</v>
      </c>
      <c r="I392" s="427">
        <v>100</v>
      </c>
      <c r="J392" s="428">
        <f t="shared" si="37"/>
        <v>179600</v>
      </c>
      <c r="K392" s="421">
        <f>+ม.1!R391</f>
        <v>0</v>
      </c>
      <c r="L392" s="429">
        <f>+ม.1!T391</f>
        <v>0</v>
      </c>
      <c r="M392" s="429">
        <f>+ม.1!U391</f>
        <v>0</v>
      </c>
      <c r="N392" s="426"/>
      <c r="O392" s="430">
        <f>+ม.1!V391</f>
        <v>0</v>
      </c>
      <c r="P392" s="426">
        <f>+ม.1!X391</f>
        <v>0</v>
      </c>
      <c r="Q392" s="431"/>
      <c r="R392" s="430">
        <f t="shared" si="32"/>
        <v>0</v>
      </c>
      <c r="S392" s="421">
        <f>+ม.1!AA391</f>
        <v>0</v>
      </c>
      <c r="T392" s="432">
        <f t="shared" si="33"/>
        <v>0</v>
      </c>
      <c r="U392" s="426">
        <f t="shared" si="34"/>
        <v>0</v>
      </c>
      <c r="V392" s="426">
        <f t="shared" si="35"/>
        <v>179600</v>
      </c>
      <c r="W392" s="426"/>
      <c r="X392" s="433"/>
      <c r="Y392" s="434">
        <f t="shared" si="38"/>
        <v>179600</v>
      </c>
      <c r="Z392" s="434">
        <v>0.01</v>
      </c>
    </row>
    <row r="393" spans="1:26" s="435" customFormat="1" ht="15.75" customHeight="1" x14ac:dyDescent="0.35">
      <c r="A393" s="421">
        <f>+ม.1!C392</f>
        <v>312</v>
      </c>
      <c r="B393" s="423" t="str">
        <f>+ม.1!D392</f>
        <v>ส.ป.ก.</v>
      </c>
      <c r="C393" s="424">
        <f>+ม.1!E392</f>
        <v>9101</v>
      </c>
      <c r="D393" s="421">
        <f>+ม.1!J392</f>
        <v>15</v>
      </c>
      <c r="E393" s="421">
        <f>+ม.1!K392</f>
        <v>3</v>
      </c>
      <c r="F393" s="425">
        <f>+ม.1!L392</f>
        <v>17</v>
      </c>
      <c r="G393" s="426"/>
      <c r="H393" s="421">
        <f t="shared" si="36"/>
        <v>6317</v>
      </c>
      <c r="I393" s="427">
        <v>100</v>
      </c>
      <c r="J393" s="428">
        <f t="shared" si="37"/>
        <v>631700</v>
      </c>
      <c r="K393" s="421">
        <f>+ม.1!R392</f>
        <v>0</v>
      </c>
      <c r="L393" s="429">
        <f>+ม.1!T392</f>
        <v>0</v>
      </c>
      <c r="M393" s="429">
        <f>+ม.1!U392</f>
        <v>0</v>
      </c>
      <c r="N393" s="426"/>
      <c r="O393" s="430">
        <f>+ม.1!V392</f>
        <v>0</v>
      </c>
      <c r="P393" s="426">
        <f>+ม.1!X392</f>
        <v>0</v>
      </c>
      <c r="Q393" s="431"/>
      <c r="R393" s="430">
        <f t="shared" si="32"/>
        <v>0</v>
      </c>
      <c r="S393" s="421">
        <f>+ม.1!AA392</f>
        <v>0</v>
      </c>
      <c r="T393" s="432">
        <f t="shared" si="33"/>
        <v>0</v>
      </c>
      <c r="U393" s="426">
        <f t="shared" si="34"/>
        <v>0</v>
      </c>
      <c r="V393" s="426">
        <f t="shared" si="35"/>
        <v>631700</v>
      </c>
      <c r="W393" s="426"/>
      <c r="X393" s="433"/>
      <c r="Y393" s="434">
        <f t="shared" si="38"/>
        <v>631700</v>
      </c>
      <c r="Z393" s="434">
        <v>0.01</v>
      </c>
    </row>
    <row r="394" spans="1:26" s="435" customFormat="1" ht="15.75" customHeight="1" x14ac:dyDescent="0.35">
      <c r="A394" s="421">
        <f>+ม.1!C393</f>
        <v>313</v>
      </c>
      <c r="B394" s="423" t="str">
        <f>+ม.1!D393</f>
        <v>ส.ป.ก.</v>
      </c>
      <c r="C394" s="424">
        <f>+ม.1!E393</f>
        <v>3046</v>
      </c>
      <c r="D394" s="421">
        <f>+ม.1!J393</f>
        <v>11</v>
      </c>
      <c r="E394" s="421">
        <f>+ม.1!K393</f>
        <v>3</v>
      </c>
      <c r="F394" s="425">
        <f>+ม.1!L393</f>
        <v>97</v>
      </c>
      <c r="G394" s="426"/>
      <c r="H394" s="421">
        <f t="shared" si="36"/>
        <v>4797</v>
      </c>
      <c r="I394" s="427">
        <v>100</v>
      </c>
      <c r="J394" s="428">
        <f t="shared" si="37"/>
        <v>479700</v>
      </c>
      <c r="K394" s="421">
        <f>+ม.1!R393</f>
        <v>0</v>
      </c>
      <c r="L394" s="429">
        <f>+ม.1!T393</f>
        <v>0</v>
      </c>
      <c r="M394" s="429">
        <f>+ม.1!U393</f>
        <v>0</v>
      </c>
      <c r="N394" s="426"/>
      <c r="O394" s="430">
        <f>+ม.1!V393</f>
        <v>0</v>
      </c>
      <c r="P394" s="426">
        <f>+ม.1!X393</f>
        <v>0</v>
      </c>
      <c r="Q394" s="431"/>
      <c r="R394" s="430">
        <f t="shared" si="32"/>
        <v>0</v>
      </c>
      <c r="S394" s="421">
        <f>+ม.1!AA393</f>
        <v>0</v>
      </c>
      <c r="T394" s="432">
        <f t="shared" si="33"/>
        <v>0</v>
      </c>
      <c r="U394" s="426">
        <f t="shared" si="34"/>
        <v>0</v>
      </c>
      <c r="V394" s="426">
        <f t="shared" si="35"/>
        <v>479700</v>
      </c>
      <c r="W394" s="426"/>
      <c r="X394" s="433"/>
      <c r="Y394" s="434">
        <f t="shared" si="38"/>
        <v>479700</v>
      </c>
      <c r="Z394" s="434">
        <v>0.01</v>
      </c>
    </row>
    <row r="395" spans="1:26" s="435" customFormat="1" ht="15.75" customHeight="1" x14ac:dyDescent="0.35">
      <c r="A395" s="421">
        <f>+ม.1!C394</f>
        <v>314</v>
      </c>
      <c r="B395" s="423" t="str">
        <f>+ม.1!D394</f>
        <v>ส.ป.ก.</v>
      </c>
      <c r="C395" s="424">
        <f>+ม.1!E394</f>
        <v>8807</v>
      </c>
      <c r="D395" s="421">
        <f>+ม.1!J394</f>
        <v>6</v>
      </c>
      <c r="E395" s="421">
        <f>+ม.1!K394</f>
        <v>0</v>
      </c>
      <c r="F395" s="425">
        <f>+ม.1!L394</f>
        <v>26</v>
      </c>
      <c r="G395" s="426"/>
      <c r="H395" s="421">
        <f t="shared" si="36"/>
        <v>2426</v>
      </c>
      <c r="I395" s="427">
        <v>100</v>
      </c>
      <c r="J395" s="428">
        <f t="shared" si="37"/>
        <v>242600</v>
      </c>
      <c r="K395" s="421">
        <f>+ม.1!R394</f>
        <v>0</v>
      </c>
      <c r="L395" s="429">
        <f>+ม.1!T394</f>
        <v>0</v>
      </c>
      <c r="M395" s="429">
        <f>+ม.1!U394</f>
        <v>0</v>
      </c>
      <c r="N395" s="426"/>
      <c r="O395" s="430">
        <f>+ม.1!V394</f>
        <v>0</v>
      </c>
      <c r="P395" s="426">
        <f>+ม.1!X394</f>
        <v>0</v>
      </c>
      <c r="Q395" s="431"/>
      <c r="R395" s="430">
        <f t="shared" si="32"/>
        <v>0</v>
      </c>
      <c r="S395" s="421">
        <f>+ม.1!AA394</f>
        <v>0</v>
      </c>
      <c r="T395" s="432">
        <f t="shared" si="33"/>
        <v>0</v>
      </c>
      <c r="U395" s="426">
        <f t="shared" si="34"/>
        <v>0</v>
      </c>
      <c r="V395" s="426">
        <f t="shared" si="35"/>
        <v>242600</v>
      </c>
      <c r="W395" s="426"/>
      <c r="X395" s="433"/>
      <c r="Y395" s="434">
        <f t="shared" si="38"/>
        <v>242600</v>
      </c>
      <c r="Z395" s="434">
        <v>0.01</v>
      </c>
    </row>
    <row r="396" spans="1:26" s="435" customFormat="1" ht="15.75" customHeight="1" x14ac:dyDescent="0.35">
      <c r="A396" s="421">
        <f>+ม.1!C395</f>
        <v>315</v>
      </c>
      <c r="B396" s="423" t="str">
        <f>+ม.1!D395</f>
        <v>ส.ป.ก.</v>
      </c>
      <c r="C396" s="424">
        <f>+ม.1!E395</f>
        <v>2070</v>
      </c>
      <c r="D396" s="421">
        <f>+ม.1!J395</f>
        <v>26</v>
      </c>
      <c r="E396" s="421">
        <f>+ม.1!K395</f>
        <v>0</v>
      </c>
      <c r="F396" s="425">
        <f>+ม.1!L395</f>
        <v>24</v>
      </c>
      <c r="G396" s="426"/>
      <c r="H396" s="421">
        <f t="shared" si="36"/>
        <v>10424</v>
      </c>
      <c r="I396" s="427">
        <v>100</v>
      </c>
      <c r="J396" s="428">
        <f t="shared" si="37"/>
        <v>1042400</v>
      </c>
      <c r="K396" s="421">
        <f>+ม.1!R395</f>
        <v>0</v>
      </c>
      <c r="L396" s="429">
        <f>+ม.1!T395</f>
        <v>0</v>
      </c>
      <c r="M396" s="429">
        <f>+ม.1!U395</f>
        <v>0</v>
      </c>
      <c r="N396" s="426"/>
      <c r="O396" s="430">
        <f>+ม.1!V395</f>
        <v>0</v>
      </c>
      <c r="P396" s="426">
        <f>+ม.1!X395</f>
        <v>0</v>
      </c>
      <c r="Q396" s="431"/>
      <c r="R396" s="430">
        <f t="shared" ref="R396:R459" si="39">O396*Q396</f>
        <v>0</v>
      </c>
      <c r="S396" s="421">
        <f>+ม.1!AA395</f>
        <v>0</v>
      </c>
      <c r="T396" s="432">
        <f t="shared" ref="T396:T459" si="40">R396*S396/100</f>
        <v>0</v>
      </c>
      <c r="U396" s="426">
        <f t="shared" ref="U396:U459" si="41">R396-T396</f>
        <v>0</v>
      </c>
      <c r="V396" s="426">
        <f t="shared" ref="V396:V459" si="42">J396+U396</f>
        <v>1042400</v>
      </c>
      <c r="W396" s="426"/>
      <c r="X396" s="433"/>
      <c r="Y396" s="434">
        <f t="shared" si="38"/>
        <v>1042400</v>
      </c>
      <c r="Z396" s="434">
        <v>0.01</v>
      </c>
    </row>
    <row r="397" spans="1:26" s="435" customFormat="1" ht="15.75" customHeight="1" x14ac:dyDescent="0.35">
      <c r="A397" s="421">
        <f>+ม.1!C396</f>
        <v>316</v>
      </c>
      <c r="B397" s="423" t="str">
        <f>+ม.1!D396</f>
        <v>ส.ป.ก.</v>
      </c>
      <c r="C397" s="424">
        <f>+ม.1!E396</f>
        <v>1787</v>
      </c>
      <c r="D397" s="421">
        <f>+ม.1!J396</f>
        <v>23</v>
      </c>
      <c r="E397" s="421">
        <f>+ม.1!K396</f>
        <v>0</v>
      </c>
      <c r="F397" s="425">
        <f>+ม.1!L396</f>
        <v>24</v>
      </c>
      <c r="G397" s="426"/>
      <c r="H397" s="421">
        <f t="shared" ref="H397:H460" si="43">+(D397*400)+(E397*100)+F397</f>
        <v>9224</v>
      </c>
      <c r="I397" s="427">
        <v>100</v>
      </c>
      <c r="J397" s="428">
        <f t="shared" si="37"/>
        <v>922400</v>
      </c>
      <c r="K397" s="421">
        <f>+ม.1!R396</f>
        <v>0</v>
      </c>
      <c r="L397" s="429">
        <f>+ม.1!T396</f>
        <v>0</v>
      </c>
      <c r="M397" s="429">
        <f>+ม.1!U396</f>
        <v>0</v>
      </c>
      <c r="N397" s="426"/>
      <c r="O397" s="430">
        <f>+ม.1!V396</f>
        <v>0</v>
      </c>
      <c r="P397" s="426">
        <f>+ม.1!X396</f>
        <v>0</v>
      </c>
      <c r="Q397" s="431"/>
      <c r="R397" s="430">
        <f t="shared" si="39"/>
        <v>0</v>
      </c>
      <c r="S397" s="421">
        <f>+ม.1!AA396</f>
        <v>0</v>
      </c>
      <c r="T397" s="432">
        <f t="shared" si="40"/>
        <v>0</v>
      </c>
      <c r="U397" s="426">
        <f t="shared" si="41"/>
        <v>0</v>
      </c>
      <c r="V397" s="426">
        <f t="shared" si="42"/>
        <v>922400</v>
      </c>
      <c r="W397" s="426"/>
      <c r="X397" s="433"/>
      <c r="Y397" s="434">
        <f t="shared" si="38"/>
        <v>922400</v>
      </c>
      <c r="Z397" s="434">
        <v>0.01</v>
      </c>
    </row>
    <row r="398" spans="1:26" s="435" customFormat="1" ht="15.75" customHeight="1" x14ac:dyDescent="0.35">
      <c r="A398" s="421">
        <f>+ม.1!C397</f>
        <v>317</v>
      </c>
      <c r="B398" s="423" t="str">
        <f>+ม.1!D397</f>
        <v>ส.ป.ก.</v>
      </c>
      <c r="C398" s="424">
        <f>+ม.1!E397</f>
        <v>1696</v>
      </c>
      <c r="D398" s="421">
        <f>+ม.1!J397</f>
        <v>13</v>
      </c>
      <c r="E398" s="421">
        <f>+ม.1!K397</f>
        <v>3</v>
      </c>
      <c r="F398" s="425">
        <f>+ม.1!L397</f>
        <v>22</v>
      </c>
      <c r="G398" s="426"/>
      <c r="H398" s="421">
        <f t="shared" si="43"/>
        <v>5522</v>
      </c>
      <c r="I398" s="427">
        <v>100</v>
      </c>
      <c r="J398" s="428">
        <f t="shared" ref="J398:J461" si="44">H398*I398</f>
        <v>552200</v>
      </c>
      <c r="K398" s="421">
        <f>+ม.1!R397</f>
        <v>0</v>
      </c>
      <c r="L398" s="429">
        <f>+ม.1!T397</f>
        <v>0</v>
      </c>
      <c r="M398" s="429">
        <f>+ม.1!U397</f>
        <v>0</v>
      </c>
      <c r="N398" s="426"/>
      <c r="O398" s="430">
        <f>+ม.1!V397</f>
        <v>0</v>
      </c>
      <c r="P398" s="426">
        <f>+ม.1!X397</f>
        <v>0</v>
      </c>
      <c r="Q398" s="431"/>
      <c r="R398" s="430">
        <f t="shared" si="39"/>
        <v>0</v>
      </c>
      <c r="S398" s="421">
        <f>+ม.1!AA397</f>
        <v>0</v>
      </c>
      <c r="T398" s="432">
        <f t="shared" si="40"/>
        <v>0</v>
      </c>
      <c r="U398" s="426">
        <f t="shared" si="41"/>
        <v>0</v>
      </c>
      <c r="V398" s="426">
        <f t="shared" si="42"/>
        <v>552200</v>
      </c>
      <c r="W398" s="426"/>
      <c r="X398" s="433"/>
      <c r="Y398" s="434">
        <f t="shared" si="38"/>
        <v>552200</v>
      </c>
      <c r="Z398" s="434">
        <v>0.01</v>
      </c>
    </row>
    <row r="399" spans="1:26" s="435" customFormat="1" ht="15.75" customHeight="1" x14ac:dyDescent="0.35">
      <c r="A399" s="421">
        <f>+ม.1!C398</f>
        <v>318</v>
      </c>
      <c r="B399" s="423" t="str">
        <f>+ม.1!D398</f>
        <v>ส.ป.ก.</v>
      </c>
      <c r="C399" s="424">
        <f>+ม.1!E398</f>
        <v>2404</v>
      </c>
      <c r="D399" s="421">
        <f>+ม.1!J398</f>
        <v>29</v>
      </c>
      <c r="E399" s="421">
        <f>+ม.1!K398</f>
        <v>0</v>
      </c>
      <c r="F399" s="425">
        <f>+ม.1!L398</f>
        <v>16</v>
      </c>
      <c r="G399" s="426"/>
      <c r="H399" s="421">
        <f t="shared" si="43"/>
        <v>11616</v>
      </c>
      <c r="I399" s="427">
        <v>100</v>
      </c>
      <c r="J399" s="428">
        <f t="shared" si="44"/>
        <v>1161600</v>
      </c>
      <c r="K399" s="421">
        <f>+ม.1!R398</f>
        <v>0</v>
      </c>
      <c r="L399" s="429">
        <f>+ม.1!T398</f>
        <v>0</v>
      </c>
      <c r="M399" s="429">
        <f>+ม.1!U398</f>
        <v>0</v>
      </c>
      <c r="N399" s="426"/>
      <c r="O399" s="430">
        <f>+ม.1!V398</f>
        <v>0</v>
      </c>
      <c r="P399" s="426">
        <f>+ม.1!X398</f>
        <v>0</v>
      </c>
      <c r="Q399" s="431"/>
      <c r="R399" s="430">
        <f t="shared" si="39"/>
        <v>0</v>
      </c>
      <c r="S399" s="421">
        <f>+ม.1!AA398</f>
        <v>0</v>
      </c>
      <c r="T399" s="432">
        <f t="shared" si="40"/>
        <v>0</v>
      </c>
      <c r="U399" s="426">
        <f t="shared" si="41"/>
        <v>0</v>
      </c>
      <c r="V399" s="426">
        <f t="shared" si="42"/>
        <v>1161600</v>
      </c>
      <c r="W399" s="426"/>
      <c r="X399" s="433"/>
      <c r="Y399" s="434">
        <f t="shared" si="38"/>
        <v>1161600</v>
      </c>
      <c r="Z399" s="434">
        <v>0.01</v>
      </c>
    </row>
    <row r="400" spans="1:26" s="435" customFormat="1" ht="15.75" customHeight="1" x14ac:dyDescent="0.35">
      <c r="A400" s="421">
        <f>+ม.1!C399</f>
        <v>319</v>
      </c>
      <c r="B400" s="423" t="str">
        <f>+ม.1!D399</f>
        <v>ส.ป.ก.</v>
      </c>
      <c r="C400" s="424">
        <f>+ม.1!E399</f>
        <v>5516</v>
      </c>
      <c r="D400" s="421">
        <f>+ม.1!J399</f>
        <v>6</v>
      </c>
      <c r="E400" s="421">
        <f>+ม.1!K399</f>
        <v>2</v>
      </c>
      <c r="F400" s="425">
        <f>+ม.1!L399</f>
        <v>20</v>
      </c>
      <c r="G400" s="426"/>
      <c r="H400" s="421">
        <f t="shared" si="43"/>
        <v>2620</v>
      </c>
      <c r="I400" s="427">
        <v>100</v>
      </c>
      <c r="J400" s="428">
        <f t="shared" si="44"/>
        <v>262000</v>
      </c>
      <c r="K400" s="421">
        <f>+ม.1!R399</f>
        <v>0</v>
      </c>
      <c r="L400" s="429">
        <f>+ม.1!T399</f>
        <v>0</v>
      </c>
      <c r="M400" s="429">
        <f>+ม.1!U399</f>
        <v>0</v>
      </c>
      <c r="N400" s="426"/>
      <c r="O400" s="430">
        <f>+ม.1!V399</f>
        <v>0</v>
      </c>
      <c r="P400" s="426">
        <f>+ม.1!X399</f>
        <v>0</v>
      </c>
      <c r="Q400" s="431"/>
      <c r="R400" s="430">
        <f t="shared" si="39"/>
        <v>0</v>
      </c>
      <c r="S400" s="421">
        <f>+ม.1!AA399</f>
        <v>0</v>
      </c>
      <c r="T400" s="432">
        <f t="shared" si="40"/>
        <v>0</v>
      </c>
      <c r="U400" s="426">
        <f t="shared" si="41"/>
        <v>0</v>
      </c>
      <c r="V400" s="426">
        <f t="shared" si="42"/>
        <v>262000</v>
      </c>
      <c r="W400" s="426"/>
      <c r="X400" s="433"/>
      <c r="Y400" s="434">
        <f t="shared" si="38"/>
        <v>262000</v>
      </c>
      <c r="Z400" s="434">
        <v>0.01</v>
      </c>
    </row>
    <row r="401" spans="1:26" s="435" customFormat="1" ht="15.75" customHeight="1" x14ac:dyDescent="0.35">
      <c r="A401" s="421">
        <f>+ม.1!C400</f>
        <v>320</v>
      </c>
      <c r="B401" s="423" t="str">
        <f>+ม.1!D400</f>
        <v>ส.ป.ก.</v>
      </c>
      <c r="C401" s="424">
        <f>+ม.1!E400</f>
        <v>2403</v>
      </c>
      <c r="D401" s="421">
        <f>+ม.1!J400</f>
        <v>4</v>
      </c>
      <c r="E401" s="421">
        <f>+ม.1!K400</f>
        <v>3</v>
      </c>
      <c r="F401" s="425">
        <f>+ม.1!L400</f>
        <v>65</v>
      </c>
      <c r="G401" s="426"/>
      <c r="H401" s="421">
        <f t="shared" si="43"/>
        <v>1965</v>
      </c>
      <c r="I401" s="427">
        <v>100</v>
      </c>
      <c r="J401" s="428">
        <f t="shared" si="44"/>
        <v>196500</v>
      </c>
      <c r="K401" s="421">
        <f>+ม.1!R400</f>
        <v>0</v>
      </c>
      <c r="L401" s="429">
        <f>+ม.1!T400</f>
        <v>0</v>
      </c>
      <c r="M401" s="429">
        <f>+ม.1!U400</f>
        <v>0</v>
      </c>
      <c r="N401" s="426"/>
      <c r="O401" s="430">
        <f>+ม.1!V400</f>
        <v>0</v>
      </c>
      <c r="P401" s="426">
        <f>+ม.1!X400</f>
        <v>0</v>
      </c>
      <c r="Q401" s="431"/>
      <c r="R401" s="430">
        <f t="shared" si="39"/>
        <v>0</v>
      </c>
      <c r="S401" s="421">
        <f>+ม.1!AA400</f>
        <v>0</v>
      </c>
      <c r="T401" s="432">
        <f t="shared" si="40"/>
        <v>0</v>
      </c>
      <c r="U401" s="426">
        <f t="shared" si="41"/>
        <v>0</v>
      </c>
      <c r="V401" s="426">
        <f t="shared" si="42"/>
        <v>196500</v>
      </c>
      <c r="W401" s="426"/>
      <c r="X401" s="433"/>
      <c r="Y401" s="434">
        <f t="shared" si="38"/>
        <v>196500</v>
      </c>
      <c r="Z401" s="434">
        <v>0.01</v>
      </c>
    </row>
    <row r="402" spans="1:26" s="435" customFormat="1" ht="15.75" customHeight="1" x14ac:dyDescent="0.35">
      <c r="A402" s="421">
        <f>+ม.1!C401</f>
        <v>321</v>
      </c>
      <c r="B402" s="423" t="str">
        <f>+ม.1!D401</f>
        <v>ส.ป.ก.</v>
      </c>
      <c r="C402" s="424">
        <f>+ม.1!E401</f>
        <v>11318</v>
      </c>
      <c r="D402" s="421">
        <f>+ม.1!J401</f>
        <v>4</v>
      </c>
      <c r="E402" s="421">
        <f>+ม.1!K401</f>
        <v>0</v>
      </c>
      <c r="F402" s="425">
        <f>+ม.1!L401</f>
        <v>18</v>
      </c>
      <c r="G402" s="426"/>
      <c r="H402" s="421">
        <f t="shared" si="43"/>
        <v>1618</v>
      </c>
      <c r="I402" s="427">
        <v>100</v>
      </c>
      <c r="J402" s="428">
        <f t="shared" si="44"/>
        <v>161800</v>
      </c>
      <c r="K402" s="421">
        <f>+ม.1!R401</f>
        <v>0</v>
      </c>
      <c r="L402" s="429">
        <f>+ม.1!T401</f>
        <v>0</v>
      </c>
      <c r="M402" s="429">
        <f>+ม.1!U401</f>
        <v>0</v>
      </c>
      <c r="N402" s="426"/>
      <c r="O402" s="430">
        <f>+ม.1!V401</f>
        <v>0</v>
      </c>
      <c r="P402" s="426">
        <f>+ม.1!X401</f>
        <v>0</v>
      </c>
      <c r="Q402" s="431"/>
      <c r="R402" s="430">
        <f t="shared" si="39"/>
        <v>0</v>
      </c>
      <c r="S402" s="421">
        <f>+ม.1!AA401</f>
        <v>0</v>
      </c>
      <c r="T402" s="432">
        <f t="shared" si="40"/>
        <v>0</v>
      </c>
      <c r="U402" s="426">
        <f t="shared" si="41"/>
        <v>0</v>
      </c>
      <c r="V402" s="426">
        <f t="shared" si="42"/>
        <v>161800</v>
      </c>
      <c r="W402" s="426"/>
      <c r="X402" s="433"/>
      <c r="Y402" s="434">
        <f t="shared" si="38"/>
        <v>161800</v>
      </c>
      <c r="Z402" s="434">
        <v>0.01</v>
      </c>
    </row>
    <row r="403" spans="1:26" s="435" customFormat="1" ht="15.75" customHeight="1" x14ac:dyDescent="0.35">
      <c r="A403" s="421">
        <f>+ม.1!C402</f>
        <v>322</v>
      </c>
      <c r="B403" s="423" t="str">
        <f>+ม.1!D402</f>
        <v>ส.ป.ก.</v>
      </c>
      <c r="C403" s="424">
        <f>+ม.1!E402</f>
        <v>11321</v>
      </c>
      <c r="D403" s="421">
        <f>+ม.1!J402</f>
        <v>8</v>
      </c>
      <c r="E403" s="421">
        <f>+ม.1!K402</f>
        <v>3</v>
      </c>
      <c r="F403" s="425">
        <f>+ม.1!L402</f>
        <v>74</v>
      </c>
      <c r="G403" s="426"/>
      <c r="H403" s="421">
        <f t="shared" si="43"/>
        <v>3574</v>
      </c>
      <c r="I403" s="427">
        <v>100</v>
      </c>
      <c r="J403" s="428">
        <f t="shared" si="44"/>
        <v>357400</v>
      </c>
      <c r="K403" s="421">
        <f>+ม.1!R402</f>
        <v>0</v>
      </c>
      <c r="L403" s="429">
        <f>+ม.1!T402</f>
        <v>0</v>
      </c>
      <c r="M403" s="429">
        <f>+ม.1!U402</f>
        <v>0</v>
      </c>
      <c r="N403" s="426"/>
      <c r="O403" s="430">
        <f>+ม.1!V402</f>
        <v>0</v>
      </c>
      <c r="P403" s="426">
        <f>+ม.1!X402</f>
        <v>0</v>
      </c>
      <c r="Q403" s="431"/>
      <c r="R403" s="430">
        <f t="shared" si="39"/>
        <v>0</v>
      </c>
      <c r="S403" s="421">
        <f>+ม.1!AA402</f>
        <v>0</v>
      </c>
      <c r="T403" s="432">
        <f t="shared" si="40"/>
        <v>0</v>
      </c>
      <c r="U403" s="426">
        <f t="shared" si="41"/>
        <v>0</v>
      </c>
      <c r="V403" s="426">
        <f t="shared" si="42"/>
        <v>357400</v>
      </c>
      <c r="W403" s="426"/>
      <c r="X403" s="433"/>
      <c r="Y403" s="434">
        <f t="shared" si="38"/>
        <v>357400</v>
      </c>
      <c r="Z403" s="434">
        <v>0.01</v>
      </c>
    </row>
    <row r="404" spans="1:26" s="435" customFormat="1" ht="15.75" customHeight="1" x14ac:dyDescent="0.35">
      <c r="A404" s="421">
        <f>+ม.1!C403</f>
        <v>323</v>
      </c>
      <c r="B404" s="423" t="str">
        <f>+ม.1!D403</f>
        <v>ส.ป.ก.</v>
      </c>
      <c r="C404" s="424">
        <f>+ม.1!E403</f>
        <v>6309</v>
      </c>
      <c r="D404" s="421">
        <f>+ม.1!J403</f>
        <v>6</v>
      </c>
      <c r="E404" s="421">
        <f>+ม.1!K403</f>
        <v>1</v>
      </c>
      <c r="F404" s="425">
        <f>+ม.1!L403</f>
        <v>70</v>
      </c>
      <c r="G404" s="426"/>
      <c r="H404" s="421">
        <f t="shared" si="43"/>
        <v>2570</v>
      </c>
      <c r="I404" s="427">
        <v>100</v>
      </c>
      <c r="J404" s="428">
        <f t="shared" si="44"/>
        <v>257000</v>
      </c>
      <c r="K404" s="421">
        <f>+ม.1!R403</f>
        <v>0</v>
      </c>
      <c r="L404" s="429">
        <f>+ม.1!T403</f>
        <v>0</v>
      </c>
      <c r="M404" s="429">
        <f>+ม.1!U403</f>
        <v>0</v>
      </c>
      <c r="N404" s="426"/>
      <c r="O404" s="430">
        <f>+ม.1!V403</f>
        <v>0</v>
      </c>
      <c r="P404" s="426">
        <f>+ม.1!X403</f>
        <v>0</v>
      </c>
      <c r="Q404" s="431"/>
      <c r="R404" s="430">
        <f t="shared" si="39"/>
        <v>0</v>
      </c>
      <c r="S404" s="421">
        <f>+ม.1!AA403</f>
        <v>0</v>
      </c>
      <c r="T404" s="432">
        <f t="shared" si="40"/>
        <v>0</v>
      </c>
      <c r="U404" s="426">
        <f t="shared" si="41"/>
        <v>0</v>
      </c>
      <c r="V404" s="426">
        <f t="shared" si="42"/>
        <v>257000</v>
      </c>
      <c r="W404" s="426"/>
      <c r="X404" s="433"/>
      <c r="Y404" s="434">
        <f t="shared" si="38"/>
        <v>257000</v>
      </c>
      <c r="Z404" s="434">
        <v>0.01</v>
      </c>
    </row>
    <row r="405" spans="1:26" s="435" customFormat="1" ht="15.75" customHeight="1" x14ac:dyDescent="0.35">
      <c r="A405" s="421">
        <f>+ม.1!C404</f>
        <v>324</v>
      </c>
      <c r="B405" s="423" t="str">
        <f>+ม.1!D404</f>
        <v>ส.ป.ก.</v>
      </c>
      <c r="C405" s="424">
        <f>+ม.1!E404</f>
        <v>1230</v>
      </c>
      <c r="D405" s="421">
        <f>+ม.1!J404</f>
        <v>13</v>
      </c>
      <c r="E405" s="421">
        <f>+ม.1!K404</f>
        <v>3</v>
      </c>
      <c r="F405" s="425">
        <f>+ม.1!L404</f>
        <v>69</v>
      </c>
      <c r="G405" s="426"/>
      <c r="H405" s="421">
        <f t="shared" si="43"/>
        <v>5569</v>
      </c>
      <c r="I405" s="427">
        <v>100</v>
      </c>
      <c r="J405" s="428">
        <f t="shared" si="44"/>
        <v>556900</v>
      </c>
      <c r="K405" s="421">
        <f>+ม.1!R404</f>
        <v>0</v>
      </c>
      <c r="L405" s="429">
        <f>+ม.1!T404</f>
        <v>0</v>
      </c>
      <c r="M405" s="429">
        <f>+ม.1!U404</f>
        <v>0</v>
      </c>
      <c r="N405" s="426"/>
      <c r="O405" s="430">
        <f>+ม.1!V404</f>
        <v>0</v>
      </c>
      <c r="P405" s="426">
        <f>+ม.1!X404</f>
        <v>0</v>
      </c>
      <c r="Q405" s="431"/>
      <c r="R405" s="430">
        <f t="shared" si="39"/>
        <v>0</v>
      </c>
      <c r="S405" s="421">
        <f>+ม.1!AA404</f>
        <v>0</v>
      </c>
      <c r="T405" s="432">
        <f t="shared" si="40"/>
        <v>0</v>
      </c>
      <c r="U405" s="426">
        <f t="shared" si="41"/>
        <v>0</v>
      </c>
      <c r="V405" s="426">
        <f t="shared" si="42"/>
        <v>556900</v>
      </c>
      <c r="W405" s="426"/>
      <c r="X405" s="433"/>
      <c r="Y405" s="434">
        <f t="shared" si="38"/>
        <v>556900</v>
      </c>
      <c r="Z405" s="434">
        <v>0.01</v>
      </c>
    </row>
    <row r="406" spans="1:26" s="435" customFormat="1" ht="15.75" customHeight="1" x14ac:dyDescent="0.35">
      <c r="A406" s="421">
        <f>+ม.1!C405</f>
        <v>325</v>
      </c>
      <c r="B406" s="423" t="str">
        <f>+ม.1!D405</f>
        <v>ส.ป.ก.</v>
      </c>
      <c r="C406" s="424">
        <f>+ม.1!E405</f>
        <v>1229</v>
      </c>
      <c r="D406" s="421">
        <f>+ม.1!J405</f>
        <v>18</v>
      </c>
      <c r="E406" s="421">
        <f>+ม.1!K405</f>
        <v>3</v>
      </c>
      <c r="F406" s="425">
        <f>+ม.1!L405</f>
        <v>17</v>
      </c>
      <c r="G406" s="426"/>
      <c r="H406" s="421">
        <f t="shared" si="43"/>
        <v>7517</v>
      </c>
      <c r="I406" s="427">
        <v>100</v>
      </c>
      <c r="J406" s="428">
        <f t="shared" si="44"/>
        <v>751700</v>
      </c>
      <c r="K406" s="421">
        <f>+ม.1!R405</f>
        <v>0</v>
      </c>
      <c r="L406" s="429">
        <f>+ม.1!T405</f>
        <v>0</v>
      </c>
      <c r="M406" s="429">
        <f>+ม.1!U405</f>
        <v>0</v>
      </c>
      <c r="N406" s="426"/>
      <c r="O406" s="430">
        <f>+ม.1!V405</f>
        <v>0</v>
      </c>
      <c r="P406" s="426">
        <f>+ม.1!X405</f>
        <v>0</v>
      </c>
      <c r="Q406" s="431"/>
      <c r="R406" s="430">
        <f t="shared" si="39"/>
        <v>0</v>
      </c>
      <c r="S406" s="421">
        <f>+ม.1!AA405</f>
        <v>0</v>
      </c>
      <c r="T406" s="432">
        <f t="shared" si="40"/>
        <v>0</v>
      </c>
      <c r="U406" s="426">
        <f t="shared" si="41"/>
        <v>0</v>
      </c>
      <c r="V406" s="426">
        <f t="shared" si="42"/>
        <v>751700</v>
      </c>
      <c r="W406" s="426"/>
      <c r="X406" s="433"/>
      <c r="Y406" s="434">
        <f t="shared" si="38"/>
        <v>751700</v>
      </c>
      <c r="Z406" s="434">
        <v>0.01</v>
      </c>
    </row>
    <row r="407" spans="1:26" s="435" customFormat="1" ht="15.75" customHeight="1" x14ac:dyDescent="0.35">
      <c r="A407" s="421">
        <f>+ม.1!C406</f>
        <v>326</v>
      </c>
      <c r="B407" s="423" t="str">
        <f>+ม.1!D406</f>
        <v>ส.ป.ก.</v>
      </c>
      <c r="C407" s="424">
        <f>+ม.1!E406</f>
        <v>6203</v>
      </c>
      <c r="D407" s="421">
        <f>+ม.1!J406</f>
        <v>15</v>
      </c>
      <c r="E407" s="421">
        <f>+ม.1!K406</f>
        <v>0</v>
      </c>
      <c r="F407" s="425"/>
      <c r="G407" s="426"/>
      <c r="H407" s="421">
        <f t="shared" si="43"/>
        <v>6000</v>
      </c>
      <c r="I407" s="427">
        <v>100</v>
      </c>
      <c r="J407" s="428">
        <f t="shared" si="44"/>
        <v>600000</v>
      </c>
      <c r="K407" s="421">
        <f>+ม.1!R406</f>
        <v>0</v>
      </c>
      <c r="L407" s="429">
        <f>+ม.1!T406</f>
        <v>0</v>
      </c>
      <c r="M407" s="429">
        <f>+ม.1!U406</f>
        <v>0</v>
      </c>
      <c r="N407" s="426"/>
      <c r="O407" s="430">
        <f>+ม.1!V406</f>
        <v>0</v>
      </c>
      <c r="P407" s="426">
        <f>+ม.1!X406</f>
        <v>0</v>
      </c>
      <c r="Q407" s="431"/>
      <c r="R407" s="430">
        <f t="shared" si="39"/>
        <v>0</v>
      </c>
      <c r="S407" s="421">
        <f>+ม.1!AA406</f>
        <v>0</v>
      </c>
      <c r="T407" s="432">
        <f t="shared" si="40"/>
        <v>0</v>
      </c>
      <c r="U407" s="426">
        <f t="shared" si="41"/>
        <v>0</v>
      </c>
      <c r="V407" s="426">
        <f t="shared" si="42"/>
        <v>600000</v>
      </c>
      <c r="W407" s="426"/>
      <c r="X407" s="433"/>
      <c r="Y407" s="434">
        <f t="shared" si="38"/>
        <v>600000</v>
      </c>
      <c r="Z407" s="434">
        <v>0.01</v>
      </c>
    </row>
    <row r="408" spans="1:26" s="435" customFormat="1" ht="15.75" customHeight="1" x14ac:dyDescent="0.35">
      <c r="A408" s="421">
        <f>+ม.1!C407</f>
        <v>327</v>
      </c>
      <c r="B408" s="423" t="str">
        <f>+ม.1!D407</f>
        <v>ส.ป.ก.</v>
      </c>
      <c r="C408" s="424">
        <f>+ม.1!E407</f>
        <v>3056</v>
      </c>
      <c r="D408" s="421">
        <f>+ม.1!J407</f>
        <v>19</v>
      </c>
      <c r="E408" s="421">
        <f>+ม.1!K407</f>
        <v>0</v>
      </c>
      <c r="F408" s="425">
        <f>+ม.1!L407</f>
        <v>7</v>
      </c>
      <c r="G408" s="426"/>
      <c r="H408" s="421">
        <f t="shared" si="43"/>
        <v>7607</v>
      </c>
      <c r="I408" s="427">
        <v>100</v>
      </c>
      <c r="J408" s="428">
        <f t="shared" si="44"/>
        <v>760700</v>
      </c>
      <c r="K408" s="421">
        <f>+ม.1!R407</f>
        <v>0</v>
      </c>
      <c r="L408" s="429">
        <f>+ม.1!T407</f>
        <v>0</v>
      </c>
      <c r="M408" s="429">
        <f>+ม.1!U407</f>
        <v>0</v>
      </c>
      <c r="N408" s="426"/>
      <c r="O408" s="430">
        <f>+ม.1!V407</f>
        <v>0</v>
      </c>
      <c r="P408" s="426">
        <f>+ม.1!X407</f>
        <v>0</v>
      </c>
      <c r="Q408" s="431"/>
      <c r="R408" s="430">
        <f t="shared" si="39"/>
        <v>0</v>
      </c>
      <c r="S408" s="421">
        <f>+ม.1!AA407</f>
        <v>0</v>
      </c>
      <c r="T408" s="432">
        <f t="shared" si="40"/>
        <v>0</v>
      </c>
      <c r="U408" s="426">
        <f t="shared" si="41"/>
        <v>0</v>
      </c>
      <c r="V408" s="426">
        <f t="shared" si="42"/>
        <v>760700</v>
      </c>
      <c r="W408" s="426"/>
      <c r="X408" s="433"/>
      <c r="Y408" s="434">
        <f t="shared" si="38"/>
        <v>760700</v>
      </c>
      <c r="Z408" s="434">
        <v>0.01</v>
      </c>
    </row>
    <row r="409" spans="1:26" s="435" customFormat="1" ht="15.75" customHeight="1" x14ac:dyDescent="0.35">
      <c r="A409" s="421">
        <f>+ม.1!C408</f>
        <v>328</v>
      </c>
      <c r="B409" s="423" t="str">
        <f>+ม.1!D408</f>
        <v>ส.ป.ก.</v>
      </c>
      <c r="C409" s="424">
        <f>+ม.1!E408</f>
        <v>3161</v>
      </c>
      <c r="D409" s="421">
        <f>+ม.1!J408</f>
        <v>7</v>
      </c>
      <c r="E409" s="421">
        <f>+ม.1!K408</f>
        <v>1</v>
      </c>
      <c r="F409" s="425">
        <f>+ม.1!L408</f>
        <v>32</v>
      </c>
      <c r="G409" s="426"/>
      <c r="H409" s="421">
        <f t="shared" si="43"/>
        <v>2932</v>
      </c>
      <c r="I409" s="427">
        <v>100</v>
      </c>
      <c r="J409" s="428">
        <f t="shared" si="44"/>
        <v>293200</v>
      </c>
      <c r="K409" s="421">
        <f>+ม.1!R408</f>
        <v>0</v>
      </c>
      <c r="L409" s="429">
        <f>+ม.1!T408</f>
        <v>0</v>
      </c>
      <c r="M409" s="429">
        <f>+ม.1!U408</f>
        <v>0</v>
      </c>
      <c r="N409" s="426"/>
      <c r="O409" s="430">
        <f>+ม.1!V408</f>
        <v>0</v>
      </c>
      <c r="P409" s="426">
        <f>+ม.1!X408</f>
        <v>0</v>
      </c>
      <c r="Q409" s="431"/>
      <c r="R409" s="430">
        <f t="shared" si="39"/>
        <v>0</v>
      </c>
      <c r="S409" s="421">
        <f>+ม.1!AA408</f>
        <v>0</v>
      </c>
      <c r="T409" s="432">
        <f t="shared" si="40"/>
        <v>0</v>
      </c>
      <c r="U409" s="426">
        <f t="shared" si="41"/>
        <v>0</v>
      </c>
      <c r="V409" s="426">
        <f t="shared" si="42"/>
        <v>293200</v>
      </c>
      <c r="W409" s="426"/>
      <c r="X409" s="433"/>
      <c r="Y409" s="434">
        <f t="shared" si="38"/>
        <v>293200</v>
      </c>
      <c r="Z409" s="434">
        <v>0.01</v>
      </c>
    </row>
    <row r="410" spans="1:26" s="435" customFormat="1" ht="15.75" customHeight="1" x14ac:dyDescent="0.35">
      <c r="A410" s="421">
        <f>+ม.1!C409</f>
        <v>329</v>
      </c>
      <c r="B410" s="423" t="str">
        <f>+ม.1!D409</f>
        <v>ส.ป.ก.</v>
      </c>
      <c r="C410" s="424">
        <f>+ม.1!E409</f>
        <v>12328</v>
      </c>
      <c r="D410" s="421">
        <f>+ม.1!J409</f>
        <v>2</v>
      </c>
      <c r="E410" s="421">
        <f>+ม.1!K409</f>
        <v>3</v>
      </c>
      <c r="F410" s="425">
        <f>+ม.1!L409</f>
        <v>81</v>
      </c>
      <c r="G410" s="426"/>
      <c r="H410" s="421">
        <f t="shared" si="43"/>
        <v>1181</v>
      </c>
      <c r="I410" s="427">
        <v>100</v>
      </c>
      <c r="J410" s="428">
        <f t="shared" si="44"/>
        <v>118100</v>
      </c>
      <c r="K410" s="421">
        <f>+ม.1!R409</f>
        <v>0</v>
      </c>
      <c r="L410" s="429">
        <f>+ม.1!T409</f>
        <v>0</v>
      </c>
      <c r="M410" s="429">
        <f>+ม.1!U409</f>
        <v>0</v>
      </c>
      <c r="N410" s="426"/>
      <c r="O410" s="430">
        <f>+ม.1!V409</f>
        <v>0</v>
      </c>
      <c r="P410" s="426">
        <f>+ม.1!X409</f>
        <v>0</v>
      </c>
      <c r="Q410" s="431"/>
      <c r="R410" s="430">
        <f t="shared" si="39"/>
        <v>0</v>
      </c>
      <c r="S410" s="421">
        <f>+ม.1!AA409</f>
        <v>0</v>
      </c>
      <c r="T410" s="432">
        <f t="shared" si="40"/>
        <v>0</v>
      </c>
      <c r="U410" s="426">
        <f t="shared" si="41"/>
        <v>0</v>
      </c>
      <c r="V410" s="426">
        <f t="shared" si="42"/>
        <v>118100</v>
      </c>
      <c r="W410" s="426"/>
      <c r="X410" s="433"/>
      <c r="Y410" s="434">
        <f t="shared" si="38"/>
        <v>118100</v>
      </c>
      <c r="Z410" s="434">
        <v>0.01</v>
      </c>
    </row>
    <row r="411" spans="1:26" s="435" customFormat="1" ht="15.75" customHeight="1" x14ac:dyDescent="0.35">
      <c r="A411" s="421">
        <f>+ม.1!C410</f>
        <v>330</v>
      </c>
      <c r="B411" s="423" t="str">
        <f>+ม.1!D410</f>
        <v>ส.ป.ก.</v>
      </c>
      <c r="C411" s="424">
        <f>+ม.1!E410</f>
        <v>3006</v>
      </c>
      <c r="D411" s="421">
        <f>+ม.1!J410</f>
        <v>8</v>
      </c>
      <c r="E411" s="421">
        <f>+ม.1!K410</f>
        <v>0</v>
      </c>
      <c r="F411" s="425">
        <f>+ม.1!L410</f>
        <v>67</v>
      </c>
      <c r="G411" s="426"/>
      <c r="H411" s="421">
        <f t="shared" si="43"/>
        <v>3267</v>
      </c>
      <c r="I411" s="427">
        <v>100</v>
      </c>
      <c r="J411" s="428">
        <f t="shared" si="44"/>
        <v>326700</v>
      </c>
      <c r="K411" s="421">
        <f>+ม.1!R410</f>
        <v>0</v>
      </c>
      <c r="L411" s="429">
        <f>+ม.1!T410</f>
        <v>0</v>
      </c>
      <c r="M411" s="429">
        <f>+ม.1!U410</f>
        <v>0</v>
      </c>
      <c r="N411" s="426"/>
      <c r="O411" s="430">
        <f>+ม.1!V410</f>
        <v>0</v>
      </c>
      <c r="P411" s="426">
        <f>+ม.1!X410</f>
        <v>0</v>
      </c>
      <c r="Q411" s="431"/>
      <c r="R411" s="430">
        <f t="shared" si="39"/>
        <v>0</v>
      </c>
      <c r="S411" s="421">
        <f>+ม.1!AA410</f>
        <v>0</v>
      </c>
      <c r="T411" s="432">
        <f t="shared" si="40"/>
        <v>0</v>
      </c>
      <c r="U411" s="426">
        <f t="shared" si="41"/>
        <v>0</v>
      </c>
      <c r="V411" s="426">
        <f t="shared" si="42"/>
        <v>326700</v>
      </c>
      <c r="W411" s="426"/>
      <c r="X411" s="433"/>
      <c r="Y411" s="434">
        <f t="shared" si="38"/>
        <v>326700</v>
      </c>
      <c r="Z411" s="434">
        <v>0.01</v>
      </c>
    </row>
    <row r="412" spans="1:26" s="435" customFormat="1" ht="15.75" customHeight="1" x14ac:dyDescent="0.35">
      <c r="A412" s="421">
        <f>+ม.1!C411</f>
        <v>331</v>
      </c>
      <c r="B412" s="423" t="str">
        <f>+ม.1!D411</f>
        <v>ส.ป.ก.</v>
      </c>
      <c r="C412" s="424">
        <f>+ม.1!E411</f>
        <v>3004</v>
      </c>
      <c r="D412" s="421">
        <f>+ม.1!J411</f>
        <v>8</v>
      </c>
      <c r="E412" s="421">
        <f>+ม.1!K411</f>
        <v>0</v>
      </c>
      <c r="F412" s="425">
        <f>+ม.1!L411</f>
        <v>28</v>
      </c>
      <c r="G412" s="426"/>
      <c r="H412" s="421">
        <f t="shared" si="43"/>
        <v>3228</v>
      </c>
      <c r="I412" s="427">
        <v>100</v>
      </c>
      <c r="J412" s="428">
        <f t="shared" si="44"/>
        <v>322800</v>
      </c>
      <c r="K412" s="421">
        <f>+ม.1!R411</f>
        <v>0</v>
      </c>
      <c r="L412" s="429">
        <f>+ม.1!T411</f>
        <v>0</v>
      </c>
      <c r="M412" s="429">
        <f>+ม.1!U411</f>
        <v>0</v>
      </c>
      <c r="N412" s="426"/>
      <c r="O412" s="430">
        <f>+ม.1!V411</f>
        <v>0</v>
      </c>
      <c r="P412" s="426">
        <f>+ม.1!X411</f>
        <v>0</v>
      </c>
      <c r="Q412" s="431"/>
      <c r="R412" s="430">
        <f t="shared" si="39"/>
        <v>0</v>
      </c>
      <c r="S412" s="421">
        <f>+ม.1!AA411</f>
        <v>0</v>
      </c>
      <c r="T412" s="432">
        <f t="shared" si="40"/>
        <v>0</v>
      </c>
      <c r="U412" s="426">
        <f t="shared" si="41"/>
        <v>0</v>
      </c>
      <c r="V412" s="426">
        <f t="shared" si="42"/>
        <v>322800</v>
      </c>
      <c r="W412" s="426"/>
      <c r="X412" s="433"/>
      <c r="Y412" s="434">
        <f t="shared" si="38"/>
        <v>322800</v>
      </c>
      <c r="Z412" s="434">
        <v>0.01</v>
      </c>
    </row>
    <row r="413" spans="1:26" s="435" customFormat="1" ht="15.75" customHeight="1" x14ac:dyDescent="0.35">
      <c r="A413" s="421">
        <f>+ม.1!C412</f>
        <v>332</v>
      </c>
      <c r="B413" s="423" t="str">
        <f>+ม.1!D412</f>
        <v>ส.ป.ก.</v>
      </c>
      <c r="C413" s="424">
        <f>+ม.1!E412</f>
        <v>3000</v>
      </c>
      <c r="D413" s="421">
        <f>+ม.1!J412</f>
        <v>3</v>
      </c>
      <c r="E413" s="421">
        <f>+ม.1!K412</f>
        <v>3</v>
      </c>
      <c r="F413" s="425">
        <f>+ม.1!L412</f>
        <v>70</v>
      </c>
      <c r="G413" s="426"/>
      <c r="H413" s="421">
        <f t="shared" si="43"/>
        <v>1570</v>
      </c>
      <c r="I413" s="427">
        <v>100</v>
      </c>
      <c r="J413" s="428">
        <f t="shared" si="44"/>
        <v>157000</v>
      </c>
      <c r="K413" s="421">
        <f>+ม.1!R412</f>
        <v>0</v>
      </c>
      <c r="L413" s="429">
        <f>+ม.1!T412</f>
        <v>0</v>
      </c>
      <c r="M413" s="429">
        <f>+ม.1!U412</f>
        <v>0</v>
      </c>
      <c r="N413" s="426"/>
      <c r="O413" s="430">
        <f>+ม.1!V412</f>
        <v>0</v>
      </c>
      <c r="P413" s="426">
        <f>+ม.1!X412</f>
        <v>0</v>
      </c>
      <c r="Q413" s="431"/>
      <c r="R413" s="430">
        <f t="shared" si="39"/>
        <v>0</v>
      </c>
      <c r="S413" s="421">
        <f>+ม.1!AA412</f>
        <v>0</v>
      </c>
      <c r="T413" s="432">
        <f t="shared" si="40"/>
        <v>0</v>
      </c>
      <c r="U413" s="426">
        <f t="shared" si="41"/>
        <v>0</v>
      </c>
      <c r="V413" s="426">
        <f t="shared" si="42"/>
        <v>157000</v>
      </c>
      <c r="W413" s="426"/>
      <c r="X413" s="433"/>
      <c r="Y413" s="434">
        <f t="shared" si="38"/>
        <v>157000</v>
      </c>
      <c r="Z413" s="434">
        <v>0.01</v>
      </c>
    </row>
    <row r="414" spans="1:26" s="435" customFormat="1" ht="15.75" customHeight="1" x14ac:dyDescent="0.35">
      <c r="A414" s="421">
        <f>+ม.1!C413</f>
        <v>333</v>
      </c>
      <c r="B414" s="423" t="str">
        <f>+ม.1!D413</f>
        <v>ส.ป.ก.</v>
      </c>
      <c r="C414" s="424">
        <f>+ม.1!E413</f>
        <v>3008</v>
      </c>
      <c r="D414" s="421">
        <f>+ม.1!J413</f>
        <v>8</v>
      </c>
      <c r="E414" s="421">
        <f>+ม.1!K413</f>
        <v>0</v>
      </c>
      <c r="F414" s="425">
        <f>+ม.1!L413</f>
        <v>34</v>
      </c>
      <c r="G414" s="426"/>
      <c r="H414" s="421">
        <f t="shared" si="43"/>
        <v>3234</v>
      </c>
      <c r="I414" s="427">
        <v>100</v>
      </c>
      <c r="J414" s="428">
        <f t="shared" si="44"/>
        <v>323400</v>
      </c>
      <c r="K414" s="421">
        <f>+ม.1!R413</f>
        <v>0</v>
      </c>
      <c r="L414" s="429">
        <f>+ม.1!T413</f>
        <v>0</v>
      </c>
      <c r="M414" s="429">
        <f>+ม.1!U413</f>
        <v>0</v>
      </c>
      <c r="N414" s="426"/>
      <c r="O414" s="430">
        <f>+ม.1!V413</f>
        <v>0</v>
      </c>
      <c r="P414" s="426">
        <f>+ม.1!X413</f>
        <v>0</v>
      </c>
      <c r="Q414" s="431"/>
      <c r="R414" s="430">
        <f t="shared" si="39"/>
        <v>0</v>
      </c>
      <c r="S414" s="421">
        <f>+ม.1!AA413</f>
        <v>0</v>
      </c>
      <c r="T414" s="432">
        <f t="shared" si="40"/>
        <v>0</v>
      </c>
      <c r="U414" s="426">
        <f t="shared" si="41"/>
        <v>0</v>
      </c>
      <c r="V414" s="426">
        <f t="shared" si="42"/>
        <v>323400</v>
      </c>
      <c r="W414" s="426"/>
      <c r="X414" s="433"/>
      <c r="Y414" s="434">
        <f t="shared" si="38"/>
        <v>323400</v>
      </c>
      <c r="Z414" s="434">
        <v>0.01</v>
      </c>
    </row>
    <row r="415" spans="1:26" s="435" customFormat="1" ht="15.75" customHeight="1" x14ac:dyDescent="0.35">
      <c r="A415" s="421">
        <f>+ม.1!C414</f>
        <v>334</v>
      </c>
      <c r="B415" s="423" t="str">
        <f>+ม.1!D414</f>
        <v>ส.ป.ก.</v>
      </c>
      <c r="C415" s="424">
        <f>+ม.1!E414</f>
        <v>5800</v>
      </c>
      <c r="D415" s="421">
        <f>+ม.1!J414</f>
        <v>16</v>
      </c>
      <c r="E415" s="421">
        <f>+ม.1!K414</f>
        <v>3</v>
      </c>
      <c r="F415" s="425">
        <f>+ม.1!L414</f>
        <v>71</v>
      </c>
      <c r="G415" s="426"/>
      <c r="H415" s="421">
        <f t="shared" si="43"/>
        <v>6771</v>
      </c>
      <c r="I415" s="427">
        <v>100</v>
      </c>
      <c r="J415" s="428">
        <f t="shared" si="44"/>
        <v>677100</v>
      </c>
      <c r="K415" s="421">
        <f>+ม.1!R414</f>
        <v>0</v>
      </c>
      <c r="L415" s="429">
        <f>+ม.1!T414</f>
        <v>0</v>
      </c>
      <c r="M415" s="429">
        <f>+ม.1!U414</f>
        <v>0</v>
      </c>
      <c r="N415" s="426"/>
      <c r="O415" s="430">
        <f>+ม.1!V414</f>
        <v>0</v>
      </c>
      <c r="P415" s="426">
        <f>+ม.1!X414</f>
        <v>0</v>
      </c>
      <c r="Q415" s="431"/>
      <c r="R415" s="430">
        <f t="shared" si="39"/>
        <v>0</v>
      </c>
      <c r="S415" s="421">
        <f>+ม.1!AA414</f>
        <v>0</v>
      </c>
      <c r="T415" s="432">
        <f t="shared" si="40"/>
        <v>0</v>
      </c>
      <c r="U415" s="426">
        <f t="shared" si="41"/>
        <v>0</v>
      </c>
      <c r="V415" s="426">
        <f t="shared" si="42"/>
        <v>677100</v>
      </c>
      <c r="W415" s="426"/>
      <c r="X415" s="433"/>
      <c r="Y415" s="434">
        <f t="shared" si="38"/>
        <v>677100</v>
      </c>
      <c r="Z415" s="434">
        <v>0.01</v>
      </c>
    </row>
    <row r="416" spans="1:26" s="435" customFormat="1" ht="15.75" customHeight="1" x14ac:dyDescent="0.35">
      <c r="A416" s="421">
        <f>+ม.1!C415</f>
        <v>335</v>
      </c>
      <c r="B416" s="423" t="str">
        <f>+ม.1!D415</f>
        <v>ส.ป.ก.</v>
      </c>
      <c r="C416" s="424">
        <f>+ม.1!E415</f>
        <v>8994</v>
      </c>
      <c r="D416" s="421">
        <f>+ม.1!J415</f>
        <v>8</v>
      </c>
      <c r="E416" s="421">
        <f>+ม.1!K415</f>
        <v>0</v>
      </c>
      <c r="F416" s="425">
        <f>+ม.1!L415</f>
        <v>9</v>
      </c>
      <c r="G416" s="426"/>
      <c r="H416" s="421">
        <f t="shared" si="43"/>
        <v>3209</v>
      </c>
      <c r="I416" s="427">
        <v>100</v>
      </c>
      <c r="J416" s="428">
        <f t="shared" si="44"/>
        <v>320900</v>
      </c>
      <c r="K416" s="421">
        <f>+ม.1!R415</f>
        <v>0</v>
      </c>
      <c r="L416" s="429">
        <f>+ม.1!T415</f>
        <v>0</v>
      </c>
      <c r="M416" s="429">
        <f>+ม.1!U415</f>
        <v>0</v>
      </c>
      <c r="N416" s="426"/>
      <c r="O416" s="430">
        <f>+ม.1!V415</f>
        <v>0</v>
      </c>
      <c r="P416" s="426">
        <f>+ม.1!X415</f>
        <v>0</v>
      </c>
      <c r="Q416" s="431"/>
      <c r="R416" s="430">
        <f t="shared" si="39"/>
        <v>0</v>
      </c>
      <c r="S416" s="421">
        <f>+ม.1!AA415</f>
        <v>0</v>
      </c>
      <c r="T416" s="432">
        <f t="shared" si="40"/>
        <v>0</v>
      </c>
      <c r="U416" s="426">
        <f t="shared" si="41"/>
        <v>0</v>
      </c>
      <c r="V416" s="426">
        <f t="shared" si="42"/>
        <v>320900</v>
      </c>
      <c r="W416" s="426"/>
      <c r="X416" s="433"/>
      <c r="Y416" s="434">
        <f t="shared" si="38"/>
        <v>320900</v>
      </c>
      <c r="Z416" s="434">
        <v>0.01</v>
      </c>
    </row>
    <row r="417" spans="1:26" s="435" customFormat="1" ht="15.75" customHeight="1" x14ac:dyDescent="0.35">
      <c r="A417" s="421">
        <f>+ม.1!C416</f>
        <v>336</v>
      </c>
      <c r="B417" s="423" t="str">
        <f>+ม.1!D416</f>
        <v>ส.ป.ก.</v>
      </c>
      <c r="C417" s="424">
        <f>+ม.1!E416</f>
        <v>765</v>
      </c>
      <c r="D417" s="421">
        <f>+ม.1!J416</f>
        <v>37</v>
      </c>
      <c r="E417" s="421">
        <f>+ม.1!K416</f>
        <v>0</v>
      </c>
      <c r="F417" s="425">
        <f>+ม.1!L416</f>
        <v>37</v>
      </c>
      <c r="G417" s="426"/>
      <c r="H417" s="421">
        <f t="shared" si="43"/>
        <v>14837</v>
      </c>
      <c r="I417" s="427">
        <v>100</v>
      </c>
      <c r="J417" s="428">
        <f t="shared" si="44"/>
        <v>1483700</v>
      </c>
      <c r="K417" s="421">
        <f>+ม.1!R416</f>
        <v>0</v>
      </c>
      <c r="L417" s="429">
        <f>+ม.1!T416</f>
        <v>0</v>
      </c>
      <c r="M417" s="429">
        <f>+ม.1!U416</f>
        <v>0</v>
      </c>
      <c r="N417" s="426"/>
      <c r="O417" s="430">
        <f>+ม.1!V416</f>
        <v>0</v>
      </c>
      <c r="P417" s="426">
        <f>+ม.1!X416</f>
        <v>0</v>
      </c>
      <c r="Q417" s="431"/>
      <c r="R417" s="430">
        <f t="shared" si="39"/>
        <v>0</v>
      </c>
      <c r="S417" s="421">
        <f>+ม.1!AA416</f>
        <v>0</v>
      </c>
      <c r="T417" s="432">
        <f t="shared" si="40"/>
        <v>0</v>
      </c>
      <c r="U417" s="426">
        <f t="shared" si="41"/>
        <v>0</v>
      </c>
      <c r="V417" s="426">
        <f t="shared" si="42"/>
        <v>1483700</v>
      </c>
      <c r="W417" s="426"/>
      <c r="X417" s="433"/>
      <c r="Y417" s="434">
        <f t="shared" si="38"/>
        <v>1483700</v>
      </c>
      <c r="Z417" s="434">
        <v>0.01</v>
      </c>
    </row>
    <row r="418" spans="1:26" s="435" customFormat="1" ht="15.75" customHeight="1" x14ac:dyDescent="0.35">
      <c r="A418" s="421">
        <f>+ม.1!C417</f>
        <v>337</v>
      </c>
      <c r="B418" s="423" t="str">
        <f>+ม.1!D417</f>
        <v>ส.ป.ก.</v>
      </c>
      <c r="C418" s="424">
        <f>+ม.1!E417</f>
        <v>10286</v>
      </c>
      <c r="D418" s="421">
        <f>+ม.1!J417</f>
        <v>25</v>
      </c>
      <c r="E418" s="421">
        <f>+ม.1!K417</f>
        <v>0</v>
      </c>
      <c r="F418" s="425">
        <f>+ม.1!L417</f>
        <v>87</v>
      </c>
      <c r="G418" s="426"/>
      <c r="H418" s="421">
        <f t="shared" si="43"/>
        <v>10087</v>
      </c>
      <c r="I418" s="427">
        <v>100</v>
      </c>
      <c r="J418" s="428">
        <f t="shared" si="44"/>
        <v>1008700</v>
      </c>
      <c r="K418" s="421">
        <f>+ม.1!R417</f>
        <v>0</v>
      </c>
      <c r="L418" s="429">
        <f>+ม.1!T417</f>
        <v>0</v>
      </c>
      <c r="M418" s="429">
        <f>+ม.1!U417</f>
        <v>0</v>
      </c>
      <c r="N418" s="426"/>
      <c r="O418" s="430">
        <f>+ม.1!V417</f>
        <v>0</v>
      </c>
      <c r="P418" s="426">
        <f>+ม.1!X417</f>
        <v>0</v>
      </c>
      <c r="Q418" s="431"/>
      <c r="R418" s="430">
        <f t="shared" si="39"/>
        <v>0</v>
      </c>
      <c r="S418" s="421">
        <f>+ม.1!AA417</f>
        <v>0</v>
      </c>
      <c r="T418" s="432">
        <f t="shared" si="40"/>
        <v>0</v>
      </c>
      <c r="U418" s="426">
        <f t="shared" si="41"/>
        <v>0</v>
      </c>
      <c r="V418" s="426">
        <f t="shared" si="42"/>
        <v>1008700</v>
      </c>
      <c r="W418" s="426"/>
      <c r="X418" s="433"/>
      <c r="Y418" s="434">
        <f t="shared" si="38"/>
        <v>1008700</v>
      </c>
      <c r="Z418" s="434">
        <v>0.01</v>
      </c>
    </row>
    <row r="419" spans="1:26" s="435" customFormat="1" ht="15.75" customHeight="1" x14ac:dyDescent="0.35">
      <c r="A419" s="421">
        <f>+ม.1!C418</f>
        <v>338</v>
      </c>
      <c r="B419" s="423" t="str">
        <f>+ม.1!D418</f>
        <v>ส.ป.ก.</v>
      </c>
      <c r="C419" s="424">
        <f>+ม.1!E418</f>
        <v>8206</v>
      </c>
      <c r="D419" s="421">
        <f>+ม.1!J418</f>
        <v>4</v>
      </c>
      <c r="E419" s="421">
        <f>+ม.1!K418</f>
        <v>0</v>
      </c>
      <c r="F419" s="425">
        <f>+ม.1!L418</f>
        <v>0</v>
      </c>
      <c r="G419" s="426"/>
      <c r="H419" s="421">
        <f t="shared" si="43"/>
        <v>1600</v>
      </c>
      <c r="I419" s="427">
        <v>100</v>
      </c>
      <c r="J419" s="428">
        <f t="shared" si="44"/>
        <v>160000</v>
      </c>
      <c r="K419" s="421">
        <f>+ม.1!R418</f>
        <v>0</v>
      </c>
      <c r="L419" s="429">
        <f>+ม.1!T418</f>
        <v>0</v>
      </c>
      <c r="M419" s="429">
        <f>+ม.1!U418</f>
        <v>0</v>
      </c>
      <c r="N419" s="426"/>
      <c r="O419" s="430">
        <f>+ม.1!V418</f>
        <v>0</v>
      </c>
      <c r="P419" s="426">
        <f>+ม.1!X418</f>
        <v>0</v>
      </c>
      <c r="Q419" s="431"/>
      <c r="R419" s="430">
        <f t="shared" si="39"/>
        <v>0</v>
      </c>
      <c r="S419" s="421">
        <f>+ม.1!AA418</f>
        <v>0</v>
      </c>
      <c r="T419" s="432">
        <f t="shared" si="40"/>
        <v>0</v>
      </c>
      <c r="U419" s="426">
        <f t="shared" si="41"/>
        <v>0</v>
      </c>
      <c r="V419" s="426">
        <f t="shared" si="42"/>
        <v>160000</v>
      </c>
      <c r="W419" s="426"/>
      <c r="X419" s="433"/>
      <c r="Y419" s="434">
        <f t="shared" si="38"/>
        <v>160000</v>
      </c>
      <c r="Z419" s="434">
        <v>0.01</v>
      </c>
    </row>
    <row r="420" spans="1:26" s="435" customFormat="1" ht="15.75" customHeight="1" x14ac:dyDescent="0.35">
      <c r="A420" s="421">
        <f>+ม.1!C419</f>
        <v>339</v>
      </c>
      <c r="B420" s="423" t="str">
        <f>+ม.1!D419</f>
        <v>ส.ป.ก.</v>
      </c>
      <c r="C420" s="424">
        <f>+ม.1!E419</f>
        <v>1702</v>
      </c>
      <c r="D420" s="421">
        <f>+ม.1!J419</f>
        <v>12</v>
      </c>
      <c r="E420" s="421">
        <f>+ม.1!K419</f>
        <v>1</v>
      </c>
      <c r="F420" s="425">
        <f>+ม.1!L419</f>
        <v>56</v>
      </c>
      <c r="G420" s="426"/>
      <c r="H420" s="421">
        <f t="shared" si="43"/>
        <v>4956</v>
      </c>
      <c r="I420" s="427">
        <v>100</v>
      </c>
      <c r="J420" s="428">
        <f t="shared" si="44"/>
        <v>495600</v>
      </c>
      <c r="K420" s="421">
        <f>+ม.1!R419</f>
        <v>0</v>
      </c>
      <c r="L420" s="429">
        <f>+ม.1!T419</f>
        <v>0</v>
      </c>
      <c r="M420" s="429">
        <f>+ม.1!U419</f>
        <v>0</v>
      </c>
      <c r="N420" s="426"/>
      <c r="O420" s="430">
        <f>+ม.1!V419</f>
        <v>0</v>
      </c>
      <c r="P420" s="426">
        <f>+ม.1!X419</f>
        <v>0</v>
      </c>
      <c r="Q420" s="431"/>
      <c r="R420" s="430">
        <f t="shared" si="39"/>
        <v>0</v>
      </c>
      <c r="S420" s="421">
        <f>+ม.1!AA419</f>
        <v>0</v>
      </c>
      <c r="T420" s="432">
        <f t="shared" si="40"/>
        <v>0</v>
      </c>
      <c r="U420" s="426">
        <f t="shared" si="41"/>
        <v>0</v>
      </c>
      <c r="V420" s="426">
        <f t="shared" si="42"/>
        <v>495600</v>
      </c>
      <c r="W420" s="426"/>
      <c r="X420" s="433"/>
      <c r="Y420" s="434">
        <f t="shared" si="38"/>
        <v>495600</v>
      </c>
      <c r="Z420" s="434">
        <v>0.01</v>
      </c>
    </row>
    <row r="421" spans="1:26" s="435" customFormat="1" ht="15.75" customHeight="1" x14ac:dyDescent="0.35">
      <c r="A421" s="421">
        <f>+ม.1!C420</f>
        <v>340</v>
      </c>
      <c r="B421" s="423" t="str">
        <f>+ม.1!D420</f>
        <v>ส.ป.ก.</v>
      </c>
      <c r="C421" s="424">
        <f>+ม.1!E420</f>
        <v>5265</v>
      </c>
      <c r="D421" s="421">
        <f>+ม.1!J420</f>
        <v>18</v>
      </c>
      <c r="E421" s="421">
        <f>+ม.1!K420</f>
        <v>0</v>
      </c>
      <c r="F421" s="425"/>
      <c r="G421" s="426"/>
      <c r="H421" s="421">
        <f t="shared" si="43"/>
        <v>7200</v>
      </c>
      <c r="I421" s="427">
        <v>100</v>
      </c>
      <c r="J421" s="428">
        <f t="shared" si="44"/>
        <v>720000</v>
      </c>
      <c r="K421" s="421">
        <f>+ม.1!R420</f>
        <v>0</v>
      </c>
      <c r="L421" s="429">
        <f>+ม.1!T420</f>
        <v>0</v>
      </c>
      <c r="M421" s="429">
        <f>+ม.1!U420</f>
        <v>0</v>
      </c>
      <c r="N421" s="426"/>
      <c r="O421" s="430">
        <f>+ม.1!V420</f>
        <v>0</v>
      </c>
      <c r="P421" s="426">
        <f>+ม.1!X420</f>
        <v>0</v>
      </c>
      <c r="Q421" s="431"/>
      <c r="R421" s="430">
        <f t="shared" si="39"/>
        <v>0</v>
      </c>
      <c r="S421" s="421">
        <f>+ม.1!AA420</f>
        <v>0</v>
      </c>
      <c r="T421" s="432">
        <f t="shared" si="40"/>
        <v>0</v>
      </c>
      <c r="U421" s="426">
        <f t="shared" si="41"/>
        <v>0</v>
      </c>
      <c r="V421" s="426">
        <f t="shared" si="42"/>
        <v>720000</v>
      </c>
      <c r="W421" s="426"/>
      <c r="X421" s="433"/>
      <c r="Y421" s="434">
        <f t="shared" si="38"/>
        <v>720000</v>
      </c>
      <c r="Z421" s="434">
        <v>0.01</v>
      </c>
    </row>
    <row r="422" spans="1:26" s="435" customFormat="1" ht="15.75" customHeight="1" x14ac:dyDescent="0.35">
      <c r="A422" s="421">
        <f>+ม.1!C421</f>
        <v>341</v>
      </c>
      <c r="B422" s="423" t="str">
        <f>+ม.1!D421</f>
        <v>ส.ป.ก.</v>
      </c>
      <c r="C422" s="424">
        <f>+ม.1!E421</f>
        <v>5418</v>
      </c>
      <c r="D422" s="421">
        <f>+ม.1!J421</f>
        <v>7</v>
      </c>
      <c r="E422" s="421">
        <f>+ม.1!K421</f>
        <v>1</v>
      </c>
      <c r="F422" s="425">
        <f>+ม.1!L421</f>
        <v>93</v>
      </c>
      <c r="G422" s="426"/>
      <c r="H422" s="421">
        <f t="shared" si="43"/>
        <v>2993</v>
      </c>
      <c r="I422" s="427">
        <v>100</v>
      </c>
      <c r="J422" s="428">
        <f t="shared" si="44"/>
        <v>299300</v>
      </c>
      <c r="K422" s="421">
        <f>+ม.1!R421</f>
        <v>0</v>
      </c>
      <c r="L422" s="429">
        <f>+ม.1!T421</f>
        <v>0</v>
      </c>
      <c r="M422" s="429">
        <f>+ม.1!U421</f>
        <v>0</v>
      </c>
      <c r="N422" s="426"/>
      <c r="O422" s="430">
        <f>+ม.1!V421</f>
        <v>0</v>
      </c>
      <c r="P422" s="426">
        <f>+ม.1!X421</f>
        <v>0</v>
      </c>
      <c r="Q422" s="431"/>
      <c r="R422" s="430">
        <f t="shared" si="39"/>
        <v>0</v>
      </c>
      <c r="S422" s="421">
        <f>+ม.1!AA421</f>
        <v>0</v>
      </c>
      <c r="T422" s="432">
        <f t="shared" si="40"/>
        <v>0</v>
      </c>
      <c r="U422" s="426">
        <f t="shared" si="41"/>
        <v>0</v>
      </c>
      <c r="V422" s="426">
        <f t="shared" si="42"/>
        <v>299300</v>
      </c>
      <c r="W422" s="426"/>
      <c r="X422" s="433"/>
      <c r="Y422" s="434">
        <f t="shared" si="38"/>
        <v>299300</v>
      </c>
      <c r="Z422" s="434">
        <v>0.01</v>
      </c>
    </row>
    <row r="423" spans="1:26" s="435" customFormat="1" ht="15.75" customHeight="1" x14ac:dyDescent="0.35">
      <c r="A423" s="421">
        <f>+ม.1!C422</f>
        <v>342</v>
      </c>
      <c r="B423" s="423" t="str">
        <f>+ม.1!D422</f>
        <v>ส.ป.ก.</v>
      </c>
      <c r="C423" s="424">
        <f>+ม.1!E422</f>
        <v>5037</v>
      </c>
      <c r="D423" s="421">
        <f>+ม.1!J422</f>
        <v>10</v>
      </c>
      <c r="E423" s="421">
        <f>+ม.1!K422</f>
        <v>3</v>
      </c>
      <c r="F423" s="425">
        <f>+ม.1!L422</f>
        <v>81</v>
      </c>
      <c r="G423" s="426"/>
      <c r="H423" s="421">
        <f t="shared" si="43"/>
        <v>4381</v>
      </c>
      <c r="I423" s="427">
        <v>100</v>
      </c>
      <c r="J423" s="428">
        <f t="shared" si="44"/>
        <v>438100</v>
      </c>
      <c r="K423" s="421">
        <f>+ม.1!R422</f>
        <v>0</v>
      </c>
      <c r="L423" s="429">
        <f>+ม.1!T422</f>
        <v>0</v>
      </c>
      <c r="M423" s="429">
        <f>+ม.1!U422</f>
        <v>0</v>
      </c>
      <c r="N423" s="426"/>
      <c r="O423" s="430">
        <f>+ม.1!V422</f>
        <v>0</v>
      </c>
      <c r="P423" s="426">
        <f>+ม.1!X422</f>
        <v>0</v>
      </c>
      <c r="Q423" s="431"/>
      <c r="R423" s="430">
        <f t="shared" si="39"/>
        <v>0</v>
      </c>
      <c r="S423" s="421">
        <f>+ม.1!AA422</f>
        <v>0</v>
      </c>
      <c r="T423" s="432">
        <f t="shared" si="40"/>
        <v>0</v>
      </c>
      <c r="U423" s="426">
        <f t="shared" si="41"/>
        <v>0</v>
      </c>
      <c r="V423" s="426">
        <f t="shared" si="42"/>
        <v>438100</v>
      </c>
      <c r="W423" s="426"/>
      <c r="X423" s="433"/>
      <c r="Y423" s="434">
        <f t="shared" si="38"/>
        <v>438100</v>
      </c>
      <c r="Z423" s="434">
        <v>0.01</v>
      </c>
    </row>
    <row r="424" spans="1:26" s="435" customFormat="1" ht="15.75" customHeight="1" x14ac:dyDescent="0.35">
      <c r="A424" s="421">
        <f>+ม.1!C423</f>
        <v>343</v>
      </c>
      <c r="B424" s="423" t="str">
        <f>+ม.1!D423</f>
        <v>ส.ป.ก.</v>
      </c>
      <c r="C424" s="424">
        <f>+ม.1!E423</f>
        <v>1719</v>
      </c>
      <c r="D424" s="421">
        <f>+ม.1!J423</f>
        <v>18</v>
      </c>
      <c r="E424" s="421">
        <f>+ม.1!K423</f>
        <v>0</v>
      </c>
      <c r="F424" s="425"/>
      <c r="G424" s="426"/>
      <c r="H424" s="421">
        <f t="shared" si="43"/>
        <v>7200</v>
      </c>
      <c r="I424" s="427">
        <v>100</v>
      </c>
      <c r="J424" s="428">
        <f t="shared" si="44"/>
        <v>720000</v>
      </c>
      <c r="K424" s="421">
        <f>+ม.1!R423</f>
        <v>0</v>
      </c>
      <c r="L424" s="429">
        <f>+ม.1!T423</f>
        <v>0</v>
      </c>
      <c r="M424" s="429">
        <f>+ม.1!U423</f>
        <v>0</v>
      </c>
      <c r="N424" s="426"/>
      <c r="O424" s="430">
        <f>+ม.1!V423</f>
        <v>0</v>
      </c>
      <c r="P424" s="426">
        <f>+ม.1!X423</f>
        <v>0</v>
      </c>
      <c r="Q424" s="431"/>
      <c r="R424" s="430">
        <f t="shared" si="39"/>
        <v>0</v>
      </c>
      <c r="S424" s="421">
        <f>+ม.1!AA423</f>
        <v>0</v>
      </c>
      <c r="T424" s="432">
        <f t="shared" si="40"/>
        <v>0</v>
      </c>
      <c r="U424" s="426">
        <f t="shared" si="41"/>
        <v>0</v>
      </c>
      <c r="V424" s="426">
        <f t="shared" si="42"/>
        <v>720000</v>
      </c>
      <c r="W424" s="426"/>
      <c r="X424" s="433"/>
      <c r="Y424" s="434">
        <f t="shared" si="38"/>
        <v>720000</v>
      </c>
      <c r="Z424" s="434">
        <v>0.01</v>
      </c>
    </row>
    <row r="425" spans="1:26" s="435" customFormat="1" ht="15.75" customHeight="1" x14ac:dyDescent="0.35">
      <c r="A425" s="421">
        <f>+ม.1!C424</f>
        <v>344</v>
      </c>
      <c r="B425" s="423" t="str">
        <f>+ม.1!D424</f>
        <v>ส.ป.ก.</v>
      </c>
      <c r="C425" s="424">
        <f>+ม.1!E424</f>
        <v>5797</v>
      </c>
      <c r="D425" s="421">
        <f>+ม.1!J424</f>
        <v>12</v>
      </c>
      <c r="E425" s="421">
        <f>+ม.1!K424</f>
        <v>1</v>
      </c>
      <c r="F425" s="425">
        <f>+ม.1!L424</f>
        <v>86</v>
      </c>
      <c r="G425" s="426"/>
      <c r="H425" s="421">
        <f t="shared" si="43"/>
        <v>4986</v>
      </c>
      <c r="I425" s="427">
        <v>100</v>
      </c>
      <c r="J425" s="428">
        <f t="shared" si="44"/>
        <v>498600</v>
      </c>
      <c r="K425" s="421">
        <f>+ม.1!R424</f>
        <v>0</v>
      </c>
      <c r="L425" s="429">
        <f>+ม.1!T424</f>
        <v>0</v>
      </c>
      <c r="M425" s="429">
        <f>+ม.1!U424</f>
        <v>0</v>
      </c>
      <c r="N425" s="426"/>
      <c r="O425" s="430">
        <f>+ม.1!V424</f>
        <v>0</v>
      </c>
      <c r="P425" s="426">
        <f>+ม.1!X424</f>
        <v>0</v>
      </c>
      <c r="Q425" s="431"/>
      <c r="R425" s="430">
        <f t="shared" si="39"/>
        <v>0</v>
      </c>
      <c r="S425" s="421">
        <f>+ม.1!AA424</f>
        <v>0</v>
      </c>
      <c r="T425" s="432">
        <f t="shared" si="40"/>
        <v>0</v>
      </c>
      <c r="U425" s="426">
        <f t="shared" si="41"/>
        <v>0</v>
      </c>
      <c r="V425" s="426">
        <f t="shared" si="42"/>
        <v>498600</v>
      </c>
      <c r="W425" s="426"/>
      <c r="X425" s="433"/>
      <c r="Y425" s="434">
        <f t="shared" si="38"/>
        <v>498600</v>
      </c>
      <c r="Z425" s="434">
        <v>0.01</v>
      </c>
    </row>
    <row r="426" spans="1:26" s="435" customFormat="1" ht="15.75" customHeight="1" x14ac:dyDescent="0.35">
      <c r="A426" s="421">
        <f>+ม.1!C425</f>
        <v>345</v>
      </c>
      <c r="B426" s="423" t="str">
        <f>+ม.1!D425</f>
        <v>ส.ป.ก.</v>
      </c>
      <c r="C426" s="424">
        <f>+ม.1!E425</f>
        <v>3009</v>
      </c>
      <c r="D426" s="421">
        <f>+ม.1!J425</f>
        <v>8</v>
      </c>
      <c r="E426" s="421">
        <f>+ม.1!K425</f>
        <v>0</v>
      </c>
      <c r="F426" s="425">
        <f>+ม.1!L425</f>
        <v>17</v>
      </c>
      <c r="G426" s="426"/>
      <c r="H426" s="421">
        <f t="shared" si="43"/>
        <v>3217</v>
      </c>
      <c r="I426" s="427">
        <v>100</v>
      </c>
      <c r="J426" s="428">
        <f t="shared" si="44"/>
        <v>321700</v>
      </c>
      <c r="K426" s="421">
        <f>+ม.1!R425</f>
        <v>0</v>
      </c>
      <c r="L426" s="429">
        <f>+ม.1!T425</f>
        <v>0</v>
      </c>
      <c r="M426" s="429">
        <f>+ม.1!U425</f>
        <v>0</v>
      </c>
      <c r="N426" s="426"/>
      <c r="O426" s="430">
        <f>+ม.1!V425</f>
        <v>0</v>
      </c>
      <c r="P426" s="426">
        <f>+ม.1!X425</f>
        <v>0</v>
      </c>
      <c r="Q426" s="431"/>
      <c r="R426" s="430">
        <f t="shared" si="39"/>
        <v>0</v>
      </c>
      <c r="S426" s="421">
        <f>+ม.1!AA425</f>
        <v>0</v>
      </c>
      <c r="T426" s="432">
        <f t="shared" si="40"/>
        <v>0</v>
      </c>
      <c r="U426" s="426">
        <f t="shared" si="41"/>
        <v>0</v>
      </c>
      <c r="V426" s="426">
        <f t="shared" si="42"/>
        <v>321700</v>
      </c>
      <c r="W426" s="426"/>
      <c r="X426" s="433"/>
      <c r="Y426" s="434">
        <f t="shared" si="38"/>
        <v>321700</v>
      </c>
      <c r="Z426" s="434">
        <v>0.01</v>
      </c>
    </row>
    <row r="427" spans="1:26" s="435" customFormat="1" ht="15.75" customHeight="1" x14ac:dyDescent="0.35">
      <c r="A427" s="421">
        <f>+ม.1!C426</f>
        <v>346</v>
      </c>
      <c r="B427" s="423" t="str">
        <f>+ม.1!D426</f>
        <v>ส.ป.ก.</v>
      </c>
      <c r="C427" s="424">
        <f>+ม.1!E426</f>
        <v>3055</v>
      </c>
      <c r="D427" s="421">
        <f>+ม.1!J426</f>
        <v>24</v>
      </c>
      <c r="E427" s="421">
        <f>+ม.1!K426</f>
        <v>2</v>
      </c>
      <c r="F427" s="425">
        <f>+ม.1!L426</f>
        <v>16</v>
      </c>
      <c r="G427" s="426"/>
      <c r="H427" s="421">
        <f t="shared" si="43"/>
        <v>9816</v>
      </c>
      <c r="I427" s="427">
        <v>100</v>
      </c>
      <c r="J427" s="428">
        <f t="shared" si="44"/>
        <v>981600</v>
      </c>
      <c r="K427" s="421">
        <f>+ม.1!R426</f>
        <v>0</v>
      </c>
      <c r="L427" s="429">
        <f>+ม.1!T426</f>
        <v>0</v>
      </c>
      <c r="M427" s="429">
        <f>+ม.1!U426</f>
        <v>0</v>
      </c>
      <c r="N427" s="426"/>
      <c r="O427" s="430">
        <f>+ม.1!V426</f>
        <v>0</v>
      </c>
      <c r="P427" s="426">
        <f>+ม.1!X426</f>
        <v>0</v>
      </c>
      <c r="Q427" s="431"/>
      <c r="R427" s="430">
        <f t="shared" si="39"/>
        <v>0</v>
      </c>
      <c r="S427" s="421">
        <f>+ม.1!AA426</f>
        <v>0</v>
      </c>
      <c r="T427" s="432">
        <f t="shared" si="40"/>
        <v>0</v>
      </c>
      <c r="U427" s="426">
        <f t="shared" si="41"/>
        <v>0</v>
      </c>
      <c r="V427" s="426">
        <f t="shared" si="42"/>
        <v>981600</v>
      </c>
      <c r="W427" s="426"/>
      <c r="X427" s="433"/>
      <c r="Y427" s="434">
        <f t="shared" si="38"/>
        <v>981600</v>
      </c>
      <c r="Z427" s="434">
        <v>0.01</v>
      </c>
    </row>
    <row r="428" spans="1:26" s="435" customFormat="1" ht="15.75" customHeight="1" x14ac:dyDescent="0.35">
      <c r="A428" s="421">
        <f>+ม.1!C427</f>
        <v>347</v>
      </c>
      <c r="B428" s="423" t="str">
        <f>+ม.1!D427</f>
        <v>ส.ป.ก.</v>
      </c>
      <c r="C428" s="424">
        <f>+ม.1!E427</f>
        <v>5518</v>
      </c>
      <c r="D428" s="421">
        <f>+ม.1!J427</f>
        <v>40</v>
      </c>
      <c r="E428" s="421">
        <f>+ม.1!K427</f>
        <v>2</v>
      </c>
      <c r="F428" s="425">
        <f>+ม.1!L427</f>
        <v>52</v>
      </c>
      <c r="G428" s="426"/>
      <c r="H428" s="421">
        <f t="shared" si="43"/>
        <v>16252</v>
      </c>
      <c r="I428" s="427">
        <v>100</v>
      </c>
      <c r="J428" s="428">
        <f t="shared" si="44"/>
        <v>1625200</v>
      </c>
      <c r="K428" s="421">
        <f>+ม.1!R427</f>
        <v>0</v>
      </c>
      <c r="L428" s="429">
        <f>+ม.1!T427</f>
        <v>0</v>
      </c>
      <c r="M428" s="429">
        <f>+ม.1!U427</f>
        <v>0</v>
      </c>
      <c r="N428" s="426"/>
      <c r="O428" s="430">
        <f>+ม.1!V427</f>
        <v>0</v>
      </c>
      <c r="P428" s="426">
        <f>+ม.1!X427</f>
        <v>0</v>
      </c>
      <c r="Q428" s="431"/>
      <c r="R428" s="430">
        <f t="shared" si="39"/>
        <v>0</v>
      </c>
      <c r="S428" s="421">
        <f>+ม.1!AA427</f>
        <v>0</v>
      </c>
      <c r="T428" s="432">
        <f t="shared" si="40"/>
        <v>0</v>
      </c>
      <c r="U428" s="426">
        <f t="shared" si="41"/>
        <v>0</v>
      </c>
      <c r="V428" s="426">
        <f t="shared" si="42"/>
        <v>1625200</v>
      </c>
      <c r="W428" s="426"/>
      <c r="X428" s="433"/>
      <c r="Y428" s="434">
        <f t="shared" si="38"/>
        <v>1625200</v>
      </c>
      <c r="Z428" s="434">
        <v>0.01</v>
      </c>
    </row>
    <row r="429" spans="1:26" s="435" customFormat="1" ht="15.75" customHeight="1" x14ac:dyDescent="0.35">
      <c r="A429" s="421">
        <f>+ม.1!C428</f>
        <v>348</v>
      </c>
      <c r="B429" s="423" t="str">
        <f>+ม.1!D428</f>
        <v>ส.ป.ก.</v>
      </c>
      <c r="C429" s="424">
        <f>+ม.1!E428</f>
        <v>781</v>
      </c>
      <c r="D429" s="421">
        <f>+ม.1!J428</f>
        <v>13</v>
      </c>
      <c r="E429" s="421">
        <f>+ม.1!K428</f>
        <v>2</v>
      </c>
      <c r="F429" s="425">
        <f>+ม.1!L428</f>
        <v>62</v>
      </c>
      <c r="G429" s="426"/>
      <c r="H429" s="421">
        <f t="shared" si="43"/>
        <v>5462</v>
      </c>
      <c r="I429" s="427">
        <v>100</v>
      </c>
      <c r="J429" s="428">
        <f t="shared" si="44"/>
        <v>546200</v>
      </c>
      <c r="K429" s="421">
        <f>+ม.1!R428</f>
        <v>0</v>
      </c>
      <c r="L429" s="429">
        <f>+ม.1!T428</f>
        <v>0</v>
      </c>
      <c r="M429" s="429">
        <f>+ม.1!U428</f>
        <v>0</v>
      </c>
      <c r="N429" s="426"/>
      <c r="O429" s="430">
        <f>+ม.1!V428</f>
        <v>0</v>
      </c>
      <c r="P429" s="426">
        <f>+ม.1!X428</f>
        <v>0</v>
      </c>
      <c r="Q429" s="431"/>
      <c r="R429" s="430">
        <f t="shared" si="39"/>
        <v>0</v>
      </c>
      <c r="S429" s="421">
        <f>+ม.1!AA428</f>
        <v>0</v>
      </c>
      <c r="T429" s="432">
        <f t="shared" si="40"/>
        <v>0</v>
      </c>
      <c r="U429" s="426">
        <f t="shared" si="41"/>
        <v>0</v>
      </c>
      <c r="V429" s="426">
        <f t="shared" si="42"/>
        <v>546200</v>
      </c>
      <c r="W429" s="426"/>
      <c r="X429" s="433"/>
      <c r="Y429" s="434">
        <f t="shared" si="38"/>
        <v>546200</v>
      </c>
      <c r="Z429" s="434">
        <v>0.01</v>
      </c>
    </row>
    <row r="430" spans="1:26" s="466" customFormat="1" ht="15.75" customHeight="1" x14ac:dyDescent="0.35">
      <c r="A430" s="453">
        <f>+ม.1!C429</f>
        <v>349</v>
      </c>
      <c r="B430" s="454" t="str">
        <f>+ม.1!D429</f>
        <v>ส.ป.ก.</v>
      </c>
      <c r="C430" s="455">
        <f>+ม.1!E429</f>
        <v>10318</v>
      </c>
      <c r="D430" s="453">
        <f>+ม.1!J429</f>
        <v>25</v>
      </c>
      <c r="E430" s="453">
        <f>+ม.1!K429</f>
        <v>1</v>
      </c>
      <c r="F430" s="456">
        <f>+ม.1!L429</f>
        <v>57</v>
      </c>
      <c r="G430" s="457"/>
      <c r="H430" s="453">
        <f t="shared" si="43"/>
        <v>10157</v>
      </c>
      <c r="I430" s="458">
        <v>100</v>
      </c>
      <c r="J430" s="459">
        <f t="shared" si="44"/>
        <v>1015700</v>
      </c>
      <c r="K430" s="453">
        <f>+ม.1!R429</f>
        <v>0</v>
      </c>
      <c r="L430" s="460">
        <f>+ม.1!T429</f>
        <v>0</v>
      </c>
      <c r="M430" s="460">
        <f>+ม.1!U429</f>
        <v>0</v>
      </c>
      <c r="N430" s="457"/>
      <c r="O430" s="461">
        <f>+ม.1!V429</f>
        <v>0</v>
      </c>
      <c r="P430" s="457">
        <f>+ม.1!X429</f>
        <v>0</v>
      </c>
      <c r="Q430" s="462"/>
      <c r="R430" s="461">
        <f t="shared" si="39"/>
        <v>0</v>
      </c>
      <c r="S430" s="453">
        <f>+ม.1!AA429</f>
        <v>0</v>
      </c>
      <c r="T430" s="463">
        <f t="shared" si="40"/>
        <v>0</v>
      </c>
      <c r="U430" s="457">
        <f t="shared" si="41"/>
        <v>0</v>
      </c>
      <c r="V430" s="457">
        <f t="shared" si="42"/>
        <v>1015700</v>
      </c>
      <c r="W430" s="457"/>
      <c r="X430" s="464"/>
      <c r="Y430" s="465">
        <f t="shared" si="38"/>
        <v>1015700</v>
      </c>
      <c r="Z430" s="465">
        <v>0.01</v>
      </c>
    </row>
    <row r="431" spans="1:26" s="435" customFormat="1" ht="15.75" customHeight="1" x14ac:dyDescent="0.35">
      <c r="A431" s="421">
        <f>+ม.1!C430</f>
        <v>350</v>
      </c>
      <c r="B431" s="423" t="str">
        <f>+ม.1!D430</f>
        <v>ส.ป.ก.</v>
      </c>
      <c r="C431" s="424">
        <f>+ม.1!E430</f>
        <v>8993</v>
      </c>
      <c r="D431" s="421">
        <f>+ม.1!J430</f>
        <v>17</v>
      </c>
      <c r="E431" s="421">
        <f>+ม.1!K430</f>
        <v>0</v>
      </c>
      <c r="F431" s="425"/>
      <c r="G431" s="426"/>
      <c r="H431" s="421">
        <f t="shared" si="43"/>
        <v>6800</v>
      </c>
      <c r="I431" s="427">
        <v>100</v>
      </c>
      <c r="J431" s="428">
        <f t="shared" si="44"/>
        <v>680000</v>
      </c>
      <c r="K431" s="421">
        <f>+ม.1!R430</f>
        <v>0</v>
      </c>
      <c r="L431" s="429">
        <f>+ม.1!T430</f>
        <v>0</v>
      </c>
      <c r="M431" s="429">
        <f>+ม.1!U430</f>
        <v>0</v>
      </c>
      <c r="N431" s="426"/>
      <c r="O431" s="430">
        <f>+ม.1!V430</f>
        <v>0</v>
      </c>
      <c r="P431" s="426">
        <f>+ม.1!X430</f>
        <v>0</v>
      </c>
      <c r="Q431" s="431"/>
      <c r="R431" s="430">
        <f t="shared" si="39"/>
        <v>0</v>
      </c>
      <c r="S431" s="421">
        <f>+ม.1!AA430</f>
        <v>0</v>
      </c>
      <c r="T431" s="432">
        <f t="shared" si="40"/>
        <v>0</v>
      </c>
      <c r="U431" s="426">
        <f t="shared" si="41"/>
        <v>0</v>
      </c>
      <c r="V431" s="426">
        <f t="shared" si="42"/>
        <v>680000</v>
      </c>
      <c r="W431" s="426"/>
      <c r="X431" s="433"/>
      <c r="Y431" s="434">
        <f t="shared" si="38"/>
        <v>680000</v>
      </c>
      <c r="Z431" s="434">
        <v>0.01</v>
      </c>
    </row>
    <row r="432" spans="1:26" s="435" customFormat="1" ht="15.75" customHeight="1" x14ac:dyDescent="0.35">
      <c r="A432" s="421">
        <f>+ม.1!C431</f>
        <v>351</v>
      </c>
      <c r="B432" s="423" t="str">
        <f>+ม.1!D431</f>
        <v>ส.ป.ก.</v>
      </c>
      <c r="C432" s="424">
        <f>+ม.1!E431</f>
        <v>6305</v>
      </c>
      <c r="D432" s="421">
        <f>+ม.1!J431</f>
        <v>8</v>
      </c>
      <c r="E432" s="421">
        <f>+ม.1!K431</f>
        <v>0</v>
      </c>
      <c r="F432" s="425">
        <f>+ม.1!L431</f>
        <v>32</v>
      </c>
      <c r="G432" s="426"/>
      <c r="H432" s="421">
        <f t="shared" si="43"/>
        <v>3232</v>
      </c>
      <c r="I432" s="427">
        <v>100</v>
      </c>
      <c r="J432" s="428">
        <f t="shared" si="44"/>
        <v>323200</v>
      </c>
      <c r="K432" s="421">
        <f>+ม.1!R431</f>
        <v>0</v>
      </c>
      <c r="L432" s="429">
        <f>+ม.1!T431</f>
        <v>0</v>
      </c>
      <c r="M432" s="429">
        <f>+ม.1!U431</f>
        <v>0</v>
      </c>
      <c r="N432" s="426"/>
      <c r="O432" s="430">
        <f>+ม.1!V431</f>
        <v>0</v>
      </c>
      <c r="P432" s="426">
        <f>+ม.1!X431</f>
        <v>0</v>
      </c>
      <c r="Q432" s="431"/>
      <c r="R432" s="430">
        <f t="shared" si="39"/>
        <v>0</v>
      </c>
      <c r="S432" s="421">
        <f>+ม.1!AA431</f>
        <v>0</v>
      </c>
      <c r="T432" s="432">
        <f t="shared" si="40"/>
        <v>0</v>
      </c>
      <c r="U432" s="426">
        <f t="shared" si="41"/>
        <v>0</v>
      </c>
      <c r="V432" s="426">
        <f t="shared" si="42"/>
        <v>323200</v>
      </c>
      <c r="W432" s="426"/>
      <c r="X432" s="433"/>
      <c r="Y432" s="434">
        <f t="shared" si="38"/>
        <v>323200</v>
      </c>
      <c r="Z432" s="434">
        <v>0.01</v>
      </c>
    </row>
    <row r="433" spans="1:26" s="435" customFormat="1" ht="15.75" customHeight="1" x14ac:dyDescent="0.35">
      <c r="A433" s="421">
        <f>+ม.1!C432</f>
        <v>352</v>
      </c>
      <c r="B433" s="423" t="str">
        <f>+ม.1!D432</f>
        <v>ส.ป.ก.</v>
      </c>
      <c r="C433" s="424">
        <f>+ม.1!E432</f>
        <v>5517</v>
      </c>
      <c r="D433" s="421">
        <f>+ม.1!J432</f>
        <v>21</v>
      </c>
      <c r="E433" s="421">
        <f>+ม.1!K432</f>
        <v>0</v>
      </c>
      <c r="F433" s="425"/>
      <c r="G433" s="426"/>
      <c r="H433" s="421">
        <f t="shared" si="43"/>
        <v>8400</v>
      </c>
      <c r="I433" s="427">
        <v>100</v>
      </c>
      <c r="J433" s="428">
        <f t="shared" si="44"/>
        <v>840000</v>
      </c>
      <c r="K433" s="421">
        <f>+ม.1!R432</f>
        <v>0</v>
      </c>
      <c r="L433" s="429">
        <f>+ม.1!T432</f>
        <v>0</v>
      </c>
      <c r="M433" s="429">
        <f>+ม.1!U432</f>
        <v>0</v>
      </c>
      <c r="N433" s="426"/>
      <c r="O433" s="430">
        <f>+ม.1!V432</f>
        <v>0</v>
      </c>
      <c r="P433" s="426">
        <f>+ม.1!X432</f>
        <v>0</v>
      </c>
      <c r="Q433" s="431"/>
      <c r="R433" s="430">
        <f t="shared" si="39"/>
        <v>0</v>
      </c>
      <c r="S433" s="421">
        <f>+ม.1!AA432</f>
        <v>0</v>
      </c>
      <c r="T433" s="432">
        <f t="shared" si="40"/>
        <v>0</v>
      </c>
      <c r="U433" s="426">
        <f t="shared" si="41"/>
        <v>0</v>
      </c>
      <c r="V433" s="426">
        <f t="shared" si="42"/>
        <v>840000</v>
      </c>
      <c r="W433" s="426"/>
      <c r="X433" s="433"/>
      <c r="Y433" s="434">
        <f t="shared" si="38"/>
        <v>840000</v>
      </c>
      <c r="Z433" s="434">
        <v>0.01</v>
      </c>
    </row>
    <row r="434" spans="1:26" s="435" customFormat="1" ht="15.75" customHeight="1" x14ac:dyDescent="0.35">
      <c r="A434" s="421">
        <f>+ม.1!C433</f>
        <v>353</v>
      </c>
      <c r="B434" s="423" t="str">
        <f>+ม.1!D433</f>
        <v>ส.ป.ก.</v>
      </c>
      <c r="C434" s="424">
        <f>+ม.1!E433</f>
        <v>6312</v>
      </c>
      <c r="D434" s="421">
        <f>+ม.1!J433</f>
        <v>20</v>
      </c>
      <c r="E434" s="421">
        <f>+ม.1!K433</f>
        <v>1</v>
      </c>
      <c r="F434" s="425">
        <f>+ม.1!L433</f>
        <v>12</v>
      </c>
      <c r="G434" s="426"/>
      <c r="H434" s="421">
        <f t="shared" si="43"/>
        <v>8112</v>
      </c>
      <c r="I434" s="427">
        <v>100</v>
      </c>
      <c r="J434" s="428">
        <f t="shared" si="44"/>
        <v>811200</v>
      </c>
      <c r="K434" s="421">
        <f>+ม.1!R433</f>
        <v>0</v>
      </c>
      <c r="L434" s="429">
        <f>+ม.1!T433</f>
        <v>0</v>
      </c>
      <c r="M434" s="429">
        <f>+ม.1!U433</f>
        <v>0</v>
      </c>
      <c r="N434" s="426"/>
      <c r="O434" s="430">
        <f>+ม.1!V433</f>
        <v>0</v>
      </c>
      <c r="P434" s="426">
        <f>+ม.1!X433</f>
        <v>0</v>
      </c>
      <c r="Q434" s="431"/>
      <c r="R434" s="430">
        <f t="shared" si="39"/>
        <v>0</v>
      </c>
      <c r="S434" s="421">
        <f>+ม.1!AA433</f>
        <v>0</v>
      </c>
      <c r="T434" s="432">
        <f t="shared" si="40"/>
        <v>0</v>
      </c>
      <c r="U434" s="426">
        <f t="shared" si="41"/>
        <v>0</v>
      </c>
      <c r="V434" s="426">
        <f t="shared" si="42"/>
        <v>811200</v>
      </c>
      <c r="W434" s="426"/>
      <c r="X434" s="433"/>
      <c r="Y434" s="434">
        <f t="shared" si="38"/>
        <v>811200</v>
      </c>
      <c r="Z434" s="434">
        <v>0.01</v>
      </c>
    </row>
    <row r="435" spans="1:26" s="435" customFormat="1" ht="15.75" customHeight="1" x14ac:dyDescent="0.35">
      <c r="A435" s="421">
        <f>+ม.1!C434</f>
        <v>354</v>
      </c>
      <c r="B435" s="423" t="str">
        <f>+ม.1!D434</f>
        <v>โฉนด</v>
      </c>
      <c r="C435" s="424">
        <f>+ม.1!E434</f>
        <v>12954</v>
      </c>
      <c r="D435" s="421">
        <f>+ม.1!J434</f>
        <v>15</v>
      </c>
      <c r="E435" s="421">
        <f>+ม.1!K434</f>
        <v>2</v>
      </c>
      <c r="F435" s="425">
        <f>+ม.1!L434</f>
        <v>12</v>
      </c>
      <c r="G435" s="426"/>
      <c r="H435" s="421">
        <f t="shared" si="43"/>
        <v>6212</v>
      </c>
      <c r="I435" s="427">
        <v>100</v>
      </c>
      <c r="J435" s="428">
        <f t="shared" si="44"/>
        <v>621200</v>
      </c>
      <c r="K435" s="421">
        <f>+ม.1!R434</f>
        <v>0</v>
      </c>
      <c r="L435" s="429">
        <f>+ม.1!T434</f>
        <v>0</v>
      </c>
      <c r="M435" s="429">
        <f>+ม.1!U434</f>
        <v>0</v>
      </c>
      <c r="N435" s="426"/>
      <c r="O435" s="430">
        <f>+ม.1!V434</f>
        <v>0</v>
      </c>
      <c r="P435" s="426">
        <f>+ม.1!X434</f>
        <v>0</v>
      </c>
      <c r="Q435" s="431"/>
      <c r="R435" s="430">
        <f t="shared" si="39"/>
        <v>0</v>
      </c>
      <c r="S435" s="421">
        <f>+ม.1!AA434</f>
        <v>0</v>
      </c>
      <c r="T435" s="432">
        <f t="shared" si="40"/>
        <v>0</v>
      </c>
      <c r="U435" s="426">
        <f t="shared" si="41"/>
        <v>0</v>
      </c>
      <c r="V435" s="426">
        <f t="shared" si="42"/>
        <v>621200</v>
      </c>
      <c r="W435" s="426"/>
      <c r="X435" s="433" t="s">
        <v>2880</v>
      </c>
      <c r="Y435" s="434"/>
      <c r="Z435" s="434">
        <v>0.01</v>
      </c>
    </row>
    <row r="436" spans="1:26" s="435" customFormat="1" ht="15.75" customHeight="1" x14ac:dyDescent="0.35">
      <c r="A436" s="421">
        <f>+ม.1!C435</f>
        <v>355</v>
      </c>
      <c r="B436" s="423" t="str">
        <f>+ม.1!D435</f>
        <v>ส.ป.ก.</v>
      </c>
      <c r="C436" s="424">
        <f>+ม.1!E435</f>
        <v>6307</v>
      </c>
      <c r="D436" s="421">
        <f>+ม.1!J435</f>
        <v>3</v>
      </c>
      <c r="E436" s="421">
        <f>+ม.1!K435</f>
        <v>3</v>
      </c>
      <c r="F436" s="425">
        <f>+ม.1!L435</f>
        <v>85</v>
      </c>
      <c r="G436" s="426"/>
      <c r="H436" s="421">
        <f t="shared" si="43"/>
        <v>1585</v>
      </c>
      <c r="I436" s="427">
        <v>100</v>
      </c>
      <c r="J436" s="428">
        <f t="shared" si="44"/>
        <v>158500</v>
      </c>
      <c r="K436" s="421">
        <f>+ม.1!R435</f>
        <v>0</v>
      </c>
      <c r="L436" s="429">
        <f>+ม.1!T435</f>
        <v>0</v>
      </c>
      <c r="M436" s="429">
        <f>+ม.1!U435</f>
        <v>0</v>
      </c>
      <c r="N436" s="426"/>
      <c r="O436" s="430">
        <f>+ม.1!V435</f>
        <v>0</v>
      </c>
      <c r="P436" s="426">
        <f>+ม.1!X435</f>
        <v>0</v>
      </c>
      <c r="Q436" s="431"/>
      <c r="R436" s="430">
        <f t="shared" si="39"/>
        <v>0</v>
      </c>
      <c r="S436" s="421">
        <f>+ม.1!AA435</f>
        <v>0</v>
      </c>
      <c r="T436" s="432">
        <f t="shared" si="40"/>
        <v>0</v>
      </c>
      <c r="U436" s="426">
        <f t="shared" si="41"/>
        <v>0</v>
      </c>
      <c r="V436" s="426">
        <f t="shared" si="42"/>
        <v>158500</v>
      </c>
      <c r="W436" s="426"/>
      <c r="X436" s="433"/>
      <c r="Y436" s="434">
        <f t="shared" si="38"/>
        <v>158500</v>
      </c>
      <c r="Z436" s="434">
        <v>0.01</v>
      </c>
    </row>
    <row r="437" spans="1:26" s="435" customFormat="1" ht="15.75" customHeight="1" x14ac:dyDescent="0.35">
      <c r="A437" s="421">
        <f>+ม.1!C436</f>
        <v>356</v>
      </c>
      <c r="B437" s="423" t="str">
        <f>+ม.1!D436</f>
        <v>โฉนด</v>
      </c>
      <c r="C437" s="424">
        <f>+ม.1!E436</f>
        <v>61635</v>
      </c>
      <c r="D437" s="421">
        <f>+ม.1!J436</f>
        <v>3</v>
      </c>
      <c r="E437" s="421">
        <f>+ม.1!K436</f>
        <v>3</v>
      </c>
      <c r="F437" s="425">
        <f>+ม.1!L436</f>
        <v>89.4</v>
      </c>
      <c r="G437" s="426"/>
      <c r="H437" s="421">
        <f t="shared" si="43"/>
        <v>1589.4</v>
      </c>
      <c r="I437" s="427">
        <v>100</v>
      </c>
      <c r="J437" s="428">
        <f t="shared" si="44"/>
        <v>158940</v>
      </c>
      <c r="K437" s="421">
        <f>+ม.1!R436</f>
        <v>0</v>
      </c>
      <c r="L437" s="429">
        <f>+ม.1!T436</f>
        <v>0</v>
      </c>
      <c r="M437" s="429">
        <f>+ม.1!U436</f>
        <v>0</v>
      </c>
      <c r="N437" s="426"/>
      <c r="O437" s="430">
        <f>+ม.1!V436</f>
        <v>0</v>
      </c>
      <c r="P437" s="426">
        <f>+ม.1!X436</f>
        <v>0</v>
      </c>
      <c r="Q437" s="431"/>
      <c r="R437" s="430">
        <f t="shared" si="39"/>
        <v>0</v>
      </c>
      <c r="S437" s="421">
        <f>+ม.1!AA436</f>
        <v>0</v>
      </c>
      <c r="T437" s="432">
        <f t="shared" si="40"/>
        <v>0</v>
      </c>
      <c r="U437" s="426">
        <f t="shared" si="41"/>
        <v>0</v>
      </c>
      <c r="V437" s="426">
        <f t="shared" si="42"/>
        <v>158940</v>
      </c>
      <c r="W437" s="426"/>
      <c r="X437" s="433" t="s">
        <v>2880</v>
      </c>
      <c r="Y437" s="434"/>
      <c r="Z437" s="434">
        <v>0.01</v>
      </c>
    </row>
    <row r="438" spans="1:26" s="435" customFormat="1" ht="15.75" customHeight="1" x14ac:dyDescent="0.35">
      <c r="A438" s="421">
        <f>+ม.1!C437</f>
        <v>357</v>
      </c>
      <c r="B438" s="423" t="str">
        <f>+ม.1!D437</f>
        <v>ส.ป.ก.</v>
      </c>
      <c r="C438" s="424">
        <f>+ม.1!E437</f>
        <v>19508</v>
      </c>
      <c r="D438" s="421">
        <f>+ม.1!J437</f>
        <v>2</v>
      </c>
      <c r="E438" s="421">
        <f>+ม.1!K437</f>
        <v>0</v>
      </c>
      <c r="F438" s="425">
        <f>+ม.1!L437</f>
        <v>80</v>
      </c>
      <c r="G438" s="426"/>
      <c r="H438" s="421">
        <f t="shared" si="43"/>
        <v>880</v>
      </c>
      <c r="I438" s="427">
        <v>100</v>
      </c>
      <c r="J438" s="428">
        <f t="shared" si="44"/>
        <v>88000</v>
      </c>
      <c r="K438" s="421">
        <f>+ม.1!R437</f>
        <v>0</v>
      </c>
      <c r="L438" s="429">
        <f>+ม.1!T437</f>
        <v>0</v>
      </c>
      <c r="M438" s="429">
        <f>+ม.1!U437</f>
        <v>0</v>
      </c>
      <c r="N438" s="426"/>
      <c r="O438" s="430">
        <f>+ม.1!V437</f>
        <v>0</v>
      </c>
      <c r="P438" s="426">
        <f>+ม.1!X437</f>
        <v>0</v>
      </c>
      <c r="Q438" s="431"/>
      <c r="R438" s="430">
        <f t="shared" si="39"/>
        <v>0</v>
      </c>
      <c r="S438" s="421">
        <f>+ม.1!AA437</f>
        <v>0</v>
      </c>
      <c r="T438" s="432">
        <f t="shared" si="40"/>
        <v>0</v>
      </c>
      <c r="U438" s="426">
        <f t="shared" si="41"/>
        <v>0</v>
      </c>
      <c r="V438" s="426">
        <f t="shared" si="42"/>
        <v>88000</v>
      </c>
      <c r="W438" s="426"/>
      <c r="X438" s="433"/>
      <c r="Y438" s="434">
        <f t="shared" si="38"/>
        <v>88000</v>
      </c>
      <c r="Z438" s="434">
        <v>0.01</v>
      </c>
    </row>
    <row r="439" spans="1:26" s="435" customFormat="1" ht="15.75" customHeight="1" x14ac:dyDescent="0.35">
      <c r="A439" s="421">
        <f>+ม.1!C438</f>
        <v>358</v>
      </c>
      <c r="B439" s="423" t="str">
        <f>+ม.1!D438</f>
        <v>ส.ป.ก.</v>
      </c>
      <c r="C439" s="424">
        <f>+ม.1!E438</f>
        <v>19506</v>
      </c>
      <c r="D439" s="421">
        <f>+ม.1!J438</f>
        <v>3</v>
      </c>
      <c r="E439" s="421">
        <f>+ม.1!K438</f>
        <v>2</v>
      </c>
      <c r="F439" s="425">
        <f>+ม.1!L438</f>
        <v>23</v>
      </c>
      <c r="G439" s="426"/>
      <c r="H439" s="421">
        <f t="shared" si="43"/>
        <v>1423</v>
      </c>
      <c r="I439" s="427">
        <v>100</v>
      </c>
      <c r="J439" s="428">
        <f t="shared" si="44"/>
        <v>142300</v>
      </c>
      <c r="K439" s="421">
        <f>+ม.1!R438</f>
        <v>0</v>
      </c>
      <c r="L439" s="429">
        <f>+ม.1!T438</f>
        <v>0</v>
      </c>
      <c r="M439" s="429">
        <f>+ม.1!U438</f>
        <v>0</v>
      </c>
      <c r="N439" s="426"/>
      <c r="O439" s="430">
        <f>+ม.1!V438</f>
        <v>0</v>
      </c>
      <c r="P439" s="426">
        <f>+ม.1!X438</f>
        <v>0</v>
      </c>
      <c r="Q439" s="431"/>
      <c r="R439" s="430">
        <f t="shared" si="39"/>
        <v>0</v>
      </c>
      <c r="S439" s="421">
        <f>+ม.1!AA438</f>
        <v>0</v>
      </c>
      <c r="T439" s="432">
        <f t="shared" si="40"/>
        <v>0</v>
      </c>
      <c r="U439" s="426">
        <f t="shared" si="41"/>
        <v>0</v>
      </c>
      <c r="V439" s="426">
        <f t="shared" si="42"/>
        <v>142300</v>
      </c>
      <c r="W439" s="426"/>
      <c r="X439" s="433"/>
      <c r="Y439" s="434">
        <f t="shared" si="38"/>
        <v>142300</v>
      </c>
      <c r="Z439" s="434">
        <v>0.01</v>
      </c>
    </row>
    <row r="440" spans="1:26" s="435" customFormat="1" ht="15.75" customHeight="1" x14ac:dyDescent="0.35">
      <c r="A440" s="421">
        <f>+ม.1!C439</f>
        <v>359</v>
      </c>
      <c r="B440" s="423" t="str">
        <f>+ม.1!D439</f>
        <v>โฉนด</v>
      </c>
      <c r="C440" s="424">
        <f>+ม.1!E439</f>
        <v>15020</v>
      </c>
      <c r="D440" s="421">
        <f>+ม.1!J439</f>
        <v>9</v>
      </c>
      <c r="E440" s="421">
        <f>+ม.1!K439</f>
        <v>3</v>
      </c>
      <c r="F440" s="425">
        <f>+ม.1!L439</f>
        <v>12</v>
      </c>
      <c r="G440" s="426"/>
      <c r="H440" s="421">
        <f t="shared" si="43"/>
        <v>3912</v>
      </c>
      <c r="I440" s="427">
        <v>310</v>
      </c>
      <c r="J440" s="428">
        <f t="shared" si="44"/>
        <v>1212720</v>
      </c>
      <c r="K440" s="421">
        <f>+ม.1!R439</f>
        <v>0</v>
      </c>
      <c r="L440" s="429">
        <f>+ม.1!T439</f>
        <v>0</v>
      </c>
      <c r="M440" s="429">
        <f>+ม.1!U439</f>
        <v>0</v>
      </c>
      <c r="N440" s="426"/>
      <c r="O440" s="430">
        <f>+ม.1!V439</f>
        <v>0</v>
      </c>
      <c r="P440" s="426">
        <f>+ม.1!X439</f>
        <v>0</v>
      </c>
      <c r="Q440" s="431"/>
      <c r="R440" s="430">
        <f t="shared" si="39"/>
        <v>0</v>
      </c>
      <c r="S440" s="421">
        <f>+ม.1!AA439</f>
        <v>0</v>
      </c>
      <c r="T440" s="432">
        <f t="shared" si="40"/>
        <v>0</v>
      </c>
      <c r="U440" s="426">
        <f t="shared" si="41"/>
        <v>0</v>
      </c>
      <c r="V440" s="426">
        <f t="shared" si="42"/>
        <v>1212720</v>
      </c>
      <c r="W440" s="426"/>
      <c r="X440" s="433" t="s">
        <v>2880</v>
      </c>
      <c r="Y440" s="434"/>
      <c r="Z440" s="434">
        <v>0.01</v>
      </c>
    </row>
    <row r="441" spans="1:26" s="435" customFormat="1" ht="15.75" customHeight="1" x14ac:dyDescent="0.35">
      <c r="A441" s="421">
        <f>+ม.1!C440</f>
        <v>360</v>
      </c>
      <c r="B441" s="423" t="str">
        <f>+ม.1!D440</f>
        <v>โฉนด</v>
      </c>
      <c r="C441" s="424">
        <f>+ม.1!E440</f>
        <v>45197</v>
      </c>
      <c r="D441" s="421">
        <f>+ม.1!J440</f>
        <v>4</v>
      </c>
      <c r="E441" s="421">
        <f>+ม.1!K440</f>
        <v>2</v>
      </c>
      <c r="F441" s="425">
        <f>+ม.1!L440</f>
        <v>33</v>
      </c>
      <c r="G441" s="426"/>
      <c r="H441" s="421">
        <f t="shared" si="43"/>
        <v>1833</v>
      </c>
      <c r="I441" s="427">
        <v>100</v>
      </c>
      <c r="J441" s="428">
        <f t="shared" si="44"/>
        <v>183300</v>
      </c>
      <c r="K441" s="421">
        <f>+ม.1!R440</f>
        <v>0</v>
      </c>
      <c r="L441" s="429">
        <f>+ม.1!T440</f>
        <v>0</v>
      </c>
      <c r="M441" s="429">
        <f>+ม.1!U440</f>
        <v>0</v>
      </c>
      <c r="N441" s="426"/>
      <c r="O441" s="430">
        <f>+ม.1!V440</f>
        <v>0</v>
      </c>
      <c r="P441" s="426">
        <f>+ม.1!X440</f>
        <v>0</v>
      </c>
      <c r="Q441" s="431"/>
      <c r="R441" s="430">
        <f t="shared" si="39"/>
        <v>0</v>
      </c>
      <c r="S441" s="421">
        <f>+ม.1!AA440</f>
        <v>0</v>
      </c>
      <c r="T441" s="432">
        <f t="shared" si="40"/>
        <v>0</v>
      </c>
      <c r="U441" s="426">
        <f t="shared" si="41"/>
        <v>0</v>
      </c>
      <c r="V441" s="426">
        <f t="shared" si="42"/>
        <v>183300</v>
      </c>
      <c r="W441" s="426"/>
      <c r="X441" s="433" t="s">
        <v>2880</v>
      </c>
      <c r="Y441" s="434"/>
      <c r="Z441" s="434">
        <v>0.01</v>
      </c>
    </row>
    <row r="442" spans="1:26" s="189" customFormat="1" ht="15.75" customHeight="1" x14ac:dyDescent="0.35">
      <c r="A442" s="221">
        <f>+ม.1!C441</f>
        <v>361</v>
      </c>
      <c r="B442" s="217" t="str">
        <f>+ม.1!D441</f>
        <v>โฉนด</v>
      </c>
      <c r="C442" s="234">
        <f>+ม.1!E441</f>
        <v>14910</v>
      </c>
      <c r="D442" s="221">
        <f>+ม.1!J441</f>
        <v>33</v>
      </c>
      <c r="E442" s="221">
        <f>+ม.1!K441</f>
        <v>1</v>
      </c>
      <c r="F442" s="230">
        <f>+ม.1!L441</f>
        <v>99</v>
      </c>
      <c r="G442" s="190"/>
      <c r="H442" s="221">
        <f t="shared" si="43"/>
        <v>13399</v>
      </c>
      <c r="I442" s="226">
        <v>130</v>
      </c>
      <c r="J442" s="191">
        <f t="shared" si="44"/>
        <v>1741870</v>
      </c>
      <c r="K442" s="221">
        <f>+ม.1!R441</f>
        <v>0</v>
      </c>
      <c r="L442" s="238">
        <f>+ม.1!T441</f>
        <v>0</v>
      </c>
      <c r="M442" s="238">
        <f>+ม.1!U441</f>
        <v>0</v>
      </c>
      <c r="N442" s="190"/>
      <c r="O442" s="197">
        <f>+ม.1!V441</f>
        <v>0</v>
      </c>
      <c r="P442" s="190">
        <f>+ม.1!X441</f>
        <v>0</v>
      </c>
      <c r="Q442" s="244"/>
      <c r="R442" s="197">
        <f t="shared" si="39"/>
        <v>0</v>
      </c>
      <c r="S442" s="221">
        <f>+ม.1!AA441</f>
        <v>0</v>
      </c>
      <c r="T442" s="201">
        <f t="shared" si="40"/>
        <v>0</v>
      </c>
      <c r="U442" s="190">
        <f t="shared" si="41"/>
        <v>0</v>
      </c>
      <c r="V442" s="190">
        <f t="shared" si="42"/>
        <v>1741870</v>
      </c>
      <c r="W442" s="190"/>
      <c r="X442" s="258" t="s">
        <v>2880</v>
      </c>
      <c r="Y442" s="251"/>
      <c r="Z442" s="251">
        <v>0.01</v>
      </c>
    </row>
    <row r="443" spans="1:26" s="189" customFormat="1" ht="15.75" customHeight="1" x14ac:dyDescent="0.35">
      <c r="A443" s="221">
        <f>+ม.1!C442</f>
        <v>362</v>
      </c>
      <c r="B443" s="217" t="str">
        <f>+ม.1!D442</f>
        <v>โฉนด</v>
      </c>
      <c r="C443" s="234">
        <f>+ม.1!E442</f>
        <v>57044</v>
      </c>
      <c r="D443" s="221">
        <f>+ม.1!J442</f>
        <v>1</v>
      </c>
      <c r="E443" s="221">
        <f>+ม.1!K442</f>
        <v>1</v>
      </c>
      <c r="F443" s="230">
        <f>+ม.1!L442</f>
        <v>25</v>
      </c>
      <c r="G443" s="190"/>
      <c r="H443" s="221">
        <f t="shared" si="43"/>
        <v>525</v>
      </c>
      <c r="I443" s="226">
        <v>350</v>
      </c>
      <c r="J443" s="191">
        <f t="shared" si="44"/>
        <v>183750</v>
      </c>
      <c r="K443" s="221">
        <f>+ม.1!R442</f>
        <v>1</v>
      </c>
      <c r="L443" s="238" t="str">
        <f>+ม.1!T442</f>
        <v>บ้านเดี่ยว</v>
      </c>
      <c r="M443" s="238" t="str">
        <f>+ม.1!U442</f>
        <v>ครึ่งตึกครึ่งไม้</v>
      </c>
      <c r="N443" s="190"/>
      <c r="O443" s="197">
        <f>+ม.1!V442</f>
        <v>0</v>
      </c>
      <c r="P443" s="190">
        <f>+ม.1!X442</f>
        <v>0</v>
      </c>
      <c r="Q443" s="244"/>
      <c r="R443" s="197">
        <f t="shared" si="39"/>
        <v>0</v>
      </c>
      <c r="S443" s="221">
        <f>+ม.1!AA442</f>
        <v>0</v>
      </c>
      <c r="T443" s="201">
        <f t="shared" si="40"/>
        <v>0</v>
      </c>
      <c r="U443" s="190">
        <f t="shared" si="41"/>
        <v>0</v>
      </c>
      <c r="V443" s="190">
        <f t="shared" si="42"/>
        <v>183750</v>
      </c>
      <c r="W443" s="190"/>
      <c r="X443" s="258" t="s">
        <v>2880</v>
      </c>
      <c r="Y443" s="251"/>
      <c r="Z443" s="251">
        <v>0.03</v>
      </c>
    </row>
    <row r="444" spans="1:26" s="435" customFormat="1" ht="15.75" customHeight="1" x14ac:dyDescent="0.35">
      <c r="A444" s="421">
        <f>+ม.1!C443</f>
        <v>363</v>
      </c>
      <c r="B444" s="423" t="str">
        <f>+ม.1!D443</f>
        <v>โฉนด</v>
      </c>
      <c r="C444" s="424">
        <f>+ม.1!E443</f>
        <v>56002</v>
      </c>
      <c r="D444" s="421">
        <f>+ม.1!J443</f>
        <v>0</v>
      </c>
      <c r="E444" s="421">
        <f>+ม.1!K443</f>
        <v>0</v>
      </c>
      <c r="F444" s="425">
        <f>+ม.1!L443</f>
        <v>81</v>
      </c>
      <c r="G444" s="426"/>
      <c r="H444" s="421">
        <f t="shared" si="43"/>
        <v>81</v>
      </c>
      <c r="I444" s="427">
        <v>230</v>
      </c>
      <c r="J444" s="428">
        <f t="shared" si="44"/>
        <v>18630</v>
      </c>
      <c r="K444" s="421">
        <f>+ม.1!R443</f>
        <v>1</v>
      </c>
      <c r="L444" s="429" t="str">
        <f>+ม.1!T443</f>
        <v>บ้านเดี่ยว</v>
      </c>
      <c r="M444" s="429" t="str">
        <f>+ม.1!U443</f>
        <v>ครึ่งตึกครึ่งไม้</v>
      </c>
      <c r="N444" s="426"/>
      <c r="O444" s="430">
        <f>+ม.1!V443</f>
        <v>0</v>
      </c>
      <c r="P444" s="426">
        <f>+ม.1!X443</f>
        <v>0</v>
      </c>
      <c r="Q444" s="431"/>
      <c r="R444" s="430">
        <f t="shared" si="39"/>
        <v>0</v>
      </c>
      <c r="S444" s="421">
        <f>+ม.1!AA443</f>
        <v>0</v>
      </c>
      <c r="T444" s="432">
        <f t="shared" si="40"/>
        <v>0</v>
      </c>
      <c r="U444" s="426">
        <f t="shared" si="41"/>
        <v>0</v>
      </c>
      <c r="V444" s="426">
        <f t="shared" si="42"/>
        <v>18630</v>
      </c>
      <c r="W444" s="426"/>
      <c r="X444" s="433" t="s">
        <v>2880</v>
      </c>
      <c r="Y444" s="434"/>
      <c r="Z444" s="434">
        <v>0.03</v>
      </c>
    </row>
    <row r="445" spans="1:26" s="189" customFormat="1" ht="15.75" customHeight="1" x14ac:dyDescent="0.35">
      <c r="A445" s="221">
        <f>+ม.1!C444</f>
        <v>364</v>
      </c>
      <c r="B445" s="217" t="str">
        <f>+ม.1!D444</f>
        <v>โฉนด</v>
      </c>
      <c r="C445" s="234">
        <f>+ม.1!E444</f>
        <v>41683</v>
      </c>
      <c r="D445" s="221">
        <f>+ม.1!J444</f>
        <v>8</v>
      </c>
      <c r="E445" s="221">
        <f>+ม.1!K444</f>
        <v>3</v>
      </c>
      <c r="F445" s="230">
        <f>+ม.1!L444</f>
        <v>4</v>
      </c>
      <c r="G445" s="190"/>
      <c r="H445" s="221">
        <f t="shared" si="43"/>
        <v>3504</v>
      </c>
      <c r="I445" s="226">
        <v>100</v>
      </c>
      <c r="J445" s="191">
        <f t="shared" si="44"/>
        <v>350400</v>
      </c>
      <c r="K445" s="221">
        <f>+ม.1!R444</f>
        <v>0</v>
      </c>
      <c r="L445" s="238">
        <f>+ม.1!T444</f>
        <v>0</v>
      </c>
      <c r="M445" s="238">
        <f>+ม.1!U444</f>
        <v>0</v>
      </c>
      <c r="N445" s="190"/>
      <c r="O445" s="197">
        <f>+ม.1!V444</f>
        <v>0</v>
      </c>
      <c r="P445" s="190">
        <f>+ม.1!X444</f>
        <v>0</v>
      </c>
      <c r="Q445" s="244"/>
      <c r="R445" s="197">
        <f t="shared" si="39"/>
        <v>0</v>
      </c>
      <c r="S445" s="221">
        <f>+ม.1!AA444</f>
        <v>0</v>
      </c>
      <c r="T445" s="201">
        <f t="shared" si="40"/>
        <v>0</v>
      </c>
      <c r="U445" s="190">
        <f t="shared" si="41"/>
        <v>0</v>
      </c>
      <c r="V445" s="190">
        <f t="shared" si="42"/>
        <v>350400</v>
      </c>
      <c r="W445" s="190"/>
      <c r="X445" s="258" t="s">
        <v>2880</v>
      </c>
      <c r="Y445" s="251"/>
      <c r="Z445" s="251">
        <v>0.01</v>
      </c>
    </row>
    <row r="446" spans="1:26" s="189" customFormat="1" ht="15.75" customHeight="1" x14ac:dyDescent="0.35">
      <c r="A446" s="221">
        <f>+ม.1!C445</f>
        <v>365</v>
      </c>
      <c r="B446" s="217" t="str">
        <f>+ม.1!D445</f>
        <v>โฉนด</v>
      </c>
      <c r="C446" s="234">
        <f>+ม.1!E445</f>
        <v>4109</v>
      </c>
      <c r="D446" s="221">
        <f>+ม.1!J445</f>
        <v>0</v>
      </c>
      <c r="E446" s="221">
        <f>+ม.1!K445</f>
        <v>0</v>
      </c>
      <c r="F446" s="230">
        <f>+ม.1!L445</f>
        <v>80</v>
      </c>
      <c r="G446" s="190"/>
      <c r="H446" s="221">
        <f t="shared" si="43"/>
        <v>80</v>
      </c>
      <c r="I446" s="226">
        <v>230</v>
      </c>
      <c r="J446" s="191">
        <f t="shared" si="44"/>
        <v>18400</v>
      </c>
      <c r="K446" s="221">
        <f>+ม.1!R445</f>
        <v>1</v>
      </c>
      <c r="L446" s="238" t="str">
        <f>+ม.1!T445</f>
        <v>บ้านเดี่ยว</v>
      </c>
      <c r="M446" s="238" t="str">
        <f>+ม.1!U445</f>
        <v>ครึ่งตึกครึ่งไม้</v>
      </c>
      <c r="N446" s="190"/>
      <c r="O446" s="197">
        <f>+ม.1!V445</f>
        <v>0</v>
      </c>
      <c r="P446" s="190">
        <f>+ม.1!X445</f>
        <v>0</v>
      </c>
      <c r="Q446" s="244"/>
      <c r="R446" s="197">
        <f t="shared" si="39"/>
        <v>0</v>
      </c>
      <c r="S446" s="221">
        <f>+ม.1!AA445</f>
        <v>0</v>
      </c>
      <c r="T446" s="201">
        <f t="shared" si="40"/>
        <v>0</v>
      </c>
      <c r="U446" s="190">
        <f t="shared" si="41"/>
        <v>0</v>
      </c>
      <c r="V446" s="190">
        <f t="shared" si="42"/>
        <v>18400</v>
      </c>
      <c r="W446" s="190"/>
      <c r="X446" s="258" t="s">
        <v>2880</v>
      </c>
      <c r="Y446" s="251"/>
      <c r="Z446" s="251">
        <v>0.03</v>
      </c>
    </row>
    <row r="447" spans="1:26" s="435" customFormat="1" ht="15.75" customHeight="1" x14ac:dyDescent="0.35">
      <c r="A447" s="421">
        <f>+ม.1!C446</f>
        <v>366</v>
      </c>
      <c r="B447" s="423" t="str">
        <f>+ม.1!D446</f>
        <v>ส.ป.ก.</v>
      </c>
      <c r="C447" s="424">
        <f>+ม.1!E446</f>
        <v>780</v>
      </c>
      <c r="D447" s="421">
        <f>+ม.1!J446</f>
        <v>11</v>
      </c>
      <c r="E447" s="421">
        <f>+ม.1!K446</f>
        <v>0</v>
      </c>
      <c r="F447" s="425">
        <f>+ม.1!L446</f>
        <v>80</v>
      </c>
      <c r="G447" s="426"/>
      <c r="H447" s="421">
        <f t="shared" si="43"/>
        <v>4480</v>
      </c>
      <c r="I447" s="427">
        <v>100</v>
      </c>
      <c r="J447" s="428">
        <f t="shared" si="44"/>
        <v>448000</v>
      </c>
      <c r="K447" s="421">
        <f>+ม.1!R446</f>
        <v>0</v>
      </c>
      <c r="L447" s="429">
        <f>+ม.1!T446</f>
        <v>0</v>
      </c>
      <c r="M447" s="429">
        <f>+ม.1!U446</f>
        <v>0</v>
      </c>
      <c r="N447" s="426"/>
      <c r="O447" s="430">
        <f>+ม.1!V446</f>
        <v>0</v>
      </c>
      <c r="P447" s="426">
        <f>+ม.1!X446</f>
        <v>0</v>
      </c>
      <c r="Q447" s="431"/>
      <c r="R447" s="430">
        <f t="shared" si="39"/>
        <v>0</v>
      </c>
      <c r="S447" s="421">
        <f>+ม.1!AA446</f>
        <v>0</v>
      </c>
      <c r="T447" s="432">
        <f t="shared" si="40"/>
        <v>0</v>
      </c>
      <c r="U447" s="426">
        <f t="shared" si="41"/>
        <v>0</v>
      </c>
      <c r="V447" s="426">
        <f t="shared" si="42"/>
        <v>448000</v>
      </c>
      <c r="W447" s="426"/>
      <c r="X447" s="433"/>
      <c r="Y447" s="434">
        <f t="shared" ref="Y447:Y449" si="45">+V447-X447</f>
        <v>448000</v>
      </c>
      <c r="Z447" s="434">
        <v>0.01</v>
      </c>
    </row>
    <row r="448" spans="1:26" s="435" customFormat="1" ht="15.75" customHeight="1" x14ac:dyDescent="0.35">
      <c r="A448" s="421">
        <f>+ม.1!C447</f>
        <v>367</v>
      </c>
      <c r="B448" s="423" t="str">
        <f>+ม.1!D447</f>
        <v>ส.ป.ก.</v>
      </c>
      <c r="C448" s="424">
        <f>+ม.1!E447</f>
        <v>5447</v>
      </c>
      <c r="D448" s="421">
        <f>+ม.1!J447</f>
        <v>16</v>
      </c>
      <c r="E448" s="421">
        <f>+ม.1!K447</f>
        <v>1</v>
      </c>
      <c r="F448" s="425">
        <f>+ม.1!L447</f>
        <v>57</v>
      </c>
      <c r="G448" s="426"/>
      <c r="H448" s="421">
        <f t="shared" si="43"/>
        <v>6557</v>
      </c>
      <c r="I448" s="427">
        <v>100</v>
      </c>
      <c r="J448" s="428">
        <f t="shared" si="44"/>
        <v>655700</v>
      </c>
      <c r="K448" s="421">
        <f>+ม.1!R447</f>
        <v>0</v>
      </c>
      <c r="L448" s="429">
        <f>+ม.1!T447</f>
        <v>0</v>
      </c>
      <c r="M448" s="429">
        <f>+ม.1!U447</f>
        <v>0</v>
      </c>
      <c r="N448" s="426"/>
      <c r="O448" s="430">
        <f>+ม.1!V447</f>
        <v>0</v>
      </c>
      <c r="P448" s="426">
        <f>+ม.1!X447</f>
        <v>0</v>
      </c>
      <c r="Q448" s="431"/>
      <c r="R448" s="430">
        <f t="shared" si="39"/>
        <v>0</v>
      </c>
      <c r="S448" s="421">
        <f>+ม.1!AA447</f>
        <v>0</v>
      </c>
      <c r="T448" s="432">
        <f t="shared" si="40"/>
        <v>0</v>
      </c>
      <c r="U448" s="426">
        <f t="shared" si="41"/>
        <v>0</v>
      </c>
      <c r="V448" s="426">
        <f t="shared" si="42"/>
        <v>655700</v>
      </c>
      <c r="W448" s="426"/>
      <c r="X448" s="433"/>
      <c r="Y448" s="434">
        <f t="shared" si="45"/>
        <v>655700</v>
      </c>
      <c r="Z448" s="434">
        <v>0.01</v>
      </c>
    </row>
    <row r="449" spans="1:26" s="435" customFormat="1" ht="15.75" customHeight="1" x14ac:dyDescent="0.35">
      <c r="A449" s="421">
        <f>+ม.1!C448</f>
        <v>368</v>
      </c>
      <c r="B449" s="423" t="str">
        <f>+ม.1!D448</f>
        <v>ส.ป.ก.</v>
      </c>
      <c r="C449" s="424">
        <f>+ม.1!E448</f>
        <v>1265</v>
      </c>
      <c r="D449" s="421">
        <f>+ม.1!J448</f>
        <v>4</v>
      </c>
      <c r="E449" s="421">
        <f>+ม.1!K448</f>
        <v>2</v>
      </c>
      <c r="F449" s="425">
        <f>+ม.1!L448</f>
        <v>93</v>
      </c>
      <c r="G449" s="426"/>
      <c r="H449" s="421">
        <f t="shared" si="43"/>
        <v>1893</v>
      </c>
      <c r="I449" s="427">
        <v>100</v>
      </c>
      <c r="J449" s="428">
        <f t="shared" si="44"/>
        <v>189300</v>
      </c>
      <c r="K449" s="421">
        <f>+ม.1!R448</f>
        <v>0</v>
      </c>
      <c r="L449" s="429">
        <f>+ม.1!T448</f>
        <v>0</v>
      </c>
      <c r="M449" s="429">
        <f>+ม.1!U448</f>
        <v>0</v>
      </c>
      <c r="N449" s="426"/>
      <c r="O449" s="430">
        <f>+ม.1!V448</f>
        <v>0</v>
      </c>
      <c r="P449" s="426">
        <f>+ม.1!X448</f>
        <v>0</v>
      </c>
      <c r="Q449" s="431"/>
      <c r="R449" s="430">
        <f t="shared" si="39"/>
        <v>0</v>
      </c>
      <c r="S449" s="421">
        <f>+ม.1!AA448</f>
        <v>0</v>
      </c>
      <c r="T449" s="432">
        <f t="shared" si="40"/>
        <v>0</v>
      </c>
      <c r="U449" s="426">
        <f t="shared" si="41"/>
        <v>0</v>
      </c>
      <c r="V449" s="426">
        <f t="shared" si="42"/>
        <v>189300</v>
      </c>
      <c r="W449" s="426"/>
      <c r="X449" s="433"/>
      <c r="Y449" s="434">
        <f t="shared" si="45"/>
        <v>189300</v>
      </c>
      <c r="Z449" s="434">
        <v>0.01</v>
      </c>
    </row>
    <row r="450" spans="1:26" s="189" customFormat="1" ht="15.75" customHeight="1" x14ac:dyDescent="0.35">
      <c r="A450" s="221">
        <f>+ม.1!C449</f>
        <v>369</v>
      </c>
      <c r="B450" s="217" t="str">
        <f>+ม.1!D449</f>
        <v>โฉนด</v>
      </c>
      <c r="C450" s="234">
        <f>+ม.1!E449</f>
        <v>4095</v>
      </c>
      <c r="D450" s="221">
        <f>+ม.1!J449</f>
        <v>0</v>
      </c>
      <c r="E450" s="221">
        <f>+ม.1!K449</f>
        <v>1</v>
      </c>
      <c r="F450" s="230">
        <f>+ม.1!L449</f>
        <v>35</v>
      </c>
      <c r="G450" s="190"/>
      <c r="H450" s="221">
        <f t="shared" si="43"/>
        <v>135</v>
      </c>
      <c r="I450" s="226">
        <v>230</v>
      </c>
      <c r="J450" s="191">
        <f t="shared" si="44"/>
        <v>31050</v>
      </c>
      <c r="K450" s="221">
        <f>+ม.1!R449</f>
        <v>0</v>
      </c>
      <c r="L450" s="238">
        <f>+ม.1!T449</f>
        <v>0</v>
      </c>
      <c r="M450" s="238">
        <f>+ม.1!U449</f>
        <v>0</v>
      </c>
      <c r="N450" s="190"/>
      <c r="O450" s="197">
        <f>+ม.1!V449</f>
        <v>0</v>
      </c>
      <c r="P450" s="190">
        <f>+ม.1!X449</f>
        <v>0</v>
      </c>
      <c r="Q450" s="244"/>
      <c r="R450" s="197">
        <f t="shared" si="39"/>
        <v>0</v>
      </c>
      <c r="S450" s="221">
        <f>+ม.1!AA449</f>
        <v>0</v>
      </c>
      <c r="T450" s="201">
        <f t="shared" si="40"/>
        <v>0</v>
      </c>
      <c r="U450" s="190">
        <f t="shared" si="41"/>
        <v>0</v>
      </c>
      <c r="V450" s="190">
        <f t="shared" si="42"/>
        <v>31050</v>
      </c>
      <c r="W450" s="190"/>
      <c r="X450" s="258" t="s">
        <v>2880</v>
      </c>
      <c r="Y450" s="251"/>
      <c r="Z450" s="251">
        <v>0.01</v>
      </c>
    </row>
    <row r="451" spans="1:26" s="189" customFormat="1" ht="15.75" customHeight="1" x14ac:dyDescent="0.35">
      <c r="A451" s="221">
        <f>+ม.1!C450</f>
        <v>370</v>
      </c>
      <c r="B451" s="217" t="str">
        <f>+ม.1!D450</f>
        <v>โฉนด</v>
      </c>
      <c r="C451" s="234">
        <f>+ม.1!E450</f>
        <v>14923</v>
      </c>
      <c r="D451" s="221">
        <f>+ม.1!J450</f>
        <v>9</v>
      </c>
      <c r="E451" s="221">
        <f>+ม.1!K450</f>
        <v>0</v>
      </c>
      <c r="F451" s="230">
        <f>+ม.1!L450</f>
        <v>78</v>
      </c>
      <c r="G451" s="190"/>
      <c r="H451" s="221">
        <f t="shared" si="43"/>
        <v>3678</v>
      </c>
      <c r="I451" s="226">
        <v>220</v>
      </c>
      <c r="J451" s="191">
        <f t="shared" si="44"/>
        <v>809160</v>
      </c>
      <c r="K451" s="221">
        <f>+ม.1!R450</f>
        <v>0</v>
      </c>
      <c r="L451" s="238">
        <f>+ม.1!T450</f>
        <v>0</v>
      </c>
      <c r="M451" s="238">
        <f>+ม.1!U450</f>
        <v>0</v>
      </c>
      <c r="N451" s="190"/>
      <c r="O451" s="197">
        <f>+ม.1!V450</f>
        <v>0</v>
      </c>
      <c r="P451" s="190">
        <f>+ม.1!X450</f>
        <v>0</v>
      </c>
      <c r="Q451" s="244"/>
      <c r="R451" s="197">
        <f t="shared" si="39"/>
        <v>0</v>
      </c>
      <c r="S451" s="221">
        <f>+ม.1!AA450</f>
        <v>0</v>
      </c>
      <c r="T451" s="201">
        <f t="shared" si="40"/>
        <v>0</v>
      </c>
      <c r="U451" s="190">
        <f t="shared" si="41"/>
        <v>0</v>
      </c>
      <c r="V451" s="190">
        <f t="shared" si="42"/>
        <v>809160</v>
      </c>
      <c r="W451" s="190"/>
      <c r="X451" s="258" t="s">
        <v>2880</v>
      </c>
      <c r="Y451" s="251"/>
      <c r="Z451" s="251">
        <v>0.01</v>
      </c>
    </row>
    <row r="452" spans="1:26" s="435" customFormat="1" ht="15.75" customHeight="1" x14ac:dyDescent="0.35">
      <c r="A452" s="421">
        <f>+ม.1!C451</f>
        <v>371</v>
      </c>
      <c r="B452" s="423" t="str">
        <f>+ม.1!D451</f>
        <v>ส.ป.ก.</v>
      </c>
      <c r="C452" s="424">
        <f>+ม.1!E451</f>
        <v>11320</v>
      </c>
      <c r="D452" s="421">
        <f>+ม.1!J451</f>
        <v>4</v>
      </c>
      <c r="E452" s="421">
        <f>+ม.1!K451</f>
        <v>0</v>
      </c>
      <c r="F452" s="425">
        <f>+ม.1!L451</f>
        <v>24</v>
      </c>
      <c r="G452" s="426"/>
      <c r="H452" s="421">
        <f t="shared" si="43"/>
        <v>1624</v>
      </c>
      <c r="I452" s="427">
        <v>100</v>
      </c>
      <c r="J452" s="428">
        <f t="shared" si="44"/>
        <v>162400</v>
      </c>
      <c r="K452" s="421">
        <f>+ม.1!R451</f>
        <v>0</v>
      </c>
      <c r="L452" s="429">
        <f>+ม.1!T451</f>
        <v>0</v>
      </c>
      <c r="M452" s="429">
        <f>+ม.1!U451</f>
        <v>0</v>
      </c>
      <c r="N452" s="426"/>
      <c r="O452" s="430">
        <f>+ม.1!V451</f>
        <v>0</v>
      </c>
      <c r="P452" s="426">
        <f>+ม.1!X451</f>
        <v>0</v>
      </c>
      <c r="Q452" s="431"/>
      <c r="R452" s="430">
        <f t="shared" si="39"/>
        <v>0</v>
      </c>
      <c r="S452" s="421">
        <f>+ม.1!AA451</f>
        <v>0</v>
      </c>
      <c r="T452" s="432">
        <f t="shared" si="40"/>
        <v>0</v>
      </c>
      <c r="U452" s="426">
        <f t="shared" si="41"/>
        <v>0</v>
      </c>
      <c r="V452" s="426">
        <f t="shared" si="42"/>
        <v>162400</v>
      </c>
      <c r="W452" s="426"/>
      <c r="X452" s="433"/>
      <c r="Y452" s="434">
        <f t="shared" ref="Y452" si="46">+V452-X452</f>
        <v>162400</v>
      </c>
      <c r="Z452" s="434">
        <v>0.01</v>
      </c>
    </row>
    <row r="453" spans="1:26" s="189" customFormat="1" ht="15.75" customHeight="1" x14ac:dyDescent="0.35">
      <c r="A453" s="221">
        <f>+ม.1!C452</f>
        <v>372</v>
      </c>
      <c r="B453" s="217" t="str">
        <f>+ม.1!D452</f>
        <v>โฉนด</v>
      </c>
      <c r="C453" s="234">
        <f>+ม.1!E452</f>
        <v>64038</v>
      </c>
      <c r="D453" s="221">
        <f>+ม.1!J452</f>
        <v>4</v>
      </c>
      <c r="E453" s="221">
        <f>+ม.1!K452</f>
        <v>3</v>
      </c>
      <c r="F453" s="230">
        <f>+ม.1!L452</f>
        <v>48.4</v>
      </c>
      <c r="G453" s="190"/>
      <c r="H453" s="221">
        <f t="shared" si="43"/>
        <v>1948.4</v>
      </c>
      <c r="I453" s="226">
        <v>100</v>
      </c>
      <c r="J453" s="191">
        <f t="shared" si="44"/>
        <v>194840</v>
      </c>
      <c r="K453" s="221">
        <f>+ม.1!R452</f>
        <v>1</v>
      </c>
      <c r="L453" s="238" t="str">
        <f>+ม.1!T452</f>
        <v>บ้านเดี่ยว</v>
      </c>
      <c r="M453" s="238" t="str">
        <f>+ม.1!U452</f>
        <v>ตึก</v>
      </c>
      <c r="N453" s="190"/>
      <c r="O453" s="197">
        <f>+ม.1!V452</f>
        <v>0</v>
      </c>
      <c r="P453" s="190">
        <f>+ม.1!X452</f>
        <v>0</v>
      </c>
      <c r="Q453" s="244"/>
      <c r="R453" s="197">
        <f t="shared" si="39"/>
        <v>0</v>
      </c>
      <c r="S453" s="221">
        <f>+ม.1!AA452</f>
        <v>0</v>
      </c>
      <c r="T453" s="201">
        <f t="shared" si="40"/>
        <v>0</v>
      </c>
      <c r="U453" s="190">
        <f t="shared" si="41"/>
        <v>0</v>
      </c>
      <c r="V453" s="190">
        <f t="shared" si="42"/>
        <v>194840</v>
      </c>
      <c r="W453" s="190"/>
      <c r="X453" s="258" t="s">
        <v>2880</v>
      </c>
      <c r="Y453" s="251"/>
      <c r="Z453" s="251">
        <v>0.03</v>
      </c>
    </row>
    <row r="454" spans="1:26" s="435" customFormat="1" ht="15.75" customHeight="1" x14ac:dyDescent="0.35">
      <c r="A454" s="421">
        <f>+ม.1!C453</f>
        <v>373</v>
      </c>
      <c r="B454" s="423" t="str">
        <f>+ม.1!D453</f>
        <v>น.ส.3</v>
      </c>
      <c r="C454" s="424">
        <f>+ม.1!E453</f>
        <v>401</v>
      </c>
      <c r="D454" s="421">
        <f>+ม.1!J453</f>
        <v>4</v>
      </c>
      <c r="E454" s="421">
        <f>+ม.1!K453</f>
        <v>3</v>
      </c>
      <c r="F454" s="425">
        <f>+ม.1!L453</f>
        <v>59</v>
      </c>
      <c r="G454" s="426"/>
      <c r="H454" s="421">
        <f t="shared" si="43"/>
        <v>1959</v>
      </c>
      <c r="I454" s="427">
        <v>100</v>
      </c>
      <c r="J454" s="428">
        <f t="shared" si="44"/>
        <v>195900</v>
      </c>
      <c r="K454" s="421">
        <f>+ม.1!R453</f>
        <v>0</v>
      </c>
      <c r="L454" s="429">
        <f>+ม.1!T453</f>
        <v>0</v>
      </c>
      <c r="M454" s="429">
        <f>+ม.1!U453</f>
        <v>0</v>
      </c>
      <c r="N454" s="426"/>
      <c r="O454" s="430">
        <f>+ม.1!V453</f>
        <v>0</v>
      </c>
      <c r="P454" s="426">
        <f>+ม.1!X453</f>
        <v>0</v>
      </c>
      <c r="Q454" s="431"/>
      <c r="R454" s="430">
        <f t="shared" si="39"/>
        <v>0</v>
      </c>
      <c r="S454" s="421">
        <f>+ม.1!AA453</f>
        <v>0</v>
      </c>
      <c r="T454" s="432">
        <f t="shared" si="40"/>
        <v>0</v>
      </c>
      <c r="U454" s="426">
        <f t="shared" si="41"/>
        <v>0</v>
      </c>
      <c r="V454" s="426">
        <f t="shared" si="42"/>
        <v>195900</v>
      </c>
      <c r="W454" s="426"/>
      <c r="X454" s="433"/>
      <c r="Y454" s="434">
        <f t="shared" ref="Y454" si="47">+V454-X454</f>
        <v>195900</v>
      </c>
      <c r="Z454" s="434">
        <v>0.01</v>
      </c>
    </row>
    <row r="455" spans="1:26" s="189" customFormat="1" ht="15.75" customHeight="1" x14ac:dyDescent="0.35">
      <c r="A455" s="221">
        <f>+ม.1!C454</f>
        <v>374</v>
      </c>
      <c r="B455" s="217" t="str">
        <f>+ม.1!D454</f>
        <v>โฉนด</v>
      </c>
      <c r="C455" s="234">
        <f>+ม.1!E454</f>
        <v>58624</v>
      </c>
      <c r="D455" s="221">
        <f>+ม.1!J454</f>
        <v>4</v>
      </c>
      <c r="E455" s="221">
        <f>+ม.1!K454</f>
        <v>0</v>
      </c>
      <c r="F455" s="230">
        <f>+ม.1!L454</f>
        <v>22</v>
      </c>
      <c r="G455" s="190"/>
      <c r="H455" s="221">
        <f t="shared" si="43"/>
        <v>1622</v>
      </c>
      <c r="I455" s="226">
        <v>100</v>
      </c>
      <c r="J455" s="191">
        <f t="shared" si="44"/>
        <v>162200</v>
      </c>
      <c r="K455" s="221">
        <f>+ม.1!R454</f>
        <v>0</v>
      </c>
      <c r="L455" s="238">
        <f>+ม.1!T454</f>
        <v>0</v>
      </c>
      <c r="M455" s="238">
        <f>+ม.1!U454</f>
        <v>0</v>
      </c>
      <c r="N455" s="190"/>
      <c r="O455" s="197">
        <f>+ม.1!V454</f>
        <v>0</v>
      </c>
      <c r="P455" s="190">
        <f>+ม.1!X454</f>
        <v>0</v>
      </c>
      <c r="Q455" s="244"/>
      <c r="R455" s="197">
        <f t="shared" si="39"/>
        <v>0</v>
      </c>
      <c r="S455" s="221">
        <f>+ม.1!AA454</f>
        <v>0</v>
      </c>
      <c r="T455" s="201">
        <f t="shared" si="40"/>
        <v>0</v>
      </c>
      <c r="U455" s="190">
        <f t="shared" si="41"/>
        <v>0</v>
      </c>
      <c r="V455" s="190">
        <f t="shared" si="42"/>
        <v>162200</v>
      </c>
      <c r="W455" s="190"/>
      <c r="X455" s="258" t="s">
        <v>2880</v>
      </c>
      <c r="Y455" s="251"/>
      <c r="Z455" s="251">
        <v>0.01</v>
      </c>
    </row>
    <row r="456" spans="1:26" s="189" customFormat="1" ht="15.75" customHeight="1" x14ac:dyDescent="0.35">
      <c r="A456" s="221">
        <f>+ม.1!C455</f>
        <v>375</v>
      </c>
      <c r="B456" s="217" t="str">
        <f>+ม.1!D455</f>
        <v>โฉนด</v>
      </c>
      <c r="C456" s="234">
        <f>+ม.1!E455</f>
        <v>12973</v>
      </c>
      <c r="D456" s="221">
        <f>+ม.1!J455</f>
        <v>6</v>
      </c>
      <c r="E456" s="221">
        <f>+ม.1!K455</f>
        <v>0</v>
      </c>
      <c r="F456" s="230">
        <f>+ม.1!L455</f>
        <v>5</v>
      </c>
      <c r="G456" s="190"/>
      <c r="H456" s="221">
        <f t="shared" si="43"/>
        <v>2405</v>
      </c>
      <c r="I456" s="226">
        <v>100</v>
      </c>
      <c r="J456" s="191">
        <f t="shared" si="44"/>
        <v>240500</v>
      </c>
      <c r="K456" s="221">
        <f>+ม.1!R455</f>
        <v>0</v>
      </c>
      <c r="L456" s="238">
        <f>+ม.1!T455</f>
        <v>0</v>
      </c>
      <c r="M456" s="238">
        <f>+ม.1!U455</f>
        <v>0</v>
      </c>
      <c r="N456" s="190"/>
      <c r="O456" s="197">
        <f>+ม.1!V455</f>
        <v>0</v>
      </c>
      <c r="P456" s="190">
        <f>+ม.1!X455</f>
        <v>0</v>
      </c>
      <c r="Q456" s="244"/>
      <c r="R456" s="197">
        <f t="shared" si="39"/>
        <v>0</v>
      </c>
      <c r="S456" s="221">
        <f>+ม.1!AA455</f>
        <v>0</v>
      </c>
      <c r="T456" s="201">
        <f t="shared" si="40"/>
        <v>0</v>
      </c>
      <c r="U456" s="190">
        <f t="shared" si="41"/>
        <v>0</v>
      </c>
      <c r="V456" s="190">
        <f t="shared" si="42"/>
        <v>240500</v>
      </c>
      <c r="W456" s="190"/>
      <c r="X456" s="258" t="s">
        <v>2880</v>
      </c>
      <c r="Y456" s="251"/>
      <c r="Z456" s="251">
        <v>0.01</v>
      </c>
    </row>
    <row r="457" spans="1:26" s="435" customFormat="1" ht="15.75" customHeight="1" x14ac:dyDescent="0.35">
      <c r="A457" s="421">
        <f>+ม.1!C456</f>
        <v>376</v>
      </c>
      <c r="B457" s="423" t="str">
        <f>+ม.1!D456</f>
        <v>โฉนด</v>
      </c>
      <c r="C457" s="424">
        <f>+ม.1!E456</f>
        <v>44573</v>
      </c>
      <c r="D457" s="421">
        <f>+ม.1!J456</f>
        <v>4</v>
      </c>
      <c r="E457" s="421">
        <f>+ม.1!K456</f>
        <v>1</v>
      </c>
      <c r="F457" s="425">
        <f>+ม.1!L456</f>
        <v>1</v>
      </c>
      <c r="G457" s="426"/>
      <c r="H457" s="421">
        <f t="shared" si="43"/>
        <v>1701</v>
      </c>
      <c r="I457" s="427">
        <v>200</v>
      </c>
      <c r="J457" s="428">
        <f t="shared" si="44"/>
        <v>340200</v>
      </c>
      <c r="K457" s="421">
        <f>+ม.1!R456</f>
        <v>0</v>
      </c>
      <c r="L457" s="429">
        <f>+ม.1!T456</f>
        <v>0</v>
      </c>
      <c r="M457" s="429">
        <f>+ม.1!U456</f>
        <v>0</v>
      </c>
      <c r="N457" s="426"/>
      <c r="O457" s="430">
        <f>+ม.1!V456</f>
        <v>0</v>
      </c>
      <c r="P457" s="426">
        <f>+ม.1!X456</f>
        <v>0</v>
      </c>
      <c r="Q457" s="431"/>
      <c r="R457" s="430">
        <f t="shared" si="39"/>
        <v>0</v>
      </c>
      <c r="S457" s="421">
        <f>+ม.1!AA456</f>
        <v>0</v>
      </c>
      <c r="T457" s="432">
        <f t="shared" si="40"/>
        <v>0</v>
      </c>
      <c r="U457" s="426">
        <f t="shared" si="41"/>
        <v>0</v>
      </c>
      <c r="V457" s="426">
        <f t="shared" si="42"/>
        <v>340200</v>
      </c>
      <c r="W457" s="426"/>
      <c r="X457" s="433" t="s">
        <v>2880</v>
      </c>
      <c r="Y457" s="434"/>
      <c r="Z457" s="434">
        <v>0.01</v>
      </c>
    </row>
    <row r="458" spans="1:26" s="435" customFormat="1" ht="15.75" customHeight="1" x14ac:dyDescent="0.35">
      <c r="A458" s="421">
        <f>+ม.1!C457</f>
        <v>377</v>
      </c>
      <c r="B458" s="423" t="str">
        <f>+ม.1!D457</f>
        <v>น.ส.3</v>
      </c>
      <c r="C458" s="424">
        <f>+ม.1!E457</f>
        <v>374</v>
      </c>
      <c r="D458" s="421">
        <f>+ม.1!J457</f>
        <v>4</v>
      </c>
      <c r="E458" s="421">
        <f>+ม.1!K457</f>
        <v>2</v>
      </c>
      <c r="F458" s="425">
        <f>+ม.1!L457</f>
        <v>82</v>
      </c>
      <c r="G458" s="426"/>
      <c r="H458" s="421">
        <f t="shared" si="43"/>
        <v>1882</v>
      </c>
      <c r="I458" s="427">
        <v>100</v>
      </c>
      <c r="J458" s="428">
        <f t="shared" si="44"/>
        <v>188200</v>
      </c>
      <c r="K458" s="421">
        <f>+ม.1!R457</f>
        <v>0</v>
      </c>
      <c r="L458" s="429">
        <f>+ม.1!T457</f>
        <v>0</v>
      </c>
      <c r="M458" s="429">
        <f>+ม.1!U457</f>
        <v>0</v>
      </c>
      <c r="N458" s="426"/>
      <c r="O458" s="430">
        <f>+ม.1!V457</f>
        <v>0</v>
      </c>
      <c r="P458" s="426">
        <f>+ม.1!X457</f>
        <v>0</v>
      </c>
      <c r="Q458" s="431"/>
      <c r="R458" s="430">
        <f t="shared" si="39"/>
        <v>0</v>
      </c>
      <c r="S458" s="421">
        <f>+ม.1!AA457</f>
        <v>0</v>
      </c>
      <c r="T458" s="432">
        <f t="shared" si="40"/>
        <v>0</v>
      </c>
      <c r="U458" s="426">
        <f t="shared" si="41"/>
        <v>0</v>
      </c>
      <c r="V458" s="426">
        <f t="shared" si="42"/>
        <v>188200</v>
      </c>
      <c r="W458" s="426"/>
      <c r="X458" s="433"/>
      <c r="Y458" s="434">
        <f t="shared" ref="Y458:Y459" si="48">+V458-X458</f>
        <v>188200</v>
      </c>
      <c r="Z458" s="434">
        <v>0.01</v>
      </c>
    </row>
    <row r="459" spans="1:26" s="435" customFormat="1" ht="15.75" customHeight="1" x14ac:dyDescent="0.35">
      <c r="A459" s="421">
        <f>+ม.1!C458</f>
        <v>378</v>
      </c>
      <c r="B459" s="423" t="str">
        <f>+ม.1!D458</f>
        <v>ส.ป.ก.</v>
      </c>
      <c r="C459" s="424">
        <f>+ม.1!E458</f>
        <v>6310</v>
      </c>
      <c r="D459" s="421">
        <f>+ม.1!J458</f>
        <v>19</v>
      </c>
      <c r="E459" s="421">
        <f>+ม.1!K458</f>
        <v>1</v>
      </c>
      <c r="F459" s="425">
        <f>+ม.1!L458</f>
        <v>68</v>
      </c>
      <c r="G459" s="426"/>
      <c r="H459" s="421">
        <f t="shared" si="43"/>
        <v>7768</v>
      </c>
      <c r="I459" s="427">
        <v>100</v>
      </c>
      <c r="J459" s="428">
        <f t="shared" si="44"/>
        <v>776800</v>
      </c>
      <c r="K459" s="421">
        <f>+ม.1!R458</f>
        <v>1</v>
      </c>
      <c r="L459" s="429" t="str">
        <f>+ม.1!T458</f>
        <v>บ้านเดี่ยว</v>
      </c>
      <c r="M459" s="429" t="str">
        <f>+ม.1!U458</f>
        <v>ครึ่งตึกครึ่งไม้</v>
      </c>
      <c r="N459" s="426"/>
      <c r="O459" s="430">
        <f>+ม.1!V458</f>
        <v>0</v>
      </c>
      <c r="P459" s="426">
        <f>+ม.1!X458</f>
        <v>0</v>
      </c>
      <c r="Q459" s="431"/>
      <c r="R459" s="430">
        <f t="shared" si="39"/>
        <v>0</v>
      </c>
      <c r="S459" s="421">
        <f>+ม.1!AA458</f>
        <v>0</v>
      </c>
      <c r="T459" s="432">
        <f t="shared" si="40"/>
        <v>0</v>
      </c>
      <c r="U459" s="426">
        <f t="shared" si="41"/>
        <v>0</v>
      </c>
      <c r="V459" s="426">
        <f t="shared" si="42"/>
        <v>776800</v>
      </c>
      <c r="W459" s="426"/>
      <c r="X459" s="433"/>
      <c r="Y459" s="434">
        <f t="shared" si="48"/>
        <v>776800</v>
      </c>
      <c r="Z459" s="434">
        <v>0.03</v>
      </c>
    </row>
    <row r="460" spans="1:26" s="189" customFormat="1" ht="15.75" customHeight="1" x14ac:dyDescent="0.35">
      <c r="A460" s="221">
        <f>+ม.1!C459</f>
        <v>379</v>
      </c>
      <c r="B460" s="217" t="str">
        <f>+ม.1!D459</f>
        <v>โฉนด</v>
      </c>
      <c r="C460" s="234">
        <f>+ม.1!E459</f>
        <v>31525</v>
      </c>
      <c r="D460" s="221">
        <f>+ม.1!J459</f>
        <v>0</v>
      </c>
      <c r="E460" s="221">
        <f>+ม.1!K459</f>
        <v>0</v>
      </c>
      <c r="F460" s="230">
        <f>+ม.1!L459</f>
        <v>93</v>
      </c>
      <c r="G460" s="190"/>
      <c r="H460" s="221">
        <f t="shared" si="43"/>
        <v>93</v>
      </c>
      <c r="I460" s="226">
        <v>230</v>
      </c>
      <c r="J460" s="191">
        <f t="shared" si="44"/>
        <v>21390</v>
      </c>
      <c r="K460" s="221">
        <f>+ม.1!R459</f>
        <v>1</v>
      </c>
      <c r="L460" s="238" t="str">
        <f>+ม.1!T459</f>
        <v>บ้านเดี่ยว</v>
      </c>
      <c r="M460" s="238" t="str">
        <f>+ม.1!U459</f>
        <v>ครึ่งตึกครึ่งไม้</v>
      </c>
      <c r="N460" s="190"/>
      <c r="O460" s="197">
        <f>+ม.1!V459</f>
        <v>0</v>
      </c>
      <c r="P460" s="190">
        <f>+ม.1!X459</f>
        <v>0</v>
      </c>
      <c r="Q460" s="244"/>
      <c r="R460" s="197">
        <f t="shared" ref="R460:R535" si="49">O460*Q460</f>
        <v>0</v>
      </c>
      <c r="S460" s="221">
        <f>+ม.1!AA459</f>
        <v>0</v>
      </c>
      <c r="T460" s="201">
        <f t="shared" ref="T460:T535" si="50">R460*S460/100</f>
        <v>0</v>
      </c>
      <c r="U460" s="190">
        <f t="shared" ref="U460:U535" si="51">R460-T460</f>
        <v>0</v>
      </c>
      <c r="V460" s="190">
        <f t="shared" ref="V460:V535" si="52">J460+U460</f>
        <v>21390</v>
      </c>
      <c r="W460" s="190"/>
      <c r="X460" s="258" t="s">
        <v>2880</v>
      </c>
      <c r="Y460" s="251"/>
      <c r="Z460" s="251">
        <v>0.03</v>
      </c>
    </row>
    <row r="461" spans="1:26" s="189" customFormat="1" ht="15.75" customHeight="1" x14ac:dyDescent="0.35">
      <c r="A461" s="221">
        <f>+ม.1!C460</f>
        <v>380</v>
      </c>
      <c r="B461" s="217" t="str">
        <f>+ม.1!D460</f>
        <v>โฉนด</v>
      </c>
      <c r="C461" s="234">
        <f>+ม.1!E460</f>
        <v>55935</v>
      </c>
      <c r="D461" s="221">
        <f>+ม.1!J460</f>
        <v>0</v>
      </c>
      <c r="E461" s="221">
        <f>+ม.1!K460</f>
        <v>0</v>
      </c>
      <c r="F461" s="230">
        <f>+ม.1!L460</f>
        <v>67</v>
      </c>
      <c r="G461" s="190"/>
      <c r="H461" s="221">
        <f t="shared" ref="H461:H529" si="53">+(D461*400)+(E461*100)+F461</f>
        <v>67</v>
      </c>
      <c r="I461" s="226">
        <v>230</v>
      </c>
      <c r="J461" s="191">
        <f t="shared" si="44"/>
        <v>15410</v>
      </c>
      <c r="K461" s="221">
        <f>+ม.1!R460</f>
        <v>1</v>
      </c>
      <c r="L461" s="238" t="str">
        <f>+ม.1!T460</f>
        <v>บ้านเดี่ยว</v>
      </c>
      <c r="M461" s="238" t="str">
        <f>+ม.1!U460</f>
        <v>ตึก</v>
      </c>
      <c r="N461" s="190"/>
      <c r="O461" s="197">
        <f>+ม.1!V460</f>
        <v>0</v>
      </c>
      <c r="P461" s="190">
        <f>+ม.1!X460</f>
        <v>0</v>
      </c>
      <c r="Q461" s="244"/>
      <c r="R461" s="197">
        <f t="shared" si="49"/>
        <v>0</v>
      </c>
      <c r="S461" s="221">
        <f>+ม.1!AA460</f>
        <v>0</v>
      </c>
      <c r="T461" s="201">
        <f t="shared" si="50"/>
        <v>0</v>
      </c>
      <c r="U461" s="190">
        <f t="shared" si="51"/>
        <v>0</v>
      </c>
      <c r="V461" s="190">
        <f t="shared" si="52"/>
        <v>15410</v>
      </c>
      <c r="W461" s="190"/>
      <c r="X461" s="258" t="s">
        <v>2880</v>
      </c>
      <c r="Y461" s="251"/>
      <c r="Z461" s="251">
        <v>0.03</v>
      </c>
    </row>
    <row r="462" spans="1:26" s="189" customFormat="1" ht="15.75" customHeight="1" x14ac:dyDescent="0.35">
      <c r="A462" s="221">
        <f>+ม.1!C461</f>
        <v>381</v>
      </c>
      <c r="B462" s="217" t="str">
        <f>+ม.1!D461</f>
        <v>โฉนด</v>
      </c>
      <c r="C462" s="234">
        <f>+ม.1!E461</f>
        <v>52314</v>
      </c>
      <c r="D462" s="221">
        <f>+ม.1!J461</f>
        <v>1</v>
      </c>
      <c r="E462" s="221">
        <f>+ม.1!K461</f>
        <v>1</v>
      </c>
      <c r="F462" s="230"/>
      <c r="G462" s="190"/>
      <c r="H462" s="221">
        <f t="shared" si="53"/>
        <v>500</v>
      </c>
      <c r="I462" s="226">
        <v>100</v>
      </c>
      <c r="J462" s="191">
        <f t="shared" ref="J462:J530" si="54">H462*I462</f>
        <v>50000</v>
      </c>
      <c r="K462" s="221">
        <f>+ม.1!R461</f>
        <v>0</v>
      </c>
      <c r="L462" s="238">
        <f>+ม.1!T461</f>
        <v>0</v>
      </c>
      <c r="M462" s="238">
        <f>+ม.1!U461</f>
        <v>0</v>
      </c>
      <c r="N462" s="190"/>
      <c r="O462" s="197">
        <f>+ม.1!V461</f>
        <v>0</v>
      </c>
      <c r="P462" s="190">
        <f>+ม.1!X461</f>
        <v>0</v>
      </c>
      <c r="Q462" s="244"/>
      <c r="R462" s="197">
        <f t="shared" si="49"/>
        <v>0</v>
      </c>
      <c r="S462" s="221">
        <f>+ม.1!AA461</f>
        <v>0</v>
      </c>
      <c r="T462" s="201">
        <f t="shared" si="50"/>
        <v>0</v>
      </c>
      <c r="U462" s="190">
        <f t="shared" si="51"/>
        <v>0</v>
      </c>
      <c r="V462" s="190">
        <f t="shared" si="52"/>
        <v>50000</v>
      </c>
      <c r="W462" s="190"/>
      <c r="X462" s="258" t="s">
        <v>2880</v>
      </c>
      <c r="Y462" s="251"/>
      <c r="Z462" s="251">
        <v>0.01</v>
      </c>
    </row>
    <row r="463" spans="1:26" s="189" customFormat="1" ht="15.75" customHeight="1" x14ac:dyDescent="0.35">
      <c r="A463" s="221">
        <f>+ม.1!C462</f>
        <v>382</v>
      </c>
      <c r="B463" s="217" t="str">
        <f>+ม.1!D462</f>
        <v>โฉนด</v>
      </c>
      <c r="C463" s="234">
        <f>+ม.1!E462</f>
        <v>56001</v>
      </c>
      <c r="D463" s="221">
        <f>+ม.1!J462</f>
        <v>0</v>
      </c>
      <c r="E463" s="221">
        <f>+ม.1!K462</f>
        <v>0</v>
      </c>
      <c r="F463" s="230">
        <f>+ม.1!L462</f>
        <v>69</v>
      </c>
      <c r="G463" s="190"/>
      <c r="H463" s="221">
        <f t="shared" si="53"/>
        <v>69</v>
      </c>
      <c r="I463" s="226">
        <v>230</v>
      </c>
      <c r="J463" s="191">
        <f t="shared" si="54"/>
        <v>15870</v>
      </c>
      <c r="K463" s="221">
        <f>+ม.1!R462</f>
        <v>1</v>
      </c>
      <c r="L463" s="238" t="str">
        <f>+ม.1!T462</f>
        <v>บ้านเดี่ยว</v>
      </c>
      <c r="M463" s="238" t="str">
        <f>+ม.1!U462</f>
        <v>ไม้</v>
      </c>
      <c r="N463" s="190"/>
      <c r="O463" s="197">
        <f>+ม.1!V462</f>
        <v>0</v>
      </c>
      <c r="P463" s="190">
        <f>+ม.1!X462</f>
        <v>0</v>
      </c>
      <c r="Q463" s="244"/>
      <c r="R463" s="197">
        <f t="shared" si="49"/>
        <v>0</v>
      </c>
      <c r="S463" s="221">
        <f>+ม.1!AA462</f>
        <v>0</v>
      </c>
      <c r="T463" s="201">
        <f t="shared" si="50"/>
        <v>0</v>
      </c>
      <c r="U463" s="190">
        <f t="shared" si="51"/>
        <v>0</v>
      </c>
      <c r="V463" s="190">
        <f t="shared" si="52"/>
        <v>15870</v>
      </c>
      <c r="W463" s="190"/>
      <c r="X463" s="258" t="s">
        <v>2880</v>
      </c>
      <c r="Y463" s="251"/>
      <c r="Z463" s="251">
        <v>0.03</v>
      </c>
    </row>
    <row r="464" spans="1:26" s="189" customFormat="1" ht="15.75" customHeight="1" x14ac:dyDescent="0.35">
      <c r="A464" s="221">
        <f>+ม.1!C463</f>
        <v>383</v>
      </c>
      <c r="B464" s="217" t="str">
        <f>+ม.1!D463</f>
        <v>โฉนด</v>
      </c>
      <c r="C464" s="234">
        <f>+ม.1!E463</f>
        <v>48050</v>
      </c>
      <c r="D464" s="221">
        <f>+ม.1!J463</f>
        <v>5</v>
      </c>
      <c r="E464" s="221">
        <f>+ม.1!K463</f>
        <v>1</v>
      </c>
      <c r="F464" s="230">
        <f>+ม.1!L463</f>
        <v>64</v>
      </c>
      <c r="G464" s="190"/>
      <c r="H464" s="221">
        <f t="shared" si="53"/>
        <v>2164</v>
      </c>
      <c r="I464" s="226">
        <v>100</v>
      </c>
      <c r="J464" s="191">
        <f t="shared" si="54"/>
        <v>216400</v>
      </c>
      <c r="K464" s="221">
        <f>+ม.1!R463</f>
        <v>0</v>
      </c>
      <c r="L464" s="238">
        <f>+ม.1!T463</f>
        <v>0</v>
      </c>
      <c r="M464" s="238">
        <f>+ม.1!U463</f>
        <v>0</v>
      </c>
      <c r="N464" s="190"/>
      <c r="O464" s="197">
        <f>+ม.1!V463</f>
        <v>0</v>
      </c>
      <c r="P464" s="190">
        <f>+ม.1!X463</f>
        <v>0</v>
      </c>
      <c r="Q464" s="244"/>
      <c r="R464" s="197">
        <f t="shared" si="49"/>
        <v>0</v>
      </c>
      <c r="S464" s="221">
        <f>+ม.1!AA463</f>
        <v>0</v>
      </c>
      <c r="T464" s="201">
        <f t="shared" si="50"/>
        <v>0</v>
      </c>
      <c r="U464" s="190">
        <f t="shared" si="51"/>
        <v>0</v>
      </c>
      <c r="V464" s="190">
        <f t="shared" si="52"/>
        <v>216400</v>
      </c>
      <c r="W464" s="190"/>
      <c r="X464" s="258" t="s">
        <v>2880</v>
      </c>
      <c r="Y464" s="251"/>
      <c r="Z464" s="251">
        <v>0.01</v>
      </c>
    </row>
    <row r="465" spans="1:26" s="189" customFormat="1" ht="15.75" customHeight="1" x14ac:dyDescent="0.35">
      <c r="A465" s="221">
        <f>+ม.1!C464</f>
        <v>384</v>
      </c>
      <c r="B465" s="217" t="str">
        <f>+ม.1!D464</f>
        <v>โฉนด</v>
      </c>
      <c r="C465" s="234">
        <f>+ม.1!E464</f>
        <v>4084</v>
      </c>
      <c r="D465" s="221">
        <f>+ม.1!J464</f>
        <v>0</v>
      </c>
      <c r="E465" s="221">
        <f>+ม.1!K464</f>
        <v>1</v>
      </c>
      <c r="F465" s="230">
        <f>+ม.1!L464</f>
        <v>72</v>
      </c>
      <c r="G465" s="190"/>
      <c r="H465" s="221">
        <f t="shared" si="53"/>
        <v>172</v>
      </c>
      <c r="I465" s="226">
        <v>230</v>
      </c>
      <c r="J465" s="191">
        <f t="shared" si="54"/>
        <v>39560</v>
      </c>
      <c r="K465" s="221">
        <f>+ม.1!R464</f>
        <v>1</v>
      </c>
      <c r="L465" s="238" t="str">
        <f>+ม.1!T464</f>
        <v>บ้านเดี่ยว</v>
      </c>
      <c r="M465" s="238" t="str">
        <f>+ม.1!U464</f>
        <v>ครึ่งตึกครึ่งไม้</v>
      </c>
      <c r="N465" s="190"/>
      <c r="O465" s="197">
        <f>+ม.1!V464</f>
        <v>0</v>
      </c>
      <c r="P465" s="190">
        <f>+ม.1!X464</f>
        <v>0</v>
      </c>
      <c r="Q465" s="244"/>
      <c r="R465" s="197">
        <f t="shared" si="49"/>
        <v>0</v>
      </c>
      <c r="S465" s="221">
        <f>+ม.1!AA464</f>
        <v>0</v>
      </c>
      <c r="T465" s="201">
        <f t="shared" si="50"/>
        <v>0</v>
      </c>
      <c r="U465" s="190">
        <f t="shared" si="51"/>
        <v>0</v>
      </c>
      <c r="V465" s="190">
        <f t="shared" si="52"/>
        <v>39560</v>
      </c>
      <c r="W465" s="190"/>
      <c r="X465" s="258" t="s">
        <v>2880</v>
      </c>
      <c r="Y465" s="251"/>
      <c r="Z465" s="251">
        <v>0.03</v>
      </c>
    </row>
    <row r="466" spans="1:26" s="189" customFormat="1" ht="15.75" customHeight="1" x14ac:dyDescent="0.35">
      <c r="A466" s="221">
        <f>+ม.1!C465</f>
        <v>385</v>
      </c>
      <c r="B466" s="217" t="str">
        <f>+ม.1!D465</f>
        <v>โฉนด</v>
      </c>
      <c r="C466" s="234">
        <f>+ม.1!E465</f>
        <v>14947</v>
      </c>
      <c r="D466" s="221">
        <f>+ม.1!J465</f>
        <v>11</v>
      </c>
      <c r="E466" s="221">
        <f>+ม.1!K465</f>
        <v>1</v>
      </c>
      <c r="F466" s="230">
        <f>+ม.1!L465</f>
        <v>62</v>
      </c>
      <c r="G466" s="190"/>
      <c r="H466" s="221">
        <f t="shared" si="53"/>
        <v>4562</v>
      </c>
      <c r="I466" s="226">
        <v>100</v>
      </c>
      <c r="J466" s="191">
        <f t="shared" si="54"/>
        <v>456200</v>
      </c>
      <c r="K466" s="221">
        <f>+ม.1!R465</f>
        <v>0</v>
      </c>
      <c r="L466" s="238">
        <f>+ม.1!T465</f>
        <v>0</v>
      </c>
      <c r="M466" s="238">
        <f>+ม.1!U465</f>
        <v>0</v>
      </c>
      <c r="N466" s="190"/>
      <c r="O466" s="197">
        <f>+ม.1!V465</f>
        <v>0</v>
      </c>
      <c r="P466" s="190">
        <f>+ม.1!X465</f>
        <v>0</v>
      </c>
      <c r="Q466" s="244"/>
      <c r="R466" s="197">
        <f t="shared" si="49"/>
        <v>0</v>
      </c>
      <c r="S466" s="221">
        <f>+ม.1!AA465</f>
        <v>0</v>
      </c>
      <c r="T466" s="201">
        <f t="shared" si="50"/>
        <v>0</v>
      </c>
      <c r="U466" s="190">
        <f t="shared" si="51"/>
        <v>0</v>
      </c>
      <c r="V466" s="190">
        <f t="shared" si="52"/>
        <v>456200</v>
      </c>
      <c r="W466" s="190"/>
      <c r="X466" s="258" t="s">
        <v>2880</v>
      </c>
      <c r="Y466" s="251"/>
      <c r="Z466" s="251">
        <v>0.01</v>
      </c>
    </row>
    <row r="467" spans="1:26" s="189" customFormat="1" ht="15.75" customHeight="1" x14ac:dyDescent="0.35">
      <c r="A467" s="221">
        <f>+ม.1!C466</f>
        <v>386</v>
      </c>
      <c r="B467" s="217" t="str">
        <f>+ม.1!D466</f>
        <v>โฉนด</v>
      </c>
      <c r="C467" s="234">
        <f>+ม.1!E466</f>
        <v>48577</v>
      </c>
      <c r="D467" s="221">
        <f>+ม.1!J466</f>
        <v>0</v>
      </c>
      <c r="E467" s="221">
        <f>+ม.1!K466</f>
        <v>0</v>
      </c>
      <c r="F467" s="230">
        <f>+ม.1!L466</f>
        <v>79</v>
      </c>
      <c r="G467" s="190"/>
      <c r="H467" s="221">
        <f t="shared" si="53"/>
        <v>79</v>
      </c>
      <c r="I467" s="226">
        <v>230</v>
      </c>
      <c r="J467" s="191">
        <f t="shared" si="54"/>
        <v>18170</v>
      </c>
      <c r="K467" s="221">
        <f>+ม.1!R466</f>
        <v>1</v>
      </c>
      <c r="L467" s="238" t="str">
        <f>+ม.1!T466</f>
        <v>บ้านเดี่ยว</v>
      </c>
      <c r="M467" s="238" t="str">
        <f>+ม.1!U466</f>
        <v>ครึ่งตึกครึ่งไม้</v>
      </c>
      <c r="N467" s="190"/>
      <c r="O467" s="197">
        <f>+ม.1!V466</f>
        <v>0</v>
      </c>
      <c r="P467" s="190">
        <f>+ม.1!X466</f>
        <v>0</v>
      </c>
      <c r="Q467" s="244"/>
      <c r="R467" s="197">
        <f t="shared" si="49"/>
        <v>0</v>
      </c>
      <c r="S467" s="221">
        <f>+ม.1!AA466</f>
        <v>0</v>
      </c>
      <c r="T467" s="201">
        <f t="shared" si="50"/>
        <v>0</v>
      </c>
      <c r="U467" s="190">
        <f t="shared" si="51"/>
        <v>0</v>
      </c>
      <c r="V467" s="190">
        <f t="shared" si="52"/>
        <v>18170</v>
      </c>
      <c r="W467" s="190"/>
      <c r="X467" s="258" t="s">
        <v>2880</v>
      </c>
      <c r="Y467" s="251"/>
      <c r="Z467" s="251">
        <v>0.03</v>
      </c>
    </row>
    <row r="468" spans="1:26" s="189" customFormat="1" ht="15.75" customHeight="1" x14ac:dyDescent="0.35">
      <c r="A468" s="221">
        <f>+ม.1!C467</f>
        <v>387</v>
      </c>
      <c r="B468" s="217" t="str">
        <f>+ม.1!D467</f>
        <v>โฉนด</v>
      </c>
      <c r="C468" s="234">
        <f>+ม.1!E467</f>
        <v>55240</v>
      </c>
      <c r="D468" s="221">
        <f>+ม.1!J467</f>
        <v>10</v>
      </c>
      <c r="E468" s="221">
        <f>+ม.1!K467</f>
        <v>1</v>
      </c>
      <c r="F468" s="230">
        <f>+ม.1!L467</f>
        <v>62</v>
      </c>
      <c r="G468" s="190"/>
      <c r="H468" s="221">
        <f t="shared" si="53"/>
        <v>4162</v>
      </c>
      <c r="I468" s="226">
        <v>130</v>
      </c>
      <c r="J468" s="191">
        <f t="shared" si="54"/>
        <v>541060</v>
      </c>
      <c r="K468" s="221">
        <f>+ม.1!R467</f>
        <v>0</v>
      </c>
      <c r="L468" s="238">
        <f>+ม.1!T467</f>
        <v>0</v>
      </c>
      <c r="M468" s="238">
        <f>+ม.1!U467</f>
        <v>0</v>
      </c>
      <c r="N468" s="190"/>
      <c r="O468" s="197">
        <f>+ม.1!V467</f>
        <v>0</v>
      </c>
      <c r="P468" s="190">
        <f>+ม.1!X467</f>
        <v>0</v>
      </c>
      <c r="Q468" s="244"/>
      <c r="R468" s="197">
        <f t="shared" si="49"/>
        <v>0</v>
      </c>
      <c r="S468" s="221">
        <f>+ม.1!AA467</f>
        <v>0</v>
      </c>
      <c r="T468" s="201">
        <f t="shared" si="50"/>
        <v>0</v>
      </c>
      <c r="U468" s="190">
        <f t="shared" si="51"/>
        <v>0</v>
      </c>
      <c r="V468" s="190">
        <f t="shared" si="52"/>
        <v>541060</v>
      </c>
      <c r="W468" s="190"/>
      <c r="X468" s="258" t="s">
        <v>2880</v>
      </c>
      <c r="Y468" s="251"/>
      <c r="Z468" s="251">
        <v>0.01</v>
      </c>
    </row>
    <row r="469" spans="1:26" s="435" customFormat="1" ht="15.75" customHeight="1" x14ac:dyDescent="0.35">
      <c r="A469" s="421">
        <f>+ม.1!C468</f>
        <v>388</v>
      </c>
      <c r="B469" s="423" t="str">
        <f>+ม.1!D468</f>
        <v>สปก.</v>
      </c>
      <c r="C469" s="424">
        <f>+ม.1!E468</f>
        <v>3163</v>
      </c>
      <c r="D469" s="421">
        <f>+ม.1!J468</f>
        <v>9</v>
      </c>
      <c r="E469" s="421">
        <f>+ม.1!K468</f>
        <v>0</v>
      </c>
      <c r="F469" s="425">
        <f>+ม.1!L468</f>
        <v>35</v>
      </c>
      <c r="G469" s="426"/>
      <c r="H469" s="421">
        <f t="shared" si="53"/>
        <v>3635</v>
      </c>
      <c r="I469" s="427">
        <v>100</v>
      </c>
      <c r="J469" s="428">
        <f t="shared" si="54"/>
        <v>363500</v>
      </c>
      <c r="K469" s="421">
        <f>+ม.1!R468</f>
        <v>0</v>
      </c>
      <c r="L469" s="429">
        <f>+ม.1!T468</f>
        <v>0</v>
      </c>
      <c r="M469" s="429">
        <f>+ม.1!U468</f>
        <v>0</v>
      </c>
      <c r="N469" s="426"/>
      <c r="O469" s="430">
        <f>+ม.1!V468</f>
        <v>0</v>
      </c>
      <c r="P469" s="426">
        <f>+ม.1!X468</f>
        <v>0</v>
      </c>
      <c r="Q469" s="431"/>
      <c r="R469" s="430">
        <f t="shared" si="49"/>
        <v>0</v>
      </c>
      <c r="S469" s="421">
        <f>+ม.1!AA468</f>
        <v>0</v>
      </c>
      <c r="T469" s="432">
        <f t="shared" si="50"/>
        <v>0</v>
      </c>
      <c r="U469" s="426">
        <f t="shared" si="51"/>
        <v>0</v>
      </c>
      <c r="V469" s="426">
        <f t="shared" si="52"/>
        <v>363500</v>
      </c>
      <c r="W469" s="426"/>
      <c r="X469" s="433"/>
      <c r="Y469" s="434">
        <f t="shared" ref="Y469" si="55">+V469-X469</f>
        <v>363500</v>
      </c>
      <c r="Z469" s="434">
        <v>0.01</v>
      </c>
    </row>
    <row r="470" spans="1:26" s="189" customFormat="1" ht="15.75" customHeight="1" x14ac:dyDescent="0.35">
      <c r="A470" s="221">
        <f>+ม.1!C469</f>
        <v>389</v>
      </c>
      <c r="B470" s="217" t="str">
        <f>+ม.1!D469</f>
        <v>โฉนด</v>
      </c>
      <c r="C470" s="234">
        <f>+ม.1!E469</f>
        <v>4126</v>
      </c>
      <c r="D470" s="221">
        <f>+ม.1!J469</f>
        <v>0</v>
      </c>
      <c r="E470" s="221">
        <f>+ม.1!K469</f>
        <v>2</v>
      </c>
      <c r="F470" s="230">
        <f>+ม.1!L469</f>
        <v>8</v>
      </c>
      <c r="G470" s="190"/>
      <c r="H470" s="221">
        <f t="shared" si="53"/>
        <v>208</v>
      </c>
      <c r="I470" s="226">
        <v>230</v>
      </c>
      <c r="J470" s="191">
        <f t="shared" si="54"/>
        <v>47840</v>
      </c>
      <c r="K470" s="221">
        <f>+ม.1!R469</f>
        <v>1</v>
      </c>
      <c r="L470" s="238" t="str">
        <f>+ม.1!T469</f>
        <v>บ้านเดี่ยว</v>
      </c>
      <c r="M470" s="238" t="str">
        <f>+ม.1!U469</f>
        <v>ครึ่งตึกครึ่งไม้</v>
      </c>
      <c r="N470" s="190"/>
      <c r="O470" s="197">
        <f>+ม.1!V469</f>
        <v>0</v>
      </c>
      <c r="P470" s="190">
        <f>+ม.1!X469</f>
        <v>0</v>
      </c>
      <c r="Q470" s="244"/>
      <c r="R470" s="197">
        <f t="shared" si="49"/>
        <v>0</v>
      </c>
      <c r="S470" s="221">
        <f>+ม.1!AA469</f>
        <v>0</v>
      </c>
      <c r="T470" s="201">
        <f t="shared" si="50"/>
        <v>0</v>
      </c>
      <c r="U470" s="190">
        <f t="shared" si="51"/>
        <v>0</v>
      </c>
      <c r="V470" s="190">
        <f t="shared" si="52"/>
        <v>47840</v>
      </c>
      <c r="W470" s="190"/>
      <c r="X470" s="258" t="s">
        <v>2880</v>
      </c>
      <c r="Y470" s="251"/>
      <c r="Z470" s="251">
        <v>0.03</v>
      </c>
    </row>
    <row r="471" spans="1:26" s="435" customFormat="1" ht="15.75" customHeight="1" x14ac:dyDescent="0.35">
      <c r="A471" s="421">
        <f>+ม.1!C470</f>
        <v>390</v>
      </c>
      <c r="B471" s="423" t="str">
        <f>+ม.1!D470</f>
        <v>โฉนด</v>
      </c>
      <c r="C471" s="424">
        <f>+ม.1!E470</f>
        <v>39623</v>
      </c>
      <c r="D471" s="421">
        <f>+ม.1!J470</f>
        <v>7</v>
      </c>
      <c r="E471" s="421">
        <f>+ม.1!K470</f>
        <v>3</v>
      </c>
      <c r="F471" s="425">
        <f>+ม.1!L470</f>
        <v>46</v>
      </c>
      <c r="G471" s="426"/>
      <c r="H471" s="421">
        <f t="shared" si="53"/>
        <v>3146</v>
      </c>
      <c r="I471" s="427">
        <v>200</v>
      </c>
      <c r="J471" s="428">
        <f t="shared" si="54"/>
        <v>629200</v>
      </c>
      <c r="K471" s="421">
        <f>+ม.1!R470</f>
        <v>0</v>
      </c>
      <c r="L471" s="429">
        <f>+ม.1!T470</f>
        <v>0</v>
      </c>
      <c r="M471" s="429">
        <f>+ม.1!U470</f>
        <v>0</v>
      </c>
      <c r="N471" s="426"/>
      <c r="O471" s="430">
        <f>+ม.1!V470</f>
        <v>0</v>
      </c>
      <c r="P471" s="426">
        <f>+ม.1!X470</f>
        <v>0</v>
      </c>
      <c r="Q471" s="431"/>
      <c r="R471" s="430">
        <f t="shared" si="49"/>
        <v>0</v>
      </c>
      <c r="S471" s="421">
        <f>+ม.1!AA470</f>
        <v>0</v>
      </c>
      <c r="T471" s="432">
        <f t="shared" si="50"/>
        <v>0</v>
      </c>
      <c r="U471" s="426">
        <f t="shared" si="51"/>
        <v>0</v>
      </c>
      <c r="V471" s="426">
        <f t="shared" si="52"/>
        <v>629200</v>
      </c>
      <c r="W471" s="426"/>
      <c r="X471" s="433" t="s">
        <v>2880</v>
      </c>
      <c r="Y471" s="434"/>
      <c r="Z471" s="434">
        <v>0.01</v>
      </c>
    </row>
    <row r="472" spans="1:26" s="435" customFormat="1" ht="15.75" customHeight="1" x14ac:dyDescent="0.35">
      <c r="A472" s="421">
        <f>+ม.1!C471</f>
        <v>391</v>
      </c>
      <c r="B472" s="423" t="str">
        <f>+ม.1!D471</f>
        <v>โฉนด</v>
      </c>
      <c r="C472" s="424">
        <f>+ม.1!E471</f>
        <v>39624</v>
      </c>
      <c r="D472" s="421">
        <f>+ม.1!J471</f>
        <v>5</v>
      </c>
      <c r="E472" s="421">
        <f>+ม.1!K471</f>
        <v>1</v>
      </c>
      <c r="F472" s="425">
        <f>+ม.1!L471</f>
        <v>75</v>
      </c>
      <c r="G472" s="426"/>
      <c r="H472" s="421">
        <f t="shared" si="53"/>
        <v>2175</v>
      </c>
      <c r="I472" s="427">
        <v>200</v>
      </c>
      <c r="J472" s="428">
        <f t="shared" si="54"/>
        <v>435000</v>
      </c>
      <c r="K472" s="421">
        <f>+ม.1!R471</f>
        <v>0</v>
      </c>
      <c r="L472" s="429">
        <f>+ม.1!T471</f>
        <v>0</v>
      </c>
      <c r="M472" s="429">
        <f>+ม.1!U471</f>
        <v>0</v>
      </c>
      <c r="N472" s="426"/>
      <c r="O472" s="430">
        <f>+ม.1!V471</f>
        <v>0</v>
      </c>
      <c r="P472" s="426">
        <f>+ม.1!X471</f>
        <v>0</v>
      </c>
      <c r="Q472" s="431"/>
      <c r="R472" s="430">
        <f t="shared" si="49"/>
        <v>0</v>
      </c>
      <c r="S472" s="421">
        <f>+ม.1!AA471</f>
        <v>0</v>
      </c>
      <c r="T472" s="432">
        <f t="shared" si="50"/>
        <v>0</v>
      </c>
      <c r="U472" s="426">
        <f t="shared" si="51"/>
        <v>0</v>
      </c>
      <c r="V472" s="426">
        <f t="shared" si="52"/>
        <v>435000</v>
      </c>
      <c r="W472" s="426"/>
      <c r="X472" s="433" t="s">
        <v>2880</v>
      </c>
      <c r="Y472" s="434"/>
      <c r="Z472" s="434">
        <v>0.01</v>
      </c>
    </row>
    <row r="473" spans="1:26" s="193" customFormat="1" ht="15.75" customHeight="1" x14ac:dyDescent="0.35">
      <c r="A473" s="222">
        <f>+ม.1!C472</f>
        <v>392</v>
      </c>
      <c r="B473" s="218" t="str">
        <f>+ม.1!D472</f>
        <v>โฉนด</v>
      </c>
      <c r="C473" s="235">
        <f>+ม.1!E472</f>
        <v>4088</v>
      </c>
      <c r="D473" s="222">
        <f>+ม.1!J472</f>
        <v>0</v>
      </c>
      <c r="E473" s="222">
        <f>+ม.1!K472</f>
        <v>2</v>
      </c>
      <c r="F473" s="231">
        <f>+ม.1!L472</f>
        <v>5</v>
      </c>
      <c r="G473" s="192"/>
      <c r="H473" s="222">
        <f t="shared" si="53"/>
        <v>205</v>
      </c>
      <c r="I473" s="227">
        <v>230</v>
      </c>
      <c r="J473" s="246">
        <f t="shared" si="54"/>
        <v>47150</v>
      </c>
      <c r="K473" s="222">
        <f>+ม.1!R472</f>
        <v>1</v>
      </c>
      <c r="L473" s="239" t="str">
        <f>+ม.1!T472</f>
        <v>บ้านเดี่ยว</v>
      </c>
      <c r="M473" s="239" t="str">
        <f>+ม.1!U472</f>
        <v>ตึก</v>
      </c>
      <c r="N473" s="192"/>
      <c r="O473" s="198">
        <f>+ม.1!V472</f>
        <v>0</v>
      </c>
      <c r="P473" s="192">
        <f>+ม.1!X472</f>
        <v>0</v>
      </c>
      <c r="Q473" s="245"/>
      <c r="R473" s="198">
        <f t="shared" si="49"/>
        <v>0</v>
      </c>
      <c r="S473" s="222">
        <f>+ม.1!AA472</f>
        <v>0</v>
      </c>
      <c r="T473" s="202">
        <f t="shared" si="50"/>
        <v>0</v>
      </c>
      <c r="U473" s="192">
        <f t="shared" si="51"/>
        <v>0</v>
      </c>
      <c r="V473" s="192">
        <f t="shared" si="52"/>
        <v>47150</v>
      </c>
      <c r="W473" s="192"/>
      <c r="X473" s="259" t="s">
        <v>2880</v>
      </c>
      <c r="Y473" s="252"/>
      <c r="Z473" s="252">
        <v>0.03</v>
      </c>
    </row>
    <row r="474" spans="1:26" s="189" customFormat="1" ht="15.75" customHeight="1" x14ac:dyDescent="0.35">
      <c r="A474" s="221">
        <f>+ม.1!C473</f>
        <v>0</v>
      </c>
      <c r="B474" s="217">
        <f>+ม.1!D473</f>
        <v>0</v>
      </c>
      <c r="C474" s="234"/>
      <c r="D474" s="221">
        <f>+ม.1!J473</f>
        <v>0</v>
      </c>
      <c r="E474" s="221">
        <f>+ม.1!K473</f>
        <v>0</v>
      </c>
      <c r="F474" s="230"/>
      <c r="G474" s="190"/>
      <c r="H474" s="221">
        <f t="shared" si="53"/>
        <v>0</v>
      </c>
      <c r="I474" s="226"/>
      <c r="J474" s="191">
        <f t="shared" si="54"/>
        <v>0</v>
      </c>
      <c r="K474" s="221">
        <f>+ม.1!R473</f>
        <v>2</v>
      </c>
      <c r="L474" s="238" t="str">
        <f>+ม.1!T473</f>
        <v>บ้านเดี่ยว</v>
      </c>
      <c r="M474" s="238" t="str">
        <f>+ม.1!U473</f>
        <v>ตึก</v>
      </c>
      <c r="N474" s="190"/>
      <c r="O474" s="197">
        <f>+ม.1!V473</f>
        <v>0</v>
      </c>
      <c r="P474" s="190">
        <f>+ม.1!X473</f>
        <v>0</v>
      </c>
      <c r="Q474" s="244"/>
      <c r="R474" s="197">
        <f t="shared" si="49"/>
        <v>0</v>
      </c>
      <c r="S474" s="221">
        <f>+ม.1!AA473</f>
        <v>0</v>
      </c>
      <c r="T474" s="201">
        <f t="shared" si="50"/>
        <v>0</v>
      </c>
      <c r="U474" s="190">
        <f t="shared" si="51"/>
        <v>0</v>
      </c>
      <c r="V474" s="190">
        <f t="shared" si="52"/>
        <v>0</v>
      </c>
      <c r="W474" s="190"/>
      <c r="X474" s="258"/>
      <c r="Y474" s="251"/>
      <c r="Z474" s="251"/>
    </row>
    <row r="475" spans="1:26" s="189" customFormat="1" ht="15.75" customHeight="1" x14ac:dyDescent="0.35">
      <c r="A475" s="221">
        <f>+ม.1!C474</f>
        <v>0</v>
      </c>
      <c r="B475" s="217">
        <f>+ม.1!D474</f>
        <v>0</v>
      </c>
      <c r="C475" s="234"/>
      <c r="D475" s="221">
        <f>+ม.1!J474</f>
        <v>0</v>
      </c>
      <c r="E475" s="221">
        <f>+ม.1!K474</f>
        <v>0</v>
      </c>
      <c r="F475" s="230"/>
      <c r="G475" s="190"/>
      <c r="H475" s="221">
        <f t="shared" si="53"/>
        <v>0</v>
      </c>
      <c r="I475" s="226"/>
      <c r="J475" s="191">
        <f t="shared" si="54"/>
        <v>0</v>
      </c>
      <c r="K475" s="221">
        <f>+ม.1!R474</f>
        <v>3</v>
      </c>
      <c r="L475" s="238" t="str">
        <f>+ม.1!T474</f>
        <v>บ้านเดี่ยว</v>
      </c>
      <c r="M475" s="238" t="str">
        <f>+ม.1!U474</f>
        <v>ไม้</v>
      </c>
      <c r="N475" s="190"/>
      <c r="O475" s="197">
        <f>+ม.1!V474</f>
        <v>0</v>
      </c>
      <c r="P475" s="190">
        <f>+ม.1!X474</f>
        <v>0</v>
      </c>
      <c r="Q475" s="244"/>
      <c r="R475" s="197">
        <f t="shared" si="49"/>
        <v>0</v>
      </c>
      <c r="S475" s="221">
        <f>+ม.1!AA474</f>
        <v>0</v>
      </c>
      <c r="T475" s="201">
        <f t="shared" si="50"/>
        <v>0</v>
      </c>
      <c r="U475" s="190">
        <f t="shared" si="51"/>
        <v>0</v>
      </c>
      <c r="V475" s="190">
        <f t="shared" si="52"/>
        <v>0</v>
      </c>
      <c r="W475" s="190"/>
      <c r="X475" s="258"/>
      <c r="Y475" s="251"/>
      <c r="Z475" s="251"/>
    </row>
    <row r="476" spans="1:26" s="189" customFormat="1" ht="15.75" customHeight="1" x14ac:dyDescent="0.35">
      <c r="A476" s="221">
        <f>+ม.1!C475</f>
        <v>393</v>
      </c>
      <c r="B476" s="217" t="str">
        <f>+ม.1!D475</f>
        <v>โฉนด</v>
      </c>
      <c r="C476" s="234">
        <f>+ม.1!E475</f>
        <v>53950</v>
      </c>
      <c r="D476" s="221">
        <f>+ม.1!J475</f>
        <v>5</v>
      </c>
      <c r="E476" s="221">
        <f>+ม.1!K475</f>
        <v>2</v>
      </c>
      <c r="F476" s="230">
        <f>+ม.1!L475</f>
        <v>83</v>
      </c>
      <c r="G476" s="190"/>
      <c r="H476" s="221">
        <f t="shared" si="53"/>
        <v>2283</v>
      </c>
      <c r="I476" s="226">
        <v>100</v>
      </c>
      <c r="J476" s="191">
        <f t="shared" si="54"/>
        <v>228300</v>
      </c>
      <c r="K476" s="221">
        <f>+ม.1!R475</f>
        <v>0</v>
      </c>
      <c r="L476" s="238">
        <f>+ม.1!T475</f>
        <v>0</v>
      </c>
      <c r="M476" s="238">
        <f>+ม.1!U475</f>
        <v>0</v>
      </c>
      <c r="N476" s="190"/>
      <c r="O476" s="197">
        <f>+ม.1!V475</f>
        <v>0</v>
      </c>
      <c r="P476" s="190">
        <f>+ม.1!X475</f>
        <v>0</v>
      </c>
      <c r="Q476" s="244"/>
      <c r="R476" s="197">
        <f t="shared" si="49"/>
        <v>0</v>
      </c>
      <c r="S476" s="221">
        <f>+ม.1!AA475</f>
        <v>0</v>
      </c>
      <c r="T476" s="201">
        <f t="shared" si="50"/>
        <v>0</v>
      </c>
      <c r="U476" s="190">
        <f t="shared" si="51"/>
        <v>0</v>
      </c>
      <c r="V476" s="190">
        <f t="shared" si="52"/>
        <v>228300</v>
      </c>
      <c r="W476" s="190"/>
      <c r="X476" s="258" t="s">
        <v>2880</v>
      </c>
      <c r="Y476" s="251"/>
      <c r="Z476" s="251">
        <v>0.01</v>
      </c>
    </row>
    <row r="477" spans="1:26" s="435" customFormat="1" ht="15.75" customHeight="1" x14ac:dyDescent="0.35">
      <c r="A477" s="421">
        <f>+ม.1!C476</f>
        <v>394</v>
      </c>
      <c r="B477" s="423" t="str">
        <f>+ม.1!D476</f>
        <v>น.ส.3</v>
      </c>
      <c r="C477" s="424">
        <f>+ม.1!E476</f>
        <v>45</v>
      </c>
      <c r="D477" s="421">
        <f>+ม.1!J476</f>
        <v>18</v>
      </c>
      <c r="E477" s="421">
        <f>+ม.1!K476</f>
        <v>1</v>
      </c>
      <c r="F477" s="425">
        <f>+ม.1!L476</f>
        <v>39</v>
      </c>
      <c r="G477" s="426"/>
      <c r="H477" s="421">
        <f t="shared" si="53"/>
        <v>7339</v>
      </c>
      <c r="I477" s="427">
        <v>100</v>
      </c>
      <c r="J477" s="428">
        <f t="shared" si="54"/>
        <v>733900</v>
      </c>
      <c r="K477" s="421">
        <f>+ม.1!R476</f>
        <v>0</v>
      </c>
      <c r="L477" s="429">
        <f>+ม.1!T476</f>
        <v>0</v>
      </c>
      <c r="M477" s="429">
        <f>+ม.1!U476</f>
        <v>0</v>
      </c>
      <c r="N477" s="426"/>
      <c r="O477" s="430">
        <f>+ม.1!V476</f>
        <v>0</v>
      </c>
      <c r="P477" s="426">
        <f>+ม.1!X476</f>
        <v>0</v>
      </c>
      <c r="Q477" s="431"/>
      <c r="R477" s="430">
        <f t="shared" si="49"/>
        <v>0</v>
      </c>
      <c r="S477" s="421">
        <f>+ม.1!AA476</f>
        <v>0</v>
      </c>
      <c r="T477" s="432">
        <f t="shared" si="50"/>
        <v>0</v>
      </c>
      <c r="U477" s="426">
        <f t="shared" si="51"/>
        <v>0</v>
      </c>
      <c r="V477" s="426">
        <f t="shared" si="52"/>
        <v>733900</v>
      </c>
      <c r="W477" s="426"/>
      <c r="X477" s="433"/>
      <c r="Y477" s="434">
        <f t="shared" ref="Y477:Y478" si="56">+V477-X477</f>
        <v>733900</v>
      </c>
      <c r="Z477" s="434">
        <v>0.01</v>
      </c>
    </row>
    <row r="478" spans="1:26" s="435" customFormat="1" ht="15.75" customHeight="1" x14ac:dyDescent="0.35">
      <c r="A478" s="421">
        <f>+ม.1!C477</f>
        <v>395</v>
      </c>
      <c r="B478" s="423" t="str">
        <f>+ม.1!D477</f>
        <v>สปก.</v>
      </c>
      <c r="C478" s="424">
        <f>+ม.1!E477</f>
        <v>3169</v>
      </c>
      <c r="D478" s="421">
        <f>+ม.1!J477</f>
        <v>7</v>
      </c>
      <c r="E478" s="421">
        <f>+ม.1!K477</f>
        <v>1</v>
      </c>
      <c r="F478" s="425">
        <f>+ม.1!L477</f>
        <v>49</v>
      </c>
      <c r="G478" s="426"/>
      <c r="H478" s="421">
        <f t="shared" si="53"/>
        <v>2949</v>
      </c>
      <c r="I478" s="427">
        <v>100</v>
      </c>
      <c r="J478" s="428">
        <f t="shared" si="54"/>
        <v>294900</v>
      </c>
      <c r="K478" s="421">
        <f>+ม.1!R477</f>
        <v>0</v>
      </c>
      <c r="L478" s="429">
        <f>+ม.1!T477</f>
        <v>0</v>
      </c>
      <c r="M478" s="429">
        <f>+ม.1!U477</f>
        <v>0</v>
      </c>
      <c r="N478" s="426"/>
      <c r="O478" s="430">
        <f>+ม.1!V477</f>
        <v>0</v>
      </c>
      <c r="P478" s="426">
        <f>+ม.1!X477</f>
        <v>0</v>
      </c>
      <c r="Q478" s="431"/>
      <c r="R478" s="430">
        <f t="shared" si="49"/>
        <v>0</v>
      </c>
      <c r="S478" s="421">
        <f>+ม.1!AA477</f>
        <v>0</v>
      </c>
      <c r="T478" s="432">
        <f t="shared" si="50"/>
        <v>0</v>
      </c>
      <c r="U478" s="426">
        <f t="shared" si="51"/>
        <v>0</v>
      </c>
      <c r="V478" s="426">
        <f t="shared" si="52"/>
        <v>294900</v>
      </c>
      <c r="W478" s="426"/>
      <c r="X478" s="433"/>
      <c r="Y478" s="434">
        <f t="shared" si="56"/>
        <v>294900</v>
      </c>
      <c r="Z478" s="434">
        <v>0.01</v>
      </c>
    </row>
    <row r="479" spans="1:26" s="189" customFormat="1" ht="15.75" customHeight="1" x14ac:dyDescent="0.35">
      <c r="A479" s="221">
        <v>396</v>
      </c>
      <c r="B479" s="217" t="s">
        <v>30</v>
      </c>
      <c r="C479" s="234">
        <v>15005</v>
      </c>
      <c r="D479" s="221">
        <v>4</v>
      </c>
      <c r="E479" s="221">
        <v>0</v>
      </c>
      <c r="F479" s="230">
        <v>80</v>
      </c>
      <c r="G479" s="190"/>
      <c r="H479" s="221">
        <f t="shared" si="53"/>
        <v>1680</v>
      </c>
      <c r="I479" s="226">
        <v>220</v>
      </c>
      <c r="J479" s="191">
        <f t="shared" si="54"/>
        <v>369600</v>
      </c>
      <c r="K479" s="221"/>
      <c r="L479" s="238"/>
      <c r="M479" s="238"/>
      <c r="N479" s="190"/>
      <c r="O479" s="197"/>
      <c r="P479" s="190"/>
      <c r="Q479" s="244"/>
      <c r="R479" s="197"/>
      <c r="S479" s="221"/>
      <c r="T479" s="201"/>
      <c r="U479" s="190"/>
      <c r="V479" s="191">
        <v>369600</v>
      </c>
      <c r="W479" s="190"/>
      <c r="X479" s="258" t="s">
        <v>2880</v>
      </c>
      <c r="Y479" s="251"/>
      <c r="Z479" s="251">
        <v>0.01</v>
      </c>
    </row>
    <row r="480" spans="1:26" s="189" customFormat="1" ht="15.75" customHeight="1" x14ac:dyDescent="0.35">
      <c r="A480" s="221"/>
      <c r="B480" s="217"/>
      <c r="C480" s="234"/>
      <c r="D480" s="221"/>
      <c r="E480" s="221"/>
      <c r="F480" s="230"/>
      <c r="G480" s="190"/>
      <c r="H480" s="221">
        <f t="shared" si="53"/>
        <v>0</v>
      </c>
      <c r="I480" s="226"/>
      <c r="J480" s="191">
        <f t="shared" si="54"/>
        <v>0</v>
      </c>
      <c r="K480" s="221"/>
      <c r="L480" s="238"/>
      <c r="M480" s="238"/>
      <c r="N480" s="190"/>
      <c r="O480" s="197"/>
      <c r="P480" s="190"/>
      <c r="Q480" s="244"/>
      <c r="R480" s="197"/>
      <c r="S480" s="221"/>
      <c r="T480" s="201"/>
      <c r="U480" s="190"/>
      <c r="V480" s="190"/>
      <c r="W480" s="190"/>
      <c r="X480" s="258"/>
      <c r="Y480" s="251"/>
      <c r="Z480" s="251"/>
    </row>
    <row r="481" spans="1:26" s="189" customFormat="1" ht="21" customHeight="1" x14ac:dyDescent="0.55000000000000004">
      <c r="A481" s="274"/>
      <c r="B481" s="275"/>
      <c r="C481" s="276"/>
      <c r="D481" s="274"/>
      <c r="E481" s="274"/>
      <c r="F481" s="277"/>
      <c r="G481" s="278"/>
      <c r="H481" s="274"/>
      <c r="I481" s="279"/>
      <c r="J481" s="280"/>
      <c r="K481" s="274"/>
      <c r="L481" s="203"/>
      <c r="M481" s="203"/>
      <c r="N481" s="278"/>
      <c r="O481" s="281"/>
      <c r="P481" s="278"/>
      <c r="Q481" s="282"/>
      <c r="R481" s="281"/>
      <c r="S481" s="274"/>
      <c r="T481" s="308"/>
      <c r="U481" s="278"/>
      <c r="V481" s="278"/>
      <c r="W481" s="278"/>
      <c r="X481" s="309"/>
      <c r="Y481" s="311" t="s">
        <v>2778</v>
      </c>
      <c r="Z481" s="310"/>
    </row>
    <row r="482" spans="1:26" ht="24" x14ac:dyDescent="0.55000000000000004">
      <c r="A482" s="577" t="s">
        <v>2726</v>
      </c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4" x14ac:dyDescent="0.55000000000000004">
      <c r="A483" s="578" t="s">
        <v>2727</v>
      </c>
      <c r="B483" s="578"/>
      <c r="C483" s="578"/>
      <c r="D483" s="578"/>
      <c r="E483" s="578"/>
      <c r="F483" s="578"/>
      <c r="G483" s="578"/>
      <c r="H483" s="578"/>
      <c r="I483" s="578"/>
      <c r="J483" s="578"/>
      <c r="K483" s="578"/>
      <c r="L483" s="578"/>
      <c r="M483" s="578"/>
      <c r="N483" s="578"/>
      <c r="O483" s="578"/>
      <c r="P483" s="57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5" spans="1:26" s="205" customFormat="1" ht="13.5" x14ac:dyDescent="0.35">
      <c r="A485" s="581" t="s">
        <v>2728</v>
      </c>
      <c r="B485" s="581"/>
      <c r="C485" s="581"/>
      <c r="D485" s="581"/>
      <c r="E485" s="581"/>
      <c r="F485" s="581"/>
      <c r="G485" s="581"/>
      <c r="H485" s="581"/>
      <c r="I485" s="581"/>
      <c r="J485" s="581"/>
      <c r="K485" s="581" t="s">
        <v>2745</v>
      </c>
      <c r="L485" s="581"/>
      <c r="M485" s="581"/>
      <c r="N485" s="581"/>
      <c r="O485" s="581"/>
      <c r="P485" s="581"/>
      <c r="Q485" s="581"/>
      <c r="R485" s="581"/>
      <c r="S485" s="581"/>
      <c r="T485" s="581"/>
      <c r="U485" s="581"/>
      <c r="V485" s="204"/>
      <c r="W485" s="186" t="s">
        <v>2758</v>
      </c>
      <c r="X485" s="255"/>
      <c r="Y485" s="248"/>
      <c r="Z485" s="248"/>
    </row>
    <row r="486" spans="1:26" s="205" customFormat="1" ht="13.5" x14ac:dyDescent="0.35">
      <c r="A486" s="588" t="s">
        <v>5</v>
      </c>
      <c r="B486" s="187"/>
      <c r="C486" s="206"/>
      <c r="D486" s="582" t="s">
        <v>10</v>
      </c>
      <c r="E486" s="582"/>
      <c r="F486" s="582"/>
      <c r="G486" s="203"/>
      <c r="H486" s="209"/>
      <c r="I486" s="590" t="s">
        <v>2777</v>
      </c>
      <c r="J486" s="207"/>
      <c r="K486" s="575" t="s">
        <v>5</v>
      </c>
      <c r="L486" s="203"/>
      <c r="M486" s="186" t="s">
        <v>2736</v>
      </c>
      <c r="N486" s="203"/>
      <c r="O486" s="208"/>
      <c r="P486" s="186"/>
      <c r="Q486" s="241"/>
      <c r="R486" s="209"/>
      <c r="S486" s="579" t="s">
        <v>2760</v>
      </c>
      <c r="T486" s="580"/>
      <c r="U486" s="186"/>
      <c r="V486" s="203" t="s">
        <v>2742</v>
      </c>
      <c r="W486" s="187" t="s">
        <v>2766</v>
      </c>
      <c r="X486" s="256" t="s">
        <v>2769</v>
      </c>
      <c r="Y486" s="249" t="s">
        <v>2773</v>
      </c>
      <c r="Z486" s="249"/>
    </row>
    <row r="487" spans="1:26" s="205" customFormat="1" ht="13.5" x14ac:dyDescent="0.35">
      <c r="A487" s="589"/>
      <c r="B487" s="187"/>
      <c r="C487" s="206" t="s">
        <v>2731</v>
      </c>
      <c r="D487" s="582"/>
      <c r="E487" s="582"/>
      <c r="F487" s="582"/>
      <c r="G487" s="203" t="s">
        <v>2736</v>
      </c>
      <c r="H487" s="211"/>
      <c r="I487" s="591"/>
      <c r="J487" s="207" t="s">
        <v>2742</v>
      </c>
      <c r="K487" s="576"/>
      <c r="L487" s="203" t="s">
        <v>2746</v>
      </c>
      <c r="M487" s="187" t="s">
        <v>2750</v>
      </c>
      <c r="N487" s="203" t="s">
        <v>2736</v>
      </c>
      <c r="O487" s="210" t="s">
        <v>2877</v>
      </c>
      <c r="P487" s="187" t="s">
        <v>2755</v>
      </c>
      <c r="Q487" s="242" t="s">
        <v>2758</v>
      </c>
      <c r="R487" s="211" t="s">
        <v>2742</v>
      </c>
      <c r="S487" s="212" t="s">
        <v>2761</v>
      </c>
      <c r="T487" s="213"/>
      <c r="U487" s="187" t="s">
        <v>2758</v>
      </c>
      <c r="V487" s="203" t="s">
        <v>2765</v>
      </c>
      <c r="W487" s="187" t="s">
        <v>2747</v>
      </c>
      <c r="X487" s="256" t="s">
        <v>2770</v>
      </c>
      <c r="Y487" s="249" t="s">
        <v>2774</v>
      </c>
      <c r="Z487" s="249" t="s">
        <v>2776</v>
      </c>
    </row>
    <row r="488" spans="1:26" s="205" customFormat="1" ht="13.5" x14ac:dyDescent="0.35">
      <c r="A488" s="589"/>
      <c r="B488" s="187" t="s">
        <v>2729</v>
      </c>
      <c r="C488" s="206" t="s">
        <v>2732</v>
      </c>
      <c r="D488" s="582" t="s">
        <v>20</v>
      </c>
      <c r="E488" s="582" t="s">
        <v>2734</v>
      </c>
      <c r="F488" s="585" t="s">
        <v>2735</v>
      </c>
      <c r="G488" s="203" t="s">
        <v>2737</v>
      </c>
      <c r="H488" s="211" t="s">
        <v>2740</v>
      </c>
      <c r="I488" s="591"/>
      <c r="J488" s="207" t="s">
        <v>2743</v>
      </c>
      <c r="K488" s="576"/>
      <c r="L488" s="203" t="s">
        <v>2747</v>
      </c>
      <c r="M488" s="187" t="s">
        <v>2751</v>
      </c>
      <c r="N488" s="203" t="s">
        <v>2737</v>
      </c>
      <c r="O488" s="210" t="s">
        <v>2747</v>
      </c>
      <c r="P488" s="187" t="s">
        <v>2756</v>
      </c>
      <c r="Q488" s="242" t="s">
        <v>2747</v>
      </c>
      <c r="R488" s="211" t="s">
        <v>2747</v>
      </c>
      <c r="S488" s="212" t="s">
        <v>2750</v>
      </c>
      <c r="T488" s="214" t="s">
        <v>2760</v>
      </c>
      <c r="U488" s="187" t="s">
        <v>2747</v>
      </c>
      <c r="V488" s="203" t="s">
        <v>2766</v>
      </c>
      <c r="W488" s="187" t="s">
        <v>2767</v>
      </c>
      <c r="X488" s="256" t="s">
        <v>2771</v>
      </c>
      <c r="Y488" s="249" t="s">
        <v>2775</v>
      </c>
      <c r="Z488" s="249" t="s">
        <v>2757</v>
      </c>
    </row>
    <row r="489" spans="1:26" s="205" customFormat="1" ht="13.5" x14ac:dyDescent="0.35">
      <c r="A489" s="589"/>
      <c r="B489" s="187" t="s">
        <v>2730</v>
      </c>
      <c r="C489" s="206" t="s">
        <v>2733</v>
      </c>
      <c r="D489" s="583"/>
      <c r="E489" s="583"/>
      <c r="F489" s="586"/>
      <c r="G489" s="203" t="s">
        <v>2738</v>
      </c>
      <c r="H489" s="211" t="s">
        <v>2741</v>
      </c>
      <c r="I489" s="591"/>
      <c r="J489" s="207" t="s">
        <v>2744</v>
      </c>
      <c r="K489" s="576"/>
      <c r="L489" s="203" t="s">
        <v>2748</v>
      </c>
      <c r="M489" s="187" t="s">
        <v>2752</v>
      </c>
      <c r="N489" s="203" t="s">
        <v>2738</v>
      </c>
      <c r="O489" s="210" t="s">
        <v>2754</v>
      </c>
      <c r="P489" s="187" t="s">
        <v>2757</v>
      </c>
      <c r="Q489" s="242" t="s">
        <v>2759</v>
      </c>
      <c r="R489" s="211" t="s">
        <v>2744</v>
      </c>
      <c r="S489" s="212" t="s">
        <v>2762</v>
      </c>
      <c r="T489" s="214" t="s">
        <v>2757</v>
      </c>
      <c r="U489" s="187" t="s">
        <v>2764</v>
      </c>
      <c r="V489" s="203" t="s">
        <v>2747</v>
      </c>
      <c r="W489" s="187" t="s">
        <v>2768</v>
      </c>
      <c r="X489" s="256" t="s">
        <v>2772</v>
      </c>
      <c r="Y489" s="249" t="s">
        <v>2744</v>
      </c>
      <c r="Z489" s="249"/>
    </row>
    <row r="490" spans="1:26" s="205" customFormat="1" ht="13.5" x14ac:dyDescent="0.35">
      <c r="A490" s="589"/>
      <c r="B490" s="187"/>
      <c r="C490" s="206"/>
      <c r="D490" s="584"/>
      <c r="E490" s="584"/>
      <c r="F490" s="587"/>
      <c r="G490" s="203" t="s">
        <v>2739</v>
      </c>
      <c r="H490" s="211"/>
      <c r="I490" s="592"/>
      <c r="J490" s="207"/>
      <c r="K490" s="576"/>
      <c r="L490" s="203" t="s">
        <v>2749</v>
      </c>
      <c r="M490" s="187" t="s">
        <v>2753</v>
      </c>
      <c r="N490" s="203" t="s">
        <v>2739</v>
      </c>
      <c r="O490" s="210"/>
      <c r="P490" s="187"/>
      <c r="Q490" s="242"/>
      <c r="R490" s="211"/>
      <c r="S490" s="212" t="s">
        <v>2763</v>
      </c>
      <c r="T490" s="214"/>
      <c r="U490" s="187" t="s">
        <v>2744</v>
      </c>
      <c r="V490" s="203"/>
      <c r="W490" s="187" t="s">
        <v>2739</v>
      </c>
      <c r="X490" s="256"/>
      <c r="Y490" s="249"/>
      <c r="Z490" s="249"/>
    </row>
    <row r="491" spans="1:26" s="435" customFormat="1" ht="15.75" customHeight="1" x14ac:dyDescent="0.35">
      <c r="A491" s="421">
        <v>1</v>
      </c>
      <c r="B491" s="423" t="str">
        <f>+ม.2!D10</f>
        <v>โฉนด</v>
      </c>
      <c r="C491" s="424">
        <f>+ม.2!E10</f>
        <v>52189</v>
      </c>
      <c r="D491" s="421">
        <f>+ม.2!I10</f>
        <v>0</v>
      </c>
      <c r="E491" s="421">
        <f>+ม.2!J10</f>
        <v>0</v>
      </c>
      <c r="F491" s="425" t="str">
        <f>+ม.2!K10</f>
        <v>64.0</v>
      </c>
      <c r="G491" s="426"/>
      <c r="H491" s="421">
        <f t="shared" si="53"/>
        <v>64</v>
      </c>
      <c r="I491" s="427">
        <v>350</v>
      </c>
      <c r="J491" s="428">
        <f t="shared" si="54"/>
        <v>22400</v>
      </c>
      <c r="K491" s="421">
        <f>+ม.2!Q10</f>
        <v>1</v>
      </c>
      <c r="L491" s="429" t="str">
        <f>+ม.2!S10</f>
        <v>บ้านเดี่ยว</v>
      </c>
      <c r="M491" s="429" t="str">
        <f>+ม.2!T10</f>
        <v>ครึ่งตึกครึ่งไม้</v>
      </c>
      <c r="N491" s="426"/>
      <c r="O491" s="430">
        <f>+ม.2!U10</f>
        <v>112</v>
      </c>
      <c r="P491" s="426">
        <f>+ม.2!W10</f>
        <v>0</v>
      </c>
      <c r="Q491" s="431">
        <v>6800</v>
      </c>
      <c r="R491" s="430">
        <f t="shared" si="49"/>
        <v>761600</v>
      </c>
      <c r="S491" s="421">
        <f>+ม.2!Z10</f>
        <v>40</v>
      </c>
      <c r="T491" s="432">
        <f t="shared" si="50"/>
        <v>304640</v>
      </c>
      <c r="U491" s="426">
        <f t="shared" si="51"/>
        <v>456960</v>
      </c>
      <c r="V491" s="426">
        <f t="shared" si="52"/>
        <v>479360</v>
      </c>
      <c r="W491" s="426"/>
      <c r="X491" s="433" t="s">
        <v>2880</v>
      </c>
      <c r="Y491" s="434"/>
      <c r="Z491" s="434">
        <v>0.03</v>
      </c>
    </row>
    <row r="492" spans="1:26" s="189" customFormat="1" ht="15.75" customHeight="1" x14ac:dyDescent="0.35">
      <c r="A492" s="221">
        <f>+ม.2!C11</f>
        <v>0</v>
      </c>
      <c r="B492" s="217">
        <f>+ม.2!D11</f>
        <v>0</v>
      </c>
      <c r="C492" s="234"/>
      <c r="D492" s="221">
        <f>+ม.2!I11</f>
        <v>0</v>
      </c>
      <c r="E492" s="221">
        <f>+ม.2!J11</f>
        <v>0</v>
      </c>
      <c r="F492" s="230"/>
      <c r="G492" s="190"/>
      <c r="H492" s="221">
        <f t="shared" si="53"/>
        <v>0</v>
      </c>
      <c r="I492" s="226"/>
      <c r="J492" s="191">
        <f t="shared" si="54"/>
        <v>0</v>
      </c>
      <c r="K492" s="221">
        <f>+ม.2!Q11</f>
        <v>0</v>
      </c>
      <c r="L492" s="238" t="str">
        <f>+ม.2!S11</f>
        <v>ชั้นที่1</v>
      </c>
      <c r="M492" s="238">
        <f>+ม.2!T11</f>
        <v>0</v>
      </c>
      <c r="N492" s="190"/>
      <c r="O492" s="197">
        <f>+ม.2!U11</f>
        <v>0</v>
      </c>
      <c r="P492" s="190">
        <f>+ม.2!W11</f>
        <v>56</v>
      </c>
      <c r="Q492" s="244"/>
      <c r="R492" s="197">
        <f t="shared" si="49"/>
        <v>0</v>
      </c>
      <c r="S492" s="221">
        <f>+ม.2!Z11</f>
        <v>0</v>
      </c>
      <c r="T492" s="201">
        <f t="shared" si="50"/>
        <v>0</v>
      </c>
      <c r="U492" s="190">
        <f t="shared" si="51"/>
        <v>0</v>
      </c>
      <c r="V492" s="190">
        <f t="shared" si="52"/>
        <v>0</v>
      </c>
      <c r="W492" s="190"/>
      <c r="X492" s="258"/>
      <c r="Y492" s="251"/>
      <c r="Z492" s="251"/>
    </row>
    <row r="493" spans="1:26" s="189" customFormat="1" ht="15.75" customHeight="1" x14ac:dyDescent="0.35">
      <c r="A493" s="221">
        <f>+ม.2!C12</f>
        <v>0</v>
      </c>
      <c r="B493" s="217">
        <f>+ม.2!D12</f>
        <v>0</v>
      </c>
      <c r="C493" s="234"/>
      <c r="D493" s="221">
        <f>+ม.2!I12</f>
        <v>0</v>
      </c>
      <c r="E493" s="221">
        <f>+ม.2!J12</f>
        <v>0</v>
      </c>
      <c r="F493" s="230"/>
      <c r="G493" s="190"/>
      <c r="H493" s="221">
        <f t="shared" si="53"/>
        <v>0</v>
      </c>
      <c r="I493" s="226"/>
      <c r="J493" s="191">
        <f t="shared" si="54"/>
        <v>0</v>
      </c>
      <c r="K493" s="221">
        <f>+ม.2!Q12</f>
        <v>0</v>
      </c>
      <c r="L493" s="238" t="str">
        <f>+ม.2!S12</f>
        <v>ชั้นที่2</v>
      </c>
      <c r="M493" s="238">
        <f>+ม.2!T12</f>
        <v>0</v>
      </c>
      <c r="N493" s="190"/>
      <c r="O493" s="197">
        <f>+ม.2!U12</f>
        <v>0</v>
      </c>
      <c r="P493" s="190">
        <f>+ม.2!W12</f>
        <v>56</v>
      </c>
      <c r="Q493" s="244"/>
      <c r="R493" s="197">
        <f t="shared" si="49"/>
        <v>0</v>
      </c>
      <c r="S493" s="221">
        <f>+ม.2!Z12</f>
        <v>0</v>
      </c>
      <c r="T493" s="201">
        <f t="shared" si="50"/>
        <v>0</v>
      </c>
      <c r="U493" s="190">
        <f t="shared" si="51"/>
        <v>0</v>
      </c>
      <c r="V493" s="190">
        <f t="shared" si="52"/>
        <v>0</v>
      </c>
      <c r="W493" s="190"/>
      <c r="X493" s="258"/>
      <c r="Y493" s="251"/>
      <c r="Z493" s="251"/>
    </row>
    <row r="494" spans="1:26" s="435" customFormat="1" ht="15.75" customHeight="1" x14ac:dyDescent="0.35">
      <c r="A494" s="421">
        <v>2</v>
      </c>
      <c r="B494" s="423" t="str">
        <f>+ม.2!D13</f>
        <v>โฉนด</v>
      </c>
      <c r="C494" s="424">
        <f>+ม.2!E13</f>
        <v>50323</v>
      </c>
      <c r="D494" s="421">
        <f>+ม.2!I13</f>
        <v>12</v>
      </c>
      <c r="E494" s="421">
        <f>+ม.2!J13</f>
        <v>1</v>
      </c>
      <c r="F494" s="425" t="str">
        <f>+ม.2!K13</f>
        <v>22.0</v>
      </c>
      <c r="G494" s="426"/>
      <c r="H494" s="421">
        <f t="shared" si="53"/>
        <v>4922</v>
      </c>
      <c r="I494" s="427">
        <v>130</v>
      </c>
      <c r="J494" s="428">
        <f t="shared" si="54"/>
        <v>639860</v>
      </c>
      <c r="K494" s="421">
        <f>+ม.2!Q13</f>
        <v>0</v>
      </c>
      <c r="L494" s="429">
        <f>+ม.2!S13</f>
        <v>0</v>
      </c>
      <c r="M494" s="429">
        <f>+ม.2!T13</f>
        <v>0</v>
      </c>
      <c r="N494" s="426"/>
      <c r="O494" s="430">
        <f>+ม.2!U13</f>
        <v>0</v>
      </c>
      <c r="P494" s="426">
        <f>+ม.2!W13</f>
        <v>0</v>
      </c>
      <c r="Q494" s="431"/>
      <c r="R494" s="430">
        <f t="shared" si="49"/>
        <v>0</v>
      </c>
      <c r="S494" s="421">
        <f>+ม.2!Z13</f>
        <v>0</v>
      </c>
      <c r="T494" s="432">
        <f t="shared" si="50"/>
        <v>0</v>
      </c>
      <c r="U494" s="426">
        <f t="shared" si="51"/>
        <v>0</v>
      </c>
      <c r="V494" s="426">
        <f t="shared" si="52"/>
        <v>639860</v>
      </c>
      <c r="W494" s="426"/>
      <c r="X494" s="433" t="s">
        <v>2880</v>
      </c>
      <c r="Y494" s="434"/>
      <c r="Z494" s="434">
        <v>0.01</v>
      </c>
    </row>
    <row r="495" spans="1:26" s="435" customFormat="1" ht="15.75" customHeight="1" x14ac:dyDescent="0.35">
      <c r="A495" s="421">
        <v>3</v>
      </c>
      <c r="B495" s="423" t="str">
        <f>+ม.2!D14</f>
        <v>โฉนด</v>
      </c>
      <c r="C495" s="424">
        <f>+ม.2!E14</f>
        <v>52196</v>
      </c>
      <c r="D495" s="421">
        <f>+ม.2!I14</f>
        <v>0</v>
      </c>
      <c r="E495" s="421">
        <f>+ม.2!J14</f>
        <v>1</v>
      </c>
      <c r="F495" s="425">
        <f>+ม.2!K14</f>
        <v>39</v>
      </c>
      <c r="G495" s="426"/>
      <c r="H495" s="421">
        <f t="shared" si="53"/>
        <v>139</v>
      </c>
      <c r="I495" s="427">
        <v>230</v>
      </c>
      <c r="J495" s="428">
        <f t="shared" si="54"/>
        <v>31970</v>
      </c>
      <c r="K495" s="421">
        <f>+ม.2!Q14</f>
        <v>0</v>
      </c>
      <c r="L495" s="429">
        <f>+ม.2!S14</f>
        <v>0</v>
      </c>
      <c r="M495" s="429">
        <f>+ม.2!T14</f>
        <v>0</v>
      </c>
      <c r="N495" s="426"/>
      <c r="O495" s="430">
        <f>+ม.2!U14</f>
        <v>0</v>
      </c>
      <c r="P495" s="426">
        <f>+ม.2!W14</f>
        <v>0</v>
      </c>
      <c r="Q495" s="431"/>
      <c r="R495" s="430">
        <f t="shared" si="49"/>
        <v>0</v>
      </c>
      <c r="S495" s="421">
        <f>+ม.2!Z14</f>
        <v>0</v>
      </c>
      <c r="T495" s="432">
        <f t="shared" si="50"/>
        <v>0</v>
      </c>
      <c r="U495" s="426">
        <f t="shared" si="51"/>
        <v>0</v>
      </c>
      <c r="V495" s="426">
        <f t="shared" si="52"/>
        <v>31970</v>
      </c>
      <c r="W495" s="426"/>
      <c r="X495" s="433" t="s">
        <v>2880</v>
      </c>
      <c r="Y495" s="434"/>
      <c r="Z495" s="434">
        <v>0.01</v>
      </c>
    </row>
    <row r="496" spans="1:26" s="435" customFormat="1" ht="15.75" customHeight="1" x14ac:dyDescent="0.35">
      <c r="A496" s="421">
        <f>+ม.2!C15</f>
        <v>4</v>
      </c>
      <c r="B496" s="423" t="str">
        <f>+ม.2!D15</f>
        <v>โฉนด</v>
      </c>
      <c r="C496" s="424">
        <f>+ม.2!E15</f>
        <v>52348</v>
      </c>
      <c r="D496" s="421">
        <f>+ม.2!I15</f>
        <v>0</v>
      </c>
      <c r="E496" s="421">
        <f>+ม.2!J15</f>
        <v>0</v>
      </c>
      <c r="F496" s="425" t="str">
        <f>+ม.2!K15</f>
        <v>76.0</v>
      </c>
      <c r="G496" s="426"/>
      <c r="H496" s="421">
        <f t="shared" si="53"/>
        <v>76</v>
      </c>
      <c r="I496" s="427">
        <v>230</v>
      </c>
      <c r="J496" s="428">
        <f t="shared" si="54"/>
        <v>17480</v>
      </c>
      <c r="K496" s="421">
        <f>+ม.2!Q15</f>
        <v>1</v>
      </c>
      <c r="L496" s="429" t="str">
        <f>+ม.2!S15</f>
        <v>บ้านเดี่ยว</v>
      </c>
      <c r="M496" s="429" t="str">
        <f>+ม.2!T15</f>
        <v>ครึ่งตึกครึ่งไม้</v>
      </c>
      <c r="N496" s="426"/>
      <c r="O496" s="430">
        <f>+ม.2!U15</f>
        <v>100</v>
      </c>
      <c r="P496" s="426">
        <f>+ม.2!W15</f>
        <v>0</v>
      </c>
      <c r="Q496" s="431">
        <v>6800</v>
      </c>
      <c r="R496" s="430">
        <f t="shared" si="49"/>
        <v>680000</v>
      </c>
      <c r="S496" s="421">
        <f>+ม.2!Z15</f>
        <v>45</v>
      </c>
      <c r="T496" s="432">
        <f t="shared" si="50"/>
        <v>306000</v>
      </c>
      <c r="U496" s="426">
        <f t="shared" si="51"/>
        <v>374000</v>
      </c>
      <c r="V496" s="426">
        <f t="shared" si="52"/>
        <v>391480</v>
      </c>
      <c r="W496" s="426"/>
      <c r="X496" s="433" t="s">
        <v>2880</v>
      </c>
      <c r="Y496" s="434"/>
      <c r="Z496" s="434">
        <v>0.03</v>
      </c>
    </row>
    <row r="497" spans="1:26" s="189" customFormat="1" ht="15.75" customHeight="1" x14ac:dyDescent="0.35">
      <c r="A497" s="221">
        <f>+ม.2!C16</f>
        <v>0</v>
      </c>
      <c r="B497" s="217">
        <f>+ม.2!D16</f>
        <v>0</v>
      </c>
      <c r="C497" s="234"/>
      <c r="D497" s="221"/>
      <c r="E497" s="221"/>
      <c r="F497" s="230"/>
      <c r="G497" s="190"/>
      <c r="H497" s="221">
        <f t="shared" si="53"/>
        <v>0</v>
      </c>
      <c r="I497" s="226"/>
      <c r="J497" s="191">
        <f t="shared" si="54"/>
        <v>0</v>
      </c>
      <c r="K497" s="221">
        <f>+ม.2!Q16</f>
        <v>0</v>
      </c>
      <c r="L497" s="238" t="str">
        <f>+ม.2!S16</f>
        <v>ชั้นที่1</v>
      </c>
      <c r="M497" s="238">
        <f>+ม.2!T16</f>
        <v>0</v>
      </c>
      <c r="N497" s="190"/>
      <c r="O497" s="197">
        <f>+ม.2!U16</f>
        <v>0</v>
      </c>
      <c r="P497" s="190">
        <f>+ม.2!W16</f>
        <v>50</v>
      </c>
      <c r="Q497" s="244"/>
      <c r="R497" s="197">
        <f t="shared" si="49"/>
        <v>0</v>
      </c>
      <c r="S497" s="221">
        <f>+ม.2!Z16</f>
        <v>0</v>
      </c>
      <c r="T497" s="201">
        <f t="shared" si="50"/>
        <v>0</v>
      </c>
      <c r="U497" s="190">
        <f t="shared" si="51"/>
        <v>0</v>
      </c>
      <c r="V497" s="190">
        <f t="shared" si="52"/>
        <v>0</v>
      </c>
      <c r="W497" s="190"/>
      <c r="X497" s="258"/>
      <c r="Y497" s="251"/>
      <c r="Z497" s="251"/>
    </row>
    <row r="498" spans="1:26" s="189" customFormat="1" ht="15.75" customHeight="1" x14ac:dyDescent="0.35">
      <c r="A498" s="221">
        <f>+ม.2!C17</f>
        <v>0</v>
      </c>
      <c r="B498" s="217">
        <f>+ม.2!D17</f>
        <v>0</v>
      </c>
      <c r="C498" s="234"/>
      <c r="D498" s="221"/>
      <c r="E498" s="221"/>
      <c r="F498" s="230"/>
      <c r="G498" s="190"/>
      <c r="H498" s="221">
        <f t="shared" si="53"/>
        <v>0</v>
      </c>
      <c r="I498" s="226"/>
      <c r="J498" s="191">
        <f t="shared" si="54"/>
        <v>0</v>
      </c>
      <c r="K498" s="221">
        <f>+ม.2!Q17</f>
        <v>0</v>
      </c>
      <c r="L498" s="238" t="str">
        <f>+ม.2!S17</f>
        <v>ชั้นที่2</v>
      </c>
      <c r="M498" s="238">
        <f>+ม.2!T17</f>
        <v>0</v>
      </c>
      <c r="N498" s="190"/>
      <c r="O498" s="197">
        <f>+ม.2!U17</f>
        <v>0</v>
      </c>
      <c r="P498" s="190">
        <f>+ม.2!W17</f>
        <v>50</v>
      </c>
      <c r="Q498" s="244"/>
      <c r="R498" s="197">
        <f t="shared" si="49"/>
        <v>0</v>
      </c>
      <c r="S498" s="221">
        <f>+ม.2!Z17</f>
        <v>0</v>
      </c>
      <c r="T498" s="201">
        <f t="shared" si="50"/>
        <v>0</v>
      </c>
      <c r="U498" s="190">
        <f t="shared" si="51"/>
        <v>0</v>
      </c>
      <c r="V498" s="190">
        <f t="shared" si="52"/>
        <v>0</v>
      </c>
      <c r="W498" s="190"/>
      <c r="X498" s="258"/>
      <c r="Y498" s="251"/>
      <c r="Z498" s="251"/>
    </row>
    <row r="499" spans="1:26" s="189" customFormat="1" ht="15.75" customHeight="1" x14ac:dyDescent="0.35">
      <c r="A499" s="221">
        <v>5</v>
      </c>
      <c r="B499" s="217" t="str">
        <f>+ม.2!D18</f>
        <v>โฉนด</v>
      </c>
      <c r="C499" s="234">
        <f>+ม.2!E18</f>
        <v>52144</v>
      </c>
      <c r="D499" s="221">
        <f>+ม.2!I18</f>
        <v>14</v>
      </c>
      <c r="E499" s="221">
        <f>+ม.2!J18</f>
        <v>2</v>
      </c>
      <c r="F499" s="230" t="str">
        <f>+ม.2!K18</f>
        <v>41.0</v>
      </c>
      <c r="G499" s="190"/>
      <c r="H499" s="221">
        <f t="shared" si="53"/>
        <v>5841</v>
      </c>
      <c r="I499" s="226">
        <v>100</v>
      </c>
      <c r="J499" s="191">
        <f t="shared" si="54"/>
        <v>584100</v>
      </c>
      <c r="K499" s="221">
        <f>+ม.2!Q18</f>
        <v>0</v>
      </c>
      <c r="L499" s="238">
        <f>+ม.2!S18</f>
        <v>0</v>
      </c>
      <c r="M499" s="238">
        <f>+ม.2!T18</f>
        <v>0</v>
      </c>
      <c r="N499" s="190"/>
      <c r="O499" s="197">
        <f>+ม.2!U18</f>
        <v>0</v>
      </c>
      <c r="P499" s="190">
        <f>+ม.2!W18</f>
        <v>0</v>
      </c>
      <c r="Q499" s="244"/>
      <c r="R499" s="197">
        <f t="shared" si="49"/>
        <v>0</v>
      </c>
      <c r="S499" s="221">
        <f>+ม.2!Z18</f>
        <v>0</v>
      </c>
      <c r="T499" s="201">
        <f t="shared" si="50"/>
        <v>0</v>
      </c>
      <c r="U499" s="190">
        <f t="shared" si="51"/>
        <v>0</v>
      </c>
      <c r="V499" s="190">
        <f t="shared" si="52"/>
        <v>584100</v>
      </c>
      <c r="W499" s="190"/>
      <c r="X499" s="258" t="s">
        <v>2880</v>
      </c>
      <c r="Y499" s="251"/>
      <c r="Z499" s="251">
        <v>0.01</v>
      </c>
    </row>
    <row r="500" spans="1:26" s="189" customFormat="1" ht="15.75" customHeight="1" x14ac:dyDescent="0.35">
      <c r="A500" s="221">
        <v>6</v>
      </c>
      <c r="B500" s="217" t="str">
        <f>+ม.2!D19</f>
        <v>โฉนด</v>
      </c>
      <c r="C500" s="234">
        <f>+ม.2!E19</f>
        <v>66108</v>
      </c>
      <c r="D500" s="221">
        <f>+ม.2!I19</f>
        <v>0</v>
      </c>
      <c r="E500" s="221">
        <f>+ม.2!J19</f>
        <v>1</v>
      </c>
      <c r="F500" s="230">
        <f>+ม.2!K19</f>
        <v>13.7</v>
      </c>
      <c r="G500" s="190"/>
      <c r="H500" s="221">
        <f t="shared" si="53"/>
        <v>113.7</v>
      </c>
      <c r="I500" s="226">
        <v>230</v>
      </c>
      <c r="J500" s="191">
        <f t="shared" si="54"/>
        <v>26151</v>
      </c>
      <c r="K500" s="221">
        <f>+ม.2!Q19</f>
        <v>1</v>
      </c>
      <c r="L500" s="238" t="str">
        <f>+ม.2!S19</f>
        <v>บ้านเดี่ยว</v>
      </c>
      <c r="M500" s="238" t="str">
        <f>+ม.2!T19</f>
        <v>ครึ่งตึกครึ่งไม้</v>
      </c>
      <c r="N500" s="190"/>
      <c r="O500" s="197">
        <f>+ม.2!U19</f>
        <v>306</v>
      </c>
      <c r="P500" s="190">
        <f>+ม.2!W19</f>
        <v>0</v>
      </c>
      <c r="Q500" s="244">
        <v>6800</v>
      </c>
      <c r="R500" s="197">
        <f t="shared" si="49"/>
        <v>2080800</v>
      </c>
      <c r="S500" s="221">
        <f>+ม.2!Z19</f>
        <v>40</v>
      </c>
      <c r="T500" s="201">
        <f t="shared" si="50"/>
        <v>832320</v>
      </c>
      <c r="U500" s="190">
        <f t="shared" si="51"/>
        <v>1248480</v>
      </c>
      <c r="V500" s="190">
        <f t="shared" si="52"/>
        <v>1274631</v>
      </c>
      <c r="W500" s="190"/>
      <c r="X500" s="258" t="s">
        <v>2880</v>
      </c>
      <c r="Y500" s="251"/>
      <c r="Z500" s="251">
        <v>0.03</v>
      </c>
    </row>
    <row r="501" spans="1:26" s="189" customFormat="1" ht="15.75" customHeight="1" x14ac:dyDescent="0.35">
      <c r="A501" s="221">
        <f>+ม.2!C20</f>
        <v>0</v>
      </c>
      <c r="B501" s="217">
        <f>+ม.2!D20</f>
        <v>0</v>
      </c>
      <c r="C501" s="234"/>
      <c r="D501" s="221"/>
      <c r="E501" s="221"/>
      <c r="F501" s="230"/>
      <c r="G501" s="190"/>
      <c r="H501" s="221">
        <f t="shared" si="53"/>
        <v>0</v>
      </c>
      <c r="I501" s="226"/>
      <c r="J501" s="191">
        <f t="shared" si="54"/>
        <v>0</v>
      </c>
      <c r="K501" s="221">
        <f>+ม.2!Q20</f>
        <v>0</v>
      </c>
      <c r="L501" s="238" t="str">
        <f>+ม.2!S20</f>
        <v>ชั้นที่1</v>
      </c>
      <c r="M501" s="238">
        <f>+ม.2!T20</f>
        <v>0</v>
      </c>
      <c r="N501" s="190"/>
      <c r="O501" s="197">
        <f>+ม.2!U20</f>
        <v>0</v>
      </c>
      <c r="P501" s="190">
        <f>+ม.2!W20</f>
        <v>153</v>
      </c>
      <c r="Q501" s="244"/>
      <c r="R501" s="197">
        <f t="shared" si="49"/>
        <v>0</v>
      </c>
      <c r="S501" s="221">
        <f>+ม.2!Z20</f>
        <v>0</v>
      </c>
      <c r="T501" s="201">
        <f t="shared" si="50"/>
        <v>0</v>
      </c>
      <c r="U501" s="190">
        <f t="shared" si="51"/>
        <v>0</v>
      </c>
      <c r="V501" s="190">
        <f t="shared" si="52"/>
        <v>0</v>
      </c>
      <c r="W501" s="190"/>
      <c r="X501" s="258"/>
      <c r="Y501" s="251"/>
      <c r="Z501" s="251"/>
    </row>
    <row r="502" spans="1:26" s="189" customFormat="1" ht="15.75" customHeight="1" x14ac:dyDescent="0.35">
      <c r="A502" s="221">
        <f>+ม.2!C21</f>
        <v>0</v>
      </c>
      <c r="B502" s="217">
        <f>+ม.2!D21</f>
        <v>0</v>
      </c>
      <c r="C502" s="234"/>
      <c r="D502" s="221"/>
      <c r="E502" s="221"/>
      <c r="F502" s="230"/>
      <c r="G502" s="190"/>
      <c r="H502" s="221">
        <f t="shared" si="53"/>
        <v>0</v>
      </c>
      <c r="I502" s="226"/>
      <c r="J502" s="191">
        <f t="shared" si="54"/>
        <v>0</v>
      </c>
      <c r="K502" s="221">
        <f>+ม.2!Q21</f>
        <v>0</v>
      </c>
      <c r="L502" s="238" t="str">
        <f>+ม.2!S21</f>
        <v>ชั้นที่2</v>
      </c>
      <c r="M502" s="238">
        <f>+ม.2!T21</f>
        <v>0</v>
      </c>
      <c r="N502" s="190"/>
      <c r="O502" s="197">
        <f>+ม.2!U21</f>
        <v>0</v>
      </c>
      <c r="P502" s="190">
        <f>+ม.2!W21</f>
        <v>153</v>
      </c>
      <c r="Q502" s="244"/>
      <c r="R502" s="197">
        <f t="shared" si="49"/>
        <v>0</v>
      </c>
      <c r="S502" s="221">
        <f>+ม.2!Z21</f>
        <v>0</v>
      </c>
      <c r="T502" s="201">
        <f t="shared" si="50"/>
        <v>0</v>
      </c>
      <c r="U502" s="190">
        <f t="shared" si="51"/>
        <v>0</v>
      </c>
      <c r="V502" s="190">
        <f t="shared" si="52"/>
        <v>0</v>
      </c>
      <c r="W502" s="190"/>
      <c r="X502" s="258"/>
      <c r="Y502" s="251"/>
      <c r="Z502" s="251"/>
    </row>
    <row r="503" spans="1:26" s="189" customFormat="1" ht="15.75" customHeight="1" x14ac:dyDescent="0.35">
      <c r="A503" s="221">
        <v>7</v>
      </c>
      <c r="B503" s="217" t="str">
        <f>+ม.2!D22</f>
        <v>โฉนด</v>
      </c>
      <c r="C503" s="234">
        <f>+ม.2!E22</f>
        <v>12937</v>
      </c>
      <c r="D503" s="221">
        <f>+ม.2!I22</f>
        <v>16</v>
      </c>
      <c r="E503" s="221">
        <f>+ม.2!J22</f>
        <v>1</v>
      </c>
      <c r="F503" s="230" t="str">
        <f>+ม.2!K22</f>
        <v>87.0</v>
      </c>
      <c r="G503" s="190"/>
      <c r="H503" s="221">
        <f t="shared" si="53"/>
        <v>6587</v>
      </c>
      <c r="I503" s="226">
        <v>140</v>
      </c>
      <c r="J503" s="191">
        <f t="shared" si="54"/>
        <v>922180</v>
      </c>
      <c r="K503" s="221">
        <f>+ม.2!Q22</f>
        <v>0</v>
      </c>
      <c r="L503" s="238">
        <f>+ม.2!S22</f>
        <v>0</v>
      </c>
      <c r="M503" s="238">
        <f>+ม.2!T22</f>
        <v>0</v>
      </c>
      <c r="N503" s="190"/>
      <c r="O503" s="197">
        <f>+ม.2!U22</f>
        <v>0</v>
      </c>
      <c r="P503" s="190">
        <f>+ม.2!W22</f>
        <v>0</v>
      </c>
      <c r="Q503" s="244"/>
      <c r="R503" s="197">
        <f t="shared" si="49"/>
        <v>0</v>
      </c>
      <c r="S503" s="221">
        <f>+ม.2!Z22</f>
        <v>0</v>
      </c>
      <c r="T503" s="201">
        <f t="shared" si="50"/>
        <v>0</v>
      </c>
      <c r="U503" s="190">
        <f t="shared" si="51"/>
        <v>0</v>
      </c>
      <c r="V503" s="190">
        <f t="shared" si="52"/>
        <v>922180</v>
      </c>
      <c r="W503" s="190"/>
      <c r="X503" s="258" t="s">
        <v>2880</v>
      </c>
      <c r="Y503" s="251"/>
      <c r="Z503" s="251">
        <v>0.01</v>
      </c>
    </row>
    <row r="504" spans="1:26" s="189" customFormat="1" ht="15.75" customHeight="1" x14ac:dyDescent="0.35">
      <c r="A504" s="221">
        <v>8</v>
      </c>
      <c r="B504" s="217" t="str">
        <f>+ม.2!D23</f>
        <v>โฉนด</v>
      </c>
      <c r="C504" s="234">
        <f>+ม.2!E23</f>
        <v>60638</v>
      </c>
      <c r="D504" s="221">
        <f>+ม.2!I23</f>
        <v>4</v>
      </c>
      <c r="E504" s="221">
        <f>+ม.2!J23</f>
        <v>3</v>
      </c>
      <c r="F504" s="230">
        <f>+ม.2!K23</f>
        <v>63.4</v>
      </c>
      <c r="G504" s="190"/>
      <c r="H504" s="221">
        <f t="shared" si="53"/>
        <v>1963.4</v>
      </c>
      <c r="I504" s="226">
        <v>100</v>
      </c>
      <c r="J504" s="191">
        <f t="shared" si="54"/>
        <v>196340</v>
      </c>
      <c r="K504" s="221">
        <f>+ม.2!Q23</f>
        <v>0</v>
      </c>
      <c r="L504" s="238">
        <f>+ม.2!S23</f>
        <v>0</v>
      </c>
      <c r="M504" s="238">
        <f>+ม.2!T23</f>
        <v>0</v>
      </c>
      <c r="N504" s="190"/>
      <c r="O504" s="197">
        <f>+ม.2!U23</f>
        <v>0</v>
      </c>
      <c r="P504" s="190">
        <f>+ม.2!W23</f>
        <v>0</v>
      </c>
      <c r="Q504" s="244"/>
      <c r="R504" s="197">
        <f t="shared" si="49"/>
        <v>0</v>
      </c>
      <c r="S504" s="221">
        <f>+ม.2!Z23</f>
        <v>0</v>
      </c>
      <c r="T504" s="201">
        <f t="shared" si="50"/>
        <v>0</v>
      </c>
      <c r="U504" s="190">
        <f t="shared" si="51"/>
        <v>0</v>
      </c>
      <c r="V504" s="190">
        <f t="shared" si="52"/>
        <v>196340</v>
      </c>
      <c r="W504" s="190"/>
      <c r="X504" s="258" t="s">
        <v>2880</v>
      </c>
      <c r="Y504" s="251"/>
      <c r="Z504" s="251">
        <v>0.01</v>
      </c>
    </row>
    <row r="505" spans="1:26" s="435" customFormat="1" ht="15.75" customHeight="1" x14ac:dyDescent="0.35">
      <c r="A505" s="421">
        <v>9</v>
      </c>
      <c r="B505" s="423" t="str">
        <f>+ม.2!D24</f>
        <v>โฉนด</v>
      </c>
      <c r="C505" s="424">
        <f>+ม.2!E24</f>
        <v>12946</v>
      </c>
      <c r="D505" s="421">
        <f>+ม.2!I24</f>
        <v>8</v>
      </c>
      <c r="E505" s="421">
        <f>+ม.2!J24</f>
        <v>1</v>
      </c>
      <c r="F505" s="425" t="str">
        <f>+ม.2!K24</f>
        <v>95.0</v>
      </c>
      <c r="G505" s="426"/>
      <c r="H505" s="421">
        <f t="shared" si="53"/>
        <v>3395</v>
      </c>
      <c r="I505" s="427">
        <v>100</v>
      </c>
      <c r="J505" s="428">
        <f t="shared" si="54"/>
        <v>339500</v>
      </c>
      <c r="K505" s="421">
        <f>+ม.2!Q24</f>
        <v>0</v>
      </c>
      <c r="L505" s="429">
        <f>+ม.2!S24</f>
        <v>0</v>
      </c>
      <c r="M505" s="429">
        <f>+ม.2!T24</f>
        <v>0</v>
      </c>
      <c r="N505" s="426"/>
      <c r="O505" s="430">
        <f>+ม.2!U24</f>
        <v>0</v>
      </c>
      <c r="P505" s="426">
        <f>+ม.2!W24</f>
        <v>0</v>
      </c>
      <c r="Q505" s="431"/>
      <c r="R505" s="430">
        <f t="shared" si="49"/>
        <v>0</v>
      </c>
      <c r="S505" s="421">
        <f>+ม.2!Z24</f>
        <v>0</v>
      </c>
      <c r="T505" s="432">
        <f t="shared" si="50"/>
        <v>0</v>
      </c>
      <c r="U505" s="426">
        <f t="shared" si="51"/>
        <v>0</v>
      </c>
      <c r="V505" s="426">
        <f t="shared" si="52"/>
        <v>339500</v>
      </c>
      <c r="W505" s="426"/>
      <c r="X505" s="433" t="s">
        <v>2880</v>
      </c>
      <c r="Y505" s="434"/>
      <c r="Z505" s="434">
        <v>0.01</v>
      </c>
    </row>
    <row r="506" spans="1:26" s="435" customFormat="1" ht="15.75" customHeight="1" x14ac:dyDescent="0.35">
      <c r="A506" s="421">
        <v>10</v>
      </c>
      <c r="B506" s="423" t="str">
        <f>+ม.2!D25</f>
        <v>โฉนด</v>
      </c>
      <c r="C506" s="424">
        <f>+ม.2!E25</f>
        <v>51738</v>
      </c>
      <c r="D506" s="421">
        <f>+ม.2!I25</f>
        <v>0</v>
      </c>
      <c r="E506" s="421">
        <f>+ม.2!J25</f>
        <v>0</v>
      </c>
      <c r="F506" s="425" t="str">
        <f>+ม.2!K25</f>
        <v>55.0</v>
      </c>
      <c r="G506" s="426"/>
      <c r="H506" s="421">
        <f t="shared" si="53"/>
        <v>55</v>
      </c>
      <c r="I506" s="427">
        <v>230</v>
      </c>
      <c r="J506" s="428">
        <f t="shared" si="54"/>
        <v>12650</v>
      </c>
      <c r="K506" s="421">
        <f>+ม.2!Q25</f>
        <v>1</v>
      </c>
      <c r="L506" s="429" t="str">
        <f>+ม.2!S25</f>
        <v>บ้านเดี่ยว</v>
      </c>
      <c r="M506" s="429" t="str">
        <f>+ม.2!T25</f>
        <v>ครึ่งตึกครึ่งไม้</v>
      </c>
      <c r="N506" s="426"/>
      <c r="O506" s="430">
        <f>+ม.2!U25</f>
        <v>132</v>
      </c>
      <c r="P506" s="426">
        <f>+ม.2!W25</f>
        <v>0</v>
      </c>
      <c r="Q506" s="431">
        <v>6800</v>
      </c>
      <c r="R506" s="430">
        <f t="shared" si="49"/>
        <v>897600</v>
      </c>
      <c r="S506" s="421">
        <f>+ม.2!Z25</f>
        <v>30</v>
      </c>
      <c r="T506" s="432">
        <f t="shared" si="50"/>
        <v>269280</v>
      </c>
      <c r="U506" s="426">
        <f t="shared" si="51"/>
        <v>628320</v>
      </c>
      <c r="V506" s="426">
        <f t="shared" si="52"/>
        <v>640970</v>
      </c>
      <c r="W506" s="426"/>
      <c r="X506" s="433" t="s">
        <v>2880</v>
      </c>
      <c r="Y506" s="434"/>
      <c r="Z506" s="434">
        <v>0.03</v>
      </c>
    </row>
    <row r="507" spans="1:26" s="189" customFormat="1" ht="15.75" customHeight="1" x14ac:dyDescent="0.35">
      <c r="A507" s="221">
        <f>+ม.2!C26</f>
        <v>0</v>
      </c>
      <c r="B507" s="217">
        <f>+ม.2!D26</f>
        <v>0</v>
      </c>
      <c r="C507" s="234"/>
      <c r="D507" s="221"/>
      <c r="E507" s="221"/>
      <c r="F507" s="230"/>
      <c r="G507" s="190"/>
      <c r="H507" s="221">
        <f t="shared" si="53"/>
        <v>0</v>
      </c>
      <c r="I507" s="226"/>
      <c r="J507" s="191">
        <f t="shared" si="54"/>
        <v>0</v>
      </c>
      <c r="K507" s="221">
        <f>+ม.2!Q26</f>
        <v>0</v>
      </c>
      <c r="L507" s="238" t="str">
        <f>+ม.2!S26</f>
        <v>ชั้นที่1</v>
      </c>
      <c r="M507" s="238">
        <f>+ม.2!T26</f>
        <v>0</v>
      </c>
      <c r="N507" s="190"/>
      <c r="O507" s="197">
        <f>+ม.2!U26</f>
        <v>0</v>
      </c>
      <c r="P507" s="190">
        <f>+ม.2!W26</f>
        <v>66</v>
      </c>
      <c r="Q507" s="244"/>
      <c r="R507" s="197">
        <f t="shared" si="49"/>
        <v>0</v>
      </c>
      <c r="S507" s="221">
        <f>+ม.2!Z26</f>
        <v>0</v>
      </c>
      <c r="T507" s="201">
        <f t="shared" si="50"/>
        <v>0</v>
      </c>
      <c r="U507" s="190">
        <f t="shared" si="51"/>
        <v>0</v>
      </c>
      <c r="V507" s="190">
        <f t="shared" si="52"/>
        <v>0</v>
      </c>
      <c r="W507" s="190"/>
      <c r="X507" s="258"/>
      <c r="Y507" s="251"/>
      <c r="Z507" s="251"/>
    </row>
    <row r="508" spans="1:26" s="189" customFormat="1" ht="15.75" customHeight="1" x14ac:dyDescent="0.35">
      <c r="A508" s="221">
        <f>+ม.2!C27</f>
        <v>0</v>
      </c>
      <c r="B508" s="217">
        <f>+ม.2!D27</f>
        <v>0</v>
      </c>
      <c r="C508" s="234"/>
      <c r="D508" s="221"/>
      <c r="E508" s="221"/>
      <c r="F508" s="230"/>
      <c r="G508" s="190"/>
      <c r="H508" s="221">
        <f t="shared" si="53"/>
        <v>0</v>
      </c>
      <c r="I508" s="226"/>
      <c r="J508" s="191">
        <f t="shared" si="54"/>
        <v>0</v>
      </c>
      <c r="K508" s="221">
        <f>+ม.2!Q27</f>
        <v>0</v>
      </c>
      <c r="L508" s="238" t="str">
        <f>+ม.2!S27</f>
        <v>ชั้นที่2</v>
      </c>
      <c r="M508" s="238">
        <f>+ม.2!T27</f>
        <v>0</v>
      </c>
      <c r="N508" s="190"/>
      <c r="O508" s="197">
        <f>+ม.2!U27</f>
        <v>0</v>
      </c>
      <c r="P508" s="190">
        <f>+ม.2!W27</f>
        <v>66</v>
      </c>
      <c r="Q508" s="244"/>
      <c r="R508" s="197">
        <f t="shared" si="49"/>
        <v>0</v>
      </c>
      <c r="S508" s="221">
        <f>+ม.2!Z27</f>
        <v>0</v>
      </c>
      <c r="T508" s="201">
        <f t="shared" si="50"/>
        <v>0</v>
      </c>
      <c r="U508" s="190">
        <f t="shared" si="51"/>
        <v>0</v>
      </c>
      <c r="V508" s="190">
        <f t="shared" si="52"/>
        <v>0</v>
      </c>
      <c r="W508" s="190"/>
      <c r="X508" s="258"/>
      <c r="Y508" s="251"/>
      <c r="Z508" s="251"/>
    </row>
    <row r="509" spans="1:26" s="189" customFormat="1" ht="15.75" customHeight="1" x14ac:dyDescent="0.35">
      <c r="A509" s="221">
        <v>11</v>
      </c>
      <c r="B509" s="217" t="str">
        <f>+ม.2!D28</f>
        <v>โฉนด</v>
      </c>
      <c r="C509" s="234">
        <f>+ม.2!E28</f>
        <v>60640</v>
      </c>
      <c r="D509" s="221">
        <f>+ม.2!I28</f>
        <v>6</v>
      </c>
      <c r="E509" s="221">
        <f>+ม.2!J28</f>
        <v>2</v>
      </c>
      <c r="F509" s="230">
        <f>+ม.2!K28</f>
        <v>77.599999999999994</v>
      </c>
      <c r="G509" s="190"/>
      <c r="H509" s="221">
        <f t="shared" si="53"/>
        <v>2677.6</v>
      </c>
      <c r="I509" s="226">
        <v>100</v>
      </c>
      <c r="J509" s="191">
        <f t="shared" si="54"/>
        <v>267760</v>
      </c>
      <c r="K509" s="221">
        <f>+ม.2!Q28</f>
        <v>0</v>
      </c>
      <c r="L509" s="238">
        <f>+ม.2!S28</f>
        <v>0</v>
      </c>
      <c r="M509" s="238">
        <f>+ม.2!T28</f>
        <v>0</v>
      </c>
      <c r="N509" s="190"/>
      <c r="O509" s="197">
        <f>+ม.2!U28</f>
        <v>0</v>
      </c>
      <c r="P509" s="190">
        <f>+ม.2!W28</f>
        <v>0</v>
      </c>
      <c r="Q509" s="244"/>
      <c r="R509" s="197">
        <f t="shared" si="49"/>
        <v>0</v>
      </c>
      <c r="S509" s="221">
        <f>+ม.2!Z28</f>
        <v>0</v>
      </c>
      <c r="T509" s="201">
        <f t="shared" si="50"/>
        <v>0</v>
      </c>
      <c r="U509" s="190">
        <f t="shared" si="51"/>
        <v>0</v>
      </c>
      <c r="V509" s="190">
        <f t="shared" si="52"/>
        <v>267760</v>
      </c>
      <c r="W509" s="190"/>
      <c r="X509" s="258" t="s">
        <v>2880</v>
      </c>
      <c r="Y509" s="251"/>
      <c r="Z509" s="251">
        <v>0.01</v>
      </c>
    </row>
    <row r="510" spans="1:26" s="435" customFormat="1" ht="15.75" customHeight="1" x14ac:dyDescent="0.35">
      <c r="A510" s="421">
        <v>12</v>
      </c>
      <c r="B510" s="423" t="str">
        <f>+ม.2!D29</f>
        <v>โฉนด</v>
      </c>
      <c r="C510" s="424">
        <f>+ม.2!E29</f>
        <v>49121</v>
      </c>
      <c r="D510" s="421">
        <f>+ม.2!I29</f>
        <v>7</v>
      </c>
      <c r="E510" s="421">
        <f>+ม.2!J29</f>
        <v>1</v>
      </c>
      <c r="F510" s="425">
        <f>+ม.2!K29</f>
        <v>93</v>
      </c>
      <c r="G510" s="426"/>
      <c r="H510" s="421">
        <f t="shared" si="53"/>
        <v>2993</v>
      </c>
      <c r="I510" s="427">
        <v>140</v>
      </c>
      <c r="J510" s="428">
        <f t="shared" si="54"/>
        <v>419020</v>
      </c>
      <c r="K510" s="421">
        <f>+ม.2!Q29</f>
        <v>0</v>
      </c>
      <c r="L510" s="429">
        <f>+ม.2!S29</f>
        <v>0</v>
      </c>
      <c r="M510" s="429">
        <f>+ม.2!T29</f>
        <v>0</v>
      </c>
      <c r="N510" s="426"/>
      <c r="O510" s="430">
        <f>+ม.2!U29</f>
        <v>0</v>
      </c>
      <c r="P510" s="426">
        <f>+ม.2!W29</f>
        <v>0</v>
      </c>
      <c r="Q510" s="431"/>
      <c r="R510" s="430">
        <f t="shared" si="49"/>
        <v>0</v>
      </c>
      <c r="S510" s="421">
        <f>+ม.2!Z29</f>
        <v>0</v>
      </c>
      <c r="T510" s="432">
        <f t="shared" si="50"/>
        <v>0</v>
      </c>
      <c r="U510" s="426">
        <f t="shared" si="51"/>
        <v>0</v>
      </c>
      <c r="V510" s="426">
        <f t="shared" si="52"/>
        <v>419020</v>
      </c>
      <c r="W510" s="426"/>
      <c r="X510" s="433" t="s">
        <v>2880</v>
      </c>
      <c r="Y510" s="434"/>
      <c r="Z510" s="434">
        <v>0.01</v>
      </c>
    </row>
    <row r="511" spans="1:26" s="435" customFormat="1" ht="15.75" customHeight="1" x14ac:dyDescent="0.35">
      <c r="A511" s="421">
        <v>13</v>
      </c>
      <c r="B511" s="423" t="str">
        <f>+ม.2!D30</f>
        <v>โฉนด</v>
      </c>
      <c r="C511" s="424">
        <f>+ม.2!E30</f>
        <v>50899</v>
      </c>
      <c r="D511" s="421">
        <f>+ม.2!I30</f>
        <v>6</v>
      </c>
      <c r="E511" s="421">
        <f>+ม.2!J30</f>
        <v>3</v>
      </c>
      <c r="F511" s="425" t="str">
        <f>+ม.2!K30</f>
        <v>76.0</v>
      </c>
      <c r="G511" s="426"/>
      <c r="H511" s="421">
        <f t="shared" si="53"/>
        <v>2776</v>
      </c>
      <c r="I511" s="427">
        <v>140</v>
      </c>
      <c r="J511" s="428">
        <f t="shared" si="54"/>
        <v>388640</v>
      </c>
      <c r="K511" s="421">
        <f>+ม.2!Q30</f>
        <v>0</v>
      </c>
      <c r="L511" s="429">
        <f>+ม.2!S30</f>
        <v>0</v>
      </c>
      <c r="M511" s="429">
        <f>+ม.2!T30</f>
        <v>0</v>
      </c>
      <c r="N511" s="426"/>
      <c r="O511" s="430">
        <f>+ม.2!U30</f>
        <v>0</v>
      </c>
      <c r="P511" s="426">
        <f>+ม.2!W30</f>
        <v>0</v>
      </c>
      <c r="Q511" s="431"/>
      <c r="R511" s="430">
        <f t="shared" si="49"/>
        <v>0</v>
      </c>
      <c r="S511" s="421">
        <f>+ม.2!Z30</f>
        <v>0</v>
      </c>
      <c r="T511" s="432">
        <f t="shared" si="50"/>
        <v>0</v>
      </c>
      <c r="U511" s="426">
        <f t="shared" si="51"/>
        <v>0</v>
      </c>
      <c r="V511" s="426">
        <f t="shared" si="52"/>
        <v>388640</v>
      </c>
      <c r="W511" s="426"/>
      <c r="X511" s="433" t="s">
        <v>2880</v>
      </c>
      <c r="Y511" s="434"/>
      <c r="Z511" s="434">
        <v>0.01</v>
      </c>
    </row>
    <row r="512" spans="1:26" s="435" customFormat="1" ht="15.75" customHeight="1" x14ac:dyDescent="0.35">
      <c r="A512" s="421">
        <v>14</v>
      </c>
      <c r="B512" s="423" t="str">
        <f>+ม.2!D31</f>
        <v>โฉนด</v>
      </c>
      <c r="C512" s="424">
        <f>+ม.2!E31</f>
        <v>64905</v>
      </c>
      <c r="D512" s="421">
        <f>+ม.2!I31</f>
        <v>4</v>
      </c>
      <c r="E512" s="421">
        <f>+ม.2!J31</f>
        <v>1</v>
      </c>
      <c r="F512" s="425">
        <f>+ม.2!K31</f>
        <v>30</v>
      </c>
      <c r="G512" s="426"/>
      <c r="H512" s="421">
        <f t="shared" si="53"/>
        <v>1730</v>
      </c>
      <c r="I512" s="427">
        <v>100</v>
      </c>
      <c r="J512" s="428">
        <f t="shared" si="54"/>
        <v>173000</v>
      </c>
      <c r="K512" s="421">
        <f>+ม.2!Q31</f>
        <v>0</v>
      </c>
      <c r="L512" s="429">
        <f>+ม.2!S31</f>
        <v>0</v>
      </c>
      <c r="M512" s="429">
        <f>+ม.2!T31</f>
        <v>0</v>
      </c>
      <c r="N512" s="426"/>
      <c r="O512" s="430">
        <f>+ม.2!U31</f>
        <v>0</v>
      </c>
      <c r="P512" s="426">
        <f>+ม.2!W31</f>
        <v>0</v>
      </c>
      <c r="Q512" s="431"/>
      <c r="R512" s="430">
        <f t="shared" si="49"/>
        <v>0</v>
      </c>
      <c r="S512" s="421">
        <f>+ม.2!Z31</f>
        <v>0</v>
      </c>
      <c r="T512" s="432">
        <f t="shared" si="50"/>
        <v>0</v>
      </c>
      <c r="U512" s="426">
        <f t="shared" si="51"/>
        <v>0</v>
      </c>
      <c r="V512" s="426">
        <f t="shared" si="52"/>
        <v>173000</v>
      </c>
      <c r="W512" s="426"/>
      <c r="X512" s="433" t="s">
        <v>2880</v>
      </c>
      <c r="Y512" s="434"/>
      <c r="Z512" s="434">
        <v>0.01</v>
      </c>
    </row>
    <row r="513" spans="1:26" s="481" customFormat="1" ht="15.75" customHeight="1" x14ac:dyDescent="0.35">
      <c r="A513" s="421">
        <v>15</v>
      </c>
      <c r="B513" s="470" t="str">
        <f>+ม.2!D32</f>
        <v>โฉนด</v>
      </c>
      <c r="C513" s="471">
        <f>+ม.2!E32</f>
        <v>51860</v>
      </c>
      <c r="D513" s="472">
        <f>+ม.2!I32</f>
        <v>14</v>
      </c>
      <c r="E513" s="472">
        <f>+ม.2!J32</f>
        <v>3</v>
      </c>
      <c r="F513" s="473">
        <f>+ม.2!K32</f>
        <v>52</v>
      </c>
      <c r="G513" s="474"/>
      <c r="H513" s="421">
        <f t="shared" si="53"/>
        <v>5952</v>
      </c>
      <c r="I513" s="475">
        <v>100</v>
      </c>
      <c r="J513" s="428">
        <f t="shared" si="54"/>
        <v>595200</v>
      </c>
      <c r="K513" s="472">
        <f>+ม.2!Q32</f>
        <v>0</v>
      </c>
      <c r="L513" s="476">
        <f>+ม.2!S32</f>
        <v>0</v>
      </c>
      <c r="M513" s="476">
        <f>+ม.2!T32</f>
        <v>0</v>
      </c>
      <c r="N513" s="474"/>
      <c r="O513" s="477">
        <f>+ม.2!U32</f>
        <v>0</v>
      </c>
      <c r="P513" s="474">
        <f>+ม.2!W32</f>
        <v>0</v>
      </c>
      <c r="Q513" s="478"/>
      <c r="R513" s="477">
        <f t="shared" si="49"/>
        <v>0</v>
      </c>
      <c r="S513" s="472">
        <f>+ม.2!Z32</f>
        <v>0</v>
      </c>
      <c r="T513" s="479">
        <f t="shared" si="50"/>
        <v>0</v>
      </c>
      <c r="U513" s="474">
        <f t="shared" si="51"/>
        <v>0</v>
      </c>
      <c r="V513" s="474">
        <f t="shared" si="52"/>
        <v>595200</v>
      </c>
      <c r="W513" s="474"/>
      <c r="X513" s="433" t="s">
        <v>2880</v>
      </c>
      <c r="Y513" s="480"/>
      <c r="Z513" s="434">
        <v>0.01</v>
      </c>
    </row>
    <row r="514" spans="1:26" s="435" customFormat="1" ht="15.75" customHeight="1" x14ac:dyDescent="0.35">
      <c r="A514" s="421">
        <v>16</v>
      </c>
      <c r="B514" s="423" t="str">
        <f>+ม.2!D33</f>
        <v>โฉนด</v>
      </c>
      <c r="C514" s="424">
        <f>+ม.2!E33</f>
        <v>12952</v>
      </c>
      <c r="D514" s="421">
        <f>+ม.2!I33</f>
        <v>10</v>
      </c>
      <c r="E514" s="421">
        <f>+ม.2!J33</f>
        <v>0</v>
      </c>
      <c r="F514" s="425" t="str">
        <f>+ม.2!K33</f>
        <v>86.0</v>
      </c>
      <c r="G514" s="426"/>
      <c r="H514" s="421">
        <f t="shared" si="53"/>
        <v>4086</v>
      </c>
      <c r="I514" s="427">
        <v>130</v>
      </c>
      <c r="J514" s="428">
        <f t="shared" si="54"/>
        <v>531180</v>
      </c>
      <c r="K514" s="421">
        <f>+ม.2!Q33</f>
        <v>0</v>
      </c>
      <c r="L514" s="429">
        <f>+ม.2!S33</f>
        <v>0</v>
      </c>
      <c r="M514" s="429">
        <f>+ม.2!T33</f>
        <v>0</v>
      </c>
      <c r="N514" s="426"/>
      <c r="O514" s="430">
        <f>+ม.2!U33</f>
        <v>0</v>
      </c>
      <c r="P514" s="426">
        <f>+ม.2!W33</f>
        <v>0</v>
      </c>
      <c r="Q514" s="431"/>
      <c r="R514" s="430">
        <f t="shared" si="49"/>
        <v>0</v>
      </c>
      <c r="S514" s="421">
        <f>+ม.2!Z33</f>
        <v>0</v>
      </c>
      <c r="T514" s="432">
        <f t="shared" si="50"/>
        <v>0</v>
      </c>
      <c r="U514" s="426">
        <f t="shared" si="51"/>
        <v>0</v>
      </c>
      <c r="V514" s="426">
        <f t="shared" si="52"/>
        <v>531180</v>
      </c>
      <c r="W514" s="426"/>
      <c r="X514" s="433" t="s">
        <v>2880</v>
      </c>
      <c r="Y514" s="434"/>
      <c r="Z514" s="434">
        <v>0.01</v>
      </c>
    </row>
    <row r="515" spans="1:26" s="189" customFormat="1" ht="15.75" customHeight="1" x14ac:dyDescent="0.35">
      <c r="A515" s="221">
        <v>17</v>
      </c>
      <c r="B515" s="217" t="str">
        <f>+ม.2!D34</f>
        <v>โฉนด</v>
      </c>
      <c r="C515" s="234">
        <f>+ม.2!E34</f>
        <v>50909</v>
      </c>
      <c r="D515" s="221">
        <f>+ม.2!I34</f>
        <v>0</v>
      </c>
      <c r="E515" s="221">
        <f>+ม.2!J34</f>
        <v>1</v>
      </c>
      <c r="F515" s="230" t="str">
        <f>+ม.2!K34</f>
        <v>46.0</v>
      </c>
      <c r="G515" s="190"/>
      <c r="H515" s="221">
        <f t="shared" si="53"/>
        <v>146</v>
      </c>
      <c r="I515" s="226">
        <v>230</v>
      </c>
      <c r="J515" s="191">
        <f t="shared" si="54"/>
        <v>33580</v>
      </c>
      <c r="K515" s="221">
        <f>+ม.2!Q34</f>
        <v>1</v>
      </c>
      <c r="L515" s="238" t="str">
        <f>+ม.2!S34</f>
        <v>บ้านเดี่ยว</v>
      </c>
      <c r="M515" s="238" t="str">
        <f>+ม.2!T34</f>
        <v>ครึ่งตึกครึ่งไม้</v>
      </c>
      <c r="N515" s="190"/>
      <c r="O515" s="197">
        <f>+ม.2!U34</f>
        <v>144</v>
      </c>
      <c r="P515" s="190">
        <f>+ม.2!W34</f>
        <v>0</v>
      </c>
      <c r="Q515" s="244">
        <v>6800</v>
      </c>
      <c r="R515" s="197">
        <f t="shared" si="49"/>
        <v>979200</v>
      </c>
      <c r="S515" s="221">
        <f>+ม.2!Z34</f>
        <v>40</v>
      </c>
      <c r="T515" s="201">
        <f t="shared" si="50"/>
        <v>391680</v>
      </c>
      <c r="U515" s="190">
        <f t="shared" si="51"/>
        <v>587520</v>
      </c>
      <c r="V515" s="190">
        <f t="shared" si="52"/>
        <v>621100</v>
      </c>
      <c r="W515" s="190"/>
      <c r="X515" s="258" t="s">
        <v>2880</v>
      </c>
      <c r="Y515" s="251"/>
      <c r="Z515" s="251">
        <v>0.03</v>
      </c>
    </row>
    <row r="516" spans="1:26" s="189" customFormat="1" ht="15.75" customHeight="1" x14ac:dyDescent="0.35">
      <c r="A516" s="221">
        <f>+ม.2!C35</f>
        <v>0</v>
      </c>
      <c r="B516" s="217">
        <f>+ม.2!D35</f>
        <v>0</v>
      </c>
      <c r="C516" s="234"/>
      <c r="D516" s="221"/>
      <c r="E516" s="221"/>
      <c r="F516" s="230"/>
      <c r="G516" s="190"/>
      <c r="H516" s="221">
        <f t="shared" si="53"/>
        <v>0</v>
      </c>
      <c r="I516" s="226"/>
      <c r="J516" s="191">
        <f t="shared" si="54"/>
        <v>0</v>
      </c>
      <c r="K516" s="221">
        <f>+ม.2!Q35</f>
        <v>0</v>
      </c>
      <c r="L516" s="238" t="str">
        <f>+ม.2!S35</f>
        <v>ชั้นที่1</v>
      </c>
      <c r="M516" s="238">
        <f>+ม.2!T35</f>
        <v>0</v>
      </c>
      <c r="N516" s="190"/>
      <c r="O516" s="197">
        <f>+ม.2!U35</f>
        <v>0</v>
      </c>
      <c r="P516" s="190">
        <f>+ม.2!W35</f>
        <v>122</v>
      </c>
      <c r="Q516" s="244"/>
      <c r="R516" s="197">
        <f t="shared" si="49"/>
        <v>0</v>
      </c>
      <c r="S516" s="221">
        <f>+ม.2!Z35</f>
        <v>0</v>
      </c>
      <c r="T516" s="201">
        <f t="shared" si="50"/>
        <v>0</v>
      </c>
      <c r="U516" s="190">
        <f t="shared" si="51"/>
        <v>0</v>
      </c>
      <c r="V516" s="190">
        <f t="shared" si="52"/>
        <v>0</v>
      </c>
      <c r="W516" s="190"/>
      <c r="X516" s="258"/>
      <c r="Y516" s="251"/>
      <c r="Z516" s="251"/>
    </row>
    <row r="517" spans="1:26" s="189" customFormat="1" ht="15.75" customHeight="1" x14ac:dyDescent="0.35">
      <c r="A517" s="221">
        <f>+ม.2!C36</f>
        <v>0</v>
      </c>
      <c r="B517" s="217">
        <f>+ม.2!D36</f>
        <v>0</v>
      </c>
      <c r="C517" s="234"/>
      <c r="D517" s="221"/>
      <c r="E517" s="221"/>
      <c r="F517" s="230"/>
      <c r="G517" s="190"/>
      <c r="H517" s="221">
        <f t="shared" si="53"/>
        <v>0</v>
      </c>
      <c r="I517" s="226"/>
      <c r="J517" s="191">
        <f t="shared" si="54"/>
        <v>0</v>
      </c>
      <c r="K517" s="221">
        <f>+ม.2!Q36</f>
        <v>0</v>
      </c>
      <c r="L517" s="238" t="str">
        <f>+ม.2!S36</f>
        <v>ชั้นที่2</v>
      </c>
      <c r="M517" s="238">
        <f>+ม.2!T36</f>
        <v>0</v>
      </c>
      <c r="N517" s="190"/>
      <c r="O517" s="197">
        <f>+ม.2!U36</f>
        <v>0</v>
      </c>
      <c r="P517" s="190">
        <f>+ม.2!W36</f>
        <v>122</v>
      </c>
      <c r="Q517" s="244"/>
      <c r="R517" s="197">
        <f t="shared" si="49"/>
        <v>0</v>
      </c>
      <c r="S517" s="221">
        <f>+ม.2!Z36</f>
        <v>0</v>
      </c>
      <c r="T517" s="201">
        <f t="shared" si="50"/>
        <v>0</v>
      </c>
      <c r="U517" s="190">
        <f t="shared" si="51"/>
        <v>0</v>
      </c>
      <c r="V517" s="190">
        <f t="shared" si="52"/>
        <v>0</v>
      </c>
      <c r="W517" s="190"/>
      <c r="X517" s="258"/>
      <c r="Y517" s="251"/>
      <c r="Z517" s="251"/>
    </row>
    <row r="518" spans="1:26" s="189" customFormat="1" ht="15.75" customHeight="1" x14ac:dyDescent="0.35">
      <c r="A518" s="221">
        <v>18</v>
      </c>
      <c r="B518" s="217" t="str">
        <f>+ม.2!D37</f>
        <v>โฉนด</v>
      </c>
      <c r="C518" s="234">
        <f>+ม.2!E37</f>
        <v>52288</v>
      </c>
      <c r="D518" s="221">
        <f>+ม.2!I37</f>
        <v>12</v>
      </c>
      <c r="E518" s="221">
        <f>+ม.2!J37</f>
        <v>2</v>
      </c>
      <c r="F518" s="230" t="str">
        <f>+ม.2!K37</f>
        <v>15.0</v>
      </c>
      <c r="G518" s="190"/>
      <c r="H518" s="221">
        <f t="shared" si="53"/>
        <v>5015</v>
      </c>
      <c r="I518" s="226">
        <v>130</v>
      </c>
      <c r="J518" s="191">
        <f t="shared" si="54"/>
        <v>651950</v>
      </c>
      <c r="K518" s="221">
        <f>+ม.2!Q37</f>
        <v>0</v>
      </c>
      <c r="L518" s="238">
        <f>+ม.2!S37</f>
        <v>0</v>
      </c>
      <c r="M518" s="238">
        <f>+ม.2!T37</f>
        <v>0</v>
      </c>
      <c r="N518" s="190"/>
      <c r="O518" s="197">
        <f>+ม.2!U37</f>
        <v>0</v>
      </c>
      <c r="P518" s="190">
        <f>+ม.2!W37</f>
        <v>0</v>
      </c>
      <c r="Q518" s="244"/>
      <c r="R518" s="197">
        <f t="shared" si="49"/>
        <v>0</v>
      </c>
      <c r="S518" s="221">
        <f>+ม.2!Z37</f>
        <v>0</v>
      </c>
      <c r="T518" s="201">
        <f t="shared" si="50"/>
        <v>0</v>
      </c>
      <c r="U518" s="190">
        <f t="shared" si="51"/>
        <v>0</v>
      </c>
      <c r="V518" s="190">
        <f t="shared" si="52"/>
        <v>651950</v>
      </c>
      <c r="W518" s="190"/>
      <c r="X518" s="258" t="s">
        <v>2880</v>
      </c>
      <c r="Y518" s="251"/>
      <c r="Z518" s="251">
        <v>0.01</v>
      </c>
    </row>
    <row r="519" spans="1:26" s="189" customFormat="1" ht="15.75" customHeight="1" x14ac:dyDescent="0.35">
      <c r="A519" s="221">
        <v>19</v>
      </c>
      <c r="B519" s="217" t="str">
        <f>+ม.2!D38</f>
        <v>โฉนด</v>
      </c>
      <c r="C519" s="234">
        <f>+ม.2!E38</f>
        <v>15018</v>
      </c>
      <c r="D519" s="221">
        <f>+ม.2!I38</f>
        <v>7</v>
      </c>
      <c r="E519" s="221">
        <f>+ม.2!J38</f>
        <v>3</v>
      </c>
      <c r="F519" s="230" t="str">
        <f>+ม.2!K38</f>
        <v>13.0</v>
      </c>
      <c r="G519" s="190"/>
      <c r="H519" s="221">
        <f t="shared" si="53"/>
        <v>3113</v>
      </c>
      <c r="I519" s="226">
        <v>100</v>
      </c>
      <c r="J519" s="191">
        <f t="shared" si="54"/>
        <v>311300</v>
      </c>
      <c r="K519" s="221">
        <f>+ม.2!Q38</f>
        <v>0</v>
      </c>
      <c r="L519" s="238">
        <f>+ม.2!S38</f>
        <v>0</v>
      </c>
      <c r="M519" s="238">
        <f>+ม.2!T38</f>
        <v>0</v>
      </c>
      <c r="N519" s="190"/>
      <c r="O519" s="197">
        <f>+ม.2!U38</f>
        <v>0</v>
      </c>
      <c r="P519" s="190">
        <f>+ม.2!W38</f>
        <v>0</v>
      </c>
      <c r="Q519" s="244"/>
      <c r="R519" s="197">
        <f t="shared" si="49"/>
        <v>0</v>
      </c>
      <c r="S519" s="221">
        <f>+ม.2!Z38</f>
        <v>0</v>
      </c>
      <c r="T519" s="201">
        <f t="shared" si="50"/>
        <v>0</v>
      </c>
      <c r="U519" s="190">
        <f t="shared" si="51"/>
        <v>0</v>
      </c>
      <c r="V519" s="190">
        <f t="shared" si="52"/>
        <v>311300</v>
      </c>
      <c r="W519" s="190"/>
      <c r="X519" s="258" t="s">
        <v>2880</v>
      </c>
      <c r="Y519" s="251"/>
      <c r="Z519" s="251">
        <v>0.01</v>
      </c>
    </row>
    <row r="520" spans="1:26" s="189" customFormat="1" ht="15.75" customHeight="1" x14ac:dyDescent="0.35">
      <c r="A520" s="221">
        <v>20</v>
      </c>
      <c r="B520" s="217" t="str">
        <f>+ม.2!D39</f>
        <v>โฉนด</v>
      </c>
      <c r="C520" s="234">
        <f>+ม.2!E39</f>
        <v>51739</v>
      </c>
      <c r="D520" s="221">
        <f>+ม.2!I39</f>
        <v>0</v>
      </c>
      <c r="E520" s="221">
        <f>+ม.2!J39</f>
        <v>0</v>
      </c>
      <c r="F520" s="230">
        <f>+ม.2!K39</f>
        <v>53</v>
      </c>
      <c r="G520" s="190"/>
      <c r="H520" s="221">
        <f t="shared" si="53"/>
        <v>53</v>
      </c>
      <c r="I520" s="226">
        <v>230</v>
      </c>
      <c r="J520" s="191">
        <f t="shared" si="54"/>
        <v>12190</v>
      </c>
      <c r="K520" s="221">
        <f>+ม.2!Q39</f>
        <v>1</v>
      </c>
      <c r="L520" s="238" t="str">
        <f>+ม.2!S39</f>
        <v>บ้านเดี่ยว</v>
      </c>
      <c r="M520" s="238" t="str">
        <f>+ม.2!T39</f>
        <v>ครึ่งตึกครึ่งไม้</v>
      </c>
      <c r="N520" s="190"/>
      <c r="O520" s="197">
        <f>+ม.2!U39</f>
        <v>90</v>
      </c>
      <c r="P520" s="190">
        <f>+ม.2!W39</f>
        <v>0</v>
      </c>
      <c r="Q520" s="244">
        <v>6800</v>
      </c>
      <c r="R520" s="197">
        <f t="shared" si="49"/>
        <v>612000</v>
      </c>
      <c r="S520" s="221">
        <f>+ม.2!Z39</f>
        <v>37</v>
      </c>
      <c r="T520" s="201">
        <f t="shared" si="50"/>
        <v>226440</v>
      </c>
      <c r="U520" s="190">
        <f t="shared" si="51"/>
        <v>385560</v>
      </c>
      <c r="V520" s="190">
        <f t="shared" si="52"/>
        <v>397750</v>
      </c>
      <c r="W520" s="190"/>
      <c r="X520" s="258" t="s">
        <v>2880</v>
      </c>
      <c r="Y520" s="251"/>
      <c r="Z520" s="251">
        <v>0.03</v>
      </c>
    </row>
    <row r="521" spans="1:26" s="189" customFormat="1" ht="15.75" customHeight="1" x14ac:dyDescent="0.35">
      <c r="A521" s="221">
        <f>+ม.2!C40</f>
        <v>0</v>
      </c>
      <c r="B521" s="217">
        <f>+ม.2!D40</f>
        <v>0</v>
      </c>
      <c r="C521" s="234"/>
      <c r="D521" s="221"/>
      <c r="E521" s="221"/>
      <c r="F521" s="230"/>
      <c r="G521" s="190"/>
      <c r="H521" s="221">
        <f t="shared" si="53"/>
        <v>0</v>
      </c>
      <c r="I521" s="226"/>
      <c r="J521" s="191">
        <f t="shared" si="54"/>
        <v>0</v>
      </c>
      <c r="K521" s="221">
        <f>+ม.2!Q40</f>
        <v>0</v>
      </c>
      <c r="L521" s="238" t="str">
        <f>+ม.2!S40</f>
        <v>ชั้นที่1</v>
      </c>
      <c r="M521" s="238">
        <f>+ม.2!T40</f>
        <v>0</v>
      </c>
      <c r="N521" s="190"/>
      <c r="O521" s="197">
        <f>+ม.2!U40</f>
        <v>0</v>
      </c>
      <c r="P521" s="190">
        <f>+ม.2!W40</f>
        <v>45</v>
      </c>
      <c r="Q521" s="244"/>
      <c r="R521" s="197">
        <f t="shared" si="49"/>
        <v>0</v>
      </c>
      <c r="S521" s="221">
        <f>+ม.2!Z40</f>
        <v>0</v>
      </c>
      <c r="T521" s="201">
        <f t="shared" si="50"/>
        <v>0</v>
      </c>
      <c r="U521" s="190">
        <f t="shared" si="51"/>
        <v>0</v>
      </c>
      <c r="V521" s="190">
        <f t="shared" si="52"/>
        <v>0</v>
      </c>
      <c r="W521" s="190"/>
      <c r="X521" s="258"/>
      <c r="Y521" s="251"/>
      <c r="Z521" s="251"/>
    </row>
    <row r="522" spans="1:26" s="189" customFormat="1" ht="15.75" customHeight="1" x14ac:dyDescent="0.35">
      <c r="A522" s="221">
        <f>+ม.2!C41</f>
        <v>0</v>
      </c>
      <c r="B522" s="217">
        <f>+ม.2!D41</f>
        <v>0</v>
      </c>
      <c r="C522" s="234"/>
      <c r="D522" s="221"/>
      <c r="E522" s="221"/>
      <c r="F522" s="230"/>
      <c r="G522" s="190"/>
      <c r="H522" s="221">
        <f t="shared" si="53"/>
        <v>0</v>
      </c>
      <c r="I522" s="226"/>
      <c r="J522" s="191">
        <f t="shared" si="54"/>
        <v>0</v>
      </c>
      <c r="K522" s="221">
        <f>+ม.2!Q41</f>
        <v>0</v>
      </c>
      <c r="L522" s="238" t="str">
        <f>+ม.2!S41</f>
        <v>ชั้นที่2</v>
      </c>
      <c r="M522" s="238">
        <f>+ม.2!T41</f>
        <v>0</v>
      </c>
      <c r="N522" s="190"/>
      <c r="O522" s="197">
        <f>+ม.2!U41</f>
        <v>0</v>
      </c>
      <c r="P522" s="190">
        <f>+ม.2!W41</f>
        <v>45</v>
      </c>
      <c r="Q522" s="244"/>
      <c r="R522" s="197">
        <f t="shared" si="49"/>
        <v>0</v>
      </c>
      <c r="S522" s="221">
        <f>+ม.2!Z41</f>
        <v>0</v>
      </c>
      <c r="T522" s="201">
        <f t="shared" si="50"/>
        <v>0</v>
      </c>
      <c r="U522" s="190">
        <f t="shared" si="51"/>
        <v>0</v>
      </c>
      <c r="V522" s="190">
        <f t="shared" si="52"/>
        <v>0</v>
      </c>
      <c r="W522" s="190"/>
      <c r="X522" s="258"/>
      <c r="Y522" s="251"/>
      <c r="Z522" s="251"/>
    </row>
    <row r="523" spans="1:26" s="189" customFormat="1" ht="15.75" customHeight="1" x14ac:dyDescent="0.35">
      <c r="A523" s="221">
        <v>21</v>
      </c>
      <c r="B523" s="217" t="str">
        <f>+ม.2!D42</f>
        <v>โฉนด</v>
      </c>
      <c r="C523" s="234">
        <f>+ม.2!E42</f>
        <v>54652</v>
      </c>
      <c r="D523" s="221">
        <f>+ม.2!I42</f>
        <v>4</v>
      </c>
      <c r="E523" s="221">
        <f>+ม.2!J42</f>
        <v>1</v>
      </c>
      <c r="F523" s="230" t="str">
        <f>+ม.2!K42</f>
        <v>12.0</v>
      </c>
      <c r="G523" s="190"/>
      <c r="H523" s="221">
        <f t="shared" si="53"/>
        <v>1712</v>
      </c>
      <c r="I523" s="226">
        <v>100</v>
      </c>
      <c r="J523" s="191">
        <f t="shared" si="54"/>
        <v>171200</v>
      </c>
      <c r="K523" s="221">
        <f>+ม.2!Q42</f>
        <v>0</v>
      </c>
      <c r="L523" s="238">
        <f>+ม.2!S42</f>
        <v>0</v>
      </c>
      <c r="M523" s="238">
        <f>+ม.2!T42</f>
        <v>0</v>
      </c>
      <c r="N523" s="190"/>
      <c r="O523" s="197">
        <f>+ม.2!U42</f>
        <v>0</v>
      </c>
      <c r="P523" s="190">
        <f>+ม.2!W42</f>
        <v>0</v>
      </c>
      <c r="Q523" s="244"/>
      <c r="R523" s="197">
        <f t="shared" si="49"/>
        <v>0</v>
      </c>
      <c r="S523" s="221">
        <f>+ม.2!Z42</f>
        <v>0</v>
      </c>
      <c r="T523" s="201">
        <f t="shared" si="50"/>
        <v>0</v>
      </c>
      <c r="U523" s="190">
        <f t="shared" si="51"/>
        <v>0</v>
      </c>
      <c r="V523" s="190">
        <f t="shared" si="52"/>
        <v>171200</v>
      </c>
      <c r="W523" s="190"/>
      <c r="X523" s="258" t="s">
        <v>2880</v>
      </c>
      <c r="Y523" s="251"/>
      <c r="Z523" s="251">
        <v>0.01</v>
      </c>
    </row>
    <row r="524" spans="1:26" s="189" customFormat="1" ht="15.75" customHeight="1" x14ac:dyDescent="0.35">
      <c r="A524" s="221">
        <v>22</v>
      </c>
      <c r="B524" s="217" t="str">
        <f>+ม.2!D43</f>
        <v>โฉนด</v>
      </c>
      <c r="C524" s="234">
        <f>+ม.2!E43</f>
        <v>58386</v>
      </c>
      <c r="D524" s="221">
        <f>+ม.2!I43</f>
        <v>2</v>
      </c>
      <c r="E524" s="221">
        <f>+ม.2!J43</f>
        <v>1</v>
      </c>
      <c r="F524" s="230" t="str">
        <f>+ม.2!K43</f>
        <v>60.0</v>
      </c>
      <c r="G524" s="190"/>
      <c r="H524" s="221">
        <f t="shared" si="53"/>
        <v>960</v>
      </c>
      <c r="I524" s="226">
        <v>100</v>
      </c>
      <c r="J524" s="191">
        <f t="shared" si="54"/>
        <v>96000</v>
      </c>
      <c r="K524" s="221">
        <f>+ม.2!Q43</f>
        <v>0</v>
      </c>
      <c r="L524" s="238">
        <f>+ม.2!S43</f>
        <v>0</v>
      </c>
      <c r="M524" s="238">
        <f>+ม.2!T43</f>
        <v>0</v>
      </c>
      <c r="N524" s="190"/>
      <c r="O524" s="197">
        <f>+ม.2!U43</f>
        <v>0</v>
      </c>
      <c r="P524" s="190">
        <f>+ม.2!W43</f>
        <v>0</v>
      </c>
      <c r="Q524" s="244"/>
      <c r="R524" s="197">
        <f t="shared" si="49"/>
        <v>0</v>
      </c>
      <c r="S524" s="221">
        <f>+ม.2!Z43</f>
        <v>0</v>
      </c>
      <c r="T524" s="201">
        <f t="shared" si="50"/>
        <v>0</v>
      </c>
      <c r="U524" s="190">
        <f t="shared" si="51"/>
        <v>0</v>
      </c>
      <c r="V524" s="190">
        <f t="shared" si="52"/>
        <v>96000</v>
      </c>
      <c r="W524" s="190"/>
      <c r="X524" s="258" t="s">
        <v>2880</v>
      </c>
      <c r="Y524" s="251"/>
      <c r="Z524" s="251">
        <v>0.01</v>
      </c>
    </row>
    <row r="525" spans="1:26" s="189" customFormat="1" ht="15.75" customHeight="1" x14ac:dyDescent="0.35">
      <c r="A525" s="221">
        <v>23</v>
      </c>
      <c r="B525" s="217" t="str">
        <f>+ม.2!D44</f>
        <v>โฉนด</v>
      </c>
      <c r="C525" s="234">
        <f>+ม.2!E44</f>
        <v>58385</v>
      </c>
      <c r="D525" s="221">
        <f>+ม.2!I44</f>
        <v>5</v>
      </c>
      <c r="E525" s="221">
        <f>+ม.2!J44</f>
        <v>0</v>
      </c>
      <c r="F525" s="230" t="str">
        <f>+ม.2!K44</f>
        <v>76.0</v>
      </c>
      <c r="G525" s="190"/>
      <c r="H525" s="221">
        <f t="shared" si="53"/>
        <v>2076</v>
      </c>
      <c r="I525" s="226">
        <v>100</v>
      </c>
      <c r="J525" s="191">
        <f t="shared" si="54"/>
        <v>207600</v>
      </c>
      <c r="K525" s="221">
        <f>+ม.2!Q44</f>
        <v>0</v>
      </c>
      <c r="L525" s="238">
        <f>+ม.2!S44</f>
        <v>0</v>
      </c>
      <c r="M525" s="238">
        <f>+ม.2!T44</f>
        <v>0</v>
      </c>
      <c r="N525" s="190"/>
      <c r="O525" s="197">
        <f>+ม.2!U44</f>
        <v>0</v>
      </c>
      <c r="P525" s="190">
        <f>+ม.2!W44</f>
        <v>0</v>
      </c>
      <c r="Q525" s="244"/>
      <c r="R525" s="197">
        <f t="shared" si="49"/>
        <v>0</v>
      </c>
      <c r="S525" s="221">
        <f>+ม.2!Z44</f>
        <v>0</v>
      </c>
      <c r="T525" s="201">
        <f t="shared" si="50"/>
        <v>0</v>
      </c>
      <c r="U525" s="190">
        <f t="shared" si="51"/>
        <v>0</v>
      </c>
      <c r="V525" s="190">
        <f t="shared" si="52"/>
        <v>207600</v>
      </c>
      <c r="W525" s="190"/>
      <c r="X525" s="258" t="s">
        <v>2880</v>
      </c>
      <c r="Y525" s="251"/>
      <c r="Z525" s="251">
        <v>0.01</v>
      </c>
    </row>
    <row r="526" spans="1:26" s="189" customFormat="1" ht="15.75" customHeight="1" x14ac:dyDescent="0.35">
      <c r="A526" s="221">
        <v>24</v>
      </c>
      <c r="B526" s="217" t="str">
        <f>+ม.2!D45</f>
        <v>โฉนด</v>
      </c>
      <c r="C526" s="234">
        <f>+ม.2!E45</f>
        <v>58387</v>
      </c>
      <c r="D526" s="221">
        <f>+ม.2!I45</f>
        <v>2</v>
      </c>
      <c r="E526" s="221">
        <f>+ม.2!J45</f>
        <v>1</v>
      </c>
      <c r="F526" s="230" t="str">
        <f>+ม.2!K45</f>
        <v>69.0</v>
      </c>
      <c r="G526" s="190"/>
      <c r="H526" s="221">
        <f t="shared" si="53"/>
        <v>969</v>
      </c>
      <c r="I526" s="226">
        <v>100</v>
      </c>
      <c r="J526" s="191">
        <f t="shared" si="54"/>
        <v>96900</v>
      </c>
      <c r="K526" s="221">
        <f>+ม.2!Q45</f>
        <v>0</v>
      </c>
      <c r="L526" s="238">
        <f>+ม.2!S45</f>
        <v>0</v>
      </c>
      <c r="M526" s="238">
        <f>+ม.2!T45</f>
        <v>0</v>
      </c>
      <c r="N526" s="190"/>
      <c r="O526" s="197">
        <f>+ม.2!U45</f>
        <v>0</v>
      </c>
      <c r="P526" s="190">
        <f>+ม.2!W45</f>
        <v>0</v>
      </c>
      <c r="Q526" s="244"/>
      <c r="R526" s="197">
        <f t="shared" si="49"/>
        <v>0</v>
      </c>
      <c r="S526" s="221">
        <f>+ม.2!Z45</f>
        <v>0</v>
      </c>
      <c r="T526" s="201">
        <f t="shared" si="50"/>
        <v>0</v>
      </c>
      <c r="U526" s="190">
        <f t="shared" si="51"/>
        <v>0</v>
      </c>
      <c r="V526" s="190">
        <f t="shared" si="52"/>
        <v>96900</v>
      </c>
      <c r="W526" s="190"/>
      <c r="X526" s="258" t="s">
        <v>2880</v>
      </c>
      <c r="Y526" s="251"/>
      <c r="Z526" s="251">
        <v>0.01</v>
      </c>
    </row>
    <row r="527" spans="1:26" s="189" customFormat="1" ht="15.75" customHeight="1" x14ac:dyDescent="0.35">
      <c r="A527" s="221">
        <v>25</v>
      </c>
      <c r="B527" s="217" t="str">
        <f>+ม.2!D46</f>
        <v>โฉนด</v>
      </c>
      <c r="C527" s="234">
        <f>+ม.2!E46</f>
        <v>58384</v>
      </c>
      <c r="D527" s="221">
        <f>+ม.2!I46</f>
        <v>4</v>
      </c>
      <c r="E527" s="221">
        <f>+ม.2!J46</f>
        <v>1</v>
      </c>
      <c r="F527" s="230" t="str">
        <f>+ม.2!K46</f>
        <v>29.0</v>
      </c>
      <c r="G527" s="190"/>
      <c r="H527" s="221">
        <f t="shared" si="53"/>
        <v>1729</v>
      </c>
      <c r="I527" s="226">
        <v>100</v>
      </c>
      <c r="J527" s="191">
        <f t="shared" si="54"/>
        <v>172900</v>
      </c>
      <c r="K527" s="221">
        <f>+ม.2!Q46</f>
        <v>0</v>
      </c>
      <c r="L527" s="238">
        <f>+ม.2!S46</f>
        <v>0</v>
      </c>
      <c r="M527" s="238">
        <f>+ม.2!T46</f>
        <v>0</v>
      </c>
      <c r="N527" s="190"/>
      <c r="O527" s="197">
        <f>+ม.2!U46</f>
        <v>0</v>
      </c>
      <c r="P527" s="190">
        <f>+ม.2!W46</f>
        <v>0</v>
      </c>
      <c r="Q527" s="244"/>
      <c r="R527" s="197">
        <f t="shared" si="49"/>
        <v>0</v>
      </c>
      <c r="S527" s="221">
        <f>+ม.2!Z46</f>
        <v>0</v>
      </c>
      <c r="T527" s="201">
        <f t="shared" si="50"/>
        <v>0</v>
      </c>
      <c r="U527" s="190">
        <f t="shared" si="51"/>
        <v>0</v>
      </c>
      <c r="V527" s="190">
        <f t="shared" si="52"/>
        <v>172900</v>
      </c>
      <c r="W527" s="190"/>
      <c r="X527" s="258" t="s">
        <v>2880</v>
      </c>
      <c r="Y527" s="251"/>
      <c r="Z527" s="251">
        <v>0.01</v>
      </c>
    </row>
    <row r="528" spans="1:26" s="189" customFormat="1" ht="15.75" customHeight="1" x14ac:dyDescent="0.35">
      <c r="A528" s="221">
        <v>26</v>
      </c>
      <c r="B528" s="217" t="str">
        <f>+ม.2!D47</f>
        <v>โฉนด</v>
      </c>
      <c r="C528" s="234">
        <f>+ม.2!E47</f>
        <v>52950</v>
      </c>
      <c r="D528" s="221">
        <f>+ม.2!I47</f>
        <v>0</v>
      </c>
      <c r="E528" s="221">
        <f>+ม.2!J47</f>
        <v>0</v>
      </c>
      <c r="F528" s="230" t="str">
        <f>+ม.2!K47</f>
        <v>55.0</v>
      </c>
      <c r="G528" s="190"/>
      <c r="H528" s="221">
        <f t="shared" si="53"/>
        <v>55</v>
      </c>
      <c r="I528" s="226">
        <v>230</v>
      </c>
      <c r="J528" s="191">
        <f t="shared" si="54"/>
        <v>12650</v>
      </c>
      <c r="K528" s="221">
        <f>+ม.2!Q47</f>
        <v>1</v>
      </c>
      <c r="L528" s="238" t="str">
        <f>+ม.2!S47</f>
        <v>บ้านเดี่ยว</v>
      </c>
      <c r="M528" s="238" t="str">
        <f>+ม.2!T47</f>
        <v>ไม้</v>
      </c>
      <c r="N528" s="190"/>
      <c r="O528" s="197">
        <f>+ม.2!U47</f>
        <v>54</v>
      </c>
      <c r="P528" s="190">
        <f>+ม.2!W47</f>
        <v>0</v>
      </c>
      <c r="Q528" s="244">
        <v>6800</v>
      </c>
      <c r="R528" s="197">
        <f t="shared" si="49"/>
        <v>367200</v>
      </c>
      <c r="S528" s="221">
        <f>+ม.2!Z47</f>
        <v>40</v>
      </c>
      <c r="T528" s="201">
        <f t="shared" si="50"/>
        <v>146880</v>
      </c>
      <c r="U528" s="190">
        <f t="shared" si="51"/>
        <v>220320</v>
      </c>
      <c r="V528" s="190">
        <f t="shared" si="52"/>
        <v>232970</v>
      </c>
      <c r="W528" s="190"/>
      <c r="X528" s="258" t="s">
        <v>2880</v>
      </c>
      <c r="Y528" s="251"/>
      <c r="Z528" s="251">
        <v>0.03</v>
      </c>
    </row>
    <row r="529" spans="1:26" s="189" customFormat="1" ht="15.75" customHeight="1" x14ac:dyDescent="0.35">
      <c r="A529" s="221">
        <v>27</v>
      </c>
      <c r="B529" s="217" t="str">
        <f>+ม.2!D48</f>
        <v>โฉนด</v>
      </c>
      <c r="C529" s="234">
        <f>+ม.2!E48</f>
        <v>48413</v>
      </c>
      <c r="D529" s="221">
        <f>+ม.2!I48</f>
        <v>4</v>
      </c>
      <c r="E529" s="221">
        <f>+ม.2!J48</f>
        <v>1</v>
      </c>
      <c r="F529" s="230" t="str">
        <f>+ม.2!K48</f>
        <v>82.0</v>
      </c>
      <c r="G529" s="190"/>
      <c r="H529" s="221">
        <f t="shared" si="53"/>
        <v>1782</v>
      </c>
      <c r="I529" s="226">
        <v>100</v>
      </c>
      <c r="J529" s="191">
        <f t="shared" si="54"/>
        <v>178200</v>
      </c>
      <c r="K529" s="221">
        <f>+ม.2!Q48</f>
        <v>0</v>
      </c>
      <c r="L529" s="238">
        <f>+ม.2!S48</f>
        <v>0</v>
      </c>
      <c r="M529" s="238">
        <f>+ม.2!T48</f>
        <v>0</v>
      </c>
      <c r="N529" s="190"/>
      <c r="O529" s="197">
        <f>+ม.2!U48</f>
        <v>0</v>
      </c>
      <c r="P529" s="190">
        <f>+ม.2!W48</f>
        <v>0</v>
      </c>
      <c r="Q529" s="244"/>
      <c r="R529" s="197">
        <f t="shared" si="49"/>
        <v>0</v>
      </c>
      <c r="S529" s="221">
        <f>+ม.2!Z48</f>
        <v>0</v>
      </c>
      <c r="T529" s="201">
        <f t="shared" si="50"/>
        <v>0</v>
      </c>
      <c r="U529" s="190">
        <f t="shared" si="51"/>
        <v>0</v>
      </c>
      <c r="V529" s="190">
        <f t="shared" si="52"/>
        <v>178200</v>
      </c>
      <c r="W529" s="190"/>
      <c r="X529" s="258" t="s">
        <v>2880</v>
      </c>
      <c r="Y529" s="251"/>
      <c r="Z529" s="251">
        <v>0.01</v>
      </c>
    </row>
    <row r="530" spans="1:26" s="189" customFormat="1" ht="15.75" customHeight="1" x14ac:dyDescent="0.35">
      <c r="A530" s="221">
        <v>28</v>
      </c>
      <c r="B530" s="217" t="str">
        <f>+ม.2!D49</f>
        <v>โฉนด</v>
      </c>
      <c r="C530" s="234">
        <f>+ม.2!E49</f>
        <v>60637</v>
      </c>
      <c r="D530" s="221">
        <f>+ม.2!I49</f>
        <v>2</v>
      </c>
      <c r="E530" s="221">
        <f>+ม.2!J49</f>
        <v>0</v>
      </c>
      <c r="F530" s="230">
        <f>+ม.2!K49</f>
        <v>9.6999999999999993</v>
      </c>
      <c r="G530" s="190"/>
      <c r="H530" s="221">
        <f t="shared" ref="H530:H593" si="57">+(D530*400)+(E530*100)+F530</f>
        <v>809.7</v>
      </c>
      <c r="I530" s="226">
        <v>100</v>
      </c>
      <c r="J530" s="191">
        <f t="shared" si="54"/>
        <v>80970</v>
      </c>
      <c r="K530" s="221">
        <f>+ม.2!Q49</f>
        <v>0</v>
      </c>
      <c r="L530" s="238">
        <f>+ม.2!S49</f>
        <v>0</v>
      </c>
      <c r="M530" s="238">
        <f>+ม.2!T49</f>
        <v>0</v>
      </c>
      <c r="N530" s="190"/>
      <c r="O530" s="197">
        <f>+ม.2!U49</f>
        <v>0</v>
      </c>
      <c r="P530" s="190">
        <f>+ม.2!W49</f>
        <v>0</v>
      </c>
      <c r="Q530" s="244"/>
      <c r="R530" s="197">
        <f t="shared" si="49"/>
        <v>0</v>
      </c>
      <c r="S530" s="221">
        <f>+ม.2!Z49</f>
        <v>0</v>
      </c>
      <c r="T530" s="201">
        <f t="shared" si="50"/>
        <v>0</v>
      </c>
      <c r="U530" s="190">
        <f t="shared" si="51"/>
        <v>0</v>
      </c>
      <c r="V530" s="190">
        <f t="shared" si="52"/>
        <v>80970</v>
      </c>
      <c r="W530" s="190"/>
      <c r="X530" s="258" t="s">
        <v>2880</v>
      </c>
      <c r="Y530" s="251"/>
      <c r="Z530" s="251">
        <v>0.01</v>
      </c>
    </row>
    <row r="531" spans="1:26" s="189" customFormat="1" ht="15.75" customHeight="1" x14ac:dyDescent="0.35">
      <c r="A531" s="221">
        <v>29</v>
      </c>
      <c r="B531" s="217" t="str">
        <f>+ม.2!D50</f>
        <v>โฉนด</v>
      </c>
      <c r="C531" s="234">
        <f>+ม.2!E50</f>
        <v>60636</v>
      </c>
      <c r="D531" s="221">
        <f>+ม.2!I50</f>
        <v>2</v>
      </c>
      <c r="E531" s="221">
        <f>+ม.2!J50</f>
        <v>0</v>
      </c>
      <c r="F531" s="230">
        <f>+ม.2!K50</f>
        <v>11.8</v>
      </c>
      <c r="G531" s="190"/>
      <c r="H531" s="221">
        <f t="shared" si="57"/>
        <v>811.8</v>
      </c>
      <c r="I531" s="226">
        <v>100</v>
      </c>
      <c r="J531" s="191">
        <f t="shared" ref="J531:J594" si="58">H531*I531</f>
        <v>81180</v>
      </c>
      <c r="K531" s="221">
        <f>+ม.2!Q50</f>
        <v>0</v>
      </c>
      <c r="L531" s="238">
        <f>+ม.2!S50</f>
        <v>0</v>
      </c>
      <c r="M531" s="238">
        <f>+ม.2!T50</f>
        <v>0</v>
      </c>
      <c r="N531" s="190"/>
      <c r="O531" s="197">
        <f>+ม.2!U50</f>
        <v>0</v>
      </c>
      <c r="P531" s="190">
        <f>+ม.2!W50</f>
        <v>0</v>
      </c>
      <c r="Q531" s="244"/>
      <c r="R531" s="197">
        <f t="shared" si="49"/>
        <v>0</v>
      </c>
      <c r="S531" s="221">
        <f>+ม.2!Z50</f>
        <v>0</v>
      </c>
      <c r="T531" s="201">
        <f t="shared" si="50"/>
        <v>0</v>
      </c>
      <c r="U531" s="190">
        <f t="shared" si="51"/>
        <v>0</v>
      </c>
      <c r="V531" s="190">
        <f t="shared" si="52"/>
        <v>81180</v>
      </c>
      <c r="W531" s="190"/>
      <c r="X531" s="258" t="s">
        <v>2880</v>
      </c>
      <c r="Y531" s="251"/>
      <c r="Z531" s="251">
        <v>0.01</v>
      </c>
    </row>
    <row r="532" spans="1:26" s="435" customFormat="1" ht="15.75" customHeight="1" x14ac:dyDescent="0.35">
      <c r="A532" s="421">
        <v>30</v>
      </c>
      <c r="B532" s="423" t="str">
        <f>+ม.2!D51</f>
        <v>โฉนด</v>
      </c>
      <c r="C532" s="424">
        <f>+ม.2!E51</f>
        <v>60639</v>
      </c>
      <c r="D532" s="421">
        <f>+ม.2!I51</f>
        <v>9</v>
      </c>
      <c r="E532" s="421">
        <f>+ม.2!J51</f>
        <v>3</v>
      </c>
      <c r="F532" s="425">
        <f>+ม.2!K51</f>
        <v>20.399999999999999</v>
      </c>
      <c r="G532" s="426"/>
      <c r="H532" s="421">
        <f t="shared" si="57"/>
        <v>3920.4</v>
      </c>
      <c r="I532" s="427">
        <v>100</v>
      </c>
      <c r="J532" s="428">
        <f t="shared" si="58"/>
        <v>392040</v>
      </c>
      <c r="K532" s="421">
        <f>+ม.2!Q51</f>
        <v>0</v>
      </c>
      <c r="L532" s="429">
        <f>+ม.2!S51</f>
        <v>0</v>
      </c>
      <c r="M532" s="429">
        <f>+ม.2!T51</f>
        <v>0</v>
      </c>
      <c r="N532" s="426"/>
      <c r="O532" s="430">
        <f>+ม.2!U51</f>
        <v>0</v>
      </c>
      <c r="P532" s="426">
        <f>+ม.2!W51</f>
        <v>0</v>
      </c>
      <c r="Q532" s="431"/>
      <c r="R532" s="430">
        <f t="shared" si="49"/>
        <v>0</v>
      </c>
      <c r="S532" s="421">
        <f>+ม.2!Z51</f>
        <v>0</v>
      </c>
      <c r="T532" s="432">
        <f t="shared" si="50"/>
        <v>0</v>
      </c>
      <c r="U532" s="426">
        <f t="shared" si="51"/>
        <v>0</v>
      </c>
      <c r="V532" s="426">
        <f t="shared" si="52"/>
        <v>392040</v>
      </c>
      <c r="W532" s="426"/>
      <c r="X532" s="433" t="s">
        <v>2880</v>
      </c>
      <c r="Y532" s="434"/>
      <c r="Z532" s="434">
        <v>0.01</v>
      </c>
    </row>
    <row r="533" spans="1:26" s="189" customFormat="1" ht="15.75" customHeight="1" x14ac:dyDescent="0.35">
      <c r="A533" s="221">
        <v>31</v>
      </c>
      <c r="B533" s="217" t="str">
        <f>+ม.2!D52</f>
        <v>โฉนด</v>
      </c>
      <c r="C533" s="234">
        <f>+ม.2!E52</f>
        <v>12868</v>
      </c>
      <c r="D533" s="221">
        <f>+ม.2!I52</f>
        <v>4</v>
      </c>
      <c r="E533" s="221">
        <f>+ม.2!J52</f>
        <v>2</v>
      </c>
      <c r="F533" s="230" t="str">
        <f>+ม.2!K52</f>
        <v>10.0</v>
      </c>
      <c r="G533" s="190"/>
      <c r="H533" s="221">
        <f t="shared" si="57"/>
        <v>1810</v>
      </c>
      <c r="I533" s="226">
        <v>100</v>
      </c>
      <c r="J533" s="191">
        <f t="shared" si="58"/>
        <v>181000</v>
      </c>
      <c r="K533" s="221">
        <f>+ม.2!Q52</f>
        <v>0</v>
      </c>
      <c r="L533" s="238">
        <f>+ม.2!S52</f>
        <v>0</v>
      </c>
      <c r="M533" s="238">
        <f>+ม.2!T52</f>
        <v>0</v>
      </c>
      <c r="N533" s="190"/>
      <c r="O533" s="197">
        <f>+ม.2!U52</f>
        <v>0</v>
      </c>
      <c r="P533" s="190">
        <f>+ม.2!W52</f>
        <v>0</v>
      </c>
      <c r="Q533" s="244"/>
      <c r="R533" s="197">
        <f t="shared" si="49"/>
        <v>0</v>
      </c>
      <c r="S533" s="221">
        <f>+ม.2!Z52</f>
        <v>0</v>
      </c>
      <c r="T533" s="201">
        <f t="shared" si="50"/>
        <v>0</v>
      </c>
      <c r="U533" s="190">
        <f t="shared" si="51"/>
        <v>0</v>
      </c>
      <c r="V533" s="190">
        <f t="shared" si="52"/>
        <v>181000</v>
      </c>
      <c r="W533" s="190"/>
      <c r="X533" s="258" t="s">
        <v>2880</v>
      </c>
      <c r="Y533" s="251"/>
      <c r="Z533" s="251">
        <v>0.01</v>
      </c>
    </row>
    <row r="534" spans="1:26" s="189" customFormat="1" ht="15.75" customHeight="1" x14ac:dyDescent="0.35">
      <c r="A534" s="221">
        <v>32</v>
      </c>
      <c r="B534" s="217" t="str">
        <f>+ม.2!D53</f>
        <v>โฉนด</v>
      </c>
      <c r="C534" s="234">
        <f>+ม.2!E53</f>
        <v>12938</v>
      </c>
      <c r="D534" s="221">
        <f>+ม.2!I53</f>
        <v>7</v>
      </c>
      <c r="E534" s="221">
        <f>+ม.2!J53</f>
        <v>0</v>
      </c>
      <c r="F534" s="230" t="str">
        <f>+ม.2!K53</f>
        <v>63.0</v>
      </c>
      <c r="G534" s="190"/>
      <c r="H534" s="221">
        <f t="shared" si="57"/>
        <v>2863</v>
      </c>
      <c r="I534" s="226">
        <v>100</v>
      </c>
      <c r="J534" s="191">
        <f t="shared" si="58"/>
        <v>286300</v>
      </c>
      <c r="K534" s="221">
        <f>+ม.2!Q53</f>
        <v>0</v>
      </c>
      <c r="L534" s="238">
        <f>+ม.2!S53</f>
        <v>0</v>
      </c>
      <c r="M534" s="238">
        <f>+ม.2!T53</f>
        <v>0</v>
      </c>
      <c r="N534" s="190"/>
      <c r="O534" s="197">
        <f>+ม.2!U53</f>
        <v>0</v>
      </c>
      <c r="P534" s="190">
        <f>+ม.2!W53</f>
        <v>0</v>
      </c>
      <c r="Q534" s="244"/>
      <c r="R534" s="197">
        <f t="shared" si="49"/>
        <v>0</v>
      </c>
      <c r="S534" s="221">
        <f>+ม.2!Z53</f>
        <v>0</v>
      </c>
      <c r="T534" s="201">
        <f t="shared" si="50"/>
        <v>0</v>
      </c>
      <c r="U534" s="190">
        <f t="shared" si="51"/>
        <v>0</v>
      </c>
      <c r="V534" s="190">
        <f t="shared" si="52"/>
        <v>286300</v>
      </c>
      <c r="W534" s="190"/>
      <c r="X534" s="258" t="s">
        <v>2880</v>
      </c>
      <c r="Y534" s="251"/>
      <c r="Z534" s="251">
        <v>0.01</v>
      </c>
    </row>
    <row r="535" spans="1:26" s="189" customFormat="1" ht="15.75" customHeight="1" x14ac:dyDescent="0.35">
      <c r="A535" s="221">
        <v>33</v>
      </c>
      <c r="B535" s="217" t="str">
        <f>+ม.2!D54</f>
        <v>โฉนด</v>
      </c>
      <c r="C535" s="234">
        <f>+ม.2!E54</f>
        <v>52349</v>
      </c>
      <c r="D535" s="221">
        <f>+ม.2!I54</f>
        <v>0</v>
      </c>
      <c r="E535" s="221">
        <f>+ม.2!J54</f>
        <v>1</v>
      </c>
      <c r="F535" s="230" t="str">
        <f>+ม.2!K54</f>
        <v>45.0</v>
      </c>
      <c r="G535" s="190"/>
      <c r="H535" s="221">
        <f t="shared" si="57"/>
        <v>145</v>
      </c>
      <c r="I535" s="226">
        <v>230</v>
      </c>
      <c r="J535" s="191">
        <f t="shared" si="58"/>
        <v>33350</v>
      </c>
      <c r="K535" s="221">
        <f>+ม.2!Q54</f>
        <v>1</v>
      </c>
      <c r="L535" s="238" t="str">
        <f>+ม.2!S54</f>
        <v>บ้านเดี่ยว</v>
      </c>
      <c r="M535" s="238" t="str">
        <f>+ม.2!T54</f>
        <v>ตึก</v>
      </c>
      <c r="N535" s="190"/>
      <c r="O535" s="197">
        <f>+ม.2!U54</f>
        <v>54</v>
      </c>
      <c r="P535" s="190">
        <f>+ม.2!W54</f>
        <v>0</v>
      </c>
      <c r="Q535" s="244">
        <v>6800</v>
      </c>
      <c r="R535" s="197">
        <f t="shared" si="49"/>
        <v>367200</v>
      </c>
      <c r="S535" s="221">
        <f>+ม.2!Z54</f>
        <v>30</v>
      </c>
      <c r="T535" s="201">
        <f t="shared" si="50"/>
        <v>110160</v>
      </c>
      <c r="U535" s="190">
        <f t="shared" si="51"/>
        <v>257040</v>
      </c>
      <c r="V535" s="190">
        <f t="shared" si="52"/>
        <v>290390</v>
      </c>
      <c r="W535" s="190"/>
      <c r="X535" s="258" t="s">
        <v>2880</v>
      </c>
      <c r="Y535" s="251"/>
      <c r="Z535" s="251">
        <v>0.03</v>
      </c>
    </row>
    <row r="536" spans="1:26" s="189" customFormat="1" ht="15.75" customHeight="1" x14ac:dyDescent="0.35">
      <c r="A536" s="221">
        <v>34</v>
      </c>
      <c r="B536" s="217" t="str">
        <f>+ม.2!D55</f>
        <v>โฉนด</v>
      </c>
      <c r="C536" s="234">
        <f>+ม.2!E55</f>
        <v>12877</v>
      </c>
      <c r="D536" s="221">
        <f>+ม.2!I55</f>
        <v>2</v>
      </c>
      <c r="E536" s="221">
        <f>+ม.2!J55</f>
        <v>1</v>
      </c>
      <c r="F536" s="230" t="str">
        <f>+ม.2!K55</f>
        <v>55.0</v>
      </c>
      <c r="G536" s="190"/>
      <c r="H536" s="221">
        <f t="shared" si="57"/>
        <v>955</v>
      </c>
      <c r="I536" s="226">
        <v>100</v>
      </c>
      <c r="J536" s="191">
        <f t="shared" si="58"/>
        <v>95500</v>
      </c>
      <c r="K536" s="221">
        <f>+ม.2!Q55</f>
        <v>0</v>
      </c>
      <c r="L536" s="238">
        <f>+ม.2!S55</f>
        <v>0</v>
      </c>
      <c r="M536" s="238">
        <f>+ม.2!T55</f>
        <v>0</v>
      </c>
      <c r="N536" s="190"/>
      <c r="O536" s="197">
        <f>+ม.2!U55</f>
        <v>0</v>
      </c>
      <c r="P536" s="190">
        <f>+ม.2!W55</f>
        <v>0</v>
      </c>
      <c r="Q536" s="244"/>
      <c r="R536" s="197">
        <f t="shared" ref="R536:R599" si="59">O536*Q536</f>
        <v>0</v>
      </c>
      <c r="S536" s="221">
        <f>+ม.2!Z55</f>
        <v>0</v>
      </c>
      <c r="T536" s="201">
        <f t="shared" ref="T536:T599" si="60">R536*S536/100</f>
        <v>0</v>
      </c>
      <c r="U536" s="190">
        <f t="shared" ref="U536:U599" si="61">R536-T536</f>
        <v>0</v>
      </c>
      <c r="V536" s="190">
        <f t="shared" ref="V536:V599" si="62">J536+U536</f>
        <v>95500</v>
      </c>
      <c r="W536" s="190"/>
      <c r="X536" s="258" t="s">
        <v>2880</v>
      </c>
      <c r="Y536" s="251"/>
      <c r="Z536" s="251">
        <v>0.01</v>
      </c>
    </row>
    <row r="537" spans="1:26" s="189" customFormat="1" ht="15.75" customHeight="1" x14ac:dyDescent="0.35">
      <c r="A537" s="221">
        <v>35</v>
      </c>
      <c r="B537" s="217" t="str">
        <f>+ม.2!D56</f>
        <v>โฉนด</v>
      </c>
      <c r="C537" s="234">
        <f>+ม.2!E56</f>
        <v>53025</v>
      </c>
      <c r="D537" s="221">
        <f>+ม.2!I56</f>
        <v>5</v>
      </c>
      <c r="E537" s="221">
        <f>+ม.2!J56</f>
        <v>1</v>
      </c>
      <c r="F537" s="230" t="str">
        <f>+ม.2!K56</f>
        <v>34.0</v>
      </c>
      <c r="G537" s="190"/>
      <c r="H537" s="221">
        <f t="shared" si="57"/>
        <v>2134</v>
      </c>
      <c r="I537" s="226">
        <v>130</v>
      </c>
      <c r="J537" s="191">
        <f t="shared" si="58"/>
        <v>277420</v>
      </c>
      <c r="K537" s="221">
        <f>+ม.2!Q56</f>
        <v>0</v>
      </c>
      <c r="L537" s="238">
        <f>+ม.2!S56</f>
        <v>0</v>
      </c>
      <c r="M537" s="238">
        <f>+ม.2!T56</f>
        <v>0</v>
      </c>
      <c r="N537" s="190"/>
      <c r="O537" s="197">
        <f>+ม.2!U56</f>
        <v>0</v>
      </c>
      <c r="P537" s="190">
        <f>+ม.2!W56</f>
        <v>0</v>
      </c>
      <c r="Q537" s="244"/>
      <c r="R537" s="197">
        <f t="shared" si="59"/>
        <v>0</v>
      </c>
      <c r="S537" s="221">
        <f>+ม.2!Z56</f>
        <v>0</v>
      </c>
      <c r="T537" s="201">
        <f t="shared" si="60"/>
        <v>0</v>
      </c>
      <c r="U537" s="190">
        <f t="shared" si="61"/>
        <v>0</v>
      </c>
      <c r="V537" s="190">
        <f t="shared" si="62"/>
        <v>277420</v>
      </c>
      <c r="W537" s="190"/>
      <c r="X537" s="258" t="s">
        <v>2880</v>
      </c>
      <c r="Y537" s="251"/>
      <c r="Z537" s="251">
        <v>0.01</v>
      </c>
    </row>
    <row r="538" spans="1:26" s="189" customFormat="1" ht="15.75" customHeight="1" x14ac:dyDescent="0.35">
      <c r="A538" s="221">
        <v>36</v>
      </c>
      <c r="B538" s="217" t="str">
        <f>+ม.2!D57</f>
        <v>โฉนด</v>
      </c>
      <c r="C538" s="234">
        <f>+ม.2!E57</f>
        <v>48412</v>
      </c>
      <c r="D538" s="221">
        <f>+ม.2!I57</f>
        <v>10</v>
      </c>
      <c r="E538" s="221">
        <f>+ม.2!J57</f>
        <v>0</v>
      </c>
      <c r="F538" s="230">
        <f>+ม.2!K57</f>
        <v>14</v>
      </c>
      <c r="G538" s="190"/>
      <c r="H538" s="221">
        <f t="shared" si="57"/>
        <v>4014</v>
      </c>
      <c r="I538" s="226">
        <v>100</v>
      </c>
      <c r="J538" s="191">
        <f t="shared" si="58"/>
        <v>401400</v>
      </c>
      <c r="K538" s="221">
        <f>+ม.2!Q57</f>
        <v>0</v>
      </c>
      <c r="L538" s="238">
        <f>+ม.2!S57</f>
        <v>0</v>
      </c>
      <c r="M538" s="238">
        <f>+ม.2!T57</f>
        <v>0</v>
      </c>
      <c r="N538" s="190"/>
      <c r="O538" s="197">
        <f>+ม.2!U57</f>
        <v>0</v>
      </c>
      <c r="P538" s="190">
        <f>+ม.2!W57</f>
        <v>0</v>
      </c>
      <c r="Q538" s="244"/>
      <c r="R538" s="197">
        <f t="shared" si="59"/>
        <v>0</v>
      </c>
      <c r="S538" s="221">
        <f>+ม.2!Z57</f>
        <v>0</v>
      </c>
      <c r="T538" s="201">
        <f t="shared" si="60"/>
        <v>0</v>
      </c>
      <c r="U538" s="190">
        <f t="shared" si="61"/>
        <v>0</v>
      </c>
      <c r="V538" s="190">
        <f t="shared" si="62"/>
        <v>401400</v>
      </c>
      <c r="W538" s="190"/>
      <c r="X538" s="258" t="s">
        <v>2880</v>
      </c>
      <c r="Y538" s="251"/>
      <c r="Z538" s="251">
        <v>0.01</v>
      </c>
    </row>
    <row r="539" spans="1:26" s="189" customFormat="1" ht="15.75" customHeight="1" x14ac:dyDescent="0.35">
      <c r="A539" s="221">
        <v>37</v>
      </c>
      <c r="B539" s="217" t="str">
        <f>+ม.2!D58</f>
        <v>โฉนด</v>
      </c>
      <c r="C539" s="234">
        <f>+ม.2!E58</f>
        <v>49873</v>
      </c>
      <c r="D539" s="221">
        <f>+ม.2!I58</f>
        <v>0</v>
      </c>
      <c r="E539" s="221">
        <f>+ม.2!J58</f>
        <v>0</v>
      </c>
      <c r="F539" s="230">
        <f>+ม.2!K58</f>
        <v>65</v>
      </c>
      <c r="G539" s="190"/>
      <c r="H539" s="221">
        <f t="shared" si="57"/>
        <v>65</v>
      </c>
      <c r="I539" s="226">
        <v>230</v>
      </c>
      <c r="J539" s="191">
        <f t="shared" si="58"/>
        <v>14950</v>
      </c>
      <c r="K539" s="221">
        <f>+ม.2!Q58</f>
        <v>1</v>
      </c>
      <c r="L539" s="238" t="str">
        <f>+ม.2!S58</f>
        <v>บ้านเดี่ยว</v>
      </c>
      <c r="M539" s="238" t="str">
        <f>+ม.2!T58</f>
        <v>ตึก</v>
      </c>
      <c r="N539" s="190"/>
      <c r="O539" s="197">
        <f>+ม.2!U58</f>
        <v>60</v>
      </c>
      <c r="P539" s="190">
        <f>+ม.2!W58</f>
        <v>0</v>
      </c>
      <c r="Q539" s="244">
        <v>6800</v>
      </c>
      <c r="R539" s="197">
        <f t="shared" si="59"/>
        <v>408000</v>
      </c>
      <c r="S539" s="221">
        <f>+ม.2!Z58</f>
        <v>26</v>
      </c>
      <c r="T539" s="201">
        <f t="shared" si="60"/>
        <v>106080</v>
      </c>
      <c r="U539" s="190">
        <f t="shared" si="61"/>
        <v>301920</v>
      </c>
      <c r="V539" s="190">
        <f t="shared" si="62"/>
        <v>316870</v>
      </c>
      <c r="W539" s="190"/>
      <c r="X539" s="258" t="s">
        <v>2880</v>
      </c>
      <c r="Y539" s="251"/>
      <c r="Z539" s="251">
        <v>0.03</v>
      </c>
    </row>
    <row r="540" spans="1:26" s="189" customFormat="1" ht="15.75" customHeight="1" x14ac:dyDescent="0.35">
      <c r="A540" s="221">
        <v>38</v>
      </c>
      <c r="B540" s="217" t="str">
        <f>+ม.2!D59</f>
        <v>โฉนด</v>
      </c>
      <c r="C540" s="234">
        <f>+ม.2!E59</f>
        <v>52008</v>
      </c>
      <c r="D540" s="221">
        <f>+ม.2!I59</f>
        <v>9</v>
      </c>
      <c r="E540" s="221">
        <f>+ม.2!J59</f>
        <v>3</v>
      </c>
      <c r="F540" s="230" t="str">
        <f>+ม.2!K59</f>
        <v>54.0</v>
      </c>
      <c r="G540" s="190"/>
      <c r="H540" s="221">
        <f t="shared" si="57"/>
        <v>3954</v>
      </c>
      <c r="I540" s="226">
        <v>200</v>
      </c>
      <c r="J540" s="191">
        <f t="shared" si="58"/>
        <v>790800</v>
      </c>
      <c r="K540" s="221">
        <f>+ม.2!Q59</f>
        <v>0</v>
      </c>
      <c r="L540" s="238">
        <f>+ม.2!S59</f>
        <v>0</v>
      </c>
      <c r="M540" s="238">
        <f>+ม.2!T59</f>
        <v>0</v>
      </c>
      <c r="N540" s="190"/>
      <c r="O540" s="197">
        <f>+ม.2!U59</f>
        <v>0</v>
      </c>
      <c r="P540" s="190">
        <f>+ม.2!W59</f>
        <v>0</v>
      </c>
      <c r="Q540" s="244"/>
      <c r="R540" s="197">
        <f t="shared" si="59"/>
        <v>0</v>
      </c>
      <c r="S540" s="221">
        <f>+ม.2!Z59</f>
        <v>0</v>
      </c>
      <c r="T540" s="201">
        <f t="shared" si="60"/>
        <v>0</v>
      </c>
      <c r="U540" s="190">
        <f t="shared" si="61"/>
        <v>0</v>
      </c>
      <c r="V540" s="190">
        <f t="shared" si="62"/>
        <v>790800</v>
      </c>
      <c r="W540" s="190"/>
      <c r="X540" s="258" t="s">
        <v>2880</v>
      </c>
      <c r="Y540" s="251"/>
      <c r="Z540" s="251">
        <v>0.01</v>
      </c>
    </row>
    <row r="541" spans="1:26" s="189" customFormat="1" ht="15.75" customHeight="1" x14ac:dyDescent="0.35">
      <c r="A541" s="221">
        <v>39</v>
      </c>
      <c r="B541" s="217" t="str">
        <f>+ม.2!D60</f>
        <v>โฉนด</v>
      </c>
      <c r="C541" s="234">
        <f>+ม.2!E60</f>
        <v>52082</v>
      </c>
      <c r="D541" s="221">
        <f>+ม.2!I60</f>
        <v>0</v>
      </c>
      <c r="E541" s="221">
        <f>+ม.2!J60</f>
        <v>1</v>
      </c>
      <c r="F541" s="230" t="str">
        <f>+ม.2!K60</f>
        <v>34.0</v>
      </c>
      <c r="G541" s="190"/>
      <c r="H541" s="221">
        <f t="shared" si="57"/>
        <v>134</v>
      </c>
      <c r="I541" s="226">
        <v>230</v>
      </c>
      <c r="J541" s="191">
        <f t="shared" si="58"/>
        <v>30820</v>
      </c>
      <c r="K541" s="221">
        <f>+ม.2!Q60</f>
        <v>1</v>
      </c>
      <c r="L541" s="238" t="str">
        <f>+ม.2!S60</f>
        <v>บ้านเดี่ยว</v>
      </c>
      <c r="M541" s="238" t="str">
        <f>+ม.2!T60</f>
        <v>ครึ่งตึกครึ่งไม้</v>
      </c>
      <c r="N541" s="190"/>
      <c r="O541" s="197">
        <f>+ม.2!U60</f>
        <v>84</v>
      </c>
      <c r="P541" s="190">
        <f>+ม.2!W60</f>
        <v>0</v>
      </c>
      <c r="Q541" s="244">
        <v>6800</v>
      </c>
      <c r="R541" s="197">
        <f t="shared" si="59"/>
        <v>571200</v>
      </c>
      <c r="S541" s="221">
        <f>+ม.2!Z60</f>
        <v>40</v>
      </c>
      <c r="T541" s="201">
        <f t="shared" si="60"/>
        <v>228480</v>
      </c>
      <c r="U541" s="190">
        <f t="shared" si="61"/>
        <v>342720</v>
      </c>
      <c r="V541" s="190">
        <f t="shared" si="62"/>
        <v>373540</v>
      </c>
      <c r="W541" s="190"/>
      <c r="X541" s="258" t="s">
        <v>2880</v>
      </c>
      <c r="Y541" s="251"/>
      <c r="Z541" s="251">
        <v>0.03</v>
      </c>
    </row>
    <row r="542" spans="1:26" s="189" customFormat="1" ht="15.75" customHeight="1" x14ac:dyDescent="0.35">
      <c r="A542" s="221">
        <f>+ม.2!C61</f>
        <v>0</v>
      </c>
      <c r="B542" s="217">
        <f>+ม.2!D61</f>
        <v>0</v>
      </c>
      <c r="C542" s="234"/>
      <c r="D542" s="221"/>
      <c r="E542" s="221"/>
      <c r="F542" s="230"/>
      <c r="G542" s="190"/>
      <c r="H542" s="221">
        <f t="shared" si="57"/>
        <v>0</v>
      </c>
      <c r="I542" s="226"/>
      <c r="J542" s="191">
        <f t="shared" si="58"/>
        <v>0</v>
      </c>
      <c r="K542" s="221">
        <f>+ม.2!Q61</f>
        <v>0</v>
      </c>
      <c r="L542" s="238" t="str">
        <f>+ม.2!S61</f>
        <v>ชั้นที่1</v>
      </c>
      <c r="M542" s="238">
        <f>+ม.2!T61</f>
        <v>0</v>
      </c>
      <c r="N542" s="190"/>
      <c r="O542" s="197">
        <f>+ม.2!U61</f>
        <v>0</v>
      </c>
      <c r="P542" s="190">
        <f>+ม.2!W61</f>
        <v>42</v>
      </c>
      <c r="Q542" s="244"/>
      <c r="R542" s="197">
        <f t="shared" si="59"/>
        <v>0</v>
      </c>
      <c r="S542" s="221">
        <f>+ม.2!Z61</f>
        <v>0</v>
      </c>
      <c r="T542" s="201">
        <f t="shared" si="60"/>
        <v>0</v>
      </c>
      <c r="U542" s="190">
        <f t="shared" si="61"/>
        <v>0</v>
      </c>
      <c r="V542" s="190">
        <f t="shared" si="62"/>
        <v>0</v>
      </c>
      <c r="W542" s="190"/>
      <c r="X542" s="258"/>
      <c r="Y542" s="251"/>
      <c r="Z542" s="251"/>
    </row>
    <row r="543" spans="1:26" s="189" customFormat="1" ht="15.75" customHeight="1" x14ac:dyDescent="0.35">
      <c r="A543" s="221">
        <f>+ม.2!C62</f>
        <v>0</v>
      </c>
      <c r="B543" s="217">
        <f>+ม.2!D62</f>
        <v>0</v>
      </c>
      <c r="C543" s="234"/>
      <c r="D543" s="221"/>
      <c r="E543" s="221"/>
      <c r="F543" s="230"/>
      <c r="G543" s="190"/>
      <c r="H543" s="221">
        <f t="shared" si="57"/>
        <v>0</v>
      </c>
      <c r="I543" s="226"/>
      <c r="J543" s="191">
        <f t="shared" si="58"/>
        <v>0</v>
      </c>
      <c r="K543" s="221">
        <f>+ม.2!Q62</f>
        <v>0</v>
      </c>
      <c r="L543" s="238" t="str">
        <f>+ม.2!S62</f>
        <v>ชั้นที่2</v>
      </c>
      <c r="M543" s="238">
        <f>+ม.2!T62</f>
        <v>0</v>
      </c>
      <c r="N543" s="190"/>
      <c r="O543" s="197">
        <f>+ม.2!U62</f>
        <v>0</v>
      </c>
      <c r="P543" s="190">
        <f>+ม.2!W62</f>
        <v>42</v>
      </c>
      <c r="Q543" s="244"/>
      <c r="R543" s="197">
        <f t="shared" si="59"/>
        <v>0</v>
      </c>
      <c r="S543" s="221">
        <f>+ม.2!Z62</f>
        <v>0</v>
      </c>
      <c r="T543" s="201">
        <f t="shared" si="60"/>
        <v>0</v>
      </c>
      <c r="U543" s="190">
        <f t="shared" si="61"/>
        <v>0</v>
      </c>
      <c r="V543" s="190">
        <f t="shared" si="62"/>
        <v>0</v>
      </c>
      <c r="W543" s="190"/>
      <c r="X543" s="258"/>
      <c r="Y543" s="251"/>
      <c r="Z543" s="251"/>
    </row>
    <row r="544" spans="1:26" s="189" customFormat="1" ht="15.75" customHeight="1" x14ac:dyDescent="0.35">
      <c r="A544" s="221">
        <v>40</v>
      </c>
      <c r="B544" s="217" t="str">
        <f>+ม.2!D63</f>
        <v>โฉนด</v>
      </c>
      <c r="C544" s="234">
        <f>+ม.2!E63</f>
        <v>52018</v>
      </c>
      <c r="D544" s="221">
        <f>+ม.2!I63</f>
        <v>11</v>
      </c>
      <c r="E544" s="221">
        <f>+ม.2!J63</f>
        <v>1</v>
      </c>
      <c r="F544" s="230">
        <f>+ม.2!K63</f>
        <v>53</v>
      </c>
      <c r="G544" s="190"/>
      <c r="H544" s="221">
        <f t="shared" si="57"/>
        <v>4553</v>
      </c>
      <c r="I544" s="226">
        <v>100</v>
      </c>
      <c r="J544" s="191">
        <f t="shared" si="58"/>
        <v>455300</v>
      </c>
      <c r="K544" s="221">
        <f>+ม.2!Q63</f>
        <v>0</v>
      </c>
      <c r="L544" s="238">
        <f>+ม.2!S63</f>
        <v>0</v>
      </c>
      <c r="M544" s="238">
        <f>+ม.2!T63</f>
        <v>0</v>
      </c>
      <c r="N544" s="190"/>
      <c r="O544" s="197">
        <f>+ม.2!U63</f>
        <v>0</v>
      </c>
      <c r="P544" s="190">
        <f>+ม.2!W63</f>
        <v>0</v>
      </c>
      <c r="Q544" s="244"/>
      <c r="R544" s="197">
        <f t="shared" si="59"/>
        <v>0</v>
      </c>
      <c r="S544" s="221">
        <f>+ม.2!Z63</f>
        <v>0</v>
      </c>
      <c r="T544" s="201">
        <f t="shared" si="60"/>
        <v>0</v>
      </c>
      <c r="U544" s="190">
        <f t="shared" si="61"/>
        <v>0</v>
      </c>
      <c r="V544" s="190">
        <f t="shared" si="62"/>
        <v>455300</v>
      </c>
      <c r="W544" s="190"/>
      <c r="X544" s="258" t="s">
        <v>2880</v>
      </c>
      <c r="Y544" s="251"/>
      <c r="Z544" s="251">
        <v>0.01</v>
      </c>
    </row>
    <row r="545" spans="1:26" s="189" customFormat="1" ht="15.75" customHeight="1" x14ac:dyDescent="0.35">
      <c r="A545" s="221">
        <v>41</v>
      </c>
      <c r="B545" s="217" t="str">
        <f>+ม.2!D64</f>
        <v>โฉนด</v>
      </c>
      <c r="C545" s="234">
        <f>+ม.2!E64</f>
        <v>52230</v>
      </c>
      <c r="D545" s="221">
        <f>+ม.2!I64</f>
        <v>1</v>
      </c>
      <c r="E545" s="221">
        <f>+ม.2!J64</f>
        <v>0</v>
      </c>
      <c r="F545" s="230" t="str">
        <f>+ม.2!K64</f>
        <v>15.0</v>
      </c>
      <c r="G545" s="190"/>
      <c r="H545" s="221">
        <f t="shared" si="57"/>
        <v>415</v>
      </c>
      <c r="I545" s="226">
        <v>230</v>
      </c>
      <c r="J545" s="191">
        <f t="shared" si="58"/>
        <v>95450</v>
      </c>
      <c r="K545" s="221">
        <f>+ม.2!Q64</f>
        <v>1</v>
      </c>
      <c r="L545" s="238" t="str">
        <f>+ม.2!S64</f>
        <v>บ้านเดี่ยว</v>
      </c>
      <c r="M545" s="238" t="str">
        <f>+ม.2!T64</f>
        <v>ไม้</v>
      </c>
      <c r="N545" s="190"/>
      <c r="O545" s="197">
        <f>+ม.2!U64</f>
        <v>35</v>
      </c>
      <c r="P545" s="190">
        <f>+ม.2!W64</f>
        <v>0</v>
      </c>
      <c r="Q545" s="244">
        <v>6800</v>
      </c>
      <c r="R545" s="197">
        <f t="shared" si="59"/>
        <v>238000</v>
      </c>
      <c r="S545" s="221">
        <f>+ม.2!Z64</f>
        <v>35</v>
      </c>
      <c r="T545" s="201">
        <f t="shared" si="60"/>
        <v>83300</v>
      </c>
      <c r="U545" s="190">
        <f t="shared" si="61"/>
        <v>154700</v>
      </c>
      <c r="V545" s="190">
        <f t="shared" si="62"/>
        <v>250150</v>
      </c>
      <c r="W545" s="190"/>
      <c r="X545" s="258" t="s">
        <v>2880</v>
      </c>
      <c r="Y545" s="251"/>
      <c r="Z545" s="251">
        <v>0.03</v>
      </c>
    </row>
    <row r="546" spans="1:26" s="189" customFormat="1" ht="15.75" customHeight="1" x14ac:dyDescent="0.35">
      <c r="A546" s="221">
        <v>42</v>
      </c>
      <c r="B546" s="217" t="str">
        <f>+ม.2!D65</f>
        <v>โฉนด</v>
      </c>
      <c r="C546" s="234">
        <f>+ม.2!E65</f>
        <v>32526</v>
      </c>
      <c r="D546" s="221">
        <f>+ม.2!I65</f>
        <v>6</v>
      </c>
      <c r="E546" s="221">
        <f>+ม.2!J65</f>
        <v>2</v>
      </c>
      <c r="F546" s="230" t="str">
        <f>+ม.2!K65</f>
        <v>90.0</v>
      </c>
      <c r="G546" s="190"/>
      <c r="H546" s="221">
        <f t="shared" si="57"/>
        <v>2690</v>
      </c>
      <c r="I546" s="226">
        <v>100</v>
      </c>
      <c r="J546" s="191">
        <f t="shared" si="58"/>
        <v>269000</v>
      </c>
      <c r="K546" s="221">
        <f>+ม.2!Q65</f>
        <v>0</v>
      </c>
      <c r="L546" s="238">
        <f>+ม.2!S65</f>
        <v>0</v>
      </c>
      <c r="M546" s="238">
        <f>+ม.2!T65</f>
        <v>0</v>
      </c>
      <c r="N546" s="190"/>
      <c r="O546" s="197">
        <f>+ม.2!U65</f>
        <v>0</v>
      </c>
      <c r="P546" s="190">
        <f>+ม.2!W65</f>
        <v>0</v>
      </c>
      <c r="Q546" s="244"/>
      <c r="R546" s="197">
        <f t="shared" si="59"/>
        <v>0</v>
      </c>
      <c r="S546" s="221">
        <f>+ม.2!Z65</f>
        <v>0</v>
      </c>
      <c r="T546" s="201">
        <f t="shared" si="60"/>
        <v>0</v>
      </c>
      <c r="U546" s="190">
        <f t="shared" si="61"/>
        <v>0</v>
      </c>
      <c r="V546" s="190">
        <f t="shared" si="62"/>
        <v>269000</v>
      </c>
      <c r="W546" s="190"/>
      <c r="X546" s="258" t="s">
        <v>2880</v>
      </c>
      <c r="Y546" s="251"/>
      <c r="Z546" s="251">
        <v>0.01</v>
      </c>
    </row>
    <row r="547" spans="1:26" s="189" customFormat="1" ht="15.75" customHeight="1" x14ac:dyDescent="0.35">
      <c r="A547" s="221">
        <v>43</v>
      </c>
      <c r="B547" s="217" t="str">
        <f>+ม.2!D66</f>
        <v>โฉนด</v>
      </c>
      <c r="C547" s="234">
        <f>+ม.2!E66</f>
        <v>32524</v>
      </c>
      <c r="D547" s="221">
        <f>+ม.2!I66</f>
        <v>6</v>
      </c>
      <c r="E547" s="221">
        <f>+ม.2!J66</f>
        <v>1</v>
      </c>
      <c r="F547" s="230" t="str">
        <f>+ม.2!K66</f>
        <v>29.0</v>
      </c>
      <c r="G547" s="190"/>
      <c r="H547" s="221">
        <f t="shared" si="57"/>
        <v>2529</v>
      </c>
      <c r="I547" s="226">
        <v>100</v>
      </c>
      <c r="J547" s="191">
        <f t="shared" si="58"/>
        <v>252900</v>
      </c>
      <c r="K547" s="221">
        <f>+ม.2!Q66</f>
        <v>0</v>
      </c>
      <c r="L547" s="238">
        <f>+ม.2!S66</f>
        <v>0</v>
      </c>
      <c r="M547" s="238">
        <f>+ม.2!T66</f>
        <v>0</v>
      </c>
      <c r="N547" s="190"/>
      <c r="O547" s="197">
        <f>+ม.2!U66</f>
        <v>0</v>
      </c>
      <c r="P547" s="190">
        <f>+ม.2!W66</f>
        <v>0</v>
      </c>
      <c r="Q547" s="244"/>
      <c r="R547" s="197">
        <f t="shared" si="59"/>
        <v>0</v>
      </c>
      <c r="S547" s="221">
        <f>+ม.2!Z66</f>
        <v>0</v>
      </c>
      <c r="T547" s="201">
        <f t="shared" si="60"/>
        <v>0</v>
      </c>
      <c r="U547" s="190">
        <f t="shared" si="61"/>
        <v>0</v>
      </c>
      <c r="V547" s="190">
        <f t="shared" si="62"/>
        <v>252900</v>
      </c>
      <c r="W547" s="190"/>
      <c r="X547" s="258" t="s">
        <v>2880</v>
      </c>
      <c r="Y547" s="251"/>
      <c r="Z547" s="251">
        <v>0.01</v>
      </c>
    </row>
    <row r="548" spans="1:26" s="189" customFormat="1" ht="15.75" customHeight="1" x14ac:dyDescent="0.35">
      <c r="A548" s="221">
        <v>44</v>
      </c>
      <c r="B548" s="217" t="str">
        <f>+ม.2!D67</f>
        <v>โฉนด</v>
      </c>
      <c r="C548" s="234">
        <f>+ม.2!E67</f>
        <v>50924</v>
      </c>
      <c r="D548" s="221">
        <f>+ม.2!I67</f>
        <v>9</v>
      </c>
      <c r="E548" s="221">
        <f>+ม.2!J67</f>
        <v>0</v>
      </c>
      <c r="F548" s="230" t="str">
        <f>+ม.2!K67</f>
        <v>28.0</v>
      </c>
      <c r="G548" s="190"/>
      <c r="H548" s="221">
        <f t="shared" si="57"/>
        <v>3628</v>
      </c>
      <c r="I548" s="226">
        <v>140</v>
      </c>
      <c r="J548" s="191">
        <f t="shared" si="58"/>
        <v>507920</v>
      </c>
      <c r="K548" s="221">
        <f>+ม.2!Q67</f>
        <v>0</v>
      </c>
      <c r="L548" s="238">
        <f>+ม.2!S67</f>
        <v>0</v>
      </c>
      <c r="M548" s="238">
        <f>+ม.2!T67</f>
        <v>0</v>
      </c>
      <c r="N548" s="190"/>
      <c r="O548" s="197">
        <f>+ม.2!U67</f>
        <v>0</v>
      </c>
      <c r="P548" s="190">
        <f>+ม.2!W67</f>
        <v>0</v>
      </c>
      <c r="Q548" s="244"/>
      <c r="R548" s="197">
        <f t="shared" si="59"/>
        <v>0</v>
      </c>
      <c r="S548" s="221">
        <f>+ม.2!Z67</f>
        <v>0</v>
      </c>
      <c r="T548" s="201">
        <f t="shared" si="60"/>
        <v>0</v>
      </c>
      <c r="U548" s="190">
        <f t="shared" si="61"/>
        <v>0</v>
      </c>
      <c r="V548" s="190">
        <f t="shared" si="62"/>
        <v>507920</v>
      </c>
      <c r="W548" s="190"/>
      <c r="X548" s="258" t="s">
        <v>2880</v>
      </c>
      <c r="Y548" s="251"/>
      <c r="Z548" s="251">
        <v>0.01</v>
      </c>
    </row>
    <row r="549" spans="1:26" s="189" customFormat="1" ht="15.75" customHeight="1" x14ac:dyDescent="0.35">
      <c r="A549" s="221">
        <v>45</v>
      </c>
      <c r="B549" s="217" t="str">
        <f>+ม.2!D68</f>
        <v>โฉนด</v>
      </c>
      <c r="C549" s="234">
        <f>+ม.2!E68</f>
        <v>64596</v>
      </c>
      <c r="D549" s="221">
        <f>+ม.2!I68</f>
        <v>4</v>
      </c>
      <c r="E549" s="221">
        <f>+ม.2!J68</f>
        <v>1</v>
      </c>
      <c r="F549" s="230">
        <f>+ม.2!K68</f>
        <v>39.700000000000003</v>
      </c>
      <c r="G549" s="190"/>
      <c r="H549" s="221">
        <f t="shared" si="57"/>
        <v>1739.7</v>
      </c>
      <c r="I549" s="226">
        <v>100</v>
      </c>
      <c r="J549" s="191">
        <f t="shared" si="58"/>
        <v>173970</v>
      </c>
      <c r="K549" s="221">
        <f>+ม.2!Q68</f>
        <v>0</v>
      </c>
      <c r="L549" s="238">
        <f>+ม.2!S68</f>
        <v>0</v>
      </c>
      <c r="M549" s="238">
        <f>+ม.2!T68</f>
        <v>0</v>
      </c>
      <c r="N549" s="190"/>
      <c r="O549" s="197">
        <f>+ม.2!U68</f>
        <v>0</v>
      </c>
      <c r="P549" s="190">
        <f>+ม.2!W68</f>
        <v>0</v>
      </c>
      <c r="Q549" s="244"/>
      <c r="R549" s="197">
        <f t="shared" si="59"/>
        <v>0</v>
      </c>
      <c r="S549" s="221">
        <f>+ม.2!Z68</f>
        <v>0</v>
      </c>
      <c r="T549" s="201">
        <f t="shared" si="60"/>
        <v>0</v>
      </c>
      <c r="U549" s="190">
        <f t="shared" si="61"/>
        <v>0</v>
      </c>
      <c r="V549" s="190">
        <f t="shared" si="62"/>
        <v>173970</v>
      </c>
      <c r="W549" s="190"/>
      <c r="X549" s="258" t="s">
        <v>2880</v>
      </c>
      <c r="Y549" s="251"/>
      <c r="Z549" s="251">
        <v>0.01</v>
      </c>
    </row>
    <row r="550" spans="1:26" s="189" customFormat="1" ht="15.75" customHeight="1" x14ac:dyDescent="0.35">
      <c r="A550" s="221">
        <v>46</v>
      </c>
      <c r="B550" s="217" t="str">
        <f>+ม.2!D69</f>
        <v>โฉนด</v>
      </c>
      <c r="C550" s="234">
        <f>+ม.2!E69</f>
        <v>52347</v>
      </c>
      <c r="D550" s="221">
        <f>+ม.2!I69</f>
        <v>0</v>
      </c>
      <c r="E550" s="221">
        <f>+ม.2!J69</f>
        <v>0</v>
      </c>
      <c r="F550" s="230" t="str">
        <f>+ม.2!K69</f>
        <v>36.0</v>
      </c>
      <c r="G550" s="190"/>
      <c r="H550" s="221">
        <f t="shared" si="57"/>
        <v>36</v>
      </c>
      <c r="I550" s="226">
        <v>230</v>
      </c>
      <c r="J550" s="191">
        <f t="shared" si="58"/>
        <v>8280</v>
      </c>
      <c r="K550" s="221">
        <f>+ม.2!Q69</f>
        <v>1</v>
      </c>
      <c r="L550" s="238" t="str">
        <f>+ม.2!S69</f>
        <v>บ้านเดี่ยว</v>
      </c>
      <c r="M550" s="238" t="str">
        <f>+ม.2!T69</f>
        <v>ตึก</v>
      </c>
      <c r="N550" s="190"/>
      <c r="O550" s="197">
        <f>+ม.2!U69</f>
        <v>50</v>
      </c>
      <c r="P550" s="190">
        <f>+ม.2!W69</f>
        <v>0</v>
      </c>
      <c r="Q550" s="244">
        <v>6800</v>
      </c>
      <c r="R550" s="197">
        <f t="shared" si="59"/>
        <v>340000</v>
      </c>
      <c r="S550" s="221">
        <f>+ม.2!Z69</f>
        <v>24</v>
      </c>
      <c r="T550" s="201">
        <f t="shared" si="60"/>
        <v>81600</v>
      </c>
      <c r="U550" s="190">
        <f t="shared" si="61"/>
        <v>258400</v>
      </c>
      <c r="V550" s="190">
        <f t="shared" si="62"/>
        <v>266680</v>
      </c>
      <c r="W550" s="190"/>
      <c r="X550" s="258" t="s">
        <v>2880</v>
      </c>
      <c r="Y550" s="251"/>
      <c r="Z550" s="251">
        <v>0.03</v>
      </c>
    </row>
    <row r="551" spans="1:26" s="189" customFormat="1" ht="15.75" customHeight="1" x14ac:dyDescent="0.35">
      <c r="A551" s="221">
        <v>47</v>
      </c>
      <c r="B551" s="217" t="str">
        <f>+ม.2!D70</f>
        <v>โฉนด</v>
      </c>
      <c r="C551" s="234">
        <f>+ม.2!E70</f>
        <v>12856</v>
      </c>
      <c r="D551" s="221">
        <f>+ม.2!I70</f>
        <v>10</v>
      </c>
      <c r="E551" s="221">
        <f>+ม.2!J70</f>
        <v>0</v>
      </c>
      <c r="F551" s="230" t="str">
        <f>+ม.2!K70</f>
        <v>92.0</v>
      </c>
      <c r="G551" s="190"/>
      <c r="H551" s="221">
        <f t="shared" si="57"/>
        <v>4092</v>
      </c>
      <c r="I551" s="226">
        <v>190</v>
      </c>
      <c r="J551" s="191">
        <f t="shared" si="58"/>
        <v>777480</v>
      </c>
      <c r="K551" s="221">
        <f>+ม.2!Q70</f>
        <v>0</v>
      </c>
      <c r="L551" s="238">
        <f>+ม.2!S70</f>
        <v>0</v>
      </c>
      <c r="M551" s="238">
        <f>+ม.2!T70</f>
        <v>0</v>
      </c>
      <c r="N551" s="190"/>
      <c r="O551" s="197">
        <f>+ม.2!U70</f>
        <v>0</v>
      </c>
      <c r="P551" s="190">
        <f>+ม.2!W70</f>
        <v>0</v>
      </c>
      <c r="Q551" s="244"/>
      <c r="R551" s="197">
        <f t="shared" si="59"/>
        <v>0</v>
      </c>
      <c r="S551" s="221">
        <f>+ม.2!Z70</f>
        <v>0</v>
      </c>
      <c r="T551" s="201">
        <f t="shared" si="60"/>
        <v>0</v>
      </c>
      <c r="U551" s="190">
        <f t="shared" si="61"/>
        <v>0</v>
      </c>
      <c r="V551" s="190">
        <f t="shared" si="62"/>
        <v>777480</v>
      </c>
      <c r="W551" s="190"/>
      <c r="X551" s="258" t="s">
        <v>2880</v>
      </c>
      <c r="Y551" s="251"/>
      <c r="Z551" s="251">
        <v>0.01</v>
      </c>
    </row>
    <row r="552" spans="1:26" s="435" customFormat="1" ht="15.75" customHeight="1" x14ac:dyDescent="0.35">
      <c r="A552" s="421">
        <v>48</v>
      </c>
      <c r="B552" s="423" t="str">
        <f>+ม.2!D71</f>
        <v>โฉนด</v>
      </c>
      <c r="C552" s="424">
        <f>+ม.2!E71</f>
        <v>52152</v>
      </c>
      <c r="D552" s="421">
        <f>+ม.2!I71</f>
        <v>14</v>
      </c>
      <c r="E552" s="421">
        <f>+ม.2!J71</f>
        <v>3</v>
      </c>
      <c r="F552" s="425" t="str">
        <f>+ม.2!K71</f>
        <v>9.0</v>
      </c>
      <c r="G552" s="426"/>
      <c r="H552" s="421">
        <f t="shared" si="57"/>
        <v>5909</v>
      </c>
      <c r="I552" s="427">
        <v>100</v>
      </c>
      <c r="J552" s="428">
        <f t="shared" si="58"/>
        <v>590900</v>
      </c>
      <c r="K552" s="421">
        <f>+ม.2!Q71</f>
        <v>0</v>
      </c>
      <c r="L552" s="429">
        <f>+ม.2!S71</f>
        <v>0</v>
      </c>
      <c r="M552" s="429">
        <f>+ม.2!T71</f>
        <v>0</v>
      </c>
      <c r="N552" s="426"/>
      <c r="O552" s="430">
        <f>+ม.2!U71</f>
        <v>0</v>
      </c>
      <c r="P552" s="426">
        <f>+ม.2!W71</f>
        <v>0</v>
      </c>
      <c r="Q552" s="431"/>
      <c r="R552" s="430">
        <f t="shared" si="59"/>
        <v>0</v>
      </c>
      <c r="S552" s="421">
        <f>+ม.2!Z71</f>
        <v>0</v>
      </c>
      <c r="T552" s="432">
        <f t="shared" si="60"/>
        <v>0</v>
      </c>
      <c r="U552" s="426">
        <f t="shared" si="61"/>
        <v>0</v>
      </c>
      <c r="V552" s="426">
        <f t="shared" si="62"/>
        <v>590900</v>
      </c>
      <c r="W552" s="426"/>
      <c r="X552" s="433" t="s">
        <v>2880</v>
      </c>
      <c r="Y552" s="434"/>
      <c r="Z552" s="434">
        <v>0.01</v>
      </c>
    </row>
    <row r="553" spans="1:26" s="435" customFormat="1" ht="15.75" customHeight="1" x14ac:dyDescent="0.35">
      <c r="A553" s="421">
        <v>49</v>
      </c>
      <c r="B553" s="423" t="str">
        <f>+ม.2!D72</f>
        <v>โฉนด</v>
      </c>
      <c r="C553" s="424">
        <f>+ม.2!E72</f>
        <v>12871</v>
      </c>
      <c r="D553" s="421">
        <f>+ม.2!I72</f>
        <v>6</v>
      </c>
      <c r="E553" s="421">
        <f>+ม.2!J72</f>
        <v>1</v>
      </c>
      <c r="F553" s="425" t="str">
        <f>+ม.2!K72</f>
        <v>28.0</v>
      </c>
      <c r="G553" s="426"/>
      <c r="H553" s="421">
        <f t="shared" si="57"/>
        <v>2528</v>
      </c>
      <c r="I553" s="427">
        <v>130</v>
      </c>
      <c r="J553" s="428">
        <f t="shared" si="58"/>
        <v>328640</v>
      </c>
      <c r="K553" s="421">
        <f>+ม.2!Q72</f>
        <v>0</v>
      </c>
      <c r="L553" s="429">
        <f>+ม.2!S72</f>
        <v>0</v>
      </c>
      <c r="M553" s="429">
        <f>+ม.2!T72</f>
        <v>0</v>
      </c>
      <c r="N553" s="426"/>
      <c r="O553" s="430">
        <f>+ม.2!U72</f>
        <v>0</v>
      </c>
      <c r="P553" s="426">
        <f>+ม.2!W72</f>
        <v>0</v>
      </c>
      <c r="Q553" s="431"/>
      <c r="R553" s="430">
        <f t="shared" si="59"/>
        <v>0</v>
      </c>
      <c r="S553" s="421">
        <f>+ม.2!Z72</f>
        <v>0</v>
      </c>
      <c r="T553" s="432">
        <f t="shared" si="60"/>
        <v>0</v>
      </c>
      <c r="U553" s="426">
        <f t="shared" si="61"/>
        <v>0</v>
      </c>
      <c r="V553" s="426">
        <f t="shared" si="62"/>
        <v>328640</v>
      </c>
      <c r="W553" s="426"/>
      <c r="X553" s="433" t="s">
        <v>2880</v>
      </c>
      <c r="Y553" s="434"/>
      <c r="Z553" s="434">
        <v>0.01</v>
      </c>
    </row>
    <row r="554" spans="1:26" s="435" customFormat="1" ht="15.75" customHeight="1" x14ac:dyDescent="0.35">
      <c r="A554" s="421">
        <v>50</v>
      </c>
      <c r="B554" s="423" t="str">
        <f>+ม.2!D73</f>
        <v>โฉนด</v>
      </c>
      <c r="C554" s="424">
        <f>+ม.2!E73</f>
        <v>63009</v>
      </c>
      <c r="D554" s="421">
        <f>+ม.2!I73</f>
        <v>0</v>
      </c>
      <c r="E554" s="421">
        <f>+ม.2!J73</f>
        <v>2</v>
      </c>
      <c r="F554" s="425">
        <f>+ม.2!K73</f>
        <v>68</v>
      </c>
      <c r="G554" s="426"/>
      <c r="H554" s="421">
        <f t="shared" si="57"/>
        <v>268</v>
      </c>
      <c r="I554" s="427">
        <v>230</v>
      </c>
      <c r="J554" s="428">
        <f t="shared" si="58"/>
        <v>61640</v>
      </c>
      <c r="K554" s="421">
        <f>+ม.2!Q73</f>
        <v>1</v>
      </c>
      <c r="L554" s="429" t="str">
        <f>+ม.2!S73</f>
        <v>บ้านเดี่ยว</v>
      </c>
      <c r="M554" s="429" t="str">
        <f>+ม.2!T73</f>
        <v>ครึ่งตึกครึ่งไม้</v>
      </c>
      <c r="N554" s="426"/>
      <c r="O554" s="430">
        <f>+ม.2!U73</f>
        <v>160</v>
      </c>
      <c r="P554" s="426">
        <f>+ม.2!W73</f>
        <v>0</v>
      </c>
      <c r="Q554" s="431">
        <v>6800</v>
      </c>
      <c r="R554" s="430">
        <f t="shared" si="59"/>
        <v>1088000</v>
      </c>
      <c r="S554" s="421">
        <f>+ม.2!Z73</f>
        <v>12</v>
      </c>
      <c r="T554" s="432">
        <f t="shared" si="60"/>
        <v>130560</v>
      </c>
      <c r="U554" s="426">
        <f t="shared" si="61"/>
        <v>957440</v>
      </c>
      <c r="V554" s="426">
        <f t="shared" si="62"/>
        <v>1019080</v>
      </c>
      <c r="W554" s="426"/>
      <c r="X554" s="433" t="s">
        <v>2880</v>
      </c>
      <c r="Y554" s="434"/>
      <c r="Z554" s="434">
        <v>0.03</v>
      </c>
    </row>
    <row r="555" spans="1:26" s="189" customFormat="1" ht="15.75" customHeight="1" x14ac:dyDescent="0.35">
      <c r="A555" s="221">
        <f>+ม.2!C74</f>
        <v>0</v>
      </c>
      <c r="B555" s="217">
        <f>+ม.2!D74</f>
        <v>0</v>
      </c>
      <c r="C555" s="234"/>
      <c r="D555" s="221"/>
      <c r="E555" s="221"/>
      <c r="F555" s="230"/>
      <c r="G555" s="190"/>
      <c r="H555" s="221">
        <f t="shared" si="57"/>
        <v>0</v>
      </c>
      <c r="I555" s="226"/>
      <c r="J555" s="191">
        <f t="shared" si="58"/>
        <v>0</v>
      </c>
      <c r="K555" s="221">
        <f>+ม.2!Q74</f>
        <v>0</v>
      </c>
      <c r="L555" s="238" t="str">
        <f>+ม.2!S74</f>
        <v>ชั้นที่1</v>
      </c>
      <c r="M555" s="238">
        <f>+ม.2!T74</f>
        <v>0</v>
      </c>
      <c r="N555" s="190"/>
      <c r="O555" s="197">
        <f>+ม.2!U74</f>
        <v>0</v>
      </c>
      <c r="P555" s="190">
        <f>+ม.2!W74</f>
        <v>80</v>
      </c>
      <c r="Q555" s="244"/>
      <c r="R555" s="197">
        <f t="shared" si="59"/>
        <v>0</v>
      </c>
      <c r="S555" s="221">
        <f>+ม.2!Z74</f>
        <v>0</v>
      </c>
      <c r="T555" s="201">
        <f t="shared" si="60"/>
        <v>0</v>
      </c>
      <c r="U555" s="190">
        <f t="shared" si="61"/>
        <v>0</v>
      </c>
      <c r="V555" s="190">
        <f t="shared" si="62"/>
        <v>0</v>
      </c>
      <c r="W555" s="190"/>
      <c r="X555" s="258"/>
      <c r="Y555" s="251"/>
      <c r="Z555" s="251"/>
    </row>
    <row r="556" spans="1:26" s="189" customFormat="1" ht="15.75" customHeight="1" x14ac:dyDescent="0.35">
      <c r="A556" s="221">
        <f>+ม.2!C75</f>
        <v>0</v>
      </c>
      <c r="B556" s="217">
        <f>+ม.2!D75</f>
        <v>0</v>
      </c>
      <c r="C556" s="234"/>
      <c r="D556" s="221"/>
      <c r="E556" s="221"/>
      <c r="F556" s="230"/>
      <c r="G556" s="190"/>
      <c r="H556" s="221">
        <f t="shared" si="57"/>
        <v>0</v>
      </c>
      <c r="I556" s="226"/>
      <c r="J556" s="191">
        <f t="shared" si="58"/>
        <v>0</v>
      </c>
      <c r="K556" s="221">
        <f>+ม.2!Q75</f>
        <v>0</v>
      </c>
      <c r="L556" s="238" t="str">
        <f>+ม.2!S75</f>
        <v>ชั้นที่2</v>
      </c>
      <c r="M556" s="238">
        <f>+ม.2!T75</f>
        <v>0</v>
      </c>
      <c r="N556" s="190"/>
      <c r="O556" s="197">
        <f>+ม.2!U75</f>
        <v>0</v>
      </c>
      <c r="P556" s="190">
        <f>+ม.2!W75</f>
        <v>80</v>
      </c>
      <c r="Q556" s="244"/>
      <c r="R556" s="197">
        <f t="shared" si="59"/>
        <v>0</v>
      </c>
      <c r="S556" s="221">
        <f>+ม.2!Z75</f>
        <v>0</v>
      </c>
      <c r="T556" s="201">
        <f t="shared" si="60"/>
        <v>0</v>
      </c>
      <c r="U556" s="190">
        <f t="shared" si="61"/>
        <v>0</v>
      </c>
      <c r="V556" s="190">
        <f t="shared" si="62"/>
        <v>0</v>
      </c>
      <c r="W556" s="190"/>
      <c r="X556" s="258"/>
      <c r="Y556" s="251"/>
      <c r="Z556" s="251"/>
    </row>
    <row r="557" spans="1:26" s="189" customFormat="1" ht="15.75" customHeight="1" x14ac:dyDescent="0.35">
      <c r="A557" s="221">
        <v>51</v>
      </c>
      <c r="B557" s="217" t="str">
        <f>+ม.2!D76</f>
        <v>โฉนด</v>
      </c>
      <c r="C557" s="234">
        <f>+ม.2!E76</f>
        <v>51058</v>
      </c>
      <c r="D557" s="221">
        <f>+ม.2!I76</f>
        <v>28</v>
      </c>
      <c r="E557" s="221">
        <f>+ม.2!J76</f>
        <v>2</v>
      </c>
      <c r="F557" s="230" t="str">
        <f>+ม.2!K76</f>
        <v>56.0</v>
      </c>
      <c r="G557" s="190"/>
      <c r="H557" s="221">
        <f t="shared" si="57"/>
        <v>11456</v>
      </c>
      <c r="I557" s="226">
        <v>100</v>
      </c>
      <c r="J557" s="191">
        <f t="shared" si="58"/>
        <v>1145600</v>
      </c>
      <c r="K557" s="221">
        <f>+ม.2!Q76</f>
        <v>0</v>
      </c>
      <c r="L557" s="238">
        <f>+ม.2!S76</f>
        <v>0</v>
      </c>
      <c r="M557" s="238">
        <f>+ม.2!T76</f>
        <v>0</v>
      </c>
      <c r="N557" s="190"/>
      <c r="O557" s="197">
        <f>+ม.2!U76</f>
        <v>0</v>
      </c>
      <c r="P557" s="190">
        <f>+ม.2!W76</f>
        <v>0</v>
      </c>
      <c r="Q557" s="244"/>
      <c r="R557" s="197">
        <f t="shared" si="59"/>
        <v>0</v>
      </c>
      <c r="S557" s="221">
        <f>+ม.2!Z76</f>
        <v>0</v>
      </c>
      <c r="T557" s="201">
        <f t="shared" si="60"/>
        <v>0</v>
      </c>
      <c r="U557" s="190">
        <f t="shared" si="61"/>
        <v>0</v>
      </c>
      <c r="V557" s="190">
        <f t="shared" si="62"/>
        <v>1145600</v>
      </c>
      <c r="W557" s="190"/>
      <c r="X557" s="258" t="s">
        <v>2880</v>
      </c>
      <c r="Y557" s="251"/>
      <c r="Z557" s="251">
        <v>0.01</v>
      </c>
    </row>
    <row r="558" spans="1:26" s="189" customFormat="1" ht="15.75" customHeight="1" x14ac:dyDescent="0.35">
      <c r="A558" s="221">
        <v>52</v>
      </c>
      <c r="B558" s="217" t="str">
        <f>+ม.2!D77</f>
        <v>โฉนด</v>
      </c>
      <c r="C558" s="234">
        <f>+ม.2!E77</f>
        <v>63008</v>
      </c>
      <c r="D558" s="221">
        <f>+ม.2!I77</f>
        <v>1</v>
      </c>
      <c r="E558" s="221">
        <f>+ม.2!J77</f>
        <v>0</v>
      </c>
      <c r="F558" s="230">
        <f>+ม.2!K77</f>
        <v>99</v>
      </c>
      <c r="G558" s="190"/>
      <c r="H558" s="221">
        <f t="shared" si="57"/>
        <v>499</v>
      </c>
      <c r="I558" s="226">
        <v>230</v>
      </c>
      <c r="J558" s="191">
        <f t="shared" si="58"/>
        <v>114770</v>
      </c>
      <c r="K558" s="221">
        <f>+ม.2!Q77</f>
        <v>0</v>
      </c>
      <c r="L558" s="238">
        <f>+ม.2!S77</f>
        <v>0</v>
      </c>
      <c r="M558" s="238">
        <f>+ม.2!T77</f>
        <v>0</v>
      </c>
      <c r="N558" s="190"/>
      <c r="O558" s="197">
        <f>+ม.2!U77</f>
        <v>0</v>
      </c>
      <c r="P558" s="190">
        <f>+ม.2!W77</f>
        <v>0</v>
      </c>
      <c r="Q558" s="244"/>
      <c r="R558" s="197">
        <f t="shared" si="59"/>
        <v>0</v>
      </c>
      <c r="S558" s="221">
        <f>+ม.2!Z77</f>
        <v>0</v>
      </c>
      <c r="T558" s="201">
        <f t="shared" si="60"/>
        <v>0</v>
      </c>
      <c r="U558" s="190">
        <f t="shared" si="61"/>
        <v>0</v>
      </c>
      <c r="V558" s="190">
        <f t="shared" si="62"/>
        <v>114770</v>
      </c>
      <c r="W558" s="190"/>
      <c r="X558" s="258" t="s">
        <v>2880</v>
      </c>
      <c r="Y558" s="251"/>
      <c r="Z558" s="251">
        <v>0.01</v>
      </c>
    </row>
    <row r="559" spans="1:26" s="435" customFormat="1" ht="15.75" customHeight="1" x14ac:dyDescent="0.35">
      <c r="A559" s="421">
        <v>53</v>
      </c>
      <c r="B559" s="423" t="str">
        <f>+ม.2!D78</f>
        <v>โฉนด</v>
      </c>
      <c r="C559" s="424">
        <f>+ม.2!E78</f>
        <v>12957</v>
      </c>
      <c r="D559" s="421">
        <f>+ม.2!I78</f>
        <v>19</v>
      </c>
      <c r="E559" s="421">
        <f>+ม.2!J78</f>
        <v>2</v>
      </c>
      <c r="F559" s="425" t="str">
        <f>+ม.2!K78</f>
        <v>78.0</v>
      </c>
      <c r="G559" s="426"/>
      <c r="H559" s="421">
        <f t="shared" si="57"/>
        <v>7878</v>
      </c>
      <c r="I559" s="427">
        <v>100</v>
      </c>
      <c r="J559" s="428">
        <f t="shared" si="58"/>
        <v>787800</v>
      </c>
      <c r="K559" s="421">
        <f>+ม.2!Q78</f>
        <v>0</v>
      </c>
      <c r="L559" s="429">
        <f>+ม.2!S78</f>
        <v>0</v>
      </c>
      <c r="M559" s="429">
        <f>+ม.2!T78</f>
        <v>0</v>
      </c>
      <c r="N559" s="426"/>
      <c r="O559" s="430">
        <f>+ม.2!U78</f>
        <v>0</v>
      </c>
      <c r="P559" s="426">
        <f>+ม.2!W78</f>
        <v>0</v>
      </c>
      <c r="Q559" s="431"/>
      <c r="R559" s="430">
        <f t="shared" si="59"/>
        <v>0</v>
      </c>
      <c r="S559" s="421">
        <f>+ม.2!Z78</f>
        <v>0</v>
      </c>
      <c r="T559" s="432">
        <f t="shared" si="60"/>
        <v>0</v>
      </c>
      <c r="U559" s="426">
        <f t="shared" si="61"/>
        <v>0</v>
      </c>
      <c r="V559" s="426">
        <f t="shared" si="62"/>
        <v>787800</v>
      </c>
      <c r="W559" s="426"/>
      <c r="X559" s="433" t="s">
        <v>2880</v>
      </c>
      <c r="Y559" s="434"/>
      <c r="Z559" s="434">
        <v>0.01</v>
      </c>
    </row>
    <row r="560" spans="1:26" s="435" customFormat="1" ht="15.75" customHeight="1" x14ac:dyDescent="0.35">
      <c r="A560" s="421">
        <v>54</v>
      </c>
      <c r="B560" s="423" t="str">
        <f>+ม.2!D79</f>
        <v>โฉนด</v>
      </c>
      <c r="C560" s="424">
        <f>+ม.2!E79</f>
        <v>14946</v>
      </c>
      <c r="D560" s="421">
        <f>+ม.2!I79</f>
        <v>16</v>
      </c>
      <c r="E560" s="421">
        <f>+ม.2!J79</f>
        <v>0</v>
      </c>
      <c r="F560" s="425" t="str">
        <f>+ม.2!K79</f>
        <v>30.0</v>
      </c>
      <c r="G560" s="426"/>
      <c r="H560" s="421">
        <f t="shared" si="57"/>
        <v>6430</v>
      </c>
      <c r="I560" s="427">
        <v>140</v>
      </c>
      <c r="J560" s="428">
        <f t="shared" si="58"/>
        <v>900200</v>
      </c>
      <c r="K560" s="421">
        <f>+ม.2!Q79</f>
        <v>0</v>
      </c>
      <c r="L560" s="429">
        <f>+ม.2!S79</f>
        <v>0</v>
      </c>
      <c r="M560" s="429">
        <f>+ม.2!T79</f>
        <v>0</v>
      </c>
      <c r="N560" s="426"/>
      <c r="O560" s="430">
        <f>+ม.2!U79</f>
        <v>0</v>
      </c>
      <c r="P560" s="426">
        <f>+ม.2!W79</f>
        <v>0</v>
      </c>
      <c r="Q560" s="431"/>
      <c r="R560" s="430">
        <f t="shared" si="59"/>
        <v>0</v>
      </c>
      <c r="S560" s="421">
        <f>+ม.2!Z79</f>
        <v>0</v>
      </c>
      <c r="T560" s="432">
        <f t="shared" si="60"/>
        <v>0</v>
      </c>
      <c r="U560" s="426">
        <f t="shared" si="61"/>
        <v>0</v>
      </c>
      <c r="V560" s="426">
        <f t="shared" si="62"/>
        <v>900200</v>
      </c>
      <c r="W560" s="426"/>
      <c r="X560" s="433" t="s">
        <v>2880</v>
      </c>
      <c r="Y560" s="434"/>
      <c r="Z560" s="434">
        <v>0.01</v>
      </c>
    </row>
    <row r="561" spans="1:26" s="189" customFormat="1" ht="15.75" customHeight="1" x14ac:dyDescent="0.35">
      <c r="A561" s="221">
        <v>55</v>
      </c>
      <c r="B561" s="217" t="str">
        <f>+ม.2!D80</f>
        <v>โฉนด</v>
      </c>
      <c r="C561" s="234">
        <f>+ม.2!E80</f>
        <v>15019</v>
      </c>
      <c r="D561" s="221">
        <f>+ม.2!I80</f>
        <v>12</v>
      </c>
      <c r="E561" s="221">
        <f>+ม.2!J80</f>
        <v>1</v>
      </c>
      <c r="F561" s="230" t="str">
        <f>+ม.2!K80</f>
        <v>40.0</v>
      </c>
      <c r="G561" s="190"/>
      <c r="H561" s="221">
        <f t="shared" si="57"/>
        <v>4940</v>
      </c>
      <c r="I561" s="226">
        <v>140</v>
      </c>
      <c r="J561" s="191">
        <f t="shared" si="58"/>
        <v>691600</v>
      </c>
      <c r="K561" s="221">
        <f>+ม.2!Q80</f>
        <v>0</v>
      </c>
      <c r="L561" s="238">
        <f>+ม.2!S80</f>
        <v>0</v>
      </c>
      <c r="M561" s="238">
        <f>+ม.2!T80</f>
        <v>0</v>
      </c>
      <c r="N561" s="190"/>
      <c r="O561" s="197">
        <f>+ม.2!U80</f>
        <v>0</v>
      </c>
      <c r="P561" s="190">
        <f>+ม.2!W80</f>
        <v>0</v>
      </c>
      <c r="Q561" s="244"/>
      <c r="R561" s="197">
        <f t="shared" si="59"/>
        <v>0</v>
      </c>
      <c r="S561" s="221">
        <f>+ม.2!Z80</f>
        <v>0</v>
      </c>
      <c r="T561" s="201">
        <f t="shared" si="60"/>
        <v>0</v>
      </c>
      <c r="U561" s="190">
        <f t="shared" si="61"/>
        <v>0</v>
      </c>
      <c r="V561" s="190">
        <f t="shared" si="62"/>
        <v>691600</v>
      </c>
      <c r="W561" s="190"/>
      <c r="X561" s="258" t="s">
        <v>2880</v>
      </c>
      <c r="Y561" s="251"/>
      <c r="Z561" s="251">
        <v>0.01</v>
      </c>
    </row>
    <row r="562" spans="1:26" s="189" customFormat="1" ht="15.75" customHeight="1" x14ac:dyDescent="0.35">
      <c r="A562" s="221">
        <v>56</v>
      </c>
      <c r="B562" s="217" t="str">
        <f>+ม.2!D81</f>
        <v>โฉนด</v>
      </c>
      <c r="C562" s="234">
        <f>+ม.2!E81</f>
        <v>15016</v>
      </c>
      <c r="D562" s="221">
        <f>+ม.2!I81</f>
        <v>14</v>
      </c>
      <c r="E562" s="221">
        <f>+ม.2!J81</f>
        <v>2</v>
      </c>
      <c r="F562" s="230" t="str">
        <f>+ม.2!K81</f>
        <v>1.0</v>
      </c>
      <c r="G562" s="190"/>
      <c r="H562" s="221">
        <f t="shared" si="57"/>
        <v>5801</v>
      </c>
      <c r="I562" s="226">
        <v>140</v>
      </c>
      <c r="J562" s="191">
        <f t="shared" si="58"/>
        <v>812140</v>
      </c>
      <c r="K562" s="221">
        <f>+ม.2!Q81</f>
        <v>0</v>
      </c>
      <c r="L562" s="238">
        <f>+ม.2!S81</f>
        <v>0</v>
      </c>
      <c r="M562" s="238">
        <f>+ม.2!T81</f>
        <v>0</v>
      </c>
      <c r="N562" s="190"/>
      <c r="O562" s="197">
        <f>+ม.2!U81</f>
        <v>0</v>
      </c>
      <c r="P562" s="190">
        <f>+ม.2!W81</f>
        <v>0</v>
      </c>
      <c r="Q562" s="244"/>
      <c r="R562" s="197">
        <f t="shared" si="59"/>
        <v>0</v>
      </c>
      <c r="S562" s="221">
        <f>+ม.2!Z81</f>
        <v>0</v>
      </c>
      <c r="T562" s="201">
        <f t="shared" si="60"/>
        <v>0</v>
      </c>
      <c r="U562" s="190">
        <f t="shared" si="61"/>
        <v>0</v>
      </c>
      <c r="V562" s="190">
        <f t="shared" si="62"/>
        <v>812140</v>
      </c>
      <c r="W562" s="190"/>
      <c r="X562" s="258" t="s">
        <v>2880</v>
      </c>
      <c r="Y562" s="251"/>
      <c r="Z562" s="251">
        <v>0.01</v>
      </c>
    </row>
    <row r="563" spans="1:26" s="189" customFormat="1" ht="15.75" customHeight="1" x14ac:dyDescent="0.35">
      <c r="A563" s="221">
        <v>57</v>
      </c>
      <c r="B563" s="217" t="str">
        <f>+ม.2!D82</f>
        <v>โฉนด</v>
      </c>
      <c r="C563" s="234">
        <f>+ม.2!E82</f>
        <v>12855</v>
      </c>
      <c r="D563" s="221">
        <f>+ม.2!I82</f>
        <v>12</v>
      </c>
      <c r="E563" s="221">
        <f>+ม.2!J82</f>
        <v>3</v>
      </c>
      <c r="F563" s="230" t="str">
        <f>+ม.2!K82</f>
        <v>42.0</v>
      </c>
      <c r="G563" s="190"/>
      <c r="H563" s="221">
        <f t="shared" si="57"/>
        <v>5142</v>
      </c>
      <c r="I563" s="226">
        <v>100</v>
      </c>
      <c r="J563" s="191">
        <f t="shared" si="58"/>
        <v>514200</v>
      </c>
      <c r="K563" s="221">
        <f>+ม.2!Q82</f>
        <v>0</v>
      </c>
      <c r="L563" s="238">
        <f>+ม.2!S82</f>
        <v>0</v>
      </c>
      <c r="M563" s="238">
        <f>+ม.2!T82</f>
        <v>0</v>
      </c>
      <c r="N563" s="190"/>
      <c r="O563" s="197">
        <f>+ม.2!U82</f>
        <v>0</v>
      </c>
      <c r="P563" s="190">
        <f>+ม.2!W82</f>
        <v>0</v>
      </c>
      <c r="Q563" s="244"/>
      <c r="R563" s="197">
        <f t="shared" si="59"/>
        <v>0</v>
      </c>
      <c r="S563" s="221">
        <f>+ม.2!Z82</f>
        <v>0</v>
      </c>
      <c r="T563" s="201">
        <f t="shared" si="60"/>
        <v>0</v>
      </c>
      <c r="U563" s="190">
        <f t="shared" si="61"/>
        <v>0</v>
      </c>
      <c r="V563" s="190">
        <f t="shared" si="62"/>
        <v>514200</v>
      </c>
      <c r="W563" s="190"/>
      <c r="X563" s="258" t="s">
        <v>2880</v>
      </c>
      <c r="Y563" s="251"/>
      <c r="Z563" s="251">
        <v>0.01</v>
      </c>
    </row>
    <row r="564" spans="1:26" s="189" customFormat="1" ht="15.75" customHeight="1" x14ac:dyDescent="0.35">
      <c r="A564" s="221">
        <v>58</v>
      </c>
      <c r="B564" s="217" t="str">
        <f>+ม.2!D83</f>
        <v>โฉนด</v>
      </c>
      <c r="C564" s="234">
        <f>+ม.2!E83</f>
        <v>51691</v>
      </c>
      <c r="D564" s="221">
        <f>+ม.2!I83</f>
        <v>0</v>
      </c>
      <c r="E564" s="221">
        <f>+ม.2!J83</f>
        <v>1</v>
      </c>
      <c r="F564" s="230" t="str">
        <f>+ม.2!K83</f>
        <v>8.0</v>
      </c>
      <c r="G564" s="190"/>
      <c r="H564" s="221">
        <f t="shared" si="57"/>
        <v>108</v>
      </c>
      <c r="I564" s="226">
        <v>350</v>
      </c>
      <c r="J564" s="191">
        <f t="shared" si="58"/>
        <v>37800</v>
      </c>
      <c r="K564" s="221">
        <f>+ม.2!Q83</f>
        <v>1</v>
      </c>
      <c r="L564" s="238" t="str">
        <f>+ม.2!S83</f>
        <v>บ้านเดี่ยว</v>
      </c>
      <c r="M564" s="238" t="str">
        <f>+ม.2!T83</f>
        <v>ครึ่งตึกครึ่งไม้</v>
      </c>
      <c r="N564" s="190"/>
      <c r="O564" s="197">
        <f>+ม.2!U83</f>
        <v>144</v>
      </c>
      <c r="P564" s="190">
        <f>+ม.2!W83</f>
        <v>0</v>
      </c>
      <c r="Q564" s="244">
        <v>6800</v>
      </c>
      <c r="R564" s="197">
        <f t="shared" si="59"/>
        <v>979200</v>
      </c>
      <c r="S564" s="221">
        <f>+ม.2!Z83</f>
        <v>35</v>
      </c>
      <c r="T564" s="201">
        <f t="shared" si="60"/>
        <v>342720</v>
      </c>
      <c r="U564" s="190">
        <f t="shared" si="61"/>
        <v>636480</v>
      </c>
      <c r="V564" s="190">
        <f t="shared" si="62"/>
        <v>674280</v>
      </c>
      <c r="W564" s="190"/>
      <c r="X564" s="258" t="s">
        <v>2880</v>
      </c>
      <c r="Y564" s="251"/>
      <c r="Z564" s="251">
        <v>0.03</v>
      </c>
    </row>
    <row r="565" spans="1:26" s="189" customFormat="1" ht="15.75" customHeight="1" x14ac:dyDescent="0.35">
      <c r="A565" s="221">
        <f>+ม.2!C84</f>
        <v>0</v>
      </c>
      <c r="B565" s="217">
        <f>+ม.2!D84</f>
        <v>0</v>
      </c>
      <c r="C565" s="234"/>
      <c r="D565" s="221"/>
      <c r="E565" s="221"/>
      <c r="F565" s="230"/>
      <c r="G565" s="190"/>
      <c r="H565" s="221">
        <f t="shared" si="57"/>
        <v>0</v>
      </c>
      <c r="I565" s="226"/>
      <c r="J565" s="191">
        <f t="shared" si="58"/>
        <v>0</v>
      </c>
      <c r="K565" s="221">
        <f>+ม.2!Q84</f>
        <v>0</v>
      </c>
      <c r="L565" s="238" t="str">
        <f>+ม.2!S84</f>
        <v>ชั้นที่1</v>
      </c>
      <c r="M565" s="238">
        <f>+ม.2!T84</f>
        <v>0</v>
      </c>
      <c r="N565" s="190"/>
      <c r="O565" s="197">
        <f>+ม.2!U84</f>
        <v>0</v>
      </c>
      <c r="P565" s="190">
        <f>+ม.2!W84</f>
        <v>72</v>
      </c>
      <c r="Q565" s="244"/>
      <c r="R565" s="197">
        <f t="shared" si="59"/>
        <v>0</v>
      </c>
      <c r="S565" s="221">
        <f>+ม.2!Z84</f>
        <v>0</v>
      </c>
      <c r="T565" s="201">
        <f t="shared" si="60"/>
        <v>0</v>
      </c>
      <c r="U565" s="190">
        <f t="shared" si="61"/>
        <v>0</v>
      </c>
      <c r="V565" s="190">
        <f t="shared" si="62"/>
        <v>0</v>
      </c>
      <c r="W565" s="190"/>
      <c r="X565" s="258"/>
      <c r="Y565" s="251"/>
      <c r="Z565" s="251"/>
    </row>
    <row r="566" spans="1:26" s="189" customFormat="1" ht="15.75" customHeight="1" x14ac:dyDescent="0.35">
      <c r="A566" s="221">
        <f>+ม.2!C85</f>
        <v>0</v>
      </c>
      <c r="B566" s="217">
        <f>+ม.2!D85</f>
        <v>0</v>
      </c>
      <c r="C566" s="234"/>
      <c r="D566" s="221"/>
      <c r="E566" s="221"/>
      <c r="F566" s="230"/>
      <c r="G566" s="190"/>
      <c r="H566" s="221">
        <f t="shared" si="57"/>
        <v>0</v>
      </c>
      <c r="I566" s="226"/>
      <c r="J566" s="191">
        <f t="shared" si="58"/>
        <v>0</v>
      </c>
      <c r="K566" s="221">
        <f>+ม.2!Q85</f>
        <v>0</v>
      </c>
      <c r="L566" s="238" t="str">
        <f>+ม.2!S85</f>
        <v>ชั้นที่2</v>
      </c>
      <c r="M566" s="238">
        <f>+ม.2!T85</f>
        <v>0</v>
      </c>
      <c r="N566" s="190"/>
      <c r="O566" s="197">
        <f>+ม.2!U85</f>
        <v>0</v>
      </c>
      <c r="P566" s="190">
        <f>+ม.2!W85</f>
        <v>72</v>
      </c>
      <c r="Q566" s="244"/>
      <c r="R566" s="197">
        <f t="shared" si="59"/>
        <v>0</v>
      </c>
      <c r="S566" s="221">
        <f>+ม.2!Z85</f>
        <v>0</v>
      </c>
      <c r="T566" s="201">
        <f t="shared" si="60"/>
        <v>0</v>
      </c>
      <c r="U566" s="190">
        <f t="shared" si="61"/>
        <v>0</v>
      </c>
      <c r="V566" s="190">
        <f t="shared" si="62"/>
        <v>0</v>
      </c>
      <c r="W566" s="190"/>
      <c r="X566" s="258"/>
      <c r="Y566" s="251"/>
      <c r="Z566" s="251"/>
    </row>
    <row r="567" spans="1:26" s="189" customFormat="1" ht="15.75" customHeight="1" x14ac:dyDescent="0.35">
      <c r="A567" s="221">
        <v>59</v>
      </c>
      <c r="B567" s="217" t="str">
        <f>+ม.2!D86</f>
        <v>โฉนด</v>
      </c>
      <c r="C567" s="234">
        <f>+ม.2!E86</f>
        <v>49928</v>
      </c>
      <c r="D567" s="221">
        <f>+ม.2!I86</f>
        <v>4</v>
      </c>
      <c r="E567" s="221">
        <f>+ม.2!J86</f>
        <v>0</v>
      </c>
      <c r="F567" s="230" t="str">
        <f>+ม.2!K86</f>
        <v>34.0</v>
      </c>
      <c r="G567" s="190"/>
      <c r="H567" s="221">
        <f t="shared" si="57"/>
        <v>1634</v>
      </c>
      <c r="I567" s="226">
        <v>160</v>
      </c>
      <c r="J567" s="191">
        <f t="shared" si="58"/>
        <v>261440</v>
      </c>
      <c r="K567" s="221">
        <f>+ม.2!Q86</f>
        <v>0</v>
      </c>
      <c r="L567" s="238">
        <f>+ม.2!S86</f>
        <v>0</v>
      </c>
      <c r="M567" s="238">
        <f>+ม.2!T86</f>
        <v>0</v>
      </c>
      <c r="N567" s="190"/>
      <c r="O567" s="197">
        <f>+ม.2!U86</f>
        <v>0</v>
      </c>
      <c r="P567" s="190">
        <f>+ม.2!W86</f>
        <v>0</v>
      </c>
      <c r="Q567" s="244"/>
      <c r="R567" s="197">
        <f t="shared" si="59"/>
        <v>0</v>
      </c>
      <c r="S567" s="221">
        <f>+ม.2!Z86</f>
        <v>0</v>
      </c>
      <c r="T567" s="201">
        <f t="shared" si="60"/>
        <v>0</v>
      </c>
      <c r="U567" s="190">
        <f t="shared" si="61"/>
        <v>0</v>
      </c>
      <c r="V567" s="190">
        <f t="shared" si="62"/>
        <v>261440</v>
      </c>
      <c r="W567" s="190"/>
      <c r="X567" s="258" t="s">
        <v>2880</v>
      </c>
      <c r="Y567" s="251"/>
      <c r="Z567" s="251">
        <v>0.01</v>
      </c>
    </row>
    <row r="568" spans="1:26" s="189" customFormat="1" ht="15.75" customHeight="1" x14ac:dyDescent="0.35">
      <c r="A568" s="221">
        <v>60</v>
      </c>
      <c r="B568" s="217" t="str">
        <f>+ม.2!D87</f>
        <v>โฉนด</v>
      </c>
      <c r="C568" s="234">
        <f>+ม.2!E87</f>
        <v>12935</v>
      </c>
      <c r="D568" s="221">
        <f>+ม.2!I87</f>
        <v>14</v>
      </c>
      <c r="E568" s="221">
        <f>+ม.2!J87</f>
        <v>0</v>
      </c>
      <c r="F568" s="230" t="str">
        <f>+ม.2!K87</f>
        <v>32.0</v>
      </c>
      <c r="G568" s="190"/>
      <c r="H568" s="221">
        <f t="shared" si="57"/>
        <v>5632</v>
      </c>
      <c r="I568" s="226">
        <v>100</v>
      </c>
      <c r="J568" s="191">
        <f t="shared" si="58"/>
        <v>563200</v>
      </c>
      <c r="K568" s="221">
        <f>+ม.2!Q87</f>
        <v>0</v>
      </c>
      <c r="L568" s="238">
        <f>+ม.2!S87</f>
        <v>0</v>
      </c>
      <c r="M568" s="238">
        <f>+ม.2!T87</f>
        <v>0</v>
      </c>
      <c r="N568" s="190"/>
      <c r="O568" s="197">
        <f>+ม.2!U87</f>
        <v>0</v>
      </c>
      <c r="P568" s="190">
        <f>+ม.2!W87</f>
        <v>0</v>
      </c>
      <c r="Q568" s="244"/>
      <c r="R568" s="197">
        <f t="shared" si="59"/>
        <v>0</v>
      </c>
      <c r="S568" s="221">
        <f>+ม.2!Z87</f>
        <v>0</v>
      </c>
      <c r="T568" s="201">
        <f t="shared" si="60"/>
        <v>0</v>
      </c>
      <c r="U568" s="190">
        <f t="shared" si="61"/>
        <v>0</v>
      </c>
      <c r="V568" s="190">
        <f t="shared" si="62"/>
        <v>563200</v>
      </c>
      <c r="W568" s="190"/>
      <c r="X568" s="258" t="s">
        <v>2880</v>
      </c>
      <c r="Y568" s="251"/>
      <c r="Z568" s="251">
        <v>0.01</v>
      </c>
    </row>
    <row r="569" spans="1:26" s="189" customFormat="1" ht="15.75" customHeight="1" x14ac:dyDescent="0.35">
      <c r="A569" s="221">
        <v>61</v>
      </c>
      <c r="B569" s="217" t="str">
        <f>+ม.2!D88</f>
        <v>โฉนด</v>
      </c>
      <c r="C569" s="234">
        <f>+ม.2!E88</f>
        <v>49930</v>
      </c>
      <c r="D569" s="221">
        <f>+ม.2!I88</f>
        <v>4</v>
      </c>
      <c r="E569" s="221">
        <f>+ม.2!J88</f>
        <v>2</v>
      </c>
      <c r="F569" s="230" t="str">
        <f>+ม.2!K88</f>
        <v>5.0</v>
      </c>
      <c r="G569" s="190"/>
      <c r="H569" s="221">
        <f t="shared" si="57"/>
        <v>1805</v>
      </c>
      <c r="I569" s="226">
        <v>140</v>
      </c>
      <c r="J569" s="191">
        <f t="shared" si="58"/>
        <v>252700</v>
      </c>
      <c r="K569" s="221">
        <f>+ม.2!Q88</f>
        <v>0</v>
      </c>
      <c r="L569" s="238">
        <f>+ม.2!S88</f>
        <v>0</v>
      </c>
      <c r="M569" s="238">
        <f>+ม.2!T88</f>
        <v>0</v>
      </c>
      <c r="N569" s="190"/>
      <c r="O569" s="197">
        <f>+ม.2!U88</f>
        <v>0</v>
      </c>
      <c r="P569" s="190">
        <f>+ม.2!W88</f>
        <v>0</v>
      </c>
      <c r="Q569" s="244"/>
      <c r="R569" s="197">
        <f t="shared" si="59"/>
        <v>0</v>
      </c>
      <c r="S569" s="221">
        <f>+ม.2!Z88</f>
        <v>0</v>
      </c>
      <c r="T569" s="201">
        <f t="shared" si="60"/>
        <v>0</v>
      </c>
      <c r="U569" s="190">
        <f t="shared" si="61"/>
        <v>0</v>
      </c>
      <c r="V569" s="190">
        <f t="shared" si="62"/>
        <v>252700</v>
      </c>
      <c r="W569" s="190"/>
      <c r="X569" s="258" t="s">
        <v>2880</v>
      </c>
      <c r="Y569" s="251"/>
      <c r="Z569" s="251">
        <v>0.01</v>
      </c>
    </row>
    <row r="570" spans="1:26" s="189" customFormat="1" ht="15.75" customHeight="1" x14ac:dyDescent="0.35">
      <c r="A570" s="221">
        <v>62</v>
      </c>
      <c r="B570" s="217" t="str">
        <f>+ม.2!D89</f>
        <v>โฉนด</v>
      </c>
      <c r="C570" s="234">
        <f>+ม.2!E89</f>
        <v>52447</v>
      </c>
      <c r="D570" s="221">
        <f>+ม.2!I89</f>
        <v>4</v>
      </c>
      <c r="E570" s="221">
        <f>+ม.2!J89</f>
        <v>3</v>
      </c>
      <c r="F570" s="230" t="str">
        <f>+ม.2!K89</f>
        <v>8.0</v>
      </c>
      <c r="G570" s="190"/>
      <c r="H570" s="221">
        <f t="shared" si="57"/>
        <v>1908</v>
      </c>
      <c r="I570" s="226">
        <v>100</v>
      </c>
      <c r="J570" s="191">
        <f t="shared" si="58"/>
        <v>190800</v>
      </c>
      <c r="K570" s="221">
        <f>+ม.2!Q89</f>
        <v>0</v>
      </c>
      <c r="L570" s="238">
        <f>+ม.2!S89</f>
        <v>0</v>
      </c>
      <c r="M570" s="238">
        <f>+ม.2!T89</f>
        <v>0</v>
      </c>
      <c r="N570" s="190"/>
      <c r="O570" s="197">
        <f>+ม.2!U89</f>
        <v>0</v>
      </c>
      <c r="P570" s="190">
        <f>+ม.2!W89</f>
        <v>0</v>
      </c>
      <c r="Q570" s="244"/>
      <c r="R570" s="197">
        <f t="shared" si="59"/>
        <v>0</v>
      </c>
      <c r="S570" s="221">
        <f>+ม.2!Z89</f>
        <v>0</v>
      </c>
      <c r="T570" s="201">
        <f t="shared" si="60"/>
        <v>0</v>
      </c>
      <c r="U570" s="190">
        <f t="shared" si="61"/>
        <v>0</v>
      </c>
      <c r="V570" s="190">
        <f t="shared" si="62"/>
        <v>190800</v>
      </c>
      <c r="W570" s="190"/>
      <c r="X570" s="258" t="s">
        <v>2880</v>
      </c>
      <c r="Y570" s="251"/>
      <c r="Z570" s="251">
        <v>0.01</v>
      </c>
    </row>
    <row r="571" spans="1:26" s="189" customFormat="1" ht="15.75" customHeight="1" x14ac:dyDescent="0.35">
      <c r="A571" s="221">
        <v>63</v>
      </c>
      <c r="B571" s="217" t="str">
        <f>+ม.2!D90</f>
        <v>โฉนด</v>
      </c>
      <c r="C571" s="234">
        <f>+ม.2!E90</f>
        <v>52445</v>
      </c>
      <c r="D571" s="221">
        <f>+ม.2!I90</f>
        <v>4</v>
      </c>
      <c r="E571" s="221">
        <f>+ม.2!J90</f>
        <v>3</v>
      </c>
      <c r="F571" s="230" t="str">
        <f>+ม.2!K90</f>
        <v>8.0</v>
      </c>
      <c r="G571" s="190"/>
      <c r="H571" s="221">
        <f t="shared" si="57"/>
        <v>1908</v>
      </c>
      <c r="I571" s="226">
        <v>100</v>
      </c>
      <c r="J571" s="191">
        <f t="shared" si="58"/>
        <v>190800</v>
      </c>
      <c r="K571" s="221">
        <f>+ม.2!Q90</f>
        <v>0</v>
      </c>
      <c r="L571" s="238">
        <f>+ม.2!S90</f>
        <v>0</v>
      </c>
      <c r="M571" s="238">
        <f>+ม.2!T90</f>
        <v>0</v>
      </c>
      <c r="N571" s="190"/>
      <c r="O571" s="197">
        <f>+ม.2!U90</f>
        <v>0</v>
      </c>
      <c r="P571" s="190">
        <f>+ม.2!W90</f>
        <v>0</v>
      </c>
      <c r="Q571" s="244"/>
      <c r="R571" s="197">
        <f t="shared" si="59"/>
        <v>0</v>
      </c>
      <c r="S571" s="221">
        <f>+ม.2!Z90</f>
        <v>0</v>
      </c>
      <c r="T571" s="201">
        <f t="shared" si="60"/>
        <v>0</v>
      </c>
      <c r="U571" s="190">
        <f t="shared" si="61"/>
        <v>0</v>
      </c>
      <c r="V571" s="190">
        <f t="shared" si="62"/>
        <v>190800</v>
      </c>
      <c r="W571" s="190"/>
      <c r="X571" s="258" t="s">
        <v>2880</v>
      </c>
      <c r="Y571" s="251"/>
      <c r="Z571" s="251">
        <v>0.01</v>
      </c>
    </row>
    <row r="572" spans="1:26" s="189" customFormat="1" ht="15.75" customHeight="1" x14ac:dyDescent="0.35">
      <c r="A572" s="221">
        <v>64</v>
      </c>
      <c r="B572" s="217" t="str">
        <f>+ม.2!D91</f>
        <v>โฉนด</v>
      </c>
      <c r="C572" s="234">
        <f>+ม.2!E91</f>
        <v>51737</v>
      </c>
      <c r="D572" s="221">
        <f>+ม.2!I91</f>
        <v>0</v>
      </c>
      <c r="E572" s="221">
        <f>+ม.2!J91</f>
        <v>0</v>
      </c>
      <c r="F572" s="230" t="str">
        <f>+ม.2!K91</f>
        <v>72.0</v>
      </c>
      <c r="G572" s="190"/>
      <c r="H572" s="221">
        <f t="shared" si="57"/>
        <v>72</v>
      </c>
      <c r="I572" s="226">
        <v>230</v>
      </c>
      <c r="J572" s="191">
        <f t="shared" si="58"/>
        <v>16560</v>
      </c>
      <c r="K572" s="221">
        <f>+ม.2!Q91</f>
        <v>0</v>
      </c>
      <c r="L572" s="238">
        <f>+ม.2!S91</f>
        <v>0</v>
      </c>
      <c r="M572" s="238">
        <f>+ม.2!T91</f>
        <v>0</v>
      </c>
      <c r="N572" s="190"/>
      <c r="O572" s="197">
        <f>+ม.2!U91</f>
        <v>0</v>
      </c>
      <c r="P572" s="190">
        <f>+ม.2!W91</f>
        <v>0</v>
      </c>
      <c r="Q572" s="244"/>
      <c r="R572" s="197">
        <f t="shared" si="59"/>
        <v>0</v>
      </c>
      <c r="S572" s="221">
        <f>+ม.2!Z91</f>
        <v>0</v>
      </c>
      <c r="T572" s="201">
        <f t="shared" si="60"/>
        <v>0</v>
      </c>
      <c r="U572" s="190">
        <f t="shared" si="61"/>
        <v>0</v>
      </c>
      <c r="V572" s="190">
        <f t="shared" si="62"/>
        <v>16560</v>
      </c>
      <c r="W572" s="190"/>
      <c r="X572" s="258" t="s">
        <v>2880</v>
      </c>
      <c r="Y572" s="251"/>
      <c r="Z572" s="251">
        <v>0.01</v>
      </c>
    </row>
    <row r="573" spans="1:26" s="189" customFormat="1" ht="15.75" customHeight="1" x14ac:dyDescent="0.35">
      <c r="A573" s="221">
        <v>65</v>
      </c>
      <c r="B573" s="217" t="str">
        <f>+ม.2!D92</f>
        <v>โฉนด</v>
      </c>
      <c r="C573" s="234">
        <f>+ม.2!E92</f>
        <v>52446</v>
      </c>
      <c r="D573" s="221">
        <f>+ม.2!I92</f>
        <v>4</v>
      </c>
      <c r="E573" s="221">
        <f>+ม.2!J92</f>
        <v>3</v>
      </c>
      <c r="F573" s="230" t="str">
        <f>+ม.2!K92</f>
        <v>8.0</v>
      </c>
      <c r="G573" s="190"/>
      <c r="H573" s="221">
        <f t="shared" si="57"/>
        <v>1908</v>
      </c>
      <c r="I573" s="226">
        <v>100</v>
      </c>
      <c r="J573" s="191">
        <f t="shared" si="58"/>
        <v>190800</v>
      </c>
      <c r="K573" s="221">
        <f>+ม.2!Q92</f>
        <v>0</v>
      </c>
      <c r="L573" s="238">
        <f>+ม.2!S92</f>
        <v>0</v>
      </c>
      <c r="M573" s="238">
        <f>+ม.2!T92</f>
        <v>0</v>
      </c>
      <c r="N573" s="190"/>
      <c r="O573" s="197">
        <f>+ม.2!U92</f>
        <v>0</v>
      </c>
      <c r="P573" s="190">
        <f>+ม.2!W92</f>
        <v>0</v>
      </c>
      <c r="Q573" s="244"/>
      <c r="R573" s="197">
        <f t="shared" si="59"/>
        <v>0</v>
      </c>
      <c r="S573" s="221">
        <f>+ม.2!Z92</f>
        <v>0</v>
      </c>
      <c r="T573" s="201">
        <f t="shared" si="60"/>
        <v>0</v>
      </c>
      <c r="U573" s="190">
        <f t="shared" si="61"/>
        <v>0</v>
      </c>
      <c r="V573" s="190">
        <f t="shared" si="62"/>
        <v>190800</v>
      </c>
      <c r="W573" s="190"/>
      <c r="X573" s="258" t="s">
        <v>2880</v>
      </c>
      <c r="Y573" s="251"/>
      <c r="Z573" s="251">
        <v>0.01</v>
      </c>
    </row>
    <row r="574" spans="1:26" s="189" customFormat="1" ht="15.75" customHeight="1" x14ac:dyDescent="0.35">
      <c r="A574" s="221">
        <v>66</v>
      </c>
      <c r="B574" s="217" t="str">
        <f>+ม.2!D93</f>
        <v>โฉนด</v>
      </c>
      <c r="C574" s="234">
        <f>+ม.2!E93</f>
        <v>52184</v>
      </c>
      <c r="D574" s="221">
        <f>+ม.2!I93</f>
        <v>0</v>
      </c>
      <c r="E574" s="221">
        <f>+ม.2!J93</f>
        <v>0</v>
      </c>
      <c r="F574" s="230">
        <f>+ม.2!K93</f>
        <v>57</v>
      </c>
      <c r="G574" s="190"/>
      <c r="H574" s="221">
        <f t="shared" si="57"/>
        <v>57</v>
      </c>
      <c r="I574" s="226">
        <v>230</v>
      </c>
      <c r="J574" s="191">
        <f t="shared" si="58"/>
        <v>13110</v>
      </c>
      <c r="K574" s="221">
        <f>+ม.2!Q93</f>
        <v>0</v>
      </c>
      <c r="L574" s="238">
        <f>+ม.2!S93</f>
        <v>0</v>
      </c>
      <c r="M574" s="238">
        <f>+ม.2!T93</f>
        <v>0</v>
      </c>
      <c r="N574" s="190"/>
      <c r="O574" s="197">
        <f>+ม.2!U93</f>
        <v>0</v>
      </c>
      <c r="P574" s="190">
        <f>+ม.2!W93</f>
        <v>0</v>
      </c>
      <c r="Q574" s="244"/>
      <c r="R574" s="197">
        <f t="shared" si="59"/>
        <v>0</v>
      </c>
      <c r="S574" s="221">
        <f>+ม.2!Z93</f>
        <v>0</v>
      </c>
      <c r="T574" s="201">
        <f t="shared" si="60"/>
        <v>0</v>
      </c>
      <c r="U574" s="190">
        <f t="shared" si="61"/>
        <v>0</v>
      </c>
      <c r="V574" s="190">
        <f t="shared" si="62"/>
        <v>13110</v>
      </c>
      <c r="W574" s="190"/>
      <c r="X574" s="258" t="s">
        <v>2880</v>
      </c>
      <c r="Y574" s="251"/>
      <c r="Z574" s="251">
        <v>0.01</v>
      </c>
    </row>
    <row r="575" spans="1:26" s="435" customFormat="1" ht="15.75" customHeight="1" x14ac:dyDescent="0.35">
      <c r="A575" s="421">
        <v>67</v>
      </c>
      <c r="B575" s="423" t="str">
        <f>+ม.2!D94</f>
        <v>โฉนด</v>
      </c>
      <c r="C575" s="424">
        <f>+ม.2!E94</f>
        <v>12858</v>
      </c>
      <c r="D575" s="421">
        <f>+ม.2!I94</f>
        <v>2</v>
      </c>
      <c r="E575" s="421">
        <f>+ม.2!J94</f>
        <v>2</v>
      </c>
      <c r="F575" s="425" t="str">
        <f>+ม.2!K94</f>
        <v>98.0</v>
      </c>
      <c r="G575" s="426"/>
      <c r="H575" s="421">
        <f t="shared" si="57"/>
        <v>1098</v>
      </c>
      <c r="I575" s="427">
        <v>200</v>
      </c>
      <c r="J575" s="428">
        <f t="shared" si="58"/>
        <v>219600</v>
      </c>
      <c r="K575" s="421">
        <f>+ม.2!Q94</f>
        <v>0</v>
      </c>
      <c r="L575" s="429">
        <f>+ม.2!S94</f>
        <v>0</v>
      </c>
      <c r="M575" s="429">
        <f>+ม.2!T94</f>
        <v>0</v>
      </c>
      <c r="N575" s="426"/>
      <c r="O575" s="430">
        <f>+ม.2!U94</f>
        <v>0</v>
      </c>
      <c r="P575" s="426">
        <f>+ม.2!W94</f>
        <v>0</v>
      </c>
      <c r="Q575" s="431"/>
      <c r="R575" s="430">
        <f t="shared" si="59"/>
        <v>0</v>
      </c>
      <c r="S575" s="421">
        <f>+ม.2!Z94</f>
        <v>0</v>
      </c>
      <c r="T575" s="432">
        <f t="shared" si="60"/>
        <v>0</v>
      </c>
      <c r="U575" s="426">
        <f t="shared" si="61"/>
        <v>0</v>
      </c>
      <c r="V575" s="426">
        <f t="shared" si="62"/>
        <v>219600</v>
      </c>
      <c r="W575" s="426"/>
      <c r="X575" s="433" t="s">
        <v>2880</v>
      </c>
      <c r="Y575" s="434"/>
      <c r="Z575" s="434">
        <v>0.01</v>
      </c>
    </row>
    <row r="576" spans="1:26" s="189" customFormat="1" ht="15.75" customHeight="1" x14ac:dyDescent="0.35">
      <c r="A576" s="221">
        <v>68</v>
      </c>
      <c r="B576" s="217" t="str">
        <f>+ม.2!D95</f>
        <v>โฉนด</v>
      </c>
      <c r="C576" s="234">
        <f>+ม.2!E95</f>
        <v>53835</v>
      </c>
      <c r="D576" s="221">
        <f>+ม.2!I95</f>
        <v>13</v>
      </c>
      <c r="E576" s="221">
        <f>+ม.2!J95</f>
        <v>3</v>
      </c>
      <c r="F576" s="230">
        <f>+ม.2!K95</f>
        <v>86</v>
      </c>
      <c r="G576" s="190"/>
      <c r="H576" s="221">
        <f t="shared" si="57"/>
        <v>5586</v>
      </c>
      <c r="I576" s="226">
        <v>140</v>
      </c>
      <c r="J576" s="191">
        <f t="shared" si="58"/>
        <v>782040</v>
      </c>
      <c r="K576" s="221">
        <f>+ม.2!Q95</f>
        <v>0</v>
      </c>
      <c r="L576" s="238">
        <f>+ม.2!S95</f>
        <v>0</v>
      </c>
      <c r="M576" s="238">
        <f>+ม.2!T95</f>
        <v>0</v>
      </c>
      <c r="N576" s="190"/>
      <c r="O576" s="197">
        <f>+ม.2!U95</f>
        <v>0</v>
      </c>
      <c r="P576" s="190">
        <f>+ม.2!W95</f>
        <v>0</v>
      </c>
      <c r="Q576" s="244"/>
      <c r="R576" s="197">
        <f t="shared" si="59"/>
        <v>0</v>
      </c>
      <c r="S576" s="221">
        <f>+ม.2!Z95</f>
        <v>0</v>
      </c>
      <c r="T576" s="201">
        <f t="shared" si="60"/>
        <v>0</v>
      </c>
      <c r="U576" s="190">
        <f t="shared" si="61"/>
        <v>0</v>
      </c>
      <c r="V576" s="190">
        <f t="shared" si="62"/>
        <v>782040</v>
      </c>
      <c r="W576" s="190"/>
      <c r="X576" s="258" t="s">
        <v>2880</v>
      </c>
      <c r="Y576" s="251"/>
      <c r="Z576" s="251">
        <v>0.01</v>
      </c>
    </row>
    <row r="577" spans="1:26" s="189" customFormat="1" ht="15.75" customHeight="1" x14ac:dyDescent="0.35">
      <c r="A577" s="221">
        <v>69</v>
      </c>
      <c r="B577" s="217" t="str">
        <f>+ม.2!D96</f>
        <v>โฉนด</v>
      </c>
      <c r="C577" s="234">
        <f>+ม.2!E96</f>
        <v>65307</v>
      </c>
      <c r="D577" s="221">
        <f>+ม.2!I96</f>
        <v>4</v>
      </c>
      <c r="E577" s="221">
        <f>+ม.2!J96</f>
        <v>0</v>
      </c>
      <c r="F577" s="230">
        <f>+ม.2!K96</f>
        <v>42</v>
      </c>
      <c r="G577" s="190"/>
      <c r="H577" s="221">
        <f t="shared" si="57"/>
        <v>1642</v>
      </c>
      <c r="I577" s="226">
        <v>100</v>
      </c>
      <c r="J577" s="191">
        <f t="shared" si="58"/>
        <v>164200</v>
      </c>
      <c r="K577" s="221">
        <f>+ม.2!Q96</f>
        <v>1</v>
      </c>
      <c r="L577" s="238" t="str">
        <f>+ม.2!S96</f>
        <v>บ้านเดี่ยว</v>
      </c>
      <c r="M577" s="238" t="str">
        <f>+ม.2!T96</f>
        <v>ตึก</v>
      </c>
      <c r="N577" s="190"/>
      <c r="O577" s="197">
        <f>+ม.2!U96</f>
        <v>162</v>
      </c>
      <c r="P577" s="190">
        <f>+ม.2!W96</f>
        <v>162</v>
      </c>
      <c r="Q577" s="244">
        <v>6800</v>
      </c>
      <c r="R577" s="197">
        <f t="shared" si="59"/>
        <v>1101600</v>
      </c>
      <c r="S577" s="221">
        <f>+ม.2!Z96</f>
        <v>20</v>
      </c>
      <c r="T577" s="201">
        <f t="shared" si="60"/>
        <v>220320</v>
      </c>
      <c r="U577" s="190">
        <f t="shared" si="61"/>
        <v>881280</v>
      </c>
      <c r="V577" s="190">
        <f t="shared" si="62"/>
        <v>1045480</v>
      </c>
      <c r="W577" s="190"/>
      <c r="X577" s="258" t="s">
        <v>2880</v>
      </c>
      <c r="Y577" s="251"/>
      <c r="Z577" s="251">
        <v>0.03</v>
      </c>
    </row>
    <row r="578" spans="1:26" s="189" customFormat="1" ht="15.75" customHeight="1" x14ac:dyDescent="0.35">
      <c r="A578" s="221">
        <v>70</v>
      </c>
      <c r="B578" s="217" t="str">
        <f>+ม.2!D97</f>
        <v>โฉนด</v>
      </c>
      <c r="C578" s="234">
        <f>+ม.2!E97</f>
        <v>49222</v>
      </c>
      <c r="D578" s="221">
        <f>+ม.2!I97</f>
        <v>0</v>
      </c>
      <c r="E578" s="221">
        <f>+ม.2!J97</f>
        <v>0</v>
      </c>
      <c r="F578" s="230" t="str">
        <f>+ม.2!K97</f>
        <v>67.0</v>
      </c>
      <c r="G578" s="190"/>
      <c r="H578" s="221">
        <f t="shared" si="57"/>
        <v>67</v>
      </c>
      <c r="I578" s="226">
        <v>230</v>
      </c>
      <c r="J578" s="191">
        <f t="shared" si="58"/>
        <v>15410</v>
      </c>
      <c r="K578" s="221">
        <f>+ม.2!Q97</f>
        <v>0</v>
      </c>
      <c r="L578" s="238">
        <f>+ม.2!S97</f>
        <v>0</v>
      </c>
      <c r="M578" s="238">
        <f>+ม.2!T97</f>
        <v>0</v>
      </c>
      <c r="N578" s="190"/>
      <c r="O578" s="197">
        <f>+ม.2!U97</f>
        <v>0</v>
      </c>
      <c r="P578" s="190">
        <f>+ม.2!W97</f>
        <v>0</v>
      </c>
      <c r="Q578" s="244"/>
      <c r="R578" s="197">
        <f t="shared" si="59"/>
        <v>0</v>
      </c>
      <c r="S578" s="221">
        <f>+ม.2!Z97</f>
        <v>0</v>
      </c>
      <c r="T578" s="201">
        <f t="shared" si="60"/>
        <v>0</v>
      </c>
      <c r="U578" s="190">
        <f t="shared" si="61"/>
        <v>0</v>
      </c>
      <c r="V578" s="190">
        <f t="shared" si="62"/>
        <v>15410</v>
      </c>
      <c r="W578" s="190"/>
      <c r="X578" s="258" t="s">
        <v>2880</v>
      </c>
      <c r="Y578" s="251"/>
      <c r="Z578" s="251">
        <v>0.01</v>
      </c>
    </row>
    <row r="579" spans="1:26" s="189" customFormat="1" ht="15.75" customHeight="1" x14ac:dyDescent="0.35">
      <c r="A579" s="221">
        <v>71</v>
      </c>
      <c r="B579" s="217" t="str">
        <f>+ม.2!D98</f>
        <v>โฉนด</v>
      </c>
      <c r="C579" s="234">
        <f>+ม.2!E98</f>
        <v>49223</v>
      </c>
      <c r="D579" s="221">
        <f>+ม.2!I98</f>
        <v>0</v>
      </c>
      <c r="E579" s="221">
        <f>+ม.2!J98</f>
        <v>0</v>
      </c>
      <c r="F579" s="230" t="str">
        <f>+ม.2!K98</f>
        <v>77.0</v>
      </c>
      <c r="G579" s="190"/>
      <c r="H579" s="221">
        <f t="shared" si="57"/>
        <v>77</v>
      </c>
      <c r="I579" s="226">
        <v>230</v>
      </c>
      <c r="J579" s="191">
        <f t="shared" si="58"/>
        <v>17710</v>
      </c>
      <c r="K579" s="221">
        <f>+ม.2!Q98</f>
        <v>0</v>
      </c>
      <c r="L579" s="238">
        <f>+ม.2!S98</f>
        <v>0</v>
      </c>
      <c r="M579" s="238">
        <f>+ม.2!T98</f>
        <v>0</v>
      </c>
      <c r="N579" s="190"/>
      <c r="O579" s="197">
        <f>+ม.2!U98</f>
        <v>0</v>
      </c>
      <c r="P579" s="190">
        <f>+ม.2!W98</f>
        <v>0</v>
      </c>
      <c r="Q579" s="244"/>
      <c r="R579" s="197">
        <f t="shared" si="59"/>
        <v>0</v>
      </c>
      <c r="S579" s="221">
        <f>+ม.2!Z98</f>
        <v>0</v>
      </c>
      <c r="T579" s="201">
        <f t="shared" si="60"/>
        <v>0</v>
      </c>
      <c r="U579" s="190">
        <f t="shared" si="61"/>
        <v>0</v>
      </c>
      <c r="V579" s="190">
        <f t="shared" si="62"/>
        <v>17710</v>
      </c>
      <c r="W579" s="190"/>
      <c r="X579" s="258" t="s">
        <v>2880</v>
      </c>
      <c r="Y579" s="251"/>
      <c r="Z579" s="251">
        <v>0.01</v>
      </c>
    </row>
    <row r="580" spans="1:26" s="189" customFormat="1" ht="15.75" customHeight="1" x14ac:dyDescent="0.35">
      <c r="A580" s="221">
        <v>72</v>
      </c>
      <c r="B580" s="217" t="str">
        <f>+ม.2!D99</f>
        <v>โฉนด</v>
      </c>
      <c r="C580" s="234">
        <f>+ม.2!E99</f>
        <v>12874</v>
      </c>
      <c r="D580" s="221">
        <f>+ม.2!I99</f>
        <v>19</v>
      </c>
      <c r="E580" s="221">
        <f>+ม.2!J99</f>
        <v>1</v>
      </c>
      <c r="F580" s="230" t="str">
        <f>+ม.2!K99</f>
        <v>5.0</v>
      </c>
      <c r="G580" s="190"/>
      <c r="H580" s="221">
        <f t="shared" si="57"/>
        <v>7705</v>
      </c>
      <c r="I580" s="226">
        <v>140</v>
      </c>
      <c r="J580" s="191">
        <f t="shared" si="58"/>
        <v>1078700</v>
      </c>
      <c r="K580" s="221">
        <f>+ม.2!Q99</f>
        <v>0</v>
      </c>
      <c r="L580" s="238">
        <f>+ม.2!S99</f>
        <v>0</v>
      </c>
      <c r="M580" s="238">
        <f>+ม.2!T99</f>
        <v>0</v>
      </c>
      <c r="N580" s="190"/>
      <c r="O580" s="197">
        <f>+ม.2!U99</f>
        <v>0</v>
      </c>
      <c r="P580" s="190">
        <f>+ม.2!W99</f>
        <v>0</v>
      </c>
      <c r="Q580" s="244"/>
      <c r="R580" s="197">
        <f t="shared" si="59"/>
        <v>0</v>
      </c>
      <c r="S580" s="221">
        <f>+ม.2!Z99</f>
        <v>0</v>
      </c>
      <c r="T580" s="201">
        <f t="shared" si="60"/>
        <v>0</v>
      </c>
      <c r="U580" s="190">
        <f t="shared" si="61"/>
        <v>0</v>
      </c>
      <c r="V580" s="190">
        <f t="shared" si="62"/>
        <v>1078700</v>
      </c>
      <c r="W580" s="190"/>
      <c r="X580" s="258" t="s">
        <v>2880</v>
      </c>
      <c r="Y580" s="251"/>
      <c r="Z580" s="251">
        <v>0.01</v>
      </c>
    </row>
    <row r="581" spans="1:26" s="189" customFormat="1" ht="15.75" customHeight="1" x14ac:dyDescent="0.35">
      <c r="A581" s="221">
        <v>73</v>
      </c>
      <c r="B581" s="217" t="str">
        <f>+ม.2!D100</f>
        <v>โฉนด</v>
      </c>
      <c r="C581" s="234">
        <f>+ม.2!E100</f>
        <v>42967</v>
      </c>
      <c r="D581" s="221">
        <f>+ม.2!I100</f>
        <v>3</v>
      </c>
      <c r="E581" s="221">
        <f>+ม.2!J100</f>
        <v>3</v>
      </c>
      <c r="F581" s="230">
        <f>+ม.2!K100</f>
        <v>50</v>
      </c>
      <c r="G581" s="190"/>
      <c r="H581" s="221">
        <f t="shared" si="57"/>
        <v>1550</v>
      </c>
      <c r="I581" s="226">
        <v>100</v>
      </c>
      <c r="J581" s="191">
        <f t="shared" si="58"/>
        <v>155000</v>
      </c>
      <c r="K581" s="221">
        <f>+ม.2!Q100</f>
        <v>0</v>
      </c>
      <c r="L581" s="238">
        <f>+ม.2!S100</f>
        <v>0</v>
      </c>
      <c r="M581" s="238">
        <f>+ม.2!T100</f>
        <v>0</v>
      </c>
      <c r="N581" s="190"/>
      <c r="O581" s="197">
        <f>+ม.2!U100</f>
        <v>0</v>
      </c>
      <c r="P581" s="190">
        <f>+ม.2!W100</f>
        <v>0</v>
      </c>
      <c r="Q581" s="244"/>
      <c r="R581" s="197">
        <f t="shared" si="59"/>
        <v>0</v>
      </c>
      <c r="S581" s="221">
        <f>+ม.2!Z100</f>
        <v>0</v>
      </c>
      <c r="T581" s="201">
        <f t="shared" si="60"/>
        <v>0</v>
      </c>
      <c r="U581" s="190">
        <f t="shared" si="61"/>
        <v>0</v>
      </c>
      <c r="V581" s="190">
        <f t="shared" si="62"/>
        <v>155000</v>
      </c>
      <c r="W581" s="190"/>
      <c r="X581" s="258" t="s">
        <v>2880</v>
      </c>
      <c r="Y581" s="251"/>
      <c r="Z581" s="251">
        <v>0.01</v>
      </c>
    </row>
    <row r="582" spans="1:26" s="189" customFormat="1" ht="15.75" customHeight="1" x14ac:dyDescent="0.35">
      <c r="A582" s="221">
        <v>74</v>
      </c>
      <c r="B582" s="217" t="str">
        <f>+ม.2!D101</f>
        <v>โฉนด</v>
      </c>
      <c r="C582" s="234">
        <f>+ม.2!E101</f>
        <v>52037</v>
      </c>
      <c r="D582" s="221">
        <f>+ม.2!I101</f>
        <v>0</v>
      </c>
      <c r="E582" s="221">
        <f>+ม.2!J101</f>
        <v>1</v>
      </c>
      <c r="F582" s="230">
        <f>+ม.2!K101</f>
        <v>15</v>
      </c>
      <c r="G582" s="190"/>
      <c r="H582" s="221">
        <f t="shared" si="57"/>
        <v>115</v>
      </c>
      <c r="I582" s="226">
        <v>230</v>
      </c>
      <c r="J582" s="191">
        <f t="shared" si="58"/>
        <v>26450</v>
      </c>
      <c r="K582" s="221">
        <f>+ม.2!Q101</f>
        <v>0</v>
      </c>
      <c r="L582" s="238">
        <f>+ม.2!S101</f>
        <v>0</v>
      </c>
      <c r="M582" s="238">
        <f>+ม.2!T101</f>
        <v>0</v>
      </c>
      <c r="N582" s="190"/>
      <c r="O582" s="197">
        <f>+ม.2!U101</f>
        <v>0</v>
      </c>
      <c r="P582" s="190">
        <f>+ม.2!W101</f>
        <v>0</v>
      </c>
      <c r="Q582" s="244"/>
      <c r="R582" s="197">
        <f t="shared" si="59"/>
        <v>0</v>
      </c>
      <c r="S582" s="221">
        <f>+ม.2!Z101</f>
        <v>0</v>
      </c>
      <c r="T582" s="201">
        <f t="shared" si="60"/>
        <v>0</v>
      </c>
      <c r="U582" s="190">
        <f t="shared" si="61"/>
        <v>0</v>
      </c>
      <c r="V582" s="190">
        <f t="shared" si="62"/>
        <v>26450</v>
      </c>
      <c r="W582" s="190"/>
      <c r="X582" s="258" t="s">
        <v>2880</v>
      </c>
      <c r="Y582" s="251"/>
      <c r="Z582" s="251">
        <v>0.01</v>
      </c>
    </row>
    <row r="583" spans="1:26" s="189" customFormat="1" ht="15.75" customHeight="1" x14ac:dyDescent="0.35">
      <c r="A583" s="221">
        <v>75</v>
      </c>
      <c r="B583" s="217" t="str">
        <f>+ม.2!D102</f>
        <v>โฉนด</v>
      </c>
      <c r="C583" s="234">
        <f>+ม.2!E102</f>
        <v>52289</v>
      </c>
      <c r="D583" s="221">
        <f>+ม.2!I102</f>
        <v>27</v>
      </c>
      <c r="E583" s="221">
        <f>+ม.2!J102</f>
        <v>2</v>
      </c>
      <c r="F583" s="230" t="str">
        <f>+ม.2!K102</f>
        <v>84.0</v>
      </c>
      <c r="G583" s="190"/>
      <c r="H583" s="221">
        <f t="shared" si="57"/>
        <v>11084</v>
      </c>
      <c r="I583" s="226">
        <v>130</v>
      </c>
      <c r="J583" s="191">
        <f t="shared" si="58"/>
        <v>1440920</v>
      </c>
      <c r="K583" s="221">
        <f>+ม.2!Q102</f>
        <v>0</v>
      </c>
      <c r="L583" s="238">
        <f>+ม.2!S102</f>
        <v>0</v>
      </c>
      <c r="M583" s="238">
        <f>+ม.2!T102</f>
        <v>0</v>
      </c>
      <c r="N583" s="190"/>
      <c r="O583" s="197">
        <f>+ม.2!U102</f>
        <v>0</v>
      </c>
      <c r="P583" s="190">
        <f>+ม.2!W102</f>
        <v>0</v>
      </c>
      <c r="Q583" s="244"/>
      <c r="R583" s="197">
        <f t="shared" si="59"/>
        <v>0</v>
      </c>
      <c r="S583" s="221">
        <f>+ม.2!Z102</f>
        <v>0</v>
      </c>
      <c r="T583" s="201">
        <f t="shared" si="60"/>
        <v>0</v>
      </c>
      <c r="U583" s="190">
        <f t="shared" si="61"/>
        <v>0</v>
      </c>
      <c r="V583" s="190">
        <f t="shared" si="62"/>
        <v>1440920</v>
      </c>
      <c r="W583" s="190"/>
      <c r="X583" s="258" t="s">
        <v>2880</v>
      </c>
      <c r="Y583" s="251"/>
      <c r="Z583" s="251">
        <v>0.01</v>
      </c>
    </row>
    <row r="584" spans="1:26" s="189" customFormat="1" ht="15.75" customHeight="1" x14ac:dyDescent="0.35">
      <c r="A584" s="221">
        <v>76</v>
      </c>
      <c r="B584" s="217" t="str">
        <f>+ม.2!D103</f>
        <v>โฉนด</v>
      </c>
      <c r="C584" s="234">
        <f>+ม.2!E103</f>
        <v>52091</v>
      </c>
      <c r="D584" s="221">
        <f>+ม.2!I103</f>
        <v>0</v>
      </c>
      <c r="E584" s="221">
        <f>+ม.2!J103</f>
        <v>1</v>
      </c>
      <c r="F584" s="230" t="str">
        <f>+ม.2!K103</f>
        <v>35.0</v>
      </c>
      <c r="G584" s="190"/>
      <c r="H584" s="221">
        <f t="shared" si="57"/>
        <v>135</v>
      </c>
      <c r="I584" s="226">
        <v>230</v>
      </c>
      <c r="J584" s="191">
        <f t="shared" si="58"/>
        <v>31050</v>
      </c>
      <c r="K584" s="221">
        <f>+ม.2!Q103</f>
        <v>1</v>
      </c>
      <c r="L584" s="238" t="str">
        <f>+ม.2!S103</f>
        <v>บ้านเดี่ยว</v>
      </c>
      <c r="M584" s="238" t="str">
        <f>+ม.2!T103</f>
        <v>ไม้</v>
      </c>
      <c r="N584" s="190"/>
      <c r="O584" s="197">
        <f>+ม.2!U103</f>
        <v>90</v>
      </c>
      <c r="P584" s="190">
        <f>+ม.2!W103</f>
        <v>90</v>
      </c>
      <c r="Q584" s="244">
        <v>6800</v>
      </c>
      <c r="R584" s="197">
        <f t="shared" si="59"/>
        <v>612000</v>
      </c>
      <c r="S584" s="221">
        <v>30</v>
      </c>
      <c r="T584" s="201">
        <f t="shared" si="60"/>
        <v>183600</v>
      </c>
      <c r="U584" s="190">
        <f t="shared" si="61"/>
        <v>428400</v>
      </c>
      <c r="V584" s="190">
        <f t="shared" si="62"/>
        <v>459450</v>
      </c>
      <c r="W584" s="190"/>
      <c r="X584" s="258" t="s">
        <v>2880</v>
      </c>
      <c r="Y584" s="251"/>
      <c r="Z584" s="251">
        <v>0.03</v>
      </c>
    </row>
    <row r="585" spans="1:26" s="189" customFormat="1" ht="15.75" customHeight="1" x14ac:dyDescent="0.35">
      <c r="A585" s="221">
        <v>77</v>
      </c>
      <c r="B585" s="217" t="str">
        <f>+ม.2!D104</f>
        <v>โฉนด</v>
      </c>
      <c r="C585" s="234">
        <f>+ม.2!E104</f>
        <v>63008</v>
      </c>
      <c r="D585" s="221">
        <f>+ม.2!I104</f>
        <v>1</v>
      </c>
      <c r="E585" s="221">
        <f>+ม.2!J104</f>
        <v>0</v>
      </c>
      <c r="F585" s="230">
        <f>+ม.2!K104</f>
        <v>99</v>
      </c>
      <c r="G585" s="190"/>
      <c r="H585" s="221">
        <f t="shared" si="57"/>
        <v>499</v>
      </c>
      <c r="I585" s="226">
        <v>230</v>
      </c>
      <c r="J585" s="191">
        <f t="shared" si="58"/>
        <v>114770</v>
      </c>
      <c r="K585" s="221">
        <f>+ม.2!Q104</f>
        <v>1</v>
      </c>
      <c r="L585" s="238" t="str">
        <f>+ม.2!S104</f>
        <v>บ้านเดี่ยว</v>
      </c>
      <c r="M585" s="238" t="str">
        <f>+ม.2!T104</f>
        <v>ครึ่งตึกครึ่งไม้</v>
      </c>
      <c r="N585" s="190"/>
      <c r="O585" s="197">
        <f>+ม.2!U104</f>
        <v>360</v>
      </c>
      <c r="P585" s="190">
        <f>+ม.2!W104</f>
        <v>0</v>
      </c>
      <c r="Q585" s="244">
        <v>6800</v>
      </c>
      <c r="R585" s="197">
        <f t="shared" si="59"/>
        <v>2448000</v>
      </c>
      <c r="S585" s="221">
        <v>30</v>
      </c>
      <c r="T585" s="201">
        <f t="shared" si="60"/>
        <v>734400</v>
      </c>
      <c r="U585" s="190">
        <f t="shared" si="61"/>
        <v>1713600</v>
      </c>
      <c r="V585" s="190">
        <f t="shared" si="62"/>
        <v>1828370</v>
      </c>
      <c r="W585" s="190"/>
      <c r="X585" s="258" t="s">
        <v>2880</v>
      </c>
      <c r="Y585" s="251"/>
      <c r="Z585" s="251">
        <v>0.03</v>
      </c>
    </row>
    <row r="586" spans="1:26" s="189" customFormat="1" ht="15.75" customHeight="1" x14ac:dyDescent="0.35">
      <c r="A586" s="221">
        <f>+ม.2!C105</f>
        <v>0</v>
      </c>
      <c r="B586" s="217">
        <f>+ม.2!D105</f>
        <v>0</v>
      </c>
      <c r="C586" s="234"/>
      <c r="D586" s="221"/>
      <c r="E586" s="221"/>
      <c r="F586" s="230"/>
      <c r="G586" s="190"/>
      <c r="H586" s="221">
        <f t="shared" si="57"/>
        <v>0</v>
      </c>
      <c r="I586" s="226"/>
      <c r="J586" s="191">
        <f t="shared" si="58"/>
        <v>0</v>
      </c>
      <c r="K586" s="221">
        <f>+ม.2!Q105</f>
        <v>0</v>
      </c>
      <c r="L586" s="238" t="str">
        <f>+ม.2!S105</f>
        <v>ชั้นที 1</v>
      </c>
      <c r="M586" s="238">
        <f>+ม.2!T105</f>
        <v>0</v>
      </c>
      <c r="N586" s="190"/>
      <c r="O586" s="197">
        <f>+ม.2!U105</f>
        <v>0</v>
      </c>
      <c r="P586" s="190">
        <f>+ม.2!W105</f>
        <v>180</v>
      </c>
      <c r="Q586" s="244"/>
      <c r="R586" s="197">
        <f t="shared" si="59"/>
        <v>0</v>
      </c>
      <c r="S586" s="221"/>
      <c r="T586" s="201">
        <f t="shared" si="60"/>
        <v>0</v>
      </c>
      <c r="U586" s="190">
        <f t="shared" si="61"/>
        <v>0</v>
      </c>
      <c r="V586" s="190">
        <f t="shared" si="62"/>
        <v>0</v>
      </c>
      <c r="W586" s="190"/>
      <c r="X586" s="258"/>
      <c r="Y586" s="251"/>
      <c r="Z586" s="251"/>
    </row>
    <row r="587" spans="1:26" s="189" customFormat="1" ht="15.75" customHeight="1" x14ac:dyDescent="0.35">
      <c r="A587" s="221">
        <f>+ม.2!C106</f>
        <v>0</v>
      </c>
      <c r="B587" s="217">
        <f>+ม.2!D106</f>
        <v>0</v>
      </c>
      <c r="C587" s="234"/>
      <c r="D587" s="221"/>
      <c r="E587" s="221"/>
      <c r="F587" s="230"/>
      <c r="G587" s="190"/>
      <c r="H587" s="221">
        <f t="shared" si="57"/>
        <v>0</v>
      </c>
      <c r="I587" s="226"/>
      <c r="J587" s="191">
        <f t="shared" si="58"/>
        <v>0</v>
      </c>
      <c r="K587" s="221">
        <f>+ม.2!Q106</f>
        <v>0</v>
      </c>
      <c r="L587" s="238" t="str">
        <f>+ม.2!S106</f>
        <v>ชั้นที 2</v>
      </c>
      <c r="M587" s="238">
        <f>+ม.2!T106</f>
        <v>0</v>
      </c>
      <c r="N587" s="190"/>
      <c r="O587" s="197">
        <f>+ม.2!U106</f>
        <v>0</v>
      </c>
      <c r="P587" s="190">
        <f>+ม.2!W106</f>
        <v>180</v>
      </c>
      <c r="Q587" s="244"/>
      <c r="R587" s="197">
        <f t="shared" si="59"/>
        <v>0</v>
      </c>
      <c r="S587" s="221">
        <f>+ม.2!Z106</f>
        <v>0</v>
      </c>
      <c r="T587" s="201">
        <f t="shared" si="60"/>
        <v>0</v>
      </c>
      <c r="U587" s="190">
        <f t="shared" si="61"/>
        <v>0</v>
      </c>
      <c r="V587" s="190">
        <f t="shared" si="62"/>
        <v>0</v>
      </c>
      <c r="W587" s="190"/>
      <c r="X587" s="258"/>
      <c r="Y587" s="251"/>
      <c r="Z587" s="251"/>
    </row>
    <row r="588" spans="1:26" s="189" customFormat="1" ht="15.75" customHeight="1" x14ac:dyDescent="0.35">
      <c r="A588" s="221">
        <v>78</v>
      </c>
      <c r="B588" s="217" t="str">
        <f>+ม.2!D107</f>
        <v>โฉนด</v>
      </c>
      <c r="C588" s="234">
        <f>+ม.2!E107</f>
        <v>52339</v>
      </c>
      <c r="D588" s="221">
        <f>+ม.2!I107</f>
        <v>0</v>
      </c>
      <c r="E588" s="221">
        <f>+ม.2!J107</f>
        <v>0</v>
      </c>
      <c r="F588" s="230" t="str">
        <f>+ม.2!K107</f>
        <v>82.0</v>
      </c>
      <c r="G588" s="190"/>
      <c r="H588" s="221">
        <f t="shared" si="57"/>
        <v>82</v>
      </c>
      <c r="I588" s="226">
        <v>150</v>
      </c>
      <c r="J588" s="191">
        <f t="shared" si="58"/>
        <v>12300</v>
      </c>
      <c r="K588" s="221">
        <f>+ม.2!Q107</f>
        <v>1</v>
      </c>
      <c r="L588" s="238" t="str">
        <f>+ม.2!S107</f>
        <v>บ้านเดี่ยว</v>
      </c>
      <c r="M588" s="238" t="str">
        <f>+ม.2!T107</f>
        <v>ครึ่งตึกครึ่งไม้</v>
      </c>
      <c r="N588" s="190"/>
      <c r="O588" s="197">
        <f>+ม.2!U107</f>
        <v>110</v>
      </c>
      <c r="P588" s="190">
        <f>+ม.2!W107</f>
        <v>0</v>
      </c>
      <c r="Q588" s="244">
        <v>6800</v>
      </c>
      <c r="R588" s="197">
        <f t="shared" si="59"/>
        <v>748000</v>
      </c>
      <c r="S588" s="221">
        <v>30</v>
      </c>
      <c r="T588" s="201">
        <f t="shared" si="60"/>
        <v>224400</v>
      </c>
      <c r="U588" s="190">
        <f t="shared" si="61"/>
        <v>523600</v>
      </c>
      <c r="V588" s="190">
        <f t="shared" si="62"/>
        <v>535900</v>
      </c>
      <c r="W588" s="190"/>
      <c r="X588" s="258" t="s">
        <v>2880</v>
      </c>
      <c r="Y588" s="251"/>
      <c r="Z588" s="251">
        <v>0.03</v>
      </c>
    </row>
    <row r="589" spans="1:26" s="189" customFormat="1" ht="15.75" customHeight="1" x14ac:dyDescent="0.35">
      <c r="A589" s="221">
        <f>+ม.2!C108</f>
        <v>0</v>
      </c>
      <c r="B589" s="217">
        <f>+ม.2!D108</f>
        <v>0</v>
      </c>
      <c r="C589" s="234"/>
      <c r="D589" s="221"/>
      <c r="E589" s="221"/>
      <c r="F589" s="230"/>
      <c r="G589" s="190"/>
      <c r="H589" s="221">
        <f t="shared" si="57"/>
        <v>0</v>
      </c>
      <c r="I589" s="226"/>
      <c r="J589" s="191">
        <f t="shared" si="58"/>
        <v>0</v>
      </c>
      <c r="K589" s="221">
        <f>+ม.2!Q108</f>
        <v>0</v>
      </c>
      <c r="L589" s="238" t="str">
        <f>+ม.2!S108</f>
        <v>ชั้นที่ 1</v>
      </c>
      <c r="M589" s="238">
        <f>+ม.2!T108</f>
        <v>0</v>
      </c>
      <c r="N589" s="190"/>
      <c r="O589" s="197">
        <f>+ม.2!U108</f>
        <v>0</v>
      </c>
      <c r="P589" s="190">
        <f>+ม.2!W108</f>
        <v>55</v>
      </c>
      <c r="Q589" s="244"/>
      <c r="R589" s="197">
        <f t="shared" si="59"/>
        <v>0</v>
      </c>
      <c r="S589" s="221"/>
      <c r="T589" s="201">
        <f t="shared" si="60"/>
        <v>0</v>
      </c>
      <c r="U589" s="190">
        <f t="shared" si="61"/>
        <v>0</v>
      </c>
      <c r="V589" s="190">
        <f t="shared" si="62"/>
        <v>0</v>
      </c>
      <c r="W589" s="190"/>
      <c r="X589" s="258"/>
      <c r="Y589" s="251"/>
      <c r="Z589" s="251"/>
    </row>
    <row r="590" spans="1:26" s="189" customFormat="1" ht="15.75" customHeight="1" x14ac:dyDescent="0.35">
      <c r="A590" s="221">
        <f>+ม.2!C109</f>
        <v>0</v>
      </c>
      <c r="B590" s="217">
        <f>+ม.2!D109</f>
        <v>0</v>
      </c>
      <c r="C590" s="234"/>
      <c r="D590" s="221"/>
      <c r="E590" s="221"/>
      <c r="F590" s="230"/>
      <c r="G590" s="190"/>
      <c r="H590" s="221">
        <f t="shared" si="57"/>
        <v>0</v>
      </c>
      <c r="I590" s="226"/>
      <c r="J590" s="191">
        <f t="shared" si="58"/>
        <v>0</v>
      </c>
      <c r="K590" s="221">
        <f>+ม.2!Q109</f>
        <v>0</v>
      </c>
      <c r="L590" s="238" t="str">
        <f>+ม.2!S109</f>
        <v>ชั้นที่ 2</v>
      </c>
      <c r="M590" s="238">
        <f>+ม.2!T109</f>
        <v>0</v>
      </c>
      <c r="N590" s="190"/>
      <c r="O590" s="197">
        <f>+ม.2!U109</f>
        <v>0</v>
      </c>
      <c r="P590" s="190">
        <f>+ม.2!W109</f>
        <v>55</v>
      </c>
      <c r="Q590" s="244"/>
      <c r="R590" s="197">
        <f t="shared" si="59"/>
        <v>0</v>
      </c>
      <c r="S590" s="221">
        <f>+ม.2!Z109</f>
        <v>0</v>
      </c>
      <c r="T590" s="201">
        <f t="shared" si="60"/>
        <v>0</v>
      </c>
      <c r="U590" s="190">
        <f t="shared" si="61"/>
        <v>0</v>
      </c>
      <c r="V590" s="190">
        <f t="shared" si="62"/>
        <v>0</v>
      </c>
      <c r="W590" s="190"/>
      <c r="X590" s="258"/>
      <c r="Y590" s="251"/>
      <c r="Z590" s="251"/>
    </row>
    <row r="591" spans="1:26" s="435" customFormat="1" ht="15.75" customHeight="1" x14ac:dyDescent="0.35">
      <c r="A591" s="421">
        <v>79</v>
      </c>
      <c r="B591" s="423" t="str">
        <f>+ม.2!D110</f>
        <v>โฉนด</v>
      </c>
      <c r="C591" s="424">
        <f>+ม.2!E110</f>
        <v>52338</v>
      </c>
      <c r="D591" s="421">
        <f>+ม.2!I110</f>
        <v>0</v>
      </c>
      <c r="E591" s="421">
        <f>+ม.2!J110</f>
        <v>0</v>
      </c>
      <c r="F591" s="425" t="str">
        <f>+ม.2!K110</f>
        <v>44.0</v>
      </c>
      <c r="G591" s="426"/>
      <c r="H591" s="421">
        <f t="shared" si="57"/>
        <v>44</v>
      </c>
      <c r="I591" s="427">
        <v>230</v>
      </c>
      <c r="J591" s="428">
        <f t="shared" si="58"/>
        <v>10120</v>
      </c>
      <c r="K591" s="421">
        <f>+ม.2!Q110</f>
        <v>1</v>
      </c>
      <c r="L591" s="429" t="str">
        <f>+ม.2!S110</f>
        <v>บ้านเดี่ยว</v>
      </c>
      <c r="M591" s="429" t="str">
        <f>+ม.2!T110</f>
        <v>ตึก</v>
      </c>
      <c r="N591" s="426"/>
      <c r="O591" s="430">
        <f>+ม.2!U110</f>
        <v>84</v>
      </c>
      <c r="P591" s="426">
        <f>+ม.2!W110</f>
        <v>84</v>
      </c>
      <c r="Q591" s="431">
        <v>6800</v>
      </c>
      <c r="R591" s="430">
        <f t="shared" si="59"/>
        <v>571200</v>
      </c>
      <c r="S591" s="421">
        <f>+ม.2!Z110</f>
        <v>15</v>
      </c>
      <c r="T591" s="432">
        <f t="shared" si="60"/>
        <v>85680</v>
      </c>
      <c r="U591" s="426">
        <f t="shared" si="61"/>
        <v>485520</v>
      </c>
      <c r="V591" s="426">
        <f t="shared" si="62"/>
        <v>495640</v>
      </c>
      <c r="W591" s="426"/>
      <c r="X591" s="433" t="s">
        <v>2880</v>
      </c>
      <c r="Y591" s="434"/>
      <c r="Z591" s="434">
        <v>0.03</v>
      </c>
    </row>
    <row r="592" spans="1:26" s="189" customFormat="1" ht="15.75" customHeight="1" x14ac:dyDescent="0.35">
      <c r="A592" s="221">
        <v>80</v>
      </c>
      <c r="B592" s="217" t="str">
        <f>+ม.2!D111</f>
        <v>โฉนด</v>
      </c>
      <c r="C592" s="234">
        <f>+ม.2!E111</f>
        <v>52153</v>
      </c>
      <c r="D592" s="221">
        <f>+ม.2!I111</f>
        <v>0</v>
      </c>
      <c r="E592" s="221">
        <f>+ม.2!J111</f>
        <v>0</v>
      </c>
      <c r="F592" s="230" t="str">
        <f>+ม.2!K111</f>
        <v>64.0</v>
      </c>
      <c r="G592" s="190"/>
      <c r="H592" s="221">
        <f t="shared" si="57"/>
        <v>64</v>
      </c>
      <c r="I592" s="226">
        <v>230</v>
      </c>
      <c r="J592" s="191">
        <f t="shared" si="58"/>
        <v>14720</v>
      </c>
      <c r="K592" s="221">
        <f>+ม.2!Q111</f>
        <v>1</v>
      </c>
      <c r="L592" s="238" t="str">
        <f>+ม.2!S111</f>
        <v>บ้านเดี่ยว</v>
      </c>
      <c r="M592" s="238" t="str">
        <f>+ม.2!T111</f>
        <v>ครึ่งตึกครึ่งไม้</v>
      </c>
      <c r="N592" s="190"/>
      <c r="O592" s="197">
        <f>+ม.2!U111</f>
        <v>224</v>
      </c>
      <c r="P592" s="190">
        <f>+ม.2!W111</f>
        <v>0</v>
      </c>
      <c r="Q592" s="244">
        <v>6800</v>
      </c>
      <c r="R592" s="197">
        <f t="shared" si="59"/>
        <v>1523200</v>
      </c>
      <c r="S592" s="221">
        <v>25</v>
      </c>
      <c r="T592" s="201">
        <f t="shared" si="60"/>
        <v>380800</v>
      </c>
      <c r="U592" s="190">
        <f t="shared" si="61"/>
        <v>1142400</v>
      </c>
      <c r="V592" s="190">
        <f t="shared" si="62"/>
        <v>1157120</v>
      </c>
      <c r="W592" s="190"/>
      <c r="X592" s="258" t="s">
        <v>2880</v>
      </c>
      <c r="Y592" s="251"/>
      <c r="Z592" s="251">
        <v>0.03</v>
      </c>
    </row>
    <row r="593" spans="1:26" s="189" customFormat="1" ht="15.75" customHeight="1" x14ac:dyDescent="0.35">
      <c r="A593" s="221">
        <f>+ม.2!C112</f>
        <v>0</v>
      </c>
      <c r="B593" s="217">
        <f>+ม.2!D112</f>
        <v>0</v>
      </c>
      <c r="C593" s="234"/>
      <c r="D593" s="221"/>
      <c r="E593" s="221"/>
      <c r="F593" s="230"/>
      <c r="G593" s="190"/>
      <c r="H593" s="221">
        <f t="shared" si="57"/>
        <v>0</v>
      </c>
      <c r="I593" s="226"/>
      <c r="J593" s="191">
        <f t="shared" si="58"/>
        <v>0</v>
      </c>
      <c r="K593" s="221">
        <f>+ม.2!Q112</f>
        <v>0</v>
      </c>
      <c r="L593" s="238" t="str">
        <f>+ม.2!S112</f>
        <v>ชั้นที่ 1</v>
      </c>
      <c r="M593" s="238">
        <f>+ม.2!T112</f>
        <v>0</v>
      </c>
      <c r="N593" s="190"/>
      <c r="O593" s="197">
        <f>+ม.2!U112</f>
        <v>0</v>
      </c>
      <c r="P593" s="190">
        <f>+ม.2!W112</f>
        <v>112</v>
      </c>
      <c r="Q593" s="244"/>
      <c r="R593" s="197">
        <f t="shared" si="59"/>
        <v>0</v>
      </c>
      <c r="S593" s="221"/>
      <c r="T593" s="201">
        <f t="shared" si="60"/>
        <v>0</v>
      </c>
      <c r="U593" s="190">
        <f t="shared" si="61"/>
        <v>0</v>
      </c>
      <c r="V593" s="190">
        <f t="shared" si="62"/>
        <v>0</v>
      </c>
      <c r="W593" s="190"/>
      <c r="X593" s="258"/>
      <c r="Y593" s="251"/>
      <c r="Z593" s="251"/>
    </row>
    <row r="594" spans="1:26" s="189" customFormat="1" ht="15.75" customHeight="1" x14ac:dyDescent="0.35">
      <c r="A594" s="221">
        <f>+ม.2!C113</f>
        <v>0</v>
      </c>
      <c r="B594" s="217">
        <f>+ม.2!D113</f>
        <v>0</v>
      </c>
      <c r="C594" s="234"/>
      <c r="D594" s="221"/>
      <c r="E594" s="221"/>
      <c r="F594" s="230"/>
      <c r="G594" s="190"/>
      <c r="H594" s="221">
        <f t="shared" ref="H594:H657" si="63">+(D594*400)+(E594*100)+F594</f>
        <v>0</v>
      </c>
      <c r="I594" s="226"/>
      <c r="J594" s="191">
        <f t="shared" si="58"/>
        <v>0</v>
      </c>
      <c r="K594" s="221">
        <f>+ม.2!Q113</f>
        <v>0</v>
      </c>
      <c r="L594" s="238" t="str">
        <f>+ม.2!S113</f>
        <v>ชั้นที่ 2</v>
      </c>
      <c r="M594" s="238">
        <f>+ม.2!T113</f>
        <v>0</v>
      </c>
      <c r="N594" s="190"/>
      <c r="O594" s="197">
        <f>+ม.2!U113</f>
        <v>0</v>
      </c>
      <c r="P594" s="190">
        <f>+ม.2!W113</f>
        <v>112</v>
      </c>
      <c r="Q594" s="244"/>
      <c r="R594" s="197">
        <f t="shared" si="59"/>
        <v>0</v>
      </c>
      <c r="S594" s="221">
        <f>+ม.2!Z113</f>
        <v>0</v>
      </c>
      <c r="T594" s="201">
        <f t="shared" si="60"/>
        <v>0</v>
      </c>
      <c r="U594" s="190">
        <f t="shared" si="61"/>
        <v>0</v>
      </c>
      <c r="V594" s="190">
        <f t="shared" si="62"/>
        <v>0</v>
      </c>
      <c r="W594" s="190"/>
      <c r="X594" s="258"/>
      <c r="Y594" s="251"/>
      <c r="Z594" s="251"/>
    </row>
    <row r="595" spans="1:26" s="189" customFormat="1" ht="15.75" customHeight="1" x14ac:dyDescent="0.35">
      <c r="A595" s="221">
        <v>81</v>
      </c>
      <c r="B595" s="217" t="str">
        <f>+ม.2!D114</f>
        <v>โฉนด</v>
      </c>
      <c r="C595" s="234">
        <f>+ม.2!E114</f>
        <v>12879</v>
      </c>
      <c r="D595" s="221">
        <f>+ม.2!I114</f>
        <v>11</v>
      </c>
      <c r="E595" s="221">
        <f>+ม.2!J114</f>
        <v>3</v>
      </c>
      <c r="F595" s="230" t="str">
        <f>+ม.2!K114</f>
        <v>66.0</v>
      </c>
      <c r="G595" s="190"/>
      <c r="H595" s="221">
        <f t="shared" si="63"/>
        <v>4766</v>
      </c>
      <c r="I595" s="226">
        <v>100</v>
      </c>
      <c r="J595" s="191">
        <f t="shared" ref="J595:J658" si="64">H595*I595</f>
        <v>476600</v>
      </c>
      <c r="K595" s="221">
        <f>+ม.2!Q114</f>
        <v>0</v>
      </c>
      <c r="L595" s="238">
        <f>+ม.2!S114</f>
        <v>0</v>
      </c>
      <c r="M595" s="238">
        <f>+ม.2!T114</f>
        <v>0</v>
      </c>
      <c r="N595" s="190"/>
      <c r="O595" s="197">
        <f>+ม.2!U114</f>
        <v>0</v>
      </c>
      <c r="P595" s="190">
        <f>+ม.2!W114</f>
        <v>0</v>
      </c>
      <c r="Q595" s="244"/>
      <c r="R595" s="197">
        <f t="shared" si="59"/>
        <v>0</v>
      </c>
      <c r="S595" s="221">
        <f>+ม.2!Z114</f>
        <v>0</v>
      </c>
      <c r="T595" s="201">
        <f t="shared" si="60"/>
        <v>0</v>
      </c>
      <c r="U595" s="190">
        <f t="shared" si="61"/>
        <v>0</v>
      </c>
      <c r="V595" s="190">
        <f t="shared" si="62"/>
        <v>476600</v>
      </c>
      <c r="W595" s="190"/>
      <c r="X595" s="258" t="s">
        <v>2880</v>
      </c>
      <c r="Y595" s="251"/>
      <c r="Z595" s="251">
        <v>0.01</v>
      </c>
    </row>
    <row r="596" spans="1:26" s="189" customFormat="1" ht="15.75" customHeight="1" x14ac:dyDescent="0.35">
      <c r="A596" s="221">
        <v>82</v>
      </c>
      <c r="B596" s="217" t="str">
        <f>+ม.2!D115</f>
        <v>โฉนด</v>
      </c>
      <c r="C596" s="234">
        <f>+ม.2!E115</f>
        <v>52145</v>
      </c>
      <c r="D596" s="221">
        <f>+ม.2!I115</f>
        <v>0</v>
      </c>
      <c r="E596" s="221">
        <f>+ม.2!J115</f>
        <v>0</v>
      </c>
      <c r="F596" s="230" t="str">
        <f>+ม.2!K115</f>
        <v>55.0</v>
      </c>
      <c r="G596" s="190"/>
      <c r="H596" s="221">
        <f t="shared" si="63"/>
        <v>55</v>
      </c>
      <c r="I596" s="226">
        <v>230</v>
      </c>
      <c r="J596" s="191">
        <f t="shared" si="64"/>
        <v>12650</v>
      </c>
      <c r="K596" s="221">
        <f>+ม.2!Q115</f>
        <v>1</v>
      </c>
      <c r="L596" s="238" t="str">
        <f>+ม.2!S115</f>
        <v>บ้านเดี่ยว</v>
      </c>
      <c r="M596" s="238" t="str">
        <f>+ม.2!T115</f>
        <v>ไม้</v>
      </c>
      <c r="N596" s="190"/>
      <c r="O596" s="197">
        <f>+ม.2!U115</f>
        <v>0</v>
      </c>
      <c r="P596" s="190">
        <f>+ม.2!W115</f>
        <v>0</v>
      </c>
      <c r="Q596" s="244">
        <v>6800</v>
      </c>
      <c r="R596" s="197">
        <f t="shared" si="59"/>
        <v>0</v>
      </c>
      <c r="S596" s="221">
        <f>+ม.2!Z115</f>
        <v>30</v>
      </c>
      <c r="T596" s="201">
        <f t="shared" si="60"/>
        <v>0</v>
      </c>
      <c r="U596" s="190">
        <f t="shared" si="61"/>
        <v>0</v>
      </c>
      <c r="V596" s="190">
        <f t="shared" si="62"/>
        <v>12650</v>
      </c>
      <c r="W596" s="190"/>
      <c r="X596" s="258" t="s">
        <v>2880</v>
      </c>
      <c r="Y596" s="251"/>
      <c r="Z596" s="251">
        <v>0.03</v>
      </c>
    </row>
    <row r="597" spans="1:26" s="189" customFormat="1" ht="15.75" customHeight="1" x14ac:dyDescent="0.35">
      <c r="A597" s="221">
        <v>83</v>
      </c>
      <c r="B597" s="217" t="str">
        <f>+ม.2!D116</f>
        <v>โฉนด</v>
      </c>
      <c r="C597" s="234">
        <f>+ม.2!E116</f>
        <v>60647</v>
      </c>
      <c r="D597" s="221">
        <f>+ม.2!I116</f>
        <v>3</v>
      </c>
      <c r="E597" s="221">
        <f>+ม.2!J116</f>
        <v>3</v>
      </c>
      <c r="F597" s="230">
        <f>+ม.2!K116</f>
        <v>5.0999999999999996</v>
      </c>
      <c r="G597" s="190"/>
      <c r="H597" s="221">
        <f t="shared" si="63"/>
        <v>1505.1</v>
      </c>
      <c r="I597" s="226">
        <v>100</v>
      </c>
      <c r="J597" s="191">
        <f t="shared" si="64"/>
        <v>150510</v>
      </c>
      <c r="K597" s="221">
        <f>+ม.2!Q116</f>
        <v>0</v>
      </c>
      <c r="L597" s="238">
        <f>+ม.2!S116</f>
        <v>0</v>
      </c>
      <c r="M597" s="238">
        <f>+ม.2!T116</f>
        <v>0</v>
      </c>
      <c r="N597" s="190"/>
      <c r="O597" s="197">
        <f>+ม.2!U116</f>
        <v>0</v>
      </c>
      <c r="P597" s="190">
        <f>+ม.2!W116</f>
        <v>0</v>
      </c>
      <c r="Q597" s="244"/>
      <c r="R597" s="197">
        <f t="shared" si="59"/>
        <v>0</v>
      </c>
      <c r="S597" s="221">
        <f>+ม.2!Z116</f>
        <v>0</v>
      </c>
      <c r="T597" s="201">
        <f t="shared" si="60"/>
        <v>0</v>
      </c>
      <c r="U597" s="190">
        <f t="shared" si="61"/>
        <v>0</v>
      </c>
      <c r="V597" s="190">
        <f t="shared" si="62"/>
        <v>150510</v>
      </c>
      <c r="W597" s="190"/>
      <c r="X597" s="258" t="s">
        <v>2880</v>
      </c>
      <c r="Y597" s="251"/>
      <c r="Z597" s="251">
        <v>0.01</v>
      </c>
    </row>
    <row r="598" spans="1:26" s="189" customFormat="1" ht="15.75" customHeight="1" x14ac:dyDescent="0.35">
      <c r="A598" s="221">
        <v>84</v>
      </c>
      <c r="B598" s="217" t="str">
        <f>+ม.2!D117</f>
        <v>โฉนด</v>
      </c>
      <c r="C598" s="234">
        <f>+ม.2!E117</f>
        <v>12878</v>
      </c>
      <c r="D598" s="221">
        <f>+ม.2!I117</f>
        <v>9</v>
      </c>
      <c r="E598" s="221">
        <f>+ม.2!J117</f>
        <v>0</v>
      </c>
      <c r="F598" s="230" t="str">
        <f>+ม.2!K117</f>
        <v>40.0</v>
      </c>
      <c r="G598" s="190"/>
      <c r="H598" s="221">
        <f t="shared" si="63"/>
        <v>3640</v>
      </c>
      <c r="I598" s="226">
        <v>100</v>
      </c>
      <c r="J598" s="191">
        <f t="shared" si="64"/>
        <v>364000</v>
      </c>
      <c r="K598" s="221">
        <f>+ม.2!Q117</f>
        <v>0</v>
      </c>
      <c r="L598" s="238">
        <f>+ม.2!S117</f>
        <v>0</v>
      </c>
      <c r="M598" s="238">
        <f>+ม.2!T117</f>
        <v>0</v>
      </c>
      <c r="N598" s="190"/>
      <c r="O598" s="197">
        <f>+ม.2!U117</f>
        <v>0</v>
      </c>
      <c r="P598" s="190">
        <f>+ม.2!W117</f>
        <v>0</v>
      </c>
      <c r="Q598" s="244"/>
      <c r="R598" s="197">
        <f t="shared" si="59"/>
        <v>0</v>
      </c>
      <c r="S598" s="221">
        <f>+ม.2!Z117</f>
        <v>0</v>
      </c>
      <c r="T598" s="201">
        <f t="shared" si="60"/>
        <v>0</v>
      </c>
      <c r="U598" s="190">
        <f t="shared" si="61"/>
        <v>0</v>
      </c>
      <c r="V598" s="190">
        <f t="shared" si="62"/>
        <v>364000</v>
      </c>
      <c r="W598" s="190"/>
      <c r="X598" s="258" t="s">
        <v>2880</v>
      </c>
      <c r="Y598" s="251"/>
      <c r="Z598" s="251">
        <v>0.01</v>
      </c>
    </row>
    <row r="599" spans="1:26" s="189" customFormat="1" ht="15.75" customHeight="1" x14ac:dyDescent="0.35">
      <c r="A599" s="221">
        <v>85</v>
      </c>
      <c r="B599" s="217" t="str">
        <f>+ม.2!D118</f>
        <v>โฉนด</v>
      </c>
      <c r="C599" s="234">
        <f>+ม.2!E118</f>
        <v>48237</v>
      </c>
      <c r="D599" s="221">
        <f>+ม.2!I118</f>
        <v>0</v>
      </c>
      <c r="E599" s="221">
        <f>+ม.2!J118</f>
        <v>3</v>
      </c>
      <c r="F599" s="230" t="str">
        <f>+ม.2!K118</f>
        <v>37.0</v>
      </c>
      <c r="G599" s="190"/>
      <c r="H599" s="221">
        <f t="shared" si="63"/>
        <v>337</v>
      </c>
      <c r="I599" s="226">
        <v>350</v>
      </c>
      <c r="J599" s="191">
        <f t="shared" si="64"/>
        <v>117950</v>
      </c>
      <c r="K599" s="221">
        <f>+ม.2!Q118</f>
        <v>1</v>
      </c>
      <c r="L599" s="238" t="str">
        <f>+ม.2!S118</f>
        <v>บ้านเดี่ยว</v>
      </c>
      <c r="M599" s="238" t="str">
        <f>+ม.2!T118</f>
        <v>ครึ่งตึกครึ่งไม้</v>
      </c>
      <c r="N599" s="190"/>
      <c r="O599" s="197">
        <f>+ม.2!U118</f>
        <v>500</v>
      </c>
      <c r="P599" s="190">
        <f>+ม.2!W118</f>
        <v>0</v>
      </c>
      <c r="Q599" s="244">
        <v>6800</v>
      </c>
      <c r="R599" s="197">
        <f t="shared" si="59"/>
        <v>3400000</v>
      </c>
      <c r="S599" s="221">
        <v>30</v>
      </c>
      <c r="T599" s="201">
        <f t="shared" si="60"/>
        <v>1020000</v>
      </c>
      <c r="U599" s="190">
        <f t="shared" si="61"/>
        <v>2380000</v>
      </c>
      <c r="V599" s="190">
        <f t="shared" si="62"/>
        <v>2497950</v>
      </c>
      <c r="W599" s="190"/>
      <c r="X599" s="258" t="s">
        <v>2880</v>
      </c>
      <c r="Y599" s="251"/>
      <c r="Z599" s="251">
        <v>0.03</v>
      </c>
    </row>
    <row r="600" spans="1:26" s="189" customFormat="1" ht="15.75" customHeight="1" x14ac:dyDescent="0.35">
      <c r="A600" s="221">
        <f>+ม.2!C119</f>
        <v>0</v>
      </c>
      <c r="B600" s="217">
        <f>+ม.2!D119</f>
        <v>0</v>
      </c>
      <c r="C600" s="234"/>
      <c r="D600" s="221"/>
      <c r="E600" s="221"/>
      <c r="F600" s="230"/>
      <c r="G600" s="190"/>
      <c r="H600" s="221">
        <f t="shared" si="63"/>
        <v>0</v>
      </c>
      <c r="I600" s="226"/>
      <c r="J600" s="191">
        <f t="shared" si="64"/>
        <v>0</v>
      </c>
      <c r="K600" s="221">
        <f>+ม.2!Q119</f>
        <v>0</v>
      </c>
      <c r="L600" s="238" t="str">
        <f>+ม.2!S119</f>
        <v>ชั้นที่ 1</v>
      </c>
      <c r="M600" s="238">
        <f>+ม.2!T119</f>
        <v>0</v>
      </c>
      <c r="N600" s="190"/>
      <c r="O600" s="197">
        <f>+ม.2!U119</f>
        <v>0</v>
      </c>
      <c r="P600" s="190">
        <f>+ม.2!W119</f>
        <v>250</v>
      </c>
      <c r="Q600" s="244"/>
      <c r="R600" s="197">
        <f t="shared" ref="R600:R663" si="65">O600*Q600</f>
        <v>0</v>
      </c>
      <c r="S600" s="221"/>
      <c r="T600" s="201">
        <f t="shared" ref="T600:T663" si="66">R600*S600/100</f>
        <v>0</v>
      </c>
      <c r="U600" s="190">
        <f t="shared" ref="U600:U663" si="67">R600-T600</f>
        <v>0</v>
      </c>
      <c r="V600" s="190">
        <f t="shared" ref="V600:V663" si="68">J600+U600</f>
        <v>0</v>
      </c>
      <c r="W600" s="190"/>
      <c r="X600" s="258"/>
      <c r="Y600" s="251"/>
      <c r="Z600" s="251"/>
    </row>
    <row r="601" spans="1:26" s="189" customFormat="1" ht="15.75" customHeight="1" x14ac:dyDescent="0.35">
      <c r="A601" s="221">
        <f>+ม.2!C120</f>
        <v>0</v>
      </c>
      <c r="B601" s="217">
        <f>+ม.2!D120</f>
        <v>0</v>
      </c>
      <c r="C601" s="234"/>
      <c r="D601" s="221"/>
      <c r="E601" s="221"/>
      <c r="F601" s="230"/>
      <c r="G601" s="190"/>
      <c r="H601" s="221">
        <f t="shared" si="63"/>
        <v>0</v>
      </c>
      <c r="I601" s="226"/>
      <c r="J601" s="191">
        <f t="shared" si="64"/>
        <v>0</v>
      </c>
      <c r="K601" s="221">
        <f>+ม.2!Q120</f>
        <v>0</v>
      </c>
      <c r="L601" s="238" t="str">
        <f>+ม.2!S120</f>
        <v>ชั้นที่ 2</v>
      </c>
      <c r="M601" s="238">
        <f>+ม.2!T120</f>
        <v>0</v>
      </c>
      <c r="N601" s="190"/>
      <c r="O601" s="197">
        <f>+ม.2!U120</f>
        <v>0</v>
      </c>
      <c r="P601" s="190">
        <f>+ม.2!W120</f>
        <v>250</v>
      </c>
      <c r="Q601" s="244"/>
      <c r="R601" s="197">
        <f t="shared" si="65"/>
        <v>0</v>
      </c>
      <c r="S601" s="221">
        <f>+ม.2!Z120</f>
        <v>0</v>
      </c>
      <c r="T601" s="201">
        <f t="shared" si="66"/>
        <v>0</v>
      </c>
      <c r="U601" s="190">
        <f t="shared" si="67"/>
        <v>0</v>
      </c>
      <c r="V601" s="190">
        <f t="shared" si="68"/>
        <v>0</v>
      </c>
      <c r="W601" s="190"/>
      <c r="X601" s="258"/>
      <c r="Y601" s="251"/>
      <c r="Z601" s="251"/>
    </row>
    <row r="602" spans="1:26" s="189" customFormat="1" ht="15.75" customHeight="1" x14ac:dyDescent="0.35">
      <c r="A602" s="221">
        <v>86</v>
      </c>
      <c r="B602" s="217" t="str">
        <f>+ม.2!D121</f>
        <v>โฉนด</v>
      </c>
      <c r="C602" s="234">
        <f>+ม.2!E121</f>
        <v>48235</v>
      </c>
      <c r="D602" s="221">
        <f>+ม.2!I121</f>
        <v>0</v>
      </c>
      <c r="E602" s="221">
        <f>+ม.2!J121</f>
        <v>1</v>
      </c>
      <c r="F602" s="230" t="str">
        <f>+ม.2!K121</f>
        <v>29.0</v>
      </c>
      <c r="G602" s="190"/>
      <c r="H602" s="221">
        <f t="shared" si="63"/>
        <v>129</v>
      </c>
      <c r="I602" s="226">
        <v>350</v>
      </c>
      <c r="J602" s="191">
        <f t="shared" si="64"/>
        <v>45150</v>
      </c>
      <c r="K602" s="221">
        <f>+ม.2!Q121</f>
        <v>0</v>
      </c>
      <c r="L602" s="238">
        <f>+ม.2!S121</f>
        <v>0</v>
      </c>
      <c r="M602" s="238">
        <f>+ม.2!T121</f>
        <v>0</v>
      </c>
      <c r="N602" s="190"/>
      <c r="O602" s="197">
        <f>+ม.2!U121</f>
        <v>0</v>
      </c>
      <c r="P602" s="190">
        <f>+ม.2!W121</f>
        <v>0</v>
      </c>
      <c r="Q602" s="244"/>
      <c r="R602" s="197">
        <f t="shared" si="65"/>
        <v>0</v>
      </c>
      <c r="S602" s="221">
        <f>+ม.2!Z121</f>
        <v>0</v>
      </c>
      <c r="T602" s="201">
        <f t="shared" si="66"/>
        <v>0</v>
      </c>
      <c r="U602" s="190">
        <f t="shared" si="67"/>
        <v>0</v>
      </c>
      <c r="V602" s="190">
        <f t="shared" si="68"/>
        <v>45150</v>
      </c>
      <c r="W602" s="190"/>
      <c r="X602" s="258" t="s">
        <v>2880</v>
      </c>
      <c r="Y602" s="251"/>
      <c r="Z602" s="251">
        <v>0.01</v>
      </c>
    </row>
    <row r="603" spans="1:26" s="189" customFormat="1" ht="15.75" customHeight="1" x14ac:dyDescent="0.35">
      <c r="A603" s="221">
        <v>87</v>
      </c>
      <c r="B603" s="217" t="str">
        <f>+ม.2!D122</f>
        <v>โฉนด</v>
      </c>
      <c r="C603" s="234">
        <f>+ม.2!E122</f>
        <v>48233</v>
      </c>
      <c r="D603" s="221">
        <f>+ม.2!I122</f>
        <v>0</v>
      </c>
      <c r="E603" s="221">
        <f>+ม.2!J122</f>
        <v>1</v>
      </c>
      <c r="F603" s="230" t="str">
        <f>+ม.2!K122</f>
        <v>95.0</v>
      </c>
      <c r="G603" s="190"/>
      <c r="H603" s="221">
        <f t="shared" si="63"/>
        <v>195</v>
      </c>
      <c r="I603" s="226">
        <v>350</v>
      </c>
      <c r="J603" s="191">
        <f t="shared" si="64"/>
        <v>68250</v>
      </c>
      <c r="K603" s="221">
        <f>+ม.2!Q122</f>
        <v>0</v>
      </c>
      <c r="L603" s="238">
        <f>+ม.2!S122</f>
        <v>0</v>
      </c>
      <c r="M603" s="238">
        <f>+ม.2!T122</f>
        <v>0</v>
      </c>
      <c r="N603" s="190"/>
      <c r="O603" s="197">
        <f>+ม.2!U122</f>
        <v>0</v>
      </c>
      <c r="P603" s="190">
        <f>+ม.2!W122</f>
        <v>0</v>
      </c>
      <c r="Q603" s="244"/>
      <c r="R603" s="197">
        <f t="shared" si="65"/>
        <v>0</v>
      </c>
      <c r="S603" s="221">
        <f>+ม.2!Z122</f>
        <v>0</v>
      </c>
      <c r="T603" s="201">
        <f t="shared" si="66"/>
        <v>0</v>
      </c>
      <c r="U603" s="190">
        <f t="shared" si="67"/>
        <v>0</v>
      </c>
      <c r="V603" s="190">
        <f t="shared" si="68"/>
        <v>68250</v>
      </c>
      <c r="W603" s="190"/>
      <c r="X603" s="258" t="s">
        <v>2880</v>
      </c>
      <c r="Y603" s="251"/>
      <c r="Z603" s="251">
        <v>0.01</v>
      </c>
    </row>
    <row r="604" spans="1:26" s="435" customFormat="1" ht="15.75" customHeight="1" x14ac:dyDescent="0.35">
      <c r="A604" s="421">
        <v>88</v>
      </c>
      <c r="B604" s="423" t="str">
        <f>+ม.2!D123</f>
        <v>โฉนด</v>
      </c>
      <c r="C604" s="424">
        <f>+ม.2!E123</f>
        <v>48232</v>
      </c>
      <c r="D604" s="421">
        <f>+ม.2!I123</f>
        <v>0</v>
      </c>
      <c r="E604" s="421">
        <f>+ม.2!J123</f>
        <v>1</v>
      </c>
      <c r="F604" s="425" t="str">
        <f>+ม.2!K123</f>
        <v>95.0</v>
      </c>
      <c r="G604" s="426"/>
      <c r="H604" s="421">
        <f t="shared" si="63"/>
        <v>195</v>
      </c>
      <c r="I604" s="427">
        <v>350</v>
      </c>
      <c r="J604" s="428">
        <f t="shared" si="64"/>
        <v>68250</v>
      </c>
      <c r="K604" s="421">
        <f>+ม.2!Q123</f>
        <v>0</v>
      </c>
      <c r="L604" s="429">
        <f>+ม.2!S123</f>
        <v>0</v>
      </c>
      <c r="M604" s="429">
        <f>+ม.2!T123</f>
        <v>0</v>
      </c>
      <c r="N604" s="426"/>
      <c r="O604" s="430">
        <f>+ม.2!U123</f>
        <v>0</v>
      </c>
      <c r="P604" s="426">
        <f>+ม.2!W123</f>
        <v>0</v>
      </c>
      <c r="Q604" s="431"/>
      <c r="R604" s="430">
        <f t="shared" si="65"/>
        <v>0</v>
      </c>
      <c r="S604" s="421">
        <f>+ม.2!Z123</f>
        <v>0</v>
      </c>
      <c r="T604" s="432">
        <f t="shared" si="66"/>
        <v>0</v>
      </c>
      <c r="U604" s="426">
        <f t="shared" si="67"/>
        <v>0</v>
      </c>
      <c r="V604" s="426">
        <f t="shared" si="68"/>
        <v>68250</v>
      </c>
      <c r="W604" s="426"/>
      <c r="X604" s="433" t="s">
        <v>2880</v>
      </c>
      <c r="Y604" s="434"/>
      <c r="Z604" s="434">
        <v>0.01</v>
      </c>
    </row>
    <row r="605" spans="1:26" s="189" customFormat="1" ht="15.75" customHeight="1" x14ac:dyDescent="0.35">
      <c r="A605" s="221">
        <v>89</v>
      </c>
      <c r="B605" s="217" t="str">
        <f>+ม.2!D124</f>
        <v>โฉนด</v>
      </c>
      <c r="C605" s="234">
        <f>+ม.2!E124</f>
        <v>48231</v>
      </c>
      <c r="D605" s="221">
        <f>+ม.2!I124</f>
        <v>0</v>
      </c>
      <c r="E605" s="221">
        <f>+ม.2!J124</f>
        <v>1</v>
      </c>
      <c r="F605" s="230" t="str">
        <f>+ม.2!K124</f>
        <v>86.0</v>
      </c>
      <c r="G605" s="190"/>
      <c r="H605" s="221">
        <f t="shared" si="63"/>
        <v>186</v>
      </c>
      <c r="I605" s="226">
        <v>350</v>
      </c>
      <c r="J605" s="191">
        <f t="shared" si="64"/>
        <v>65100</v>
      </c>
      <c r="K605" s="221">
        <f>+ม.2!Q124</f>
        <v>1</v>
      </c>
      <c r="L605" s="238" t="str">
        <f>+ม.2!S124</f>
        <v>บ้านเดี่ยว</v>
      </c>
      <c r="M605" s="238" t="str">
        <f>+ม.2!T124</f>
        <v>ไม้</v>
      </c>
      <c r="N605" s="190"/>
      <c r="O605" s="197">
        <f>+ม.2!U124</f>
        <v>60</v>
      </c>
      <c r="P605" s="190">
        <f>+ม.2!W124</f>
        <v>60</v>
      </c>
      <c r="Q605" s="244">
        <v>6800</v>
      </c>
      <c r="R605" s="197">
        <f t="shared" si="65"/>
        <v>408000</v>
      </c>
      <c r="S605" s="221">
        <f>+ม.2!Z124</f>
        <v>20</v>
      </c>
      <c r="T605" s="201">
        <f t="shared" si="66"/>
        <v>81600</v>
      </c>
      <c r="U605" s="190">
        <f t="shared" si="67"/>
        <v>326400</v>
      </c>
      <c r="V605" s="190">
        <f t="shared" si="68"/>
        <v>391500</v>
      </c>
      <c r="W605" s="190"/>
      <c r="X605" s="258" t="s">
        <v>2880</v>
      </c>
      <c r="Y605" s="251"/>
      <c r="Z605" s="251">
        <v>0.03</v>
      </c>
    </row>
    <row r="606" spans="1:26" s="435" customFormat="1" ht="15.75" customHeight="1" x14ac:dyDescent="0.35">
      <c r="A606" s="421">
        <v>90</v>
      </c>
      <c r="B606" s="423" t="str">
        <f>+ม.2!D125</f>
        <v>โฉนด</v>
      </c>
      <c r="C606" s="424">
        <f>+ม.2!E125</f>
        <v>48229</v>
      </c>
      <c r="D606" s="421">
        <f>+ม.2!I125</f>
        <v>0</v>
      </c>
      <c r="E606" s="421">
        <f>+ม.2!J125</f>
        <v>2</v>
      </c>
      <c r="F606" s="425" t="str">
        <f>+ม.2!K125</f>
        <v>10.0</v>
      </c>
      <c r="G606" s="426"/>
      <c r="H606" s="421">
        <f t="shared" si="63"/>
        <v>210</v>
      </c>
      <c r="I606" s="427">
        <v>350</v>
      </c>
      <c r="J606" s="428">
        <f t="shared" si="64"/>
        <v>73500</v>
      </c>
      <c r="K606" s="421">
        <f>+ม.2!Q125</f>
        <v>0</v>
      </c>
      <c r="L606" s="429">
        <f>+ม.2!S125</f>
        <v>0</v>
      </c>
      <c r="M606" s="429">
        <f>+ม.2!T125</f>
        <v>0</v>
      </c>
      <c r="N606" s="426"/>
      <c r="O606" s="430">
        <f>+ม.2!U125</f>
        <v>0</v>
      </c>
      <c r="P606" s="426">
        <f>+ม.2!W125</f>
        <v>0</v>
      </c>
      <c r="Q606" s="431"/>
      <c r="R606" s="430">
        <f t="shared" si="65"/>
        <v>0</v>
      </c>
      <c r="S606" s="421">
        <f>+ม.2!Z125</f>
        <v>0</v>
      </c>
      <c r="T606" s="432">
        <f t="shared" si="66"/>
        <v>0</v>
      </c>
      <c r="U606" s="426">
        <f t="shared" si="67"/>
        <v>0</v>
      </c>
      <c r="V606" s="426">
        <f t="shared" si="68"/>
        <v>73500</v>
      </c>
      <c r="W606" s="426"/>
      <c r="X606" s="433" t="s">
        <v>2880</v>
      </c>
      <c r="Y606" s="434"/>
      <c r="Z606" s="434">
        <v>0.01</v>
      </c>
    </row>
    <row r="607" spans="1:26" s="189" customFormat="1" ht="15.75" customHeight="1" x14ac:dyDescent="0.35">
      <c r="A607" s="221">
        <v>91</v>
      </c>
      <c r="B607" s="217" t="str">
        <f>+ม.2!D126</f>
        <v>โฉนด</v>
      </c>
      <c r="C607" s="234">
        <f>+ม.2!E126</f>
        <v>48228</v>
      </c>
      <c r="D607" s="221">
        <f>+ม.2!I126</f>
        <v>0</v>
      </c>
      <c r="E607" s="221">
        <f>+ม.2!J126</f>
        <v>2</v>
      </c>
      <c r="F607" s="230" t="str">
        <f>+ม.2!K126</f>
        <v>88.0</v>
      </c>
      <c r="G607" s="190"/>
      <c r="H607" s="221">
        <f t="shared" si="63"/>
        <v>288</v>
      </c>
      <c r="I607" s="226">
        <v>350</v>
      </c>
      <c r="J607" s="191">
        <f t="shared" si="64"/>
        <v>100800</v>
      </c>
      <c r="K607" s="221">
        <f>+ม.2!Q126</f>
        <v>0</v>
      </c>
      <c r="L607" s="238">
        <f>+ม.2!S126</f>
        <v>0</v>
      </c>
      <c r="M607" s="238">
        <f>+ม.2!T126</f>
        <v>0</v>
      </c>
      <c r="N607" s="190"/>
      <c r="O607" s="197">
        <f>+ม.2!U126</f>
        <v>0</v>
      </c>
      <c r="P607" s="190">
        <f>+ม.2!W126</f>
        <v>0</v>
      </c>
      <c r="Q607" s="244"/>
      <c r="R607" s="197">
        <f t="shared" si="65"/>
        <v>0</v>
      </c>
      <c r="S607" s="221">
        <f>+ม.2!Z126</f>
        <v>0</v>
      </c>
      <c r="T607" s="201">
        <f t="shared" si="66"/>
        <v>0</v>
      </c>
      <c r="U607" s="190">
        <f t="shared" si="67"/>
        <v>0</v>
      </c>
      <c r="V607" s="190">
        <f t="shared" si="68"/>
        <v>100800</v>
      </c>
      <c r="W607" s="190"/>
      <c r="X607" s="258" t="s">
        <v>2880</v>
      </c>
      <c r="Y607" s="251"/>
      <c r="Z607" s="251">
        <v>0.01</v>
      </c>
    </row>
    <row r="608" spans="1:26" s="189" customFormat="1" ht="15.75" customHeight="1" x14ac:dyDescent="0.35">
      <c r="A608" s="221">
        <v>92</v>
      </c>
      <c r="B608" s="217" t="str">
        <f>+ม.2!D127</f>
        <v>โฉนด</v>
      </c>
      <c r="C608" s="234">
        <f>+ม.2!E127</f>
        <v>57452</v>
      </c>
      <c r="D608" s="221">
        <f>+ม.2!I127</f>
        <v>3</v>
      </c>
      <c r="E608" s="221">
        <f>+ม.2!J127</f>
        <v>2</v>
      </c>
      <c r="F608" s="230" t="str">
        <f>+ม.2!K127</f>
        <v>88.0</v>
      </c>
      <c r="G608" s="190"/>
      <c r="H608" s="221">
        <f t="shared" si="63"/>
        <v>1488</v>
      </c>
      <c r="I608" s="226">
        <v>130</v>
      </c>
      <c r="J608" s="191">
        <f t="shared" si="64"/>
        <v>193440</v>
      </c>
      <c r="K608" s="221">
        <f>+ม.2!Q127</f>
        <v>0</v>
      </c>
      <c r="L608" s="238">
        <f>+ม.2!S127</f>
        <v>0</v>
      </c>
      <c r="M608" s="238">
        <f>+ม.2!T127</f>
        <v>0</v>
      </c>
      <c r="N608" s="190"/>
      <c r="O608" s="197">
        <f>+ม.2!U127</f>
        <v>0</v>
      </c>
      <c r="P608" s="190">
        <f>+ม.2!W127</f>
        <v>0</v>
      </c>
      <c r="Q608" s="244"/>
      <c r="R608" s="197">
        <f t="shared" si="65"/>
        <v>0</v>
      </c>
      <c r="S608" s="221">
        <f>+ม.2!Z127</f>
        <v>0</v>
      </c>
      <c r="T608" s="201">
        <f t="shared" si="66"/>
        <v>0</v>
      </c>
      <c r="U608" s="190">
        <f t="shared" si="67"/>
        <v>0</v>
      </c>
      <c r="V608" s="190">
        <f t="shared" si="68"/>
        <v>193440</v>
      </c>
      <c r="W608" s="190"/>
      <c r="X608" s="258" t="s">
        <v>2880</v>
      </c>
      <c r="Y608" s="251"/>
      <c r="Z608" s="251">
        <v>0.01</v>
      </c>
    </row>
    <row r="609" spans="1:26" s="189" customFormat="1" ht="15.75" customHeight="1" x14ac:dyDescent="0.35">
      <c r="A609" s="221">
        <v>93</v>
      </c>
      <c r="B609" s="217" t="str">
        <f>+ม.2!D128</f>
        <v>โฉนด</v>
      </c>
      <c r="C609" s="234">
        <f>+ม.2!E128</f>
        <v>48226</v>
      </c>
      <c r="D609" s="221">
        <f>+ม.2!I128</f>
        <v>0</v>
      </c>
      <c r="E609" s="221">
        <f>+ม.2!J128</f>
        <v>2</v>
      </c>
      <c r="F609" s="230" t="str">
        <f>+ม.2!K128</f>
        <v>7.0</v>
      </c>
      <c r="G609" s="190"/>
      <c r="H609" s="221">
        <f t="shared" si="63"/>
        <v>207</v>
      </c>
      <c r="I609" s="226">
        <v>350</v>
      </c>
      <c r="J609" s="191">
        <f t="shared" si="64"/>
        <v>72450</v>
      </c>
      <c r="K609" s="221">
        <f>+ม.2!Q128</f>
        <v>0</v>
      </c>
      <c r="L609" s="238">
        <f>+ม.2!S128</f>
        <v>0</v>
      </c>
      <c r="M609" s="238">
        <f>+ม.2!T128</f>
        <v>0</v>
      </c>
      <c r="N609" s="190"/>
      <c r="O609" s="197">
        <f>+ม.2!U128</f>
        <v>0</v>
      </c>
      <c r="P609" s="190">
        <f>+ม.2!W128</f>
        <v>0</v>
      </c>
      <c r="Q609" s="244"/>
      <c r="R609" s="197">
        <f t="shared" si="65"/>
        <v>0</v>
      </c>
      <c r="S609" s="221">
        <f>+ม.2!Z128</f>
        <v>0</v>
      </c>
      <c r="T609" s="201">
        <f t="shared" si="66"/>
        <v>0</v>
      </c>
      <c r="U609" s="190">
        <f t="shared" si="67"/>
        <v>0</v>
      </c>
      <c r="V609" s="190">
        <f t="shared" si="68"/>
        <v>72450</v>
      </c>
      <c r="W609" s="190"/>
      <c r="X609" s="258" t="s">
        <v>2880</v>
      </c>
      <c r="Y609" s="251"/>
      <c r="Z609" s="251">
        <v>0.01</v>
      </c>
    </row>
    <row r="610" spans="1:26" s="189" customFormat="1" ht="15.75" customHeight="1" x14ac:dyDescent="0.35">
      <c r="A610" s="221">
        <v>94</v>
      </c>
      <c r="B610" s="217" t="str">
        <f>+ม.2!D129</f>
        <v>โฉนด</v>
      </c>
      <c r="C610" s="234">
        <f>+ม.2!E129</f>
        <v>48230</v>
      </c>
      <c r="D610" s="221">
        <f>+ม.2!I129</f>
        <v>0</v>
      </c>
      <c r="E610" s="221">
        <f>+ม.2!J129</f>
        <v>2</v>
      </c>
      <c r="F610" s="230" t="str">
        <f>+ม.2!K129</f>
        <v>1.0</v>
      </c>
      <c r="G610" s="190"/>
      <c r="H610" s="221">
        <f t="shared" si="63"/>
        <v>201</v>
      </c>
      <c r="I610" s="226">
        <v>350</v>
      </c>
      <c r="J610" s="191">
        <f t="shared" si="64"/>
        <v>70350</v>
      </c>
      <c r="K610" s="221">
        <f>+ม.2!Q129</f>
        <v>0</v>
      </c>
      <c r="L610" s="238">
        <f>+ม.2!S129</f>
        <v>0</v>
      </c>
      <c r="M610" s="238">
        <f>+ม.2!T129</f>
        <v>0</v>
      </c>
      <c r="N610" s="190"/>
      <c r="O610" s="197">
        <f>+ม.2!U129</f>
        <v>0</v>
      </c>
      <c r="P610" s="190">
        <f>+ม.2!W129</f>
        <v>0</v>
      </c>
      <c r="Q610" s="244"/>
      <c r="R610" s="197">
        <f t="shared" si="65"/>
        <v>0</v>
      </c>
      <c r="S610" s="221">
        <f>+ม.2!Z129</f>
        <v>0</v>
      </c>
      <c r="T610" s="201">
        <f t="shared" si="66"/>
        <v>0</v>
      </c>
      <c r="U610" s="190">
        <f t="shared" si="67"/>
        <v>0</v>
      </c>
      <c r="V610" s="190">
        <f t="shared" si="68"/>
        <v>70350</v>
      </c>
      <c r="W610" s="190"/>
      <c r="X610" s="258" t="s">
        <v>2880</v>
      </c>
      <c r="Y610" s="251"/>
      <c r="Z610" s="251">
        <v>0.01</v>
      </c>
    </row>
    <row r="611" spans="1:26" s="189" customFormat="1" ht="15.75" customHeight="1" x14ac:dyDescent="0.35">
      <c r="A611" s="221">
        <v>95</v>
      </c>
      <c r="B611" s="217" t="str">
        <f>+ม.2!D130</f>
        <v>โฉนด</v>
      </c>
      <c r="C611" s="234">
        <f>+ม.2!E130</f>
        <v>48227</v>
      </c>
      <c r="D611" s="221">
        <f>+ม.2!I130</f>
        <v>0</v>
      </c>
      <c r="E611" s="221">
        <f>+ม.2!J130</f>
        <v>1</v>
      </c>
      <c r="F611" s="230" t="str">
        <f>+ม.2!K130</f>
        <v>1.0</v>
      </c>
      <c r="G611" s="190"/>
      <c r="H611" s="221">
        <f t="shared" si="63"/>
        <v>101</v>
      </c>
      <c r="I611" s="226">
        <v>350</v>
      </c>
      <c r="J611" s="191">
        <f t="shared" si="64"/>
        <v>35350</v>
      </c>
      <c r="K611" s="221">
        <f>+ม.2!Q130</f>
        <v>1</v>
      </c>
      <c r="L611" s="238" t="str">
        <f>+ม.2!S130</f>
        <v>บ้านเดี่ยว</v>
      </c>
      <c r="M611" s="238" t="str">
        <f>+ม.2!T130</f>
        <v>ตึก</v>
      </c>
      <c r="N611" s="190"/>
      <c r="O611" s="197">
        <f>+ม.2!U130</f>
        <v>196</v>
      </c>
      <c r="P611" s="190">
        <f>+ม.2!W130</f>
        <v>196</v>
      </c>
      <c r="Q611" s="244">
        <v>6800</v>
      </c>
      <c r="R611" s="197">
        <f t="shared" si="65"/>
        <v>1332800</v>
      </c>
      <c r="S611" s="221">
        <f>+ม.2!Z130</f>
        <v>20</v>
      </c>
      <c r="T611" s="201">
        <f t="shared" si="66"/>
        <v>266560</v>
      </c>
      <c r="U611" s="190">
        <f t="shared" si="67"/>
        <v>1066240</v>
      </c>
      <c r="V611" s="190">
        <f t="shared" si="68"/>
        <v>1101590</v>
      </c>
      <c r="W611" s="190"/>
      <c r="X611" s="258" t="s">
        <v>2880</v>
      </c>
      <c r="Y611" s="251"/>
      <c r="Z611" s="251">
        <v>0.03</v>
      </c>
    </row>
    <row r="612" spans="1:26" s="189" customFormat="1" ht="15.75" customHeight="1" x14ac:dyDescent="0.35">
      <c r="A612" s="221">
        <v>96</v>
      </c>
      <c r="B612" s="217" t="str">
        <f>+ม.2!D131</f>
        <v>โฉนด</v>
      </c>
      <c r="C612" s="234">
        <f>+ม.2!E131</f>
        <v>48225</v>
      </c>
      <c r="D612" s="221">
        <f>+ม.2!I131</f>
        <v>0</v>
      </c>
      <c r="E612" s="221">
        <f>+ม.2!J131</f>
        <v>2</v>
      </c>
      <c r="F612" s="230" t="str">
        <f>+ม.2!K131</f>
        <v>25.0</v>
      </c>
      <c r="G612" s="190"/>
      <c r="H612" s="221">
        <f t="shared" si="63"/>
        <v>225</v>
      </c>
      <c r="I612" s="226">
        <v>230</v>
      </c>
      <c r="J612" s="191">
        <f t="shared" si="64"/>
        <v>51750</v>
      </c>
      <c r="K612" s="221">
        <f>+ม.2!Q131</f>
        <v>1</v>
      </c>
      <c r="L612" s="238" t="str">
        <f>+ม.2!S131</f>
        <v>บ้านเดี่ยว</v>
      </c>
      <c r="M612" s="238" t="str">
        <f>+ม.2!T131</f>
        <v>ครึ่งตึกครึ่งไม้</v>
      </c>
      <c r="N612" s="190"/>
      <c r="O612" s="197">
        <f>+ม.2!U131</f>
        <v>276</v>
      </c>
      <c r="P612" s="190">
        <f>+ม.2!W131</f>
        <v>0</v>
      </c>
      <c r="Q612" s="244">
        <v>6800</v>
      </c>
      <c r="R612" s="197">
        <f t="shared" si="65"/>
        <v>1876800</v>
      </c>
      <c r="S612" s="221">
        <v>30</v>
      </c>
      <c r="T612" s="201">
        <f t="shared" si="66"/>
        <v>563040</v>
      </c>
      <c r="U612" s="190">
        <f t="shared" si="67"/>
        <v>1313760</v>
      </c>
      <c r="V612" s="190">
        <f t="shared" si="68"/>
        <v>1365510</v>
      </c>
      <c r="W612" s="190"/>
      <c r="X612" s="258" t="s">
        <v>2880</v>
      </c>
      <c r="Y612" s="251"/>
      <c r="Z612" s="251">
        <v>0.03</v>
      </c>
    </row>
    <row r="613" spans="1:26" s="189" customFormat="1" ht="15.75" customHeight="1" x14ac:dyDescent="0.35">
      <c r="A613" s="221">
        <f>+ม.2!C132</f>
        <v>0</v>
      </c>
      <c r="B613" s="217">
        <f>+ม.2!D132</f>
        <v>0</v>
      </c>
      <c r="C613" s="234"/>
      <c r="D613" s="221"/>
      <c r="E613" s="221"/>
      <c r="F613" s="230"/>
      <c r="G613" s="190"/>
      <c r="H613" s="221">
        <f t="shared" si="63"/>
        <v>0</v>
      </c>
      <c r="I613" s="226"/>
      <c r="J613" s="191">
        <f t="shared" si="64"/>
        <v>0</v>
      </c>
      <c r="K613" s="221">
        <f>+ม.2!Q132</f>
        <v>0</v>
      </c>
      <c r="L613" s="238" t="str">
        <f>+ม.2!S132</f>
        <v>ชั้นที่ 1</v>
      </c>
      <c r="M613" s="238">
        <f>+ม.2!T132</f>
        <v>0</v>
      </c>
      <c r="N613" s="190"/>
      <c r="O613" s="197">
        <f>+ม.2!U132</f>
        <v>0</v>
      </c>
      <c r="P613" s="190">
        <f>+ม.2!W132</f>
        <v>138</v>
      </c>
      <c r="Q613" s="244"/>
      <c r="R613" s="197">
        <f t="shared" si="65"/>
        <v>0</v>
      </c>
      <c r="S613" s="221"/>
      <c r="T613" s="201">
        <f t="shared" si="66"/>
        <v>0</v>
      </c>
      <c r="U613" s="190">
        <f t="shared" si="67"/>
        <v>0</v>
      </c>
      <c r="V613" s="190">
        <f t="shared" si="68"/>
        <v>0</v>
      </c>
      <c r="W613" s="190"/>
      <c r="X613" s="258"/>
      <c r="Y613" s="251"/>
      <c r="Z613" s="251"/>
    </row>
    <row r="614" spans="1:26" s="189" customFormat="1" ht="15.75" customHeight="1" x14ac:dyDescent="0.35">
      <c r="A614" s="221">
        <f>+ม.2!C133</f>
        <v>0</v>
      </c>
      <c r="B614" s="217">
        <f>+ม.2!D133</f>
        <v>0</v>
      </c>
      <c r="C614" s="234"/>
      <c r="D614" s="221"/>
      <c r="E614" s="221"/>
      <c r="F614" s="230"/>
      <c r="G614" s="190"/>
      <c r="H614" s="221">
        <f t="shared" si="63"/>
        <v>0</v>
      </c>
      <c r="I614" s="226"/>
      <c r="J614" s="191">
        <f t="shared" si="64"/>
        <v>0</v>
      </c>
      <c r="K614" s="221">
        <f>+ม.2!Q133</f>
        <v>0</v>
      </c>
      <c r="L614" s="238" t="str">
        <f>+ม.2!S133</f>
        <v>ชั้นที่ 2</v>
      </c>
      <c r="M614" s="238">
        <f>+ม.2!T133</f>
        <v>0</v>
      </c>
      <c r="N614" s="190"/>
      <c r="O614" s="197">
        <f>+ม.2!U133</f>
        <v>0</v>
      </c>
      <c r="P614" s="190">
        <f>+ม.2!W133</f>
        <v>138</v>
      </c>
      <c r="Q614" s="244"/>
      <c r="R614" s="197">
        <f t="shared" si="65"/>
        <v>0</v>
      </c>
      <c r="S614" s="221">
        <f>+ม.2!Z133</f>
        <v>0</v>
      </c>
      <c r="T614" s="201">
        <f t="shared" si="66"/>
        <v>0</v>
      </c>
      <c r="U614" s="190">
        <f t="shared" si="67"/>
        <v>0</v>
      </c>
      <c r="V614" s="190">
        <f t="shared" si="68"/>
        <v>0</v>
      </c>
      <c r="W614" s="190"/>
      <c r="X614" s="258"/>
      <c r="Y614" s="251"/>
      <c r="Z614" s="251"/>
    </row>
    <row r="615" spans="1:26" s="189" customFormat="1" ht="15.75" customHeight="1" x14ac:dyDescent="0.35">
      <c r="A615" s="221">
        <f>+ม.2!C134</f>
        <v>0</v>
      </c>
      <c r="B615" s="217">
        <f>+ม.2!D134</f>
        <v>0</v>
      </c>
      <c r="C615" s="234"/>
      <c r="D615" s="221"/>
      <c r="E615" s="221"/>
      <c r="F615" s="230"/>
      <c r="G615" s="190"/>
      <c r="H615" s="221">
        <f t="shared" si="63"/>
        <v>0</v>
      </c>
      <c r="I615" s="226"/>
      <c r="J615" s="191">
        <f t="shared" si="64"/>
        <v>0</v>
      </c>
      <c r="K615" s="221">
        <f>+ม.2!Q134</f>
        <v>0</v>
      </c>
      <c r="L615" s="238" t="str">
        <f>+ม.2!S134</f>
        <v>ร้านค้า</v>
      </c>
      <c r="M615" s="238">
        <f>+ม.2!T134</f>
        <v>0</v>
      </c>
      <c r="N615" s="190"/>
      <c r="O615" s="197">
        <f>+ม.2!U134</f>
        <v>12</v>
      </c>
      <c r="P615" s="190">
        <f>+ม.2!W134</f>
        <v>0</v>
      </c>
      <c r="Q615" s="244"/>
      <c r="R615" s="197">
        <f t="shared" si="65"/>
        <v>0</v>
      </c>
      <c r="S615" s="221">
        <f>+ม.2!Z134</f>
        <v>0</v>
      </c>
      <c r="T615" s="201">
        <f t="shared" si="66"/>
        <v>0</v>
      </c>
      <c r="U615" s="190">
        <f t="shared" si="67"/>
        <v>0</v>
      </c>
      <c r="V615" s="190">
        <f t="shared" si="68"/>
        <v>0</v>
      </c>
      <c r="W615" s="190"/>
      <c r="X615" s="258"/>
      <c r="Y615" s="251"/>
      <c r="Z615" s="251"/>
    </row>
    <row r="616" spans="1:26" s="189" customFormat="1" ht="15.75" customHeight="1" x14ac:dyDescent="0.35">
      <c r="A616" s="221">
        <v>97</v>
      </c>
      <c r="B616" s="217" t="str">
        <f>+ม.2!D135</f>
        <v>โฉนด</v>
      </c>
      <c r="C616" s="234">
        <f>+ม.2!E135</f>
        <v>48234</v>
      </c>
      <c r="D616" s="221">
        <f>+ม.2!I135</f>
        <v>0</v>
      </c>
      <c r="E616" s="221">
        <f>+ม.2!J135</f>
        <v>0</v>
      </c>
      <c r="F616" s="230" t="str">
        <f>+ม.2!K135</f>
        <v>92.0</v>
      </c>
      <c r="G616" s="190"/>
      <c r="H616" s="221">
        <f t="shared" si="63"/>
        <v>92</v>
      </c>
      <c r="I616" s="226">
        <v>350</v>
      </c>
      <c r="J616" s="191">
        <f t="shared" si="64"/>
        <v>32200</v>
      </c>
      <c r="K616" s="221">
        <f>+ม.2!Q135</f>
        <v>0</v>
      </c>
      <c r="L616" s="238">
        <f>+ม.2!S135</f>
        <v>0</v>
      </c>
      <c r="M616" s="238">
        <f>+ม.2!T135</f>
        <v>0</v>
      </c>
      <c r="N616" s="190"/>
      <c r="O616" s="197">
        <f>+ม.2!U135</f>
        <v>0</v>
      </c>
      <c r="P616" s="190">
        <f>+ม.2!W135</f>
        <v>0</v>
      </c>
      <c r="Q616" s="244"/>
      <c r="R616" s="197">
        <f t="shared" si="65"/>
        <v>0</v>
      </c>
      <c r="S616" s="221">
        <f>+ม.2!Z135</f>
        <v>0</v>
      </c>
      <c r="T616" s="201">
        <f t="shared" si="66"/>
        <v>0</v>
      </c>
      <c r="U616" s="190">
        <f t="shared" si="67"/>
        <v>0</v>
      </c>
      <c r="V616" s="190">
        <f t="shared" si="68"/>
        <v>32200</v>
      </c>
      <c r="W616" s="190"/>
      <c r="X616" s="258" t="s">
        <v>2880</v>
      </c>
      <c r="Y616" s="251"/>
      <c r="Z616" s="251">
        <v>0.01</v>
      </c>
    </row>
    <row r="617" spans="1:26" s="189" customFormat="1" ht="15.75" customHeight="1" x14ac:dyDescent="0.35">
      <c r="A617" s="221">
        <v>98</v>
      </c>
      <c r="B617" s="217" t="str">
        <f>+ม.2!D136</f>
        <v>โฉนด</v>
      </c>
      <c r="C617" s="234">
        <f>+ม.2!E136</f>
        <v>55105</v>
      </c>
      <c r="D617" s="221">
        <f>+ม.2!I136</f>
        <v>2</v>
      </c>
      <c r="E617" s="221">
        <f>+ม.2!J136</f>
        <v>2</v>
      </c>
      <c r="F617" s="230" t="str">
        <f>+ม.2!K136</f>
        <v>27.0</v>
      </c>
      <c r="G617" s="190"/>
      <c r="H617" s="221">
        <f t="shared" si="63"/>
        <v>1027</v>
      </c>
      <c r="I617" s="226">
        <v>130</v>
      </c>
      <c r="J617" s="191">
        <f t="shared" si="64"/>
        <v>133510</v>
      </c>
      <c r="K617" s="221">
        <f>+ม.2!Q136</f>
        <v>0</v>
      </c>
      <c r="L617" s="238">
        <f>+ม.2!S136</f>
        <v>0</v>
      </c>
      <c r="M617" s="238">
        <f>+ม.2!T136</f>
        <v>0</v>
      </c>
      <c r="N617" s="190"/>
      <c r="O617" s="197">
        <f>+ม.2!U136</f>
        <v>0</v>
      </c>
      <c r="P617" s="190">
        <f>+ม.2!W136</f>
        <v>0</v>
      </c>
      <c r="Q617" s="244"/>
      <c r="R617" s="197">
        <f t="shared" si="65"/>
        <v>0</v>
      </c>
      <c r="S617" s="221">
        <f>+ม.2!Z136</f>
        <v>0</v>
      </c>
      <c r="T617" s="201">
        <f t="shared" si="66"/>
        <v>0</v>
      </c>
      <c r="U617" s="190">
        <f t="shared" si="67"/>
        <v>0</v>
      </c>
      <c r="V617" s="190">
        <f t="shared" si="68"/>
        <v>133510</v>
      </c>
      <c r="W617" s="190"/>
      <c r="X617" s="258" t="s">
        <v>2880</v>
      </c>
      <c r="Y617" s="251"/>
      <c r="Z617" s="251">
        <v>0.01</v>
      </c>
    </row>
    <row r="618" spans="1:26" s="189" customFormat="1" ht="15.75" customHeight="1" x14ac:dyDescent="0.35">
      <c r="A618" s="221">
        <v>99</v>
      </c>
      <c r="B618" s="217" t="str">
        <f>+ม.2!D137</f>
        <v>โฉนด</v>
      </c>
      <c r="C618" s="234">
        <f>+ม.2!E137</f>
        <v>48223</v>
      </c>
      <c r="D618" s="221">
        <f>+ม.2!I137</f>
        <v>0</v>
      </c>
      <c r="E618" s="221">
        <f>+ม.2!J137</f>
        <v>2</v>
      </c>
      <c r="F618" s="230" t="str">
        <f>+ม.2!K137</f>
        <v>14.0</v>
      </c>
      <c r="G618" s="190"/>
      <c r="H618" s="221">
        <f t="shared" si="63"/>
        <v>214</v>
      </c>
      <c r="I618" s="226">
        <v>230</v>
      </c>
      <c r="J618" s="191">
        <f t="shared" si="64"/>
        <v>49220</v>
      </c>
      <c r="K618" s="221">
        <f>+ม.2!Q137</f>
        <v>0</v>
      </c>
      <c r="L618" s="238">
        <f>+ม.2!S137</f>
        <v>0</v>
      </c>
      <c r="M618" s="238">
        <f>+ม.2!T137</f>
        <v>0</v>
      </c>
      <c r="N618" s="190"/>
      <c r="O618" s="197">
        <f>+ม.2!U137</f>
        <v>0</v>
      </c>
      <c r="P618" s="190">
        <f>+ม.2!W137</f>
        <v>0</v>
      </c>
      <c r="Q618" s="244"/>
      <c r="R618" s="197">
        <f t="shared" si="65"/>
        <v>0</v>
      </c>
      <c r="S618" s="221">
        <f>+ม.2!Z137</f>
        <v>0</v>
      </c>
      <c r="T618" s="201">
        <f t="shared" si="66"/>
        <v>0</v>
      </c>
      <c r="U618" s="190">
        <f t="shared" si="67"/>
        <v>0</v>
      </c>
      <c r="V618" s="190">
        <f t="shared" si="68"/>
        <v>49220</v>
      </c>
      <c r="W618" s="190"/>
      <c r="X618" s="258" t="s">
        <v>2880</v>
      </c>
      <c r="Y618" s="251"/>
      <c r="Z618" s="251">
        <v>0.01</v>
      </c>
    </row>
    <row r="619" spans="1:26" s="189" customFormat="1" ht="15.75" customHeight="1" x14ac:dyDescent="0.35">
      <c r="A619" s="221">
        <v>100</v>
      </c>
      <c r="B619" s="217" t="str">
        <f>+ม.2!D138</f>
        <v>โฉนด</v>
      </c>
      <c r="C619" s="234">
        <f>+ม.2!E138</f>
        <v>67332</v>
      </c>
      <c r="D619" s="221">
        <f>+ม.2!I138</f>
        <v>2</v>
      </c>
      <c r="E619" s="221">
        <f>+ม.2!J138</f>
        <v>0</v>
      </c>
      <c r="F619" s="230"/>
      <c r="G619" s="190"/>
      <c r="H619" s="221">
        <f t="shared" si="63"/>
        <v>800</v>
      </c>
      <c r="I619" s="226">
        <v>100</v>
      </c>
      <c r="J619" s="191">
        <f t="shared" si="64"/>
        <v>80000</v>
      </c>
      <c r="K619" s="221">
        <f>+ม.2!Q138</f>
        <v>0</v>
      </c>
      <c r="L619" s="238">
        <f>+ม.2!S138</f>
        <v>0</v>
      </c>
      <c r="M619" s="238">
        <f>+ม.2!T138</f>
        <v>0</v>
      </c>
      <c r="N619" s="190"/>
      <c r="O619" s="197">
        <f>+ม.2!U138</f>
        <v>0</v>
      </c>
      <c r="P619" s="190">
        <f>+ม.2!W138</f>
        <v>0</v>
      </c>
      <c r="Q619" s="244"/>
      <c r="R619" s="197">
        <f t="shared" si="65"/>
        <v>0</v>
      </c>
      <c r="S619" s="221">
        <f>+ม.2!Z138</f>
        <v>0</v>
      </c>
      <c r="T619" s="201">
        <f t="shared" si="66"/>
        <v>0</v>
      </c>
      <c r="U619" s="190">
        <f t="shared" si="67"/>
        <v>0</v>
      </c>
      <c r="V619" s="190">
        <f t="shared" si="68"/>
        <v>80000</v>
      </c>
      <c r="W619" s="190"/>
      <c r="X619" s="258" t="s">
        <v>2880</v>
      </c>
      <c r="Y619" s="251"/>
      <c r="Z619" s="251">
        <v>0.01</v>
      </c>
    </row>
    <row r="620" spans="1:26" s="189" customFormat="1" ht="15.75" customHeight="1" x14ac:dyDescent="0.35">
      <c r="A620" s="221">
        <v>101</v>
      </c>
      <c r="B620" s="217" t="str">
        <f>+ม.2!D139</f>
        <v>โฉนด</v>
      </c>
      <c r="C620" s="234">
        <f>+ม.2!E139</f>
        <v>12962</v>
      </c>
      <c r="D620" s="221">
        <f>+ม.2!I139</f>
        <v>10</v>
      </c>
      <c r="E620" s="221">
        <f>+ม.2!J139</f>
        <v>0</v>
      </c>
      <c r="F620" s="230" t="str">
        <f>+ม.2!K139</f>
        <v>69.0</v>
      </c>
      <c r="G620" s="190"/>
      <c r="H620" s="221">
        <f t="shared" si="63"/>
        <v>4069</v>
      </c>
      <c r="I620" s="226">
        <v>100</v>
      </c>
      <c r="J620" s="191">
        <f t="shared" si="64"/>
        <v>406900</v>
      </c>
      <c r="K620" s="221">
        <f>+ม.2!Q139</f>
        <v>0</v>
      </c>
      <c r="L620" s="238">
        <f>+ม.2!S139</f>
        <v>0</v>
      </c>
      <c r="M620" s="238">
        <f>+ม.2!T139</f>
        <v>0</v>
      </c>
      <c r="N620" s="190"/>
      <c r="O620" s="197">
        <f>+ม.2!U139</f>
        <v>0</v>
      </c>
      <c r="P620" s="190">
        <f>+ม.2!W139</f>
        <v>0</v>
      </c>
      <c r="Q620" s="244"/>
      <c r="R620" s="197">
        <f t="shared" si="65"/>
        <v>0</v>
      </c>
      <c r="S620" s="221">
        <f>+ม.2!Z139</f>
        <v>0</v>
      </c>
      <c r="T620" s="201">
        <f t="shared" si="66"/>
        <v>0</v>
      </c>
      <c r="U620" s="190">
        <f t="shared" si="67"/>
        <v>0</v>
      </c>
      <c r="V620" s="190">
        <f t="shared" si="68"/>
        <v>406900</v>
      </c>
      <c r="W620" s="190"/>
      <c r="X620" s="258" t="s">
        <v>2880</v>
      </c>
      <c r="Y620" s="251"/>
      <c r="Z620" s="251">
        <v>0.01</v>
      </c>
    </row>
    <row r="621" spans="1:26" s="189" customFormat="1" ht="15.75" customHeight="1" x14ac:dyDescent="0.35">
      <c r="A621" s="221">
        <v>102</v>
      </c>
      <c r="B621" s="217" t="str">
        <f>+ม.2!D140</f>
        <v>โฉนด</v>
      </c>
      <c r="C621" s="234">
        <f>+ม.2!E140</f>
        <v>65847</v>
      </c>
      <c r="D621" s="221">
        <f>+ม.2!I140</f>
        <v>5</v>
      </c>
      <c r="E621" s="221">
        <f>+ม.2!J140</f>
        <v>0</v>
      </c>
      <c r="F621" s="230"/>
      <c r="G621" s="190"/>
      <c r="H621" s="221">
        <f t="shared" si="63"/>
        <v>2000</v>
      </c>
      <c r="I621" s="226">
        <v>100</v>
      </c>
      <c r="J621" s="191">
        <f t="shared" si="64"/>
        <v>200000</v>
      </c>
      <c r="K621" s="221">
        <f>+ม.2!Q140</f>
        <v>0</v>
      </c>
      <c r="L621" s="238">
        <f>+ม.2!S140</f>
        <v>0</v>
      </c>
      <c r="M621" s="238">
        <f>+ม.2!T140</f>
        <v>0</v>
      </c>
      <c r="N621" s="190"/>
      <c r="O621" s="197">
        <f>+ม.2!U140</f>
        <v>0</v>
      </c>
      <c r="P621" s="190">
        <f>+ม.2!W140</f>
        <v>0</v>
      </c>
      <c r="Q621" s="244"/>
      <c r="R621" s="197">
        <f t="shared" si="65"/>
        <v>0</v>
      </c>
      <c r="S621" s="221">
        <f>+ม.2!Z140</f>
        <v>0</v>
      </c>
      <c r="T621" s="201">
        <f t="shared" si="66"/>
        <v>0</v>
      </c>
      <c r="U621" s="190">
        <f t="shared" si="67"/>
        <v>0</v>
      </c>
      <c r="V621" s="190">
        <f t="shared" si="68"/>
        <v>200000</v>
      </c>
      <c r="W621" s="190"/>
      <c r="X621" s="258" t="s">
        <v>2880</v>
      </c>
      <c r="Y621" s="251"/>
      <c r="Z621" s="251">
        <v>0.01</v>
      </c>
    </row>
    <row r="622" spans="1:26" s="189" customFormat="1" ht="15.75" customHeight="1" x14ac:dyDescent="0.35">
      <c r="A622" s="221">
        <v>103</v>
      </c>
      <c r="B622" s="217" t="str">
        <f>+ม.2!D141</f>
        <v>โฉนด</v>
      </c>
      <c r="C622" s="234">
        <f>+ม.2!E141</f>
        <v>48224</v>
      </c>
      <c r="D622" s="221">
        <f>+ม.2!I141</f>
        <v>0</v>
      </c>
      <c r="E622" s="221">
        <f>+ม.2!J141</f>
        <v>1</v>
      </c>
      <c r="F622" s="230" t="str">
        <f>+ม.2!K141</f>
        <v>83.0</v>
      </c>
      <c r="G622" s="190"/>
      <c r="H622" s="221">
        <f t="shared" si="63"/>
        <v>183</v>
      </c>
      <c r="I622" s="226">
        <v>230</v>
      </c>
      <c r="J622" s="191">
        <f t="shared" si="64"/>
        <v>42090</v>
      </c>
      <c r="K622" s="221">
        <f>+ม.2!Q141</f>
        <v>0</v>
      </c>
      <c r="L622" s="238">
        <f>+ม.2!S141</f>
        <v>0</v>
      </c>
      <c r="M622" s="238">
        <f>+ม.2!T141</f>
        <v>0</v>
      </c>
      <c r="N622" s="190"/>
      <c r="O622" s="197">
        <f>+ม.2!U141</f>
        <v>0</v>
      </c>
      <c r="P622" s="190">
        <f>+ม.2!W141</f>
        <v>0</v>
      </c>
      <c r="Q622" s="244"/>
      <c r="R622" s="197">
        <f t="shared" si="65"/>
        <v>0</v>
      </c>
      <c r="S622" s="221">
        <f>+ม.2!Z141</f>
        <v>0</v>
      </c>
      <c r="T622" s="201">
        <f t="shared" si="66"/>
        <v>0</v>
      </c>
      <c r="U622" s="190">
        <f t="shared" si="67"/>
        <v>0</v>
      </c>
      <c r="V622" s="190">
        <f t="shared" si="68"/>
        <v>42090</v>
      </c>
      <c r="W622" s="190"/>
      <c r="X622" s="258" t="s">
        <v>2880</v>
      </c>
      <c r="Y622" s="251"/>
      <c r="Z622" s="251">
        <v>0.01</v>
      </c>
    </row>
    <row r="623" spans="1:26" s="189" customFormat="1" ht="15.75" customHeight="1" x14ac:dyDescent="0.35">
      <c r="A623" s="221">
        <v>104</v>
      </c>
      <c r="B623" s="217" t="str">
        <f>+ม.2!D142</f>
        <v>โฉนด</v>
      </c>
      <c r="C623" s="234">
        <f>+ม.2!E142</f>
        <v>48222</v>
      </c>
      <c r="D623" s="221">
        <f>+ม.2!I142</f>
        <v>2</v>
      </c>
      <c r="E623" s="221">
        <f>+ม.2!J142</f>
        <v>3</v>
      </c>
      <c r="F623" s="230" t="str">
        <f>+ม.2!K142</f>
        <v>36.0</v>
      </c>
      <c r="G623" s="190"/>
      <c r="H623" s="221">
        <f t="shared" si="63"/>
        <v>1136</v>
      </c>
      <c r="I623" s="226">
        <v>130</v>
      </c>
      <c r="J623" s="191">
        <f t="shared" si="64"/>
        <v>147680</v>
      </c>
      <c r="K623" s="221">
        <f>+ม.2!Q142</f>
        <v>0</v>
      </c>
      <c r="L623" s="238">
        <f>+ม.2!S142</f>
        <v>0</v>
      </c>
      <c r="M623" s="238">
        <f>+ม.2!T142</f>
        <v>0</v>
      </c>
      <c r="N623" s="190"/>
      <c r="O623" s="197">
        <f>+ม.2!U142</f>
        <v>0</v>
      </c>
      <c r="P623" s="190">
        <f>+ม.2!W142</f>
        <v>0</v>
      </c>
      <c r="Q623" s="244"/>
      <c r="R623" s="197">
        <f t="shared" si="65"/>
        <v>0</v>
      </c>
      <c r="S623" s="221">
        <f>+ม.2!Z142</f>
        <v>0</v>
      </c>
      <c r="T623" s="201">
        <f t="shared" si="66"/>
        <v>0</v>
      </c>
      <c r="U623" s="190">
        <f t="shared" si="67"/>
        <v>0</v>
      </c>
      <c r="V623" s="190">
        <f t="shared" si="68"/>
        <v>147680</v>
      </c>
      <c r="W623" s="190"/>
      <c r="X623" s="258" t="s">
        <v>2880</v>
      </c>
      <c r="Y623" s="251"/>
      <c r="Z623" s="251">
        <v>0.01</v>
      </c>
    </row>
    <row r="624" spans="1:26" s="189" customFormat="1" ht="15.75" customHeight="1" x14ac:dyDescent="0.35">
      <c r="A624" s="221">
        <v>105</v>
      </c>
      <c r="B624" s="217" t="str">
        <f>+ม.2!D143</f>
        <v>โฉนด</v>
      </c>
      <c r="C624" s="234">
        <f>+ม.2!E143</f>
        <v>50266</v>
      </c>
      <c r="D624" s="221">
        <f>+ม.2!I143</f>
        <v>0</v>
      </c>
      <c r="E624" s="221">
        <f>+ม.2!J143</f>
        <v>1</v>
      </c>
      <c r="F624" s="230" t="str">
        <f>+ม.2!K143</f>
        <v>14.0</v>
      </c>
      <c r="G624" s="190"/>
      <c r="H624" s="221">
        <f t="shared" si="63"/>
        <v>114</v>
      </c>
      <c r="I624" s="226">
        <v>230</v>
      </c>
      <c r="J624" s="191">
        <f t="shared" si="64"/>
        <v>26220</v>
      </c>
      <c r="K624" s="221">
        <f>+ม.2!Q143</f>
        <v>1</v>
      </c>
      <c r="L624" s="238" t="str">
        <f>+ม.2!S143</f>
        <v>บ้านเดี่ยว</v>
      </c>
      <c r="M624" s="238" t="str">
        <f>+ม.2!T143</f>
        <v>ตึก</v>
      </c>
      <c r="N624" s="190"/>
      <c r="O624" s="197">
        <f>+ม.2!U143</f>
        <v>119</v>
      </c>
      <c r="P624" s="190">
        <f>+ม.2!W143</f>
        <v>119</v>
      </c>
      <c r="Q624" s="244">
        <v>6800</v>
      </c>
      <c r="R624" s="197">
        <f t="shared" si="65"/>
        <v>809200</v>
      </c>
      <c r="S624" s="221">
        <f>+ม.2!Z143</f>
        <v>20</v>
      </c>
      <c r="T624" s="201">
        <f t="shared" si="66"/>
        <v>161840</v>
      </c>
      <c r="U624" s="190">
        <f t="shared" si="67"/>
        <v>647360</v>
      </c>
      <c r="V624" s="190">
        <f t="shared" si="68"/>
        <v>673580</v>
      </c>
      <c r="W624" s="190"/>
      <c r="X624" s="258" t="s">
        <v>2880</v>
      </c>
      <c r="Y624" s="251"/>
      <c r="Z624" s="251">
        <v>0.03</v>
      </c>
    </row>
    <row r="625" spans="1:26" s="189" customFormat="1" ht="15.75" customHeight="1" x14ac:dyDescent="0.35">
      <c r="A625" s="221">
        <v>106</v>
      </c>
      <c r="B625" s="217" t="str">
        <f>+ม.2!D144</f>
        <v>โฉนด</v>
      </c>
      <c r="C625" s="234">
        <f>+ม.2!E144</f>
        <v>51078</v>
      </c>
      <c r="D625" s="221">
        <f>+ม.2!I144</f>
        <v>21</v>
      </c>
      <c r="E625" s="221">
        <f>+ม.2!J144</f>
        <v>3</v>
      </c>
      <c r="F625" s="230" t="str">
        <f>+ม.2!K144</f>
        <v>25.0</v>
      </c>
      <c r="G625" s="190"/>
      <c r="H625" s="221">
        <f t="shared" si="63"/>
        <v>8725</v>
      </c>
      <c r="I625" s="226">
        <v>100</v>
      </c>
      <c r="J625" s="191">
        <f t="shared" si="64"/>
        <v>872500</v>
      </c>
      <c r="K625" s="221">
        <f>+ม.2!Q144</f>
        <v>0</v>
      </c>
      <c r="L625" s="238">
        <f>+ม.2!S144</f>
        <v>0</v>
      </c>
      <c r="M625" s="238">
        <f>+ม.2!T144</f>
        <v>0</v>
      </c>
      <c r="N625" s="190"/>
      <c r="O625" s="197">
        <f>+ม.2!U144</f>
        <v>0</v>
      </c>
      <c r="P625" s="190">
        <f>+ม.2!W144</f>
        <v>0</v>
      </c>
      <c r="Q625" s="244"/>
      <c r="R625" s="197">
        <f t="shared" si="65"/>
        <v>0</v>
      </c>
      <c r="S625" s="221">
        <f>+ม.2!Z144</f>
        <v>0</v>
      </c>
      <c r="T625" s="201">
        <f t="shared" si="66"/>
        <v>0</v>
      </c>
      <c r="U625" s="190">
        <f t="shared" si="67"/>
        <v>0</v>
      </c>
      <c r="V625" s="190">
        <f t="shared" si="68"/>
        <v>872500</v>
      </c>
      <c r="W625" s="190"/>
      <c r="X625" s="258" t="s">
        <v>2880</v>
      </c>
      <c r="Y625" s="251"/>
      <c r="Z625" s="251">
        <v>0.01</v>
      </c>
    </row>
    <row r="626" spans="1:26" s="189" customFormat="1" ht="15.75" customHeight="1" x14ac:dyDescent="0.35">
      <c r="A626" s="221">
        <v>107</v>
      </c>
      <c r="B626" s="217" t="str">
        <f>+ม.2!D145</f>
        <v>โฉนด</v>
      </c>
      <c r="C626" s="234">
        <f>+ม.2!E145</f>
        <v>52042</v>
      </c>
      <c r="D626" s="221">
        <f>+ม.2!I145</f>
        <v>0</v>
      </c>
      <c r="E626" s="221">
        <f>+ม.2!J145</f>
        <v>2</v>
      </c>
      <c r="F626" s="230" t="str">
        <f>+ม.2!K145</f>
        <v>48.0</v>
      </c>
      <c r="G626" s="190"/>
      <c r="H626" s="221">
        <f t="shared" si="63"/>
        <v>248</v>
      </c>
      <c r="I626" s="226">
        <v>350</v>
      </c>
      <c r="J626" s="191">
        <f t="shared" si="64"/>
        <v>86800</v>
      </c>
      <c r="K626" s="221">
        <f>+ม.2!Q145</f>
        <v>0</v>
      </c>
      <c r="L626" s="238">
        <f>+ม.2!S145</f>
        <v>0</v>
      </c>
      <c r="M626" s="238">
        <f>+ม.2!T145</f>
        <v>0</v>
      </c>
      <c r="N626" s="190"/>
      <c r="O626" s="197">
        <f>+ม.2!U145</f>
        <v>0</v>
      </c>
      <c r="P626" s="190">
        <f>+ม.2!W145</f>
        <v>0</v>
      </c>
      <c r="Q626" s="244"/>
      <c r="R626" s="197">
        <f t="shared" si="65"/>
        <v>0</v>
      </c>
      <c r="S626" s="221">
        <f>+ม.2!Z145</f>
        <v>0</v>
      </c>
      <c r="T626" s="201">
        <f t="shared" si="66"/>
        <v>0</v>
      </c>
      <c r="U626" s="190">
        <f t="shared" si="67"/>
        <v>0</v>
      </c>
      <c r="V626" s="190">
        <f t="shared" si="68"/>
        <v>86800</v>
      </c>
      <c r="W626" s="190"/>
      <c r="X626" s="258" t="s">
        <v>2880</v>
      </c>
      <c r="Y626" s="251"/>
      <c r="Z626" s="251">
        <v>0.01</v>
      </c>
    </row>
    <row r="627" spans="1:26" s="189" customFormat="1" ht="15.75" customHeight="1" x14ac:dyDescent="0.35">
      <c r="A627" s="221">
        <v>108</v>
      </c>
      <c r="B627" s="217" t="str">
        <f>+ม.2!D146</f>
        <v>โฉนด</v>
      </c>
      <c r="C627" s="234">
        <f>+ม.2!E146</f>
        <v>12957</v>
      </c>
      <c r="D627" s="221">
        <f>+ม.2!I146</f>
        <v>19</v>
      </c>
      <c r="E627" s="221">
        <f>+ม.2!J146</f>
        <v>2</v>
      </c>
      <c r="F627" s="230" t="str">
        <f>+ม.2!K146</f>
        <v>78.0</v>
      </c>
      <c r="G627" s="190"/>
      <c r="H627" s="221">
        <f t="shared" si="63"/>
        <v>7878</v>
      </c>
      <c r="I627" s="226">
        <v>100</v>
      </c>
      <c r="J627" s="191">
        <f t="shared" si="64"/>
        <v>787800</v>
      </c>
      <c r="K627" s="221">
        <f>+ม.2!Q146</f>
        <v>0</v>
      </c>
      <c r="L627" s="238">
        <f>+ม.2!S146</f>
        <v>0</v>
      </c>
      <c r="M627" s="238">
        <f>+ม.2!T146</f>
        <v>0</v>
      </c>
      <c r="N627" s="190"/>
      <c r="O627" s="197">
        <f>+ม.2!U146</f>
        <v>0</v>
      </c>
      <c r="P627" s="190">
        <f>+ม.2!W146</f>
        <v>0</v>
      </c>
      <c r="Q627" s="244"/>
      <c r="R627" s="197">
        <f t="shared" si="65"/>
        <v>0</v>
      </c>
      <c r="S627" s="221">
        <f>+ม.2!Z146</f>
        <v>0</v>
      </c>
      <c r="T627" s="201">
        <f t="shared" si="66"/>
        <v>0</v>
      </c>
      <c r="U627" s="190">
        <f t="shared" si="67"/>
        <v>0</v>
      </c>
      <c r="V627" s="190">
        <f t="shared" si="68"/>
        <v>787800</v>
      </c>
      <c r="W627" s="190"/>
      <c r="X627" s="258" t="s">
        <v>2880</v>
      </c>
      <c r="Y627" s="251"/>
      <c r="Z627" s="251">
        <v>0.01</v>
      </c>
    </row>
    <row r="628" spans="1:26" s="189" customFormat="1" ht="15.75" customHeight="1" x14ac:dyDescent="0.35">
      <c r="A628" s="221">
        <v>109</v>
      </c>
      <c r="B628" s="217" t="str">
        <f>+ม.2!D147</f>
        <v>โฉนด</v>
      </c>
      <c r="C628" s="234">
        <f>+ม.2!E147</f>
        <v>14946</v>
      </c>
      <c r="D628" s="221">
        <f>+ม.2!I147</f>
        <v>16</v>
      </c>
      <c r="E628" s="221">
        <f>+ม.2!J147</f>
        <v>0</v>
      </c>
      <c r="F628" s="230" t="str">
        <f>+ม.2!K147</f>
        <v>30.0</v>
      </c>
      <c r="G628" s="190"/>
      <c r="H628" s="221">
        <f t="shared" si="63"/>
        <v>6430</v>
      </c>
      <c r="I628" s="226">
        <v>140</v>
      </c>
      <c r="J628" s="191">
        <f t="shared" si="64"/>
        <v>900200</v>
      </c>
      <c r="K628" s="221">
        <f>+ม.2!Q147</f>
        <v>0</v>
      </c>
      <c r="L628" s="238">
        <f>+ม.2!S147</f>
        <v>0</v>
      </c>
      <c r="M628" s="238">
        <f>+ม.2!T147</f>
        <v>0</v>
      </c>
      <c r="N628" s="190"/>
      <c r="O628" s="197">
        <f>+ม.2!U147</f>
        <v>0</v>
      </c>
      <c r="P628" s="190">
        <f>+ม.2!W147</f>
        <v>0</v>
      </c>
      <c r="Q628" s="244"/>
      <c r="R628" s="197">
        <f t="shared" si="65"/>
        <v>0</v>
      </c>
      <c r="S628" s="221">
        <f>+ม.2!Z147</f>
        <v>0</v>
      </c>
      <c r="T628" s="201">
        <f t="shared" si="66"/>
        <v>0</v>
      </c>
      <c r="U628" s="190">
        <f t="shared" si="67"/>
        <v>0</v>
      </c>
      <c r="V628" s="190">
        <f t="shared" si="68"/>
        <v>900200</v>
      </c>
      <c r="W628" s="190"/>
      <c r="X628" s="258" t="s">
        <v>2880</v>
      </c>
      <c r="Y628" s="251"/>
      <c r="Z628" s="251">
        <v>0.01</v>
      </c>
    </row>
    <row r="629" spans="1:26" s="189" customFormat="1" ht="15.75" customHeight="1" x14ac:dyDescent="0.35">
      <c r="A629" s="221">
        <v>110</v>
      </c>
      <c r="B629" s="217" t="str">
        <f>+ม.2!D148</f>
        <v>โฉนด</v>
      </c>
      <c r="C629" s="234">
        <f>+ม.2!E148</f>
        <v>15019</v>
      </c>
      <c r="D629" s="221">
        <f>+ม.2!I148</f>
        <v>12</v>
      </c>
      <c r="E629" s="221">
        <f>+ม.2!J148</f>
        <v>1</v>
      </c>
      <c r="F629" s="230" t="str">
        <f>+ม.2!K148</f>
        <v>40.0</v>
      </c>
      <c r="G629" s="190"/>
      <c r="H629" s="221">
        <f t="shared" si="63"/>
        <v>4940</v>
      </c>
      <c r="I629" s="226">
        <v>140</v>
      </c>
      <c r="J629" s="191">
        <f t="shared" si="64"/>
        <v>691600</v>
      </c>
      <c r="K629" s="221">
        <f>+ม.2!Q148</f>
        <v>0</v>
      </c>
      <c r="L629" s="238">
        <f>+ม.2!S148</f>
        <v>0</v>
      </c>
      <c r="M629" s="238">
        <f>+ม.2!T148</f>
        <v>0</v>
      </c>
      <c r="N629" s="190"/>
      <c r="O629" s="197">
        <f>+ม.2!U148</f>
        <v>0</v>
      </c>
      <c r="P629" s="190">
        <f>+ม.2!W148</f>
        <v>0</v>
      </c>
      <c r="Q629" s="244"/>
      <c r="R629" s="197">
        <f t="shared" si="65"/>
        <v>0</v>
      </c>
      <c r="S629" s="221">
        <f>+ม.2!Z148</f>
        <v>0</v>
      </c>
      <c r="T629" s="201">
        <f t="shared" si="66"/>
        <v>0</v>
      </c>
      <c r="U629" s="190">
        <f t="shared" si="67"/>
        <v>0</v>
      </c>
      <c r="V629" s="190">
        <f t="shared" si="68"/>
        <v>691600</v>
      </c>
      <c r="W629" s="190"/>
      <c r="X629" s="258" t="s">
        <v>2880</v>
      </c>
      <c r="Y629" s="251"/>
      <c r="Z629" s="251">
        <v>0.01</v>
      </c>
    </row>
    <row r="630" spans="1:26" s="189" customFormat="1" ht="15.75" customHeight="1" x14ac:dyDescent="0.35">
      <c r="A630" s="221">
        <v>111</v>
      </c>
      <c r="B630" s="217" t="str">
        <f>+ม.2!D149</f>
        <v>โฉนด</v>
      </c>
      <c r="C630" s="234">
        <f>+ม.2!E149</f>
        <v>15016</v>
      </c>
      <c r="D630" s="221">
        <f>+ม.2!I149</f>
        <v>14</v>
      </c>
      <c r="E630" s="221">
        <f>+ม.2!J149</f>
        <v>2</v>
      </c>
      <c r="F630" s="230" t="str">
        <f>+ม.2!K149</f>
        <v>1.0</v>
      </c>
      <c r="G630" s="190"/>
      <c r="H630" s="221">
        <f t="shared" si="63"/>
        <v>5801</v>
      </c>
      <c r="I630" s="226">
        <v>140</v>
      </c>
      <c r="J630" s="191">
        <f t="shared" si="64"/>
        <v>812140</v>
      </c>
      <c r="K630" s="221">
        <f>+ม.2!Q149</f>
        <v>0</v>
      </c>
      <c r="L630" s="238">
        <f>+ม.2!S149</f>
        <v>0</v>
      </c>
      <c r="M630" s="238">
        <f>+ม.2!T149</f>
        <v>0</v>
      </c>
      <c r="N630" s="190"/>
      <c r="O630" s="197">
        <f>+ม.2!U149</f>
        <v>0</v>
      </c>
      <c r="P630" s="190">
        <f>+ม.2!W149</f>
        <v>0</v>
      </c>
      <c r="Q630" s="244"/>
      <c r="R630" s="197">
        <f t="shared" si="65"/>
        <v>0</v>
      </c>
      <c r="S630" s="221">
        <f>+ม.2!Z149</f>
        <v>0</v>
      </c>
      <c r="T630" s="201">
        <f t="shared" si="66"/>
        <v>0</v>
      </c>
      <c r="U630" s="190">
        <f t="shared" si="67"/>
        <v>0</v>
      </c>
      <c r="V630" s="190">
        <f t="shared" si="68"/>
        <v>812140</v>
      </c>
      <c r="W630" s="190"/>
      <c r="X630" s="258" t="s">
        <v>2880</v>
      </c>
      <c r="Y630" s="251"/>
      <c r="Z630" s="251">
        <v>0.01</v>
      </c>
    </row>
    <row r="631" spans="1:26" s="189" customFormat="1" ht="15.75" customHeight="1" x14ac:dyDescent="0.35">
      <c r="A631" s="221">
        <v>112</v>
      </c>
      <c r="B631" s="217" t="str">
        <f>+ม.2!D150</f>
        <v>โฉนด</v>
      </c>
      <c r="C631" s="234">
        <f>+ม.2!E150</f>
        <v>14944</v>
      </c>
      <c r="D631" s="221">
        <f>+ม.2!I150</f>
        <v>7</v>
      </c>
      <c r="E631" s="221">
        <f>+ม.2!J150</f>
        <v>3</v>
      </c>
      <c r="F631" s="230" t="str">
        <f>+ม.2!K150</f>
        <v>85.0</v>
      </c>
      <c r="G631" s="190"/>
      <c r="H631" s="221">
        <f t="shared" si="63"/>
        <v>3185</v>
      </c>
      <c r="I631" s="226">
        <v>140</v>
      </c>
      <c r="J631" s="191">
        <f t="shared" si="64"/>
        <v>445900</v>
      </c>
      <c r="K631" s="221">
        <f>+ม.2!Q150</f>
        <v>0</v>
      </c>
      <c r="L631" s="238">
        <f>+ม.2!S150</f>
        <v>0</v>
      </c>
      <c r="M631" s="238">
        <f>+ม.2!T150</f>
        <v>0</v>
      </c>
      <c r="N631" s="190"/>
      <c r="O631" s="197">
        <f>+ม.2!U150</f>
        <v>0</v>
      </c>
      <c r="P631" s="190">
        <f>+ม.2!W150</f>
        <v>0</v>
      </c>
      <c r="Q631" s="244"/>
      <c r="R631" s="197">
        <f t="shared" si="65"/>
        <v>0</v>
      </c>
      <c r="S631" s="221">
        <f>+ม.2!Z150</f>
        <v>0</v>
      </c>
      <c r="T631" s="201">
        <f t="shared" si="66"/>
        <v>0</v>
      </c>
      <c r="U631" s="190">
        <f t="shared" si="67"/>
        <v>0</v>
      </c>
      <c r="V631" s="190">
        <f t="shared" si="68"/>
        <v>445900</v>
      </c>
      <c r="W631" s="190"/>
      <c r="X631" s="258" t="s">
        <v>2880</v>
      </c>
      <c r="Y631" s="251"/>
      <c r="Z631" s="251">
        <v>0.01</v>
      </c>
    </row>
    <row r="632" spans="1:26" s="189" customFormat="1" ht="15.75" customHeight="1" x14ac:dyDescent="0.35">
      <c r="A632" s="221">
        <v>113</v>
      </c>
      <c r="B632" s="217" t="str">
        <f>+ม.2!D151</f>
        <v>โฉนด</v>
      </c>
      <c r="C632" s="234">
        <f>+ม.2!E151</f>
        <v>51691</v>
      </c>
      <c r="D632" s="221">
        <f>+ม.2!I151</f>
        <v>0</v>
      </c>
      <c r="E632" s="221">
        <f>+ม.2!J151</f>
        <v>1</v>
      </c>
      <c r="F632" s="230">
        <f>+ม.2!K151</f>
        <v>18</v>
      </c>
      <c r="G632" s="190"/>
      <c r="H632" s="221">
        <f t="shared" si="63"/>
        <v>118</v>
      </c>
      <c r="I632" s="226">
        <v>350</v>
      </c>
      <c r="J632" s="191">
        <f t="shared" si="64"/>
        <v>41300</v>
      </c>
      <c r="K632" s="221">
        <f>+ม.2!Q151</f>
        <v>1</v>
      </c>
      <c r="L632" s="238" t="str">
        <f>+ม.2!S151</f>
        <v>บ้านเดี่ยว</v>
      </c>
      <c r="M632" s="238" t="str">
        <f>+ม.2!T151</f>
        <v>ครึ่งตึกครึ่งไม้</v>
      </c>
      <c r="N632" s="190"/>
      <c r="O632" s="197">
        <f>+ม.2!U151</f>
        <v>144</v>
      </c>
      <c r="P632" s="190">
        <f>+ม.2!W151</f>
        <v>0</v>
      </c>
      <c r="Q632" s="244">
        <v>6800</v>
      </c>
      <c r="R632" s="197">
        <f t="shared" si="65"/>
        <v>979200</v>
      </c>
      <c r="S632" s="221">
        <v>30</v>
      </c>
      <c r="T632" s="201">
        <f t="shared" si="66"/>
        <v>293760</v>
      </c>
      <c r="U632" s="190">
        <f t="shared" si="67"/>
        <v>685440</v>
      </c>
      <c r="V632" s="190">
        <f t="shared" si="68"/>
        <v>726740</v>
      </c>
      <c r="W632" s="190"/>
      <c r="X632" s="258" t="s">
        <v>2880</v>
      </c>
      <c r="Y632" s="251"/>
      <c r="Z632" s="251">
        <v>0.03</v>
      </c>
    </row>
    <row r="633" spans="1:26" s="189" customFormat="1" ht="15.75" customHeight="1" x14ac:dyDescent="0.35">
      <c r="A633" s="221">
        <f>+ม.2!C152</f>
        <v>0</v>
      </c>
      <c r="B633" s="217">
        <f>+ม.2!D152</f>
        <v>0</v>
      </c>
      <c r="C633" s="234"/>
      <c r="D633" s="221"/>
      <c r="E633" s="221"/>
      <c r="F633" s="230"/>
      <c r="G633" s="190"/>
      <c r="H633" s="221">
        <f t="shared" si="63"/>
        <v>0</v>
      </c>
      <c r="I633" s="226"/>
      <c r="J633" s="191">
        <f t="shared" si="64"/>
        <v>0</v>
      </c>
      <c r="K633" s="221">
        <f>+ม.2!Q152</f>
        <v>0</v>
      </c>
      <c r="L633" s="238" t="str">
        <f>+ม.2!S152</f>
        <v>ชั้นที่ 1</v>
      </c>
      <c r="M633" s="238">
        <f>+ม.2!T152</f>
        <v>0</v>
      </c>
      <c r="N633" s="190"/>
      <c r="O633" s="197">
        <f>+ม.2!U152</f>
        <v>0</v>
      </c>
      <c r="P633" s="190">
        <f>+ม.2!W152</f>
        <v>72</v>
      </c>
      <c r="Q633" s="244"/>
      <c r="R633" s="197">
        <f t="shared" si="65"/>
        <v>0</v>
      </c>
      <c r="S633" s="221"/>
      <c r="T633" s="201">
        <f t="shared" si="66"/>
        <v>0</v>
      </c>
      <c r="U633" s="190">
        <f t="shared" si="67"/>
        <v>0</v>
      </c>
      <c r="V633" s="190">
        <f t="shared" si="68"/>
        <v>0</v>
      </c>
      <c r="W633" s="190"/>
      <c r="X633" s="258"/>
      <c r="Y633" s="251"/>
      <c r="Z633" s="251"/>
    </row>
    <row r="634" spans="1:26" s="189" customFormat="1" ht="15.75" customHeight="1" x14ac:dyDescent="0.35">
      <c r="A634" s="221">
        <f>+ม.2!C153</f>
        <v>0</v>
      </c>
      <c r="B634" s="217">
        <f>+ม.2!D153</f>
        <v>0</v>
      </c>
      <c r="C634" s="234"/>
      <c r="D634" s="221"/>
      <c r="E634" s="221"/>
      <c r="F634" s="230"/>
      <c r="G634" s="190"/>
      <c r="H634" s="221">
        <f t="shared" si="63"/>
        <v>0</v>
      </c>
      <c r="I634" s="226"/>
      <c r="J634" s="191">
        <f t="shared" si="64"/>
        <v>0</v>
      </c>
      <c r="K634" s="221">
        <f>+ม.2!Q153</f>
        <v>0</v>
      </c>
      <c r="L634" s="238" t="str">
        <f>+ม.2!S153</f>
        <v>ชั้นที่ 2</v>
      </c>
      <c r="M634" s="238">
        <f>+ม.2!T153</f>
        <v>0</v>
      </c>
      <c r="N634" s="190"/>
      <c r="O634" s="197">
        <f>+ม.2!U153</f>
        <v>0</v>
      </c>
      <c r="P634" s="190">
        <f>+ม.2!W153</f>
        <v>72</v>
      </c>
      <c r="Q634" s="244"/>
      <c r="R634" s="197">
        <f t="shared" si="65"/>
        <v>0</v>
      </c>
      <c r="S634" s="221">
        <f>+ม.2!Z153</f>
        <v>0</v>
      </c>
      <c r="T634" s="201">
        <f t="shared" si="66"/>
        <v>0</v>
      </c>
      <c r="U634" s="190">
        <f t="shared" si="67"/>
        <v>0</v>
      </c>
      <c r="V634" s="190">
        <f t="shared" si="68"/>
        <v>0</v>
      </c>
      <c r="W634" s="190"/>
      <c r="X634" s="258"/>
      <c r="Y634" s="251"/>
      <c r="Z634" s="251"/>
    </row>
    <row r="635" spans="1:26" s="189" customFormat="1" ht="15.75" customHeight="1" x14ac:dyDescent="0.35">
      <c r="A635" s="221">
        <v>114</v>
      </c>
      <c r="B635" s="217" t="str">
        <f>+ม.2!D154</f>
        <v>โฉนด</v>
      </c>
      <c r="C635" s="234">
        <f>+ม.2!E154</f>
        <v>12855</v>
      </c>
      <c r="D635" s="221">
        <f>+ม.2!I154</f>
        <v>12</v>
      </c>
      <c r="E635" s="221">
        <f>+ม.2!J154</f>
        <v>3</v>
      </c>
      <c r="F635" s="230" t="str">
        <f>+ม.2!K154</f>
        <v>42.0</v>
      </c>
      <c r="G635" s="190"/>
      <c r="H635" s="221">
        <f t="shared" si="63"/>
        <v>5142</v>
      </c>
      <c r="I635" s="226">
        <v>100</v>
      </c>
      <c r="J635" s="191">
        <f t="shared" si="64"/>
        <v>514200</v>
      </c>
      <c r="K635" s="221">
        <f>+ม.2!Q154</f>
        <v>0</v>
      </c>
      <c r="L635" s="238">
        <f>+ม.2!S154</f>
        <v>0</v>
      </c>
      <c r="M635" s="238">
        <f>+ม.2!T154</f>
        <v>0</v>
      </c>
      <c r="N635" s="190"/>
      <c r="O635" s="197">
        <f>+ม.2!U154</f>
        <v>0</v>
      </c>
      <c r="P635" s="190">
        <f>+ม.2!W154</f>
        <v>0</v>
      </c>
      <c r="Q635" s="244"/>
      <c r="R635" s="197">
        <f t="shared" si="65"/>
        <v>0</v>
      </c>
      <c r="S635" s="221">
        <f>+ม.2!Z154</f>
        <v>0</v>
      </c>
      <c r="T635" s="201">
        <f t="shared" si="66"/>
        <v>0</v>
      </c>
      <c r="U635" s="190">
        <f t="shared" si="67"/>
        <v>0</v>
      </c>
      <c r="V635" s="190">
        <f t="shared" si="68"/>
        <v>514200</v>
      </c>
      <c r="W635" s="190"/>
      <c r="X635" s="258" t="s">
        <v>2880</v>
      </c>
      <c r="Y635" s="251"/>
      <c r="Z635" s="251">
        <v>0.01</v>
      </c>
    </row>
    <row r="636" spans="1:26" s="189" customFormat="1" ht="15.75" customHeight="1" x14ac:dyDescent="0.35">
      <c r="A636" s="221">
        <v>115</v>
      </c>
      <c r="B636" s="217" t="str">
        <f>+ม.2!D155</f>
        <v>โฉนด</v>
      </c>
      <c r="C636" s="234">
        <f>+ม.2!E155</f>
        <v>49928</v>
      </c>
      <c r="D636" s="221">
        <f>+ม.2!I155</f>
        <v>4</v>
      </c>
      <c r="E636" s="221">
        <f>+ม.2!J155</f>
        <v>0</v>
      </c>
      <c r="F636" s="230" t="str">
        <f>+ม.2!K155</f>
        <v>34.0</v>
      </c>
      <c r="G636" s="190"/>
      <c r="H636" s="221">
        <f t="shared" si="63"/>
        <v>1634</v>
      </c>
      <c r="I636" s="226">
        <v>160</v>
      </c>
      <c r="J636" s="191">
        <f t="shared" si="64"/>
        <v>261440</v>
      </c>
      <c r="K636" s="221">
        <f>+ม.2!Q155</f>
        <v>0</v>
      </c>
      <c r="L636" s="238">
        <f>+ม.2!S155</f>
        <v>0</v>
      </c>
      <c r="M636" s="238">
        <f>+ม.2!T155</f>
        <v>0</v>
      </c>
      <c r="N636" s="190"/>
      <c r="O636" s="197">
        <f>+ม.2!U155</f>
        <v>0</v>
      </c>
      <c r="P636" s="190">
        <f>+ม.2!W155</f>
        <v>0</v>
      </c>
      <c r="Q636" s="244"/>
      <c r="R636" s="197">
        <f t="shared" si="65"/>
        <v>0</v>
      </c>
      <c r="S636" s="221">
        <f>+ม.2!Z155</f>
        <v>0</v>
      </c>
      <c r="T636" s="201">
        <f t="shared" si="66"/>
        <v>0</v>
      </c>
      <c r="U636" s="190">
        <f t="shared" si="67"/>
        <v>0</v>
      </c>
      <c r="V636" s="190">
        <f t="shared" si="68"/>
        <v>261440</v>
      </c>
      <c r="W636" s="190"/>
      <c r="X636" s="258" t="s">
        <v>2880</v>
      </c>
      <c r="Y636" s="251"/>
      <c r="Z636" s="251">
        <v>0.01</v>
      </c>
    </row>
    <row r="637" spans="1:26" s="189" customFormat="1" ht="15.75" customHeight="1" x14ac:dyDescent="0.35">
      <c r="A637" s="221">
        <v>116</v>
      </c>
      <c r="B637" s="217" t="str">
        <f>+ม.2!D156</f>
        <v>โฉนด</v>
      </c>
      <c r="C637" s="234">
        <f>+ม.2!E156</f>
        <v>12935</v>
      </c>
      <c r="D637" s="221">
        <f>+ม.2!I156</f>
        <v>14</v>
      </c>
      <c r="E637" s="221">
        <f>+ม.2!J156</f>
        <v>0</v>
      </c>
      <c r="F637" s="230" t="str">
        <f>+ม.2!K156</f>
        <v>32.0</v>
      </c>
      <c r="G637" s="190"/>
      <c r="H637" s="221">
        <f t="shared" si="63"/>
        <v>5632</v>
      </c>
      <c r="I637" s="226">
        <v>100</v>
      </c>
      <c r="J637" s="191">
        <f t="shared" si="64"/>
        <v>563200</v>
      </c>
      <c r="K637" s="221">
        <f>+ม.2!Q156</f>
        <v>0</v>
      </c>
      <c r="L637" s="238">
        <f>+ม.2!S156</f>
        <v>0</v>
      </c>
      <c r="M637" s="238">
        <f>+ม.2!T156</f>
        <v>0</v>
      </c>
      <c r="N637" s="190"/>
      <c r="O637" s="197">
        <f>+ม.2!U156</f>
        <v>0</v>
      </c>
      <c r="P637" s="190">
        <f>+ม.2!W156</f>
        <v>0</v>
      </c>
      <c r="Q637" s="244"/>
      <c r="R637" s="197">
        <f t="shared" si="65"/>
        <v>0</v>
      </c>
      <c r="S637" s="221">
        <f>+ม.2!Z156</f>
        <v>0</v>
      </c>
      <c r="T637" s="201">
        <f t="shared" si="66"/>
        <v>0</v>
      </c>
      <c r="U637" s="190">
        <f t="shared" si="67"/>
        <v>0</v>
      </c>
      <c r="V637" s="190">
        <f t="shared" si="68"/>
        <v>563200</v>
      </c>
      <c r="W637" s="190"/>
      <c r="X637" s="258" t="s">
        <v>2880</v>
      </c>
      <c r="Y637" s="251"/>
      <c r="Z637" s="251">
        <v>0.01</v>
      </c>
    </row>
    <row r="638" spans="1:26" s="189" customFormat="1" ht="15.75" customHeight="1" x14ac:dyDescent="0.35">
      <c r="A638" s="221">
        <v>117</v>
      </c>
      <c r="B638" s="217" t="str">
        <f>+ม.2!D157</f>
        <v>โฉนด</v>
      </c>
      <c r="C638" s="234">
        <f>+ม.2!E157</f>
        <v>49930</v>
      </c>
      <c r="D638" s="221">
        <f>+ม.2!I157</f>
        <v>4</v>
      </c>
      <c r="E638" s="221">
        <f>+ม.2!J157</f>
        <v>2</v>
      </c>
      <c r="F638" s="230" t="str">
        <f>+ม.2!K157</f>
        <v>5.0</v>
      </c>
      <c r="G638" s="190"/>
      <c r="H638" s="221">
        <f t="shared" si="63"/>
        <v>1805</v>
      </c>
      <c r="I638" s="226">
        <v>140</v>
      </c>
      <c r="J638" s="191">
        <f t="shared" si="64"/>
        <v>252700</v>
      </c>
      <c r="K638" s="221">
        <f>+ม.2!Q157</f>
        <v>0</v>
      </c>
      <c r="L638" s="238">
        <f>+ม.2!S157</f>
        <v>0</v>
      </c>
      <c r="M638" s="238">
        <f>+ม.2!T157</f>
        <v>0</v>
      </c>
      <c r="N638" s="190"/>
      <c r="O638" s="197">
        <f>+ม.2!U157</f>
        <v>0</v>
      </c>
      <c r="P638" s="190">
        <f>+ม.2!W157</f>
        <v>0</v>
      </c>
      <c r="Q638" s="244"/>
      <c r="R638" s="197">
        <f t="shared" si="65"/>
        <v>0</v>
      </c>
      <c r="S638" s="221">
        <f>+ม.2!Z157</f>
        <v>0</v>
      </c>
      <c r="T638" s="201">
        <f t="shared" si="66"/>
        <v>0</v>
      </c>
      <c r="U638" s="190">
        <f t="shared" si="67"/>
        <v>0</v>
      </c>
      <c r="V638" s="190">
        <f t="shared" si="68"/>
        <v>252700</v>
      </c>
      <c r="W638" s="190"/>
      <c r="X638" s="258" t="s">
        <v>2880</v>
      </c>
      <c r="Y638" s="251"/>
      <c r="Z638" s="251">
        <v>0.01</v>
      </c>
    </row>
    <row r="639" spans="1:26" s="189" customFormat="1" ht="15.75" customHeight="1" x14ac:dyDescent="0.35">
      <c r="A639" s="221">
        <v>118</v>
      </c>
      <c r="B639" s="217" t="str">
        <f>+ม.2!D158</f>
        <v>โฉนด</v>
      </c>
      <c r="C639" s="234">
        <f>+ม.2!E158</f>
        <v>52447</v>
      </c>
      <c r="D639" s="221">
        <f>+ม.2!I158</f>
        <v>4</v>
      </c>
      <c r="E639" s="221">
        <f>+ม.2!J158</f>
        <v>3</v>
      </c>
      <c r="F639" s="230" t="str">
        <f>+ม.2!K158</f>
        <v>8.0</v>
      </c>
      <c r="G639" s="190"/>
      <c r="H639" s="221">
        <f t="shared" si="63"/>
        <v>1908</v>
      </c>
      <c r="I639" s="226">
        <v>100</v>
      </c>
      <c r="J639" s="191">
        <f t="shared" si="64"/>
        <v>190800</v>
      </c>
      <c r="K639" s="221">
        <f>+ม.2!Q158</f>
        <v>0</v>
      </c>
      <c r="L639" s="238">
        <f>+ม.2!S158</f>
        <v>0</v>
      </c>
      <c r="M639" s="238">
        <f>+ม.2!T158</f>
        <v>0</v>
      </c>
      <c r="N639" s="190"/>
      <c r="O639" s="197">
        <f>+ม.2!U158</f>
        <v>0</v>
      </c>
      <c r="P639" s="190">
        <f>+ม.2!W158</f>
        <v>0</v>
      </c>
      <c r="Q639" s="244"/>
      <c r="R639" s="197">
        <f t="shared" si="65"/>
        <v>0</v>
      </c>
      <c r="S639" s="221">
        <f>+ม.2!Z158</f>
        <v>0</v>
      </c>
      <c r="T639" s="201">
        <f t="shared" si="66"/>
        <v>0</v>
      </c>
      <c r="U639" s="190">
        <f t="shared" si="67"/>
        <v>0</v>
      </c>
      <c r="V639" s="190">
        <f t="shared" si="68"/>
        <v>190800</v>
      </c>
      <c r="W639" s="190"/>
      <c r="X639" s="258" t="s">
        <v>2880</v>
      </c>
      <c r="Y639" s="251"/>
      <c r="Z639" s="251">
        <v>0.01</v>
      </c>
    </row>
    <row r="640" spans="1:26" s="189" customFormat="1" ht="15.75" customHeight="1" x14ac:dyDescent="0.35">
      <c r="A640" s="221">
        <v>119</v>
      </c>
      <c r="B640" s="217" t="str">
        <f>+ม.2!D159</f>
        <v>โฉนด</v>
      </c>
      <c r="C640" s="234">
        <f>+ม.2!E159</f>
        <v>52445</v>
      </c>
      <c r="D640" s="221">
        <f>+ม.2!I159</f>
        <v>4</v>
      </c>
      <c r="E640" s="221">
        <f>+ม.2!J159</f>
        <v>3</v>
      </c>
      <c r="F640" s="230" t="str">
        <f>+ม.2!K159</f>
        <v>8.0</v>
      </c>
      <c r="G640" s="190"/>
      <c r="H640" s="221">
        <f t="shared" si="63"/>
        <v>1908</v>
      </c>
      <c r="I640" s="226">
        <v>100</v>
      </c>
      <c r="J640" s="191">
        <f t="shared" si="64"/>
        <v>190800</v>
      </c>
      <c r="K640" s="221">
        <f>+ม.2!Q159</f>
        <v>0</v>
      </c>
      <c r="L640" s="238">
        <f>+ม.2!S159</f>
        <v>0</v>
      </c>
      <c r="M640" s="238">
        <f>+ม.2!T159</f>
        <v>0</v>
      </c>
      <c r="N640" s="190"/>
      <c r="O640" s="197">
        <f>+ม.2!U159</f>
        <v>0</v>
      </c>
      <c r="P640" s="190">
        <f>+ม.2!W159</f>
        <v>0</v>
      </c>
      <c r="Q640" s="244"/>
      <c r="R640" s="197">
        <f t="shared" si="65"/>
        <v>0</v>
      </c>
      <c r="S640" s="221">
        <f>+ม.2!Z159</f>
        <v>0</v>
      </c>
      <c r="T640" s="201">
        <f t="shared" si="66"/>
        <v>0</v>
      </c>
      <c r="U640" s="190">
        <f t="shared" si="67"/>
        <v>0</v>
      </c>
      <c r="V640" s="190">
        <f t="shared" si="68"/>
        <v>190800</v>
      </c>
      <c r="W640" s="190"/>
      <c r="X640" s="258" t="s">
        <v>2880</v>
      </c>
      <c r="Y640" s="251"/>
      <c r="Z640" s="251">
        <v>0.01</v>
      </c>
    </row>
    <row r="641" spans="1:26" s="189" customFormat="1" ht="15.75" customHeight="1" x14ac:dyDescent="0.35">
      <c r="A641" s="221">
        <v>120</v>
      </c>
      <c r="B641" s="217" t="str">
        <f>+ม.2!D160</f>
        <v>โฉนด</v>
      </c>
      <c r="C641" s="234">
        <f>+ม.2!E160</f>
        <v>51737</v>
      </c>
      <c r="D641" s="221">
        <f>+ม.2!I160</f>
        <v>0</v>
      </c>
      <c r="E641" s="221">
        <f>+ม.2!J160</f>
        <v>0</v>
      </c>
      <c r="F641" s="230" t="str">
        <f>+ม.2!K160</f>
        <v>72.0</v>
      </c>
      <c r="G641" s="190"/>
      <c r="H641" s="221">
        <f t="shared" si="63"/>
        <v>72</v>
      </c>
      <c r="I641" s="226">
        <v>230</v>
      </c>
      <c r="J641" s="191">
        <f t="shared" si="64"/>
        <v>16560</v>
      </c>
      <c r="K641" s="221">
        <f>+ม.2!Q160</f>
        <v>1</v>
      </c>
      <c r="L641" s="238" t="str">
        <f>+ม.2!S160</f>
        <v>บ้านเดี่ยว</v>
      </c>
      <c r="M641" s="238" t="str">
        <f>+ม.2!T160</f>
        <v>ครึ่งตึกครึ่งไม้</v>
      </c>
      <c r="N641" s="190"/>
      <c r="O641" s="197">
        <f>+ม.2!U160</f>
        <v>72</v>
      </c>
      <c r="P641" s="190">
        <f>+ม.2!W160</f>
        <v>0</v>
      </c>
      <c r="Q641" s="244">
        <v>6800</v>
      </c>
      <c r="R641" s="197">
        <f t="shared" si="65"/>
        <v>489600</v>
      </c>
      <c r="S641" s="221">
        <v>25</v>
      </c>
      <c r="T641" s="201">
        <f t="shared" si="66"/>
        <v>122400</v>
      </c>
      <c r="U641" s="190">
        <f t="shared" si="67"/>
        <v>367200</v>
      </c>
      <c r="V641" s="190">
        <f t="shared" si="68"/>
        <v>383760</v>
      </c>
      <c r="W641" s="190"/>
      <c r="X641" s="258" t="s">
        <v>2880</v>
      </c>
      <c r="Y641" s="251"/>
      <c r="Z641" s="251">
        <v>0.03</v>
      </c>
    </row>
    <row r="642" spans="1:26" s="189" customFormat="1" ht="15.75" customHeight="1" x14ac:dyDescent="0.35">
      <c r="A642" s="221">
        <f>+ม.2!C161</f>
        <v>0</v>
      </c>
      <c r="B642" s="217">
        <f>+ม.2!D161</f>
        <v>0</v>
      </c>
      <c r="C642" s="234"/>
      <c r="D642" s="221"/>
      <c r="E642" s="221"/>
      <c r="F642" s="230"/>
      <c r="G642" s="190"/>
      <c r="H642" s="221">
        <f t="shared" si="63"/>
        <v>0</v>
      </c>
      <c r="I642" s="226"/>
      <c r="J642" s="191">
        <f t="shared" si="64"/>
        <v>0</v>
      </c>
      <c r="K642" s="221">
        <f>+ม.2!Q161</f>
        <v>0</v>
      </c>
      <c r="L642" s="238" t="str">
        <f>+ม.2!S161</f>
        <v>ชั้นที่ 1</v>
      </c>
      <c r="M642" s="238">
        <f>+ม.2!T161</f>
        <v>0</v>
      </c>
      <c r="N642" s="190"/>
      <c r="O642" s="197">
        <f>+ม.2!U161</f>
        <v>0</v>
      </c>
      <c r="P642" s="190">
        <f>+ม.2!W161</f>
        <v>36</v>
      </c>
      <c r="Q642" s="244"/>
      <c r="R642" s="197">
        <f t="shared" si="65"/>
        <v>0</v>
      </c>
      <c r="S642" s="221"/>
      <c r="T642" s="201">
        <f t="shared" si="66"/>
        <v>0</v>
      </c>
      <c r="U642" s="190">
        <f t="shared" si="67"/>
        <v>0</v>
      </c>
      <c r="V642" s="190">
        <f t="shared" si="68"/>
        <v>0</v>
      </c>
      <c r="W642" s="190"/>
      <c r="X642" s="258"/>
      <c r="Y642" s="251"/>
      <c r="Z642" s="251"/>
    </row>
    <row r="643" spans="1:26" s="189" customFormat="1" ht="15.75" customHeight="1" x14ac:dyDescent="0.35">
      <c r="A643" s="221">
        <f>+ม.2!C162</f>
        <v>0</v>
      </c>
      <c r="B643" s="217">
        <f>+ม.2!D162</f>
        <v>0</v>
      </c>
      <c r="C643" s="234"/>
      <c r="D643" s="221"/>
      <c r="E643" s="221"/>
      <c r="F643" s="230"/>
      <c r="G643" s="190"/>
      <c r="H643" s="221">
        <f t="shared" si="63"/>
        <v>0</v>
      </c>
      <c r="I643" s="226"/>
      <c r="J643" s="191">
        <f t="shared" si="64"/>
        <v>0</v>
      </c>
      <c r="K643" s="221">
        <f>+ม.2!Q162</f>
        <v>0</v>
      </c>
      <c r="L643" s="238" t="str">
        <f>+ม.2!S162</f>
        <v>ชั้นที่ 2</v>
      </c>
      <c r="M643" s="238">
        <f>+ม.2!T162</f>
        <v>0</v>
      </c>
      <c r="N643" s="190"/>
      <c r="O643" s="197">
        <f>+ม.2!U162</f>
        <v>0</v>
      </c>
      <c r="P643" s="190">
        <f>+ม.2!W162</f>
        <v>36</v>
      </c>
      <c r="Q643" s="244"/>
      <c r="R643" s="197">
        <f t="shared" si="65"/>
        <v>0</v>
      </c>
      <c r="S643" s="221">
        <f>+ม.2!Z162</f>
        <v>0</v>
      </c>
      <c r="T643" s="201">
        <f t="shared" si="66"/>
        <v>0</v>
      </c>
      <c r="U643" s="190">
        <f t="shared" si="67"/>
        <v>0</v>
      </c>
      <c r="V643" s="190">
        <f t="shared" si="68"/>
        <v>0</v>
      </c>
      <c r="W643" s="190"/>
      <c r="X643" s="258"/>
      <c r="Y643" s="251"/>
      <c r="Z643" s="251"/>
    </row>
    <row r="644" spans="1:26" s="189" customFormat="1" ht="15.75" customHeight="1" x14ac:dyDescent="0.35">
      <c r="A644" s="221">
        <v>121</v>
      </c>
      <c r="B644" s="217" t="str">
        <f>+ม.2!D163</f>
        <v>โฉนด</v>
      </c>
      <c r="C644" s="234">
        <f>+ม.2!E163</f>
        <v>52446</v>
      </c>
      <c r="D644" s="221">
        <f>+ม.2!I163</f>
        <v>4</v>
      </c>
      <c r="E644" s="221">
        <f>+ม.2!J163</f>
        <v>3</v>
      </c>
      <c r="F644" s="230" t="str">
        <f>+ม.2!K163</f>
        <v>8.0</v>
      </c>
      <c r="G644" s="190"/>
      <c r="H644" s="221">
        <f t="shared" si="63"/>
        <v>1908</v>
      </c>
      <c r="I644" s="226">
        <v>100</v>
      </c>
      <c r="J644" s="191">
        <f t="shared" si="64"/>
        <v>190800</v>
      </c>
      <c r="K644" s="221">
        <f>+ม.2!Q163</f>
        <v>0</v>
      </c>
      <c r="L644" s="238">
        <f>+ม.2!S163</f>
        <v>0</v>
      </c>
      <c r="M644" s="238">
        <f>+ม.2!T163</f>
        <v>0</v>
      </c>
      <c r="N644" s="190"/>
      <c r="O644" s="197">
        <f>+ม.2!U163</f>
        <v>0</v>
      </c>
      <c r="P644" s="190">
        <f>+ม.2!W163</f>
        <v>0</v>
      </c>
      <c r="Q644" s="244"/>
      <c r="R644" s="197">
        <f t="shared" si="65"/>
        <v>0</v>
      </c>
      <c r="S644" s="221">
        <f>+ม.2!Z163</f>
        <v>0</v>
      </c>
      <c r="T644" s="201">
        <f t="shared" si="66"/>
        <v>0</v>
      </c>
      <c r="U644" s="190">
        <f t="shared" si="67"/>
        <v>0</v>
      </c>
      <c r="V644" s="190">
        <f t="shared" si="68"/>
        <v>190800</v>
      </c>
      <c r="W644" s="190"/>
      <c r="X644" s="258" t="s">
        <v>2880</v>
      </c>
      <c r="Y644" s="251"/>
      <c r="Z644" s="251">
        <v>0.01</v>
      </c>
    </row>
    <row r="645" spans="1:26" s="466" customFormat="1" ht="15.75" customHeight="1" x14ac:dyDescent="0.35">
      <c r="A645" s="453">
        <v>122</v>
      </c>
      <c r="B645" s="454" t="str">
        <f>+ม.2!D164</f>
        <v>โฉนด</v>
      </c>
      <c r="C645" s="455">
        <f>+ม.2!E164</f>
        <v>12858</v>
      </c>
      <c r="D645" s="453">
        <f>+ม.2!I164</f>
        <v>2</v>
      </c>
      <c r="E645" s="453">
        <f>+ม.2!J164</f>
        <v>2</v>
      </c>
      <c r="F645" s="456" t="str">
        <f>+ม.2!K164</f>
        <v>98.0</v>
      </c>
      <c r="G645" s="457"/>
      <c r="H645" s="453">
        <f t="shared" si="63"/>
        <v>1098</v>
      </c>
      <c r="I645" s="458">
        <v>200</v>
      </c>
      <c r="J645" s="459">
        <f t="shared" si="64"/>
        <v>219600</v>
      </c>
      <c r="K645" s="453">
        <f>+ม.2!Q164</f>
        <v>0</v>
      </c>
      <c r="L645" s="460">
        <f>+ม.2!S164</f>
        <v>0</v>
      </c>
      <c r="M645" s="460">
        <f>+ม.2!T164</f>
        <v>0</v>
      </c>
      <c r="N645" s="457"/>
      <c r="O645" s="461">
        <f>+ม.2!U164</f>
        <v>0</v>
      </c>
      <c r="P645" s="457">
        <f>+ม.2!W164</f>
        <v>0</v>
      </c>
      <c r="Q645" s="462"/>
      <c r="R645" s="461">
        <f t="shared" si="65"/>
        <v>0</v>
      </c>
      <c r="S645" s="453">
        <f>+ม.2!Z164</f>
        <v>0</v>
      </c>
      <c r="T645" s="463">
        <f t="shared" si="66"/>
        <v>0</v>
      </c>
      <c r="U645" s="457">
        <f t="shared" si="67"/>
        <v>0</v>
      </c>
      <c r="V645" s="457">
        <f t="shared" si="68"/>
        <v>219600</v>
      </c>
      <c r="W645" s="457"/>
      <c r="X645" s="464" t="s">
        <v>2880</v>
      </c>
      <c r="Y645" s="465"/>
      <c r="Z645" s="465">
        <v>0.01</v>
      </c>
    </row>
    <row r="646" spans="1:26" s="189" customFormat="1" ht="15.75" customHeight="1" x14ac:dyDescent="0.35">
      <c r="A646" s="221">
        <v>123</v>
      </c>
      <c r="B646" s="217" t="str">
        <f>+ม.2!D165</f>
        <v>โฉนด</v>
      </c>
      <c r="C646" s="234">
        <f>+ม.2!E165</f>
        <v>12965</v>
      </c>
      <c r="D646" s="221">
        <f>+ม.2!I165</f>
        <v>7</v>
      </c>
      <c r="E646" s="221">
        <f>+ม.2!J165</f>
        <v>0</v>
      </c>
      <c r="F646" s="230" t="str">
        <f>+ม.2!K165</f>
        <v>6.0</v>
      </c>
      <c r="G646" s="190"/>
      <c r="H646" s="221">
        <f t="shared" si="63"/>
        <v>2806</v>
      </c>
      <c r="I646" s="226">
        <v>130</v>
      </c>
      <c r="J646" s="191">
        <f t="shared" si="64"/>
        <v>364780</v>
      </c>
      <c r="K646" s="221">
        <f>+ม.2!Q165</f>
        <v>0</v>
      </c>
      <c r="L646" s="238">
        <f>+ม.2!S165</f>
        <v>0</v>
      </c>
      <c r="M646" s="238">
        <f>+ม.2!T165</f>
        <v>0</v>
      </c>
      <c r="N646" s="190"/>
      <c r="O646" s="197">
        <f>+ม.2!U165</f>
        <v>0</v>
      </c>
      <c r="P646" s="190">
        <f>+ม.2!W165</f>
        <v>0</v>
      </c>
      <c r="Q646" s="244"/>
      <c r="R646" s="197">
        <f t="shared" si="65"/>
        <v>0</v>
      </c>
      <c r="S646" s="221">
        <f>+ม.2!Z165</f>
        <v>0</v>
      </c>
      <c r="T646" s="201">
        <f t="shared" si="66"/>
        <v>0</v>
      </c>
      <c r="U646" s="190">
        <f t="shared" si="67"/>
        <v>0</v>
      </c>
      <c r="V646" s="190">
        <f t="shared" si="68"/>
        <v>364780</v>
      </c>
      <c r="W646" s="190"/>
      <c r="X646" s="258" t="s">
        <v>2880</v>
      </c>
      <c r="Y646" s="251"/>
      <c r="Z646" s="251">
        <v>0.01</v>
      </c>
    </row>
    <row r="647" spans="1:26" s="189" customFormat="1" ht="15.75" customHeight="1" x14ac:dyDescent="0.35">
      <c r="A647" s="221">
        <v>124</v>
      </c>
      <c r="B647" s="217" t="str">
        <f>+ม.2!D166</f>
        <v>โฉนด</v>
      </c>
      <c r="C647" s="234">
        <f>+ม.2!E166</f>
        <v>34778</v>
      </c>
      <c r="D647" s="221">
        <f>+ม.2!I166</f>
        <v>4</v>
      </c>
      <c r="E647" s="221">
        <f>+ม.2!J166</f>
        <v>3</v>
      </c>
      <c r="F647" s="230" t="str">
        <f>+ม.2!K166</f>
        <v>44.0</v>
      </c>
      <c r="G647" s="190"/>
      <c r="H647" s="221">
        <f t="shared" si="63"/>
        <v>1944</v>
      </c>
      <c r="I647" s="226">
        <v>100</v>
      </c>
      <c r="J647" s="191">
        <f t="shared" si="64"/>
        <v>194400</v>
      </c>
      <c r="K647" s="221">
        <f>+ม.2!Q166</f>
        <v>0</v>
      </c>
      <c r="L647" s="238">
        <f>+ม.2!S166</f>
        <v>0</v>
      </c>
      <c r="M647" s="238">
        <f>+ม.2!T166</f>
        <v>0</v>
      </c>
      <c r="N647" s="190"/>
      <c r="O647" s="197">
        <f>+ม.2!U166</f>
        <v>0</v>
      </c>
      <c r="P647" s="190">
        <f>+ม.2!W166</f>
        <v>0</v>
      </c>
      <c r="Q647" s="244"/>
      <c r="R647" s="197">
        <f t="shared" si="65"/>
        <v>0</v>
      </c>
      <c r="S647" s="221">
        <f>+ม.2!Z166</f>
        <v>0</v>
      </c>
      <c r="T647" s="201">
        <f t="shared" si="66"/>
        <v>0</v>
      </c>
      <c r="U647" s="190">
        <f t="shared" si="67"/>
        <v>0</v>
      </c>
      <c r="V647" s="190">
        <f t="shared" si="68"/>
        <v>194400</v>
      </c>
      <c r="W647" s="190"/>
      <c r="X647" s="258" t="s">
        <v>2880</v>
      </c>
      <c r="Y647" s="251"/>
      <c r="Z647" s="251">
        <v>0.01</v>
      </c>
    </row>
    <row r="648" spans="1:26" s="189" customFormat="1" ht="15.75" customHeight="1" x14ac:dyDescent="0.35">
      <c r="A648" s="221">
        <v>125</v>
      </c>
      <c r="B648" s="217" t="str">
        <f>+ม.2!D167</f>
        <v>โฉนด</v>
      </c>
      <c r="C648" s="234">
        <f>+ม.2!E167</f>
        <v>34780</v>
      </c>
      <c r="D648" s="221">
        <f>+ม.2!I167</f>
        <v>5</v>
      </c>
      <c r="E648" s="221">
        <f>+ม.2!J167</f>
        <v>1</v>
      </c>
      <c r="F648" s="230" t="str">
        <f>+ม.2!K167</f>
        <v>13.0</v>
      </c>
      <c r="G648" s="190"/>
      <c r="H648" s="221">
        <f t="shared" si="63"/>
        <v>2113</v>
      </c>
      <c r="I648" s="226">
        <v>100</v>
      </c>
      <c r="J648" s="191">
        <f t="shared" si="64"/>
        <v>211300</v>
      </c>
      <c r="K648" s="221">
        <f>+ม.2!Q167</f>
        <v>0</v>
      </c>
      <c r="L648" s="238">
        <f>+ม.2!S167</f>
        <v>0</v>
      </c>
      <c r="M648" s="238">
        <f>+ม.2!T167</f>
        <v>0</v>
      </c>
      <c r="N648" s="190"/>
      <c r="O648" s="197">
        <f>+ม.2!U167</f>
        <v>0</v>
      </c>
      <c r="P648" s="190">
        <f>+ม.2!W167</f>
        <v>0</v>
      </c>
      <c r="Q648" s="244"/>
      <c r="R648" s="197">
        <f t="shared" si="65"/>
        <v>0</v>
      </c>
      <c r="S648" s="221">
        <f>+ม.2!Z167</f>
        <v>0</v>
      </c>
      <c r="T648" s="201">
        <f t="shared" si="66"/>
        <v>0</v>
      </c>
      <c r="U648" s="190">
        <f t="shared" si="67"/>
        <v>0</v>
      </c>
      <c r="V648" s="190">
        <f t="shared" si="68"/>
        <v>211300</v>
      </c>
      <c r="W648" s="190"/>
      <c r="X648" s="258" t="s">
        <v>2880</v>
      </c>
      <c r="Y648" s="251"/>
      <c r="Z648" s="251">
        <v>0.01</v>
      </c>
    </row>
    <row r="649" spans="1:26" s="189" customFormat="1" ht="15.75" customHeight="1" x14ac:dyDescent="0.35">
      <c r="A649" s="221">
        <v>126</v>
      </c>
      <c r="B649" s="217" t="str">
        <f>+ม.2!D168</f>
        <v>โฉนด</v>
      </c>
      <c r="C649" s="234">
        <f>+ม.2!E168</f>
        <v>14945</v>
      </c>
      <c r="D649" s="221">
        <f>+ม.2!I168</f>
        <v>11</v>
      </c>
      <c r="E649" s="221">
        <f>+ม.2!J168</f>
        <v>1</v>
      </c>
      <c r="F649" s="230" t="str">
        <f>+ม.2!K168</f>
        <v>94.0</v>
      </c>
      <c r="G649" s="190"/>
      <c r="H649" s="221">
        <f t="shared" si="63"/>
        <v>4594</v>
      </c>
      <c r="I649" s="226">
        <v>140</v>
      </c>
      <c r="J649" s="191">
        <f t="shared" si="64"/>
        <v>643160</v>
      </c>
      <c r="K649" s="221">
        <f>+ม.2!Q168</f>
        <v>0</v>
      </c>
      <c r="L649" s="238">
        <f>+ม.2!S168</f>
        <v>0</v>
      </c>
      <c r="M649" s="238">
        <f>+ม.2!T168</f>
        <v>0</v>
      </c>
      <c r="N649" s="190"/>
      <c r="O649" s="197">
        <f>+ม.2!U168</f>
        <v>0</v>
      </c>
      <c r="P649" s="190">
        <f>+ม.2!W168</f>
        <v>0</v>
      </c>
      <c r="Q649" s="244"/>
      <c r="R649" s="197">
        <f t="shared" si="65"/>
        <v>0</v>
      </c>
      <c r="S649" s="221">
        <f>+ม.2!Z168</f>
        <v>0</v>
      </c>
      <c r="T649" s="201">
        <f t="shared" si="66"/>
        <v>0</v>
      </c>
      <c r="U649" s="190">
        <f t="shared" si="67"/>
        <v>0</v>
      </c>
      <c r="V649" s="190">
        <f t="shared" si="68"/>
        <v>643160</v>
      </c>
      <c r="W649" s="190"/>
      <c r="X649" s="258" t="s">
        <v>2880</v>
      </c>
      <c r="Y649" s="251"/>
      <c r="Z649" s="251">
        <v>0.01</v>
      </c>
    </row>
    <row r="650" spans="1:26" s="189" customFormat="1" ht="15.75" customHeight="1" x14ac:dyDescent="0.35">
      <c r="A650" s="221">
        <v>127</v>
      </c>
      <c r="B650" s="217" t="str">
        <f>+ม.2!D169</f>
        <v>โฉนด</v>
      </c>
      <c r="C650" s="234">
        <f>+ม.2!E169</f>
        <v>41737</v>
      </c>
      <c r="D650" s="221">
        <f>+ม.2!I169</f>
        <v>5</v>
      </c>
      <c r="E650" s="221">
        <f>+ม.2!J169</f>
        <v>1</v>
      </c>
      <c r="F650" s="230" t="str">
        <f>+ม.2!K169</f>
        <v>42.0</v>
      </c>
      <c r="G650" s="190"/>
      <c r="H650" s="221">
        <f t="shared" si="63"/>
        <v>2142</v>
      </c>
      <c r="I650" s="226">
        <v>100</v>
      </c>
      <c r="J650" s="191">
        <f t="shared" si="64"/>
        <v>214200</v>
      </c>
      <c r="K650" s="221">
        <f>+ม.2!Q169</f>
        <v>0</v>
      </c>
      <c r="L650" s="238">
        <f>+ม.2!S169</f>
        <v>0</v>
      </c>
      <c r="M650" s="238">
        <f>+ม.2!T169</f>
        <v>0</v>
      </c>
      <c r="N650" s="190"/>
      <c r="O650" s="197">
        <f>+ม.2!U169</f>
        <v>0</v>
      </c>
      <c r="P650" s="190">
        <f>+ม.2!W169</f>
        <v>0</v>
      </c>
      <c r="Q650" s="244"/>
      <c r="R650" s="197">
        <f t="shared" si="65"/>
        <v>0</v>
      </c>
      <c r="S650" s="221">
        <f>+ม.2!Z169</f>
        <v>0</v>
      </c>
      <c r="T650" s="201">
        <f t="shared" si="66"/>
        <v>0</v>
      </c>
      <c r="U650" s="190">
        <f t="shared" si="67"/>
        <v>0</v>
      </c>
      <c r="V650" s="190">
        <f t="shared" si="68"/>
        <v>214200</v>
      </c>
      <c r="W650" s="190"/>
      <c r="X650" s="258" t="s">
        <v>2880</v>
      </c>
      <c r="Y650" s="251"/>
      <c r="Z650" s="251">
        <v>0.01</v>
      </c>
    </row>
    <row r="651" spans="1:26" s="189" customFormat="1" ht="15.75" customHeight="1" x14ac:dyDescent="0.35">
      <c r="A651" s="221">
        <v>128</v>
      </c>
      <c r="B651" s="217" t="str">
        <f>+ม.2!D170</f>
        <v>โฉนด</v>
      </c>
      <c r="C651" s="234">
        <f>+ม.2!E170</f>
        <v>12944</v>
      </c>
      <c r="D651" s="221">
        <f>+ม.2!I170</f>
        <v>6</v>
      </c>
      <c r="E651" s="221">
        <f>+ม.2!J170</f>
        <v>1</v>
      </c>
      <c r="F651" s="230" t="str">
        <f>+ม.2!K170</f>
        <v>24.0</v>
      </c>
      <c r="G651" s="190"/>
      <c r="H651" s="221">
        <f t="shared" si="63"/>
        <v>2524</v>
      </c>
      <c r="I651" s="226">
        <v>100</v>
      </c>
      <c r="J651" s="191">
        <f t="shared" si="64"/>
        <v>252400</v>
      </c>
      <c r="K651" s="221">
        <f>+ม.2!Q170</f>
        <v>0</v>
      </c>
      <c r="L651" s="238">
        <f>+ม.2!S170</f>
        <v>0</v>
      </c>
      <c r="M651" s="238">
        <f>+ม.2!T170</f>
        <v>0</v>
      </c>
      <c r="N651" s="190"/>
      <c r="O651" s="197">
        <f>+ม.2!U170</f>
        <v>0</v>
      </c>
      <c r="P651" s="190">
        <f>+ม.2!W170</f>
        <v>0</v>
      </c>
      <c r="Q651" s="244"/>
      <c r="R651" s="197">
        <f t="shared" si="65"/>
        <v>0</v>
      </c>
      <c r="S651" s="221">
        <f>+ม.2!Z170</f>
        <v>0</v>
      </c>
      <c r="T651" s="201">
        <f t="shared" si="66"/>
        <v>0</v>
      </c>
      <c r="U651" s="190">
        <f t="shared" si="67"/>
        <v>0</v>
      </c>
      <c r="V651" s="190">
        <f t="shared" si="68"/>
        <v>252400</v>
      </c>
      <c r="W651" s="190"/>
      <c r="X651" s="258" t="s">
        <v>2880</v>
      </c>
      <c r="Y651" s="251"/>
      <c r="Z651" s="251">
        <v>0.01</v>
      </c>
    </row>
    <row r="652" spans="1:26" s="189" customFormat="1" ht="15.75" customHeight="1" x14ac:dyDescent="0.35">
      <c r="A652" s="221">
        <v>129</v>
      </c>
      <c r="B652" s="217" t="str">
        <f>+ม.2!D171</f>
        <v>โฉนด</v>
      </c>
      <c r="C652" s="234">
        <f>+ม.2!E171</f>
        <v>12945</v>
      </c>
      <c r="D652" s="221">
        <f>+ม.2!I171</f>
        <v>9</v>
      </c>
      <c r="E652" s="221">
        <f>+ม.2!J171</f>
        <v>1</v>
      </c>
      <c r="F652" s="230" t="str">
        <f>+ม.2!K171</f>
        <v>20.0</v>
      </c>
      <c r="G652" s="190"/>
      <c r="H652" s="221">
        <f t="shared" si="63"/>
        <v>3720</v>
      </c>
      <c r="I652" s="226">
        <v>100</v>
      </c>
      <c r="J652" s="191">
        <f t="shared" si="64"/>
        <v>372000</v>
      </c>
      <c r="K652" s="221">
        <f>+ม.2!Q171</f>
        <v>0</v>
      </c>
      <c r="L652" s="238">
        <f>+ม.2!S171</f>
        <v>0</v>
      </c>
      <c r="M652" s="238">
        <f>+ม.2!T171</f>
        <v>0</v>
      </c>
      <c r="N652" s="190"/>
      <c r="O652" s="197">
        <f>+ม.2!U171</f>
        <v>0</v>
      </c>
      <c r="P652" s="190">
        <f>+ม.2!W171</f>
        <v>0</v>
      </c>
      <c r="Q652" s="244"/>
      <c r="R652" s="197">
        <f t="shared" si="65"/>
        <v>0</v>
      </c>
      <c r="S652" s="221">
        <f>+ม.2!Z171</f>
        <v>0</v>
      </c>
      <c r="T652" s="201">
        <f t="shared" si="66"/>
        <v>0</v>
      </c>
      <c r="U652" s="190">
        <f t="shared" si="67"/>
        <v>0</v>
      </c>
      <c r="V652" s="190">
        <f t="shared" si="68"/>
        <v>372000</v>
      </c>
      <c r="W652" s="190"/>
      <c r="X652" s="258" t="s">
        <v>2880</v>
      </c>
      <c r="Y652" s="251"/>
      <c r="Z652" s="251">
        <v>0.01</v>
      </c>
    </row>
    <row r="653" spans="1:26" s="189" customFormat="1" ht="15.75" customHeight="1" x14ac:dyDescent="0.35">
      <c r="A653" s="221">
        <v>130</v>
      </c>
      <c r="B653" s="217" t="str">
        <f>+ม.2!D172</f>
        <v>โฉนด</v>
      </c>
      <c r="C653" s="234">
        <f>+ม.2!E172</f>
        <v>51836</v>
      </c>
      <c r="D653" s="221">
        <f>+ม.2!I172</f>
        <v>0</v>
      </c>
      <c r="E653" s="221">
        <f>+ม.2!J172</f>
        <v>1</v>
      </c>
      <c r="F653" s="230">
        <f>+ม.2!K172</f>
        <v>95</v>
      </c>
      <c r="G653" s="190"/>
      <c r="H653" s="221">
        <f t="shared" si="63"/>
        <v>195</v>
      </c>
      <c r="I653" s="226">
        <v>230</v>
      </c>
      <c r="J653" s="191">
        <f t="shared" si="64"/>
        <v>44850</v>
      </c>
      <c r="K653" s="221">
        <f>+ม.2!Q172</f>
        <v>1</v>
      </c>
      <c r="L653" s="238" t="str">
        <f>+ม.2!S172</f>
        <v>บ้านเดี่ยว</v>
      </c>
      <c r="M653" s="238" t="str">
        <f>+ม.2!T172</f>
        <v>ไม้</v>
      </c>
      <c r="N653" s="190"/>
      <c r="O653" s="197">
        <f>+ม.2!U172</f>
        <v>90</v>
      </c>
      <c r="P653" s="190">
        <f>+ม.2!W172</f>
        <v>90</v>
      </c>
      <c r="Q653" s="244">
        <v>6800</v>
      </c>
      <c r="R653" s="197">
        <f t="shared" si="65"/>
        <v>612000</v>
      </c>
      <c r="S653" s="221">
        <f>+ม.2!Z172</f>
        <v>16</v>
      </c>
      <c r="T653" s="201">
        <f t="shared" si="66"/>
        <v>97920</v>
      </c>
      <c r="U653" s="190">
        <f t="shared" si="67"/>
        <v>514080</v>
      </c>
      <c r="V653" s="190">
        <f t="shared" si="68"/>
        <v>558930</v>
      </c>
      <c r="W653" s="190"/>
      <c r="X653" s="258" t="s">
        <v>2880</v>
      </c>
      <c r="Y653" s="251"/>
      <c r="Z653" s="251">
        <v>0.03</v>
      </c>
    </row>
    <row r="654" spans="1:26" s="189" customFormat="1" ht="15.75" customHeight="1" x14ac:dyDescent="0.35">
      <c r="A654" s="221">
        <f>+ม.2!C173</f>
        <v>0</v>
      </c>
      <c r="B654" s="217">
        <f>+ม.2!D173</f>
        <v>0</v>
      </c>
      <c r="C654" s="234"/>
      <c r="D654" s="221"/>
      <c r="E654" s="221"/>
      <c r="F654" s="230"/>
      <c r="G654" s="190"/>
      <c r="H654" s="221">
        <f t="shared" si="63"/>
        <v>0</v>
      </c>
      <c r="I654" s="226"/>
      <c r="J654" s="191">
        <f t="shared" si="64"/>
        <v>0</v>
      </c>
      <c r="K654" s="221">
        <f>+ม.2!Q173</f>
        <v>2</v>
      </c>
      <c r="L654" s="238" t="str">
        <f>+ม.2!S173</f>
        <v>บ้านเดี่ยว</v>
      </c>
      <c r="M654" s="238" t="str">
        <f>+ม.2!T173</f>
        <v>ไม้</v>
      </c>
      <c r="N654" s="190"/>
      <c r="O654" s="197">
        <f>+ม.2!U173</f>
        <v>105</v>
      </c>
      <c r="P654" s="190">
        <f>+ม.2!W173</f>
        <v>105</v>
      </c>
      <c r="Q654" s="244">
        <v>6800</v>
      </c>
      <c r="R654" s="197">
        <f t="shared" si="65"/>
        <v>714000</v>
      </c>
      <c r="S654" s="221">
        <f>+ม.2!Z173</f>
        <v>30</v>
      </c>
      <c r="T654" s="201">
        <f t="shared" si="66"/>
        <v>214200</v>
      </c>
      <c r="U654" s="190">
        <f t="shared" si="67"/>
        <v>499800</v>
      </c>
      <c r="V654" s="190">
        <f t="shared" si="68"/>
        <v>499800</v>
      </c>
      <c r="W654" s="190"/>
      <c r="X654" s="258"/>
      <c r="Y654" s="251"/>
      <c r="Z654" s="251">
        <v>0.03</v>
      </c>
    </row>
    <row r="655" spans="1:26" s="189" customFormat="1" ht="15.75" customHeight="1" x14ac:dyDescent="0.35">
      <c r="A655" s="221">
        <v>131</v>
      </c>
      <c r="B655" s="217" t="str">
        <f>+ม.2!D174</f>
        <v>โฉนด</v>
      </c>
      <c r="C655" s="234">
        <f>+ม.2!E174</f>
        <v>12851</v>
      </c>
      <c r="D655" s="221">
        <f>+ม.2!I174</f>
        <v>5</v>
      </c>
      <c r="E655" s="221">
        <f>+ม.2!J174</f>
        <v>3</v>
      </c>
      <c r="F655" s="230" t="str">
        <f>+ม.2!K174</f>
        <v>20.0</v>
      </c>
      <c r="G655" s="190"/>
      <c r="H655" s="221">
        <f t="shared" si="63"/>
        <v>2320</v>
      </c>
      <c r="I655" s="226">
        <v>100</v>
      </c>
      <c r="J655" s="191">
        <f t="shared" si="64"/>
        <v>232000</v>
      </c>
      <c r="K655" s="221">
        <f>+ม.2!Q174</f>
        <v>0</v>
      </c>
      <c r="L655" s="238">
        <f>+ม.2!S174</f>
        <v>0</v>
      </c>
      <c r="M655" s="238">
        <f>+ม.2!T174</f>
        <v>0</v>
      </c>
      <c r="N655" s="190"/>
      <c r="O655" s="197">
        <f>+ม.2!U174</f>
        <v>0</v>
      </c>
      <c r="P655" s="190">
        <f>+ม.2!W174</f>
        <v>0</v>
      </c>
      <c r="Q655" s="244"/>
      <c r="R655" s="197">
        <f t="shared" si="65"/>
        <v>0</v>
      </c>
      <c r="S655" s="221">
        <f>+ม.2!Z174</f>
        <v>0</v>
      </c>
      <c r="T655" s="201">
        <f t="shared" si="66"/>
        <v>0</v>
      </c>
      <c r="U655" s="190">
        <f t="shared" si="67"/>
        <v>0</v>
      </c>
      <c r="V655" s="190">
        <f t="shared" si="68"/>
        <v>232000</v>
      </c>
      <c r="W655" s="190"/>
      <c r="X655" s="258" t="s">
        <v>2880</v>
      </c>
      <c r="Y655" s="251"/>
      <c r="Z655" s="251">
        <v>0.01</v>
      </c>
    </row>
    <row r="656" spans="1:26" s="189" customFormat="1" ht="15.75" customHeight="1" x14ac:dyDescent="0.35">
      <c r="A656" s="221">
        <v>132</v>
      </c>
      <c r="B656" s="217" t="str">
        <f>+ม.2!D175</f>
        <v>โฉนด</v>
      </c>
      <c r="C656" s="234">
        <f>+ม.2!E175</f>
        <v>12963</v>
      </c>
      <c r="D656" s="221">
        <f>+ม.2!I175</f>
        <v>18</v>
      </c>
      <c r="E656" s="221">
        <f>+ม.2!J175</f>
        <v>0</v>
      </c>
      <c r="F656" s="230" t="str">
        <f>+ม.2!K175</f>
        <v>1.0</v>
      </c>
      <c r="G656" s="190"/>
      <c r="H656" s="221">
        <f t="shared" si="63"/>
        <v>7201</v>
      </c>
      <c r="I656" s="226">
        <v>100</v>
      </c>
      <c r="J656" s="191">
        <f t="shared" si="64"/>
        <v>720100</v>
      </c>
      <c r="K656" s="221">
        <f>+ม.2!Q175</f>
        <v>0</v>
      </c>
      <c r="L656" s="238">
        <f>+ม.2!S175</f>
        <v>0</v>
      </c>
      <c r="M656" s="238">
        <f>+ม.2!T175</f>
        <v>0</v>
      </c>
      <c r="N656" s="190"/>
      <c r="O656" s="197">
        <f>+ม.2!U175</f>
        <v>0</v>
      </c>
      <c r="P656" s="190">
        <f>+ม.2!W175</f>
        <v>0</v>
      </c>
      <c r="Q656" s="244"/>
      <c r="R656" s="197">
        <f t="shared" si="65"/>
        <v>0</v>
      </c>
      <c r="S656" s="221">
        <f>+ม.2!Z175</f>
        <v>0</v>
      </c>
      <c r="T656" s="201">
        <f t="shared" si="66"/>
        <v>0</v>
      </c>
      <c r="U656" s="190">
        <f t="shared" si="67"/>
        <v>0</v>
      </c>
      <c r="V656" s="190">
        <f t="shared" si="68"/>
        <v>720100</v>
      </c>
      <c r="W656" s="190"/>
      <c r="X656" s="258" t="s">
        <v>2880</v>
      </c>
      <c r="Y656" s="251"/>
      <c r="Z656" s="251">
        <v>0.01</v>
      </c>
    </row>
    <row r="657" spans="1:26" s="189" customFormat="1" ht="15.75" customHeight="1" x14ac:dyDescent="0.35">
      <c r="A657" s="221">
        <v>133</v>
      </c>
      <c r="B657" s="217" t="str">
        <f>+ม.2!D176</f>
        <v>โฉนด</v>
      </c>
      <c r="C657" s="234">
        <f>+ม.2!E176</f>
        <v>12852</v>
      </c>
      <c r="D657" s="221">
        <f>+ม.2!I176</f>
        <v>4</v>
      </c>
      <c r="E657" s="221">
        <f>+ม.2!J176</f>
        <v>1</v>
      </c>
      <c r="F657" s="230" t="str">
        <f>+ม.2!K176</f>
        <v>60.0</v>
      </c>
      <c r="G657" s="190"/>
      <c r="H657" s="221">
        <f t="shared" si="63"/>
        <v>1760</v>
      </c>
      <c r="I657" s="226">
        <v>100</v>
      </c>
      <c r="J657" s="191">
        <f t="shared" si="64"/>
        <v>176000</v>
      </c>
      <c r="K657" s="221">
        <f>+ม.2!Q176</f>
        <v>0</v>
      </c>
      <c r="L657" s="238">
        <f>+ม.2!S176</f>
        <v>0</v>
      </c>
      <c r="M657" s="238">
        <f>+ม.2!T176</f>
        <v>0</v>
      </c>
      <c r="N657" s="190"/>
      <c r="O657" s="197">
        <f>+ม.2!U176</f>
        <v>0</v>
      </c>
      <c r="P657" s="190">
        <f>+ม.2!W176</f>
        <v>0</v>
      </c>
      <c r="Q657" s="244"/>
      <c r="R657" s="197">
        <f t="shared" si="65"/>
        <v>0</v>
      </c>
      <c r="S657" s="221">
        <f>+ม.2!Z176</f>
        <v>0</v>
      </c>
      <c r="T657" s="201">
        <f t="shared" si="66"/>
        <v>0</v>
      </c>
      <c r="U657" s="190">
        <f t="shared" si="67"/>
        <v>0</v>
      </c>
      <c r="V657" s="190">
        <f t="shared" si="68"/>
        <v>176000</v>
      </c>
      <c r="W657" s="190"/>
      <c r="X657" s="258" t="s">
        <v>2880</v>
      </c>
      <c r="Y657" s="251"/>
      <c r="Z657" s="251">
        <v>0.01</v>
      </c>
    </row>
    <row r="658" spans="1:26" s="189" customFormat="1" ht="15.75" customHeight="1" x14ac:dyDescent="0.35">
      <c r="A658" s="221">
        <v>134</v>
      </c>
      <c r="B658" s="217" t="str">
        <f>+ม.2!D177</f>
        <v>โฉนด</v>
      </c>
      <c r="C658" s="234">
        <f>+ม.2!E177</f>
        <v>12872</v>
      </c>
      <c r="D658" s="221">
        <f>+ม.2!I177</f>
        <v>10</v>
      </c>
      <c r="E658" s="221">
        <f>+ม.2!J177</f>
        <v>1</v>
      </c>
      <c r="F658" s="230" t="str">
        <f>+ม.2!K177</f>
        <v>48.0</v>
      </c>
      <c r="G658" s="190"/>
      <c r="H658" s="221">
        <f t="shared" ref="H658:H721" si="69">+(D658*400)+(E658*100)+F658</f>
        <v>4148</v>
      </c>
      <c r="I658" s="226">
        <v>100</v>
      </c>
      <c r="J658" s="191">
        <f t="shared" si="64"/>
        <v>414800</v>
      </c>
      <c r="K658" s="221">
        <f>+ม.2!Q177</f>
        <v>0</v>
      </c>
      <c r="L658" s="238">
        <f>+ม.2!S177</f>
        <v>0</v>
      </c>
      <c r="M658" s="238">
        <f>+ม.2!T177</f>
        <v>0</v>
      </c>
      <c r="N658" s="190"/>
      <c r="O658" s="197">
        <f>+ม.2!U177</f>
        <v>0</v>
      </c>
      <c r="P658" s="190">
        <f>+ม.2!W177</f>
        <v>0</v>
      </c>
      <c r="Q658" s="244"/>
      <c r="R658" s="197">
        <f t="shared" si="65"/>
        <v>0</v>
      </c>
      <c r="S658" s="221">
        <f>+ม.2!Z177</f>
        <v>0</v>
      </c>
      <c r="T658" s="201">
        <f t="shared" si="66"/>
        <v>0</v>
      </c>
      <c r="U658" s="190">
        <f t="shared" si="67"/>
        <v>0</v>
      </c>
      <c r="V658" s="190">
        <f t="shared" si="68"/>
        <v>414800</v>
      </c>
      <c r="W658" s="190"/>
      <c r="X658" s="258" t="s">
        <v>2880</v>
      </c>
      <c r="Y658" s="251"/>
      <c r="Z658" s="251">
        <v>0.01</v>
      </c>
    </row>
    <row r="659" spans="1:26" s="189" customFormat="1" ht="15.75" customHeight="1" x14ac:dyDescent="0.35">
      <c r="A659" s="221">
        <v>135</v>
      </c>
      <c r="B659" s="217" t="str">
        <f>+ม.2!D178</f>
        <v>โฉนด</v>
      </c>
      <c r="C659" s="234">
        <f>+ม.2!E178</f>
        <v>51814</v>
      </c>
      <c r="D659" s="221">
        <f>+ม.2!I178</f>
        <v>10</v>
      </c>
      <c r="E659" s="221">
        <f>+ม.2!J178</f>
        <v>2</v>
      </c>
      <c r="F659" s="230" t="str">
        <f>+ม.2!K178</f>
        <v>27.0</v>
      </c>
      <c r="G659" s="190"/>
      <c r="H659" s="221">
        <f t="shared" si="69"/>
        <v>4227</v>
      </c>
      <c r="I659" s="226">
        <v>200</v>
      </c>
      <c r="J659" s="191">
        <f t="shared" ref="J659:J722" si="70">H659*I659</f>
        <v>845400</v>
      </c>
      <c r="K659" s="221">
        <f>+ม.2!Q178</f>
        <v>0</v>
      </c>
      <c r="L659" s="238">
        <f>+ม.2!S178</f>
        <v>0</v>
      </c>
      <c r="M659" s="238">
        <f>+ม.2!T178</f>
        <v>0</v>
      </c>
      <c r="N659" s="190"/>
      <c r="O659" s="197">
        <f>+ม.2!U178</f>
        <v>0</v>
      </c>
      <c r="P659" s="190">
        <f>+ม.2!W178</f>
        <v>0</v>
      </c>
      <c r="Q659" s="244"/>
      <c r="R659" s="197">
        <f t="shared" si="65"/>
        <v>0</v>
      </c>
      <c r="S659" s="221">
        <f>+ม.2!Z178</f>
        <v>0</v>
      </c>
      <c r="T659" s="201">
        <f t="shared" si="66"/>
        <v>0</v>
      </c>
      <c r="U659" s="190">
        <f t="shared" si="67"/>
        <v>0</v>
      </c>
      <c r="V659" s="190">
        <f t="shared" si="68"/>
        <v>845400</v>
      </c>
      <c r="W659" s="190"/>
      <c r="X659" s="258" t="s">
        <v>2880</v>
      </c>
      <c r="Y659" s="251"/>
      <c r="Z659" s="251">
        <v>0.01</v>
      </c>
    </row>
    <row r="660" spans="1:26" s="189" customFormat="1" ht="15.75" customHeight="1" x14ac:dyDescent="0.35">
      <c r="A660" s="221">
        <v>136</v>
      </c>
      <c r="B660" s="217" t="str">
        <f>+ม.2!D179</f>
        <v>โฉนด</v>
      </c>
      <c r="C660" s="234">
        <f>+ม.2!E179</f>
        <v>34809</v>
      </c>
      <c r="D660" s="221">
        <f>+ม.2!I179</f>
        <v>3</v>
      </c>
      <c r="E660" s="221">
        <f>+ม.2!J179</f>
        <v>3</v>
      </c>
      <c r="F660" s="230" t="str">
        <f>+ม.2!K179</f>
        <v>46.0</v>
      </c>
      <c r="G660" s="190"/>
      <c r="H660" s="221">
        <f t="shared" si="69"/>
        <v>1546</v>
      </c>
      <c r="I660" s="226">
        <v>130</v>
      </c>
      <c r="J660" s="191">
        <f t="shared" si="70"/>
        <v>200980</v>
      </c>
      <c r="K660" s="221">
        <f>+ม.2!Q179</f>
        <v>0</v>
      </c>
      <c r="L660" s="238">
        <f>+ม.2!S179</f>
        <v>0</v>
      </c>
      <c r="M660" s="238">
        <f>+ม.2!T179</f>
        <v>0</v>
      </c>
      <c r="N660" s="190"/>
      <c r="O660" s="197">
        <f>+ม.2!U179</f>
        <v>0</v>
      </c>
      <c r="P660" s="190">
        <f>+ม.2!W179</f>
        <v>0</v>
      </c>
      <c r="Q660" s="244"/>
      <c r="R660" s="197">
        <f t="shared" si="65"/>
        <v>0</v>
      </c>
      <c r="S660" s="221">
        <f>+ม.2!Z179</f>
        <v>0</v>
      </c>
      <c r="T660" s="201">
        <f t="shared" si="66"/>
        <v>0</v>
      </c>
      <c r="U660" s="190">
        <f t="shared" si="67"/>
        <v>0</v>
      </c>
      <c r="V660" s="190">
        <f t="shared" si="68"/>
        <v>200980</v>
      </c>
      <c r="W660" s="190"/>
      <c r="X660" s="258" t="s">
        <v>2880</v>
      </c>
      <c r="Y660" s="251"/>
      <c r="Z660" s="251">
        <v>0.01</v>
      </c>
    </row>
    <row r="661" spans="1:26" s="189" customFormat="1" ht="15.75" customHeight="1" x14ac:dyDescent="0.35">
      <c r="A661" s="221">
        <v>137</v>
      </c>
      <c r="B661" s="217" t="str">
        <f>+ม.2!D180</f>
        <v>โฉนด</v>
      </c>
      <c r="C661" s="234">
        <f>+ม.2!E180</f>
        <v>34808</v>
      </c>
      <c r="D661" s="221">
        <f>+ม.2!I180</f>
        <v>5</v>
      </c>
      <c r="E661" s="221">
        <f>+ม.2!J180</f>
        <v>3</v>
      </c>
      <c r="F661" s="230" t="str">
        <f>+ม.2!K180</f>
        <v>20.0</v>
      </c>
      <c r="G661" s="190"/>
      <c r="H661" s="221">
        <f t="shared" si="69"/>
        <v>2320</v>
      </c>
      <c r="I661" s="226">
        <v>130</v>
      </c>
      <c r="J661" s="191">
        <f t="shared" si="70"/>
        <v>301600</v>
      </c>
      <c r="K661" s="221">
        <f>+ม.2!Q180</f>
        <v>0</v>
      </c>
      <c r="L661" s="238">
        <f>+ม.2!S180</f>
        <v>0</v>
      </c>
      <c r="M661" s="238">
        <f>+ม.2!T180</f>
        <v>0</v>
      </c>
      <c r="N661" s="190"/>
      <c r="O661" s="197">
        <f>+ม.2!U180</f>
        <v>0</v>
      </c>
      <c r="P661" s="190">
        <f>+ม.2!W180</f>
        <v>0</v>
      </c>
      <c r="Q661" s="244"/>
      <c r="R661" s="197">
        <f t="shared" si="65"/>
        <v>0</v>
      </c>
      <c r="S661" s="221">
        <f>+ม.2!Z180</f>
        <v>0</v>
      </c>
      <c r="T661" s="201">
        <f t="shared" si="66"/>
        <v>0</v>
      </c>
      <c r="U661" s="190">
        <f t="shared" si="67"/>
        <v>0</v>
      </c>
      <c r="V661" s="190">
        <f t="shared" si="68"/>
        <v>301600</v>
      </c>
      <c r="W661" s="190"/>
      <c r="X661" s="258" t="s">
        <v>2880</v>
      </c>
      <c r="Y661" s="251"/>
      <c r="Z661" s="251">
        <v>0.01</v>
      </c>
    </row>
    <row r="662" spans="1:26" s="189" customFormat="1" ht="15.75" customHeight="1" x14ac:dyDescent="0.35">
      <c r="A662" s="221">
        <v>138</v>
      </c>
      <c r="B662" s="217" t="str">
        <f>+ม.2!D181</f>
        <v>โฉนด</v>
      </c>
      <c r="C662" s="234">
        <f>+ม.2!E181</f>
        <v>44819</v>
      </c>
      <c r="D662" s="221">
        <f>+ม.2!I181</f>
        <v>5</v>
      </c>
      <c r="E662" s="221">
        <f>+ม.2!J181</f>
        <v>3</v>
      </c>
      <c r="F662" s="230">
        <f>+ม.2!K181</f>
        <v>55</v>
      </c>
      <c r="G662" s="190"/>
      <c r="H662" s="221">
        <f t="shared" si="69"/>
        <v>2355</v>
      </c>
      <c r="I662" s="226">
        <v>200</v>
      </c>
      <c r="J662" s="191">
        <f t="shared" si="70"/>
        <v>471000</v>
      </c>
      <c r="K662" s="221">
        <f>+ม.2!Q181</f>
        <v>0</v>
      </c>
      <c r="L662" s="238">
        <f>+ม.2!S181</f>
        <v>0</v>
      </c>
      <c r="M662" s="238">
        <f>+ม.2!T181</f>
        <v>0</v>
      </c>
      <c r="N662" s="190"/>
      <c r="O662" s="197">
        <f>+ม.2!U181</f>
        <v>0</v>
      </c>
      <c r="P662" s="190">
        <f>+ม.2!W181</f>
        <v>0</v>
      </c>
      <c r="Q662" s="244"/>
      <c r="R662" s="197">
        <f t="shared" si="65"/>
        <v>0</v>
      </c>
      <c r="S662" s="221">
        <f>+ม.2!Z181</f>
        <v>0</v>
      </c>
      <c r="T662" s="201">
        <f t="shared" si="66"/>
        <v>0</v>
      </c>
      <c r="U662" s="190">
        <f t="shared" si="67"/>
        <v>0</v>
      </c>
      <c r="V662" s="190">
        <f t="shared" si="68"/>
        <v>471000</v>
      </c>
      <c r="W662" s="190"/>
      <c r="X662" s="258" t="s">
        <v>2880</v>
      </c>
      <c r="Y662" s="251"/>
      <c r="Z662" s="251">
        <v>0.01</v>
      </c>
    </row>
    <row r="663" spans="1:26" s="189" customFormat="1" ht="15.75" customHeight="1" x14ac:dyDescent="0.35">
      <c r="A663" s="221">
        <v>139</v>
      </c>
      <c r="B663" s="217" t="str">
        <f>+ม.2!D182</f>
        <v>โฉนด</v>
      </c>
      <c r="C663" s="234">
        <f>+ม.2!E182</f>
        <v>12939</v>
      </c>
      <c r="D663" s="221">
        <f>+ม.2!I182</f>
        <v>16</v>
      </c>
      <c r="E663" s="221">
        <f>+ม.2!J182</f>
        <v>0</v>
      </c>
      <c r="F663" s="230"/>
      <c r="G663" s="190"/>
      <c r="H663" s="221">
        <f t="shared" si="69"/>
        <v>6400</v>
      </c>
      <c r="I663" s="226">
        <v>170</v>
      </c>
      <c r="J663" s="191">
        <f t="shared" si="70"/>
        <v>1088000</v>
      </c>
      <c r="K663" s="221">
        <f>+ม.2!Q182</f>
        <v>0</v>
      </c>
      <c r="L663" s="238">
        <f>+ม.2!S182</f>
        <v>0</v>
      </c>
      <c r="M663" s="238">
        <f>+ม.2!T182</f>
        <v>0</v>
      </c>
      <c r="N663" s="190"/>
      <c r="O663" s="197">
        <f>+ม.2!U182</f>
        <v>0</v>
      </c>
      <c r="P663" s="190">
        <f>+ม.2!W182</f>
        <v>0</v>
      </c>
      <c r="Q663" s="244"/>
      <c r="R663" s="197">
        <f t="shared" si="65"/>
        <v>0</v>
      </c>
      <c r="S663" s="221">
        <f>+ม.2!Z182</f>
        <v>0</v>
      </c>
      <c r="T663" s="201">
        <f t="shared" si="66"/>
        <v>0</v>
      </c>
      <c r="U663" s="190">
        <f t="shared" si="67"/>
        <v>0</v>
      </c>
      <c r="V663" s="190">
        <f t="shared" si="68"/>
        <v>1088000</v>
      </c>
      <c r="W663" s="190"/>
      <c r="X663" s="258" t="s">
        <v>2880</v>
      </c>
      <c r="Y663" s="251"/>
      <c r="Z663" s="251">
        <v>0.01</v>
      </c>
    </row>
    <row r="664" spans="1:26" s="189" customFormat="1" ht="15.75" customHeight="1" x14ac:dyDescent="0.35">
      <c r="A664" s="221">
        <v>140</v>
      </c>
      <c r="B664" s="217" t="str">
        <f>+ม.2!D183</f>
        <v>โฉนด</v>
      </c>
      <c r="C664" s="234">
        <f>+ม.2!E183</f>
        <v>51977</v>
      </c>
      <c r="D664" s="221">
        <f>+ม.2!I183</f>
        <v>14</v>
      </c>
      <c r="E664" s="221">
        <f>+ม.2!J183</f>
        <v>2</v>
      </c>
      <c r="F664" s="230" t="str">
        <f>+ม.2!K183</f>
        <v>6.0</v>
      </c>
      <c r="G664" s="190"/>
      <c r="H664" s="221">
        <f t="shared" si="69"/>
        <v>5806</v>
      </c>
      <c r="I664" s="226">
        <v>130</v>
      </c>
      <c r="J664" s="191">
        <f t="shared" si="70"/>
        <v>754780</v>
      </c>
      <c r="K664" s="221">
        <f>+ม.2!Q183</f>
        <v>0</v>
      </c>
      <c r="L664" s="238">
        <f>+ม.2!S183</f>
        <v>0</v>
      </c>
      <c r="M664" s="238">
        <f>+ม.2!T183</f>
        <v>0</v>
      </c>
      <c r="N664" s="190"/>
      <c r="O664" s="197">
        <f>+ม.2!U183</f>
        <v>0</v>
      </c>
      <c r="P664" s="190">
        <f>+ม.2!W183</f>
        <v>0</v>
      </c>
      <c r="Q664" s="244"/>
      <c r="R664" s="197">
        <f t="shared" ref="R664:R727" si="71">O664*Q664</f>
        <v>0</v>
      </c>
      <c r="S664" s="221">
        <f>+ม.2!Z183</f>
        <v>0</v>
      </c>
      <c r="T664" s="201">
        <f t="shared" ref="T664:T727" si="72">R664*S664/100</f>
        <v>0</v>
      </c>
      <c r="U664" s="190">
        <f t="shared" ref="U664:U727" si="73">R664-T664</f>
        <v>0</v>
      </c>
      <c r="V664" s="190">
        <f t="shared" ref="V664:V727" si="74">J664+U664</f>
        <v>754780</v>
      </c>
      <c r="W664" s="190"/>
      <c r="X664" s="258" t="s">
        <v>2880</v>
      </c>
      <c r="Y664" s="251"/>
      <c r="Z664" s="251">
        <v>0.01</v>
      </c>
    </row>
    <row r="665" spans="1:26" s="189" customFormat="1" ht="15.75" customHeight="1" x14ac:dyDescent="0.35">
      <c r="A665" s="221">
        <v>141</v>
      </c>
      <c r="B665" s="217" t="str">
        <f>+ม.2!D184</f>
        <v>โฉนด</v>
      </c>
      <c r="C665" s="234">
        <f>+ม.2!E184</f>
        <v>12859</v>
      </c>
      <c r="D665" s="221">
        <f>+ม.2!I184</f>
        <v>22</v>
      </c>
      <c r="E665" s="221">
        <f>+ม.2!J184</f>
        <v>1</v>
      </c>
      <c r="F665" s="230" t="str">
        <f>+ม.2!K184</f>
        <v>55.0</v>
      </c>
      <c r="G665" s="190"/>
      <c r="H665" s="221">
        <f t="shared" si="69"/>
        <v>8955</v>
      </c>
      <c r="I665" s="226">
        <v>160</v>
      </c>
      <c r="J665" s="191">
        <f t="shared" si="70"/>
        <v>1432800</v>
      </c>
      <c r="K665" s="221">
        <f>+ม.2!Q184</f>
        <v>0</v>
      </c>
      <c r="L665" s="238">
        <f>+ม.2!S184</f>
        <v>0</v>
      </c>
      <c r="M665" s="238">
        <f>+ม.2!T184</f>
        <v>0</v>
      </c>
      <c r="N665" s="190"/>
      <c r="O665" s="197">
        <f>+ม.2!U184</f>
        <v>0</v>
      </c>
      <c r="P665" s="190">
        <f>+ม.2!W184</f>
        <v>0</v>
      </c>
      <c r="Q665" s="244"/>
      <c r="R665" s="197">
        <f t="shared" si="71"/>
        <v>0</v>
      </c>
      <c r="S665" s="221">
        <f>+ม.2!Z184</f>
        <v>0</v>
      </c>
      <c r="T665" s="201">
        <f t="shared" si="72"/>
        <v>0</v>
      </c>
      <c r="U665" s="190">
        <f t="shared" si="73"/>
        <v>0</v>
      </c>
      <c r="V665" s="190">
        <f t="shared" si="74"/>
        <v>1432800</v>
      </c>
      <c r="W665" s="190"/>
      <c r="X665" s="258" t="s">
        <v>2880</v>
      </c>
      <c r="Y665" s="251"/>
      <c r="Z665" s="251">
        <v>0.01</v>
      </c>
    </row>
    <row r="666" spans="1:26" s="189" customFormat="1" ht="15.75" customHeight="1" x14ac:dyDescent="0.35">
      <c r="A666" s="221">
        <v>142</v>
      </c>
      <c r="B666" s="217" t="str">
        <f>+ม.2!D185</f>
        <v>โฉนด</v>
      </c>
      <c r="C666" s="234">
        <f>+ม.2!E185</f>
        <v>12943</v>
      </c>
      <c r="D666" s="221">
        <f>+ม.2!I185</f>
        <v>13</v>
      </c>
      <c r="E666" s="221">
        <f>+ม.2!J185</f>
        <v>3</v>
      </c>
      <c r="F666" s="230" t="str">
        <f>+ม.2!K185</f>
        <v>85.0</v>
      </c>
      <c r="G666" s="190"/>
      <c r="H666" s="221">
        <f t="shared" si="69"/>
        <v>5585</v>
      </c>
      <c r="I666" s="226">
        <v>200</v>
      </c>
      <c r="J666" s="191">
        <f t="shared" si="70"/>
        <v>1117000</v>
      </c>
      <c r="K666" s="221">
        <f>+ม.2!Q185</f>
        <v>0</v>
      </c>
      <c r="L666" s="238">
        <f>+ม.2!S185</f>
        <v>0</v>
      </c>
      <c r="M666" s="238">
        <f>+ม.2!T185</f>
        <v>0</v>
      </c>
      <c r="N666" s="190"/>
      <c r="O666" s="197">
        <f>+ม.2!U185</f>
        <v>0</v>
      </c>
      <c r="P666" s="190">
        <f>+ม.2!W185</f>
        <v>0</v>
      </c>
      <c r="Q666" s="244"/>
      <c r="R666" s="197">
        <f t="shared" si="71"/>
        <v>0</v>
      </c>
      <c r="S666" s="221">
        <f>+ม.2!Z185</f>
        <v>0</v>
      </c>
      <c r="T666" s="201">
        <f t="shared" si="72"/>
        <v>0</v>
      </c>
      <c r="U666" s="190">
        <f t="shared" si="73"/>
        <v>0</v>
      </c>
      <c r="V666" s="190">
        <f t="shared" si="74"/>
        <v>1117000</v>
      </c>
      <c r="W666" s="190"/>
      <c r="X666" s="258" t="s">
        <v>2880</v>
      </c>
      <c r="Y666" s="251"/>
      <c r="Z666" s="251">
        <v>0.01</v>
      </c>
    </row>
    <row r="667" spans="1:26" s="189" customFormat="1" ht="15.75" customHeight="1" x14ac:dyDescent="0.35">
      <c r="A667" s="221">
        <v>143</v>
      </c>
      <c r="B667" s="217" t="str">
        <f>+ม.2!D186</f>
        <v>โฉนด</v>
      </c>
      <c r="C667" s="234">
        <f>+ม.2!E186</f>
        <v>12860</v>
      </c>
      <c r="D667" s="221">
        <f>+ม.2!I186</f>
        <v>13</v>
      </c>
      <c r="E667" s="221">
        <f>+ม.2!J186</f>
        <v>3</v>
      </c>
      <c r="F667" s="230" t="str">
        <f>+ม.2!K186</f>
        <v>25.0</v>
      </c>
      <c r="G667" s="190"/>
      <c r="H667" s="221">
        <f t="shared" si="69"/>
        <v>5525</v>
      </c>
      <c r="I667" s="226">
        <v>260</v>
      </c>
      <c r="J667" s="191">
        <f t="shared" si="70"/>
        <v>1436500</v>
      </c>
      <c r="K667" s="221">
        <f>+ม.2!Q186</f>
        <v>0</v>
      </c>
      <c r="L667" s="238">
        <f>+ม.2!S186</f>
        <v>0</v>
      </c>
      <c r="M667" s="238">
        <f>+ม.2!T186</f>
        <v>0</v>
      </c>
      <c r="N667" s="190"/>
      <c r="O667" s="197">
        <f>+ม.2!U186</f>
        <v>0</v>
      </c>
      <c r="P667" s="190">
        <f>+ม.2!W186</f>
        <v>0</v>
      </c>
      <c r="Q667" s="244"/>
      <c r="R667" s="197">
        <f t="shared" si="71"/>
        <v>0</v>
      </c>
      <c r="S667" s="221">
        <f>+ม.2!Z186</f>
        <v>0</v>
      </c>
      <c r="T667" s="201">
        <f t="shared" si="72"/>
        <v>0</v>
      </c>
      <c r="U667" s="190">
        <f t="shared" si="73"/>
        <v>0</v>
      </c>
      <c r="V667" s="190">
        <f t="shared" si="74"/>
        <v>1436500</v>
      </c>
      <c r="W667" s="190"/>
      <c r="X667" s="258" t="s">
        <v>2880</v>
      </c>
      <c r="Y667" s="251"/>
      <c r="Z667" s="251">
        <v>0.01</v>
      </c>
    </row>
    <row r="668" spans="1:26" s="189" customFormat="1" ht="15.75" customHeight="1" x14ac:dyDescent="0.35">
      <c r="A668" s="221">
        <v>144</v>
      </c>
      <c r="B668" s="217" t="str">
        <f>+ม.2!D187</f>
        <v>โฉนด</v>
      </c>
      <c r="C668" s="234">
        <f>+ม.2!E187</f>
        <v>51688</v>
      </c>
      <c r="D668" s="221">
        <f>+ม.2!I187</f>
        <v>0</v>
      </c>
      <c r="E668" s="221">
        <f>+ม.2!J187</f>
        <v>0</v>
      </c>
      <c r="F668" s="230" t="str">
        <f>+ม.2!K187</f>
        <v>80.0</v>
      </c>
      <c r="G668" s="190"/>
      <c r="H668" s="221">
        <f t="shared" si="69"/>
        <v>80</v>
      </c>
      <c r="I668" s="226">
        <v>100</v>
      </c>
      <c r="J668" s="191">
        <f t="shared" si="70"/>
        <v>8000</v>
      </c>
      <c r="K668" s="221">
        <f>+ม.2!Q187</f>
        <v>1</v>
      </c>
      <c r="L668" s="238" t="str">
        <f>+ม.2!S187</f>
        <v>บ้านเดี่ยว</v>
      </c>
      <c r="M668" s="238" t="str">
        <f>+ม.2!T187</f>
        <v>ตึก</v>
      </c>
      <c r="N668" s="190"/>
      <c r="O668" s="197">
        <f>+ม.2!U187</f>
        <v>126</v>
      </c>
      <c r="P668" s="190">
        <f>+ม.2!W187</f>
        <v>126</v>
      </c>
      <c r="Q668" s="244">
        <v>6800</v>
      </c>
      <c r="R668" s="197">
        <f t="shared" si="71"/>
        <v>856800</v>
      </c>
      <c r="S668" s="221">
        <f>+ม.2!Z187</f>
        <v>20</v>
      </c>
      <c r="T668" s="201">
        <f t="shared" si="72"/>
        <v>171360</v>
      </c>
      <c r="U668" s="190">
        <f t="shared" si="73"/>
        <v>685440</v>
      </c>
      <c r="V668" s="190">
        <f t="shared" si="74"/>
        <v>693440</v>
      </c>
      <c r="W668" s="190"/>
      <c r="X668" s="258" t="s">
        <v>2880</v>
      </c>
      <c r="Y668" s="251"/>
      <c r="Z668" s="251">
        <v>0.03</v>
      </c>
    </row>
    <row r="669" spans="1:26" s="189" customFormat="1" ht="15.75" customHeight="1" x14ac:dyDescent="0.35">
      <c r="A669" s="221">
        <v>145</v>
      </c>
      <c r="B669" s="217" t="str">
        <f>+ม.2!D188</f>
        <v>โฉนด</v>
      </c>
      <c r="C669" s="234">
        <f>+ม.2!E188</f>
        <v>12948</v>
      </c>
      <c r="D669" s="221">
        <f>+ม.2!I188</f>
        <v>15</v>
      </c>
      <c r="E669" s="221">
        <f>+ม.2!J188</f>
        <v>2</v>
      </c>
      <c r="F669" s="230" t="str">
        <f>+ม.2!K188</f>
        <v>77.0</v>
      </c>
      <c r="G669" s="190"/>
      <c r="H669" s="221">
        <f t="shared" si="69"/>
        <v>6277</v>
      </c>
      <c r="I669" s="226">
        <v>130</v>
      </c>
      <c r="J669" s="191">
        <f t="shared" si="70"/>
        <v>816010</v>
      </c>
      <c r="K669" s="221">
        <f>+ม.2!Q188</f>
        <v>0</v>
      </c>
      <c r="L669" s="238">
        <f>+ม.2!S188</f>
        <v>0</v>
      </c>
      <c r="M669" s="238">
        <f>+ม.2!T188</f>
        <v>0</v>
      </c>
      <c r="N669" s="190"/>
      <c r="O669" s="197">
        <f>+ม.2!U188</f>
        <v>0</v>
      </c>
      <c r="P669" s="190">
        <f>+ม.2!W188</f>
        <v>0</v>
      </c>
      <c r="Q669" s="244"/>
      <c r="R669" s="197">
        <f t="shared" si="71"/>
        <v>0</v>
      </c>
      <c r="S669" s="221">
        <f>+ม.2!Z188</f>
        <v>0</v>
      </c>
      <c r="T669" s="201">
        <f t="shared" si="72"/>
        <v>0</v>
      </c>
      <c r="U669" s="190">
        <f t="shared" si="73"/>
        <v>0</v>
      </c>
      <c r="V669" s="190">
        <f t="shared" si="74"/>
        <v>816010</v>
      </c>
      <c r="W669" s="190"/>
      <c r="X669" s="258" t="s">
        <v>2880</v>
      </c>
      <c r="Y669" s="251"/>
      <c r="Z669" s="251">
        <v>0.01</v>
      </c>
    </row>
    <row r="670" spans="1:26" s="193" customFormat="1" ht="15.75" customHeight="1" x14ac:dyDescent="0.35">
      <c r="A670" s="221">
        <v>146</v>
      </c>
      <c r="B670" s="218" t="str">
        <f>+ม.2!D189</f>
        <v>โฉนด</v>
      </c>
      <c r="C670" s="235">
        <f>+ม.2!E189</f>
        <v>51861</v>
      </c>
      <c r="D670" s="222">
        <f>+ม.2!I189</f>
        <v>14</v>
      </c>
      <c r="E670" s="222">
        <f>+ม.2!J189</f>
        <v>0</v>
      </c>
      <c r="F670" s="231">
        <f>+ม.2!K189</f>
        <v>77</v>
      </c>
      <c r="G670" s="192"/>
      <c r="H670" s="221">
        <f t="shared" si="69"/>
        <v>5677</v>
      </c>
      <c r="I670" s="227">
        <v>100</v>
      </c>
      <c r="J670" s="191">
        <f t="shared" si="70"/>
        <v>567700</v>
      </c>
      <c r="K670" s="222">
        <f>+ม.2!Q189</f>
        <v>0</v>
      </c>
      <c r="L670" s="239">
        <f>+ม.2!S189</f>
        <v>0</v>
      </c>
      <c r="M670" s="239">
        <f>+ม.2!T189</f>
        <v>0</v>
      </c>
      <c r="N670" s="192"/>
      <c r="O670" s="198">
        <f>+ม.2!U189</f>
        <v>0</v>
      </c>
      <c r="P670" s="192">
        <f>+ม.2!W189</f>
        <v>0</v>
      </c>
      <c r="Q670" s="245"/>
      <c r="R670" s="198">
        <f t="shared" si="71"/>
        <v>0</v>
      </c>
      <c r="S670" s="222">
        <f>+ม.2!Z189</f>
        <v>0</v>
      </c>
      <c r="T670" s="202">
        <f t="shared" si="72"/>
        <v>0</v>
      </c>
      <c r="U670" s="192">
        <f t="shared" si="73"/>
        <v>0</v>
      </c>
      <c r="V670" s="192">
        <f t="shared" si="74"/>
        <v>567700</v>
      </c>
      <c r="W670" s="192"/>
      <c r="X670" s="258" t="s">
        <v>2880</v>
      </c>
      <c r="Y670" s="252"/>
      <c r="Z670" s="252">
        <v>0.01</v>
      </c>
    </row>
    <row r="671" spans="1:26" s="189" customFormat="1" ht="15.75" customHeight="1" x14ac:dyDescent="0.35">
      <c r="A671" s="221">
        <v>147</v>
      </c>
      <c r="B671" s="217" t="str">
        <f>+ม.2!D190</f>
        <v>โฉนด</v>
      </c>
      <c r="C671" s="234">
        <f>+ม.2!E190</f>
        <v>45250</v>
      </c>
      <c r="D671" s="221">
        <f>+ม.2!I190</f>
        <v>0</v>
      </c>
      <c r="E671" s="221">
        <f>+ม.2!J190</f>
        <v>0</v>
      </c>
      <c r="F671" s="230" t="str">
        <f>+ม.2!K190</f>
        <v>73.0</v>
      </c>
      <c r="G671" s="190"/>
      <c r="H671" s="221">
        <f t="shared" si="69"/>
        <v>73</v>
      </c>
      <c r="I671" s="226">
        <v>230</v>
      </c>
      <c r="J671" s="191">
        <f t="shared" si="70"/>
        <v>16790</v>
      </c>
      <c r="K671" s="221">
        <f>+ม.2!Q190</f>
        <v>1</v>
      </c>
      <c r="L671" s="238" t="str">
        <f>+ม.2!S190</f>
        <v>บ้านเดี่ยว</v>
      </c>
      <c r="M671" s="238" t="str">
        <f>+ม.2!T190</f>
        <v>ไม้</v>
      </c>
      <c r="N671" s="190"/>
      <c r="O671" s="197">
        <f>+ม.2!U190</f>
        <v>90</v>
      </c>
      <c r="P671" s="190">
        <f>+ม.2!W190</f>
        <v>90</v>
      </c>
      <c r="Q671" s="244">
        <v>6800</v>
      </c>
      <c r="R671" s="197">
        <f t="shared" si="71"/>
        <v>612000</v>
      </c>
      <c r="S671" s="221">
        <f>+ม.2!Z190</f>
        <v>30</v>
      </c>
      <c r="T671" s="201">
        <f t="shared" si="72"/>
        <v>183600</v>
      </c>
      <c r="U671" s="190">
        <f t="shared" si="73"/>
        <v>428400</v>
      </c>
      <c r="V671" s="190">
        <f t="shared" si="74"/>
        <v>445190</v>
      </c>
      <c r="W671" s="190"/>
      <c r="X671" s="258" t="s">
        <v>2880</v>
      </c>
      <c r="Y671" s="251"/>
      <c r="Z671" s="251">
        <v>0.03</v>
      </c>
    </row>
    <row r="672" spans="1:26" s="435" customFormat="1" ht="15.75" customHeight="1" x14ac:dyDescent="0.35">
      <c r="A672" s="421">
        <v>148</v>
      </c>
      <c r="B672" s="423" t="str">
        <f>+ม.2!D191</f>
        <v>โฉนด</v>
      </c>
      <c r="C672" s="424">
        <f>+ม.2!E191</f>
        <v>45249</v>
      </c>
      <c r="D672" s="421">
        <f>+ม.2!I191</f>
        <v>0</v>
      </c>
      <c r="E672" s="421">
        <f>+ม.2!J191</f>
        <v>1</v>
      </c>
      <c r="F672" s="425" t="str">
        <f>+ม.2!K191</f>
        <v>54.0</v>
      </c>
      <c r="G672" s="426"/>
      <c r="H672" s="421">
        <f t="shared" si="69"/>
        <v>154</v>
      </c>
      <c r="I672" s="427">
        <v>230</v>
      </c>
      <c r="J672" s="428">
        <f t="shared" si="70"/>
        <v>35420</v>
      </c>
      <c r="K672" s="421">
        <f>+ม.2!Q191</f>
        <v>0</v>
      </c>
      <c r="L672" s="429">
        <f>+ม.2!S191</f>
        <v>0</v>
      </c>
      <c r="M672" s="429">
        <f>+ม.2!T191</f>
        <v>0</v>
      </c>
      <c r="N672" s="426"/>
      <c r="O672" s="430">
        <f>+ม.2!U191</f>
        <v>0</v>
      </c>
      <c r="P672" s="426">
        <f>+ม.2!W191</f>
        <v>0</v>
      </c>
      <c r="Q672" s="431"/>
      <c r="R672" s="430">
        <f t="shared" si="71"/>
        <v>0</v>
      </c>
      <c r="S672" s="421">
        <f>+ม.2!Z191</f>
        <v>0</v>
      </c>
      <c r="T672" s="432">
        <f t="shared" si="72"/>
        <v>0</v>
      </c>
      <c r="U672" s="426">
        <f t="shared" si="73"/>
        <v>0</v>
      </c>
      <c r="V672" s="426">
        <f t="shared" si="74"/>
        <v>35420</v>
      </c>
      <c r="W672" s="426"/>
      <c r="X672" s="433" t="s">
        <v>2880</v>
      </c>
      <c r="Y672" s="434"/>
      <c r="Z672" s="434">
        <v>0.01</v>
      </c>
    </row>
    <row r="673" spans="1:26" s="189" customFormat="1" ht="15.75" customHeight="1" x14ac:dyDescent="0.35">
      <c r="A673" s="221">
        <v>149</v>
      </c>
      <c r="B673" s="217" t="str">
        <f>+ม.2!D192</f>
        <v>โฉนด</v>
      </c>
      <c r="C673" s="234">
        <f>+ม.2!E192</f>
        <v>49428</v>
      </c>
      <c r="D673" s="221">
        <f>+ม.2!I192</f>
        <v>0</v>
      </c>
      <c r="E673" s="221">
        <f>+ม.2!J192</f>
        <v>0</v>
      </c>
      <c r="F673" s="230" t="str">
        <f>+ม.2!K192</f>
        <v>76.0</v>
      </c>
      <c r="G673" s="190"/>
      <c r="H673" s="221">
        <f t="shared" si="69"/>
        <v>76</v>
      </c>
      <c r="I673" s="226">
        <v>230</v>
      </c>
      <c r="J673" s="191">
        <f t="shared" si="70"/>
        <v>17480</v>
      </c>
      <c r="K673" s="221">
        <f>+ม.2!Q192</f>
        <v>1</v>
      </c>
      <c r="L673" s="238" t="str">
        <f>+ม.2!S192</f>
        <v>บ้านเดี่ยว</v>
      </c>
      <c r="M673" s="238" t="str">
        <f>+ม.2!T192</f>
        <v>ตึก</v>
      </c>
      <c r="N673" s="190"/>
      <c r="O673" s="197">
        <f>+ม.2!U192</f>
        <v>108</v>
      </c>
      <c r="P673" s="190">
        <f>+ม.2!W192</f>
        <v>108</v>
      </c>
      <c r="Q673" s="244">
        <v>6800</v>
      </c>
      <c r="R673" s="197">
        <f t="shared" si="71"/>
        <v>734400</v>
      </c>
      <c r="S673" s="221">
        <f>+ม.2!Z192</f>
        <v>25</v>
      </c>
      <c r="T673" s="201">
        <f t="shared" si="72"/>
        <v>183600</v>
      </c>
      <c r="U673" s="190">
        <f t="shared" si="73"/>
        <v>550800</v>
      </c>
      <c r="V673" s="190">
        <f t="shared" si="74"/>
        <v>568280</v>
      </c>
      <c r="W673" s="190"/>
      <c r="X673" s="258" t="s">
        <v>2880</v>
      </c>
      <c r="Y673" s="251"/>
      <c r="Z673" s="251">
        <v>0.03</v>
      </c>
    </row>
    <row r="674" spans="1:26" s="189" customFormat="1" ht="15.75" customHeight="1" x14ac:dyDescent="0.35">
      <c r="A674" s="221">
        <v>150</v>
      </c>
      <c r="B674" s="217" t="str">
        <f>+ม.2!D193</f>
        <v>โฉนด</v>
      </c>
      <c r="C674" s="234">
        <f>+ม.2!E193</f>
        <v>49103</v>
      </c>
      <c r="D674" s="221">
        <f>+ม.2!I193</f>
        <v>0</v>
      </c>
      <c r="E674" s="221">
        <f>+ม.2!J193</f>
        <v>0</v>
      </c>
      <c r="F674" s="230" t="str">
        <f>+ม.2!K193</f>
        <v>57.0</v>
      </c>
      <c r="G674" s="190"/>
      <c r="H674" s="221">
        <f t="shared" si="69"/>
        <v>57</v>
      </c>
      <c r="I674" s="226">
        <v>350</v>
      </c>
      <c r="J674" s="191">
        <f t="shared" si="70"/>
        <v>19950</v>
      </c>
      <c r="K674" s="221">
        <f>+ม.2!Q193</f>
        <v>1</v>
      </c>
      <c r="L674" s="238" t="str">
        <f>+ม.2!S193</f>
        <v>บ้านเดี่ยว</v>
      </c>
      <c r="M674" s="238" t="str">
        <f>+ม.2!T193</f>
        <v>ไม้</v>
      </c>
      <c r="N674" s="190"/>
      <c r="O674" s="197">
        <f>+ม.2!U193</f>
        <v>110</v>
      </c>
      <c r="P674" s="190">
        <f>+ม.2!W193</f>
        <v>110</v>
      </c>
      <c r="Q674" s="244">
        <v>6800</v>
      </c>
      <c r="R674" s="197">
        <f t="shared" si="71"/>
        <v>748000</v>
      </c>
      <c r="S674" s="221">
        <f>+ม.2!Z193</f>
        <v>30</v>
      </c>
      <c r="T674" s="201">
        <f t="shared" si="72"/>
        <v>224400</v>
      </c>
      <c r="U674" s="190">
        <f t="shared" si="73"/>
        <v>523600</v>
      </c>
      <c r="V674" s="190">
        <f t="shared" si="74"/>
        <v>543550</v>
      </c>
      <c r="W674" s="190"/>
      <c r="X674" s="258" t="s">
        <v>2880</v>
      </c>
      <c r="Y674" s="251"/>
      <c r="Z674" s="251">
        <v>0.03</v>
      </c>
    </row>
    <row r="675" spans="1:26" s="189" customFormat="1" ht="15.75" customHeight="1" x14ac:dyDescent="0.35">
      <c r="A675" s="221">
        <v>151</v>
      </c>
      <c r="B675" s="217" t="str">
        <f>+ม.2!D194</f>
        <v>โฉนด</v>
      </c>
      <c r="C675" s="234">
        <f>+ม.2!E194</f>
        <v>48609</v>
      </c>
      <c r="D675" s="221">
        <f>+ม.2!I194</f>
        <v>0</v>
      </c>
      <c r="E675" s="221">
        <f>+ม.2!J194</f>
        <v>1</v>
      </c>
      <c r="F675" s="230" t="str">
        <f>+ม.2!K194</f>
        <v>85.0</v>
      </c>
      <c r="G675" s="190"/>
      <c r="H675" s="221">
        <f t="shared" si="69"/>
        <v>185</v>
      </c>
      <c r="I675" s="226">
        <v>200</v>
      </c>
      <c r="J675" s="191">
        <f t="shared" si="70"/>
        <v>37000</v>
      </c>
      <c r="K675" s="221">
        <f>+ม.2!Q194</f>
        <v>0</v>
      </c>
      <c r="L675" s="238">
        <f>+ม.2!S194</f>
        <v>0</v>
      </c>
      <c r="M675" s="238">
        <f>+ม.2!T194</f>
        <v>0</v>
      </c>
      <c r="N675" s="190"/>
      <c r="O675" s="197">
        <f>+ม.2!U194</f>
        <v>0</v>
      </c>
      <c r="P675" s="190">
        <f>+ม.2!W194</f>
        <v>0</v>
      </c>
      <c r="Q675" s="244"/>
      <c r="R675" s="197">
        <f t="shared" si="71"/>
        <v>0</v>
      </c>
      <c r="S675" s="221">
        <f>+ม.2!Z194</f>
        <v>0</v>
      </c>
      <c r="T675" s="201">
        <f t="shared" si="72"/>
        <v>0</v>
      </c>
      <c r="U675" s="190">
        <f t="shared" si="73"/>
        <v>0</v>
      </c>
      <c r="V675" s="190">
        <f t="shared" si="74"/>
        <v>37000</v>
      </c>
      <c r="W675" s="190"/>
      <c r="X675" s="258" t="s">
        <v>2880</v>
      </c>
      <c r="Y675" s="251"/>
      <c r="Z675" s="251">
        <v>0.01</v>
      </c>
    </row>
    <row r="676" spans="1:26" s="189" customFormat="1" ht="15.75" customHeight="1" x14ac:dyDescent="0.35">
      <c r="A676" s="221">
        <v>152</v>
      </c>
      <c r="B676" s="217" t="str">
        <f>+ม.2!D195</f>
        <v>โฉนด</v>
      </c>
      <c r="C676" s="234">
        <f>+ม.2!E195</f>
        <v>52092</v>
      </c>
      <c r="D676" s="221">
        <f>+ม.2!I195</f>
        <v>0</v>
      </c>
      <c r="E676" s="221">
        <f>+ม.2!J195</f>
        <v>1</v>
      </c>
      <c r="F676" s="230">
        <f>+ม.2!K195</f>
        <v>24</v>
      </c>
      <c r="G676" s="190"/>
      <c r="H676" s="221">
        <f t="shared" si="69"/>
        <v>124</v>
      </c>
      <c r="I676" s="226">
        <v>230</v>
      </c>
      <c r="J676" s="191">
        <f t="shared" si="70"/>
        <v>28520</v>
      </c>
      <c r="K676" s="221">
        <f>+ม.2!Q195</f>
        <v>1</v>
      </c>
      <c r="L676" s="238" t="str">
        <f>+ม.2!S195</f>
        <v>บ้านเดี่ยว</v>
      </c>
      <c r="M676" s="238" t="str">
        <f>+ม.2!T195</f>
        <v>ครึ่งตึกครึ่งไม้</v>
      </c>
      <c r="N676" s="190"/>
      <c r="O676" s="197">
        <f>+ม.2!U195</f>
        <v>270</v>
      </c>
      <c r="P676" s="190">
        <f>+ม.2!W195</f>
        <v>0</v>
      </c>
      <c r="Q676" s="244">
        <v>6800</v>
      </c>
      <c r="R676" s="197">
        <f t="shared" si="71"/>
        <v>1836000</v>
      </c>
      <c r="S676" s="221">
        <f>+ม.2!Z195</f>
        <v>35</v>
      </c>
      <c r="T676" s="201">
        <f t="shared" si="72"/>
        <v>642600</v>
      </c>
      <c r="U676" s="190">
        <f t="shared" si="73"/>
        <v>1193400</v>
      </c>
      <c r="V676" s="190">
        <f t="shared" si="74"/>
        <v>1221920</v>
      </c>
      <c r="W676" s="190"/>
      <c r="X676" s="258" t="s">
        <v>2880</v>
      </c>
      <c r="Y676" s="251"/>
      <c r="Z676" s="251">
        <v>0.03</v>
      </c>
    </row>
    <row r="677" spans="1:26" s="189" customFormat="1" ht="15.75" customHeight="1" x14ac:dyDescent="0.35">
      <c r="A677" s="221">
        <f>+ม.2!C196</f>
        <v>0</v>
      </c>
      <c r="B677" s="217">
        <f>+ม.2!D196</f>
        <v>0</v>
      </c>
      <c r="C677" s="234"/>
      <c r="D677" s="221"/>
      <c r="E677" s="221"/>
      <c r="F677" s="230"/>
      <c r="G677" s="190"/>
      <c r="H677" s="221">
        <f t="shared" si="69"/>
        <v>0</v>
      </c>
      <c r="I677" s="226"/>
      <c r="J677" s="191">
        <f t="shared" si="70"/>
        <v>0</v>
      </c>
      <c r="K677" s="221">
        <f>+ม.2!Q196</f>
        <v>0</v>
      </c>
      <c r="L677" s="238" t="str">
        <f>+ม.2!S196</f>
        <v>ชั้นที 1</v>
      </c>
      <c r="M677" s="238">
        <f>+ม.2!T196</f>
        <v>0</v>
      </c>
      <c r="N677" s="190"/>
      <c r="O677" s="197">
        <f>+ม.2!U196</f>
        <v>0</v>
      </c>
      <c r="P677" s="190">
        <f>+ม.2!W196</f>
        <v>135</v>
      </c>
      <c r="Q677" s="244"/>
      <c r="R677" s="197">
        <f t="shared" si="71"/>
        <v>0</v>
      </c>
      <c r="S677" s="221">
        <f>+ม.2!Z196</f>
        <v>0</v>
      </c>
      <c r="T677" s="201">
        <f t="shared" si="72"/>
        <v>0</v>
      </c>
      <c r="U677" s="190">
        <f t="shared" si="73"/>
        <v>0</v>
      </c>
      <c r="V677" s="190">
        <f t="shared" si="74"/>
        <v>0</v>
      </c>
      <c r="W677" s="190"/>
      <c r="X677" s="258"/>
      <c r="Y677" s="251"/>
      <c r="Z677" s="251"/>
    </row>
    <row r="678" spans="1:26" s="189" customFormat="1" ht="15.75" customHeight="1" x14ac:dyDescent="0.35">
      <c r="A678" s="221">
        <f>+ม.2!C197</f>
        <v>0</v>
      </c>
      <c r="B678" s="217">
        <f>+ม.2!D197</f>
        <v>0</v>
      </c>
      <c r="C678" s="234"/>
      <c r="D678" s="221"/>
      <c r="E678" s="221"/>
      <c r="F678" s="230"/>
      <c r="G678" s="190"/>
      <c r="H678" s="221">
        <f t="shared" si="69"/>
        <v>0</v>
      </c>
      <c r="I678" s="226"/>
      <c r="J678" s="191">
        <f t="shared" si="70"/>
        <v>0</v>
      </c>
      <c r="K678" s="221">
        <f>+ม.2!Q197</f>
        <v>0</v>
      </c>
      <c r="L678" s="238" t="str">
        <f>+ม.2!S197</f>
        <v>ชั้นที 2</v>
      </c>
      <c r="M678" s="238">
        <f>+ม.2!T197</f>
        <v>0</v>
      </c>
      <c r="N678" s="190"/>
      <c r="O678" s="197">
        <f>+ม.2!U197</f>
        <v>0</v>
      </c>
      <c r="P678" s="190">
        <f>+ม.2!W197</f>
        <v>135</v>
      </c>
      <c r="Q678" s="244"/>
      <c r="R678" s="197">
        <f t="shared" si="71"/>
        <v>0</v>
      </c>
      <c r="S678" s="221">
        <f>+ม.2!Z197</f>
        <v>0</v>
      </c>
      <c r="T678" s="201">
        <f t="shared" si="72"/>
        <v>0</v>
      </c>
      <c r="U678" s="190">
        <f t="shared" si="73"/>
        <v>0</v>
      </c>
      <c r="V678" s="190">
        <f t="shared" si="74"/>
        <v>0</v>
      </c>
      <c r="W678" s="190"/>
      <c r="X678" s="258"/>
      <c r="Y678" s="251"/>
      <c r="Z678" s="251"/>
    </row>
    <row r="679" spans="1:26" s="189" customFormat="1" ht="15.75" customHeight="1" x14ac:dyDescent="0.35">
      <c r="A679" s="221">
        <v>153</v>
      </c>
      <c r="B679" s="217" t="str">
        <f>+ม.2!D198</f>
        <v>โฉนด</v>
      </c>
      <c r="C679" s="234">
        <f>+ม.2!E198</f>
        <v>6524</v>
      </c>
      <c r="D679" s="221">
        <f>+ม.2!I198</f>
        <v>0</v>
      </c>
      <c r="E679" s="221">
        <f>+ม.2!J198</f>
        <v>0</v>
      </c>
      <c r="F679" s="230">
        <f>+ม.2!K198</f>
        <v>52.2</v>
      </c>
      <c r="G679" s="190"/>
      <c r="H679" s="221">
        <f t="shared" si="69"/>
        <v>52.2</v>
      </c>
      <c r="I679" s="226">
        <v>300</v>
      </c>
      <c r="J679" s="191">
        <f t="shared" si="70"/>
        <v>15660</v>
      </c>
      <c r="K679" s="221">
        <f>+ม.2!Q198</f>
        <v>1</v>
      </c>
      <c r="L679" s="238" t="str">
        <f>+ม.2!S198</f>
        <v>บ้านเดี่ยว</v>
      </c>
      <c r="M679" s="238" t="str">
        <f>+ม.2!T198</f>
        <v>ตึก</v>
      </c>
      <c r="N679" s="190"/>
      <c r="O679" s="197">
        <f>+ม.2!U198</f>
        <v>72</v>
      </c>
      <c r="P679" s="190">
        <f>+ม.2!W198</f>
        <v>72</v>
      </c>
      <c r="Q679" s="244">
        <v>6800</v>
      </c>
      <c r="R679" s="197">
        <f t="shared" si="71"/>
        <v>489600</v>
      </c>
      <c r="S679" s="221">
        <f>+ม.2!Z198</f>
        <v>15</v>
      </c>
      <c r="T679" s="201">
        <f t="shared" si="72"/>
        <v>73440</v>
      </c>
      <c r="U679" s="190">
        <f t="shared" si="73"/>
        <v>416160</v>
      </c>
      <c r="V679" s="190">
        <f t="shared" si="74"/>
        <v>431820</v>
      </c>
      <c r="W679" s="190"/>
      <c r="X679" s="258" t="s">
        <v>2880</v>
      </c>
      <c r="Y679" s="251"/>
      <c r="Z679" s="251">
        <v>0.03</v>
      </c>
    </row>
    <row r="680" spans="1:26" s="189" customFormat="1" ht="15.75" customHeight="1" x14ac:dyDescent="0.35">
      <c r="A680" s="221">
        <v>154</v>
      </c>
      <c r="B680" s="217" t="str">
        <f>+ม.2!D199</f>
        <v>โฉนด</v>
      </c>
      <c r="C680" s="234">
        <f>+ม.2!E199</f>
        <v>65303</v>
      </c>
      <c r="D680" s="221">
        <f>+ม.2!I199</f>
        <v>4</v>
      </c>
      <c r="E680" s="221">
        <f>+ม.2!J199</f>
        <v>0</v>
      </c>
      <c r="F680" s="230">
        <f>+ม.2!K199</f>
        <v>42</v>
      </c>
      <c r="G680" s="190"/>
      <c r="H680" s="221">
        <f t="shared" si="69"/>
        <v>1642</v>
      </c>
      <c r="I680" s="226">
        <v>100</v>
      </c>
      <c r="J680" s="191">
        <f t="shared" si="70"/>
        <v>164200</v>
      </c>
      <c r="K680" s="221">
        <f>+ม.2!Q199</f>
        <v>0</v>
      </c>
      <c r="L680" s="238">
        <f>+ม.2!S199</f>
        <v>0</v>
      </c>
      <c r="M680" s="238">
        <f>+ม.2!T199</f>
        <v>0</v>
      </c>
      <c r="N680" s="190"/>
      <c r="O680" s="197">
        <f>+ม.2!U199</f>
        <v>0</v>
      </c>
      <c r="P680" s="190">
        <f>+ม.2!W199</f>
        <v>0</v>
      </c>
      <c r="Q680" s="244"/>
      <c r="R680" s="197">
        <f t="shared" si="71"/>
        <v>0</v>
      </c>
      <c r="S680" s="221">
        <f>+ม.2!Z199</f>
        <v>0</v>
      </c>
      <c r="T680" s="201">
        <f t="shared" si="72"/>
        <v>0</v>
      </c>
      <c r="U680" s="190">
        <f t="shared" si="73"/>
        <v>0</v>
      </c>
      <c r="V680" s="190">
        <f t="shared" si="74"/>
        <v>164200</v>
      </c>
      <c r="W680" s="190"/>
      <c r="X680" s="258" t="s">
        <v>2880</v>
      </c>
      <c r="Y680" s="251"/>
      <c r="Z680" s="251">
        <v>0.01</v>
      </c>
    </row>
    <row r="681" spans="1:26" s="189" customFormat="1" ht="15.75" customHeight="1" x14ac:dyDescent="0.35">
      <c r="A681" s="221">
        <v>155</v>
      </c>
      <c r="B681" s="217" t="str">
        <f>+ม.2!D200</f>
        <v>โฉนด</v>
      </c>
      <c r="C681" s="234">
        <f>+ม.2!E200</f>
        <v>65305</v>
      </c>
      <c r="D681" s="221">
        <f>+ม.2!I200</f>
        <v>4</v>
      </c>
      <c r="E681" s="221">
        <f>+ม.2!J200</f>
        <v>0</v>
      </c>
      <c r="F681" s="230">
        <f>+ม.2!K200</f>
        <v>42</v>
      </c>
      <c r="G681" s="190"/>
      <c r="H681" s="221">
        <f t="shared" si="69"/>
        <v>1642</v>
      </c>
      <c r="I681" s="226">
        <v>100</v>
      </c>
      <c r="J681" s="191">
        <f t="shared" si="70"/>
        <v>164200</v>
      </c>
      <c r="K681" s="221">
        <f>+ม.2!Q200</f>
        <v>0</v>
      </c>
      <c r="L681" s="238">
        <f>+ม.2!S200</f>
        <v>0</v>
      </c>
      <c r="M681" s="238">
        <f>+ม.2!T200</f>
        <v>0</v>
      </c>
      <c r="N681" s="190"/>
      <c r="O681" s="197">
        <f>+ม.2!U200</f>
        <v>0</v>
      </c>
      <c r="P681" s="190">
        <f>+ม.2!W200</f>
        <v>0</v>
      </c>
      <c r="Q681" s="244"/>
      <c r="R681" s="197">
        <f t="shared" si="71"/>
        <v>0</v>
      </c>
      <c r="S681" s="221">
        <f>+ม.2!Z200</f>
        <v>0</v>
      </c>
      <c r="T681" s="201">
        <f t="shared" si="72"/>
        <v>0</v>
      </c>
      <c r="U681" s="190">
        <f t="shared" si="73"/>
        <v>0</v>
      </c>
      <c r="V681" s="190">
        <f t="shared" si="74"/>
        <v>164200</v>
      </c>
      <c r="W681" s="190"/>
      <c r="X681" s="258" t="s">
        <v>2880</v>
      </c>
      <c r="Y681" s="251"/>
      <c r="Z681" s="251">
        <v>0.01</v>
      </c>
    </row>
    <row r="682" spans="1:26" s="189" customFormat="1" ht="15.75" customHeight="1" x14ac:dyDescent="0.35">
      <c r="A682" s="221">
        <v>156</v>
      </c>
      <c r="B682" s="217" t="str">
        <f>+ม.2!D201</f>
        <v>โฉนด</v>
      </c>
      <c r="C682" s="234">
        <f>+ม.2!E201</f>
        <v>51690</v>
      </c>
      <c r="D682" s="221">
        <f>+ม.2!I201</f>
        <v>0</v>
      </c>
      <c r="E682" s="221">
        <f>+ม.2!J201</f>
        <v>1</v>
      </c>
      <c r="F682" s="230" t="str">
        <f>+ม.2!K201</f>
        <v>14.0</v>
      </c>
      <c r="G682" s="190"/>
      <c r="H682" s="221">
        <f t="shared" si="69"/>
        <v>114</v>
      </c>
      <c r="I682" s="226">
        <v>350</v>
      </c>
      <c r="J682" s="191">
        <f t="shared" si="70"/>
        <v>39900</v>
      </c>
      <c r="K682" s="221">
        <f>+ม.2!Q201</f>
        <v>1</v>
      </c>
      <c r="L682" s="238" t="str">
        <f>+ม.2!S201</f>
        <v>บ้านเดี่ยว</v>
      </c>
      <c r="M682" s="238" t="str">
        <f>+ม.2!T201</f>
        <v>ตึก</v>
      </c>
      <c r="N682" s="190"/>
      <c r="O682" s="197">
        <f>+ม.2!U201</f>
        <v>132</v>
      </c>
      <c r="P682" s="190">
        <f>+ม.2!W201</f>
        <v>132</v>
      </c>
      <c r="Q682" s="244">
        <v>6800</v>
      </c>
      <c r="R682" s="197">
        <f t="shared" si="71"/>
        <v>897600</v>
      </c>
      <c r="S682" s="221">
        <f>+ม.2!Z201</f>
        <v>20</v>
      </c>
      <c r="T682" s="201">
        <f t="shared" si="72"/>
        <v>179520</v>
      </c>
      <c r="U682" s="190">
        <f t="shared" si="73"/>
        <v>718080</v>
      </c>
      <c r="V682" s="190">
        <f t="shared" si="74"/>
        <v>757980</v>
      </c>
      <c r="W682" s="190"/>
      <c r="X682" s="258" t="s">
        <v>2880</v>
      </c>
      <c r="Y682" s="251"/>
      <c r="Z682" s="251">
        <v>0.03</v>
      </c>
    </row>
    <row r="683" spans="1:26" s="189" customFormat="1" ht="15.75" customHeight="1" x14ac:dyDescent="0.35">
      <c r="A683" s="221">
        <v>157</v>
      </c>
      <c r="B683" s="217" t="str">
        <f>+ม.2!D202</f>
        <v>โฉนด</v>
      </c>
      <c r="C683" s="234">
        <f>+ม.2!E202</f>
        <v>65306</v>
      </c>
      <c r="D683" s="221">
        <f>+ม.2!I202</f>
        <v>4</v>
      </c>
      <c r="E683" s="221">
        <f>+ม.2!J202</f>
        <v>0</v>
      </c>
      <c r="F683" s="230">
        <f>+ม.2!K202</f>
        <v>42</v>
      </c>
      <c r="G683" s="190"/>
      <c r="H683" s="221">
        <f t="shared" si="69"/>
        <v>1642</v>
      </c>
      <c r="I683" s="226">
        <v>100</v>
      </c>
      <c r="J683" s="191">
        <f t="shared" si="70"/>
        <v>164200</v>
      </c>
      <c r="K683" s="221">
        <f>+ม.2!Q202</f>
        <v>0</v>
      </c>
      <c r="L683" s="238">
        <f>+ม.2!S202</f>
        <v>0</v>
      </c>
      <c r="M683" s="238">
        <f>+ม.2!T202</f>
        <v>0</v>
      </c>
      <c r="N683" s="190"/>
      <c r="O683" s="197">
        <f>+ม.2!U202</f>
        <v>0</v>
      </c>
      <c r="P683" s="190">
        <f>+ม.2!W202</f>
        <v>0</v>
      </c>
      <c r="Q683" s="244"/>
      <c r="R683" s="197">
        <f t="shared" si="71"/>
        <v>0</v>
      </c>
      <c r="S683" s="221">
        <f>+ม.2!Z202</f>
        <v>0</v>
      </c>
      <c r="T683" s="201">
        <f t="shared" si="72"/>
        <v>0</v>
      </c>
      <c r="U683" s="190">
        <f t="shared" si="73"/>
        <v>0</v>
      </c>
      <c r="V683" s="190">
        <f t="shared" si="74"/>
        <v>164200</v>
      </c>
      <c r="W683" s="190"/>
      <c r="X683" s="258" t="s">
        <v>2880</v>
      </c>
      <c r="Y683" s="251"/>
      <c r="Z683" s="251">
        <v>0.01</v>
      </c>
    </row>
    <row r="684" spans="1:26" s="189" customFormat="1" ht="15.75" customHeight="1" x14ac:dyDescent="0.35">
      <c r="A684" s="221">
        <v>158</v>
      </c>
      <c r="B684" s="217" t="str">
        <f>+ม.2!D203</f>
        <v>โฉนด</v>
      </c>
      <c r="C684" s="234">
        <f>+ม.2!E203</f>
        <v>65304</v>
      </c>
      <c r="D684" s="221">
        <f>+ม.2!I203</f>
        <v>4</v>
      </c>
      <c r="E684" s="221">
        <f>+ม.2!J203</f>
        <v>0</v>
      </c>
      <c r="F684" s="230">
        <f>+ม.2!K203</f>
        <v>42</v>
      </c>
      <c r="G684" s="190"/>
      <c r="H684" s="221">
        <f t="shared" si="69"/>
        <v>1642</v>
      </c>
      <c r="I684" s="226">
        <v>100</v>
      </c>
      <c r="J684" s="191">
        <f t="shared" si="70"/>
        <v>164200</v>
      </c>
      <c r="K684" s="221">
        <f>+ม.2!Q203</f>
        <v>0</v>
      </c>
      <c r="L684" s="238">
        <f>+ม.2!S203</f>
        <v>0</v>
      </c>
      <c r="M684" s="238">
        <f>+ม.2!T203</f>
        <v>0</v>
      </c>
      <c r="N684" s="190"/>
      <c r="O684" s="197">
        <f>+ม.2!U203</f>
        <v>0</v>
      </c>
      <c r="P684" s="190">
        <f>+ม.2!W203</f>
        <v>0</v>
      </c>
      <c r="Q684" s="244"/>
      <c r="R684" s="197">
        <f t="shared" si="71"/>
        <v>0</v>
      </c>
      <c r="S684" s="221">
        <f>+ม.2!Z203</f>
        <v>0</v>
      </c>
      <c r="T684" s="201">
        <f t="shared" si="72"/>
        <v>0</v>
      </c>
      <c r="U684" s="190">
        <f t="shared" si="73"/>
        <v>0</v>
      </c>
      <c r="V684" s="190">
        <f t="shared" si="74"/>
        <v>164200</v>
      </c>
      <c r="W684" s="190"/>
      <c r="X684" s="258" t="s">
        <v>2880</v>
      </c>
      <c r="Y684" s="251"/>
      <c r="Z684" s="251">
        <v>0.01</v>
      </c>
    </row>
    <row r="685" spans="1:26" s="189" customFormat="1" ht="15.75" customHeight="1" x14ac:dyDescent="0.35">
      <c r="A685" s="221">
        <v>159</v>
      </c>
      <c r="B685" s="217" t="str">
        <f>+ม.2!D204</f>
        <v>โฉนด</v>
      </c>
      <c r="C685" s="234">
        <f>+ม.2!E204</f>
        <v>52183</v>
      </c>
      <c r="D685" s="221">
        <f>+ม.2!I204</f>
        <v>20</v>
      </c>
      <c r="E685" s="221">
        <f>+ม.2!J204</f>
        <v>3</v>
      </c>
      <c r="F685" s="230" t="str">
        <f>+ม.2!K204</f>
        <v>90.0</v>
      </c>
      <c r="G685" s="190"/>
      <c r="H685" s="221">
        <f t="shared" si="69"/>
        <v>8390</v>
      </c>
      <c r="I685" s="226">
        <v>140</v>
      </c>
      <c r="J685" s="191">
        <f t="shared" si="70"/>
        <v>1174600</v>
      </c>
      <c r="K685" s="221">
        <f>+ม.2!Q204</f>
        <v>0</v>
      </c>
      <c r="L685" s="238">
        <f>+ม.2!S204</f>
        <v>0</v>
      </c>
      <c r="M685" s="238">
        <f>+ม.2!T204</f>
        <v>0</v>
      </c>
      <c r="N685" s="190"/>
      <c r="O685" s="197">
        <f>+ม.2!U204</f>
        <v>0</v>
      </c>
      <c r="P685" s="190">
        <f>+ม.2!W204</f>
        <v>0</v>
      </c>
      <c r="Q685" s="244"/>
      <c r="R685" s="197">
        <f t="shared" si="71"/>
        <v>0</v>
      </c>
      <c r="S685" s="221">
        <f>+ม.2!Z204</f>
        <v>0</v>
      </c>
      <c r="T685" s="201">
        <f t="shared" si="72"/>
        <v>0</v>
      </c>
      <c r="U685" s="190">
        <f t="shared" si="73"/>
        <v>0</v>
      </c>
      <c r="V685" s="190">
        <f t="shared" si="74"/>
        <v>1174600</v>
      </c>
      <c r="W685" s="190"/>
      <c r="X685" s="258" t="s">
        <v>2880</v>
      </c>
      <c r="Y685" s="251"/>
      <c r="Z685" s="251">
        <v>0.01</v>
      </c>
    </row>
    <row r="686" spans="1:26" s="189" customFormat="1" ht="15.75" customHeight="1" x14ac:dyDescent="0.35">
      <c r="A686" s="221">
        <v>160</v>
      </c>
      <c r="B686" s="217" t="str">
        <f>+ม.2!D205</f>
        <v>โฉนด</v>
      </c>
      <c r="C686" s="234">
        <f>+ม.2!E205</f>
        <v>47332</v>
      </c>
      <c r="D686" s="221">
        <f>+ม.2!I205</f>
        <v>0</v>
      </c>
      <c r="E686" s="221">
        <f>+ม.2!J205</f>
        <v>0</v>
      </c>
      <c r="F686" s="230" t="str">
        <f>+ม.2!K205</f>
        <v>60.0</v>
      </c>
      <c r="G686" s="190"/>
      <c r="H686" s="221">
        <f t="shared" si="69"/>
        <v>60</v>
      </c>
      <c r="I686" s="226">
        <v>130</v>
      </c>
      <c r="J686" s="191">
        <f t="shared" si="70"/>
        <v>7800</v>
      </c>
      <c r="K686" s="221">
        <f>+ม.2!Q205</f>
        <v>1</v>
      </c>
      <c r="L686" s="238" t="str">
        <f>+ม.2!S205</f>
        <v>บ้านเดี่ยว</v>
      </c>
      <c r="M686" s="238" t="str">
        <f>+ม.2!T205</f>
        <v>ไม้</v>
      </c>
      <c r="N686" s="190"/>
      <c r="O686" s="197">
        <f>+ม.2!U205</f>
        <v>60</v>
      </c>
      <c r="P686" s="190">
        <f>+ม.2!W205</f>
        <v>60</v>
      </c>
      <c r="Q686" s="244">
        <v>6800</v>
      </c>
      <c r="R686" s="197">
        <f t="shared" si="71"/>
        <v>408000</v>
      </c>
      <c r="S686" s="221">
        <f>+ม.2!Z205</f>
        <v>30</v>
      </c>
      <c r="T686" s="201">
        <f t="shared" si="72"/>
        <v>122400</v>
      </c>
      <c r="U686" s="190">
        <f t="shared" si="73"/>
        <v>285600</v>
      </c>
      <c r="V686" s="190">
        <f t="shared" si="74"/>
        <v>293400</v>
      </c>
      <c r="W686" s="190"/>
      <c r="X686" s="258" t="s">
        <v>2880</v>
      </c>
      <c r="Y686" s="251"/>
      <c r="Z686" s="251">
        <v>0.03</v>
      </c>
    </row>
    <row r="687" spans="1:26" s="189" customFormat="1" ht="15.75" customHeight="1" x14ac:dyDescent="0.35">
      <c r="A687" s="221">
        <v>161</v>
      </c>
      <c r="B687" s="217" t="str">
        <f>+ม.2!D206</f>
        <v>โฉนด</v>
      </c>
      <c r="C687" s="234">
        <f>+ม.2!E206</f>
        <v>12961</v>
      </c>
      <c r="D687" s="221">
        <f>+ม.2!I206</f>
        <v>18</v>
      </c>
      <c r="E687" s="221">
        <f>+ม.2!J206</f>
        <v>1</v>
      </c>
      <c r="F687" s="230" t="str">
        <f>+ม.2!K206</f>
        <v>33.0</v>
      </c>
      <c r="G687" s="190"/>
      <c r="H687" s="221">
        <f t="shared" si="69"/>
        <v>7333</v>
      </c>
      <c r="I687" s="226">
        <v>100</v>
      </c>
      <c r="J687" s="191">
        <f t="shared" si="70"/>
        <v>733300</v>
      </c>
      <c r="K687" s="221">
        <f>+ม.2!Q206</f>
        <v>0</v>
      </c>
      <c r="L687" s="238">
        <f>+ม.2!S206</f>
        <v>0</v>
      </c>
      <c r="M687" s="238">
        <f>+ม.2!T206</f>
        <v>0</v>
      </c>
      <c r="N687" s="190"/>
      <c r="O687" s="197">
        <f>+ม.2!U206</f>
        <v>0</v>
      </c>
      <c r="P687" s="190">
        <f>+ม.2!W206</f>
        <v>0</v>
      </c>
      <c r="Q687" s="244"/>
      <c r="R687" s="197">
        <f t="shared" si="71"/>
        <v>0</v>
      </c>
      <c r="S687" s="221">
        <f>+ม.2!Z206</f>
        <v>0</v>
      </c>
      <c r="T687" s="201">
        <f t="shared" si="72"/>
        <v>0</v>
      </c>
      <c r="U687" s="190">
        <f t="shared" si="73"/>
        <v>0</v>
      </c>
      <c r="V687" s="190">
        <f t="shared" si="74"/>
        <v>733300</v>
      </c>
      <c r="W687" s="190"/>
      <c r="X687" s="258" t="s">
        <v>2880</v>
      </c>
      <c r="Y687" s="251"/>
      <c r="Z687" s="251">
        <v>0.01</v>
      </c>
    </row>
    <row r="688" spans="1:26" s="189" customFormat="1" ht="15.75" customHeight="1" x14ac:dyDescent="0.35">
      <c r="A688" s="221">
        <v>162</v>
      </c>
      <c r="B688" s="217" t="str">
        <f>+ม.2!D207</f>
        <v>โฉนด</v>
      </c>
      <c r="C688" s="234">
        <f>+ม.2!E207</f>
        <v>47334</v>
      </c>
      <c r="D688" s="221">
        <f>+ม.2!I207</f>
        <v>0</v>
      </c>
      <c r="E688" s="221">
        <f>+ม.2!J207</f>
        <v>0</v>
      </c>
      <c r="F688" s="230" t="str">
        <f>+ม.2!K207</f>
        <v>71.0</v>
      </c>
      <c r="G688" s="190"/>
      <c r="H688" s="221">
        <f t="shared" si="69"/>
        <v>71</v>
      </c>
      <c r="I688" s="226">
        <v>230</v>
      </c>
      <c r="J688" s="191">
        <f t="shared" si="70"/>
        <v>16330</v>
      </c>
      <c r="K688" s="221">
        <f>+ม.2!Q207</f>
        <v>1</v>
      </c>
      <c r="L688" s="238" t="str">
        <f>+ม.2!S207</f>
        <v>บ้านเดี่ยว</v>
      </c>
      <c r="M688" s="238" t="str">
        <f>+ม.2!T207</f>
        <v>ตึก</v>
      </c>
      <c r="N688" s="190"/>
      <c r="O688" s="197">
        <f>+ม.2!U207</f>
        <v>98</v>
      </c>
      <c r="P688" s="190">
        <f>+ม.2!W207</f>
        <v>98</v>
      </c>
      <c r="Q688" s="244">
        <v>6800</v>
      </c>
      <c r="R688" s="197">
        <f t="shared" si="71"/>
        <v>666400</v>
      </c>
      <c r="S688" s="221">
        <f>+ม.2!Z207</f>
        <v>25</v>
      </c>
      <c r="T688" s="201">
        <f t="shared" si="72"/>
        <v>166600</v>
      </c>
      <c r="U688" s="190">
        <f t="shared" si="73"/>
        <v>499800</v>
      </c>
      <c r="V688" s="190">
        <f t="shared" si="74"/>
        <v>516130</v>
      </c>
      <c r="W688" s="190"/>
      <c r="X688" s="258" t="s">
        <v>2880</v>
      </c>
      <c r="Y688" s="251"/>
      <c r="Z688" s="251">
        <v>0.03</v>
      </c>
    </row>
    <row r="689" spans="1:26" s="189" customFormat="1" ht="15.75" customHeight="1" x14ac:dyDescent="0.35">
      <c r="A689" s="221">
        <v>163</v>
      </c>
      <c r="B689" s="217" t="str">
        <f>+ม.2!D208</f>
        <v>โฉนด</v>
      </c>
      <c r="C689" s="234">
        <f>+ม.2!E208</f>
        <v>51740</v>
      </c>
      <c r="D689" s="221">
        <f>+ม.2!I208</f>
        <v>10</v>
      </c>
      <c r="E689" s="221">
        <f>+ม.2!J208</f>
        <v>2</v>
      </c>
      <c r="F689" s="230" t="str">
        <f>+ม.2!K208</f>
        <v>45.0</v>
      </c>
      <c r="G689" s="190"/>
      <c r="H689" s="221">
        <f t="shared" si="69"/>
        <v>4245</v>
      </c>
      <c r="I689" s="226">
        <v>100</v>
      </c>
      <c r="J689" s="191">
        <f t="shared" si="70"/>
        <v>424500</v>
      </c>
      <c r="K689" s="221">
        <f>+ม.2!Q208</f>
        <v>0</v>
      </c>
      <c r="L689" s="238">
        <f>+ม.2!S208</f>
        <v>0</v>
      </c>
      <c r="M689" s="238">
        <f>+ม.2!T208</f>
        <v>0</v>
      </c>
      <c r="N689" s="190"/>
      <c r="O689" s="197">
        <f>+ม.2!U208</f>
        <v>0</v>
      </c>
      <c r="P689" s="190">
        <f>+ม.2!W208</f>
        <v>0</v>
      </c>
      <c r="Q689" s="244"/>
      <c r="R689" s="197">
        <f t="shared" si="71"/>
        <v>0</v>
      </c>
      <c r="S689" s="221">
        <f>+ม.2!Z208</f>
        <v>0</v>
      </c>
      <c r="T689" s="201">
        <f t="shared" si="72"/>
        <v>0</v>
      </c>
      <c r="U689" s="190">
        <f t="shared" si="73"/>
        <v>0</v>
      </c>
      <c r="V689" s="190">
        <f t="shared" si="74"/>
        <v>424500</v>
      </c>
      <c r="W689" s="190"/>
      <c r="X689" s="258" t="s">
        <v>2880</v>
      </c>
      <c r="Y689" s="251"/>
      <c r="Z689" s="251">
        <v>0.01</v>
      </c>
    </row>
    <row r="690" spans="1:26" s="189" customFormat="1" ht="15.75" customHeight="1" x14ac:dyDescent="0.35">
      <c r="A690" s="221">
        <v>164</v>
      </c>
      <c r="B690" s="217" t="str">
        <f>+ม.2!D209</f>
        <v>โฉนด</v>
      </c>
      <c r="C690" s="234">
        <f>+ม.2!E209</f>
        <v>47331</v>
      </c>
      <c r="D690" s="221">
        <f>+ม.2!I209</f>
        <v>0</v>
      </c>
      <c r="E690" s="221">
        <f>+ม.2!J209</f>
        <v>0</v>
      </c>
      <c r="F690" s="230">
        <f>+ม.2!K209</f>
        <v>26</v>
      </c>
      <c r="G690" s="190"/>
      <c r="H690" s="221">
        <f t="shared" si="69"/>
        <v>26</v>
      </c>
      <c r="I690" s="226">
        <v>230</v>
      </c>
      <c r="J690" s="191">
        <f t="shared" si="70"/>
        <v>5980</v>
      </c>
      <c r="K690" s="221">
        <f>+ม.2!Q209</f>
        <v>0</v>
      </c>
      <c r="L690" s="238">
        <f>+ม.2!S209</f>
        <v>0</v>
      </c>
      <c r="M690" s="238">
        <f>+ม.2!T209</f>
        <v>0</v>
      </c>
      <c r="N690" s="190"/>
      <c r="O690" s="197">
        <f>+ม.2!U209</f>
        <v>0</v>
      </c>
      <c r="P690" s="190">
        <f>+ม.2!W209</f>
        <v>0</v>
      </c>
      <c r="Q690" s="244"/>
      <c r="R690" s="197">
        <f t="shared" si="71"/>
        <v>0</v>
      </c>
      <c r="S690" s="221">
        <f>+ม.2!Z209</f>
        <v>0</v>
      </c>
      <c r="T690" s="201">
        <f t="shared" si="72"/>
        <v>0</v>
      </c>
      <c r="U690" s="190">
        <f t="shared" si="73"/>
        <v>0</v>
      </c>
      <c r="V690" s="190">
        <f t="shared" si="74"/>
        <v>5980</v>
      </c>
      <c r="W690" s="190"/>
      <c r="X690" s="258" t="s">
        <v>2880</v>
      </c>
      <c r="Y690" s="251"/>
      <c r="Z690" s="251">
        <v>0.01</v>
      </c>
    </row>
    <row r="691" spans="1:26" s="189" customFormat="1" ht="15.75" customHeight="1" x14ac:dyDescent="0.35">
      <c r="A691" s="221">
        <v>165</v>
      </c>
      <c r="B691" s="217" t="str">
        <f>+ม.2!D210</f>
        <v>โฉนด</v>
      </c>
      <c r="C691" s="234">
        <f>+ม.2!E210</f>
        <v>47333</v>
      </c>
      <c r="D691" s="221">
        <f>+ม.2!I210</f>
        <v>0</v>
      </c>
      <c r="E691" s="221">
        <f>+ม.2!J210</f>
        <v>0</v>
      </c>
      <c r="F691" s="230" t="str">
        <f>+ม.2!K210</f>
        <v>63.0</v>
      </c>
      <c r="G691" s="190"/>
      <c r="H691" s="221">
        <f t="shared" si="69"/>
        <v>63</v>
      </c>
      <c r="I691" s="226">
        <v>230</v>
      </c>
      <c r="J691" s="191">
        <f t="shared" si="70"/>
        <v>14490</v>
      </c>
      <c r="K691" s="221">
        <f>+ม.2!Q210</f>
        <v>1</v>
      </c>
      <c r="L691" s="238" t="str">
        <f>+ม.2!S210</f>
        <v>บ้านเดี่ยว</v>
      </c>
      <c r="M691" s="238" t="str">
        <f>+ม.2!T210</f>
        <v>ไม้</v>
      </c>
      <c r="N691" s="190"/>
      <c r="O691" s="197">
        <f>+ม.2!U210</f>
        <v>54</v>
      </c>
      <c r="P691" s="190">
        <f>+ม.2!W210</f>
        <v>54</v>
      </c>
      <c r="Q691" s="244">
        <v>6800</v>
      </c>
      <c r="R691" s="197">
        <f t="shared" si="71"/>
        <v>367200</v>
      </c>
      <c r="S691" s="221">
        <f>+ม.2!Z210</f>
        <v>30</v>
      </c>
      <c r="T691" s="201">
        <f t="shared" si="72"/>
        <v>110160</v>
      </c>
      <c r="U691" s="190">
        <f t="shared" si="73"/>
        <v>257040</v>
      </c>
      <c r="V691" s="190">
        <f t="shared" si="74"/>
        <v>271530</v>
      </c>
      <c r="W691" s="190"/>
      <c r="X691" s="258" t="s">
        <v>2880</v>
      </c>
      <c r="Y691" s="251"/>
      <c r="Z691" s="251">
        <v>0.03</v>
      </c>
    </row>
    <row r="692" spans="1:26" s="189" customFormat="1" ht="15.75" customHeight="1" x14ac:dyDescent="0.35">
      <c r="A692" s="221">
        <v>166</v>
      </c>
      <c r="B692" s="217" t="str">
        <f>+ม.2!D211</f>
        <v>โฉนด</v>
      </c>
      <c r="C692" s="234">
        <f>+ม.2!E211</f>
        <v>54863</v>
      </c>
      <c r="D692" s="221">
        <f>+ม.2!I211</f>
        <v>5</v>
      </c>
      <c r="E692" s="221">
        <f>+ม.2!J211</f>
        <v>2</v>
      </c>
      <c r="F692" s="230" t="str">
        <f>+ม.2!K211</f>
        <v>49.0</v>
      </c>
      <c r="G692" s="190"/>
      <c r="H692" s="221">
        <f t="shared" si="69"/>
        <v>2249</v>
      </c>
      <c r="I692" s="226">
        <v>100</v>
      </c>
      <c r="J692" s="191">
        <f t="shared" si="70"/>
        <v>224900</v>
      </c>
      <c r="K692" s="221">
        <f>+ม.2!Q211</f>
        <v>0</v>
      </c>
      <c r="L692" s="238">
        <f>+ม.2!S211</f>
        <v>0</v>
      </c>
      <c r="M692" s="238">
        <f>+ม.2!T211</f>
        <v>0</v>
      </c>
      <c r="N692" s="190"/>
      <c r="O692" s="197">
        <f>+ม.2!U211</f>
        <v>0</v>
      </c>
      <c r="P692" s="190">
        <f>+ม.2!W211</f>
        <v>0</v>
      </c>
      <c r="Q692" s="244"/>
      <c r="R692" s="197">
        <f t="shared" si="71"/>
        <v>0</v>
      </c>
      <c r="S692" s="221">
        <f>+ม.2!Z211</f>
        <v>0</v>
      </c>
      <c r="T692" s="201">
        <f t="shared" si="72"/>
        <v>0</v>
      </c>
      <c r="U692" s="190">
        <f t="shared" si="73"/>
        <v>0</v>
      </c>
      <c r="V692" s="190">
        <f t="shared" si="74"/>
        <v>224900</v>
      </c>
      <c r="W692" s="190"/>
      <c r="X692" s="258" t="s">
        <v>2880</v>
      </c>
      <c r="Y692" s="251"/>
      <c r="Z692" s="251">
        <v>0.01</v>
      </c>
    </row>
    <row r="693" spans="1:26" s="189" customFormat="1" ht="15.75" customHeight="1" x14ac:dyDescent="0.35">
      <c r="A693" s="221">
        <v>167</v>
      </c>
      <c r="B693" s="217" t="str">
        <f>+ม.2!D212</f>
        <v>โฉนด</v>
      </c>
      <c r="C693" s="234">
        <f>+ม.2!E212</f>
        <v>42867</v>
      </c>
      <c r="D693" s="221">
        <f>+ม.2!I212</f>
        <v>10</v>
      </c>
      <c r="E693" s="221">
        <f>+ม.2!J212</f>
        <v>0</v>
      </c>
      <c r="F693" s="230"/>
      <c r="G693" s="190"/>
      <c r="H693" s="221">
        <f t="shared" si="69"/>
        <v>4000</v>
      </c>
      <c r="I693" s="226">
        <v>130</v>
      </c>
      <c r="J693" s="191">
        <f t="shared" si="70"/>
        <v>520000</v>
      </c>
      <c r="K693" s="221">
        <f>+ม.2!Q212</f>
        <v>0</v>
      </c>
      <c r="L693" s="238">
        <f>+ม.2!S212</f>
        <v>0</v>
      </c>
      <c r="M693" s="238">
        <f>+ม.2!T212</f>
        <v>0</v>
      </c>
      <c r="N693" s="190"/>
      <c r="O693" s="197">
        <f>+ม.2!U212</f>
        <v>0</v>
      </c>
      <c r="P693" s="190">
        <f>+ม.2!W212</f>
        <v>0</v>
      </c>
      <c r="Q693" s="244"/>
      <c r="R693" s="197">
        <f t="shared" si="71"/>
        <v>0</v>
      </c>
      <c r="S693" s="221">
        <f>+ม.2!Z212</f>
        <v>0</v>
      </c>
      <c r="T693" s="201">
        <f t="shared" si="72"/>
        <v>0</v>
      </c>
      <c r="U693" s="190">
        <f t="shared" si="73"/>
        <v>0</v>
      </c>
      <c r="V693" s="190">
        <f t="shared" si="74"/>
        <v>520000</v>
      </c>
      <c r="W693" s="190"/>
      <c r="X693" s="258" t="s">
        <v>2880</v>
      </c>
      <c r="Y693" s="251"/>
      <c r="Z693" s="251">
        <v>0.01</v>
      </c>
    </row>
    <row r="694" spans="1:26" s="189" customFormat="1" ht="15.75" customHeight="1" x14ac:dyDescent="0.35">
      <c r="A694" s="221">
        <v>168</v>
      </c>
      <c r="B694" s="217" t="str">
        <f>+ม.2!D213</f>
        <v>โฉนด</v>
      </c>
      <c r="C694" s="234">
        <f>+ม.2!E213</f>
        <v>27246</v>
      </c>
      <c r="D694" s="221">
        <f>+ม.2!I213</f>
        <v>4</v>
      </c>
      <c r="E694" s="221">
        <f>+ม.2!J213</f>
        <v>3</v>
      </c>
      <c r="F694" s="230">
        <f>+ม.2!K213</f>
        <v>94</v>
      </c>
      <c r="G694" s="190"/>
      <c r="H694" s="221">
        <f t="shared" si="69"/>
        <v>1994</v>
      </c>
      <c r="I694" s="226">
        <v>100</v>
      </c>
      <c r="J694" s="191">
        <f t="shared" si="70"/>
        <v>199400</v>
      </c>
      <c r="K694" s="221">
        <f>+ม.2!Q213</f>
        <v>0</v>
      </c>
      <c r="L694" s="238">
        <f>+ม.2!S213</f>
        <v>0</v>
      </c>
      <c r="M694" s="238">
        <f>+ม.2!T213</f>
        <v>0</v>
      </c>
      <c r="N694" s="190"/>
      <c r="O694" s="197">
        <f>+ม.2!U213</f>
        <v>0</v>
      </c>
      <c r="P694" s="190">
        <f>+ม.2!W213</f>
        <v>0</v>
      </c>
      <c r="Q694" s="244"/>
      <c r="R694" s="197">
        <f t="shared" si="71"/>
        <v>0</v>
      </c>
      <c r="S694" s="221">
        <f>+ม.2!Z213</f>
        <v>0</v>
      </c>
      <c r="T694" s="201">
        <f t="shared" si="72"/>
        <v>0</v>
      </c>
      <c r="U694" s="190">
        <f t="shared" si="73"/>
        <v>0</v>
      </c>
      <c r="V694" s="190">
        <f t="shared" si="74"/>
        <v>199400</v>
      </c>
      <c r="W694" s="190"/>
      <c r="X694" s="258" t="s">
        <v>2880</v>
      </c>
      <c r="Y694" s="251"/>
      <c r="Z694" s="251">
        <v>0.01</v>
      </c>
    </row>
    <row r="695" spans="1:26" s="189" customFormat="1" ht="15.75" customHeight="1" x14ac:dyDescent="0.35">
      <c r="A695" s="221">
        <v>169</v>
      </c>
      <c r="B695" s="217" t="str">
        <f>+ม.2!D214</f>
        <v>โฉนด</v>
      </c>
      <c r="C695" s="234">
        <f>+ม.2!E214</f>
        <v>48608</v>
      </c>
      <c r="D695" s="221">
        <f>+ม.2!I214</f>
        <v>0</v>
      </c>
      <c r="E695" s="221">
        <f>+ม.2!J214</f>
        <v>0</v>
      </c>
      <c r="F695" s="230" t="str">
        <f>+ม.2!K214</f>
        <v>64.0</v>
      </c>
      <c r="G695" s="190"/>
      <c r="H695" s="221">
        <f t="shared" si="69"/>
        <v>64</v>
      </c>
      <c r="I695" s="226">
        <v>350</v>
      </c>
      <c r="J695" s="191">
        <f t="shared" si="70"/>
        <v>22400</v>
      </c>
      <c r="K695" s="221">
        <f>+ม.2!Q214</f>
        <v>1</v>
      </c>
      <c r="L695" s="238" t="str">
        <f>+ม.2!S214</f>
        <v>บ้านเดี่ยว</v>
      </c>
      <c r="M695" s="238" t="str">
        <f>+ม.2!T214</f>
        <v>ไม้</v>
      </c>
      <c r="N695" s="190"/>
      <c r="O695" s="197">
        <f>+ม.2!U214</f>
        <v>60</v>
      </c>
      <c r="P695" s="190">
        <f>+ม.2!W214</f>
        <v>60</v>
      </c>
      <c r="Q695" s="244">
        <v>6800</v>
      </c>
      <c r="R695" s="197">
        <f t="shared" si="71"/>
        <v>408000</v>
      </c>
      <c r="S695" s="221">
        <f>+ม.2!Z214</f>
        <v>30</v>
      </c>
      <c r="T695" s="201">
        <f t="shared" si="72"/>
        <v>122400</v>
      </c>
      <c r="U695" s="190">
        <f t="shared" si="73"/>
        <v>285600</v>
      </c>
      <c r="V695" s="190">
        <f t="shared" si="74"/>
        <v>308000</v>
      </c>
      <c r="W695" s="190"/>
      <c r="X695" s="258" t="s">
        <v>2880</v>
      </c>
      <c r="Y695" s="251"/>
      <c r="Z695" s="251">
        <v>0.03</v>
      </c>
    </row>
    <row r="696" spans="1:26" s="189" customFormat="1" ht="15.75" customHeight="1" x14ac:dyDescent="0.35">
      <c r="A696" s="221">
        <v>170</v>
      </c>
      <c r="B696" s="217" t="str">
        <f>+ม.2!D215</f>
        <v>โฉนด</v>
      </c>
      <c r="C696" s="234">
        <f>+ม.2!E215</f>
        <v>47329</v>
      </c>
      <c r="D696" s="221">
        <f>+ม.2!I215</f>
        <v>0</v>
      </c>
      <c r="E696" s="221">
        <f>+ม.2!J215</f>
        <v>1</v>
      </c>
      <c r="F696" s="230" t="str">
        <f>+ม.2!K215</f>
        <v>12.0</v>
      </c>
      <c r="G696" s="190"/>
      <c r="H696" s="221">
        <f t="shared" si="69"/>
        <v>112</v>
      </c>
      <c r="I696" s="226">
        <v>230</v>
      </c>
      <c r="J696" s="191">
        <f t="shared" si="70"/>
        <v>25760</v>
      </c>
      <c r="K696" s="221">
        <f>+ม.2!Q215</f>
        <v>1</v>
      </c>
      <c r="L696" s="238" t="str">
        <f>+ม.2!S215</f>
        <v>บ้านเดี่ยว</v>
      </c>
      <c r="M696" s="238" t="str">
        <f>+ม.2!T215</f>
        <v>ครึ่งตึกครึ่งไม้</v>
      </c>
      <c r="N696" s="190"/>
      <c r="O696" s="197">
        <f>+ม.2!U215</f>
        <v>240</v>
      </c>
      <c r="P696" s="190">
        <f>+ม.2!W215</f>
        <v>0</v>
      </c>
      <c r="Q696" s="244">
        <v>6800</v>
      </c>
      <c r="R696" s="197">
        <f t="shared" si="71"/>
        <v>1632000</v>
      </c>
      <c r="S696" s="221">
        <v>30</v>
      </c>
      <c r="T696" s="201">
        <f t="shared" si="72"/>
        <v>489600</v>
      </c>
      <c r="U696" s="190">
        <f t="shared" si="73"/>
        <v>1142400</v>
      </c>
      <c r="V696" s="190">
        <f t="shared" si="74"/>
        <v>1168160</v>
      </c>
      <c r="W696" s="190"/>
      <c r="X696" s="258" t="s">
        <v>2880</v>
      </c>
      <c r="Y696" s="251"/>
      <c r="Z696" s="251">
        <v>0.03</v>
      </c>
    </row>
    <row r="697" spans="1:26" s="189" customFormat="1" ht="15.75" customHeight="1" x14ac:dyDescent="0.35">
      <c r="A697" s="221">
        <f>+ม.2!C216</f>
        <v>0</v>
      </c>
      <c r="B697" s="217">
        <f>+ม.2!D216</f>
        <v>0</v>
      </c>
      <c r="C697" s="234"/>
      <c r="D697" s="221"/>
      <c r="E697" s="221"/>
      <c r="F697" s="230"/>
      <c r="G697" s="190"/>
      <c r="H697" s="221">
        <f t="shared" si="69"/>
        <v>0</v>
      </c>
      <c r="I697" s="226"/>
      <c r="J697" s="191">
        <f t="shared" si="70"/>
        <v>0</v>
      </c>
      <c r="K697" s="221">
        <f>+ม.2!Q216</f>
        <v>0</v>
      </c>
      <c r="L697" s="238" t="str">
        <f>+ม.2!S216</f>
        <v>ชั้นที่ 1</v>
      </c>
      <c r="M697" s="238">
        <f>+ม.2!T216</f>
        <v>0</v>
      </c>
      <c r="N697" s="190"/>
      <c r="O697" s="197">
        <f>+ม.2!U216</f>
        <v>0</v>
      </c>
      <c r="P697" s="190">
        <f>+ม.2!W216</f>
        <v>120</v>
      </c>
      <c r="Q697" s="244"/>
      <c r="R697" s="197">
        <f t="shared" si="71"/>
        <v>0</v>
      </c>
      <c r="S697" s="221"/>
      <c r="T697" s="201">
        <f t="shared" si="72"/>
        <v>0</v>
      </c>
      <c r="U697" s="190">
        <f t="shared" si="73"/>
        <v>0</v>
      </c>
      <c r="V697" s="190">
        <f t="shared" si="74"/>
        <v>0</v>
      </c>
      <c r="W697" s="190"/>
      <c r="X697" s="258"/>
      <c r="Y697" s="251"/>
      <c r="Z697" s="251"/>
    </row>
    <row r="698" spans="1:26" s="189" customFormat="1" ht="15.75" customHeight="1" x14ac:dyDescent="0.35">
      <c r="A698" s="221">
        <f>+ม.2!C217</f>
        <v>0</v>
      </c>
      <c r="B698" s="217">
        <f>+ม.2!D217</f>
        <v>0</v>
      </c>
      <c r="C698" s="234"/>
      <c r="D698" s="221"/>
      <c r="E698" s="221"/>
      <c r="F698" s="230"/>
      <c r="G698" s="190"/>
      <c r="H698" s="221">
        <f t="shared" si="69"/>
        <v>0</v>
      </c>
      <c r="I698" s="226"/>
      <c r="J698" s="191">
        <f t="shared" si="70"/>
        <v>0</v>
      </c>
      <c r="K698" s="221">
        <f>+ม.2!Q217</f>
        <v>0</v>
      </c>
      <c r="L698" s="238" t="str">
        <f>+ม.2!S217</f>
        <v>ชั้นที่ 2</v>
      </c>
      <c r="M698" s="238">
        <f>+ม.2!T217</f>
        <v>0</v>
      </c>
      <c r="N698" s="190"/>
      <c r="O698" s="197">
        <f>+ม.2!U217</f>
        <v>0</v>
      </c>
      <c r="P698" s="190">
        <f>+ม.2!W217</f>
        <v>120</v>
      </c>
      <c r="Q698" s="244"/>
      <c r="R698" s="197">
        <f t="shared" si="71"/>
        <v>0</v>
      </c>
      <c r="S698" s="221">
        <f>+ม.2!Z217</f>
        <v>0</v>
      </c>
      <c r="T698" s="201">
        <f t="shared" si="72"/>
        <v>0</v>
      </c>
      <c r="U698" s="190">
        <f t="shared" si="73"/>
        <v>0</v>
      </c>
      <c r="V698" s="190">
        <f t="shared" si="74"/>
        <v>0</v>
      </c>
      <c r="W698" s="190"/>
      <c r="X698" s="258"/>
      <c r="Y698" s="251"/>
      <c r="Z698" s="251"/>
    </row>
    <row r="699" spans="1:26" s="189" customFormat="1" ht="15.75" customHeight="1" x14ac:dyDescent="0.35">
      <c r="A699" s="221">
        <v>171</v>
      </c>
      <c r="B699" s="217" t="str">
        <f>+ม.2!D218</f>
        <v>โฉนด</v>
      </c>
      <c r="C699" s="234">
        <f>+ม.2!E218</f>
        <v>43881</v>
      </c>
      <c r="D699" s="221">
        <f>+ม.2!I218</f>
        <v>15</v>
      </c>
      <c r="E699" s="221">
        <f>+ม.2!J218</f>
        <v>0</v>
      </c>
      <c r="F699" s="230" t="str">
        <f>+ม.2!K218</f>
        <v>16.0</v>
      </c>
      <c r="G699" s="190"/>
      <c r="H699" s="221">
        <f t="shared" si="69"/>
        <v>6016</v>
      </c>
      <c r="I699" s="226">
        <v>100</v>
      </c>
      <c r="J699" s="191">
        <f t="shared" si="70"/>
        <v>601600</v>
      </c>
      <c r="K699" s="221">
        <f>+ม.2!Q218</f>
        <v>0</v>
      </c>
      <c r="L699" s="238">
        <f>+ม.2!S218</f>
        <v>0</v>
      </c>
      <c r="M699" s="238">
        <f>+ม.2!T218</f>
        <v>0</v>
      </c>
      <c r="N699" s="190"/>
      <c r="O699" s="197">
        <f>+ม.2!U218</f>
        <v>0</v>
      </c>
      <c r="P699" s="190">
        <f>+ม.2!W218</f>
        <v>0</v>
      </c>
      <c r="Q699" s="244"/>
      <c r="R699" s="197">
        <f t="shared" si="71"/>
        <v>0</v>
      </c>
      <c r="S699" s="221">
        <f>+ม.2!Z218</f>
        <v>0</v>
      </c>
      <c r="T699" s="201">
        <f t="shared" si="72"/>
        <v>0</v>
      </c>
      <c r="U699" s="190">
        <f t="shared" si="73"/>
        <v>0</v>
      </c>
      <c r="V699" s="190">
        <f t="shared" si="74"/>
        <v>601600</v>
      </c>
      <c r="W699" s="190"/>
      <c r="X699" s="258" t="s">
        <v>2880</v>
      </c>
      <c r="Y699" s="251"/>
      <c r="Z699" s="251">
        <v>0.01</v>
      </c>
    </row>
    <row r="700" spans="1:26" s="189" customFormat="1" ht="15.75" customHeight="1" x14ac:dyDescent="0.35">
      <c r="A700" s="221">
        <v>172</v>
      </c>
      <c r="B700" s="217" t="str">
        <f>+ม.2!D219</f>
        <v>โฉนด</v>
      </c>
      <c r="C700" s="234">
        <f>+ม.2!E219</f>
        <v>54737</v>
      </c>
      <c r="D700" s="221">
        <f>+ม.2!I219</f>
        <v>4</v>
      </c>
      <c r="E700" s="221">
        <f>+ม.2!J219</f>
        <v>1</v>
      </c>
      <c r="F700" s="230">
        <f>+ม.2!K219</f>
        <v>5</v>
      </c>
      <c r="G700" s="190"/>
      <c r="H700" s="221">
        <f t="shared" si="69"/>
        <v>1705</v>
      </c>
      <c r="I700" s="226">
        <v>470</v>
      </c>
      <c r="J700" s="191">
        <f t="shared" si="70"/>
        <v>801350</v>
      </c>
      <c r="K700" s="221">
        <f>+ม.2!Q219</f>
        <v>0</v>
      </c>
      <c r="L700" s="238">
        <f>+ม.2!S219</f>
        <v>0</v>
      </c>
      <c r="M700" s="238">
        <f>+ม.2!T219</f>
        <v>0</v>
      </c>
      <c r="N700" s="190"/>
      <c r="O700" s="197">
        <f>+ม.2!U219</f>
        <v>0</v>
      </c>
      <c r="P700" s="190">
        <f>+ม.2!W219</f>
        <v>0</v>
      </c>
      <c r="Q700" s="244"/>
      <c r="R700" s="197">
        <f t="shared" si="71"/>
        <v>0</v>
      </c>
      <c r="S700" s="221">
        <f>+ม.2!Z219</f>
        <v>0</v>
      </c>
      <c r="T700" s="201">
        <f t="shared" si="72"/>
        <v>0</v>
      </c>
      <c r="U700" s="190">
        <f t="shared" si="73"/>
        <v>0</v>
      </c>
      <c r="V700" s="190">
        <f t="shared" si="74"/>
        <v>801350</v>
      </c>
      <c r="W700" s="190"/>
      <c r="X700" s="258" t="s">
        <v>2880</v>
      </c>
      <c r="Y700" s="251"/>
      <c r="Z700" s="251">
        <v>0.01</v>
      </c>
    </row>
    <row r="701" spans="1:26" s="189" customFormat="1" ht="15.75" customHeight="1" x14ac:dyDescent="0.35">
      <c r="A701" s="221">
        <v>173</v>
      </c>
      <c r="B701" s="217" t="str">
        <f>+ม.2!D220</f>
        <v>โฉนด</v>
      </c>
      <c r="C701" s="234">
        <f>+ม.2!E220</f>
        <v>52192</v>
      </c>
      <c r="D701" s="221">
        <f>+ม.2!I220</f>
        <v>0</v>
      </c>
      <c r="E701" s="221">
        <f>+ม.2!J220</f>
        <v>2</v>
      </c>
      <c r="F701" s="230" t="str">
        <f>+ม.2!K220</f>
        <v>65.0</v>
      </c>
      <c r="G701" s="190"/>
      <c r="H701" s="221">
        <f t="shared" si="69"/>
        <v>265</v>
      </c>
      <c r="I701" s="226">
        <v>230</v>
      </c>
      <c r="J701" s="191">
        <f t="shared" si="70"/>
        <v>60950</v>
      </c>
      <c r="K701" s="221">
        <f>+ม.2!Q220</f>
        <v>1</v>
      </c>
      <c r="L701" s="238" t="str">
        <f>+ม.2!S220</f>
        <v>บ้านเดี่ยว</v>
      </c>
      <c r="M701" s="238" t="str">
        <f>+ม.2!T220</f>
        <v>ครึ่งตึกครึ่งไม้</v>
      </c>
      <c r="N701" s="190"/>
      <c r="O701" s="197">
        <f>+ม.2!U220</f>
        <v>324</v>
      </c>
      <c r="P701" s="190">
        <f>+ม.2!W220</f>
        <v>0</v>
      </c>
      <c r="Q701" s="244">
        <v>6800</v>
      </c>
      <c r="R701" s="197">
        <f t="shared" si="71"/>
        <v>2203200</v>
      </c>
      <c r="S701" s="221">
        <v>35</v>
      </c>
      <c r="T701" s="201">
        <f t="shared" si="72"/>
        <v>771120</v>
      </c>
      <c r="U701" s="190">
        <f t="shared" si="73"/>
        <v>1432080</v>
      </c>
      <c r="V701" s="190">
        <f t="shared" si="74"/>
        <v>1493030</v>
      </c>
      <c r="W701" s="190"/>
      <c r="X701" s="258" t="s">
        <v>2880</v>
      </c>
      <c r="Y701" s="251"/>
      <c r="Z701" s="251">
        <v>0.03</v>
      </c>
    </row>
    <row r="702" spans="1:26" s="189" customFormat="1" ht="15.75" customHeight="1" x14ac:dyDescent="0.35">
      <c r="A702" s="221">
        <f>+ม.2!C221</f>
        <v>0</v>
      </c>
      <c r="B702" s="217">
        <f>+ม.2!D221</f>
        <v>0</v>
      </c>
      <c r="C702" s="234"/>
      <c r="D702" s="221"/>
      <c r="E702" s="221"/>
      <c r="F702" s="230"/>
      <c r="G702" s="190"/>
      <c r="H702" s="221">
        <f t="shared" si="69"/>
        <v>0</v>
      </c>
      <c r="I702" s="226"/>
      <c r="J702" s="191">
        <f t="shared" si="70"/>
        <v>0</v>
      </c>
      <c r="K702" s="221">
        <f>+ม.2!Q221</f>
        <v>0</v>
      </c>
      <c r="L702" s="238" t="str">
        <f>+ม.2!S221</f>
        <v>ชั้นที่ 1</v>
      </c>
      <c r="M702" s="238">
        <f>+ม.2!T221</f>
        <v>0</v>
      </c>
      <c r="N702" s="190"/>
      <c r="O702" s="197">
        <f>+ม.2!U221</f>
        <v>0</v>
      </c>
      <c r="P702" s="190">
        <f>+ม.2!W221</f>
        <v>162</v>
      </c>
      <c r="Q702" s="244"/>
      <c r="R702" s="197">
        <f t="shared" si="71"/>
        <v>0</v>
      </c>
      <c r="S702" s="221"/>
      <c r="T702" s="201">
        <f t="shared" si="72"/>
        <v>0</v>
      </c>
      <c r="U702" s="190">
        <f t="shared" si="73"/>
        <v>0</v>
      </c>
      <c r="V702" s="190">
        <f t="shared" si="74"/>
        <v>0</v>
      </c>
      <c r="W702" s="190"/>
      <c r="X702" s="258"/>
      <c r="Y702" s="251"/>
      <c r="Z702" s="251"/>
    </row>
    <row r="703" spans="1:26" s="189" customFormat="1" ht="15.75" customHeight="1" x14ac:dyDescent="0.35">
      <c r="A703" s="221">
        <f>+ม.2!C222</f>
        <v>0</v>
      </c>
      <c r="B703" s="217">
        <f>+ม.2!D222</f>
        <v>0</v>
      </c>
      <c r="C703" s="234"/>
      <c r="D703" s="221"/>
      <c r="E703" s="221"/>
      <c r="F703" s="230"/>
      <c r="G703" s="190"/>
      <c r="H703" s="221">
        <f t="shared" si="69"/>
        <v>0</v>
      </c>
      <c r="I703" s="226"/>
      <c r="J703" s="191">
        <f t="shared" si="70"/>
        <v>0</v>
      </c>
      <c r="K703" s="221">
        <f>+ม.2!Q222</f>
        <v>0</v>
      </c>
      <c r="L703" s="238" t="str">
        <f>+ม.2!S222</f>
        <v>ชั้นที่ 2</v>
      </c>
      <c r="M703" s="238">
        <f>+ม.2!T222</f>
        <v>0</v>
      </c>
      <c r="N703" s="190"/>
      <c r="O703" s="197">
        <f>+ม.2!U222</f>
        <v>0</v>
      </c>
      <c r="P703" s="190">
        <f>+ม.2!W222</f>
        <v>162</v>
      </c>
      <c r="Q703" s="244"/>
      <c r="R703" s="197">
        <f t="shared" si="71"/>
        <v>0</v>
      </c>
      <c r="S703" s="221">
        <f>+ม.2!Z222</f>
        <v>0</v>
      </c>
      <c r="T703" s="201">
        <f t="shared" si="72"/>
        <v>0</v>
      </c>
      <c r="U703" s="190">
        <f t="shared" si="73"/>
        <v>0</v>
      </c>
      <c r="V703" s="190">
        <f t="shared" si="74"/>
        <v>0</v>
      </c>
      <c r="W703" s="190"/>
      <c r="X703" s="258"/>
      <c r="Y703" s="251"/>
      <c r="Z703" s="251"/>
    </row>
    <row r="704" spans="1:26" s="189" customFormat="1" ht="15.75" customHeight="1" x14ac:dyDescent="0.35">
      <c r="A704" s="221">
        <v>174</v>
      </c>
      <c r="B704" s="217" t="str">
        <f>+ม.2!D223</f>
        <v>โฉนด</v>
      </c>
      <c r="C704" s="234">
        <f>+ม.2!E223</f>
        <v>49884</v>
      </c>
      <c r="D704" s="221">
        <f>+ม.2!I223</f>
        <v>0</v>
      </c>
      <c r="E704" s="221">
        <f>+ม.2!J223</f>
        <v>0</v>
      </c>
      <c r="F704" s="230" t="str">
        <f>+ม.2!K223</f>
        <v>96.0</v>
      </c>
      <c r="G704" s="190"/>
      <c r="H704" s="221">
        <f t="shared" si="69"/>
        <v>96</v>
      </c>
      <c r="I704" s="226">
        <v>350</v>
      </c>
      <c r="J704" s="191">
        <f t="shared" si="70"/>
        <v>33600</v>
      </c>
      <c r="K704" s="221">
        <f>+ม.2!Q223</f>
        <v>1</v>
      </c>
      <c r="L704" s="238" t="str">
        <f>+ม.2!S223</f>
        <v>บ้านเดี่ยว</v>
      </c>
      <c r="M704" s="238" t="str">
        <f>+ม.2!T223</f>
        <v>ตึก</v>
      </c>
      <c r="N704" s="190"/>
      <c r="O704" s="197">
        <f>+ม.2!U223</f>
        <v>64</v>
      </c>
      <c r="P704" s="190">
        <f>+ม.2!W223</f>
        <v>64</v>
      </c>
      <c r="Q704" s="244">
        <v>6800</v>
      </c>
      <c r="R704" s="197">
        <f t="shared" si="71"/>
        <v>435200</v>
      </c>
      <c r="S704" s="221">
        <f>+ม.2!Z223</f>
        <v>20</v>
      </c>
      <c r="T704" s="201">
        <f t="shared" si="72"/>
        <v>87040</v>
      </c>
      <c r="U704" s="190">
        <f t="shared" si="73"/>
        <v>348160</v>
      </c>
      <c r="V704" s="190">
        <f t="shared" si="74"/>
        <v>381760</v>
      </c>
      <c r="W704" s="190"/>
      <c r="X704" s="258" t="s">
        <v>2880</v>
      </c>
      <c r="Y704" s="251"/>
      <c r="Z704" s="251">
        <v>0.03</v>
      </c>
    </row>
    <row r="705" spans="1:26" s="189" customFormat="1" ht="15.75" customHeight="1" x14ac:dyDescent="0.35">
      <c r="A705" s="221">
        <v>175</v>
      </c>
      <c r="B705" s="217" t="str">
        <f>+ม.2!D224</f>
        <v>โฉนด</v>
      </c>
      <c r="C705" s="234">
        <f>+ม.2!E224</f>
        <v>49605</v>
      </c>
      <c r="D705" s="221">
        <f>+ม.2!I224</f>
        <v>10</v>
      </c>
      <c r="E705" s="221">
        <f>+ม.2!J224</f>
        <v>2</v>
      </c>
      <c r="F705" s="230">
        <f>+ม.2!K224</f>
        <v>73</v>
      </c>
      <c r="G705" s="190"/>
      <c r="H705" s="221">
        <f t="shared" si="69"/>
        <v>4273</v>
      </c>
      <c r="I705" s="226">
        <v>100</v>
      </c>
      <c r="J705" s="191">
        <f t="shared" si="70"/>
        <v>427300</v>
      </c>
      <c r="K705" s="221">
        <f>+ม.2!Q224</f>
        <v>0</v>
      </c>
      <c r="L705" s="238">
        <f>+ม.2!S224</f>
        <v>0</v>
      </c>
      <c r="M705" s="238">
        <f>+ม.2!T224</f>
        <v>0</v>
      </c>
      <c r="N705" s="190"/>
      <c r="O705" s="197">
        <f>+ม.2!U224</f>
        <v>0</v>
      </c>
      <c r="P705" s="190">
        <f>+ม.2!W224</f>
        <v>0</v>
      </c>
      <c r="Q705" s="244"/>
      <c r="R705" s="197">
        <f t="shared" si="71"/>
        <v>0</v>
      </c>
      <c r="S705" s="221">
        <f>+ม.2!Z224</f>
        <v>0</v>
      </c>
      <c r="T705" s="201">
        <f t="shared" si="72"/>
        <v>0</v>
      </c>
      <c r="U705" s="190">
        <f t="shared" si="73"/>
        <v>0</v>
      </c>
      <c r="V705" s="190">
        <f t="shared" si="74"/>
        <v>427300</v>
      </c>
      <c r="W705" s="190"/>
      <c r="X705" s="258" t="s">
        <v>2880</v>
      </c>
      <c r="Y705" s="251"/>
      <c r="Z705" s="251">
        <v>0.01</v>
      </c>
    </row>
    <row r="706" spans="1:26" s="189" customFormat="1" ht="15.75" customHeight="1" x14ac:dyDescent="0.35">
      <c r="A706" s="221">
        <v>176</v>
      </c>
      <c r="B706" s="217" t="str">
        <f>+ม.2!D225</f>
        <v>โฉนด</v>
      </c>
      <c r="C706" s="234">
        <f>+ม.2!E225</f>
        <v>47335</v>
      </c>
      <c r="D706" s="221">
        <f>+ม.2!I225</f>
        <v>0</v>
      </c>
      <c r="E706" s="221">
        <f>+ม.2!J225</f>
        <v>0</v>
      </c>
      <c r="F706" s="230" t="str">
        <f>+ม.2!K225</f>
        <v>68.0</v>
      </c>
      <c r="G706" s="190"/>
      <c r="H706" s="221">
        <f t="shared" si="69"/>
        <v>68</v>
      </c>
      <c r="I706" s="226">
        <v>230</v>
      </c>
      <c r="J706" s="191">
        <f t="shared" si="70"/>
        <v>15640</v>
      </c>
      <c r="K706" s="221">
        <f>+ม.2!Q225</f>
        <v>1</v>
      </c>
      <c r="L706" s="238" t="str">
        <f>+ม.2!S225</f>
        <v>บ้านเดี่ยว</v>
      </c>
      <c r="M706" s="238" t="str">
        <f>+ม.2!T225</f>
        <v>ไม้</v>
      </c>
      <c r="N706" s="190"/>
      <c r="O706" s="197">
        <f>+ม.2!U225</f>
        <v>208</v>
      </c>
      <c r="P706" s="190">
        <f>+ม.2!W225</f>
        <v>208</v>
      </c>
      <c r="Q706" s="244">
        <v>6800</v>
      </c>
      <c r="R706" s="197">
        <f t="shared" si="71"/>
        <v>1414400</v>
      </c>
      <c r="S706" s="221">
        <f>+ม.2!Z225</f>
        <v>30</v>
      </c>
      <c r="T706" s="201">
        <f t="shared" si="72"/>
        <v>424320</v>
      </c>
      <c r="U706" s="190">
        <f t="shared" si="73"/>
        <v>990080</v>
      </c>
      <c r="V706" s="190">
        <f t="shared" si="74"/>
        <v>1005720</v>
      </c>
      <c r="W706" s="190"/>
      <c r="X706" s="258" t="s">
        <v>2880</v>
      </c>
      <c r="Y706" s="251"/>
      <c r="Z706" s="251">
        <v>0.03</v>
      </c>
    </row>
    <row r="707" spans="1:26" s="189" customFormat="1" ht="15.75" customHeight="1" x14ac:dyDescent="0.35">
      <c r="A707" s="221">
        <v>177</v>
      </c>
      <c r="B707" s="217" t="str">
        <f>+ม.2!D226</f>
        <v>โฉนด</v>
      </c>
      <c r="C707" s="234">
        <f>+ม.2!E226</f>
        <v>47330</v>
      </c>
      <c r="D707" s="221">
        <f>+ม.2!I226</f>
        <v>0</v>
      </c>
      <c r="E707" s="221">
        <f>+ม.2!J226</f>
        <v>0</v>
      </c>
      <c r="F707" s="230">
        <f>+ม.2!K226</f>
        <v>27</v>
      </c>
      <c r="G707" s="190"/>
      <c r="H707" s="221">
        <f t="shared" si="69"/>
        <v>27</v>
      </c>
      <c r="I707" s="226">
        <v>230</v>
      </c>
      <c r="J707" s="191">
        <f t="shared" si="70"/>
        <v>6210</v>
      </c>
      <c r="K707" s="221">
        <f>+ม.2!Q226</f>
        <v>0</v>
      </c>
      <c r="L707" s="238">
        <f>+ม.2!S226</f>
        <v>0</v>
      </c>
      <c r="M707" s="238">
        <f>+ม.2!T226</f>
        <v>0</v>
      </c>
      <c r="N707" s="190"/>
      <c r="O707" s="197">
        <f>+ม.2!U226</f>
        <v>0</v>
      </c>
      <c r="P707" s="190">
        <f>+ม.2!W226</f>
        <v>0</v>
      </c>
      <c r="Q707" s="244"/>
      <c r="R707" s="197">
        <f t="shared" si="71"/>
        <v>0</v>
      </c>
      <c r="S707" s="221">
        <f>+ม.2!Z226</f>
        <v>0</v>
      </c>
      <c r="T707" s="201">
        <f t="shared" si="72"/>
        <v>0</v>
      </c>
      <c r="U707" s="190">
        <f t="shared" si="73"/>
        <v>0</v>
      </c>
      <c r="V707" s="190">
        <f t="shared" si="74"/>
        <v>6210</v>
      </c>
      <c r="W707" s="190"/>
      <c r="X707" s="258" t="s">
        <v>2880</v>
      </c>
      <c r="Y707" s="251"/>
      <c r="Z707" s="251">
        <v>0.01</v>
      </c>
    </row>
    <row r="708" spans="1:26" s="189" customFormat="1" ht="15.75" customHeight="1" x14ac:dyDescent="0.35">
      <c r="A708" s="221">
        <v>178</v>
      </c>
      <c r="B708" s="217" t="str">
        <f>+ม.2!D227</f>
        <v>โฉนด</v>
      </c>
      <c r="C708" s="234">
        <f>+ม.2!E227</f>
        <v>40514</v>
      </c>
      <c r="D708" s="221">
        <f>+ม.2!I227</f>
        <v>6</v>
      </c>
      <c r="E708" s="221">
        <f>+ม.2!J227</f>
        <v>0</v>
      </c>
      <c r="F708" s="230">
        <f>+ม.2!K227</f>
        <v>0</v>
      </c>
      <c r="G708" s="190"/>
      <c r="H708" s="221">
        <f t="shared" si="69"/>
        <v>2400</v>
      </c>
      <c r="I708" s="226">
        <v>100</v>
      </c>
      <c r="J708" s="191">
        <f t="shared" si="70"/>
        <v>240000</v>
      </c>
      <c r="K708" s="221">
        <f>+ม.2!Q227</f>
        <v>1</v>
      </c>
      <c r="L708" s="238" t="str">
        <f>+ม.2!S227</f>
        <v>บ้านเดี่ยว</v>
      </c>
      <c r="M708" s="238" t="str">
        <f>+ม.2!T227</f>
        <v>ตึก</v>
      </c>
      <c r="N708" s="190"/>
      <c r="O708" s="197">
        <f>+ม.2!U227</f>
        <v>42</v>
      </c>
      <c r="P708" s="190">
        <f>+ม.2!W227</f>
        <v>42</v>
      </c>
      <c r="Q708" s="244">
        <v>6800</v>
      </c>
      <c r="R708" s="197">
        <f t="shared" si="71"/>
        <v>285600</v>
      </c>
      <c r="S708" s="221">
        <f>+ม.2!Z227</f>
        <v>25</v>
      </c>
      <c r="T708" s="201">
        <f t="shared" si="72"/>
        <v>71400</v>
      </c>
      <c r="U708" s="190">
        <f t="shared" si="73"/>
        <v>214200</v>
      </c>
      <c r="V708" s="190">
        <f t="shared" si="74"/>
        <v>454200</v>
      </c>
      <c r="W708" s="190"/>
      <c r="X708" s="258" t="s">
        <v>2880</v>
      </c>
      <c r="Y708" s="251"/>
      <c r="Z708" s="251">
        <v>0.03</v>
      </c>
    </row>
    <row r="709" spans="1:26" s="189" customFormat="1" ht="15.75" customHeight="1" x14ac:dyDescent="0.35">
      <c r="A709" s="221">
        <v>179</v>
      </c>
      <c r="B709" s="217" t="str">
        <f>+ม.2!D228</f>
        <v>โฉนด</v>
      </c>
      <c r="C709" s="234">
        <f>+ม.2!E228</f>
        <v>49427</v>
      </c>
      <c r="D709" s="221">
        <f>+ม.2!I228</f>
        <v>0</v>
      </c>
      <c r="E709" s="221">
        <f>+ม.2!J228</f>
        <v>0</v>
      </c>
      <c r="F709" s="230" t="str">
        <f>+ม.2!K228</f>
        <v>80.0</v>
      </c>
      <c r="G709" s="190"/>
      <c r="H709" s="221">
        <f t="shared" si="69"/>
        <v>80</v>
      </c>
      <c r="I709" s="226">
        <v>170</v>
      </c>
      <c r="J709" s="191">
        <f t="shared" si="70"/>
        <v>13600</v>
      </c>
      <c r="K709" s="221">
        <f>+ม.2!Q228</f>
        <v>1</v>
      </c>
      <c r="L709" s="238" t="str">
        <f>+ม.2!S228</f>
        <v>บ้านเดี่ยว</v>
      </c>
      <c r="M709" s="238" t="str">
        <f>+ม.2!T228</f>
        <v>ไม้</v>
      </c>
      <c r="N709" s="190"/>
      <c r="O709" s="197">
        <f>+ม.2!U228</f>
        <v>128</v>
      </c>
      <c r="P709" s="190">
        <f>+ม.2!W228</f>
        <v>128</v>
      </c>
      <c r="Q709" s="244">
        <v>6800</v>
      </c>
      <c r="R709" s="197">
        <f t="shared" si="71"/>
        <v>870400</v>
      </c>
      <c r="S709" s="221">
        <f>+ม.2!Z228</f>
        <v>30</v>
      </c>
      <c r="T709" s="201">
        <f t="shared" si="72"/>
        <v>261120</v>
      </c>
      <c r="U709" s="190">
        <f t="shared" si="73"/>
        <v>609280</v>
      </c>
      <c r="V709" s="190">
        <f t="shared" si="74"/>
        <v>622880</v>
      </c>
      <c r="W709" s="190"/>
      <c r="X709" s="258" t="s">
        <v>2880</v>
      </c>
      <c r="Y709" s="251"/>
      <c r="Z709" s="251">
        <v>0.03</v>
      </c>
    </row>
    <row r="710" spans="1:26" s="189" customFormat="1" ht="15.75" customHeight="1" x14ac:dyDescent="0.35">
      <c r="A710" s="221">
        <v>180</v>
      </c>
      <c r="B710" s="217" t="str">
        <f>+ม.2!D229</f>
        <v>โฉนด</v>
      </c>
      <c r="C710" s="234">
        <f>+ม.2!E229</f>
        <v>49431</v>
      </c>
      <c r="D710" s="221">
        <f>+ม.2!I229</f>
        <v>0</v>
      </c>
      <c r="E710" s="221">
        <f>+ม.2!J229</f>
        <v>0</v>
      </c>
      <c r="F710" s="230" t="str">
        <f>+ม.2!K229</f>
        <v>55.0</v>
      </c>
      <c r="G710" s="190"/>
      <c r="H710" s="221">
        <f t="shared" si="69"/>
        <v>55</v>
      </c>
      <c r="I710" s="226">
        <v>230</v>
      </c>
      <c r="J710" s="191">
        <f t="shared" si="70"/>
        <v>12650</v>
      </c>
      <c r="K710" s="221">
        <f>+ม.2!Q229</f>
        <v>1</v>
      </c>
      <c r="L710" s="238" t="str">
        <f>+ม.2!S229</f>
        <v>บ้านเดี่ยว</v>
      </c>
      <c r="M710" s="238" t="str">
        <f>+ม.2!T229</f>
        <v>ไม้</v>
      </c>
      <c r="N710" s="190"/>
      <c r="O710" s="197">
        <f>+ม.2!U229</f>
        <v>108</v>
      </c>
      <c r="P710" s="190">
        <f>+ม.2!W229</f>
        <v>108</v>
      </c>
      <c r="Q710" s="244">
        <v>6800</v>
      </c>
      <c r="R710" s="197">
        <f t="shared" si="71"/>
        <v>734400</v>
      </c>
      <c r="S710" s="221">
        <f>+ม.2!Z229</f>
        <v>30</v>
      </c>
      <c r="T710" s="201">
        <f t="shared" si="72"/>
        <v>220320</v>
      </c>
      <c r="U710" s="190">
        <f t="shared" si="73"/>
        <v>514080</v>
      </c>
      <c r="V710" s="190">
        <f t="shared" si="74"/>
        <v>526730</v>
      </c>
      <c r="W710" s="190"/>
      <c r="X710" s="258" t="s">
        <v>2880</v>
      </c>
      <c r="Y710" s="251"/>
      <c r="Z710" s="251">
        <v>0.03</v>
      </c>
    </row>
    <row r="711" spans="1:26" s="189" customFormat="1" ht="15.75" customHeight="1" x14ac:dyDescent="0.35">
      <c r="A711" s="221">
        <v>181</v>
      </c>
      <c r="B711" s="217" t="str">
        <f>+ม.2!D230</f>
        <v>โฉนด</v>
      </c>
      <c r="C711" s="234">
        <f>+ม.2!E230</f>
        <v>40515</v>
      </c>
      <c r="D711" s="221">
        <f>+ม.2!I230</f>
        <v>5</v>
      </c>
      <c r="E711" s="221">
        <f>+ม.2!J230</f>
        <v>1</v>
      </c>
      <c r="F711" s="230">
        <f>+ม.2!K230</f>
        <v>38</v>
      </c>
      <c r="G711" s="190"/>
      <c r="H711" s="221">
        <f t="shared" si="69"/>
        <v>2138</v>
      </c>
      <c r="I711" s="226">
        <v>100</v>
      </c>
      <c r="J711" s="191">
        <f t="shared" si="70"/>
        <v>213800</v>
      </c>
      <c r="K711" s="221">
        <f>+ม.2!Q230</f>
        <v>0</v>
      </c>
      <c r="L711" s="238">
        <f>+ม.2!S230</f>
        <v>0</v>
      </c>
      <c r="M711" s="238">
        <f>+ม.2!T230</f>
        <v>0</v>
      </c>
      <c r="N711" s="190"/>
      <c r="O711" s="197">
        <f>+ม.2!U230</f>
        <v>0</v>
      </c>
      <c r="P711" s="190">
        <f>+ม.2!W230</f>
        <v>0</v>
      </c>
      <c r="Q711" s="244"/>
      <c r="R711" s="197">
        <f t="shared" si="71"/>
        <v>0</v>
      </c>
      <c r="S711" s="221">
        <f>+ม.2!Z230</f>
        <v>0</v>
      </c>
      <c r="T711" s="201">
        <f t="shared" si="72"/>
        <v>0</v>
      </c>
      <c r="U711" s="190">
        <f t="shared" si="73"/>
        <v>0</v>
      </c>
      <c r="V711" s="190">
        <f t="shared" si="74"/>
        <v>213800</v>
      </c>
      <c r="W711" s="190"/>
      <c r="X711" s="258" t="s">
        <v>2880</v>
      </c>
      <c r="Y711" s="251"/>
      <c r="Z711" s="251">
        <v>0.01</v>
      </c>
    </row>
    <row r="712" spans="1:26" s="189" customFormat="1" ht="15.75" customHeight="1" x14ac:dyDescent="0.35">
      <c r="A712" s="221">
        <v>182</v>
      </c>
      <c r="B712" s="217" t="str">
        <f>+ม.2!D231</f>
        <v>โฉนด</v>
      </c>
      <c r="C712" s="234">
        <f>+ม.2!E231</f>
        <v>44660</v>
      </c>
      <c r="D712" s="221">
        <f>+ม.2!I231</f>
        <v>4</v>
      </c>
      <c r="E712" s="221">
        <f>+ม.2!J231</f>
        <v>0</v>
      </c>
      <c r="F712" s="230" t="str">
        <f>+ม.2!K231</f>
        <v>87.0</v>
      </c>
      <c r="G712" s="190"/>
      <c r="H712" s="221">
        <f t="shared" si="69"/>
        <v>1687</v>
      </c>
      <c r="I712" s="226">
        <v>100</v>
      </c>
      <c r="J712" s="191">
        <f t="shared" si="70"/>
        <v>168700</v>
      </c>
      <c r="K712" s="221">
        <f>+ม.2!Q231</f>
        <v>0</v>
      </c>
      <c r="L712" s="238">
        <f>+ม.2!S231</f>
        <v>0</v>
      </c>
      <c r="M712" s="238">
        <f>+ม.2!T231</f>
        <v>0</v>
      </c>
      <c r="N712" s="190"/>
      <c r="O712" s="197">
        <f>+ม.2!U231</f>
        <v>0</v>
      </c>
      <c r="P712" s="190">
        <f>+ม.2!W231</f>
        <v>0</v>
      </c>
      <c r="Q712" s="244"/>
      <c r="R712" s="197">
        <f t="shared" si="71"/>
        <v>0</v>
      </c>
      <c r="S712" s="221">
        <f>+ม.2!Z231</f>
        <v>0</v>
      </c>
      <c r="T712" s="201">
        <f t="shared" si="72"/>
        <v>0</v>
      </c>
      <c r="U712" s="190">
        <f t="shared" si="73"/>
        <v>0</v>
      </c>
      <c r="V712" s="190">
        <f t="shared" si="74"/>
        <v>168700</v>
      </c>
      <c r="W712" s="190"/>
      <c r="X712" s="258" t="s">
        <v>2880</v>
      </c>
      <c r="Y712" s="251"/>
      <c r="Z712" s="251">
        <v>0.01</v>
      </c>
    </row>
    <row r="713" spans="1:26" s="435" customFormat="1" ht="15.75" customHeight="1" x14ac:dyDescent="0.35">
      <c r="A713" s="421">
        <v>183</v>
      </c>
      <c r="B713" s="423" t="str">
        <f>+ม.2!D232</f>
        <v>โฉนด</v>
      </c>
      <c r="C713" s="424">
        <f>+ม.2!E232</f>
        <v>12869</v>
      </c>
      <c r="D713" s="421">
        <f>+ม.2!I232</f>
        <v>6</v>
      </c>
      <c r="E713" s="421">
        <f>+ม.2!J232</f>
        <v>1</v>
      </c>
      <c r="F713" s="425" t="str">
        <f>+ม.2!K232</f>
        <v>28.0</v>
      </c>
      <c r="G713" s="426"/>
      <c r="H713" s="421">
        <f t="shared" si="69"/>
        <v>2528</v>
      </c>
      <c r="I713" s="427">
        <v>100</v>
      </c>
      <c r="J713" s="428">
        <f t="shared" si="70"/>
        <v>252800</v>
      </c>
      <c r="K713" s="421">
        <f>+ม.2!Q232</f>
        <v>0</v>
      </c>
      <c r="L713" s="429">
        <f>+ม.2!S232</f>
        <v>0</v>
      </c>
      <c r="M713" s="429">
        <f>+ม.2!T232</f>
        <v>0</v>
      </c>
      <c r="N713" s="426"/>
      <c r="O713" s="430">
        <f>+ม.2!U232</f>
        <v>0</v>
      </c>
      <c r="P713" s="426">
        <f>+ม.2!W232</f>
        <v>0</v>
      </c>
      <c r="Q713" s="431"/>
      <c r="R713" s="430">
        <f t="shared" si="71"/>
        <v>0</v>
      </c>
      <c r="S713" s="421">
        <f>+ม.2!Z232</f>
        <v>0</v>
      </c>
      <c r="T713" s="432">
        <f t="shared" si="72"/>
        <v>0</v>
      </c>
      <c r="U713" s="426">
        <f t="shared" si="73"/>
        <v>0</v>
      </c>
      <c r="V713" s="426">
        <f t="shared" si="74"/>
        <v>252800</v>
      </c>
      <c r="W713" s="426"/>
      <c r="X713" s="433" t="s">
        <v>2880</v>
      </c>
      <c r="Y713" s="434"/>
      <c r="Z713" s="434">
        <v>0.01</v>
      </c>
    </row>
    <row r="714" spans="1:26" s="189" customFormat="1" ht="15.75" customHeight="1" x14ac:dyDescent="0.35">
      <c r="A714" s="221">
        <v>184</v>
      </c>
      <c r="B714" s="217" t="str">
        <f>+ม.2!D233</f>
        <v>โฉนด</v>
      </c>
      <c r="C714" s="234">
        <f>+ม.2!E233</f>
        <v>50912</v>
      </c>
      <c r="D714" s="221">
        <f>+ม.2!I233</f>
        <v>21</v>
      </c>
      <c r="E714" s="221">
        <f>+ม.2!J233</f>
        <v>1</v>
      </c>
      <c r="F714" s="230" t="str">
        <f>+ม.2!K233</f>
        <v>4.0</v>
      </c>
      <c r="G714" s="190"/>
      <c r="H714" s="221">
        <f t="shared" si="69"/>
        <v>8504</v>
      </c>
      <c r="I714" s="226">
        <v>130</v>
      </c>
      <c r="J714" s="191">
        <f t="shared" si="70"/>
        <v>1105520</v>
      </c>
      <c r="K714" s="221">
        <f>+ม.2!Q233</f>
        <v>0</v>
      </c>
      <c r="L714" s="238">
        <f>+ม.2!S233</f>
        <v>0</v>
      </c>
      <c r="M714" s="238">
        <f>+ม.2!T233</f>
        <v>0</v>
      </c>
      <c r="N714" s="190"/>
      <c r="O714" s="197">
        <f>+ม.2!U233</f>
        <v>0</v>
      </c>
      <c r="P714" s="190">
        <f>+ม.2!W233</f>
        <v>0</v>
      </c>
      <c r="Q714" s="244"/>
      <c r="R714" s="197">
        <f t="shared" si="71"/>
        <v>0</v>
      </c>
      <c r="S714" s="221">
        <f>+ม.2!Z233</f>
        <v>0</v>
      </c>
      <c r="T714" s="201">
        <f t="shared" si="72"/>
        <v>0</v>
      </c>
      <c r="U714" s="190">
        <f t="shared" si="73"/>
        <v>0</v>
      </c>
      <c r="V714" s="190">
        <f t="shared" si="74"/>
        <v>1105520</v>
      </c>
      <c r="W714" s="190"/>
      <c r="X714" s="258" t="s">
        <v>2880</v>
      </c>
      <c r="Y714" s="251"/>
      <c r="Z714" s="251">
        <v>0.01</v>
      </c>
    </row>
    <row r="715" spans="1:26" s="189" customFormat="1" ht="15.75" customHeight="1" x14ac:dyDescent="0.35">
      <c r="A715" s="221">
        <v>185</v>
      </c>
      <c r="B715" s="217" t="str">
        <f>+ม.2!D234</f>
        <v>โฉนด</v>
      </c>
      <c r="C715" s="234">
        <f>+ม.2!E234</f>
        <v>50313</v>
      </c>
      <c r="D715" s="221">
        <f>+ม.2!I234</f>
        <v>3</v>
      </c>
      <c r="E715" s="221">
        <f>+ม.2!J234</f>
        <v>2</v>
      </c>
      <c r="F715" s="230" t="str">
        <f>+ม.2!K234</f>
        <v>63.0</v>
      </c>
      <c r="G715" s="190"/>
      <c r="H715" s="221">
        <f t="shared" si="69"/>
        <v>1463</v>
      </c>
      <c r="I715" s="226">
        <v>130</v>
      </c>
      <c r="J715" s="191">
        <f t="shared" si="70"/>
        <v>190190</v>
      </c>
      <c r="K715" s="221">
        <f>+ม.2!Q234</f>
        <v>0</v>
      </c>
      <c r="L715" s="238">
        <f>+ม.2!S234</f>
        <v>0</v>
      </c>
      <c r="M715" s="238">
        <f>+ม.2!T234</f>
        <v>0</v>
      </c>
      <c r="N715" s="190"/>
      <c r="O715" s="197">
        <f>+ม.2!U234</f>
        <v>0</v>
      </c>
      <c r="P715" s="190">
        <f>+ม.2!W234</f>
        <v>0</v>
      </c>
      <c r="Q715" s="244"/>
      <c r="R715" s="197">
        <f t="shared" si="71"/>
        <v>0</v>
      </c>
      <c r="S715" s="221">
        <f>+ม.2!Z234</f>
        <v>0</v>
      </c>
      <c r="T715" s="201">
        <f t="shared" si="72"/>
        <v>0</v>
      </c>
      <c r="U715" s="190">
        <f t="shared" si="73"/>
        <v>0</v>
      </c>
      <c r="V715" s="190">
        <f t="shared" si="74"/>
        <v>190190</v>
      </c>
      <c r="W715" s="190"/>
      <c r="X715" s="258" t="s">
        <v>2880</v>
      </c>
      <c r="Y715" s="251"/>
      <c r="Z715" s="251">
        <v>0.01</v>
      </c>
    </row>
    <row r="716" spans="1:26" s="189" customFormat="1" ht="15.75" customHeight="1" x14ac:dyDescent="0.35">
      <c r="A716" s="221">
        <v>186</v>
      </c>
      <c r="B716" s="217" t="str">
        <f>+ม.2!D235</f>
        <v>โฉนด</v>
      </c>
      <c r="C716" s="234">
        <f>+ม.2!E235</f>
        <v>48610</v>
      </c>
      <c r="D716" s="221">
        <f>+ม.2!I235</f>
        <v>0</v>
      </c>
      <c r="E716" s="221">
        <f>+ม.2!J235</f>
        <v>2</v>
      </c>
      <c r="F716" s="230" t="str">
        <f>+ม.2!K235</f>
        <v>41.0</v>
      </c>
      <c r="G716" s="190"/>
      <c r="H716" s="221">
        <f t="shared" si="69"/>
        <v>241</v>
      </c>
      <c r="I716" s="226">
        <v>230</v>
      </c>
      <c r="J716" s="191">
        <f t="shared" si="70"/>
        <v>55430</v>
      </c>
      <c r="K716" s="221">
        <f>+ม.2!Q235</f>
        <v>1</v>
      </c>
      <c r="L716" s="238" t="str">
        <f>+ม.2!S235</f>
        <v>บ้านเดี่ยว</v>
      </c>
      <c r="M716" s="238" t="str">
        <f>+ม.2!T235</f>
        <v>ไม้</v>
      </c>
      <c r="N716" s="190"/>
      <c r="O716" s="197">
        <f>+ม.2!U235</f>
        <v>96</v>
      </c>
      <c r="P716" s="190">
        <f>+ม.2!W235</f>
        <v>96</v>
      </c>
      <c r="Q716" s="244">
        <v>6800</v>
      </c>
      <c r="R716" s="197">
        <f t="shared" si="71"/>
        <v>652800</v>
      </c>
      <c r="S716" s="221">
        <f>+ม.2!Z235</f>
        <v>35</v>
      </c>
      <c r="T716" s="201">
        <f t="shared" si="72"/>
        <v>228480</v>
      </c>
      <c r="U716" s="190">
        <f t="shared" si="73"/>
        <v>424320</v>
      </c>
      <c r="V716" s="190">
        <f t="shared" si="74"/>
        <v>479750</v>
      </c>
      <c r="W716" s="190"/>
      <c r="X716" s="258" t="s">
        <v>2880</v>
      </c>
      <c r="Y716" s="251"/>
      <c r="Z716" s="251">
        <v>0.03</v>
      </c>
    </row>
    <row r="717" spans="1:26" s="189" customFormat="1" ht="15.75" customHeight="1" x14ac:dyDescent="0.35">
      <c r="A717" s="221">
        <v>187</v>
      </c>
      <c r="B717" s="217" t="str">
        <f>+ม.2!D236</f>
        <v>โฉนด</v>
      </c>
      <c r="C717" s="234">
        <f>+ม.2!E236</f>
        <v>49590</v>
      </c>
      <c r="D717" s="221">
        <f>+ม.2!I236</f>
        <v>21</v>
      </c>
      <c r="E717" s="221">
        <f>+ม.2!J236</f>
        <v>1</v>
      </c>
      <c r="F717" s="230" t="str">
        <f>+ม.2!K236</f>
        <v>96.0</v>
      </c>
      <c r="G717" s="190"/>
      <c r="H717" s="221">
        <f t="shared" si="69"/>
        <v>8596</v>
      </c>
      <c r="I717" s="226">
        <v>130</v>
      </c>
      <c r="J717" s="191">
        <f t="shared" si="70"/>
        <v>1117480</v>
      </c>
      <c r="K717" s="221">
        <f>+ม.2!Q236</f>
        <v>0</v>
      </c>
      <c r="L717" s="238">
        <f>+ม.2!S236</f>
        <v>0</v>
      </c>
      <c r="M717" s="238">
        <f>+ม.2!T236</f>
        <v>0</v>
      </c>
      <c r="N717" s="190"/>
      <c r="O717" s="197">
        <f>+ม.2!U236</f>
        <v>0</v>
      </c>
      <c r="P717" s="190">
        <f>+ม.2!W236</f>
        <v>0</v>
      </c>
      <c r="Q717" s="244"/>
      <c r="R717" s="197">
        <f t="shared" si="71"/>
        <v>0</v>
      </c>
      <c r="S717" s="221">
        <f>+ม.2!Z236</f>
        <v>0</v>
      </c>
      <c r="T717" s="201">
        <f t="shared" si="72"/>
        <v>0</v>
      </c>
      <c r="U717" s="190">
        <f t="shared" si="73"/>
        <v>0</v>
      </c>
      <c r="V717" s="190">
        <f t="shared" si="74"/>
        <v>1117480</v>
      </c>
      <c r="W717" s="190"/>
      <c r="X717" s="258" t="s">
        <v>2880</v>
      </c>
      <c r="Y717" s="251"/>
      <c r="Z717" s="251">
        <v>0.01</v>
      </c>
    </row>
    <row r="718" spans="1:26" s="435" customFormat="1" ht="15.75" customHeight="1" x14ac:dyDescent="0.35">
      <c r="A718" s="421">
        <v>188</v>
      </c>
      <c r="B718" s="423" t="str">
        <f>+ม.2!D237</f>
        <v>โฉนด</v>
      </c>
      <c r="C718" s="424">
        <f>+ม.2!E237</f>
        <v>49220</v>
      </c>
      <c r="D718" s="421">
        <f>+ม.2!I237</f>
        <v>0</v>
      </c>
      <c r="E718" s="421">
        <f>+ม.2!J237</f>
        <v>0</v>
      </c>
      <c r="F718" s="425" t="str">
        <f>+ม.2!K237</f>
        <v>81.0</v>
      </c>
      <c r="G718" s="426"/>
      <c r="H718" s="421">
        <f t="shared" si="69"/>
        <v>81</v>
      </c>
      <c r="I718" s="427">
        <v>100</v>
      </c>
      <c r="J718" s="428">
        <f t="shared" si="70"/>
        <v>8100</v>
      </c>
      <c r="K718" s="421">
        <f>+ม.2!Q237</f>
        <v>1</v>
      </c>
      <c r="L718" s="429" t="str">
        <f>+ม.2!S237</f>
        <v>บ้านเดี่ยว</v>
      </c>
      <c r="M718" s="429" t="str">
        <f>+ม.2!T237</f>
        <v>ไม้</v>
      </c>
      <c r="N718" s="426"/>
      <c r="O718" s="430">
        <f>+ม.2!U237</f>
        <v>108</v>
      </c>
      <c r="P718" s="426">
        <f>+ม.2!W237</f>
        <v>108</v>
      </c>
      <c r="Q718" s="431">
        <v>6800</v>
      </c>
      <c r="R718" s="430">
        <f t="shared" si="71"/>
        <v>734400</v>
      </c>
      <c r="S718" s="421">
        <f>+ม.2!Z237</f>
        <v>35</v>
      </c>
      <c r="T718" s="432">
        <f t="shared" si="72"/>
        <v>257040</v>
      </c>
      <c r="U718" s="426">
        <f t="shared" si="73"/>
        <v>477360</v>
      </c>
      <c r="V718" s="426">
        <f t="shared" si="74"/>
        <v>485460</v>
      </c>
      <c r="W718" s="426"/>
      <c r="X718" s="433" t="s">
        <v>2880</v>
      </c>
      <c r="Y718" s="434"/>
      <c r="Z718" s="434">
        <v>0.03</v>
      </c>
    </row>
    <row r="719" spans="1:26" s="189" customFormat="1" ht="15.75" customHeight="1" x14ac:dyDescent="0.35">
      <c r="A719" s="221">
        <v>189</v>
      </c>
      <c r="B719" s="217" t="str">
        <f>+ม.2!D238</f>
        <v>โฉนด</v>
      </c>
      <c r="C719" s="234">
        <f>+ม.2!E238</f>
        <v>49218</v>
      </c>
      <c r="D719" s="221">
        <f>+ม.2!I238</f>
        <v>0</v>
      </c>
      <c r="E719" s="221">
        <f>+ม.2!J238</f>
        <v>0</v>
      </c>
      <c r="F719" s="230" t="str">
        <f>+ม.2!K238</f>
        <v>74.0</v>
      </c>
      <c r="G719" s="190"/>
      <c r="H719" s="221">
        <f t="shared" si="69"/>
        <v>74</v>
      </c>
      <c r="I719" s="226">
        <v>130</v>
      </c>
      <c r="J719" s="191">
        <f t="shared" si="70"/>
        <v>9620</v>
      </c>
      <c r="K719" s="221">
        <f>+ม.2!Q238</f>
        <v>1</v>
      </c>
      <c r="L719" s="238" t="str">
        <f>+ม.2!S238</f>
        <v>บ้านเดี่ยว</v>
      </c>
      <c r="M719" s="238" t="str">
        <f>+ม.2!T238</f>
        <v>ไม้</v>
      </c>
      <c r="N719" s="190"/>
      <c r="O719" s="197">
        <f>+ม.2!U238</f>
        <v>81</v>
      </c>
      <c r="P719" s="190">
        <f>+ม.2!W238</f>
        <v>81</v>
      </c>
      <c r="Q719" s="244">
        <v>6800</v>
      </c>
      <c r="R719" s="197">
        <f t="shared" si="71"/>
        <v>550800</v>
      </c>
      <c r="S719" s="221">
        <f>+ม.2!Z238</f>
        <v>25</v>
      </c>
      <c r="T719" s="201">
        <f t="shared" si="72"/>
        <v>137700</v>
      </c>
      <c r="U719" s="190">
        <f t="shared" si="73"/>
        <v>413100</v>
      </c>
      <c r="V719" s="190">
        <f t="shared" si="74"/>
        <v>422720</v>
      </c>
      <c r="W719" s="190"/>
      <c r="X719" s="258" t="s">
        <v>2880</v>
      </c>
      <c r="Y719" s="251"/>
      <c r="Z719" s="251">
        <v>0.03</v>
      </c>
    </row>
    <row r="720" spans="1:26" s="189" customFormat="1" ht="15.75" customHeight="1" x14ac:dyDescent="0.35">
      <c r="A720" s="221">
        <v>190</v>
      </c>
      <c r="B720" s="217" t="str">
        <f>+ม.2!D239</f>
        <v>โฉนด</v>
      </c>
      <c r="C720" s="234">
        <f>+ม.2!E239</f>
        <v>49591</v>
      </c>
      <c r="D720" s="221">
        <f>+ม.2!I239</f>
        <v>9</v>
      </c>
      <c r="E720" s="221">
        <f>+ม.2!J239</f>
        <v>3</v>
      </c>
      <c r="F720" s="230" t="str">
        <f>+ม.2!K239</f>
        <v>30.0</v>
      </c>
      <c r="G720" s="190"/>
      <c r="H720" s="221">
        <f t="shared" si="69"/>
        <v>3930</v>
      </c>
      <c r="I720" s="226">
        <v>130</v>
      </c>
      <c r="J720" s="191">
        <f t="shared" si="70"/>
        <v>510900</v>
      </c>
      <c r="K720" s="221">
        <f>+ม.2!Q239</f>
        <v>0</v>
      </c>
      <c r="L720" s="238">
        <f>+ม.2!S239</f>
        <v>0</v>
      </c>
      <c r="M720" s="238">
        <f>+ม.2!T239</f>
        <v>0</v>
      </c>
      <c r="N720" s="190"/>
      <c r="O720" s="197">
        <f>+ม.2!U239</f>
        <v>0</v>
      </c>
      <c r="P720" s="190">
        <f>+ม.2!W239</f>
        <v>0</v>
      </c>
      <c r="Q720" s="244"/>
      <c r="R720" s="197">
        <f t="shared" si="71"/>
        <v>0</v>
      </c>
      <c r="S720" s="221">
        <f>+ม.2!Z239</f>
        <v>0</v>
      </c>
      <c r="T720" s="201">
        <f t="shared" si="72"/>
        <v>0</v>
      </c>
      <c r="U720" s="190">
        <f t="shared" si="73"/>
        <v>0</v>
      </c>
      <c r="V720" s="190">
        <f t="shared" si="74"/>
        <v>510900</v>
      </c>
      <c r="W720" s="190"/>
      <c r="X720" s="258" t="s">
        <v>2880</v>
      </c>
      <c r="Y720" s="251"/>
      <c r="Z720" s="251">
        <v>0.01</v>
      </c>
    </row>
    <row r="721" spans="1:26" s="189" customFormat="1" ht="15.75" customHeight="1" x14ac:dyDescent="0.35">
      <c r="A721" s="221">
        <v>191</v>
      </c>
      <c r="B721" s="217" t="str">
        <f>+ม.2!D240</f>
        <v>โฉนด</v>
      </c>
      <c r="C721" s="234">
        <f>+ม.2!E240</f>
        <v>50311</v>
      </c>
      <c r="D721" s="221">
        <f>+ม.2!I240</f>
        <v>4</v>
      </c>
      <c r="E721" s="221">
        <f>+ม.2!J240</f>
        <v>3</v>
      </c>
      <c r="F721" s="230" t="str">
        <f>+ม.2!K240</f>
        <v>60.0</v>
      </c>
      <c r="G721" s="190"/>
      <c r="H721" s="221">
        <f t="shared" si="69"/>
        <v>1960</v>
      </c>
      <c r="I721" s="226">
        <v>100</v>
      </c>
      <c r="J721" s="191">
        <f t="shared" si="70"/>
        <v>196000</v>
      </c>
      <c r="K721" s="221">
        <f>+ม.2!Q240</f>
        <v>0</v>
      </c>
      <c r="L721" s="238">
        <f>+ม.2!S240</f>
        <v>0</v>
      </c>
      <c r="M721" s="238">
        <f>+ม.2!T240</f>
        <v>0</v>
      </c>
      <c r="N721" s="190"/>
      <c r="O721" s="197">
        <f>+ม.2!U240</f>
        <v>0</v>
      </c>
      <c r="P721" s="190">
        <f>+ม.2!W240</f>
        <v>0</v>
      </c>
      <c r="Q721" s="244"/>
      <c r="R721" s="197">
        <f t="shared" si="71"/>
        <v>0</v>
      </c>
      <c r="S721" s="221">
        <f>+ม.2!Z240</f>
        <v>0</v>
      </c>
      <c r="T721" s="201">
        <f t="shared" si="72"/>
        <v>0</v>
      </c>
      <c r="U721" s="190">
        <f t="shared" si="73"/>
        <v>0</v>
      </c>
      <c r="V721" s="190">
        <f t="shared" si="74"/>
        <v>196000</v>
      </c>
      <c r="W721" s="190"/>
      <c r="X721" s="258" t="s">
        <v>2880</v>
      </c>
      <c r="Y721" s="251"/>
      <c r="Z721" s="251">
        <v>0.01</v>
      </c>
    </row>
    <row r="722" spans="1:26" s="189" customFormat="1" ht="15.75" customHeight="1" x14ac:dyDescent="0.35">
      <c r="A722" s="221">
        <v>192</v>
      </c>
      <c r="B722" s="217" t="str">
        <f>+ม.2!D241</f>
        <v>โฉนด</v>
      </c>
      <c r="C722" s="234">
        <f>+ม.2!E241</f>
        <v>49219</v>
      </c>
      <c r="D722" s="221">
        <f>+ม.2!I241</f>
        <v>0</v>
      </c>
      <c r="E722" s="221">
        <f>+ม.2!J241</f>
        <v>1</v>
      </c>
      <c r="F722" s="230" t="str">
        <f>+ม.2!K241</f>
        <v>29.0</v>
      </c>
      <c r="G722" s="190"/>
      <c r="H722" s="221">
        <f t="shared" ref="H722:H785" si="75">+(D722*400)+(E722*100)+F722</f>
        <v>129</v>
      </c>
      <c r="I722" s="226">
        <v>230</v>
      </c>
      <c r="J722" s="191">
        <f t="shared" si="70"/>
        <v>29670</v>
      </c>
      <c r="K722" s="221">
        <f>+ม.2!Q241</f>
        <v>1</v>
      </c>
      <c r="L722" s="238" t="str">
        <f>+ม.2!S241</f>
        <v>บ้านเดี่ยว</v>
      </c>
      <c r="M722" s="238" t="str">
        <f>+ม.2!T241</f>
        <v>ไม้</v>
      </c>
      <c r="N722" s="190"/>
      <c r="O722" s="197">
        <f>+ม.2!U241</f>
        <v>108</v>
      </c>
      <c r="P722" s="190">
        <f>+ม.2!W241</f>
        <v>108</v>
      </c>
      <c r="Q722" s="244">
        <v>6800</v>
      </c>
      <c r="R722" s="197">
        <f t="shared" si="71"/>
        <v>734400</v>
      </c>
      <c r="S722" s="221">
        <f>+ม.2!Z241</f>
        <v>20</v>
      </c>
      <c r="T722" s="201">
        <f t="shared" si="72"/>
        <v>146880</v>
      </c>
      <c r="U722" s="190">
        <f t="shared" si="73"/>
        <v>587520</v>
      </c>
      <c r="V722" s="190">
        <f t="shared" si="74"/>
        <v>617190</v>
      </c>
      <c r="W722" s="190"/>
      <c r="X722" s="258" t="s">
        <v>2880</v>
      </c>
      <c r="Y722" s="251"/>
      <c r="Z722" s="251">
        <v>0.03</v>
      </c>
    </row>
    <row r="723" spans="1:26" s="189" customFormat="1" ht="15.75" customHeight="1" x14ac:dyDescent="0.35">
      <c r="A723" s="221">
        <v>193</v>
      </c>
      <c r="B723" s="217" t="str">
        <f>+ม.2!D242</f>
        <v>โฉนด</v>
      </c>
      <c r="C723" s="234">
        <f>+ม.2!E242</f>
        <v>32797</v>
      </c>
      <c r="D723" s="221">
        <f>+ม.2!I242</f>
        <v>13</v>
      </c>
      <c r="E723" s="221">
        <f>+ม.2!J242</f>
        <v>2</v>
      </c>
      <c r="F723" s="230">
        <f>+ม.2!K242</f>
        <v>86</v>
      </c>
      <c r="G723" s="190"/>
      <c r="H723" s="221">
        <f t="shared" si="75"/>
        <v>5486</v>
      </c>
      <c r="I723" s="226">
        <v>130</v>
      </c>
      <c r="J723" s="191">
        <f t="shared" ref="J723:J786" si="76">H723*I723</f>
        <v>713180</v>
      </c>
      <c r="K723" s="221">
        <f>+ม.2!Q242</f>
        <v>0</v>
      </c>
      <c r="L723" s="238">
        <f>+ม.2!S242</f>
        <v>0</v>
      </c>
      <c r="M723" s="238">
        <f>+ม.2!T242</f>
        <v>0</v>
      </c>
      <c r="N723" s="190"/>
      <c r="O723" s="197">
        <f>+ม.2!U242</f>
        <v>0</v>
      </c>
      <c r="P723" s="190">
        <f>+ม.2!W242</f>
        <v>0</v>
      </c>
      <c r="Q723" s="244"/>
      <c r="R723" s="197">
        <f t="shared" si="71"/>
        <v>0</v>
      </c>
      <c r="S723" s="221">
        <f>+ม.2!Z242</f>
        <v>0</v>
      </c>
      <c r="T723" s="201">
        <f t="shared" si="72"/>
        <v>0</v>
      </c>
      <c r="U723" s="190">
        <f t="shared" si="73"/>
        <v>0</v>
      </c>
      <c r="V723" s="190">
        <f t="shared" si="74"/>
        <v>713180</v>
      </c>
      <c r="W723" s="190"/>
      <c r="X723" s="258" t="s">
        <v>2880</v>
      </c>
      <c r="Y723" s="251"/>
      <c r="Z723" s="251">
        <v>0.01</v>
      </c>
    </row>
    <row r="724" spans="1:26" s="189" customFormat="1" ht="15.75" customHeight="1" x14ac:dyDescent="0.35">
      <c r="A724" s="221">
        <v>194</v>
      </c>
      <c r="B724" s="217" t="str">
        <f>+ม.2!D243</f>
        <v>โฉนด</v>
      </c>
      <c r="C724" s="234">
        <f>+ม.2!E243</f>
        <v>15743</v>
      </c>
      <c r="D724" s="221">
        <f>+ม.2!I243</f>
        <v>7</v>
      </c>
      <c r="E724" s="221">
        <f>+ม.2!J243</f>
        <v>2</v>
      </c>
      <c r="F724" s="230">
        <f>+ม.2!K243</f>
        <v>77</v>
      </c>
      <c r="G724" s="190"/>
      <c r="H724" s="221">
        <f t="shared" si="75"/>
        <v>3077</v>
      </c>
      <c r="I724" s="226">
        <v>220</v>
      </c>
      <c r="J724" s="191">
        <f t="shared" si="76"/>
        <v>676940</v>
      </c>
      <c r="K724" s="221">
        <f>+ม.2!Q243</f>
        <v>0</v>
      </c>
      <c r="L724" s="238">
        <f>+ม.2!S243</f>
        <v>0</v>
      </c>
      <c r="M724" s="238">
        <f>+ม.2!T243</f>
        <v>0</v>
      </c>
      <c r="N724" s="190"/>
      <c r="O724" s="197">
        <f>+ม.2!U243</f>
        <v>0</v>
      </c>
      <c r="P724" s="190">
        <f>+ม.2!W243</f>
        <v>0</v>
      </c>
      <c r="Q724" s="244"/>
      <c r="R724" s="197">
        <f t="shared" si="71"/>
        <v>0</v>
      </c>
      <c r="S724" s="221">
        <f>+ม.2!Z243</f>
        <v>0</v>
      </c>
      <c r="T724" s="201">
        <f t="shared" si="72"/>
        <v>0</v>
      </c>
      <c r="U724" s="190">
        <f t="shared" si="73"/>
        <v>0</v>
      </c>
      <c r="V724" s="190">
        <f t="shared" si="74"/>
        <v>676940</v>
      </c>
      <c r="W724" s="190"/>
      <c r="X724" s="258" t="s">
        <v>2880</v>
      </c>
      <c r="Y724" s="251"/>
      <c r="Z724" s="251">
        <v>0.01</v>
      </c>
    </row>
    <row r="725" spans="1:26" s="435" customFormat="1" ht="15.75" customHeight="1" x14ac:dyDescent="0.35">
      <c r="A725" s="421">
        <v>195</v>
      </c>
      <c r="B725" s="423" t="str">
        <f>+ม.2!D244</f>
        <v>โฉนด</v>
      </c>
      <c r="C725" s="424">
        <f>+ม.2!E244</f>
        <v>49221</v>
      </c>
      <c r="D725" s="421">
        <f>+ม.2!I244</f>
        <v>0</v>
      </c>
      <c r="E725" s="421">
        <f>+ม.2!J244</f>
        <v>2</v>
      </c>
      <c r="F725" s="425" t="str">
        <f>+ม.2!K244</f>
        <v>0.0</v>
      </c>
      <c r="G725" s="426"/>
      <c r="H725" s="421">
        <f t="shared" si="75"/>
        <v>200</v>
      </c>
      <c r="I725" s="427">
        <v>230</v>
      </c>
      <c r="J725" s="428">
        <f t="shared" si="76"/>
        <v>46000</v>
      </c>
      <c r="K725" s="421">
        <f>+ม.2!Q244</f>
        <v>1</v>
      </c>
      <c r="L725" s="429" t="str">
        <f>+ม.2!S244</f>
        <v>บ้านเดี่ยว</v>
      </c>
      <c r="M725" s="429" t="str">
        <f>+ม.2!T244</f>
        <v>ไม้</v>
      </c>
      <c r="N725" s="426"/>
      <c r="O725" s="430">
        <f>+ม.2!U244</f>
        <v>108</v>
      </c>
      <c r="P725" s="426">
        <f>+ม.2!W244</f>
        <v>108</v>
      </c>
      <c r="Q725" s="431">
        <v>6800</v>
      </c>
      <c r="R725" s="430">
        <f t="shared" si="71"/>
        <v>734400</v>
      </c>
      <c r="S725" s="421">
        <f>+ม.2!Z244</f>
        <v>35</v>
      </c>
      <c r="T725" s="432">
        <f t="shared" si="72"/>
        <v>257040</v>
      </c>
      <c r="U725" s="426">
        <f t="shared" si="73"/>
        <v>477360</v>
      </c>
      <c r="V725" s="426">
        <f t="shared" si="74"/>
        <v>523360</v>
      </c>
      <c r="W725" s="426"/>
      <c r="X725" s="433" t="s">
        <v>2880</v>
      </c>
      <c r="Y725" s="434"/>
      <c r="Z725" s="434">
        <v>0.03</v>
      </c>
    </row>
    <row r="726" spans="1:26" s="189" customFormat="1" ht="15.75" customHeight="1" x14ac:dyDescent="0.35">
      <c r="A726" s="221">
        <f>+ม.2!C245</f>
        <v>0</v>
      </c>
      <c r="B726" s="217">
        <f>+ม.2!D245</f>
        <v>0</v>
      </c>
      <c r="C726" s="234"/>
      <c r="D726" s="221"/>
      <c r="E726" s="221"/>
      <c r="F726" s="230"/>
      <c r="G726" s="190"/>
      <c r="H726" s="221">
        <f t="shared" si="75"/>
        <v>0</v>
      </c>
      <c r="I726" s="226"/>
      <c r="J726" s="191">
        <f t="shared" si="76"/>
        <v>0</v>
      </c>
      <c r="K726" s="221">
        <f>+ม.2!Q245</f>
        <v>2</v>
      </c>
      <c r="L726" s="238" t="str">
        <f>+ม.2!S245</f>
        <v>บ้านเดี่ยว</v>
      </c>
      <c r="M726" s="238" t="str">
        <f>+ม.2!T245</f>
        <v>ไม้</v>
      </c>
      <c r="N726" s="190"/>
      <c r="O726" s="197">
        <f>+ม.2!U245</f>
        <v>81</v>
      </c>
      <c r="P726" s="190">
        <f>+ม.2!W245</f>
        <v>81</v>
      </c>
      <c r="Q726" s="244">
        <v>6800</v>
      </c>
      <c r="R726" s="197">
        <f t="shared" si="71"/>
        <v>550800</v>
      </c>
      <c r="S726" s="221">
        <f>+ม.2!Z245</f>
        <v>20</v>
      </c>
      <c r="T726" s="201">
        <f t="shared" si="72"/>
        <v>110160</v>
      </c>
      <c r="U726" s="190">
        <f t="shared" si="73"/>
        <v>440640</v>
      </c>
      <c r="V726" s="190">
        <f t="shared" si="74"/>
        <v>440640</v>
      </c>
      <c r="W726" s="190"/>
      <c r="X726" s="258"/>
      <c r="Y726" s="251"/>
      <c r="Z726" s="251"/>
    </row>
    <row r="727" spans="1:26" s="435" customFormat="1" ht="15.75" customHeight="1" x14ac:dyDescent="0.35">
      <c r="A727" s="421">
        <v>196</v>
      </c>
      <c r="B727" s="423" t="str">
        <f>+ม.2!D246</f>
        <v>โฉนด</v>
      </c>
      <c r="C727" s="424">
        <f>+ม.2!E246</f>
        <v>49429</v>
      </c>
      <c r="D727" s="421">
        <f>+ม.2!I246</f>
        <v>0</v>
      </c>
      <c r="E727" s="421">
        <f>+ม.2!J246</f>
        <v>1</v>
      </c>
      <c r="F727" s="425" t="str">
        <f>+ม.2!K246</f>
        <v>51.0</v>
      </c>
      <c r="G727" s="426"/>
      <c r="H727" s="421">
        <f t="shared" si="75"/>
        <v>151</v>
      </c>
      <c r="I727" s="427">
        <v>230</v>
      </c>
      <c r="J727" s="428">
        <f t="shared" si="76"/>
        <v>34730</v>
      </c>
      <c r="K727" s="421">
        <f>+ม.2!Q246</f>
        <v>1</v>
      </c>
      <c r="L727" s="429" t="str">
        <f>+ม.2!S246</f>
        <v>บ้านเดี่ยว</v>
      </c>
      <c r="M727" s="429" t="str">
        <f>+ม.2!T246</f>
        <v>ไม้</v>
      </c>
      <c r="N727" s="426"/>
      <c r="O727" s="430">
        <f>+ม.2!U246</f>
        <v>81</v>
      </c>
      <c r="P727" s="426">
        <f>+ม.2!W246</f>
        <v>81</v>
      </c>
      <c r="Q727" s="431">
        <v>6800</v>
      </c>
      <c r="R727" s="430">
        <f t="shared" si="71"/>
        <v>550800</v>
      </c>
      <c r="S727" s="421">
        <f>+ม.2!Z246</f>
        <v>20</v>
      </c>
      <c r="T727" s="432">
        <f t="shared" si="72"/>
        <v>110160</v>
      </c>
      <c r="U727" s="426">
        <f t="shared" si="73"/>
        <v>440640</v>
      </c>
      <c r="V727" s="426">
        <f t="shared" si="74"/>
        <v>475370</v>
      </c>
      <c r="W727" s="426"/>
      <c r="X727" s="433" t="s">
        <v>2880</v>
      </c>
      <c r="Y727" s="434"/>
      <c r="Z727" s="434">
        <v>0.03</v>
      </c>
    </row>
    <row r="728" spans="1:26" s="435" customFormat="1" ht="15.75" customHeight="1" x14ac:dyDescent="0.35">
      <c r="A728" s="421">
        <v>197</v>
      </c>
      <c r="B728" s="423" t="str">
        <f>+ม.2!D247</f>
        <v>โฉนด</v>
      </c>
      <c r="C728" s="424">
        <f>+ม.2!E247</f>
        <v>49395</v>
      </c>
      <c r="D728" s="421">
        <f>+ม.2!I247</f>
        <v>0</v>
      </c>
      <c r="E728" s="421">
        <f>+ม.2!J247</f>
        <v>0</v>
      </c>
      <c r="F728" s="425" t="str">
        <f>+ม.2!K247</f>
        <v>41.0</v>
      </c>
      <c r="G728" s="426"/>
      <c r="H728" s="421">
        <f t="shared" si="75"/>
        <v>41</v>
      </c>
      <c r="I728" s="427">
        <v>100</v>
      </c>
      <c r="J728" s="428">
        <f t="shared" si="76"/>
        <v>4100</v>
      </c>
      <c r="K728" s="421">
        <f>+ม.2!Q247</f>
        <v>0</v>
      </c>
      <c r="L728" s="429">
        <f>+ม.2!S247</f>
        <v>0</v>
      </c>
      <c r="M728" s="429">
        <f>+ม.2!T247</f>
        <v>0</v>
      </c>
      <c r="N728" s="426"/>
      <c r="O728" s="430">
        <f>+ม.2!U247</f>
        <v>0</v>
      </c>
      <c r="P728" s="426">
        <f>+ม.2!W247</f>
        <v>0</v>
      </c>
      <c r="Q728" s="431"/>
      <c r="R728" s="430">
        <f t="shared" ref="R728:R791" si="77">O728*Q728</f>
        <v>0</v>
      </c>
      <c r="S728" s="421">
        <f>+ม.2!Z247</f>
        <v>0</v>
      </c>
      <c r="T728" s="432">
        <f t="shared" ref="T728:T791" si="78">R728*S728/100</f>
        <v>0</v>
      </c>
      <c r="U728" s="426">
        <f t="shared" ref="U728:U791" si="79">R728-T728</f>
        <v>0</v>
      </c>
      <c r="V728" s="426">
        <f t="shared" ref="V728:V791" si="80">J728+U728</f>
        <v>4100</v>
      </c>
      <c r="W728" s="426"/>
      <c r="X728" s="433" t="s">
        <v>2880</v>
      </c>
      <c r="Y728" s="434"/>
      <c r="Z728" s="434">
        <v>0.01</v>
      </c>
    </row>
    <row r="729" spans="1:26" s="189" customFormat="1" ht="15.75" customHeight="1" x14ac:dyDescent="0.35">
      <c r="A729" s="221">
        <v>198</v>
      </c>
      <c r="B729" s="217" t="str">
        <f>+ม.2!D248</f>
        <v>โฉนด</v>
      </c>
      <c r="C729" s="234">
        <f>+ม.2!E248</f>
        <v>51058</v>
      </c>
      <c r="D729" s="221">
        <f>+ม.2!I248</f>
        <v>28</v>
      </c>
      <c r="E729" s="221">
        <f>+ม.2!J248</f>
        <v>2</v>
      </c>
      <c r="F729" s="230" t="str">
        <f>+ม.2!K248</f>
        <v>56.0</v>
      </c>
      <c r="G729" s="190"/>
      <c r="H729" s="221">
        <f t="shared" si="75"/>
        <v>11456</v>
      </c>
      <c r="I729" s="226">
        <v>100</v>
      </c>
      <c r="J729" s="191">
        <f t="shared" si="76"/>
        <v>1145600</v>
      </c>
      <c r="K729" s="221">
        <f>+ม.2!Q248</f>
        <v>0</v>
      </c>
      <c r="L729" s="238">
        <f>+ม.2!S248</f>
        <v>0</v>
      </c>
      <c r="M729" s="238">
        <f>+ม.2!T248</f>
        <v>0</v>
      </c>
      <c r="N729" s="190"/>
      <c r="O729" s="197">
        <f>+ม.2!U248</f>
        <v>0</v>
      </c>
      <c r="P729" s="190">
        <f>+ม.2!W248</f>
        <v>0</v>
      </c>
      <c r="Q729" s="244"/>
      <c r="R729" s="197">
        <f t="shared" si="77"/>
        <v>0</v>
      </c>
      <c r="S729" s="221">
        <f>+ม.2!Z248</f>
        <v>0</v>
      </c>
      <c r="T729" s="201">
        <f t="shared" si="78"/>
        <v>0</v>
      </c>
      <c r="U729" s="190">
        <f t="shared" si="79"/>
        <v>0</v>
      </c>
      <c r="V729" s="190">
        <f t="shared" si="80"/>
        <v>1145600</v>
      </c>
      <c r="W729" s="190"/>
      <c r="X729" s="258" t="s">
        <v>2880</v>
      </c>
      <c r="Y729" s="251"/>
      <c r="Z729" s="251">
        <v>0.01</v>
      </c>
    </row>
    <row r="730" spans="1:26" s="189" customFormat="1" ht="15.75" customHeight="1" x14ac:dyDescent="0.35">
      <c r="A730" s="221">
        <v>199</v>
      </c>
      <c r="B730" s="217" t="str">
        <f>+ม.2!D249</f>
        <v>โฉนด</v>
      </c>
      <c r="C730" s="234">
        <f>+ม.2!E249</f>
        <v>12871</v>
      </c>
      <c r="D730" s="221">
        <f>+ม.2!I249</f>
        <v>6</v>
      </c>
      <c r="E730" s="221">
        <f>+ม.2!J249</f>
        <v>1</v>
      </c>
      <c r="F730" s="230" t="str">
        <f>+ม.2!K249</f>
        <v>28.0</v>
      </c>
      <c r="G730" s="190"/>
      <c r="H730" s="221">
        <f t="shared" si="75"/>
        <v>2528</v>
      </c>
      <c r="I730" s="226">
        <v>130</v>
      </c>
      <c r="J730" s="191">
        <f t="shared" si="76"/>
        <v>328640</v>
      </c>
      <c r="K730" s="221">
        <f>+ม.2!Q249</f>
        <v>0</v>
      </c>
      <c r="L730" s="238">
        <f>+ม.2!S249</f>
        <v>0</v>
      </c>
      <c r="M730" s="238">
        <f>+ม.2!T249</f>
        <v>0</v>
      </c>
      <c r="N730" s="190"/>
      <c r="O730" s="197">
        <f>+ม.2!U249</f>
        <v>0</v>
      </c>
      <c r="P730" s="190">
        <f>+ม.2!W249</f>
        <v>0</v>
      </c>
      <c r="Q730" s="244"/>
      <c r="R730" s="197">
        <f t="shared" si="77"/>
        <v>0</v>
      </c>
      <c r="S730" s="221">
        <f>+ม.2!Z249</f>
        <v>0</v>
      </c>
      <c r="T730" s="201">
        <f t="shared" si="78"/>
        <v>0</v>
      </c>
      <c r="U730" s="190">
        <f t="shared" si="79"/>
        <v>0</v>
      </c>
      <c r="V730" s="190">
        <f t="shared" si="80"/>
        <v>328640</v>
      </c>
      <c r="W730" s="190"/>
      <c r="X730" s="258" t="s">
        <v>2880</v>
      </c>
      <c r="Y730" s="251"/>
      <c r="Z730" s="251">
        <v>0.01</v>
      </c>
    </row>
    <row r="731" spans="1:26" s="189" customFormat="1" ht="15.75" customHeight="1" x14ac:dyDescent="0.35">
      <c r="A731" s="221">
        <v>200</v>
      </c>
      <c r="B731" s="217" t="str">
        <f>+ม.2!D250</f>
        <v>โฉนด</v>
      </c>
      <c r="C731" s="234">
        <f>+ม.2!E250</f>
        <v>52152</v>
      </c>
      <c r="D731" s="221">
        <f>+ม.2!I250</f>
        <v>14</v>
      </c>
      <c r="E731" s="221">
        <f>+ม.2!J250</f>
        <v>3</v>
      </c>
      <c r="F731" s="230" t="str">
        <f>+ม.2!K250</f>
        <v>9.0</v>
      </c>
      <c r="G731" s="190"/>
      <c r="H731" s="221">
        <f t="shared" si="75"/>
        <v>5909</v>
      </c>
      <c r="I731" s="226">
        <v>100</v>
      </c>
      <c r="J731" s="191">
        <f t="shared" si="76"/>
        <v>590900</v>
      </c>
      <c r="K731" s="221">
        <f>+ม.2!Q250</f>
        <v>0</v>
      </c>
      <c r="L731" s="238">
        <f>+ม.2!S250</f>
        <v>0</v>
      </c>
      <c r="M731" s="238">
        <f>+ม.2!T250</f>
        <v>0</v>
      </c>
      <c r="N731" s="190"/>
      <c r="O731" s="197">
        <f>+ม.2!U250</f>
        <v>0</v>
      </c>
      <c r="P731" s="190">
        <f>+ม.2!W250</f>
        <v>0</v>
      </c>
      <c r="Q731" s="244"/>
      <c r="R731" s="197">
        <f t="shared" si="77"/>
        <v>0</v>
      </c>
      <c r="S731" s="221">
        <f>+ม.2!Z250</f>
        <v>0</v>
      </c>
      <c r="T731" s="201">
        <f t="shared" si="78"/>
        <v>0</v>
      </c>
      <c r="U731" s="190">
        <f t="shared" si="79"/>
        <v>0</v>
      </c>
      <c r="V731" s="190">
        <f t="shared" si="80"/>
        <v>590900</v>
      </c>
      <c r="W731" s="190"/>
      <c r="X731" s="258" t="s">
        <v>2880</v>
      </c>
      <c r="Y731" s="251"/>
      <c r="Z731" s="251">
        <v>0.01</v>
      </c>
    </row>
    <row r="732" spans="1:26" s="189" customFormat="1" ht="15.75" customHeight="1" x14ac:dyDescent="0.35">
      <c r="A732" s="221">
        <v>201</v>
      </c>
      <c r="B732" s="217" t="str">
        <f>+ม.2!D251</f>
        <v>โฉนด</v>
      </c>
      <c r="C732" s="234">
        <f>+ม.2!E251</f>
        <v>12856</v>
      </c>
      <c r="D732" s="221">
        <f>+ม.2!I251</f>
        <v>10</v>
      </c>
      <c r="E732" s="221">
        <f>+ม.2!J251</f>
        <v>0</v>
      </c>
      <c r="F732" s="230" t="str">
        <f>+ม.2!K251</f>
        <v>92.0</v>
      </c>
      <c r="G732" s="190"/>
      <c r="H732" s="221">
        <f t="shared" si="75"/>
        <v>4092</v>
      </c>
      <c r="I732" s="226">
        <v>190</v>
      </c>
      <c r="J732" s="191">
        <f t="shared" si="76"/>
        <v>777480</v>
      </c>
      <c r="K732" s="221">
        <f>+ม.2!Q251</f>
        <v>1</v>
      </c>
      <c r="L732" s="238" t="str">
        <f>+ม.2!S251</f>
        <v>บ้านเดี่ยว</v>
      </c>
      <c r="M732" s="238" t="str">
        <f>+ม.2!T251</f>
        <v>ตึก</v>
      </c>
      <c r="N732" s="190"/>
      <c r="O732" s="197">
        <f>+ม.2!U251</f>
        <v>153</v>
      </c>
      <c r="P732" s="190">
        <f>+ม.2!W251</f>
        <v>153</v>
      </c>
      <c r="Q732" s="244">
        <v>6800</v>
      </c>
      <c r="R732" s="197">
        <f t="shared" si="77"/>
        <v>1040400</v>
      </c>
      <c r="S732" s="221">
        <f>+ม.2!Z251</f>
        <v>20</v>
      </c>
      <c r="T732" s="201">
        <f t="shared" si="78"/>
        <v>208080</v>
      </c>
      <c r="U732" s="190">
        <f t="shared" si="79"/>
        <v>832320</v>
      </c>
      <c r="V732" s="190">
        <f t="shared" si="80"/>
        <v>1609800</v>
      </c>
      <c r="W732" s="190"/>
      <c r="X732" s="258" t="s">
        <v>2880</v>
      </c>
      <c r="Y732" s="251"/>
      <c r="Z732" s="251">
        <v>0.03</v>
      </c>
    </row>
    <row r="733" spans="1:26" s="189" customFormat="1" ht="15.75" customHeight="1" x14ac:dyDescent="0.35">
      <c r="A733" s="221">
        <v>202</v>
      </c>
      <c r="B733" s="217" t="str">
        <f>+ม.2!D252</f>
        <v>โฉนด</v>
      </c>
      <c r="C733" s="234">
        <f>+ม.2!E252</f>
        <v>52347</v>
      </c>
      <c r="D733" s="221">
        <f>+ม.2!I252</f>
        <v>0</v>
      </c>
      <c r="E733" s="221">
        <f>+ม.2!J252</f>
        <v>0</v>
      </c>
      <c r="F733" s="230" t="str">
        <f>+ม.2!K252</f>
        <v>36.0</v>
      </c>
      <c r="G733" s="190"/>
      <c r="H733" s="221">
        <f t="shared" si="75"/>
        <v>36</v>
      </c>
      <c r="I733" s="226">
        <v>230</v>
      </c>
      <c r="J733" s="191">
        <f t="shared" si="76"/>
        <v>8280</v>
      </c>
      <c r="K733" s="221">
        <f>+ม.2!Q252</f>
        <v>1</v>
      </c>
      <c r="L733" s="238" t="str">
        <f>+ม.2!S252</f>
        <v>บ้านเดี่ยว</v>
      </c>
      <c r="M733" s="238" t="str">
        <f>+ม.2!T252</f>
        <v>ตึก</v>
      </c>
      <c r="N733" s="190"/>
      <c r="O733" s="197">
        <f>+ม.2!U252</f>
        <v>50</v>
      </c>
      <c r="P733" s="190">
        <f>+ม.2!W252</f>
        <v>50</v>
      </c>
      <c r="Q733" s="244">
        <v>6800</v>
      </c>
      <c r="R733" s="197">
        <f t="shared" si="77"/>
        <v>340000</v>
      </c>
      <c r="S733" s="221">
        <f>+ม.2!Z252</f>
        <v>20</v>
      </c>
      <c r="T733" s="201">
        <f t="shared" si="78"/>
        <v>68000</v>
      </c>
      <c r="U733" s="190">
        <f t="shared" si="79"/>
        <v>272000</v>
      </c>
      <c r="V733" s="190">
        <f t="shared" si="80"/>
        <v>280280</v>
      </c>
      <c r="W733" s="190"/>
      <c r="X733" s="258" t="s">
        <v>2880</v>
      </c>
      <c r="Y733" s="251"/>
      <c r="Z733" s="251">
        <v>0.03</v>
      </c>
    </row>
    <row r="734" spans="1:26" s="435" customFormat="1" ht="15.75" customHeight="1" x14ac:dyDescent="0.35">
      <c r="A734" s="421">
        <v>203</v>
      </c>
      <c r="B734" s="423" t="str">
        <f>+ม.2!D253</f>
        <v>โฉนด</v>
      </c>
      <c r="C734" s="424">
        <f>+ม.2!E253</f>
        <v>50924</v>
      </c>
      <c r="D734" s="421">
        <f>+ม.2!I253</f>
        <v>9</v>
      </c>
      <c r="E734" s="421">
        <f>+ม.2!J253</f>
        <v>0</v>
      </c>
      <c r="F734" s="425" t="str">
        <f>+ม.2!K253</f>
        <v>28.0</v>
      </c>
      <c r="G734" s="426"/>
      <c r="H734" s="421">
        <f t="shared" si="75"/>
        <v>3628</v>
      </c>
      <c r="I734" s="427">
        <v>140</v>
      </c>
      <c r="J734" s="428">
        <f t="shared" si="76"/>
        <v>507920</v>
      </c>
      <c r="K734" s="421">
        <f>+ม.2!Q253</f>
        <v>0</v>
      </c>
      <c r="L734" s="429">
        <f>+ม.2!S253</f>
        <v>0</v>
      </c>
      <c r="M734" s="429">
        <f>+ม.2!T253</f>
        <v>0</v>
      </c>
      <c r="N734" s="426"/>
      <c r="O734" s="430">
        <f>+ม.2!U253</f>
        <v>0</v>
      </c>
      <c r="P734" s="426">
        <f>+ม.2!W253</f>
        <v>0</v>
      </c>
      <c r="Q734" s="431"/>
      <c r="R734" s="430">
        <f t="shared" si="77"/>
        <v>0</v>
      </c>
      <c r="S734" s="421">
        <f>+ม.2!Z253</f>
        <v>0</v>
      </c>
      <c r="T734" s="432">
        <f t="shared" si="78"/>
        <v>0</v>
      </c>
      <c r="U734" s="426">
        <f t="shared" si="79"/>
        <v>0</v>
      </c>
      <c r="V734" s="426">
        <f t="shared" si="80"/>
        <v>507920</v>
      </c>
      <c r="W734" s="426"/>
      <c r="X734" s="433" t="s">
        <v>2880</v>
      </c>
      <c r="Y734" s="434"/>
      <c r="Z734" s="434">
        <v>0.01</v>
      </c>
    </row>
    <row r="735" spans="1:26" s="189" customFormat="1" ht="15.75" customHeight="1" x14ac:dyDescent="0.35">
      <c r="A735" s="221">
        <v>204</v>
      </c>
      <c r="B735" s="217" t="str">
        <f>+ม.2!D254</f>
        <v>โฉนด</v>
      </c>
      <c r="C735" s="234">
        <f>+ม.2!E254</f>
        <v>64596</v>
      </c>
      <c r="D735" s="221">
        <f>+ม.2!I254</f>
        <v>4</v>
      </c>
      <c r="E735" s="221">
        <f>+ม.2!J254</f>
        <v>1</v>
      </c>
      <c r="F735" s="230">
        <f>+ม.2!K254</f>
        <v>39.700000000000003</v>
      </c>
      <c r="G735" s="190"/>
      <c r="H735" s="221">
        <f t="shared" si="75"/>
        <v>1739.7</v>
      </c>
      <c r="I735" s="226">
        <v>100</v>
      </c>
      <c r="J735" s="191">
        <f t="shared" si="76"/>
        <v>173970</v>
      </c>
      <c r="K735" s="221">
        <f>+ม.2!Q254</f>
        <v>0</v>
      </c>
      <c r="L735" s="238">
        <f>+ม.2!S254</f>
        <v>0</v>
      </c>
      <c r="M735" s="238">
        <f>+ม.2!T254</f>
        <v>0</v>
      </c>
      <c r="N735" s="190"/>
      <c r="O735" s="197">
        <f>+ม.2!U254</f>
        <v>0</v>
      </c>
      <c r="P735" s="190">
        <f>+ม.2!W254</f>
        <v>0</v>
      </c>
      <c r="Q735" s="244"/>
      <c r="R735" s="197">
        <f t="shared" si="77"/>
        <v>0</v>
      </c>
      <c r="S735" s="221">
        <f>+ม.2!Z254</f>
        <v>0</v>
      </c>
      <c r="T735" s="201">
        <f t="shared" si="78"/>
        <v>0</v>
      </c>
      <c r="U735" s="190">
        <f t="shared" si="79"/>
        <v>0</v>
      </c>
      <c r="V735" s="190">
        <f t="shared" si="80"/>
        <v>173970</v>
      </c>
      <c r="W735" s="190"/>
      <c r="X735" s="258" t="s">
        <v>2880</v>
      </c>
      <c r="Y735" s="251"/>
      <c r="Z735" s="251">
        <v>0.01</v>
      </c>
    </row>
    <row r="736" spans="1:26" s="189" customFormat="1" ht="15.75" customHeight="1" x14ac:dyDescent="0.35">
      <c r="A736" s="221">
        <v>205</v>
      </c>
      <c r="B736" s="217" t="str">
        <f>+ม.2!D255</f>
        <v>โฉนด</v>
      </c>
      <c r="C736" s="234">
        <f>+ม.2!E255</f>
        <v>32526</v>
      </c>
      <c r="D736" s="221">
        <f>+ม.2!I255</f>
        <v>6</v>
      </c>
      <c r="E736" s="221">
        <f>+ม.2!J255</f>
        <v>2</v>
      </c>
      <c r="F736" s="230" t="str">
        <f>+ม.2!K255</f>
        <v>90.0</v>
      </c>
      <c r="G736" s="190"/>
      <c r="H736" s="221">
        <f t="shared" si="75"/>
        <v>2690</v>
      </c>
      <c r="I736" s="226">
        <v>100</v>
      </c>
      <c r="J736" s="191">
        <f t="shared" si="76"/>
        <v>269000</v>
      </c>
      <c r="K736" s="221">
        <f>+ม.2!Q255</f>
        <v>0</v>
      </c>
      <c r="L736" s="238">
        <f>+ม.2!S255</f>
        <v>0</v>
      </c>
      <c r="M736" s="238">
        <f>+ม.2!T255</f>
        <v>0</v>
      </c>
      <c r="N736" s="190"/>
      <c r="O736" s="197">
        <f>+ม.2!U255</f>
        <v>0</v>
      </c>
      <c r="P736" s="190">
        <f>+ม.2!W255</f>
        <v>0</v>
      </c>
      <c r="Q736" s="244"/>
      <c r="R736" s="197">
        <f t="shared" si="77"/>
        <v>0</v>
      </c>
      <c r="S736" s="221">
        <f>+ม.2!Z255</f>
        <v>0</v>
      </c>
      <c r="T736" s="201">
        <f t="shared" si="78"/>
        <v>0</v>
      </c>
      <c r="U736" s="190">
        <f t="shared" si="79"/>
        <v>0</v>
      </c>
      <c r="V736" s="190">
        <f t="shared" si="80"/>
        <v>269000</v>
      </c>
      <c r="W736" s="190"/>
      <c r="X736" s="258" t="s">
        <v>2880</v>
      </c>
      <c r="Y736" s="251"/>
      <c r="Z736" s="251">
        <v>0.01</v>
      </c>
    </row>
    <row r="737" spans="1:26" s="189" customFormat="1" ht="15.75" customHeight="1" x14ac:dyDescent="0.35">
      <c r="A737" s="221">
        <v>206</v>
      </c>
      <c r="B737" s="217" t="str">
        <f>+ม.2!D256</f>
        <v>โฉนด</v>
      </c>
      <c r="C737" s="234">
        <f>+ม.2!E256</f>
        <v>32524</v>
      </c>
      <c r="D737" s="221">
        <f>+ม.2!I256</f>
        <v>6</v>
      </c>
      <c r="E737" s="221">
        <f>+ม.2!J256</f>
        <v>1</v>
      </c>
      <c r="F737" s="230" t="str">
        <f>+ม.2!K256</f>
        <v>29.0</v>
      </c>
      <c r="G737" s="190"/>
      <c r="H737" s="221">
        <f t="shared" si="75"/>
        <v>2529</v>
      </c>
      <c r="I737" s="226">
        <v>100</v>
      </c>
      <c r="J737" s="191">
        <f t="shared" si="76"/>
        <v>252900</v>
      </c>
      <c r="K737" s="221">
        <f>+ม.2!Q256</f>
        <v>0</v>
      </c>
      <c r="L737" s="238">
        <f>+ม.2!S256</f>
        <v>0</v>
      </c>
      <c r="M737" s="238">
        <f>+ม.2!T256</f>
        <v>0</v>
      </c>
      <c r="N737" s="190"/>
      <c r="O737" s="197">
        <f>+ม.2!U256</f>
        <v>0</v>
      </c>
      <c r="P737" s="190">
        <f>+ม.2!W256</f>
        <v>0</v>
      </c>
      <c r="Q737" s="244"/>
      <c r="R737" s="197">
        <f t="shared" si="77"/>
        <v>0</v>
      </c>
      <c r="S737" s="221">
        <f>+ม.2!Z256</f>
        <v>0</v>
      </c>
      <c r="T737" s="201">
        <f t="shared" si="78"/>
        <v>0</v>
      </c>
      <c r="U737" s="190">
        <f t="shared" si="79"/>
        <v>0</v>
      </c>
      <c r="V737" s="190">
        <f t="shared" si="80"/>
        <v>252900</v>
      </c>
      <c r="W737" s="190"/>
      <c r="X737" s="258" t="s">
        <v>2880</v>
      </c>
      <c r="Y737" s="251"/>
      <c r="Z737" s="251">
        <v>0.01</v>
      </c>
    </row>
    <row r="738" spans="1:26" s="189" customFormat="1" ht="15.75" customHeight="1" x14ac:dyDescent="0.35">
      <c r="A738" s="221">
        <v>207</v>
      </c>
      <c r="B738" s="217" t="str">
        <f>+ม.2!D257</f>
        <v>โฉนด</v>
      </c>
      <c r="C738" s="234">
        <f>+ม.2!E257</f>
        <v>52230</v>
      </c>
      <c r="D738" s="221">
        <f>+ม.2!I257</f>
        <v>1</v>
      </c>
      <c r="E738" s="221">
        <f>+ม.2!J257</f>
        <v>0</v>
      </c>
      <c r="F738" s="230" t="str">
        <f>+ม.2!K257</f>
        <v>15.0</v>
      </c>
      <c r="G738" s="190"/>
      <c r="H738" s="221">
        <f t="shared" si="75"/>
        <v>415</v>
      </c>
      <c r="I738" s="226">
        <v>230</v>
      </c>
      <c r="J738" s="191">
        <f t="shared" si="76"/>
        <v>95450</v>
      </c>
      <c r="K738" s="221">
        <f>+ม.2!Q257</f>
        <v>1</v>
      </c>
      <c r="L738" s="238" t="str">
        <f>+ม.2!S257</f>
        <v>บ้านเดี่ยว</v>
      </c>
      <c r="M738" s="238" t="str">
        <f>+ม.2!T257</f>
        <v>ไม้</v>
      </c>
      <c r="N738" s="190"/>
      <c r="O738" s="197">
        <f>+ม.2!U257</f>
        <v>35</v>
      </c>
      <c r="P738" s="190">
        <f>+ม.2!W257</f>
        <v>35</v>
      </c>
      <c r="Q738" s="244">
        <v>6800</v>
      </c>
      <c r="R738" s="197">
        <f t="shared" si="77"/>
        <v>238000</v>
      </c>
      <c r="S738" s="221">
        <f>+ม.2!Z257</f>
        <v>30</v>
      </c>
      <c r="T738" s="201">
        <f t="shared" si="78"/>
        <v>71400</v>
      </c>
      <c r="U738" s="190">
        <f t="shared" si="79"/>
        <v>166600</v>
      </c>
      <c r="V738" s="190">
        <f t="shared" si="80"/>
        <v>262050</v>
      </c>
      <c r="W738" s="190"/>
      <c r="X738" s="258" t="s">
        <v>2880</v>
      </c>
      <c r="Y738" s="251"/>
      <c r="Z738" s="251">
        <v>0.03</v>
      </c>
    </row>
    <row r="739" spans="1:26" s="189" customFormat="1" ht="15.75" customHeight="1" x14ac:dyDescent="0.35">
      <c r="A739" s="221">
        <v>208</v>
      </c>
      <c r="B739" s="217" t="str">
        <f>+ม.2!D258</f>
        <v>โฉนด</v>
      </c>
      <c r="C739" s="234">
        <f>+ม.2!E258</f>
        <v>52008</v>
      </c>
      <c r="D739" s="221">
        <f>+ม.2!I258</f>
        <v>9</v>
      </c>
      <c r="E739" s="221">
        <f>+ม.2!J258</f>
        <v>3</v>
      </c>
      <c r="F739" s="230" t="str">
        <f>+ม.2!K258</f>
        <v>54.0</v>
      </c>
      <c r="G739" s="190"/>
      <c r="H739" s="221">
        <f t="shared" si="75"/>
        <v>3954</v>
      </c>
      <c r="I739" s="226">
        <v>200</v>
      </c>
      <c r="J739" s="191">
        <f t="shared" si="76"/>
        <v>790800</v>
      </c>
      <c r="K739" s="221">
        <f>+ม.2!Q258</f>
        <v>0</v>
      </c>
      <c r="L739" s="238">
        <f>+ม.2!S258</f>
        <v>0</v>
      </c>
      <c r="M739" s="238">
        <f>+ม.2!T258</f>
        <v>0</v>
      </c>
      <c r="N739" s="190"/>
      <c r="O739" s="197">
        <f>+ม.2!U258</f>
        <v>0</v>
      </c>
      <c r="P739" s="190">
        <f>+ม.2!W258</f>
        <v>0</v>
      </c>
      <c r="Q739" s="244"/>
      <c r="R739" s="197">
        <f t="shared" si="77"/>
        <v>0</v>
      </c>
      <c r="S739" s="221">
        <f>+ม.2!Z258</f>
        <v>0</v>
      </c>
      <c r="T739" s="201">
        <f t="shared" si="78"/>
        <v>0</v>
      </c>
      <c r="U739" s="190">
        <f t="shared" si="79"/>
        <v>0</v>
      </c>
      <c r="V739" s="190">
        <f t="shared" si="80"/>
        <v>790800</v>
      </c>
      <c r="W739" s="190"/>
      <c r="X739" s="258" t="s">
        <v>2880</v>
      </c>
      <c r="Y739" s="251"/>
      <c r="Z739" s="251">
        <v>0.01</v>
      </c>
    </row>
    <row r="740" spans="1:26" s="189" customFormat="1" ht="15.75" customHeight="1" x14ac:dyDescent="0.35">
      <c r="A740" s="221">
        <v>209</v>
      </c>
      <c r="B740" s="217" t="str">
        <f>+ม.2!D259</f>
        <v>โฉนด</v>
      </c>
      <c r="C740" s="234">
        <f>+ม.2!E259</f>
        <v>52082</v>
      </c>
      <c r="D740" s="221">
        <f>+ม.2!I259</f>
        <v>0</v>
      </c>
      <c r="E740" s="221">
        <f>+ม.2!J259</f>
        <v>1</v>
      </c>
      <c r="F740" s="230" t="str">
        <f>+ม.2!K259</f>
        <v>34.0</v>
      </c>
      <c r="G740" s="190"/>
      <c r="H740" s="221">
        <f t="shared" si="75"/>
        <v>134</v>
      </c>
      <c r="I740" s="226">
        <v>230</v>
      </c>
      <c r="J740" s="191">
        <f t="shared" si="76"/>
        <v>30820</v>
      </c>
      <c r="K740" s="221">
        <f>+ม.2!Q259</f>
        <v>1</v>
      </c>
      <c r="L740" s="238" t="str">
        <f>+ม.2!S259</f>
        <v>บ้านเดี่ยว</v>
      </c>
      <c r="M740" s="238" t="str">
        <f>+ม.2!T259</f>
        <v>ครึ่งตึกครึ่งไม้</v>
      </c>
      <c r="N740" s="190"/>
      <c r="O740" s="197">
        <f>+ม.2!U259</f>
        <v>84</v>
      </c>
      <c r="P740" s="190">
        <f>+ม.2!W259</f>
        <v>0</v>
      </c>
      <c r="Q740" s="244">
        <v>6800</v>
      </c>
      <c r="R740" s="197">
        <f t="shared" si="77"/>
        <v>571200</v>
      </c>
      <c r="S740" s="221">
        <v>30</v>
      </c>
      <c r="T740" s="201">
        <f t="shared" si="78"/>
        <v>171360</v>
      </c>
      <c r="U740" s="190">
        <f t="shared" si="79"/>
        <v>399840</v>
      </c>
      <c r="V740" s="190">
        <f t="shared" si="80"/>
        <v>430660</v>
      </c>
      <c r="W740" s="190"/>
      <c r="X740" s="258" t="s">
        <v>2880</v>
      </c>
      <c r="Y740" s="251"/>
      <c r="Z740" s="251">
        <v>0.03</v>
      </c>
    </row>
    <row r="741" spans="1:26" s="189" customFormat="1" ht="15.75" customHeight="1" x14ac:dyDescent="0.35">
      <c r="A741" s="221">
        <f>+ม.2!C260</f>
        <v>0</v>
      </c>
      <c r="B741" s="217">
        <f>+ม.2!D260</f>
        <v>0</v>
      </c>
      <c r="C741" s="234"/>
      <c r="D741" s="221"/>
      <c r="E741" s="221"/>
      <c r="F741" s="230"/>
      <c r="G741" s="190"/>
      <c r="H741" s="221">
        <f t="shared" si="75"/>
        <v>0</v>
      </c>
      <c r="I741" s="226"/>
      <c r="J741" s="191">
        <f t="shared" si="76"/>
        <v>0</v>
      </c>
      <c r="K741" s="221">
        <f>+ม.2!Q260</f>
        <v>0</v>
      </c>
      <c r="L741" s="238" t="str">
        <f>+ม.2!S260</f>
        <v>ชั้นที่ 1</v>
      </c>
      <c r="M741" s="238">
        <f>+ม.2!T260</f>
        <v>0</v>
      </c>
      <c r="N741" s="190"/>
      <c r="O741" s="197">
        <f>+ม.2!U260</f>
        <v>0</v>
      </c>
      <c r="P741" s="190">
        <f>+ม.2!W260</f>
        <v>42</v>
      </c>
      <c r="Q741" s="244"/>
      <c r="R741" s="197">
        <f t="shared" si="77"/>
        <v>0</v>
      </c>
      <c r="S741" s="221"/>
      <c r="T741" s="201">
        <f t="shared" si="78"/>
        <v>0</v>
      </c>
      <c r="U741" s="190">
        <f t="shared" si="79"/>
        <v>0</v>
      </c>
      <c r="V741" s="190">
        <f t="shared" si="80"/>
        <v>0</v>
      </c>
      <c r="W741" s="190"/>
      <c r="X741" s="258"/>
      <c r="Y741" s="251"/>
      <c r="Z741" s="251"/>
    </row>
    <row r="742" spans="1:26" s="189" customFormat="1" ht="15.75" customHeight="1" x14ac:dyDescent="0.35">
      <c r="A742" s="221">
        <f>+ม.2!C261</f>
        <v>0</v>
      </c>
      <c r="B742" s="217">
        <f>+ม.2!D261</f>
        <v>0</v>
      </c>
      <c r="C742" s="234"/>
      <c r="D742" s="221"/>
      <c r="E742" s="221"/>
      <c r="F742" s="230"/>
      <c r="G742" s="190"/>
      <c r="H742" s="221">
        <f t="shared" si="75"/>
        <v>0</v>
      </c>
      <c r="I742" s="226"/>
      <c r="J742" s="191">
        <f t="shared" si="76"/>
        <v>0</v>
      </c>
      <c r="K742" s="221">
        <f>+ม.2!Q261</f>
        <v>0</v>
      </c>
      <c r="L742" s="238" t="str">
        <f>+ม.2!S261</f>
        <v>ชั้นที่ 2</v>
      </c>
      <c r="M742" s="238">
        <f>+ม.2!T261</f>
        <v>0</v>
      </c>
      <c r="N742" s="190"/>
      <c r="O742" s="197">
        <f>+ม.2!U261</f>
        <v>0</v>
      </c>
      <c r="P742" s="190">
        <f>+ม.2!W261</f>
        <v>42</v>
      </c>
      <c r="Q742" s="244"/>
      <c r="R742" s="197">
        <f t="shared" si="77"/>
        <v>0</v>
      </c>
      <c r="S742" s="221">
        <f>+ม.2!Z261</f>
        <v>0</v>
      </c>
      <c r="T742" s="201">
        <f t="shared" si="78"/>
        <v>0</v>
      </c>
      <c r="U742" s="190">
        <f t="shared" si="79"/>
        <v>0</v>
      </c>
      <c r="V742" s="190">
        <f t="shared" si="80"/>
        <v>0</v>
      </c>
      <c r="W742" s="190"/>
      <c r="X742" s="258"/>
      <c r="Y742" s="251"/>
      <c r="Z742" s="251"/>
    </row>
    <row r="743" spans="1:26" s="189" customFormat="1" ht="15.75" customHeight="1" x14ac:dyDescent="0.35">
      <c r="A743" s="221">
        <v>210</v>
      </c>
      <c r="B743" s="217" t="str">
        <f>+ม.2!D262</f>
        <v>โฉนด</v>
      </c>
      <c r="C743" s="234">
        <f>+ม.2!E262</f>
        <v>49873</v>
      </c>
      <c r="D743" s="221">
        <f>+ม.2!I262</f>
        <v>0</v>
      </c>
      <c r="E743" s="221">
        <f>+ม.2!J262</f>
        <v>0</v>
      </c>
      <c r="F743" s="230">
        <f>+ม.2!K262</f>
        <v>65</v>
      </c>
      <c r="G743" s="190"/>
      <c r="H743" s="221">
        <f t="shared" si="75"/>
        <v>65</v>
      </c>
      <c r="I743" s="226">
        <v>230</v>
      </c>
      <c r="J743" s="191">
        <f t="shared" si="76"/>
        <v>14950</v>
      </c>
      <c r="K743" s="221">
        <f>+ม.2!Q262</f>
        <v>1</v>
      </c>
      <c r="L743" s="238" t="str">
        <f>+ม.2!S262</f>
        <v>บ้านเดี่ยว</v>
      </c>
      <c r="M743" s="238" t="str">
        <f>+ม.2!T262</f>
        <v>ตึก</v>
      </c>
      <c r="N743" s="190"/>
      <c r="O743" s="197">
        <f>+ม.2!U262</f>
        <v>60</v>
      </c>
      <c r="P743" s="190">
        <f>+ม.2!W262</f>
        <v>60</v>
      </c>
      <c r="Q743" s="244">
        <v>6800</v>
      </c>
      <c r="R743" s="197">
        <f t="shared" si="77"/>
        <v>408000</v>
      </c>
      <c r="S743" s="221">
        <f>+ม.2!Z262</f>
        <v>25</v>
      </c>
      <c r="T743" s="201">
        <f t="shared" si="78"/>
        <v>102000</v>
      </c>
      <c r="U743" s="190">
        <f t="shared" si="79"/>
        <v>306000</v>
      </c>
      <c r="V743" s="190">
        <f t="shared" si="80"/>
        <v>320950</v>
      </c>
      <c r="W743" s="190"/>
      <c r="X743" s="258" t="s">
        <v>2880</v>
      </c>
      <c r="Y743" s="251"/>
      <c r="Z743" s="251">
        <v>0.03</v>
      </c>
    </row>
    <row r="744" spans="1:26" s="189" customFormat="1" ht="15.75" customHeight="1" x14ac:dyDescent="0.35">
      <c r="A744" s="221">
        <v>211</v>
      </c>
      <c r="B744" s="217" t="str">
        <f>+ม.2!D263</f>
        <v>โฉนด</v>
      </c>
      <c r="C744" s="234">
        <f>+ม.2!E263</f>
        <v>48412</v>
      </c>
      <c r="D744" s="221">
        <f>+ม.2!I263</f>
        <v>10</v>
      </c>
      <c r="E744" s="221">
        <f>+ม.2!J263</f>
        <v>0</v>
      </c>
      <c r="F744" s="230">
        <f>+ม.2!K263</f>
        <v>14</v>
      </c>
      <c r="G744" s="190"/>
      <c r="H744" s="221">
        <f t="shared" si="75"/>
        <v>4014</v>
      </c>
      <c r="I744" s="226">
        <v>100</v>
      </c>
      <c r="J744" s="191">
        <f t="shared" si="76"/>
        <v>401400</v>
      </c>
      <c r="K744" s="221">
        <f>+ม.2!Q263</f>
        <v>0</v>
      </c>
      <c r="L744" s="238">
        <f>+ม.2!S263</f>
        <v>0</v>
      </c>
      <c r="M744" s="238">
        <f>+ม.2!T263</f>
        <v>0</v>
      </c>
      <c r="N744" s="190"/>
      <c r="O744" s="197">
        <f>+ม.2!U263</f>
        <v>0</v>
      </c>
      <c r="P744" s="190">
        <f>+ม.2!W263</f>
        <v>0</v>
      </c>
      <c r="Q744" s="244"/>
      <c r="R744" s="197">
        <f t="shared" si="77"/>
        <v>0</v>
      </c>
      <c r="S744" s="221">
        <f>+ม.2!Z263</f>
        <v>0</v>
      </c>
      <c r="T744" s="201">
        <f t="shared" si="78"/>
        <v>0</v>
      </c>
      <c r="U744" s="190">
        <f t="shared" si="79"/>
        <v>0</v>
      </c>
      <c r="V744" s="190">
        <f t="shared" si="80"/>
        <v>401400</v>
      </c>
      <c r="W744" s="190"/>
      <c r="X744" s="258" t="s">
        <v>2880</v>
      </c>
      <c r="Y744" s="251"/>
      <c r="Z744" s="251">
        <v>0.01</v>
      </c>
    </row>
    <row r="745" spans="1:26" s="189" customFormat="1" ht="15.75" customHeight="1" x14ac:dyDescent="0.35">
      <c r="A745" s="221">
        <v>212</v>
      </c>
      <c r="B745" s="217" t="str">
        <f>+ม.2!D264</f>
        <v>โฉนด</v>
      </c>
      <c r="C745" s="234">
        <f>+ม.2!E264</f>
        <v>53025</v>
      </c>
      <c r="D745" s="221">
        <f>+ม.2!I264</f>
        <v>5</v>
      </c>
      <c r="E745" s="221">
        <f>+ม.2!J264</f>
        <v>1</v>
      </c>
      <c r="F745" s="230" t="str">
        <f>+ม.2!K264</f>
        <v>34.0</v>
      </c>
      <c r="G745" s="190"/>
      <c r="H745" s="221">
        <f t="shared" si="75"/>
        <v>2134</v>
      </c>
      <c r="I745" s="226">
        <v>130</v>
      </c>
      <c r="J745" s="191">
        <f t="shared" si="76"/>
        <v>277420</v>
      </c>
      <c r="K745" s="221">
        <f>+ม.2!Q264</f>
        <v>0</v>
      </c>
      <c r="L745" s="238">
        <f>+ม.2!S264</f>
        <v>0</v>
      </c>
      <c r="M745" s="238">
        <f>+ม.2!T264</f>
        <v>0</v>
      </c>
      <c r="N745" s="190"/>
      <c r="O745" s="197">
        <f>+ม.2!U264</f>
        <v>0</v>
      </c>
      <c r="P745" s="190">
        <f>+ม.2!W264</f>
        <v>0</v>
      </c>
      <c r="Q745" s="244"/>
      <c r="R745" s="197">
        <f t="shared" si="77"/>
        <v>0</v>
      </c>
      <c r="S745" s="221">
        <f>+ม.2!Z264</f>
        <v>0</v>
      </c>
      <c r="T745" s="201">
        <f t="shared" si="78"/>
        <v>0</v>
      </c>
      <c r="U745" s="190">
        <f t="shared" si="79"/>
        <v>0</v>
      </c>
      <c r="V745" s="190">
        <f t="shared" si="80"/>
        <v>277420</v>
      </c>
      <c r="W745" s="190"/>
      <c r="X745" s="258" t="s">
        <v>2880</v>
      </c>
      <c r="Y745" s="251"/>
      <c r="Z745" s="251">
        <v>0.01</v>
      </c>
    </row>
    <row r="746" spans="1:26" s="189" customFormat="1" ht="15.75" customHeight="1" x14ac:dyDescent="0.35">
      <c r="A746" s="221">
        <v>213</v>
      </c>
      <c r="B746" s="217" t="str">
        <f>+ม.2!D265</f>
        <v>โฉนด</v>
      </c>
      <c r="C746" s="234">
        <f>+ม.2!E265</f>
        <v>12877</v>
      </c>
      <c r="D746" s="221">
        <f>+ม.2!I265</f>
        <v>2</v>
      </c>
      <c r="E746" s="221">
        <f>+ม.2!J265</f>
        <v>1</v>
      </c>
      <c r="F746" s="230" t="str">
        <f>+ม.2!K265</f>
        <v>55.0</v>
      </c>
      <c r="G746" s="190"/>
      <c r="H746" s="221">
        <f t="shared" si="75"/>
        <v>955</v>
      </c>
      <c r="I746" s="226">
        <v>100</v>
      </c>
      <c r="J746" s="191">
        <f t="shared" si="76"/>
        <v>95500</v>
      </c>
      <c r="K746" s="221">
        <f>+ม.2!Q265</f>
        <v>0</v>
      </c>
      <c r="L746" s="238">
        <f>+ม.2!S265</f>
        <v>0</v>
      </c>
      <c r="M746" s="238">
        <f>+ม.2!T265</f>
        <v>0</v>
      </c>
      <c r="N746" s="190"/>
      <c r="O746" s="197">
        <f>+ม.2!U265</f>
        <v>0</v>
      </c>
      <c r="P746" s="190">
        <f>+ม.2!W265</f>
        <v>0</v>
      </c>
      <c r="Q746" s="244"/>
      <c r="R746" s="197">
        <f t="shared" si="77"/>
        <v>0</v>
      </c>
      <c r="S746" s="221">
        <f>+ม.2!Z265</f>
        <v>0</v>
      </c>
      <c r="T746" s="201">
        <f t="shared" si="78"/>
        <v>0</v>
      </c>
      <c r="U746" s="190">
        <f t="shared" si="79"/>
        <v>0</v>
      </c>
      <c r="V746" s="190">
        <f t="shared" si="80"/>
        <v>95500</v>
      </c>
      <c r="W746" s="190"/>
      <c r="X746" s="258" t="s">
        <v>2880</v>
      </c>
      <c r="Y746" s="251"/>
      <c r="Z746" s="251">
        <v>0.01</v>
      </c>
    </row>
    <row r="747" spans="1:26" s="189" customFormat="1" ht="15.75" customHeight="1" x14ac:dyDescent="0.35">
      <c r="A747" s="221">
        <v>214</v>
      </c>
      <c r="B747" s="217" t="str">
        <f>+ม.2!D266</f>
        <v>โฉนด</v>
      </c>
      <c r="C747" s="234">
        <f>+ม.2!E266</f>
        <v>52349</v>
      </c>
      <c r="D747" s="221">
        <f>+ม.2!I266</f>
        <v>0</v>
      </c>
      <c r="E747" s="221">
        <f>+ม.2!J266</f>
        <v>1</v>
      </c>
      <c r="F747" s="230" t="str">
        <f>+ม.2!K266</f>
        <v>45.0</v>
      </c>
      <c r="G747" s="190"/>
      <c r="H747" s="221">
        <f t="shared" si="75"/>
        <v>145</v>
      </c>
      <c r="I747" s="226">
        <v>230</v>
      </c>
      <c r="J747" s="191">
        <f t="shared" si="76"/>
        <v>33350</v>
      </c>
      <c r="K747" s="221">
        <f>+ม.2!Q266</f>
        <v>0</v>
      </c>
      <c r="L747" s="238">
        <f>+ม.2!S266</f>
        <v>0</v>
      </c>
      <c r="M747" s="238">
        <f>+ม.2!T266</f>
        <v>0</v>
      </c>
      <c r="N747" s="190"/>
      <c r="O747" s="197">
        <f>+ม.2!U266</f>
        <v>0</v>
      </c>
      <c r="P747" s="190">
        <f>+ม.2!W266</f>
        <v>0</v>
      </c>
      <c r="Q747" s="244"/>
      <c r="R747" s="197">
        <f t="shared" si="77"/>
        <v>0</v>
      </c>
      <c r="S747" s="221">
        <f>+ม.2!Z266</f>
        <v>0</v>
      </c>
      <c r="T747" s="201">
        <f t="shared" si="78"/>
        <v>0</v>
      </c>
      <c r="U747" s="190">
        <f t="shared" si="79"/>
        <v>0</v>
      </c>
      <c r="V747" s="190">
        <f t="shared" si="80"/>
        <v>33350</v>
      </c>
      <c r="W747" s="190"/>
      <c r="X747" s="258" t="s">
        <v>2880</v>
      </c>
      <c r="Y747" s="251"/>
      <c r="Z747" s="251">
        <v>0.01</v>
      </c>
    </row>
    <row r="748" spans="1:26" s="189" customFormat="1" ht="15.75" customHeight="1" x14ac:dyDescent="0.35">
      <c r="A748" s="221">
        <v>215</v>
      </c>
      <c r="B748" s="217" t="str">
        <f>+ม.2!D267</f>
        <v>โฉนด</v>
      </c>
      <c r="C748" s="234">
        <f>+ม.2!E267</f>
        <v>12938</v>
      </c>
      <c r="D748" s="221">
        <f>+ม.2!I267</f>
        <v>7</v>
      </c>
      <c r="E748" s="221">
        <f>+ม.2!J267</f>
        <v>0</v>
      </c>
      <c r="F748" s="230" t="str">
        <f>+ม.2!K267</f>
        <v>63.0</v>
      </c>
      <c r="G748" s="190"/>
      <c r="H748" s="221">
        <f t="shared" si="75"/>
        <v>2863</v>
      </c>
      <c r="I748" s="226">
        <v>100</v>
      </c>
      <c r="J748" s="191">
        <f t="shared" si="76"/>
        <v>286300</v>
      </c>
      <c r="K748" s="221">
        <f>+ม.2!Q267</f>
        <v>0</v>
      </c>
      <c r="L748" s="238">
        <f>+ม.2!S267</f>
        <v>0</v>
      </c>
      <c r="M748" s="238">
        <f>+ม.2!T267</f>
        <v>0</v>
      </c>
      <c r="N748" s="190"/>
      <c r="O748" s="197">
        <f>+ม.2!U267</f>
        <v>0</v>
      </c>
      <c r="P748" s="190">
        <f>+ม.2!W267</f>
        <v>0</v>
      </c>
      <c r="Q748" s="244"/>
      <c r="R748" s="197">
        <f t="shared" si="77"/>
        <v>0</v>
      </c>
      <c r="S748" s="221">
        <f>+ม.2!Z267</f>
        <v>0</v>
      </c>
      <c r="T748" s="201">
        <f t="shared" si="78"/>
        <v>0</v>
      </c>
      <c r="U748" s="190">
        <f t="shared" si="79"/>
        <v>0</v>
      </c>
      <c r="V748" s="190">
        <f t="shared" si="80"/>
        <v>286300</v>
      </c>
      <c r="W748" s="190"/>
      <c r="X748" s="258" t="s">
        <v>2880</v>
      </c>
      <c r="Y748" s="251"/>
      <c r="Z748" s="251">
        <v>0.01</v>
      </c>
    </row>
    <row r="749" spans="1:26" s="189" customFormat="1" ht="15.75" customHeight="1" x14ac:dyDescent="0.35">
      <c r="A749" s="221">
        <v>216</v>
      </c>
      <c r="B749" s="217" t="str">
        <f>+ม.2!D268</f>
        <v>โฉนด</v>
      </c>
      <c r="C749" s="234">
        <f>+ม.2!E268</f>
        <v>12868</v>
      </c>
      <c r="D749" s="221">
        <f>+ม.2!I268</f>
        <v>4</v>
      </c>
      <c r="E749" s="221">
        <f>+ม.2!J268</f>
        <v>2</v>
      </c>
      <c r="F749" s="230" t="str">
        <f>+ม.2!K268</f>
        <v>10.0</v>
      </c>
      <c r="G749" s="190"/>
      <c r="H749" s="221">
        <f t="shared" si="75"/>
        <v>1810</v>
      </c>
      <c r="I749" s="226">
        <v>100</v>
      </c>
      <c r="J749" s="191">
        <f t="shared" si="76"/>
        <v>181000</v>
      </c>
      <c r="K749" s="221">
        <f>+ม.2!Q268</f>
        <v>0</v>
      </c>
      <c r="L749" s="238">
        <f>+ม.2!S268</f>
        <v>0</v>
      </c>
      <c r="M749" s="238">
        <f>+ม.2!T268</f>
        <v>0</v>
      </c>
      <c r="N749" s="190"/>
      <c r="O749" s="197">
        <f>+ม.2!U268</f>
        <v>0</v>
      </c>
      <c r="P749" s="190">
        <f>+ม.2!W268</f>
        <v>0</v>
      </c>
      <c r="Q749" s="244"/>
      <c r="R749" s="197">
        <f t="shared" si="77"/>
        <v>0</v>
      </c>
      <c r="S749" s="221">
        <f>+ม.2!Z268</f>
        <v>0</v>
      </c>
      <c r="T749" s="201">
        <f t="shared" si="78"/>
        <v>0</v>
      </c>
      <c r="U749" s="190">
        <f t="shared" si="79"/>
        <v>0</v>
      </c>
      <c r="V749" s="190">
        <f t="shared" si="80"/>
        <v>181000</v>
      </c>
      <c r="W749" s="190"/>
      <c r="X749" s="258" t="s">
        <v>2880</v>
      </c>
      <c r="Y749" s="251"/>
      <c r="Z749" s="251">
        <v>0.01</v>
      </c>
    </row>
    <row r="750" spans="1:26" s="189" customFormat="1" ht="15.75" customHeight="1" x14ac:dyDescent="0.35">
      <c r="A750" s="221">
        <v>217</v>
      </c>
      <c r="B750" s="217" t="str">
        <f>+ม.2!D269</f>
        <v>โฉนด</v>
      </c>
      <c r="C750" s="234">
        <f>+ม.2!E269</f>
        <v>60636</v>
      </c>
      <c r="D750" s="221">
        <f>+ม.2!I269</f>
        <v>3</v>
      </c>
      <c r="E750" s="221">
        <f>+ม.2!J269</f>
        <v>3</v>
      </c>
      <c r="F750" s="230">
        <f>+ม.2!K269</f>
        <v>78.8</v>
      </c>
      <c r="G750" s="190"/>
      <c r="H750" s="221">
        <f t="shared" si="75"/>
        <v>1578.8</v>
      </c>
      <c r="I750" s="226">
        <v>100</v>
      </c>
      <c r="J750" s="191">
        <f t="shared" si="76"/>
        <v>157880</v>
      </c>
      <c r="K750" s="221">
        <f>+ม.2!Q269</f>
        <v>0</v>
      </c>
      <c r="L750" s="238">
        <f>+ม.2!S269</f>
        <v>0</v>
      </c>
      <c r="M750" s="238">
        <f>+ม.2!T269</f>
        <v>0</v>
      </c>
      <c r="N750" s="190"/>
      <c r="O750" s="197">
        <f>+ม.2!U269</f>
        <v>0</v>
      </c>
      <c r="P750" s="190">
        <f>+ม.2!W269</f>
        <v>0</v>
      </c>
      <c r="Q750" s="244"/>
      <c r="R750" s="197">
        <f t="shared" si="77"/>
        <v>0</v>
      </c>
      <c r="S750" s="221">
        <f>+ม.2!Z269</f>
        <v>0</v>
      </c>
      <c r="T750" s="201">
        <f t="shared" si="78"/>
        <v>0</v>
      </c>
      <c r="U750" s="190">
        <f t="shared" si="79"/>
        <v>0</v>
      </c>
      <c r="V750" s="190">
        <f t="shared" si="80"/>
        <v>157880</v>
      </c>
      <c r="W750" s="190"/>
      <c r="X750" s="258" t="s">
        <v>2880</v>
      </c>
      <c r="Y750" s="251"/>
      <c r="Z750" s="251">
        <v>0.01</v>
      </c>
    </row>
    <row r="751" spans="1:26" s="189" customFormat="1" ht="15.75" customHeight="1" x14ac:dyDescent="0.35">
      <c r="A751" s="221">
        <v>218</v>
      </c>
      <c r="B751" s="217" t="str">
        <f>+ม.2!D270</f>
        <v>โฉนด</v>
      </c>
      <c r="C751" s="234">
        <f>+ม.2!E270</f>
        <v>60637</v>
      </c>
      <c r="D751" s="221">
        <f>+ม.2!I270</f>
        <v>2</v>
      </c>
      <c r="E751" s="221">
        <f>+ม.2!J270</f>
        <v>0</v>
      </c>
      <c r="F751" s="230">
        <f>+ม.2!K270</f>
        <v>9.6999999999999993</v>
      </c>
      <c r="G751" s="190"/>
      <c r="H751" s="221">
        <f t="shared" si="75"/>
        <v>809.7</v>
      </c>
      <c r="I751" s="226">
        <v>100</v>
      </c>
      <c r="J751" s="191">
        <f t="shared" si="76"/>
        <v>80970</v>
      </c>
      <c r="K751" s="221">
        <f>+ม.2!Q270</f>
        <v>0</v>
      </c>
      <c r="L751" s="238">
        <f>+ม.2!S270</f>
        <v>0</v>
      </c>
      <c r="M751" s="238">
        <f>+ม.2!T270</f>
        <v>0</v>
      </c>
      <c r="N751" s="190"/>
      <c r="O751" s="197">
        <f>+ม.2!U270</f>
        <v>0</v>
      </c>
      <c r="P751" s="190">
        <f>+ม.2!W270</f>
        <v>0</v>
      </c>
      <c r="Q751" s="244"/>
      <c r="R751" s="197">
        <f t="shared" si="77"/>
        <v>0</v>
      </c>
      <c r="S751" s="221">
        <f>+ม.2!Z270</f>
        <v>0</v>
      </c>
      <c r="T751" s="201">
        <f t="shared" si="78"/>
        <v>0</v>
      </c>
      <c r="U751" s="190">
        <f t="shared" si="79"/>
        <v>0</v>
      </c>
      <c r="V751" s="190">
        <f t="shared" si="80"/>
        <v>80970</v>
      </c>
      <c r="W751" s="190"/>
      <c r="X751" s="258" t="s">
        <v>2880</v>
      </c>
      <c r="Y751" s="251"/>
      <c r="Z751" s="251">
        <v>0.01</v>
      </c>
    </row>
    <row r="752" spans="1:26" s="189" customFormat="1" ht="15.75" customHeight="1" x14ac:dyDescent="0.35">
      <c r="A752" s="221">
        <v>219</v>
      </c>
      <c r="B752" s="217" t="str">
        <f>+ม.2!D271</f>
        <v>โฉนด</v>
      </c>
      <c r="C752" s="234">
        <f>+ม.2!E271</f>
        <v>48413</v>
      </c>
      <c r="D752" s="221">
        <f>+ม.2!I271</f>
        <v>4</v>
      </c>
      <c r="E752" s="221">
        <f>+ม.2!J271</f>
        <v>1</v>
      </c>
      <c r="F752" s="230" t="str">
        <f>+ม.2!K271</f>
        <v>82.0</v>
      </c>
      <c r="G752" s="190"/>
      <c r="H752" s="221">
        <f t="shared" si="75"/>
        <v>1782</v>
      </c>
      <c r="I752" s="226">
        <v>100</v>
      </c>
      <c r="J752" s="191">
        <f t="shared" si="76"/>
        <v>178200</v>
      </c>
      <c r="K752" s="221">
        <f>+ม.2!Q271</f>
        <v>0</v>
      </c>
      <c r="L752" s="238">
        <f>+ม.2!S271</f>
        <v>0</v>
      </c>
      <c r="M752" s="238">
        <f>+ม.2!T271</f>
        <v>0</v>
      </c>
      <c r="N752" s="190"/>
      <c r="O752" s="197">
        <f>+ม.2!U271</f>
        <v>0</v>
      </c>
      <c r="P752" s="190">
        <f>+ม.2!W271</f>
        <v>0</v>
      </c>
      <c r="Q752" s="244"/>
      <c r="R752" s="197">
        <f t="shared" si="77"/>
        <v>0</v>
      </c>
      <c r="S752" s="221">
        <f>+ม.2!Z271</f>
        <v>0</v>
      </c>
      <c r="T752" s="201">
        <f t="shared" si="78"/>
        <v>0</v>
      </c>
      <c r="U752" s="190">
        <f t="shared" si="79"/>
        <v>0</v>
      </c>
      <c r="V752" s="190">
        <f t="shared" si="80"/>
        <v>178200</v>
      </c>
      <c r="W752" s="190"/>
      <c r="X752" s="258" t="s">
        <v>2880</v>
      </c>
      <c r="Y752" s="251"/>
      <c r="Z752" s="251">
        <v>0.01</v>
      </c>
    </row>
    <row r="753" spans="1:26" s="189" customFormat="1" ht="15.75" customHeight="1" x14ac:dyDescent="0.35">
      <c r="A753" s="221">
        <v>220</v>
      </c>
      <c r="B753" s="217" t="str">
        <f>+ม.2!D272</f>
        <v>โฉนด</v>
      </c>
      <c r="C753" s="234">
        <f>+ม.2!E272</f>
        <v>15017</v>
      </c>
      <c r="D753" s="221">
        <f>+ม.2!I272</f>
        <v>8</v>
      </c>
      <c r="E753" s="221">
        <f>+ม.2!J272</f>
        <v>2</v>
      </c>
      <c r="F753" s="230" t="str">
        <f>+ม.2!K272</f>
        <v>60.0</v>
      </c>
      <c r="G753" s="190"/>
      <c r="H753" s="221">
        <f t="shared" si="75"/>
        <v>3460</v>
      </c>
      <c r="I753" s="226">
        <v>140</v>
      </c>
      <c r="J753" s="191">
        <f t="shared" si="76"/>
        <v>484400</v>
      </c>
      <c r="K753" s="221">
        <f>+ม.2!Q272</f>
        <v>0</v>
      </c>
      <c r="L753" s="238">
        <f>+ม.2!S272</f>
        <v>0</v>
      </c>
      <c r="M753" s="238">
        <f>+ม.2!T272</f>
        <v>0</v>
      </c>
      <c r="N753" s="190"/>
      <c r="O753" s="197">
        <f>+ม.2!U272</f>
        <v>0</v>
      </c>
      <c r="P753" s="190">
        <f>+ม.2!W272</f>
        <v>0</v>
      </c>
      <c r="Q753" s="244"/>
      <c r="R753" s="197">
        <f t="shared" si="77"/>
        <v>0</v>
      </c>
      <c r="S753" s="221">
        <f>+ม.2!Z272</f>
        <v>0</v>
      </c>
      <c r="T753" s="201">
        <f t="shared" si="78"/>
        <v>0</v>
      </c>
      <c r="U753" s="190">
        <f t="shared" si="79"/>
        <v>0</v>
      </c>
      <c r="V753" s="190">
        <f t="shared" si="80"/>
        <v>484400</v>
      </c>
      <c r="W753" s="190"/>
      <c r="X753" s="258" t="s">
        <v>2880</v>
      </c>
      <c r="Y753" s="251"/>
      <c r="Z753" s="251">
        <v>0.01</v>
      </c>
    </row>
    <row r="754" spans="1:26" s="189" customFormat="1" ht="15.75" customHeight="1" x14ac:dyDescent="0.35">
      <c r="A754" s="221">
        <v>221</v>
      </c>
      <c r="B754" s="217" t="str">
        <f>+ม.2!D273</f>
        <v>โฉนด</v>
      </c>
      <c r="C754" s="234">
        <f>+ม.2!E273</f>
        <v>49122</v>
      </c>
      <c r="D754" s="221">
        <f>+ม.2!I273</f>
        <v>4</v>
      </c>
      <c r="E754" s="221">
        <f>+ม.2!J273</f>
        <v>3</v>
      </c>
      <c r="F754" s="230">
        <f>+ม.2!K273</f>
        <v>48</v>
      </c>
      <c r="G754" s="190"/>
      <c r="H754" s="221">
        <f t="shared" si="75"/>
        <v>1948</v>
      </c>
      <c r="I754" s="226">
        <v>170</v>
      </c>
      <c r="J754" s="191">
        <f t="shared" si="76"/>
        <v>331160</v>
      </c>
      <c r="K754" s="221">
        <f>+ม.2!Q273</f>
        <v>0</v>
      </c>
      <c r="L754" s="238">
        <f>+ม.2!S273</f>
        <v>0</v>
      </c>
      <c r="M754" s="238">
        <f>+ม.2!T273</f>
        <v>0</v>
      </c>
      <c r="N754" s="190"/>
      <c r="O754" s="197">
        <f>+ม.2!U273</f>
        <v>0</v>
      </c>
      <c r="P754" s="190">
        <f>+ม.2!W273</f>
        <v>0</v>
      </c>
      <c r="Q754" s="244"/>
      <c r="R754" s="197">
        <f t="shared" si="77"/>
        <v>0</v>
      </c>
      <c r="S754" s="221">
        <f>+ม.2!Z273</f>
        <v>0</v>
      </c>
      <c r="T754" s="201">
        <f t="shared" si="78"/>
        <v>0</v>
      </c>
      <c r="U754" s="190">
        <f t="shared" si="79"/>
        <v>0</v>
      </c>
      <c r="V754" s="190">
        <f t="shared" si="80"/>
        <v>331160</v>
      </c>
      <c r="W754" s="190"/>
      <c r="X754" s="258" t="s">
        <v>2880</v>
      </c>
      <c r="Y754" s="251"/>
      <c r="Z754" s="251">
        <v>0.01</v>
      </c>
    </row>
    <row r="755" spans="1:26" s="189" customFormat="1" ht="15.75" customHeight="1" x14ac:dyDescent="0.35">
      <c r="A755" s="221">
        <v>222</v>
      </c>
      <c r="B755" s="217" t="str">
        <f>+ม.2!D274</f>
        <v>โฉนด</v>
      </c>
      <c r="C755" s="234">
        <f>+ม.2!E274</f>
        <v>14912</v>
      </c>
      <c r="D755" s="221">
        <f>+ม.2!I274</f>
        <v>13</v>
      </c>
      <c r="E755" s="221">
        <f>+ม.2!J274</f>
        <v>1</v>
      </c>
      <c r="F755" s="230" t="str">
        <f>+ม.2!K274</f>
        <v>36.0</v>
      </c>
      <c r="G755" s="190"/>
      <c r="H755" s="221">
        <f t="shared" si="75"/>
        <v>5336</v>
      </c>
      <c r="I755" s="226">
        <v>170</v>
      </c>
      <c r="J755" s="191">
        <f t="shared" si="76"/>
        <v>907120</v>
      </c>
      <c r="K755" s="221">
        <f>+ม.2!Q274</f>
        <v>0</v>
      </c>
      <c r="L755" s="238">
        <f>+ม.2!S274</f>
        <v>0</v>
      </c>
      <c r="M755" s="238">
        <f>+ม.2!T274</f>
        <v>0</v>
      </c>
      <c r="N755" s="190"/>
      <c r="O755" s="197">
        <f>+ม.2!U274</f>
        <v>0</v>
      </c>
      <c r="P755" s="190">
        <f>+ม.2!W274</f>
        <v>0</v>
      </c>
      <c r="Q755" s="244"/>
      <c r="R755" s="197">
        <f t="shared" si="77"/>
        <v>0</v>
      </c>
      <c r="S755" s="221">
        <f>+ม.2!Z274</f>
        <v>0</v>
      </c>
      <c r="T755" s="201">
        <f t="shared" si="78"/>
        <v>0</v>
      </c>
      <c r="U755" s="190">
        <f t="shared" si="79"/>
        <v>0</v>
      </c>
      <c r="V755" s="190">
        <f t="shared" si="80"/>
        <v>907120</v>
      </c>
      <c r="W755" s="190"/>
      <c r="X755" s="258" t="s">
        <v>2880</v>
      </c>
      <c r="Y755" s="251"/>
      <c r="Z755" s="251">
        <v>0.01</v>
      </c>
    </row>
    <row r="756" spans="1:26" s="189" customFormat="1" ht="15.75" customHeight="1" x14ac:dyDescent="0.35">
      <c r="A756" s="221">
        <v>223</v>
      </c>
      <c r="B756" s="217" t="str">
        <f>+ม.2!D275</f>
        <v>โฉนด</v>
      </c>
      <c r="C756" s="234">
        <f>+ม.2!E275</f>
        <v>40520</v>
      </c>
      <c r="D756" s="221">
        <f>+ม.2!I275</f>
        <v>2</v>
      </c>
      <c r="E756" s="221">
        <f>+ม.2!J275</f>
        <v>3</v>
      </c>
      <c r="F756" s="230" t="str">
        <f>+ม.2!K275</f>
        <v>45.0</v>
      </c>
      <c r="G756" s="190"/>
      <c r="H756" s="221">
        <f t="shared" si="75"/>
        <v>1145</v>
      </c>
      <c r="I756" s="226">
        <v>100</v>
      </c>
      <c r="J756" s="191">
        <f t="shared" si="76"/>
        <v>114500</v>
      </c>
      <c r="K756" s="221">
        <f>+ม.2!Q275</f>
        <v>0</v>
      </c>
      <c r="L756" s="238">
        <f>+ม.2!S275</f>
        <v>0</v>
      </c>
      <c r="M756" s="238">
        <f>+ม.2!T275</f>
        <v>0</v>
      </c>
      <c r="N756" s="190"/>
      <c r="O756" s="197">
        <f>+ม.2!U275</f>
        <v>0</v>
      </c>
      <c r="P756" s="190">
        <f>+ม.2!W275</f>
        <v>0</v>
      </c>
      <c r="Q756" s="244"/>
      <c r="R756" s="197">
        <f t="shared" si="77"/>
        <v>0</v>
      </c>
      <c r="S756" s="221">
        <f>+ม.2!Z275</f>
        <v>0</v>
      </c>
      <c r="T756" s="201">
        <f t="shared" si="78"/>
        <v>0</v>
      </c>
      <c r="U756" s="190">
        <f t="shared" si="79"/>
        <v>0</v>
      </c>
      <c r="V756" s="190">
        <f t="shared" si="80"/>
        <v>114500</v>
      </c>
      <c r="W756" s="190"/>
      <c r="X756" s="258" t="s">
        <v>2880</v>
      </c>
      <c r="Y756" s="251"/>
      <c r="Z756" s="251">
        <v>0.01</v>
      </c>
    </row>
    <row r="757" spans="1:26" s="189" customFormat="1" ht="15.75" customHeight="1" x14ac:dyDescent="0.35">
      <c r="A757" s="221">
        <v>224</v>
      </c>
      <c r="B757" s="217" t="str">
        <f>+ม.2!D276</f>
        <v>โฉนด</v>
      </c>
      <c r="C757" s="234">
        <f>+ม.2!E276</f>
        <v>58387</v>
      </c>
      <c r="D757" s="221">
        <f>+ม.2!I276</f>
        <v>2</v>
      </c>
      <c r="E757" s="221">
        <f>+ม.2!J276</f>
        <v>1</v>
      </c>
      <c r="F757" s="230" t="str">
        <f>+ม.2!K276</f>
        <v>69.0</v>
      </c>
      <c r="G757" s="190"/>
      <c r="H757" s="221">
        <f t="shared" si="75"/>
        <v>969</v>
      </c>
      <c r="I757" s="226">
        <v>100</v>
      </c>
      <c r="J757" s="191">
        <f t="shared" si="76"/>
        <v>96900</v>
      </c>
      <c r="K757" s="221">
        <f>+ม.2!Q276</f>
        <v>0</v>
      </c>
      <c r="L757" s="238">
        <f>+ม.2!S276</f>
        <v>0</v>
      </c>
      <c r="M757" s="238">
        <f>+ม.2!T276</f>
        <v>0</v>
      </c>
      <c r="N757" s="190"/>
      <c r="O757" s="197">
        <f>+ม.2!U276</f>
        <v>0</v>
      </c>
      <c r="P757" s="190">
        <f>+ม.2!W276</f>
        <v>0</v>
      </c>
      <c r="Q757" s="244"/>
      <c r="R757" s="197">
        <f t="shared" si="77"/>
        <v>0</v>
      </c>
      <c r="S757" s="221">
        <f>+ม.2!Z276</f>
        <v>0</v>
      </c>
      <c r="T757" s="201">
        <f t="shared" si="78"/>
        <v>0</v>
      </c>
      <c r="U757" s="190">
        <f t="shared" si="79"/>
        <v>0</v>
      </c>
      <c r="V757" s="190">
        <f t="shared" si="80"/>
        <v>96900</v>
      </c>
      <c r="W757" s="190"/>
      <c r="X757" s="258" t="s">
        <v>2880</v>
      </c>
      <c r="Y757" s="251"/>
      <c r="Z757" s="251">
        <v>0.01</v>
      </c>
    </row>
    <row r="758" spans="1:26" s="435" customFormat="1" ht="15.75" customHeight="1" x14ac:dyDescent="0.35">
      <c r="A758" s="421">
        <v>225</v>
      </c>
      <c r="B758" s="423" t="str">
        <f>+ม.2!D277</f>
        <v>น.ส.3</v>
      </c>
      <c r="C758" s="424">
        <f>+ม.2!E277</f>
        <v>35</v>
      </c>
      <c r="D758" s="421">
        <f>+ม.2!I277</f>
        <v>0</v>
      </c>
      <c r="E758" s="421">
        <f>+ม.2!J277</f>
        <v>1</v>
      </c>
      <c r="F758" s="425">
        <f>+ม.2!K277</f>
        <v>75</v>
      </c>
      <c r="G758" s="426"/>
      <c r="H758" s="421">
        <f t="shared" si="75"/>
        <v>175</v>
      </c>
      <c r="I758" s="427">
        <v>100</v>
      </c>
      <c r="J758" s="428">
        <f t="shared" si="76"/>
        <v>17500</v>
      </c>
      <c r="K758" s="421">
        <f>+ม.2!Q277</f>
        <v>0</v>
      </c>
      <c r="L758" s="429">
        <f>+ม.2!S277</f>
        <v>0</v>
      </c>
      <c r="M758" s="429">
        <f>+ม.2!T277</f>
        <v>0</v>
      </c>
      <c r="N758" s="426"/>
      <c r="O758" s="430">
        <f>+ม.2!U277</f>
        <v>0</v>
      </c>
      <c r="P758" s="426">
        <f>+ม.2!W277</f>
        <v>0</v>
      </c>
      <c r="Q758" s="431"/>
      <c r="R758" s="430">
        <f t="shared" si="77"/>
        <v>0</v>
      </c>
      <c r="S758" s="421">
        <f>+ม.2!Z277</f>
        <v>0</v>
      </c>
      <c r="T758" s="432">
        <f t="shared" si="78"/>
        <v>0</v>
      </c>
      <c r="U758" s="426">
        <f t="shared" si="79"/>
        <v>0</v>
      </c>
      <c r="V758" s="426">
        <f t="shared" si="80"/>
        <v>17500</v>
      </c>
      <c r="W758" s="426"/>
      <c r="X758" s="433"/>
      <c r="Y758" s="434">
        <f t="shared" ref="Y758:Y763" si="81">+V758-X758</f>
        <v>17500</v>
      </c>
      <c r="Z758" s="434">
        <v>0.01</v>
      </c>
    </row>
    <row r="759" spans="1:26" s="435" customFormat="1" ht="15.75" customHeight="1" x14ac:dyDescent="0.35">
      <c r="A759" s="421">
        <v>226</v>
      </c>
      <c r="B759" s="423" t="str">
        <f>+ม.2!D278</f>
        <v>น.ส.3</v>
      </c>
      <c r="C759" s="424">
        <f>+ม.2!E278</f>
        <v>966</v>
      </c>
      <c r="D759" s="421">
        <f>+ม.2!I278</f>
        <v>0</v>
      </c>
      <c r="E759" s="421">
        <f>+ม.2!J278</f>
        <v>0</v>
      </c>
      <c r="F759" s="425">
        <f>+ม.2!K278</f>
        <v>91</v>
      </c>
      <c r="G759" s="426"/>
      <c r="H759" s="421">
        <f t="shared" si="75"/>
        <v>91</v>
      </c>
      <c r="I759" s="427">
        <v>100</v>
      </c>
      <c r="J759" s="428">
        <f t="shared" si="76"/>
        <v>9100</v>
      </c>
      <c r="K759" s="421">
        <f>+ม.2!Q278</f>
        <v>1</v>
      </c>
      <c r="L759" s="429" t="str">
        <f>+ม.2!S278</f>
        <v>บ้านเดี่ยว</v>
      </c>
      <c r="M759" s="429" t="str">
        <f>+ม.2!T278</f>
        <v>ตึก</v>
      </c>
      <c r="N759" s="426"/>
      <c r="O759" s="430">
        <f>+ม.2!U278</f>
        <v>64</v>
      </c>
      <c r="P759" s="426">
        <f>+ม.2!W278</f>
        <v>64</v>
      </c>
      <c r="Q759" s="431">
        <v>6800</v>
      </c>
      <c r="R759" s="430">
        <f t="shared" si="77"/>
        <v>435200</v>
      </c>
      <c r="S759" s="421">
        <f>+ม.2!Z278</f>
        <v>25</v>
      </c>
      <c r="T759" s="432">
        <f t="shared" si="78"/>
        <v>108800</v>
      </c>
      <c r="U759" s="426">
        <f t="shared" si="79"/>
        <v>326400</v>
      </c>
      <c r="V759" s="426">
        <f t="shared" si="80"/>
        <v>335500</v>
      </c>
      <c r="W759" s="426"/>
      <c r="X759" s="433"/>
      <c r="Y759" s="434">
        <f t="shared" si="81"/>
        <v>335500</v>
      </c>
      <c r="Z759" s="434">
        <v>0.03</v>
      </c>
    </row>
    <row r="760" spans="1:26" s="435" customFormat="1" ht="15.75" customHeight="1" x14ac:dyDescent="0.35">
      <c r="A760" s="421">
        <v>227</v>
      </c>
      <c r="B760" s="423" t="str">
        <f>+ม.2!D279</f>
        <v>น.ส.3</v>
      </c>
      <c r="C760" s="424">
        <f>+ม.2!E279</f>
        <v>969</v>
      </c>
      <c r="D760" s="421">
        <f>+ม.2!I279</f>
        <v>0</v>
      </c>
      <c r="E760" s="421">
        <f>+ม.2!J279</f>
        <v>2</v>
      </c>
      <c r="F760" s="425">
        <f>+ม.2!K279</f>
        <v>98</v>
      </c>
      <c r="G760" s="426"/>
      <c r="H760" s="421">
        <f t="shared" si="75"/>
        <v>298</v>
      </c>
      <c r="I760" s="427">
        <v>100</v>
      </c>
      <c r="J760" s="428">
        <f t="shared" si="76"/>
        <v>29800</v>
      </c>
      <c r="K760" s="421">
        <f>+ม.2!Q279</f>
        <v>1</v>
      </c>
      <c r="L760" s="429" t="str">
        <f>+ม.2!S279</f>
        <v>บ้านเดี่ยว</v>
      </c>
      <c r="M760" s="429" t="str">
        <f>+ม.2!T279</f>
        <v>ไม้</v>
      </c>
      <c r="N760" s="426"/>
      <c r="O760" s="430">
        <f>+ม.2!U279</f>
        <v>96</v>
      </c>
      <c r="P760" s="426">
        <f>+ม.2!W279</f>
        <v>96</v>
      </c>
      <c r="Q760" s="431">
        <v>6800</v>
      </c>
      <c r="R760" s="430">
        <f t="shared" si="77"/>
        <v>652800</v>
      </c>
      <c r="S760" s="421">
        <f>+ม.2!Z279</f>
        <v>30</v>
      </c>
      <c r="T760" s="432">
        <f t="shared" si="78"/>
        <v>195840</v>
      </c>
      <c r="U760" s="426">
        <f t="shared" si="79"/>
        <v>456960</v>
      </c>
      <c r="V760" s="426">
        <f t="shared" si="80"/>
        <v>486760</v>
      </c>
      <c r="W760" s="426"/>
      <c r="X760" s="433"/>
      <c r="Y760" s="434">
        <f t="shared" si="81"/>
        <v>486760</v>
      </c>
      <c r="Z760" s="434">
        <v>0.03</v>
      </c>
    </row>
    <row r="761" spans="1:26" s="435" customFormat="1" ht="15.75" customHeight="1" x14ac:dyDescent="0.35">
      <c r="A761" s="421">
        <v>228</v>
      </c>
      <c r="B761" s="423" t="str">
        <f>+ม.2!D280</f>
        <v>น.ส.3</v>
      </c>
      <c r="C761" s="424">
        <f>+ม.2!E280</f>
        <v>977</v>
      </c>
      <c r="D761" s="421">
        <f>+ม.2!I280</f>
        <v>0</v>
      </c>
      <c r="E761" s="421">
        <f>+ม.2!J280</f>
        <v>0</v>
      </c>
      <c r="F761" s="425">
        <f>+ม.2!K280</f>
        <v>50</v>
      </c>
      <c r="G761" s="426"/>
      <c r="H761" s="421">
        <f t="shared" si="75"/>
        <v>50</v>
      </c>
      <c r="I761" s="427">
        <v>100</v>
      </c>
      <c r="J761" s="428">
        <f t="shared" si="76"/>
        <v>5000</v>
      </c>
      <c r="K761" s="421">
        <f>+ม.2!Q280</f>
        <v>0</v>
      </c>
      <c r="L761" s="429">
        <f>+ม.2!S280</f>
        <v>0</v>
      </c>
      <c r="M761" s="429">
        <f>+ม.2!T280</f>
        <v>0</v>
      </c>
      <c r="N761" s="426"/>
      <c r="O761" s="430">
        <f>+ม.2!U280</f>
        <v>0</v>
      </c>
      <c r="P761" s="426">
        <f>+ม.2!W280</f>
        <v>0</v>
      </c>
      <c r="Q761" s="431"/>
      <c r="R761" s="430">
        <f t="shared" si="77"/>
        <v>0</v>
      </c>
      <c r="S761" s="421">
        <f>+ม.2!Z280</f>
        <v>0</v>
      </c>
      <c r="T761" s="432">
        <f t="shared" si="78"/>
        <v>0</v>
      </c>
      <c r="U761" s="426">
        <f t="shared" si="79"/>
        <v>0</v>
      </c>
      <c r="V761" s="426">
        <f t="shared" si="80"/>
        <v>5000</v>
      </c>
      <c r="W761" s="426"/>
      <c r="X761" s="433"/>
      <c r="Y761" s="434">
        <f t="shared" si="81"/>
        <v>5000</v>
      </c>
      <c r="Z761" s="434">
        <v>0.01</v>
      </c>
    </row>
    <row r="762" spans="1:26" s="435" customFormat="1" ht="15.75" customHeight="1" x14ac:dyDescent="0.35">
      <c r="A762" s="421">
        <v>229</v>
      </c>
      <c r="B762" s="423" t="str">
        <f>+ม.2!D281</f>
        <v>น.ส.3</v>
      </c>
      <c r="C762" s="424">
        <f>+ม.2!E281</f>
        <v>978</v>
      </c>
      <c r="D762" s="421">
        <f>+ม.2!I281</f>
        <v>0</v>
      </c>
      <c r="E762" s="421">
        <f>+ม.2!J281</f>
        <v>2</v>
      </c>
      <c r="F762" s="425">
        <f>+ม.2!K281</f>
        <v>68</v>
      </c>
      <c r="G762" s="426"/>
      <c r="H762" s="421">
        <f t="shared" si="75"/>
        <v>268</v>
      </c>
      <c r="I762" s="427">
        <v>100</v>
      </c>
      <c r="J762" s="428">
        <f t="shared" si="76"/>
        <v>26800</v>
      </c>
      <c r="K762" s="421">
        <f>+ม.2!Q281</f>
        <v>0</v>
      </c>
      <c r="L762" s="429">
        <f>+ม.2!S281</f>
        <v>0</v>
      </c>
      <c r="M762" s="429">
        <f>+ม.2!T281</f>
        <v>0</v>
      </c>
      <c r="N762" s="426"/>
      <c r="O762" s="430">
        <f>+ม.2!U281</f>
        <v>0</v>
      </c>
      <c r="P762" s="426">
        <f>+ม.2!W281</f>
        <v>0</v>
      </c>
      <c r="Q762" s="431"/>
      <c r="R762" s="430">
        <f t="shared" si="77"/>
        <v>0</v>
      </c>
      <c r="S762" s="421">
        <f>+ม.2!Z281</f>
        <v>0</v>
      </c>
      <c r="T762" s="432">
        <f t="shared" si="78"/>
        <v>0</v>
      </c>
      <c r="U762" s="426">
        <f t="shared" si="79"/>
        <v>0</v>
      </c>
      <c r="V762" s="426">
        <f t="shared" si="80"/>
        <v>26800</v>
      </c>
      <c r="W762" s="426"/>
      <c r="X762" s="433"/>
      <c r="Y762" s="434">
        <f t="shared" si="81"/>
        <v>26800</v>
      </c>
      <c r="Z762" s="434">
        <v>0.01</v>
      </c>
    </row>
    <row r="763" spans="1:26" s="435" customFormat="1" ht="15.75" customHeight="1" x14ac:dyDescent="0.35">
      <c r="A763" s="421">
        <v>230</v>
      </c>
      <c r="B763" s="423" t="str">
        <f>+ม.2!D282</f>
        <v>น.ส.3</v>
      </c>
      <c r="C763" s="424">
        <f>+ม.2!E282</f>
        <v>972</v>
      </c>
      <c r="D763" s="421">
        <f>+ม.2!I282</f>
        <v>0</v>
      </c>
      <c r="E763" s="421">
        <f>+ม.2!J282</f>
        <v>1</v>
      </c>
      <c r="F763" s="425">
        <f>+ม.2!K282</f>
        <v>58</v>
      </c>
      <c r="G763" s="426"/>
      <c r="H763" s="421">
        <f t="shared" si="75"/>
        <v>158</v>
      </c>
      <c r="I763" s="427">
        <v>100</v>
      </c>
      <c r="J763" s="428">
        <f t="shared" si="76"/>
        <v>15800</v>
      </c>
      <c r="K763" s="421">
        <f>+ม.2!Q282</f>
        <v>1</v>
      </c>
      <c r="L763" s="429" t="str">
        <f>+ม.2!S282</f>
        <v>บ้านเดี่ยว</v>
      </c>
      <c r="M763" s="429" t="str">
        <f>+ม.2!T282</f>
        <v>ครึ่งตึกครึ่งไม้</v>
      </c>
      <c r="N763" s="426"/>
      <c r="O763" s="430">
        <f>+ม.2!U282</f>
        <v>150</v>
      </c>
      <c r="P763" s="426">
        <f>+ม.2!W282</f>
        <v>0</v>
      </c>
      <c r="Q763" s="431">
        <v>6800</v>
      </c>
      <c r="R763" s="430">
        <f t="shared" si="77"/>
        <v>1020000</v>
      </c>
      <c r="S763" s="421">
        <v>7</v>
      </c>
      <c r="T763" s="432">
        <f t="shared" si="78"/>
        <v>71400</v>
      </c>
      <c r="U763" s="426">
        <f t="shared" si="79"/>
        <v>948600</v>
      </c>
      <c r="V763" s="426">
        <f t="shared" si="80"/>
        <v>964400</v>
      </c>
      <c r="W763" s="426"/>
      <c r="X763" s="433"/>
      <c r="Y763" s="434">
        <f t="shared" si="81"/>
        <v>964400</v>
      </c>
      <c r="Z763" s="434">
        <v>0.03</v>
      </c>
    </row>
    <row r="764" spans="1:26" s="189" customFormat="1" ht="15.75" customHeight="1" x14ac:dyDescent="0.35">
      <c r="A764" s="221">
        <f>+ม.2!C283</f>
        <v>0</v>
      </c>
      <c r="B764" s="217">
        <f>+ม.2!D283</f>
        <v>0</v>
      </c>
      <c r="C764" s="234"/>
      <c r="D764" s="221"/>
      <c r="E764" s="221"/>
      <c r="F764" s="230"/>
      <c r="G764" s="190"/>
      <c r="H764" s="221">
        <f t="shared" si="75"/>
        <v>0</v>
      </c>
      <c r="I764" s="226"/>
      <c r="J764" s="191">
        <f t="shared" si="76"/>
        <v>0</v>
      </c>
      <c r="K764" s="221">
        <f>+ม.2!Q283</f>
        <v>0</v>
      </c>
      <c r="L764" s="238" t="str">
        <f>+ม.2!S283</f>
        <v>ชั้นที่ 1</v>
      </c>
      <c r="M764" s="238">
        <f>+ม.2!T283</f>
        <v>0</v>
      </c>
      <c r="N764" s="190"/>
      <c r="O764" s="197">
        <f>+ม.2!U283</f>
        <v>0</v>
      </c>
      <c r="P764" s="190">
        <f>+ม.2!W283</f>
        <v>75</v>
      </c>
      <c r="Q764" s="244"/>
      <c r="R764" s="197">
        <f t="shared" si="77"/>
        <v>0</v>
      </c>
      <c r="S764" s="221"/>
      <c r="T764" s="201">
        <f t="shared" si="78"/>
        <v>0</v>
      </c>
      <c r="U764" s="190">
        <f t="shared" si="79"/>
        <v>0</v>
      </c>
      <c r="V764" s="190">
        <f t="shared" si="80"/>
        <v>0</v>
      </c>
      <c r="W764" s="190"/>
      <c r="X764" s="258"/>
      <c r="Y764" s="251"/>
      <c r="Z764" s="251"/>
    </row>
    <row r="765" spans="1:26" s="189" customFormat="1" ht="15.75" customHeight="1" x14ac:dyDescent="0.35">
      <c r="A765" s="221">
        <f>+ม.2!C284</f>
        <v>0</v>
      </c>
      <c r="B765" s="217">
        <f>+ม.2!D284</f>
        <v>0</v>
      </c>
      <c r="C765" s="234"/>
      <c r="D765" s="221"/>
      <c r="E765" s="221"/>
      <c r="F765" s="230"/>
      <c r="G765" s="190"/>
      <c r="H765" s="221">
        <f t="shared" si="75"/>
        <v>0</v>
      </c>
      <c r="I765" s="226"/>
      <c r="J765" s="191">
        <f t="shared" si="76"/>
        <v>0</v>
      </c>
      <c r="K765" s="221">
        <f>+ม.2!Q284</f>
        <v>0</v>
      </c>
      <c r="L765" s="238" t="str">
        <f>+ม.2!S284</f>
        <v>ชั้นที่ 2</v>
      </c>
      <c r="M765" s="238">
        <f>+ม.2!T284</f>
        <v>0</v>
      </c>
      <c r="N765" s="190"/>
      <c r="O765" s="197">
        <f>+ม.2!U284</f>
        <v>0</v>
      </c>
      <c r="P765" s="190">
        <f>+ม.2!W284</f>
        <v>75</v>
      </c>
      <c r="Q765" s="244"/>
      <c r="R765" s="197">
        <f t="shared" si="77"/>
        <v>0</v>
      </c>
      <c r="S765" s="221">
        <f>+ม.2!Z284</f>
        <v>0</v>
      </c>
      <c r="T765" s="201">
        <f t="shared" si="78"/>
        <v>0</v>
      </c>
      <c r="U765" s="190">
        <f t="shared" si="79"/>
        <v>0</v>
      </c>
      <c r="V765" s="190">
        <f t="shared" si="80"/>
        <v>0</v>
      </c>
      <c r="W765" s="190"/>
      <c r="X765" s="258"/>
      <c r="Y765" s="251"/>
      <c r="Z765" s="251"/>
    </row>
    <row r="766" spans="1:26" s="435" customFormat="1" ht="15.75" customHeight="1" x14ac:dyDescent="0.35">
      <c r="A766" s="421">
        <v>231</v>
      </c>
      <c r="B766" s="423" t="str">
        <f>+ม.2!D285</f>
        <v>น.ส.3</v>
      </c>
      <c r="C766" s="424">
        <f>+ม.2!E285</f>
        <v>971</v>
      </c>
      <c r="D766" s="421">
        <f>+ม.2!I285</f>
        <v>0</v>
      </c>
      <c r="E766" s="421">
        <f>+ม.2!J285</f>
        <v>1</v>
      </c>
      <c r="F766" s="425">
        <f>+ม.2!K285</f>
        <v>50</v>
      </c>
      <c r="G766" s="426"/>
      <c r="H766" s="421">
        <f t="shared" si="75"/>
        <v>150</v>
      </c>
      <c r="I766" s="427">
        <v>100</v>
      </c>
      <c r="J766" s="428">
        <f t="shared" si="76"/>
        <v>15000</v>
      </c>
      <c r="K766" s="421">
        <f>+ม.2!Q285</f>
        <v>0</v>
      </c>
      <c r="L766" s="429">
        <f>+ม.2!S285</f>
        <v>0</v>
      </c>
      <c r="M766" s="429">
        <f>+ม.2!T285</f>
        <v>0</v>
      </c>
      <c r="N766" s="426"/>
      <c r="O766" s="430">
        <f>+ม.2!U285</f>
        <v>0</v>
      </c>
      <c r="P766" s="426">
        <f>+ม.2!W285</f>
        <v>0</v>
      </c>
      <c r="Q766" s="431"/>
      <c r="R766" s="430">
        <f t="shared" si="77"/>
        <v>0</v>
      </c>
      <c r="S766" s="421">
        <f>+ม.2!Z285</f>
        <v>0</v>
      </c>
      <c r="T766" s="432">
        <f t="shared" si="78"/>
        <v>0</v>
      </c>
      <c r="U766" s="426">
        <f t="shared" si="79"/>
        <v>0</v>
      </c>
      <c r="V766" s="426">
        <f t="shared" si="80"/>
        <v>15000</v>
      </c>
      <c r="W766" s="426"/>
      <c r="X766" s="433"/>
      <c r="Y766" s="434">
        <f t="shared" ref="Y766:Y767" si="82">+V766-X766</f>
        <v>15000</v>
      </c>
      <c r="Z766" s="434">
        <v>0.01</v>
      </c>
    </row>
    <row r="767" spans="1:26" s="435" customFormat="1" ht="15.75" customHeight="1" x14ac:dyDescent="0.35">
      <c r="A767" s="421">
        <v>232</v>
      </c>
      <c r="B767" s="423" t="str">
        <f>+ม.2!D286</f>
        <v>น.ส.3</v>
      </c>
      <c r="C767" s="424">
        <f>+ม.2!E286</f>
        <v>960</v>
      </c>
      <c r="D767" s="421">
        <f>+ม.2!I286</f>
        <v>0</v>
      </c>
      <c r="E767" s="421">
        <f>+ม.2!J286</f>
        <v>2</v>
      </c>
      <c r="F767" s="425">
        <f>+ม.2!K286</f>
        <v>22</v>
      </c>
      <c r="G767" s="426"/>
      <c r="H767" s="421">
        <f t="shared" si="75"/>
        <v>222</v>
      </c>
      <c r="I767" s="427">
        <v>100</v>
      </c>
      <c r="J767" s="428">
        <f t="shared" si="76"/>
        <v>22200</v>
      </c>
      <c r="K767" s="421">
        <f>+ม.2!Q286</f>
        <v>1</v>
      </c>
      <c r="L767" s="429" t="str">
        <f>+ม.2!S286</f>
        <v>บ้านเดี่ยว</v>
      </c>
      <c r="M767" s="429" t="str">
        <f>+ม.2!T286</f>
        <v>ครึ่งตึกครึ่งไม้</v>
      </c>
      <c r="N767" s="426"/>
      <c r="O767" s="430">
        <f>+ม.2!U286</f>
        <v>360</v>
      </c>
      <c r="P767" s="426">
        <f>+ม.2!W286</f>
        <v>0</v>
      </c>
      <c r="Q767" s="431">
        <v>6800</v>
      </c>
      <c r="R767" s="430">
        <f t="shared" si="77"/>
        <v>2448000</v>
      </c>
      <c r="S767" s="421">
        <v>30</v>
      </c>
      <c r="T767" s="432">
        <f t="shared" si="78"/>
        <v>734400</v>
      </c>
      <c r="U767" s="426">
        <f t="shared" si="79"/>
        <v>1713600</v>
      </c>
      <c r="V767" s="426">
        <f t="shared" si="80"/>
        <v>1735800</v>
      </c>
      <c r="W767" s="426"/>
      <c r="X767" s="433"/>
      <c r="Y767" s="434">
        <f t="shared" si="82"/>
        <v>1735800</v>
      </c>
      <c r="Z767" s="434">
        <v>0.03</v>
      </c>
    </row>
    <row r="768" spans="1:26" s="189" customFormat="1" ht="15.75" customHeight="1" x14ac:dyDescent="0.35">
      <c r="A768" s="221">
        <f>+ม.2!C287</f>
        <v>0</v>
      </c>
      <c r="B768" s="217">
        <f>+ม.2!D287</f>
        <v>0</v>
      </c>
      <c r="C768" s="234"/>
      <c r="D768" s="221"/>
      <c r="E768" s="221"/>
      <c r="F768" s="230"/>
      <c r="G768" s="190"/>
      <c r="H768" s="221">
        <f t="shared" si="75"/>
        <v>0</v>
      </c>
      <c r="I768" s="226"/>
      <c r="J768" s="191">
        <f t="shared" si="76"/>
        <v>0</v>
      </c>
      <c r="K768" s="221">
        <f>+ม.2!Q287</f>
        <v>0</v>
      </c>
      <c r="L768" s="238" t="str">
        <f>+ม.2!S287</f>
        <v>ชั้นที่ 1</v>
      </c>
      <c r="M768" s="238">
        <f>+ม.2!T287</f>
        <v>0</v>
      </c>
      <c r="N768" s="190"/>
      <c r="O768" s="197">
        <f>+ม.2!U287</f>
        <v>0</v>
      </c>
      <c r="P768" s="190">
        <f>+ม.2!W287</f>
        <v>180</v>
      </c>
      <c r="Q768" s="244"/>
      <c r="R768" s="197">
        <f t="shared" si="77"/>
        <v>0</v>
      </c>
      <c r="S768" s="221"/>
      <c r="T768" s="201">
        <f t="shared" si="78"/>
        <v>0</v>
      </c>
      <c r="U768" s="190">
        <f t="shared" si="79"/>
        <v>0</v>
      </c>
      <c r="V768" s="190">
        <f t="shared" si="80"/>
        <v>0</v>
      </c>
      <c r="W768" s="190"/>
      <c r="X768" s="258"/>
      <c r="Y768" s="251"/>
      <c r="Z768" s="251"/>
    </row>
    <row r="769" spans="1:26" s="189" customFormat="1" ht="15.75" customHeight="1" x14ac:dyDescent="0.35">
      <c r="A769" s="221">
        <f>+ม.2!C288</f>
        <v>0</v>
      </c>
      <c r="B769" s="217">
        <f>+ม.2!D288</f>
        <v>0</v>
      </c>
      <c r="C769" s="234"/>
      <c r="D769" s="221"/>
      <c r="E769" s="221"/>
      <c r="F769" s="230"/>
      <c r="G769" s="190"/>
      <c r="H769" s="221">
        <f t="shared" si="75"/>
        <v>0</v>
      </c>
      <c r="I769" s="226"/>
      <c r="J769" s="191">
        <f t="shared" si="76"/>
        <v>0</v>
      </c>
      <c r="K769" s="221">
        <f>+ม.2!Q288</f>
        <v>0</v>
      </c>
      <c r="L769" s="238" t="str">
        <f>+ม.2!S288</f>
        <v>ชั้นที่ 2</v>
      </c>
      <c r="M769" s="238">
        <f>+ม.2!T288</f>
        <v>0</v>
      </c>
      <c r="N769" s="190"/>
      <c r="O769" s="197">
        <f>+ม.2!U288</f>
        <v>0</v>
      </c>
      <c r="P769" s="190">
        <f>+ม.2!W288</f>
        <v>180</v>
      </c>
      <c r="Q769" s="244"/>
      <c r="R769" s="197">
        <f t="shared" si="77"/>
        <v>0</v>
      </c>
      <c r="S769" s="221">
        <f>+ม.2!Z288</f>
        <v>0</v>
      </c>
      <c r="T769" s="201">
        <f t="shared" si="78"/>
        <v>0</v>
      </c>
      <c r="U769" s="190">
        <f t="shared" si="79"/>
        <v>0</v>
      </c>
      <c r="V769" s="190">
        <f t="shared" si="80"/>
        <v>0</v>
      </c>
      <c r="W769" s="190"/>
      <c r="X769" s="258"/>
      <c r="Y769" s="251"/>
      <c r="Z769" s="251"/>
    </row>
    <row r="770" spans="1:26" s="435" customFormat="1" ht="15.75" customHeight="1" x14ac:dyDescent="0.35">
      <c r="A770" s="421">
        <v>233</v>
      </c>
      <c r="B770" s="423" t="str">
        <f>+ม.2!D289</f>
        <v>น.ส.3</v>
      </c>
      <c r="C770" s="424">
        <f>+ม.2!E289</f>
        <v>300</v>
      </c>
      <c r="D770" s="421">
        <f>+ม.2!I289</f>
        <v>0</v>
      </c>
      <c r="E770" s="421">
        <f>+ม.2!J289</f>
        <v>3</v>
      </c>
      <c r="F770" s="425"/>
      <c r="G770" s="426"/>
      <c r="H770" s="421">
        <f t="shared" si="75"/>
        <v>300</v>
      </c>
      <c r="I770" s="427">
        <v>100</v>
      </c>
      <c r="J770" s="428">
        <f t="shared" si="76"/>
        <v>30000</v>
      </c>
      <c r="K770" s="421">
        <f>+ม.2!Q289</f>
        <v>1</v>
      </c>
      <c r="L770" s="429" t="str">
        <f>+ม.2!S289</f>
        <v>บ้านเดี่ยว</v>
      </c>
      <c r="M770" s="429" t="str">
        <f>+ม.2!T289</f>
        <v>ไม้</v>
      </c>
      <c r="N770" s="426"/>
      <c r="O770" s="430">
        <f>+ม.2!U289</f>
        <v>72</v>
      </c>
      <c r="P770" s="426">
        <f>+ม.2!W289</f>
        <v>72</v>
      </c>
      <c r="Q770" s="431">
        <v>6800</v>
      </c>
      <c r="R770" s="430">
        <f t="shared" si="77"/>
        <v>489600</v>
      </c>
      <c r="S770" s="421">
        <f>+ม.2!Z289</f>
        <v>30</v>
      </c>
      <c r="T770" s="432">
        <f t="shared" si="78"/>
        <v>146880</v>
      </c>
      <c r="U770" s="426">
        <f t="shared" si="79"/>
        <v>342720</v>
      </c>
      <c r="V770" s="426">
        <f t="shared" si="80"/>
        <v>372720</v>
      </c>
      <c r="W770" s="426"/>
      <c r="X770" s="433"/>
      <c r="Y770" s="434">
        <f t="shared" ref="Y770:Y772" si="83">+V770-X770</f>
        <v>372720</v>
      </c>
      <c r="Z770" s="434">
        <v>0.03</v>
      </c>
    </row>
    <row r="771" spans="1:26" s="435" customFormat="1" ht="15.75" customHeight="1" x14ac:dyDescent="0.35">
      <c r="A771" s="421">
        <v>234</v>
      </c>
      <c r="B771" s="423" t="str">
        <f>+ม.2!D290</f>
        <v>น.ส.3</v>
      </c>
      <c r="C771" s="424"/>
      <c r="D771" s="421">
        <f>+ม.2!I290</f>
        <v>10</v>
      </c>
      <c r="E771" s="421">
        <f>+ม.2!J290</f>
        <v>3</v>
      </c>
      <c r="F771" s="425">
        <f>+ม.2!K290</f>
        <v>22</v>
      </c>
      <c r="G771" s="426"/>
      <c r="H771" s="421">
        <f t="shared" si="75"/>
        <v>4322</v>
      </c>
      <c r="I771" s="427">
        <v>100</v>
      </c>
      <c r="J771" s="428">
        <f t="shared" si="76"/>
        <v>432200</v>
      </c>
      <c r="K771" s="421">
        <f>+ม.2!Q290</f>
        <v>0</v>
      </c>
      <c r="L771" s="429">
        <f>+ม.2!S290</f>
        <v>0</v>
      </c>
      <c r="M771" s="429">
        <f>+ม.2!T290</f>
        <v>0</v>
      </c>
      <c r="N771" s="426"/>
      <c r="O771" s="430">
        <f>+ม.2!U290</f>
        <v>0</v>
      </c>
      <c r="P771" s="426">
        <f>+ม.2!W290</f>
        <v>0</v>
      </c>
      <c r="Q771" s="431"/>
      <c r="R771" s="430">
        <f t="shared" si="77"/>
        <v>0</v>
      </c>
      <c r="S771" s="421">
        <f>+ม.2!Z290</f>
        <v>0</v>
      </c>
      <c r="T771" s="432">
        <f t="shared" si="78"/>
        <v>0</v>
      </c>
      <c r="U771" s="426">
        <f t="shared" si="79"/>
        <v>0</v>
      </c>
      <c r="V771" s="426">
        <f t="shared" si="80"/>
        <v>432200</v>
      </c>
      <c r="W771" s="426"/>
      <c r="X771" s="433"/>
      <c r="Y771" s="434">
        <f t="shared" si="83"/>
        <v>432200</v>
      </c>
      <c r="Z771" s="434">
        <v>0.01</v>
      </c>
    </row>
    <row r="772" spans="1:26" s="435" customFormat="1" ht="15.75" customHeight="1" x14ac:dyDescent="0.35">
      <c r="A772" s="421">
        <v>235</v>
      </c>
      <c r="B772" s="423" t="str">
        <f>+ม.2!D291</f>
        <v>น.ส.3</v>
      </c>
      <c r="C772" s="424">
        <f>+ม.2!E291</f>
        <v>976</v>
      </c>
      <c r="D772" s="421">
        <f>+ม.2!I291</f>
        <v>0</v>
      </c>
      <c r="E772" s="421">
        <f>+ม.2!J291</f>
        <v>0</v>
      </c>
      <c r="F772" s="425">
        <f>+ม.2!K291</f>
        <v>89</v>
      </c>
      <c r="G772" s="426"/>
      <c r="H772" s="421">
        <f t="shared" si="75"/>
        <v>89</v>
      </c>
      <c r="I772" s="427">
        <v>100</v>
      </c>
      <c r="J772" s="428">
        <f t="shared" si="76"/>
        <v>8900</v>
      </c>
      <c r="K772" s="421">
        <f>+ม.2!Q291</f>
        <v>1</v>
      </c>
      <c r="L772" s="429" t="str">
        <f>+ม.2!S291</f>
        <v>บ้านเดี่ยว</v>
      </c>
      <c r="M772" s="429" t="str">
        <f>+ม.2!T291</f>
        <v>ครึ่งตึกครึ่งไม้</v>
      </c>
      <c r="N772" s="426"/>
      <c r="O772" s="430">
        <f>+ม.2!U291</f>
        <v>336</v>
      </c>
      <c r="P772" s="426">
        <f>+ม.2!W291</f>
        <v>0</v>
      </c>
      <c r="Q772" s="431">
        <v>6800</v>
      </c>
      <c r="R772" s="430">
        <f t="shared" si="77"/>
        <v>2284800</v>
      </c>
      <c r="S772" s="421">
        <f>+ม.2!Z291</f>
        <v>30</v>
      </c>
      <c r="T772" s="432">
        <f t="shared" si="78"/>
        <v>685440</v>
      </c>
      <c r="U772" s="426">
        <f t="shared" si="79"/>
        <v>1599360</v>
      </c>
      <c r="V772" s="426">
        <f t="shared" si="80"/>
        <v>1608260</v>
      </c>
      <c r="W772" s="426"/>
      <c r="X772" s="433"/>
      <c r="Y772" s="434">
        <f t="shared" si="83"/>
        <v>1608260</v>
      </c>
      <c r="Z772" s="434">
        <v>0.03</v>
      </c>
    </row>
    <row r="773" spans="1:26" s="189" customFormat="1" ht="15.75" customHeight="1" x14ac:dyDescent="0.35">
      <c r="A773" s="221">
        <f>+ม.2!C292</f>
        <v>0</v>
      </c>
      <c r="B773" s="217">
        <f>+ม.2!D292</f>
        <v>0</v>
      </c>
      <c r="C773" s="234"/>
      <c r="D773" s="221"/>
      <c r="E773" s="221"/>
      <c r="F773" s="230"/>
      <c r="G773" s="190"/>
      <c r="H773" s="221">
        <f t="shared" si="75"/>
        <v>0</v>
      </c>
      <c r="I773" s="226"/>
      <c r="J773" s="191">
        <f t="shared" si="76"/>
        <v>0</v>
      </c>
      <c r="K773" s="221">
        <f>+ม.2!Q292</f>
        <v>0</v>
      </c>
      <c r="L773" s="238" t="str">
        <f>+ม.2!S292</f>
        <v>ชั้นที่ 1</v>
      </c>
      <c r="M773" s="238">
        <f>+ม.2!T292</f>
        <v>0</v>
      </c>
      <c r="N773" s="190"/>
      <c r="O773" s="197">
        <f>+ม.2!U292</f>
        <v>0</v>
      </c>
      <c r="P773" s="190">
        <f>+ม.2!W292</f>
        <v>168</v>
      </c>
      <c r="Q773" s="244"/>
      <c r="R773" s="197">
        <f t="shared" si="77"/>
        <v>0</v>
      </c>
      <c r="S773" s="221">
        <f>+ม.2!Z292</f>
        <v>0</v>
      </c>
      <c r="T773" s="201">
        <f t="shared" si="78"/>
        <v>0</v>
      </c>
      <c r="U773" s="190">
        <f t="shared" si="79"/>
        <v>0</v>
      </c>
      <c r="V773" s="190">
        <f t="shared" si="80"/>
        <v>0</v>
      </c>
      <c r="W773" s="190"/>
      <c r="X773" s="258"/>
      <c r="Y773" s="251"/>
      <c r="Z773" s="251"/>
    </row>
    <row r="774" spans="1:26" s="189" customFormat="1" ht="15.75" customHeight="1" x14ac:dyDescent="0.35">
      <c r="A774" s="221">
        <f>+ม.2!C293</f>
        <v>0</v>
      </c>
      <c r="B774" s="217">
        <f>+ม.2!D293</f>
        <v>0</v>
      </c>
      <c r="C774" s="234"/>
      <c r="D774" s="221"/>
      <c r="E774" s="221"/>
      <c r="F774" s="230"/>
      <c r="G774" s="190"/>
      <c r="H774" s="221">
        <f t="shared" si="75"/>
        <v>0</v>
      </c>
      <c r="I774" s="226"/>
      <c r="J774" s="191">
        <f t="shared" si="76"/>
        <v>0</v>
      </c>
      <c r="K774" s="221">
        <f>+ม.2!Q293</f>
        <v>0</v>
      </c>
      <c r="L774" s="238" t="str">
        <f>+ม.2!S293</f>
        <v>ชั้นที่ 2</v>
      </c>
      <c r="M774" s="238">
        <f>+ม.2!T293</f>
        <v>0</v>
      </c>
      <c r="N774" s="190"/>
      <c r="O774" s="197">
        <f>+ม.2!U293</f>
        <v>0</v>
      </c>
      <c r="P774" s="190">
        <f>+ม.2!W293</f>
        <v>168</v>
      </c>
      <c r="Q774" s="244"/>
      <c r="R774" s="197">
        <f t="shared" si="77"/>
        <v>0</v>
      </c>
      <c r="S774" s="221">
        <f>+ม.2!Z293</f>
        <v>0</v>
      </c>
      <c r="T774" s="201">
        <f t="shared" si="78"/>
        <v>0</v>
      </c>
      <c r="U774" s="190">
        <f t="shared" si="79"/>
        <v>0</v>
      </c>
      <c r="V774" s="190">
        <f t="shared" si="80"/>
        <v>0</v>
      </c>
      <c r="W774" s="190"/>
      <c r="X774" s="258"/>
      <c r="Y774" s="251"/>
      <c r="Z774" s="251"/>
    </row>
    <row r="775" spans="1:26" s="435" customFormat="1" ht="15.75" customHeight="1" x14ac:dyDescent="0.35">
      <c r="A775" s="421">
        <v>236</v>
      </c>
      <c r="B775" s="423" t="str">
        <f>+ม.2!D294</f>
        <v>น.ส.3</v>
      </c>
      <c r="C775" s="424">
        <f>+ม.2!E294</f>
        <v>974</v>
      </c>
      <c r="D775" s="421">
        <f>+ม.2!I294</f>
        <v>0</v>
      </c>
      <c r="E775" s="421">
        <f>+ม.2!J294</f>
        <v>0</v>
      </c>
      <c r="F775" s="425">
        <f>+ม.2!K294</f>
        <v>63</v>
      </c>
      <c r="G775" s="426"/>
      <c r="H775" s="421">
        <f t="shared" si="75"/>
        <v>63</v>
      </c>
      <c r="I775" s="427">
        <v>100</v>
      </c>
      <c r="J775" s="428">
        <f t="shared" si="76"/>
        <v>6300</v>
      </c>
      <c r="K775" s="421">
        <f>+ม.2!Q294</f>
        <v>0</v>
      </c>
      <c r="L775" s="429">
        <f>+ม.2!S294</f>
        <v>0</v>
      </c>
      <c r="M775" s="429">
        <f>+ม.2!T294</f>
        <v>0</v>
      </c>
      <c r="N775" s="426"/>
      <c r="O775" s="430">
        <f>+ม.2!U294</f>
        <v>0</v>
      </c>
      <c r="P775" s="426">
        <f>+ม.2!W294</f>
        <v>0</v>
      </c>
      <c r="Q775" s="431"/>
      <c r="R775" s="430">
        <f t="shared" si="77"/>
        <v>0</v>
      </c>
      <c r="S775" s="421">
        <f>+ม.2!Z294</f>
        <v>0</v>
      </c>
      <c r="T775" s="432">
        <f t="shared" si="78"/>
        <v>0</v>
      </c>
      <c r="U775" s="426">
        <f t="shared" si="79"/>
        <v>0</v>
      </c>
      <c r="V775" s="426">
        <f t="shared" si="80"/>
        <v>6300</v>
      </c>
      <c r="W775" s="426"/>
      <c r="X775" s="433"/>
      <c r="Y775" s="434">
        <f t="shared" ref="Y775:Y778" si="84">+V775-X775</f>
        <v>6300</v>
      </c>
      <c r="Z775" s="434">
        <v>0.01</v>
      </c>
    </row>
    <row r="776" spans="1:26" s="435" customFormat="1" ht="15.75" customHeight="1" x14ac:dyDescent="0.35">
      <c r="A776" s="421">
        <v>237</v>
      </c>
      <c r="B776" s="423" t="str">
        <f>+ม.2!D295</f>
        <v>น.ส.3</v>
      </c>
      <c r="C776" s="424">
        <f>+ม.2!E295</f>
        <v>397</v>
      </c>
      <c r="D776" s="421">
        <f>+ม.2!I295</f>
        <v>0</v>
      </c>
      <c r="E776" s="421">
        <f>+ม.2!J295</f>
        <v>0</v>
      </c>
      <c r="F776" s="425">
        <f>+ม.2!K295</f>
        <v>65</v>
      </c>
      <c r="G776" s="426"/>
      <c r="H776" s="421">
        <f t="shared" si="75"/>
        <v>65</v>
      </c>
      <c r="I776" s="427">
        <v>100</v>
      </c>
      <c r="J776" s="428">
        <f t="shared" si="76"/>
        <v>6500</v>
      </c>
      <c r="K776" s="421">
        <f>+ม.2!Q295</f>
        <v>0</v>
      </c>
      <c r="L776" s="429">
        <f>+ม.2!S295</f>
        <v>0</v>
      </c>
      <c r="M776" s="429">
        <f>+ม.2!T295</f>
        <v>0</v>
      </c>
      <c r="N776" s="426"/>
      <c r="O776" s="430">
        <f>+ม.2!U295</f>
        <v>0</v>
      </c>
      <c r="P776" s="426">
        <f>+ม.2!W295</f>
        <v>0</v>
      </c>
      <c r="Q776" s="431"/>
      <c r="R776" s="430">
        <f t="shared" si="77"/>
        <v>0</v>
      </c>
      <c r="S776" s="421">
        <f>+ม.2!Z295</f>
        <v>0</v>
      </c>
      <c r="T776" s="432">
        <f t="shared" si="78"/>
        <v>0</v>
      </c>
      <c r="U776" s="426">
        <f t="shared" si="79"/>
        <v>0</v>
      </c>
      <c r="V776" s="426">
        <f t="shared" si="80"/>
        <v>6500</v>
      </c>
      <c r="W776" s="426"/>
      <c r="X776" s="433"/>
      <c r="Y776" s="434">
        <f t="shared" si="84"/>
        <v>6500</v>
      </c>
      <c r="Z776" s="434">
        <v>0.01</v>
      </c>
    </row>
    <row r="777" spans="1:26" s="435" customFormat="1" ht="15.75" customHeight="1" x14ac:dyDescent="0.35">
      <c r="A777" s="421">
        <v>238</v>
      </c>
      <c r="B777" s="423" t="str">
        <f>+ม.2!D296</f>
        <v>น.ส.3</v>
      </c>
      <c r="C777" s="424">
        <f>+ม.2!E296</f>
        <v>974</v>
      </c>
      <c r="D777" s="421">
        <f>+ม.2!I296</f>
        <v>0</v>
      </c>
      <c r="E777" s="421">
        <f>+ม.2!J296</f>
        <v>0</v>
      </c>
      <c r="F777" s="425">
        <f>+ม.2!K296</f>
        <v>91</v>
      </c>
      <c r="G777" s="426"/>
      <c r="H777" s="421">
        <f t="shared" si="75"/>
        <v>91</v>
      </c>
      <c r="I777" s="427">
        <v>100</v>
      </c>
      <c r="J777" s="428">
        <f t="shared" si="76"/>
        <v>9100</v>
      </c>
      <c r="K777" s="421">
        <f>+ม.2!Q296</f>
        <v>1</v>
      </c>
      <c r="L777" s="429" t="str">
        <f>+ม.2!S296</f>
        <v>บ้านเดี่ยว</v>
      </c>
      <c r="M777" s="429" t="str">
        <f>+ม.2!T296</f>
        <v>ไม้</v>
      </c>
      <c r="N777" s="426"/>
      <c r="O777" s="430">
        <f>+ม.2!U296</f>
        <v>54</v>
      </c>
      <c r="P777" s="426">
        <f>+ม.2!W296</f>
        <v>54</v>
      </c>
      <c r="Q777" s="431">
        <v>6800</v>
      </c>
      <c r="R777" s="430">
        <f t="shared" si="77"/>
        <v>367200</v>
      </c>
      <c r="S777" s="421">
        <f>+ม.2!Z296</f>
        <v>35</v>
      </c>
      <c r="T777" s="432">
        <f t="shared" si="78"/>
        <v>128520</v>
      </c>
      <c r="U777" s="426">
        <f t="shared" si="79"/>
        <v>238680</v>
      </c>
      <c r="V777" s="426">
        <f t="shared" si="80"/>
        <v>247780</v>
      </c>
      <c r="W777" s="426"/>
      <c r="X777" s="433"/>
      <c r="Y777" s="434">
        <f t="shared" si="84"/>
        <v>247780</v>
      </c>
      <c r="Z777" s="434">
        <v>0.03</v>
      </c>
    </row>
    <row r="778" spans="1:26" s="435" customFormat="1" ht="15.75" customHeight="1" x14ac:dyDescent="0.35">
      <c r="A778" s="421">
        <v>239</v>
      </c>
      <c r="B778" s="423" t="str">
        <f>+ม.2!D297</f>
        <v>น.ส.3</v>
      </c>
      <c r="C778" s="424">
        <f>+ม.2!E297</f>
        <v>970</v>
      </c>
      <c r="D778" s="421">
        <f>+ม.2!I297</f>
        <v>0</v>
      </c>
      <c r="E778" s="421">
        <f>+ม.2!J297</f>
        <v>3</v>
      </c>
      <c r="F778" s="425">
        <f>+ม.2!K297</f>
        <v>46</v>
      </c>
      <c r="G778" s="426"/>
      <c r="H778" s="421">
        <f t="shared" si="75"/>
        <v>346</v>
      </c>
      <c r="I778" s="427">
        <v>100</v>
      </c>
      <c r="J778" s="428">
        <f t="shared" si="76"/>
        <v>34600</v>
      </c>
      <c r="K778" s="421">
        <f>+ม.2!Q297</f>
        <v>1</v>
      </c>
      <c r="L778" s="429" t="str">
        <f>+ม.2!S297</f>
        <v>บ้านเดี่ยว</v>
      </c>
      <c r="M778" s="429" t="str">
        <f>+ม.2!T297</f>
        <v>ตึก</v>
      </c>
      <c r="N778" s="426"/>
      <c r="O778" s="430">
        <f>+ม.2!U297</f>
        <v>72</v>
      </c>
      <c r="P778" s="426">
        <f>+ม.2!W297</f>
        <v>72</v>
      </c>
      <c r="Q778" s="431">
        <v>6800</v>
      </c>
      <c r="R778" s="430">
        <f t="shared" si="77"/>
        <v>489600</v>
      </c>
      <c r="S778" s="421">
        <f>+ม.2!Z297</f>
        <v>20</v>
      </c>
      <c r="T778" s="432">
        <f t="shared" si="78"/>
        <v>97920</v>
      </c>
      <c r="U778" s="426">
        <f t="shared" si="79"/>
        <v>391680</v>
      </c>
      <c r="V778" s="426">
        <f t="shared" si="80"/>
        <v>426280</v>
      </c>
      <c r="W778" s="426"/>
      <c r="X778" s="433"/>
      <c r="Y778" s="434">
        <f t="shared" si="84"/>
        <v>426280</v>
      </c>
      <c r="Z778" s="434">
        <v>0.03</v>
      </c>
    </row>
    <row r="779" spans="1:26" s="189" customFormat="1" ht="15.75" customHeight="1" x14ac:dyDescent="0.35">
      <c r="A779" s="221">
        <f>+ม.2!C298</f>
        <v>0</v>
      </c>
      <c r="B779" s="217">
        <f>+ม.2!D298</f>
        <v>0</v>
      </c>
      <c r="C779" s="234"/>
      <c r="D779" s="221"/>
      <c r="E779" s="221"/>
      <c r="F779" s="230"/>
      <c r="G779" s="190"/>
      <c r="H779" s="221">
        <f t="shared" si="75"/>
        <v>0</v>
      </c>
      <c r="I779" s="226"/>
      <c r="J779" s="191">
        <f t="shared" si="76"/>
        <v>0</v>
      </c>
      <c r="K779" s="221">
        <f>+ม.2!Q298</f>
        <v>2</v>
      </c>
      <c r="L779" s="238" t="str">
        <f>+ม.2!S298</f>
        <v>บ้านเดี่ยว</v>
      </c>
      <c r="M779" s="238" t="str">
        <f>+ม.2!T298</f>
        <v>ไม้</v>
      </c>
      <c r="N779" s="190"/>
      <c r="O779" s="197">
        <f>+ม.2!U298</f>
        <v>72</v>
      </c>
      <c r="P779" s="190">
        <f>+ม.2!W298</f>
        <v>72</v>
      </c>
      <c r="Q779" s="244">
        <v>6800</v>
      </c>
      <c r="R779" s="197">
        <f t="shared" si="77"/>
        <v>489600</v>
      </c>
      <c r="S779" s="221">
        <f>+ม.2!Z298</f>
        <v>25</v>
      </c>
      <c r="T779" s="201">
        <f t="shared" si="78"/>
        <v>122400</v>
      </c>
      <c r="U779" s="190">
        <f t="shared" si="79"/>
        <v>367200</v>
      </c>
      <c r="V779" s="190">
        <f t="shared" si="80"/>
        <v>367200</v>
      </c>
      <c r="W779" s="190"/>
      <c r="X779" s="258"/>
      <c r="Y779" s="251"/>
      <c r="Z779" s="251"/>
    </row>
    <row r="780" spans="1:26" s="189" customFormat="1" ht="15.75" customHeight="1" x14ac:dyDescent="0.35">
      <c r="A780" s="221">
        <f>+ม.2!C299</f>
        <v>0</v>
      </c>
      <c r="B780" s="217">
        <f>+ม.2!D299</f>
        <v>0</v>
      </c>
      <c r="C780" s="234"/>
      <c r="D780" s="221"/>
      <c r="E780" s="221"/>
      <c r="F780" s="230"/>
      <c r="G780" s="190"/>
      <c r="H780" s="221">
        <f t="shared" si="75"/>
        <v>0</v>
      </c>
      <c r="I780" s="226"/>
      <c r="J780" s="191">
        <f t="shared" si="76"/>
        <v>0</v>
      </c>
      <c r="K780" s="221">
        <f>+ม.2!Q299</f>
        <v>3</v>
      </c>
      <c r="L780" s="238" t="str">
        <f>+ม.2!S299</f>
        <v>บ้านเดี่ยว</v>
      </c>
      <c r="M780" s="238" t="str">
        <f>+ม.2!T299</f>
        <v>ไม้</v>
      </c>
      <c r="N780" s="190"/>
      <c r="O780" s="197">
        <f>+ม.2!U299</f>
        <v>72</v>
      </c>
      <c r="P780" s="190">
        <f>+ม.2!W299</f>
        <v>72</v>
      </c>
      <c r="Q780" s="244">
        <v>6800</v>
      </c>
      <c r="R780" s="197">
        <f t="shared" si="77"/>
        <v>489600</v>
      </c>
      <c r="S780" s="221">
        <f>+ม.2!Z299</f>
        <v>25</v>
      </c>
      <c r="T780" s="201">
        <f t="shared" si="78"/>
        <v>122400</v>
      </c>
      <c r="U780" s="190">
        <f t="shared" si="79"/>
        <v>367200</v>
      </c>
      <c r="V780" s="190">
        <f t="shared" si="80"/>
        <v>367200</v>
      </c>
      <c r="W780" s="190"/>
      <c r="X780" s="258"/>
      <c r="Y780" s="251"/>
      <c r="Z780" s="251"/>
    </row>
    <row r="781" spans="1:26" s="435" customFormat="1" ht="15.75" customHeight="1" x14ac:dyDescent="0.35">
      <c r="A781" s="421">
        <v>240</v>
      </c>
      <c r="B781" s="423" t="str">
        <f>+ม.2!D300</f>
        <v>น.ส.3</v>
      </c>
      <c r="C781" s="424">
        <f>+ม.2!E300</f>
        <v>968</v>
      </c>
      <c r="D781" s="421">
        <f>+ม.2!I300</f>
        <v>0</v>
      </c>
      <c r="E781" s="421">
        <f>+ม.2!J300</f>
        <v>3</v>
      </c>
      <c r="F781" s="425">
        <f>+ม.2!K300</f>
        <v>90</v>
      </c>
      <c r="G781" s="426"/>
      <c r="H781" s="421">
        <f t="shared" si="75"/>
        <v>390</v>
      </c>
      <c r="I781" s="427">
        <v>100</v>
      </c>
      <c r="J781" s="428">
        <f t="shared" si="76"/>
        <v>39000</v>
      </c>
      <c r="K781" s="421">
        <f>+ม.2!Q300</f>
        <v>1</v>
      </c>
      <c r="L781" s="429" t="str">
        <f>+ม.2!S300</f>
        <v>บ้านเดี่ยว</v>
      </c>
      <c r="M781" s="429" t="str">
        <f>+ม.2!T300</f>
        <v>ไม้</v>
      </c>
      <c r="N781" s="426"/>
      <c r="O781" s="430">
        <f>+ม.2!U300</f>
        <v>54</v>
      </c>
      <c r="P781" s="426">
        <f>+ม.2!W300</f>
        <v>54</v>
      </c>
      <c r="Q781" s="431">
        <v>6800</v>
      </c>
      <c r="R781" s="430">
        <f t="shared" si="77"/>
        <v>367200</v>
      </c>
      <c r="S781" s="421">
        <f>+ม.2!Z300</f>
        <v>30</v>
      </c>
      <c r="T781" s="432">
        <f t="shared" si="78"/>
        <v>110160</v>
      </c>
      <c r="U781" s="426">
        <f t="shared" si="79"/>
        <v>257040</v>
      </c>
      <c r="V781" s="426">
        <f t="shared" si="80"/>
        <v>296040</v>
      </c>
      <c r="W781" s="426"/>
      <c r="X781" s="433"/>
      <c r="Y781" s="434">
        <f t="shared" ref="Y781:Y823" si="85">+V781-X781</f>
        <v>296040</v>
      </c>
      <c r="Z781" s="434">
        <v>0.03</v>
      </c>
    </row>
    <row r="782" spans="1:26" s="435" customFormat="1" ht="15.75" customHeight="1" x14ac:dyDescent="0.35">
      <c r="A782" s="421">
        <v>241</v>
      </c>
      <c r="B782" s="423" t="str">
        <f>+ม.2!D301</f>
        <v>น.ส.3</v>
      </c>
      <c r="C782" s="424">
        <f>+ม.2!E301</f>
        <v>396</v>
      </c>
      <c r="D782" s="421">
        <f>+ม.2!I301</f>
        <v>0</v>
      </c>
      <c r="E782" s="421">
        <f>+ม.2!J301</f>
        <v>0</v>
      </c>
      <c r="F782" s="425">
        <f>+ม.2!K301</f>
        <v>59</v>
      </c>
      <c r="G782" s="426"/>
      <c r="H782" s="421">
        <f t="shared" si="75"/>
        <v>59</v>
      </c>
      <c r="I782" s="427">
        <v>100</v>
      </c>
      <c r="J782" s="428">
        <f t="shared" si="76"/>
        <v>5900</v>
      </c>
      <c r="K782" s="421">
        <f>+ม.2!Q301</f>
        <v>1</v>
      </c>
      <c r="L782" s="429" t="str">
        <f>+ม.2!S301</f>
        <v>บ้านเดี่ยว</v>
      </c>
      <c r="M782" s="429" t="str">
        <f>+ม.2!T301</f>
        <v>ไม้</v>
      </c>
      <c r="N782" s="426"/>
      <c r="O782" s="430">
        <f>+ม.2!U301</f>
        <v>72</v>
      </c>
      <c r="P782" s="426">
        <f>+ม.2!W301</f>
        <v>72</v>
      </c>
      <c r="Q782" s="431">
        <v>6800</v>
      </c>
      <c r="R782" s="430">
        <f t="shared" si="77"/>
        <v>489600</v>
      </c>
      <c r="S782" s="421">
        <f>+ม.2!Z301</f>
        <v>30</v>
      </c>
      <c r="T782" s="432">
        <f t="shared" si="78"/>
        <v>146880</v>
      </c>
      <c r="U782" s="426">
        <f t="shared" si="79"/>
        <v>342720</v>
      </c>
      <c r="V782" s="426">
        <f t="shared" si="80"/>
        <v>348620</v>
      </c>
      <c r="W782" s="426"/>
      <c r="X782" s="433"/>
      <c r="Y782" s="434">
        <f t="shared" si="85"/>
        <v>348620</v>
      </c>
      <c r="Z782" s="434">
        <v>0.03</v>
      </c>
    </row>
    <row r="783" spans="1:26" s="435" customFormat="1" ht="15.75" customHeight="1" x14ac:dyDescent="0.35">
      <c r="A783" s="421">
        <v>242</v>
      </c>
      <c r="B783" s="423" t="str">
        <f>+ม.2!D302</f>
        <v>น.ส.3</v>
      </c>
      <c r="C783" s="424">
        <f>+ม.2!E302</f>
        <v>395</v>
      </c>
      <c r="D783" s="421">
        <f>+ม.2!I302</f>
        <v>0</v>
      </c>
      <c r="E783" s="421">
        <f>+ม.2!J302</f>
        <v>0</v>
      </c>
      <c r="F783" s="425">
        <f>+ม.2!K302</f>
        <v>56</v>
      </c>
      <c r="G783" s="426"/>
      <c r="H783" s="421">
        <f t="shared" si="75"/>
        <v>56</v>
      </c>
      <c r="I783" s="427">
        <v>100</v>
      </c>
      <c r="J783" s="428">
        <f t="shared" si="76"/>
        <v>5600</v>
      </c>
      <c r="K783" s="421">
        <f>+ม.2!Q302</f>
        <v>1</v>
      </c>
      <c r="L783" s="429" t="str">
        <f>+ม.2!S302</f>
        <v>บ้านเดี่ยว</v>
      </c>
      <c r="M783" s="429" t="str">
        <f>+ม.2!T302</f>
        <v>ไม้</v>
      </c>
      <c r="N783" s="426"/>
      <c r="O783" s="430">
        <f>+ม.2!U302</f>
        <v>30</v>
      </c>
      <c r="P783" s="426">
        <f>+ม.2!W302</f>
        <v>30</v>
      </c>
      <c r="Q783" s="431">
        <v>6800</v>
      </c>
      <c r="R783" s="430">
        <f t="shared" si="77"/>
        <v>204000</v>
      </c>
      <c r="S783" s="421">
        <f>+ม.2!Z302</f>
        <v>30</v>
      </c>
      <c r="T783" s="432">
        <f t="shared" si="78"/>
        <v>61200</v>
      </c>
      <c r="U783" s="426">
        <f t="shared" si="79"/>
        <v>142800</v>
      </c>
      <c r="V783" s="426">
        <f t="shared" si="80"/>
        <v>148400</v>
      </c>
      <c r="W783" s="426"/>
      <c r="X783" s="433"/>
      <c r="Y783" s="434">
        <f t="shared" si="85"/>
        <v>148400</v>
      </c>
      <c r="Z783" s="434">
        <v>0.03</v>
      </c>
    </row>
    <row r="784" spans="1:26" s="435" customFormat="1" ht="15.75" customHeight="1" x14ac:dyDescent="0.35">
      <c r="A784" s="421">
        <v>243</v>
      </c>
      <c r="B784" s="423" t="str">
        <f>+ม.2!D303</f>
        <v>น.ส.3</v>
      </c>
      <c r="C784" s="424">
        <f>+ม.2!E303</f>
        <v>947</v>
      </c>
      <c r="D784" s="421">
        <f>+ม.2!I303</f>
        <v>7</v>
      </c>
      <c r="E784" s="421">
        <f>+ม.2!J303</f>
        <v>3</v>
      </c>
      <c r="F784" s="425">
        <f>+ม.2!K303</f>
        <v>59</v>
      </c>
      <c r="G784" s="426"/>
      <c r="H784" s="421">
        <f t="shared" si="75"/>
        <v>3159</v>
      </c>
      <c r="I784" s="427">
        <v>100</v>
      </c>
      <c r="J784" s="428">
        <f t="shared" si="76"/>
        <v>315900</v>
      </c>
      <c r="K784" s="421">
        <f>+ม.2!Q303</f>
        <v>0</v>
      </c>
      <c r="L784" s="429">
        <f>+ม.2!S303</f>
        <v>0</v>
      </c>
      <c r="M784" s="429">
        <f>+ม.2!T303</f>
        <v>0</v>
      </c>
      <c r="N784" s="426"/>
      <c r="O784" s="430">
        <f>+ม.2!U303</f>
        <v>0</v>
      </c>
      <c r="P784" s="426">
        <f>+ม.2!W303</f>
        <v>0</v>
      </c>
      <c r="Q784" s="431"/>
      <c r="R784" s="430">
        <f t="shared" si="77"/>
        <v>0</v>
      </c>
      <c r="S784" s="421">
        <f>+ม.2!Z303</f>
        <v>0</v>
      </c>
      <c r="T784" s="432">
        <f t="shared" si="78"/>
        <v>0</v>
      </c>
      <c r="U784" s="426">
        <f t="shared" si="79"/>
        <v>0</v>
      </c>
      <c r="V784" s="426">
        <f t="shared" si="80"/>
        <v>315900</v>
      </c>
      <c r="W784" s="426"/>
      <c r="X784" s="433"/>
      <c r="Y784" s="434">
        <f t="shared" si="85"/>
        <v>315900</v>
      </c>
      <c r="Z784" s="434">
        <v>0.01</v>
      </c>
    </row>
    <row r="785" spans="1:26" s="435" customFormat="1" ht="15.75" customHeight="1" x14ac:dyDescent="0.35">
      <c r="A785" s="421">
        <v>244</v>
      </c>
      <c r="B785" s="423" t="str">
        <f>+ม.2!D304</f>
        <v>น.ส.3</v>
      </c>
      <c r="C785" s="424">
        <f>+ม.2!E304</f>
        <v>115</v>
      </c>
      <c r="D785" s="421">
        <f>+ม.2!I304</f>
        <v>0</v>
      </c>
      <c r="E785" s="421">
        <f>+ม.2!J304</f>
        <v>0</v>
      </c>
      <c r="F785" s="425">
        <f>+ม.2!K304</f>
        <v>39</v>
      </c>
      <c r="G785" s="426"/>
      <c r="H785" s="421">
        <f t="shared" si="75"/>
        <v>39</v>
      </c>
      <c r="I785" s="427">
        <v>100</v>
      </c>
      <c r="J785" s="428">
        <f t="shared" si="76"/>
        <v>3900</v>
      </c>
      <c r="K785" s="421">
        <f>+ม.2!Q304</f>
        <v>0</v>
      </c>
      <c r="L785" s="429">
        <f>+ม.2!S304</f>
        <v>0</v>
      </c>
      <c r="M785" s="429">
        <f>+ม.2!T304</f>
        <v>0</v>
      </c>
      <c r="N785" s="426"/>
      <c r="O785" s="430">
        <f>+ม.2!U304</f>
        <v>0</v>
      </c>
      <c r="P785" s="426">
        <f>+ม.2!W304</f>
        <v>0</v>
      </c>
      <c r="Q785" s="431"/>
      <c r="R785" s="430">
        <f t="shared" si="77"/>
        <v>0</v>
      </c>
      <c r="S785" s="421">
        <f>+ม.2!Z304</f>
        <v>0</v>
      </c>
      <c r="T785" s="432">
        <f t="shared" si="78"/>
        <v>0</v>
      </c>
      <c r="U785" s="426">
        <f t="shared" si="79"/>
        <v>0</v>
      </c>
      <c r="V785" s="426">
        <f t="shared" si="80"/>
        <v>3900</v>
      </c>
      <c r="W785" s="426"/>
      <c r="X785" s="433"/>
      <c r="Y785" s="434">
        <f t="shared" si="85"/>
        <v>3900</v>
      </c>
      <c r="Z785" s="434">
        <v>0.01</v>
      </c>
    </row>
    <row r="786" spans="1:26" s="435" customFormat="1" ht="15.75" customHeight="1" x14ac:dyDescent="0.35">
      <c r="A786" s="421">
        <v>245</v>
      </c>
      <c r="B786" s="423" t="str">
        <f>+ม.2!D305</f>
        <v>น.ส.3</v>
      </c>
      <c r="C786" s="424">
        <f>+ม.2!E305</f>
        <v>34</v>
      </c>
      <c r="D786" s="421">
        <f>+ม.2!I305</f>
        <v>0</v>
      </c>
      <c r="E786" s="421">
        <f>+ม.2!J305</f>
        <v>0</v>
      </c>
      <c r="F786" s="425">
        <f>+ม.2!K305</f>
        <v>80</v>
      </c>
      <c r="G786" s="426"/>
      <c r="H786" s="421">
        <f t="shared" ref="H786:H849" si="86">+(D786*400)+(E786*100)+F786</f>
        <v>80</v>
      </c>
      <c r="I786" s="427">
        <v>100</v>
      </c>
      <c r="J786" s="428">
        <f t="shared" si="76"/>
        <v>8000</v>
      </c>
      <c r="K786" s="421">
        <f>+ม.2!Q305</f>
        <v>0</v>
      </c>
      <c r="L786" s="429">
        <f>+ม.2!S305</f>
        <v>0</v>
      </c>
      <c r="M786" s="429">
        <f>+ม.2!T305</f>
        <v>0</v>
      </c>
      <c r="N786" s="426"/>
      <c r="O786" s="430">
        <f>+ม.2!U305</f>
        <v>0</v>
      </c>
      <c r="P786" s="426">
        <f>+ม.2!W305</f>
        <v>0</v>
      </c>
      <c r="Q786" s="431"/>
      <c r="R786" s="430">
        <f t="shared" si="77"/>
        <v>0</v>
      </c>
      <c r="S786" s="421">
        <f>+ม.2!Z305</f>
        <v>0</v>
      </c>
      <c r="T786" s="432">
        <f t="shared" si="78"/>
        <v>0</v>
      </c>
      <c r="U786" s="426">
        <f t="shared" si="79"/>
        <v>0</v>
      </c>
      <c r="V786" s="426">
        <f t="shared" si="80"/>
        <v>8000</v>
      </c>
      <c r="W786" s="426"/>
      <c r="X786" s="433"/>
      <c r="Y786" s="434">
        <f t="shared" si="85"/>
        <v>8000</v>
      </c>
      <c r="Z786" s="434">
        <v>0.01</v>
      </c>
    </row>
    <row r="787" spans="1:26" s="435" customFormat="1" ht="15.75" customHeight="1" x14ac:dyDescent="0.35">
      <c r="A787" s="421">
        <v>246</v>
      </c>
      <c r="B787" s="423" t="str">
        <f>+ม.2!D306</f>
        <v>น.ส.3</v>
      </c>
      <c r="C787" s="424">
        <f>+ม.2!E306</f>
        <v>955</v>
      </c>
      <c r="D787" s="421">
        <f>+ม.2!I306</f>
        <v>1</v>
      </c>
      <c r="E787" s="421">
        <f>+ม.2!J306</f>
        <v>1</v>
      </c>
      <c r="F787" s="425">
        <f>+ม.2!K306</f>
        <v>36</v>
      </c>
      <c r="G787" s="426"/>
      <c r="H787" s="421">
        <f t="shared" si="86"/>
        <v>536</v>
      </c>
      <c r="I787" s="427">
        <v>100</v>
      </c>
      <c r="J787" s="428">
        <f t="shared" ref="J787:J850" si="87">H787*I787</f>
        <v>53600</v>
      </c>
      <c r="K787" s="421">
        <f>+ม.2!Q306</f>
        <v>0</v>
      </c>
      <c r="L787" s="429">
        <f>+ม.2!S306</f>
        <v>0</v>
      </c>
      <c r="M787" s="429">
        <f>+ม.2!T306</f>
        <v>0</v>
      </c>
      <c r="N787" s="426"/>
      <c r="O787" s="430">
        <f>+ม.2!U306</f>
        <v>0</v>
      </c>
      <c r="P787" s="426">
        <f>+ม.2!W306</f>
        <v>0</v>
      </c>
      <c r="Q787" s="431"/>
      <c r="R787" s="430">
        <f t="shared" si="77"/>
        <v>0</v>
      </c>
      <c r="S787" s="421">
        <f>+ม.2!Z306</f>
        <v>0</v>
      </c>
      <c r="T787" s="432">
        <f t="shared" si="78"/>
        <v>0</v>
      </c>
      <c r="U787" s="426">
        <f t="shared" si="79"/>
        <v>0</v>
      </c>
      <c r="V787" s="426">
        <f t="shared" si="80"/>
        <v>53600</v>
      </c>
      <c r="W787" s="426"/>
      <c r="X787" s="433"/>
      <c r="Y787" s="434">
        <f t="shared" si="85"/>
        <v>53600</v>
      </c>
      <c r="Z787" s="434">
        <v>0.01</v>
      </c>
    </row>
    <row r="788" spans="1:26" s="435" customFormat="1" ht="15.75" customHeight="1" x14ac:dyDescent="0.35">
      <c r="A788" s="421">
        <v>247</v>
      </c>
      <c r="B788" s="423" t="str">
        <f>+ม.2!D307</f>
        <v>น.ส.3</v>
      </c>
      <c r="C788" s="424">
        <f>+ม.2!E307</f>
        <v>0</v>
      </c>
      <c r="D788" s="421">
        <f>+ม.2!I307</f>
        <v>31</v>
      </c>
      <c r="E788" s="421">
        <f>+ม.2!J307</f>
        <v>3</v>
      </c>
      <c r="F788" s="425">
        <f>+ม.2!K307</f>
        <v>65</v>
      </c>
      <c r="G788" s="426"/>
      <c r="H788" s="421">
        <f t="shared" si="86"/>
        <v>12765</v>
      </c>
      <c r="I788" s="427">
        <v>100</v>
      </c>
      <c r="J788" s="428">
        <f t="shared" si="87"/>
        <v>1276500</v>
      </c>
      <c r="K788" s="421">
        <f>+ม.2!Q307</f>
        <v>0</v>
      </c>
      <c r="L788" s="429">
        <f>+ม.2!S307</f>
        <v>0</v>
      </c>
      <c r="M788" s="429">
        <f>+ม.2!T307</f>
        <v>0</v>
      </c>
      <c r="N788" s="426"/>
      <c r="O788" s="430">
        <f>+ม.2!U307</f>
        <v>0</v>
      </c>
      <c r="P788" s="426">
        <f>+ม.2!W307</f>
        <v>0</v>
      </c>
      <c r="Q788" s="431"/>
      <c r="R788" s="430">
        <f t="shared" si="77"/>
        <v>0</v>
      </c>
      <c r="S788" s="421">
        <f>+ม.2!Z307</f>
        <v>0</v>
      </c>
      <c r="T788" s="432">
        <f t="shared" si="78"/>
        <v>0</v>
      </c>
      <c r="U788" s="426">
        <f t="shared" si="79"/>
        <v>0</v>
      </c>
      <c r="V788" s="426">
        <f t="shared" si="80"/>
        <v>1276500</v>
      </c>
      <c r="W788" s="426"/>
      <c r="X788" s="433"/>
      <c r="Y788" s="434">
        <f t="shared" si="85"/>
        <v>1276500</v>
      </c>
      <c r="Z788" s="434">
        <v>0.01</v>
      </c>
    </row>
    <row r="789" spans="1:26" s="435" customFormat="1" ht="15.75" customHeight="1" x14ac:dyDescent="0.35">
      <c r="A789" s="421">
        <v>248</v>
      </c>
      <c r="B789" s="423" t="str">
        <f>+ม.2!D308</f>
        <v>น.ส.3</v>
      </c>
      <c r="C789" s="424">
        <f>+ม.2!E308</f>
        <v>0</v>
      </c>
      <c r="D789" s="421">
        <f>+ม.2!I308</f>
        <v>13</v>
      </c>
      <c r="E789" s="421">
        <f>+ม.2!J308</f>
        <v>2</v>
      </c>
      <c r="F789" s="425">
        <f>+ม.2!K308</f>
        <v>0</v>
      </c>
      <c r="G789" s="426"/>
      <c r="H789" s="421">
        <f t="shared" si="86"/>
        <v>5400</v>
      </c>
      <c r="I789" s="427">
        <v>100</v>
      </c>
      <c r="J789" s="428">
        <f t="shared" si="87"/>
        <v>540000</v>
      </c>
      <c r="K789" s="421">
        <f>+ม.2!Q308</f>
        <v>0</v>
      </c>
      <c r="L789" s="429">
        <f>+ม.2!S308</f>
        <v>0</v>
      </c>
      <c r="M789" s="429">
        <f>+ม.2!T308</f>
        <v>0</v>
      </c>
      <c r="N789" s="426"/>
      <c r="O789" s="430">
        <f>+ม.2!U308</f>
        <v>0</v>
      </c>
      <c r="P789" s="426">
        <f>+ม.2!W308</f>
        <v>0</v>
      </c>
      <c r="Q789" s="431"/>
      <c r="R789" s="430">
        <f t="shared" si="77"/>
        <v>0</v>
      </c>
      <c r="S789" s="421">
        <f>+ม.2!Z308</f>
        <v>0</v>
      </c>
      <c r="T789" s="432">
        <f t="shared" si="78"/>
        <v>0</v>
      </c>
      <c r="U789" s="426">
        <f t="shared" si="79"/>
        <v>0</v>
      </c>
      <c r="V789" s="426">
        <f t="shared" si="80"/>
        <v>540000</v>
      </c>
      <c r="W789" s="426"/>
      <c r="X789" s="433"/>
      <c r="Y789" s="434">
        <f t="shared" si="85"/>
        <v>540000</v>
      </c>
      <c r="Z789" s="434">
        <v>0.01</v>
      </c>
    </row>
    <row r="790" spans="1:26" s="435" customFormat="1" ht="15.75" customHeight="1" x14ac:dyDescent="0.35">
      <c r="A790" s="421">
        <v>249</v>
      </c>
      <c r="B790" s="423" t="str">
        <f>+ม.2!D309</f>
        <v>น.ส.3</v>
      </c>
      <c r="C790" s="424">
        <f>+ม.2!E309</f>
        <v>0</v>
      </c>
      <c r="D790" s="421">
        <f>+ม.2!I309</f>
        <v>6</v>
      </c>
      <c r="E790" s="421">
        <f>+ม.2!J309</f>
        <v>2</v>
      </c>
      <c r="F790" s="425">
        <f>+ม.2!K309</f>
        <v>0</v>
      </c>
      <c r="G790" s="426"/>
      <c r="H790" s="421">
        <f t="shared" si="86"/>
        <v>2600</v>
      </c>
      <c r="I790" s="427">
        <v>100</v>
      </c>
      <c r="J790" s="428">
        <f t="shared" si="87"/>
        <v>260000</v>
      </c>
      <c r="K790" s="421">
        <f>+ม.2!Q309</f>
        <v>0</v>
      </c>
      <c r="L790" s="429">
        <f>+ม.2!S309</f>
        <v>0</v>
      </c>
      <c r="M790" s="429">
        <f>+ม.2!T309</f>
        <v>0</v>
      </c>
      <c r="N790" s="426"/>
      <c r="O790" s="430">
        <f>+ม.2!U309</f>
        <v>0</v>
      </c>
      <c r="P790" s="426">
        <f>+ม.2!W309</f>
        <v>0</v>
      </c>
      <c r="Q790" s="431"/>
      <c r="R790" s="430">
        <f t="shared" si="77"/>
        <v>0</v>
      </c>
      <c r="S790" s="421">
        <f>+ม.2!Z309</f>
        <v>0</v>
      </c>
      <c r="T790" s="432">
        <f t="shared" si="78"/>
        <v>0</v>
      </c>
      <c r="U790" s="426">
        <f t="shared" si="79"/>
        <v>0</v>
      </c>
      <c r="V790" s="426">
        <f t="shared" si="80"/>
        <v>260000</v>
      </c>
      <c r="W790" s="426"/>
      <c r="X790" s="433"/>
      <c r="Y790" s="434">
        <f t="shared" si="85"/>
        <v>260000</v>
      </c>
      <c r="Z790" s="434">
        <v>0.01</v>
      </c>
    </row>
    <row r="791" spans="1:26" s="435" customFormat="1" ht="15.75" customHeight="1" x14ac:dyDescent="0.35">
      <c r="A791" s="421">
        <v>250</v>
      </c>
      <c r="B791" s="423" t="str">
        <f>+ม.2!D310</f>
        <v>น.ส.3</v>
      </c>
      <c r="C791" s="424">
        <f>+ม.2!E310</f>
        <v>0</v>
      </c>
      <c r="D791" s="421">
        <f>+ม.2!I310</f>
        <v>12</v>
      </c>
      <c r="E791" s="421">
        <f>+ม.2!J310</f>
        <v>0</v>
      </c>
      <c r="F791" s="425">
        <f>+ม.2!K310</f>
        <v>0</v>
      </c>
      <c r="G791" s="426"/>
      <c r="H791" s="421">
        <f t="shared" si="86"/>
        <v>4800</v>
      </c>
      <c r="I791" s="427">
        <v>100</v>
      </c>
      <c r="J791" s="428">
        <f t="shared" si="87"/>
        <v>480000</v>
      </c>
      <c r="K791" s="421">
        <f>+ม.2!Q310</f>
        <v>0</v>
      </c>
      <c r="L791" s="429">
        <f>+ม.2!S310</f>
        <v>0</v>
      </c>
      <c r="M791" s="429">
        <f>+ม.2!T310</f>
        <v>0</v>
      </c>
      <c r="N791" s="426"/>
      <c r="O791" s="430">
        <f>+ม.2!U310</f>
        <v>0</v>
      </c>
      <c r="P791" s="426">
        <f>+ม.2!W310</f>
        <v>0</v>
      </c>
      <c r="Q791" s="431"/>
      <c r="R791" s="430">
        <f t="shared" si="77"/>
        <v>0</v>
      </c>
      <c r="S791" s="421">
        <f>+ม.2!Z310</f>
        <v>0</v>
      </c>
      <c r="T791" s="432">
        <f t="shared" si="78"/>
        <v>0</v>
      </c>
      <c r="U791" s="426">
        <f t="shared" si="79"/>
        <v>0</v>
      </c>
      <c r="V791" s="426">
        <f t="shared" si="80"/>
        <v>480000</v>
      </c>
      <c r="W791" s="426"/>
      <c r="X791" s="433"/>
      <c r="Y791" s="434">
        <f t="shared" si="85"/>
        <v>480000</v>
      </c>
      <c r="Z791" s="434">
        <v>0.01</v>
      </c>
    </row>
    <row r="792" spans="1:26" s="435" customFormat="1" ht="15.75" customHeight="1" x14ac:dyDescent="0.35">
      <c r="A792" s="421">
        <v>251</v>
      </c>
      <c r="B792" s="423" t="str">
        <f>+ม.2!D311</f>
        <v>น.ส.3</v>
      </c>
      <c r="C792" s="424">
        <f>+ม.2!E311</f>
        <v>0</v>
      </c>
      <c r="D792" s="421">
        <f>+ม.2!I311</f>
        <v>7</v>
      </c>
      <c r="E792" s="421">
        <f>+ม.2!J311</f>
        <v>3</v>
      </c>
      <c r="F792" s="425">
        <f>+ม.2!K311</f>
        <v>40</v>
      </c>
      <c r="G792" s="426"/>
      <c r="H792" s="421">
        <f t="shared" si="86"/>
        <v>3140</v>
      </c>
      <c r="I792" s="427">
        <v>100</v>
      </c>
      <c r="J792" s="428">
        <f t="shared" si="87"/>
        <v>314000</v>
      </c>
      <c r="K792" s="421">
        <f>+ม.2!Q311</f>
        <v>0</v>
      </c>
      <c r="L792" s="429">
        <f>+ม.2!S311</f>
        <v>0</v>
      </c>
      <c r="M792" s="429">
        <f>+ม.2!T311</f>
        <v>0</v>
      </c>
      <c r="N792" s="426"/>
      <c r="O792" s="430">
        <f>+ม.2!U311</f>
        <v>0</v>
      </c>
      <c r="P792" s="426">
        <f>+ม.2!W311</f>
        <v>0</v>
      </c>
      <c r="Q792" s="431"/>
      <c r="R792" s="430">
        <f t="shared" ref="R792:R855" si="88">O792*Q792</f>
        <v>0</v>
      </c>
      <c r="S792" s="421">
        <f>+ม.2!Z311</f>
        <v>0</v>
      </c>
      <c r="T792" s="432">
        <f t="shared" ref="T792:T855" si="89">R792*S792/100</f>
        <v>0</v>
      </c>
      <c r="U792" s="426">
        <f t="shared" ref="U792:U855" si="90">R792-T792</f>
        <v>0</v>
      </c>
      <c r="V792" s="426">
        <f t="shared" ref="V792:V855" si="91">J792+U792</f>
        <v>314000</v>
      </c>
      <c r="W792" s="426"/>
      <c r="X792" s="433"/>
      <c r="Y792" s="434">
        <f t="shared" si="85"/>
        <v>314000</v>
      </c>
      <c r="Z792" s="434">
        <v>0.01</v>
      </c>
    </row>
    <row r="793" spans="1:26" s="435" customFormat="1" ht="15.75" customHeight="1" x14ac:dyDescent="0.35">
      <c r="A793" s="421">
        <v>252</v>
      </c>
      <c r="B793" s="423" t="str">
        <f>+ม.2!D312</f>
        <v>น.ส.3</v>
      </c>
      <c r="C793" s="424">
        <f>+ม.2!E312</f>
        <v>0</v>
      </c>
      <c r="D793" s="421">
        <f>+ม.2!I312</f>
        <v>3</v>
      </c>
      <c r="E793" s="421">
        <f>+ม.2!J312</f>
        <v>0</v>
      </c>
      <c r="F793" s="425">
        <f>+ม.2!K312</f>
        <v>80</v>
      </c>
      <c r="G793" s="426"/>
      <c r="H793" s="421">
        <f t="shared" si="86"/>
        <v>1280</v>
      </c>
      <c r="I793" s="427">
        <v>100</v>
      </c>
      <c r="J793" s="428">
        <f t="shared" si="87"/>
        <v>128000</v>
      </c>
      <c r="K793" s="421">
        <f>+ม.2!Q312</f>
        <v>0</v>
      </c>
      <c r="L793" s="429">
        <f>+ม.2!S312</f>
        <v>0</v>
      </c>
      <c r="M793" s="429">
        <f>+ม.2!T312</f>
        <v>0</v>
      </c>
      <c r="N793" s="426"/>
      <c r="O793" s="430">
        <f>+ม.2!U312</f>
        <v>0</v>
      </c>
      <c r="P793" s="426">
        <f>+ม.2!W312</f>
        <v>0</v>
      </c>
      <c r="Q793" s="431"/>
      <c r="R793" s="430">
        <f t="shared" si="88"/>
        <v>0</v>
      </c>
      <c r="S793" s="421">
        <f>+ม.2!Z312</f>
        <v>0</v>
      </c>
      <c r="T793" s="432">
        <f t="shared" si="89"/>
        <v>0</v>
      </c>
      <c r="U793" s="426">
        <f t="shared" si="90"/>
        <v>0</v>
      </c>
      <c r="V793" s="426">
        <f t="shared" si="91"/>
        <v>128000</v>
      </c>
      <c r="W793" s="426"/>
      <c r="X793" s="433"/>
      <c r="Y793" s="434">
        <f t="shared" si="85"/>
        <v>128000</v>
      </c>
      <c r="Z793" s="434">
        <v>0.01</v>
      </c>
    </row>
    <row r="794" spans="1:26" s="435" customFormat="1" ht="15.75" customHeight="1" x14ac:dyDescent="0.35">
      <c r="A794" s="421">
        <v>253</v>
      </c>
      <c r="B794" s="423" t="str">
        <f>+ม.2!D313</f>
        <v>น.ส.3</v>
      </c>
      <c r="C794" s="424">
        <f>+ม.2!E313</f>
        <v>0</v>
      </c>
      <c r="D794" s="421">
        <f>+ม.2!I313</f>
        <v>3</v>
      </c>
      <c r="E794" s="421">
        <f>+ม.2!J313</f>
        <v>0</v>
      </c>
      <c r="F794" s="425">
        <f>+ม.2!K313</f>
        <v>40</v>
      </c>
      <c r="G794" s="426"/>
      <c r="H794" s="421">
        <f t="shared" si="86"/>
        <v>1240</v>
      </c>
      <c r="I794" s="427">
        <v>100</v>
      </c>
      <c r="J794" s="428">
        <f t="shared" si="87"/>
        <v>124000</v>
      </c>
      <c r="K794" s="421">
        <f>+ม.2!Q313</f>
        <v>0</v>
      </c>
      <c r="L794" s="429">
        <f>+ม.2!S313</f>
        <v>0</v>
      </c>
      <c r="M794" s="429">
        <f>+ม.2!T313</f>
        <v>0</v>
      </c>
      <c r="N794" s="426"/>
      <c r="O794" s="430">
        <f>+ม.2!U313</f>
        <v>0</v>
      </c>
      <c r="P794" s="426">
        <f>+ม.2!W313</f>
        <v>0</v>
      </c>
      <c r="Q794" s="431"/>
      <c r="R794" s="430">
        <f t="shared" si="88"/>
        <v>0</v>
      </c>
      <c r="S794" s="421">
        <f>+ม.2!Z313</f>
        <v>0</v>
      </c>
      <c r="T794" s="432">
        <f t="shared" si="89"/>
        <v>0</v>
      </c>
      <c r="U794" s="426">
        <f t="shared" si="90"/>
        <v>0</v>
      </c>
      <c r="V794" s="426">
        <f t="shared" si="91"/>
        <v>124000</v>
      </c>
      <c r="W794" s="426"/>
      <c r="X794" s="433"/>
      <c r="Y794" s="434">
        <f t="shared" si="85"/>
        <v>124000</v>
      </c>
      <c r="Z794" s="434">
        <v>0.01</v>
      </c>
    </row>
    <row r="795" spans="1:26" s="435" customFormat="1" ht="15.75" customHeight="1" x14ac:dyDescent="0.35">
      <c r="A795" s="421">
        <v>254</v>
      </c>
      <c r="B795" s="423" t="str">
        <f>+ม.2!D314</f>
        <v>น.ส.3</v>
      </c>
      <c r="C795" s="424">
        <f>+ม.2!E314</f>
        <v>0</v>
      </c>
      <c r="D795" s="421">
        <f>+ม.2!I314</f>
        <v>9</v>
      </c>
      <c r="E795" s="421">
        <f>+ม.2!J314</f>
        <v>3</v>
      </c>
      <c r="F795" s="425">
        <f>+ม.2!K314</f>
        <v>60</v>
      </c>
      <c r="G795" s="426"/>
      <c r="H795" s="421">
        <f t="shared" si="86"/>
        <v>3960</v>
      </c>
      <c r="I795" s="427">
        <v>100</v>
      </c>
      <c r="J795" s="428">
        <f t="shared" si="87"/>
        <v>396000</v>
      </c>
      <c r="K795" s="421">
        <f>+ม.2!Q314</f>
        <v>0</v>
      </c>
      <c r="L795" s="429">
        <f>+ม.2!S314</f>
        <v>0</v>
      </c>
      <c r="M795" s="429">
        <f>+ม.2!T314</f>
        <v>0</v>
      </c>
      <c r="N795" s="426"/>
      <c r="O795" s="430">
        <f>+ม.2!U314</f>
        <v>0</v>
      </c>
      <c r="P795" s="426">
        <f>+ม.2!W314</f>
        <v>0</v>
      </c>
      <c r="Q795" s="431"/>
      <c r="R795" s="430">
        <f t="shared" si="88"/>
        <v>0</v>
      </c>
      <c r="S795" s="421">
        <f>+ม.2!Z314</f>
        <v>0</v>
      </c>
      <c r="T795" s="432">
        <f t="shared" si="89"/>
        <v>0</v>
      </c>
      <c r="U795" s="426">
        <f t="shared" si="90"/>
        <v>0</v>
      </c>
      <c r="V795" s="426">
        <f t="shared" si="91"/>
        <v>396000</v>
      </c>
      <c r="W795" s="426"/>
      <c r="X795" s="433"/>
      <c r="Y795" s="434">
        <f t="shared" si="85"/>
        <v>396000</v>
      </c>
      <c r="Z795" s="434">
        <v>0.01</v>
      </c>
    </row>
    <row r="796" spans="1:26" s="435" customFormat="1" ht="15.75" customHeight="1" x14ac:dyDescent="0.35">
      <c r="A796" s="421">
        <v>255</v>
      </c>
      <c r="B796" s="423" t="str">
        <f>+ม.2!D315</f>
        <v>น.ส.3</v>
      </c>
      <c r="C796" s="424">
        <f>+ม.2!E315</f>
        <v>0</v>
      </c>
      <c r="D796" s="421">
        <f>+ม.2!I315</f>
        <v>22</v>
      </c>
      <c r="E796" s="421">
        <f>+ม.2!J315</f>
        <v>1</v>
      </c>
      <c r="F796" s="425">
        <f>+ม.2!K315</f>
        <v>0</v>
      </c>
      <c r="G796" s="426"/>
      <c r="H796" s="421">
        <f t="shared" si="86"/>
        <v>8900</v>
      </c>
      <c r="I796" s="427">
        <v>100</v>
      </c>
      <c r="J796" s="428">
        <f t="shared" si="87"/>
        <v>890000</v>
      </c>
      <c r="K796" s="421">
        <f>+ม.2!Q315</f>
        <v>0</v>
      </c>
      <c r="L796" s="429">
        <f>+ม.2!S315</f>
        <v>0</v>
      </c>
      <c r="M796" s="429">
        <f>+ม.2!T315</f>
        <v>0</v>
      </c>
      <c r="N796" s="426"/>
      <c r="O796" s="430">
        <f>+ม.2!U315</f>
        <v>0</v>
      </c>
      <c r="P796" s="426">
        <f>+ม.2!W315</f>
        <v>0</v>
      </c>
      <c r="Q796" s="431"/>
      <c r="R796" s="430">
        <f t="shared" si="88"/>
        <v>0</v>
      </c>
      <c r="S796" s="421">
        <f>+ม.2!Z315</f>
        <v>0</v>
      </c>
      <c r="T796" s="432">
        <f t="shared" si="89"/>
        <v>0</v>
      </c>
      <c r="U796" s="426">
        <f t="shared" si="90"/>
        <v>0</v>
      </c>
      <c r="V796" s="426">
        <f t="shared" si="91"/>
        <v>890000</v>
      </c>
      <c r="W796" s="426"/>
      <c r="X796" s="433"/>
      <c r="Y796" s="434">
        <f t="shared" si="85"/>
        <v>890000</v>
      </c>
      <c r="Z796" s="434">
        <v>0.01</v>
      </c>
    </row>
    <row r="797" spans="1:26" s="435" customFormat="1" ht="15.75" customHeight="1" x14ac:dyDescent="0.35">
      <c r="A797" s="421">
        <v>256</v>
      </c>
      <c r="B797" s="423" t="str">
        <f>+ม.2!D316</f>
        <v>น.ส.3</v>
      </c>
      <c r="C797" s="424">
        <f>+ม.2!E316</f>
        <v>0</v>
      </c>
      <c r="D797" s="421">
        <f>+ม.2!I316</f>
        <v>11</v>
      </c>
      <c r="E797" s="421">
        <f>+ม.2!J316</f>
        <v>2</v>
      </c>
      <c r="F797" s="425">
        <f>+ม.2!K316</f>
        <v>0</v>
      </c>
      <c r="G797" s="426"/>
      <c r="H797" s="421">
        <f t="shared" si="86"/>
        <v>4600</v>
      </c>
      <c r="I797" s="427">
        <v>100</v>
      </c>
      <c r="J797" s="428">
        <f t="shared" si="87"/>
        <v>460000</v>
      </c>
      <c r="K797" s="421">
        <f>+ม.2!Q316</f>
        <v>0</v>
      </c>
      <c r="L797" s="429">
        <f>+ม.2!S316</f>
        <v>0</v>
      </c>
      <c r="M797" s="429">
        <f>+ม.2!T316</f>
        <v>0</v>
      </c>
      <c r="N797" s="426"/>
      <c r="O797" s="430">
        <f>+ม.2!U316</f>
        <v>0</v>
      </c>
      <c r="P797" s="426">
        <f>+ม.2!W316</f>
        <v>0</v>
      </c>
      <c r="Q797" s="431"/>
      <c r="R797" s="430">
        <f t="shared" si="88"/>
        <v>0</v>
      </c>
      <c r="S797" s="421">
        <f>+ม.2!Z316</f>
        <v>0</v>
      </c>
      <c r="T797" s="432">
        <f t="shared" si="89"/>
        <v>0</v>
      </c>
      <c r="U797" s="426">
        <f t="shared" si="90"/>
        <v>0</v>
      </c>
      <c r="V797" s="426">
        <f t="shared" si="91"/>
        <v>460000</v>
      </c>
      <c r="W797" s="426"/>
      <c r="X797" s="433"/>
      <c r="Y797" s="434">
        <f t="shared" si="85"/>
        <v>460000</v>
      </c>
      <c r="Z797" s="434">
        <v>0.01</v>
      </c>
    </row>
    <row r="798" spans="1:26" s="435" customFormat="1" ht="15.75" customHeight="1" x14ac:dyDescent="0.35">
      <c r="A798" s="421">
        <v>257</v>
      </c>
      <c r="B798" s="423" t="str">
        <f>+ม.2!D317</f>
        <v>น.ส.3</v>
      </c>
      <c r="C798" s="424">
        <f>+ม.2!E317</f>
        <v>0</v>
      </c>
      <c r="D798" s="421">
        <f>+ม.2!I317</f>
        <v>16</v>
      </c>
      <c r="E798" s="421">
        <f>+ม.2!J317</f>
        <v>0</v>
      </c>
      <c r="F798" s="425">
        <f>+ม.2!K317</f>
        <v>0</v>
      </c>
      <c r="G798" s="426"/>
      <c r="H798" s="421">
        <f t="shared" si="86"/>
        <v>6400</v>
      </c>
      <c r="I798" s="427">
        <v>100</v>
      </c>
      <c r="J798" s="428">
        <f t="shared" si="87"/>
        <v>640000</v>
      </c>
      <c r="K798" s="421">
        <f>+ม.2!Q317</f>
        <v>0</v>
      </c>
      <c r="L798" s="429">
        <f>+ม.2!S317</f>
        <v>0</v>
      </c>
      <c r="M798" s="429">
        <f>+ม.2!T317</f>
        <v>0</v>
      </c>
      <c r="N798" s="426"/>
      <c r="O798" s="430">
        <f>+ม.2!U317</f>
        <v>0</v>
      </c>
      <c r="P798" s="426">
        <f>+ม.2!W317</f>
        <v>0</v>
      </c>
      <c r="Q798" s="431"/>
      <c r="R798" s="430">
        <f t="shared" si="88"/>
        <v>0</v>
      </c>
      <c r="S798" s="421">
        <f>+ม.2!Z317</f>
        <v>0</v>
      </c>
      <c r="T798" s="432">
        <f t="shared" si="89"/>
        <v>0</v>
      </c>
      <c r="U798" s="426">
        <f t="shared" si="90"/>
        <v>0</v>
      </c>
      <c r="V798" s="426">
        <f t="shared" si="91"/>
        <v>640000</v>
      </c>
      <c r="W798" s="426"/>
      <c r="X798" s="433"/>
      <c r="Y798" s="434">
        <f t="shared" si="85"/>
        <v>640000</v>
      </c>
      <c r="Z798" s="434">
        <v>0.01</v>
      </c>
    </row>
    <row r="799" spans="1:26" s="435" customFormat="1" ht="15.75" customHeight="1" x14ac:dyDescent="0.35">
      <c r="A799" s="421">
        <v>258</v>
      </c>
      <c r="B799" s="423" t="str">
        <f>+ม.2!D318</f>
        <v>น.ส.3</v>
      </c>
      <c r="C799" s="424">
        <f>+ม.2!E318</f>
        <v>0</v>
      </c>
      <c r="D799" s="421">
        <f>+ม.2!I318</f>
        <v>1</v>
      </c>
      <c r="E799" s="421">
        <f>+ม.2!J318</f>
        <v>2</v>
      </c>
      <c r="F799" s="425">
        <f>+ม.2!K318</f>
        <v>2</v>
      </c>
      <c r="G799" s="426"/>
      <c r="H799" s="421">
        <f t="shared" si="86"/>
        <v>602</v>
      </c>
      <c r="I799" s="427">
        <v>100</v>
      </c>
      <c r="J799" s="428">
        <f t="shared" si="87"/>
        <v>60200</v>
      </c>
      <c r="K799" s="421">
        <f>+ม.2!Q318</f>
        <v>0</v>
      </c>
      <c r="L799" s="429">
        <f>+ม.2!S318</f>
        <v>0</v>
      </c>
      <c r="M799" s="429">
        <f>+ม.2!T318</f>
        <v>0</v>
      </c>
      <c r="N799" s="426"/>
      <c r="O799" s="430">
        <f>+ม.2!U318</f>
        <v>0</v>
      </c>
      <c r="P799" s="426">
        <f>+ม.2!W318</f>
        <v>0</v>
      </c>
      <c r="Q799" s="431"/>
      <c r="R799" s="430">
        <f t="shared" si="88"/>
        <v>0</v>
      </c>
      <c r="S799" s="421">
        <f>+ม.2!Z318</f>
        <v>0</v>
      </c>
      <c r="T799" s="432">
        <f t="shared" si="89"/>
        <v>0</v>
      </c>
      <c r="U799" s="426">
        <f t="shared" si="90"/>
        <v>0</v>
      </c>
      <c r="V799" s="426">
        <f t="shared" si="91"/>
        <v>60200</v>
      </c>
      <c r="W799" s="426"/>
      <c r="X799" s="433"/>
      <c r="Y799" s="434">
        <f t="shared" si="85"/>
        <v>60200</v>
      </c>
      <c r="Z799" s="434">
        <v>0.01</v>
      </c>
    </row>
    <row r="800" spans="1:26" s="435" customFormat="1" ht="15.75" customHeight="1" x14ac:dyDescent="0.35">
      <c r="A800" s="421">
        <v>259</v>
      </c>
      <c r="B800" s="423" t="str">
        <f>+ม.2!D319</f>
        <v>น.ส.3</v>
      </c>
      <c r="C800" s="424">
        <f>+ม.2!E319</f>
        <v>0</v>
      </c>
      <c r="D800" s="421">
        <f>+ม.2!I319</f>
        <v>10</v>
      </c>
      <c r="E800" s="421">
        <f>+ม.2!J319</f>
        <v>0</v>
      </c>
      <c r="F800" s="425">
        <f>+ม.2!K319</f>
        <v>25</v>
      </c>
      <c r="G800" s="426"/>
      <c r="H800" s="421">
        <f t="shared" si="86"/>
        <v>4025</v>
      </c>
      <c r="I800" s="427">
        <v>100</v>
      </c>
      <c r="J800" s="428">
        <f t="shared" si="87"/>
        <v>402500</v>
      </c>
      <c r="K800" s="421">
        <f>+ม.2!Q319</f>
        <v>0</v>
      </c>
      <c r="L800" s="429">
        <f>+ม.2!S319</f>
        <v>0</v>
      </c>
      <c r="M800" s="429">
        <f>+ม.2!T319</f>
        <v>0</v>
      </c>
      <c r="N800" s="426"/>
      <c r="O800" s="430">
        <f>+ม.2!U319</f>
        <v>0</v>
      </c>
      <c r="P800" s="426">
        <f>+ม.2!W319</f>
        <v>0</v>
      </c>
      <c r="Q800" s="431"/>
      <c r="R800" s="430">
        <f t="shared" si="88"/>
        <v>0</v>
      </c>
      <c r="S800" s="421">
        <f>+ม.2!Z319</f>
        <v>0</v>
      </c>
      <c r="T800" s="432">
        <f t="shared" si="89"/>
        <v>0</v>
      </c>
      <c r="U800" s="426">
        <f t="shared" si="90"/>
        <v>0</v>
      </c>
      <c r="V800" s="426">
        <f t="shared" si="91"/>
        <v>402500</v>
      </c>
      <c r="W800" s="426"/>
      <c r="X800" s="433"/>
      <c r="Y800" s="434">
        <f t="shared" si="85"/>
        <v>402500</v>
      </c>
      <c r="Z800" s="434">
        <v>0.01</v>
      </c>
    </row>
    <row r="801" spans="1:26" s="435" customFormat="1" ht="15.75" customHeight="1" x14ac:dyDescent="0.35">
      <c r="A801" s="421">
        <v>260</v>
      </c>
      <c r="B801" s="423" t="str">
        <f>+ม.2!D320</f>
        <v>น.ส.3</v>
      </c>
      <c r="C801" s="424">
        <f>+ม.2!E320</f>
        <v>0</v>
      </c>
      <c r="D801" s="421">
        <f>+ม.2!I320</f>
        <v>5</v>
      </c>
      <c r="E801" s="421">
        <f>+ม.2!J320</f>
        <v>2</v>
      </c>
      <c r="F801" s="425">
        <f>+ม.2!K320</f>
        <v>0</v>
      </c>
      <c r="G801" s="426"/>
      <c r="H801" s="421">
        <f t="shared" si="86"/>
        <v>2200</v>
      </c>
      <c r="I801" s="427">
        <v>100</v>
      </c>
      <c r="J801" s="428">
        <f t="shared" si="87"/>
        <v>220000</v>
      </c>
      <c r="K801" s="421">
        <f>+ม.2!Q320</f>
        <v>0</v>
      </c>
      <c r="L801" s="429">
        <f>+ม.2!S320</f>
        <v>0</v>
      </c>
      <c r="M801" s="429">
        <f>+ม.2!T320</f>
        <v>0</v>
      </c>
      <c r="N801" s="426"/>
      <c r="O801" s="430">
        <f>+ม.2!U320</f>
        <v>0</v>
      </c>
      <c r="P801" s="426">
        <f>+ม.2!W320</f>
        <v>0</v>
      </c>
      <c r="Q801" s="431"/>
      <c r="R801" s="430">
        <f t="shared" si="88"/>
        <v>0</v>
      </c>
      <c r="S801" s="421">
        <f>+ม.2!Z320</f>
        <v>0</v>
      </c>
      <c r="T801" s="432">
        <f t="shared" si="89"/>
        <v>0</v>
      </c>
      <c r="U801" s="426">
        <f t="shared" si="90"/>
        <v>0</v>
      </c>
      <c r="V801" s="426">
        <f t="shared" si="91"/>
        <v>220000</v>
      </c>
      <c r="W801" s="426"/>
      <c r="X801" s="433"/>
      <c r="Y801" s="434">
        <f t="shared" si="85"/>
        <v>220000</v>
      </c>
      <c r="Z801" s="434">
        <v>0.01</v>
      </c>
    </row>
    <row r="802" spans="1:26" s="435" customFormat="1" ht="15.75" customHeight="1" x14ac:dyDescent="0.35">
      <c r="A802" s="421">
        <v>261</v>
      </c>
      <c r="B802" s="423" t="str">
        <f>+ม.2!D321</f>
        <v>น.ส.3</v>
      </c>
      <c r="C802" s="424">
        <f>+ม.2!E321</f>
        <v>0</v>
      </c>
      <c r="D802" s="421">
        <f>+ม.2!I321</f>
        <v>2</v>
      </c>
      <c r="E802" s="421">
        <f>+ม.2!J321</f>
        <v>2</v>
      </c>
      <c r="F802" s="425">
        <f>+ม.2!K321</f>
        <v>72</v>
      </c>
      <c r="G802" s="426"/>
      <c r="H802" s="421">
        <f t="shared" si="86"/>
        <v>1072</v>
      </c>
      <c r="I802" s="427">
        <v>100</v>
      </c>
      <c r="J802" s="428">
        <f t="shared" si="87"/>
        <v>107200</v>
      </c>
      <c r="K802" s="421">
        <f>+ม.2!Q321</f>
        <v>0</v>
      </c>
      <c r="L802" s="429">
        <f>+ม.2!S321</f>
        <v>0</v>
      </c>
      <c r="M802" s="429">
        <f>+ม.2!T321</f>
        <v>0</v>
      </c>
      <c r="N802" s="426"/>
      <c r="O802" s="430">
        <f>+ม.2!U321</f>
        <v>0</v>
      </c>
      <c r="P802" s="426">
        <f>+ม.2!W321</f>
        <v>0</v>
      </c>
      <c r="Q802" s="431"/>
      <c r="R802" s="430">
        <f t="shared" si="88"/>
        <v>0</v>
      </c>
      <c r="S802" s="421">
        <f>+ม.2!Z321</f>
        <v>0</v>
      </c>
      <c r="T802" s="432">
        <f t="shared" si="89"/>
        <v>0</v>
      </c>
      <c r="U802" s="426">
        <f t="shared" si="90"/>
        <v>0</v>
      </c>
      <c r="V802" s="426">
        <f t="shared" si="91"/>
        <v>107200</v>
      </c>
      <c r="W802" s="426"/>
      <c r="X802" s="433"/>
      <c r="Y802" s="434">
        <f t="shared" si="85"/>
        <v>107200</v>
      </c>
      <c r="Z802" s="434">
        <v>0.01</v>
      </c>
    </row>
    <row r="803" spans="1:26" s="435" customFormat="1" ht="15.75" customHeight="1" x14ac:dyDescent="0.35">
      <c r="A803" s="421">
        <v>262</v>
      </c>
      <c r="B803" s="423" t="str">
        <f>+ม.2!D322</f>
        <v>น.ส.3</v>
      </c>
      <c r="C803" s="424">
        <f>+ม.2!E322</f>
        <v>0</v>
      </c>
      <c r="D803" s="421">
        <f>+ม.2!I322</f>
        <v>8</v>
      </c>
      <c r="E803" s="421">
        <f>+ม.2!J322</f>
        <v>3</v>
      </c>
      <c r="F803" s="425">
        <f>+ม.2!K322</f>
        <v>0</v>
      </c>
      <c r="G803" s="426"/>
      <c r="H803" s="421">
        <f t="shared" si="86"/>
        <v>3500</v>
      </c>
      <c r="I803" s="427">
        <v>100</v>
      </c>
      <c r="J803" s="428">
        <f t="shared" si="87"/>
        <v>350000</v>
      </c>
      <c r="K803" s="421">
        <f>+ม.2!Q322</f>
        <v>0</v>
      </c>
      <c r="L803" s="429">
        <f>+ม.2!S322</f>
        <v>0</v>
      </c>
      <c r="M803" s="429">
        <f>+ม.2!T322</f>
        <v>0</v>
      </c>
      <c r="N803" s="426"/>
      <c r="O803" s="430">
        <f>+ม.2!U322</f>
        <v>0</v>
      </c>
      <c r="P803" s="426">
        <f>+ม.2!W322</f>
        <v>0</v>
      </c>
      <c r="Q803" s="431"/>
      <c r="R803" s="430">
        <f t="shared" si="88"/>
        <v>0</v>
      </c>
      <c r="S803" s="421">
        <f>+ม.2!Z322</f>
        <v>0</v>
      </c>
      <c r="T803" s="432">
        <f t="shared" si="89"/>
        <v>0</v>
      </c>
      <c r="U803" s="426">
        <f t="shared" si="90"/>
        <v>0</v>
      </c>
      <c r="V803" s="426">
        <f t="shared" si="91"/>
        <v>350000</v>
      </c>
      <c r="W803" s="426"/>
      <c r="X803" s="433"/>
      <c r="Y803" s="434">
        <f t="shared" si="85"/>
        <v>350000</v>
      </c>
      <c r="Z803" s="434">
        <v>0.01</v>
      </c>
    </row>
    <row r="804" spans="1:26" s="435" customFormat="1" ht="15.75" customHeight="1" x14ac:dyDescent="0.35">
      <c r="A804" s="421">
        <v>263</v>
      </c>
      <c r="B804" s="423" t="str">
        <f>+ม.2!D323</f>
        <v>น.ส.3</v>
      </c>
      <c r="C804" s="424">
        <f>+ม.2!E323</f>
        <v>0</v>
      </c>
      <c r="D804" s="421">
        <f>+ม.2!I323</f>
        <v>13</v>
      </c>
      <c r="E804" s="421">
        <f>+ม.2!J323</f>
        <v>0</v>
      </c>
      <c r="F804" s="425">
        <f>+ม.2!K323</f>
        <v>50</v>
      </c>
      <c r="G804" s="426"/>
      <c r="H804" s="421">
        <f t="shared" si="86"/>
        <v>5250</v>
      </c>
      <c r="I804" s="427">
        <v>100</v>
      </c>
      <c r="J804" s="428">
        <f t="shared" si="87"/>
        <v>525000</v>
      </c>
      <c r="K804" s="421">
        <f>+ม.2!Q323</f>
        <v>0</v>
      </c>
      <c r="L804" s="429">
        <f>+ม.2!S323</f>
        <v>0</v>
      </c>
      <c r="M804" s="429">
        <f>+ม.2!T323</f>
        <v>0</v>
      </c>
      <c r="N804" s="426"/>
      <c r="O804" s="430">
        <f>+ม.2!U323</f>
        <v>0</v>
      </c>
      <c r="P804" s="426">
        <f>+ม.2!W323</f>
        <v>0</v>
      </c>
      <c r="Q804" s="431"/>
      <c r="R804" s="430">
        <f t="shared" si="88"/>
        <v>0</v>
      </c>
      <c r="S804" s="421">
        <f>+ม.2!Z323</f>
        <v>0</v>
      </c>
      <c r="T804" s="432">
        <f t="shared" si="89"/>
        <v>0</v>
      </c>
      <c r="U804" s="426">
        <f t="shared" si="90"/>
        <v>0</v>
      </c>
      <c r="V804" s="426">
        <f t="shared" si="91"/>
        <v>525000</v>
      </c>
      <c r="W804" s="426"/>
      <c r="X804" s="433"/>
      <c r="Y804" s="434">
        <f t="shared" si="85"/>
        <v>525000</v>
      </c>
      <c r="Z804" s="434">
        <v>0.01</v>
      </c>
    </row>
    <row r="805" spans="1:26" s="435" customFormat="1" ht="15.75" customHeight="1" x14ac:dyDescent="0.35">
      <c r="A805" s="421">
        <v>264</v>
      </c>
      <c r="B805" s="423" t="str">
        <f>+ม.2!D324</f>
        <v>น.ส.3</v>
      </c>
      <c r="C805" s="424">
        <f>+ม.2!E324</f>
        <v>0</v>
      </c>
      <c r="D805" s="421">
        <f>+ม.2!I324</f>
        <v>6</v>
      </c>
      <c r="E805" s="421">
        <f>+ม.2!J324</f>
        <v>0</v>
      </c>
      <c r="F805" s="425">
        <f>+ม.2!K324</f>
        <v>0</v>
      </c>
      <c r="G805" s="426"/>
      <c r="H805" s="421">
        <f t="shared" si="86"/>
        <v>2400</v>
      </c>
      <c r="I805" s="427">
        <v>100</v>
      </c>
      <c r="J805" s="428">
        <f t="shared" si="87"/>
        <v>240000</v>
      </c>
      <c r="K805" s="421">
        <f>+ม.2!Q324</f>
        <v>0</v>
      </c>
      <c r="L805" s="429">
        <f>+ม.2!S324</f>
        <v>0</v>
      </c>
      <c r="M805" s="429">
        <f>+ม.2!T324</f>
        <v>0</v>
      </c>
      <c r="N805" s="426"/>
      <c r="O805" s="430">
        <f>+ม.2!U324</f>
        <v>0</v>
      </c>
      <c r="P805" s="426">
        <f>+ม.2!W324</f>
        <v>0</v>
      </c>
      <c r="Q805" s="431"/>
      <c r="R805" s="430">
        <f t="shared" si="88"/>
        <v>0</v>
      </c>
      <c r="S805" s="421">
        <f>+ม.2!Z324</f>
        <v>0</v>
      </c>
      <c r="T805" s="432">
        <f t="shared" si="89"/>
        <v>0</v>
      </c>
      <c r="U805" s="426">
        <f t="shared" si="90"/>
        <v>0</v>
      </c>
      <c r="V805" s="426">
        <f t="shared" si="91"/>
        <v>240000</v>
      </c>
      <c r="W805" s="426"/>
      <c r="X805" s="433"/>
      <c r="Y805" s="434">
        <f t="shared" si="85"/>
        <v>240000</v>
      </c>
      <c r="Z805" s="434">
        <v>0.01</v>
      </c>
    </row>
    <row r="806" spans="1:26" s="435" customFormat="1" ht="15.75" customHeight="1" x14ac:dyDescent="0.35">
      <c r="A806" s="421">
        <v>265</v>
      </c>
      <c r="B806" s="423" t="str">
        <f>+ม.2!D325</f>
        <v>น.ส.3</v>
      </c>
      <c r="C806" s="424">
        <f>+ม.2!E325</f>
        <v>0</v>
      </c>
      <c r="D806" s="421">
        <f>+ม.2!I325</f>
        <v>0</v>
      </c>
      <c r="E806" s="421">
        <f>+ม.2!J325</f>
        <v>0</v>
      </c>
      <c r="F806" s="425">
        <f>+ม.2!K325</f>
        <v>80</v>
      </c>
      <c r="G806" s="426"/>
      <c r="H806" s="421">
        <f t="shared" si="86"/>
        <v>80</v>
      </c>
      <c r="I806" s="427">
        <v>100</v>
      </c>
      <c r="J806" s="428">
        <f t="shared" si="87"/>
        <v>8000</v>
      </c>
      <c r="K806" s="421">
        <f>+ม.2!Q325</f>
        <v>0</v>
      </c>
      <c r="L806" s="429">
        <f>+ม.2!S325</f>
        <v>0</v>
      </c>
      <c r="M806" s="429">
        <f>+ม.2!T325</f>
        <v>0</v>
      </c>
      <c r="N806" s="426"/>
      <c r="O806" s="430">
        <f>+ม.2!U325</f>
        <v>0</v>
      </c>
      <c r="P806" s="426">
        <f>+ม.2!W325</f>
        <v>0</v>
      </c>
      <c r="Q806" s="431"/>
      <c r="R806" s="430">
        <f t="shared" si="88"/>
        <v>0</v>
      </c>
      <c r="S806" s="421">
        <f>+ม.2!Z325</f>
        <v>0</v>
      </c>
      <c r="T806" s="432">
        <f t="shared" si="89"/>
        <v>0</v>
      </c>
      <c r="U806" s="426">
        <f t="shared" si="90"/>
        <v>0</v>
      </c>
      <c r="V806" s="426">
        <f t="shared" si="91"/>
        <v>8000</v>
      </c>
      <c r="W806" s="426"/>
      <c r="X806" s="433"/>
      <c r="Y806" s="434">
        <f t="shared" si="85"/>
        <v>8000</v>
      </c>
      <c r="Z806" s="434">
        <v>0.01</v>
      </c>
    </row>
    <row r="807" spans="1:26" s="435" customFormat="1" ht="15.75" customHeight="1" x14ac:dyDescent="0.35">
      <c r="A807" s="421">
        <v>266</v>
      </c>
      <c r="B807" s="423" t="str">
        <f>+ม.2!D326</f>
        <v>น.ส.3</v>
      </c>
      <c r="C807" s="424">
        <f>+ม.2!E326</f>
        <v>0</v>
      </c>
      <c r="D807" s="421">
        <f>+ม.2!I326</f>
        <v>18</v>
      </c>
      <c r="E807" s="421">
        <f>+ม.2!J326</f>
        <v>1</v>
      </c>
      <c r="F807" s="425">
        <f>+ม.2!K326</f>
        <v>75</v>
      </c>
      <c r="G807" s="426"/>
      <c r="H807" s="421">
        <f t="shared" si="86"/>
        <v>7375</v>
      </c>
      <c r="I807" s="427">
        <v>100</v>
      </c>
      <c r="J807" s="428">
        <f t="shared" si="87"/>
        <v>737500</v>
      </c>
      <c r="K807" s="421">
        <f>+ม.2!Q326</f>
        <v>0</v>
      </c>
      <c r="L807" s="429">
        <f>+ม.2!S326</f>
        <v>0</v>
      </c>
      <c r="M807" s="429">
        <f>+ม.2!T326</f>
        <v>0</v>
      </c>
      <c r="N807" s="426"/>
      <c r="O807" s="430">
        <f>+ม.2!U326</f>
        <v>0</v>
      </c>
      <c r="P807" s="426">
        <f>+ม.2!W326</f>
        <v>0</v>
      </c>
      <c r="Q807" s="431"/>
      <c r="R807" s="430">
        <f t="shared" si="88"/>
        <v>0</v>
      </c>
      <c r="S807" s="421">
        <f>+ม.2!Z326</f>
        <v>0</v>
      </c>
      <c r="T807" s="432">
        <f t="shared" si="89"/>
        <v>0</v>
      </c>
      <c r="U807" s="426">
        <f t="shared" si="90"/>
        <v>0</v>
      </c>
      <c r="V807" s="426">
        <f t="shared" si="91"/>
        <v>737500</v>
      </c>
      <c r="W807" s="426"/>
      <c r="X807" s="433"/>
      <c r="Y807" s="434">
        <f t="shared" si="85"/>
        <v>737500</v>
      </c>
      <c r="Z807" s="434">
        <v>0.01</v>
      </c>
    </row>
    <row r="808" spans="1:26" s="435" customFormat="1" ht="15.75" customHeight="1" x14ac:dyDescent="0.35">
      <c r="A808" s="421">
        <v>267</v>
      </c>
      <c r="B808" s="423" t="str">
        <f>+ม.2!D327</f>
        <v>น.ส.3</v>
      </c>
      <c r="C808" s="424">
        <f>+ม.2!E327</f>
        <v>0</v>
      </c>
      <c r="D808" s="421">
        <f>+ม.2!I327</f>
        <v>18</v>
      </c>
      <c r="E808" s="421">
        <f>+ม.2!J327</f>
        <v>1</v>
      </c>
      <c r="F808" s="425">
        <f>+ม.2!K327</f>
        <v>0</v>
      </c>
      <c r="G808" s="426"/>
      <c r="H808" s="421">
        <f t="shared" si="86"/>
        <v>7300</v>
      </c>
      <c r="I808" s="427">
        <v>100</v>
      </c>
      <c r="J808" s="428">
        <f t="shared" si="87"/>
        <v>730000</v>
      </c>
      <c r="K808" s="421">
        <f>+ม.2!Q327</f>
        <v>0</v>
      </c>
      <c r="L808" s="429">
        <f>+ม.2!S327</f>
        <v>0</v>
      </c>
      <c r="M808" s="429">
        <f>+ม.2!T327</f>
        <v>0</v>
      </c>
      <c r="N808" s="426"/>
      <c r="O808" s="430">
        <f>+ม.2!U327</f>
        <v>0</v>
      </c>
      <c r="P808" s="426">
        <f>+ม.2!W327</f>
        <v>0</v>
      </c>
      <c r="Q808" s="431"/>
      <c r="R808" s="430">
        <f t="shared" si="88"/>
        <v>0</v>
      </c>
      <c r="S808" s="421">
        <f>+ม.2!Z327</f>
        <v>0</v>
      </c>
      <c r="T808" s="432">
        <f t="shared" si="89"/>
        <v>0</v>
      </c>
      <c r="U808" s="426">
        <f t="shared" si="90"/>
        <v>0</v>
      </c>
      <c r="V808" s="426">
        <f t="shared" si="91"/>
        <v>730000</v>
      </c>
      <c r="W808" s="426"/>
      <c r="X808" s="433"/>
      <c r="Y808" s="434">
        <f t="shared" si="85"/>
        <v>730000</v>
      </c>
      <c r="Z808" s="434">
        <v>0.01</v>
      </c>
    </row>
    <row r="809" spans="1:26" s="435" customFormat="1" ht="15.75" customHeight="1" x14ac:dyDescent="0.35">
      <c r="A809" s="421">
        <v>268</v>
      </c>
      <c r="B809" s="423" t="str">
        <f>+ม.2!D328</f>
        <v>น.ส.3</v>
      </c>
      <c r="C809" s="424">
        <f>+ม.2!E328</f>
        <v>0</v>
      </c>
      <c r="D809" s="421">
        <f>+ม.2!I328</f>
        <v>13</v>
      </c>
      <c r="E809" s="421">
        <f>+ม.2!J328</f>
        <v>2</v>
      </c>
      <c r="F809" s="425">
        <f>+ม.2!K328</f>
        <v>79</v>
      </c>
      <c r="G809" s="426"/>
      <c r="H809" s="421">
        <f t="shared" si="86"/>
        <v>5479</v>
      </c>
      <c r="I809" s="427">
        <v>100</v>
      </c>
      <c r="J809" s="428">
        <f t="shared" si="87"/>
        <v>547900</v>
      </c>
      <c r="K809" s="421">
        <f>+ม.2!Q328</f>
        <v>0</v>
      </c>
      <c r="L809" s="429">
        <f>+ม.2!S328</f>
        <v>0</v>
      </c>
      <c r="M809" s="429">
        <f>+ม.2!T328</f>
        <v>0</v>
      </c>
      <c r="N809" s="426"/>
      <c r="O809" s="430">
        <f>+ม.2!U328</f>
        <v>0</v>
      </c>
      <c r="P809" s="426">
        <f>+ม.2!W328</f>
        <v>0</v>
      </c>
      <c r="Q809" s="431"/>
      <c r="R809" s="430">
        <f t="shared" si="88"/>
        <v>0</v>
      </c>
      <c r="S809" s="421">
        <f>+ม.2!Z328</f>
        <v>0</v>
      </c>
      <c r="T809" s="432">
        <f t="shared" si="89"/>
        <v>0</v>
      </c>
      <c r="U809" s="426">
        <f t="shared" si="90"/>
        <v>0</v>
      </c>
      <c r="V809" s="426">
        <f t="shared" si="91"/>
        <v>547900</v>
      </c>
      <c r="W809" s="426"/>
      <c r="X809" s="433"/>
      <c r="Y809" s="434">
        <f t="shared" si="85"/>
        <v>547900</v>
      </c>
      <c r="Z809" s="434">
        <v>0.01</v>
      </c>
    </row>
    <row r="810" spans="1:26" s="435" customFormat="1" ht="15.75" customHeight="1" x14ac:dyDescent="0.35">
      <c r="A810" s="421">
        <v>269</v>
      </c>
      <c r="B810" s="423" t="str">
        <f>+ม.2!D329</f>
        <v>น.ส.3</v>
      </c>
      <c r="C810" s="424">
        <f>+ม.2!E329</f>
        <v>0</v>
      </c>
      <c r="D810" s="421">
        <f>+ม.2!I329</f>
        <v>2</v>
      </c>
      <c r="E810" s="421">
        <f>+ม.2!J329</f>
        <v>0</v>
      </c>
      <c r="F810" s="425">
        <f>+ม.2!K329</f>
        <v>30</v>
      </c>
      <c r="G810" s="426"/>
      <c r="H810" s="421">
        <f t="shared" si="86"/>
        <v>830</v>
      </c>
      <c r="I810" s="427">
        <v>100</v>
      </c>
      <c r="J810" s="428">
        <f t="shared" si="87"/>
        <v>83000</v>
      </c>
      <c r="K810" s="421">
        <f>+ม.2!Q329</f>
        <v>0</v>
      </c>
      <c r="L810" s="429">
        <f>+ม.2!S329</f>
        <v>0</v>
      </c>
      <c r="M810" s="429">
        <f>+ม.2!T329</f>
        <v>0</v>
      </c>
      <c r="N810" s="426"/>
      <c r="O810" s="430">
        <f>+ม.2!U329</f>
        <v>0</v>
      </c>
      <c r="P810" s="426">
        <f>+ม.2!W329</f>
        <v>0</v>
      </c>
      <c r="Q810" s="431"/>
      <c r="R810" s="430">
        <f t="shared" si="88"/>
        <v>0</v>
      </c>
      <c r="S810" s="421">
        <f>+ม.2!Z329</f>
        <v>0</v>
      </c>
      <c r="T810" s="432">
        <f t="shared" si="89"/>
        <v>0</v>
      </c>
      <c r="U810" s="426">
        <f t="shared" si="90"/>
        <v>0</v>
      </c>
      <c r="V810" s="426">
        <f t="shared" si="91"/>
        <v>83000</v>
      </c>
      <c r="W810" s="426"/>
      <c r="X810" s="433"/>
      <c r="Y810" s="434">
        <f t="shared" si="85"/>
        <v>83000</v>
      </c>
      <c r="Z810" s="434">
        <v>0.01</v>
      </c>
    </row>
    <row r="811" spans="1:26" s="435" customFormat="1" ht="15.75" customHeight="1" x14ac:dyDescent="0.35">
      <c r="A811" s="421">
        <v>270</v>
      </c>
      <c r="B811" s="423" t="str">
        <f>+ม.2!D330</f>
        <v>น.ส.3</v>
      </c>
      <c r="C811" s="424">
        <f>+ม.2!E330</f>
        <v>0</v>
      </c>
      <c r="D811" s="421">
        <f>+ม.2!I330</f>
        <v>12</v>
      </c>
      <c r="E811" s="421">
        <f>+ม.2!J330</f>
        <v>3</v>
      </c>
      <c r="F811" s="425">
        <f>+ม.2!K330</f>
        <v>20</v>
      </c>
      <c r="G811" s="426"/>
      <c r="H811" s="421">
        <f t="shared" si="86"/>
        <v>5120</v>
      </c>
      <c r="I811" s="427">
        <v>100</v>
      </c>
      <c r="J811" s="428">
        <f t="shared" si="87"/>
        <v>512000</v>
      </c>
      <c r="K811" s="421">
        <f>+ม.2!Q330</f>
        <v>0</v>
      </c>
      <c r="L811" s="429">
        <f>+ม.2!S330</f>
        <v>0</v>
      </c>
      <c r="M811" s="429">
        <f>+ม.2!T330</f>
        <v>0</v>
      </c>
      <c r="N811" s="426"/>
      <c r="O811" s="430">
        <f>+ม.2!U330</f>
        <v>0</v>
      </c>
      <c r="P811" s="426">
        <f>+ม.2!W330</f>
        <v>0</v>
      </c>
      <c r="Q811" s="431"/>
      <c r="R811" s="430">
        <f t="shared" si="88"/>
        <v>0</v>
      </c>
      <c r="S811" s="421">
        <f>+ม.2!Z330</f>
        <v>0</v>
      </c>
      <c r="T811" s="432">
        <f t="shared" si="89"/>
        <v>0</v>
      </c>
      <c r="U811" s="426">
        <f t="shared" si="90"/>
        <v>0</v>
      </c>
      <c r="V811" s="426">
        <f t="shared" si="91"/>
        <v>512000</v>
      </c>
      <c r="W811" s="426"/>
      <c r="X811" s="433"/>
      <c r="Y811" s="434">
        <f t="shared" si="85"/>
        <v>512000</v>
      </c>
      <c r="Z811" s="434">
        <v>0.01</v>
      </c>
    </row>
    <row r="812" spans="1:26" s="435" customFormat="1" ht="15.75" customHeight="1" x14ac:dyDescent="0.35">
      <c r="A812" s="421">
        <v>271</v>
      </c>
      <c r="B812" s="423" t="str">
        <f>+ม.2!D331</f>
        <v>น.ส.3</v>
      </c>
      <c r="C812" s="424">
        <f>+ม.2!E331</f>
        <v>0</v>
      </c>
      <c r="D812" s="421">
        <f>+ม.2!I331</f>
        <v>22</v>
      </c>
      <c r="E812" s="421">
        <f>+ม.2!J331</f>
        <v>3</v>
      </c>
      <c r="F812" s="425">
        <f>+ม.2!K331</f>
        <v>0</v>
      </c>
      <c r="G812" s="426"/>
      <c r="H812" s="421">
        <f t="shared" si="86"/>
        <v>9100</v>
      </c>
      <c r="I812" s="427">
        <v>100</v>
      </c>
      <c r="J812" s="428">
        <f t="shared" si="87"/>
        <v>910000</v>
      </c>
      <c r="K812" s="421">
        <f>+ม.2!Q331</f>
        <v>0</v>
      </c>
      <c r="L812" s="429">
        <f>+ม.2!S331</f>
        <v>0</v>
      </c>
      <c r="M812" s="429">
        <f>+ม.2!T331</f>
        <v>0</v>
      </c>
      <c r="N812" s="426"/>
      <c r="O812" s="430">
        <f>+ม.2!U331</f>
        <v>0</v>
      </c>
      <c r="P812" s="426">
        <f>+ม.2!W331</f>
        <v>0</v>
      </c>
      <c r="Q812" s="431"/>
      <c r="R812" s="430">
        <f t="shared" si="88"/>
        <v>0</v>
      </c>
      <c r="S812" s="421">
        <f>+ม.2!Z331</f>
        <v>0</v>
      </c>
      <c r="T812" s="432">
        <f t="shared" si="89"/>
        <v>0</v>
      </c>
      <c r="U812" s="426">
        <f t="shared" si="90"/>
        <v>0</v>
      </c>
      <c r="V812" s="426">
        <f t="shared" si="91"/>
        <v>910000</v>
      </c>
      <c r="W812" s="426"/>
      <c r="X812" s="433"/>
      <c r="Y812" s="434">
        <f t="shared" si="85"/>
        <v>910000</v>
      </c>
      <c r="Z812" s="434">
        <v>0.01</v>
      </c>
    </row>
    <row r="813" spans="1:26" s="435" customFormat="1" ht="15.75" customHeight="1" x14ac:dyDescent="0.35">
      <c r="A813" s="421">
        <v>272</v>
      </c>
      <c r="B813" s="423" t="str">
        <f>+ม.2!D332</f>
        <v>น.ส.3</v>
      </c>
      <c r="C813" s="424">
        <f>+ม.2!E332</f>
        <v>0</v>
      </c>
      <c r="D813" s="421">
        <f>+ม.2!I332</f>
        <v>11</v>
      </c>
      <c r="E813" s="421">
        <f>+ม.2!J332</f>
        <v>0</v>
      </c>
      <c r="F813" s="425">
        <f>+ม.2!K332</f>
        <v>73</v>
      </c>
      <c r="G813" s="426"/>
      <c r="H813" s="421">
        <f t="shared" si="86"/>
        <v>4473</v>
      </c>
      <c r="I813" s="427">
        <v>100</v>
      </c>
      <c r="J813" s="428">
        <f t="shared" si="87"/>
        <v>447300</v>
      </c>
      <c r="K813" s="421">
        <f>+ม.2!Q332</f>
        <v>0</v>
      </c>
      <c r="L813" s="429">
        <f>+ม.2!S332</f>
        <v>0</v>
      </c>
      <c r="M813" s="429">
        <f>+ม.2!T332</f>
        <v>0</v>
      </c>
      <c r="N813" s="426"/>
      <c r="O813" s="430">
        <f>+ม.2!U332</f>
        <v>0</v>
      </c>
      <c r="P813" s="426">
        <f>+ม.2!W332</f>
        <v>0</v>
      </c>
      <c r="Q813" s="431"/>
      <c r="R813" s="430">
        <f t="shared" si="88"/>
        <v>0</v>
      </c>
      <c r="S813" s="421">
        <f>+ม.2!Z332</f>
        <v>0</v>
      </c>
      <c r="T813" s="432">
        <f t="shared" si="89"/>
        <v>0</v>
      </c>
      <c r="U813" s="426">
        <f t="shared" si="90"/>
        <v>0</v>
      </c>
      <c r="V813" s="426">
        <f t="shared" si="91"/>
        <v>447300</v>
      </c>
      <c r="W813" s="426"/>
      <c r="X813" s="433"/>
      <c r="Y813" s="434">
        <f t="shared" si="85"/>
        <v>447300</v>
      </c>
      <c r="Z813" s="434">
        <v>0.01</v>
      </c>
    </row>
    <row r="814" spans="1:26" s="435" customFormat="1" ht="15.75" customHeight="1" x14ac:dyDescent="0.35">
      <c r="A814" s="421">
        <v>273</v>
      </c>
      <c r="B814" s="423" t="str">
        <f>+ม.2!D333</f>
        <v>น.ส.3</v>
      </c>
      <c r="C814" s="424">
        <f>+ม.2!E333</f>
        <v>0</v>
      </c>
      <c r="D814" s="421">
        <f>+ม.2!I333</f>
        <v>0</v>
      </c>
      <c r="E814" s="421">
        <f>+ม.2!J333</f>
        <v>2</v>
      </c>
      <c r="F814" s="425">
        <f>+ม.2!K333</f>
        <v>52</v>
      </c>
      <c r="G814" s="426"/>
      <c r="H814" s="421">
        <f t="shared" si="86"/>
        <v>252</v>
      </c>
      <c r="I814" s="427">
        <v>100</v>
      </c>
      <c r="J814" s="428">
        <f t="shared" si="87"/>
        <v>25200</v>
      </c>
      <c r="K814" s="421">
        <f>+ม.2!Q333</f>
        <v>1</v>
      </c>
      <c r="L814" s="429" t="str">
        <f>+ม.2!S333</f>
        <v>บ้านเดี่ยว</v>
      </c>
      <c r="M814" s="429" t="str">
        <f>+ม.2!T333</f>
        <v>ไม้</v>
      </c>
      <c r="N814" s="426"/>
      <c r="O814" s="430">
        <f>+ม.2!U333</f>
        <v>45</v>
      </c>
      <c r="P814" s="426">
        <f>+ม.2!W333</f>
        <v>45</v>
      </c>
      <c r="Q814" s="431">
        <v>6800</v>
      </c>
      <c r="R814" s="430">
        <f t="shared" si="88"/>
        <v>306000</v>
      </c>
      <c r="S814" s="421">
        <f>+ม.2!Z333</f>
        <v>30</v>
      </c>
      <c r="T814" s="432">
        <f t="shared" si="89"/>
        <v>91800</v>
      </c>
      <c r="U814" s="426">
        <f t="shared" si="90"/>
        <v>214200</v>
      </c>
      <c r="V814" s="426">
        <f t="shared" si="91"/>
        <v>239400</v>
      </c>
      <c r="W814" s="426"/>
      <c r="X814" s="433"/>
      <c r="Y814" s="434">
        <f t="shared" si="85"/>
        <v>239400</v>
      </c>
      <c r="Z814" s="434">
        <v>0.03</v>
      </c>
    </row>
    <row r="815" spans="1:26" s="435" customFormat="1" ht="15.75" customHeight="1" x14ac:dyDescent="0.35">
      <c r="A815" s="421">
        <v>274</v>
      </c>
      <c r="B815" s="423" t="str">
        <f>+ม.2!D334</f>
        <v>ส.ป.ก.</v>
      </c>
      <c r="C815" s="424">
        <f>+ม.2!E334</f>
        <v>5060</v>
      </c>
      <c r="D815" s="421">
        <f>+ม.2!I334</f>
        <v>6</v>
      </c>
      <c r="E815" s="421">
        <f>+ม.2!J334</f>
        <v>0</v>
      </c>
      <c r="F815" s="425">
        <f>+ม.2!K334</f>
        <v>41</v>
      </c>
      <c r="G815" s="426"/>
      <c r="H815" s="421">
        <f t="shared" si="86"/>
        <v>2441</v>
      </c>
      <c r="I815" s="427">
        <v>100</v>
      </c>
      <c r="J815" s="428">
        <f t="shared" si="87"/>
        <v>244100</v>
      </c>
      <c r="K815" s="421">
        <f>+ม.2!Q334</f>
        <v>0</v>
      </c>
      <c r="L815" s="429">
        <f>+ม.2!S334</f>
        <v>0</v>
      </c>
      <c r="M815" s="429">
        <f>+ม.2!T334</f>
        <v>0</v>
      </c>
      <c r="N815" s="426"/>
      <c r="O815" s="430">
        <f>+ม.2!U334</f>
        <v>0</v>
      </c>
      <c r="P815" s="426">
        <f>+ม.2!W334</f>
        <v>0</v>
      </c>
      <c r="Q815" s="431"/>
      <c r="R815" s="430">
        <f t="shared" si="88"/>
        <v>0</v>
      </c>
      <c r="S815" s="421">
        <f>+ม.2!Z334</f>
        <v>0</v>
      </c>
      <c r="T815" s="432">
        <f t="shared" si="89"/>
        <v>0</v>
      </c>
      <c r="U815" s="426">
        <f t="shared" si="90"/>
        <v>0</v>
      </c>
      <c r="V815" s="426">
        <f t="shared" si="91"/>
        <v>244100</v>
      </c>
      <c r="W815" s="426"/>
      <c r="X815" s="433"/>
      <c r="Y815" s="434">
        <f t="shared" si="85"/>
        <v>244100</v>
      </c>
      <c r="Z815" s="434">
        <v>0.01</v>
      </c>
    </row>
    <row r="816" spans="1:26" s="435" customFormat="1" ht="15.75" customHeight="1" x14ac:dyDescent="0.35">
      <c r="A816" s="421">
        <v>275</v>
      </c>
      <c r="B816" s="423" t="str">
        <f>+ม.2!D335</f>
        <v>ส.ป.ก.</v>
      </c>
      <c r="C816" s="424">
        <f>+ม.2!E335</f>
        <v>3028</v>
      </c>
      <c r="D816" s="421">
        <f>+ม.2!I335</f>
        <v>2</v>
      </c>
      <c r="E816" s="421">
        <f>+ม.2!J335</f>
        <v>1</v>
      </c>
      <c r="F816" s="425">
        <f>+ม.2!K335</f>
        <v>63</v>
      </c>
      <c r="G816" s="426"/>
      <c r="H816" s="421">
        <f t="shared" si="86"/>
        <v>963</v>
      </c>
      <c r="I816" s="427">
        <v>100</v>
      </c>
      <c r="J816" s="428">
        <f t="shared" si="87"/>
        <v>96300</v>
      </c>
      <c r="K816" s="421">
        <f>+ม.2!Q335</f>
        <v>0</v>
      </c>
      <c r="L816" s="429">
        <f>+ม.2!S335</f>
        <v>0</v>
      </c>
      <c r="M816" s="429">
        <f>+ม.2!T335</f>
        <v>0</v>
      </c>
      <c r="N816" s="426"/>
      <c r="O816" s="430">
        <f>+ม.2!U335</f>
        <v>0</v>
      </c>
      <c r="P816" s="426">
        <f>+ม.2!W335</f>
        <v>0</v>
      </c>
      <c r="Q816" s="431"/>
      <c r="R816" s="430">
        <f t="shared" si="88"/>
        <v>0</v>
      </c>
      <c r="S816" s="421">
        <f>+ม.2!Z335</f>
        <v>0</v>
      </c>
      <c r="T816" s="432">
        <f t="shared" si="89"/>
        <v>0</v>
      </c>
      <c r="U816" s="426">
        <f t="shared" si="90"/>
        <v>0</v>
      </c>
      <c r="V816" s="426">
        <f t="shared" si="91"/>
        <v>96300</v>
      </c>
      <c r="W816" s="426"/>
      <c r="X816" s="433"/>
      <c r="Y816" s="434">
        <f t="shared" si="85"/>
        <v>96300</v>
      </c>
      <c r="Z816" s="434">
        <v>0.01</v>
      </c>
    </row>
    <row r="817" spans="1:26" s="435" customFormat="1" ht="15.75" customHeight="1" x14ac:dyDescent="0.35">
      <c r="A817" s="421">
        <v>276</v>
      </c>
      <c r="B817" s="423" t="str">
        <f>+ม.2!D336</f>
        <v>ส.ป.ก.</v>
      </c>
      <c r="C817" s="424">
        <f>+ม.2!E336</f>
        <v>3027</v>
      </c>
      <c r="D817" s="421">
        <f>+ม.2!I336</f>
        <v>1</v>
      </c>
      <c r="E817" s="421">
        <f>+ม.2!J336</f>
        <v>0</v>
      </c>
      <c r="F817" s="425">
        <f>+ม.2!K336</f>
        <v>38</v>
      </c>
      <c r="G817" s="426"/>
      <c r="H817" s="421">
        <f t="shared" si="86"/>
        <v>438</v>
      </c>
      <c r="I817" s="427">
        <v>100</v>
      </c>
      <c r="J817" s="428">
        <f t="shared" si="87"/>
        <v>43800</v>
      </c>
      <c r="K817" s="421">
        <f>+ม.2!Q336</f>
        <v>0</v>
      </c>
      <c r="L817" s="429">
        <f>+ม.2!S336</f>
        <v>0</v>
      </c>
      <c r="M817" s="429">
        <f>+ม.2!T336</f>
        <v>0</v>
      </c>
      <c r="N817" s="426"/>
      <c r="O817" s="430">
        <f>+ม.2!U336</f>
        <v>0</v>
      </c>
      <c r="P817" s="426">
        <f>+ม.2!W336</f>
        <v>0</v>
      </c>
      <c r="Q817" s="431"/>
      <c r="R817" s="430">
        <f t="shared" si="88"/>
        <v>0</v>
      </c>
      <c r="S817" s="421">
        <f>+ม.2!Z336</f>
        <v>0</v>
      </c>
      <c r="T817" s="432">
        <f t="shared" si="89"/>
        <v>0</v>
      </c>
      <c r="U817" s="426">
        <f t="shared" si="90"/>
        <v>0</v>
      </c>
      <c r="V817" s="426">
        <f t="shared" si="91"/>
        <v>43800</v>
      </c>
      <c r="W817" s="426"/>
      <c r="X817" s="433"/>
      <c r="Y817" s="434">
        <f t="shared" si="85"/>
        <v>43800</v>
      </c>
      <c r="Z817" s="434">
        <v>0.01</v>
      </c>
    </row>
    <row r="818" spans="1:26" s="435" customFormat="1" ht="15.75" customHeight="1" x14ac:dyDescent="0.35">
      <c r="A818" s="421">
        <v>277</v>
      </c>
      <c r="B818" s="423" t="str">
        <f>+ม.2!D337</f>
        <v>ส.ป.ก.</v>
      </c>
      <c r="C818" s="424">
        <f>+ม.2!E337</f>
        <v>3020</v>
      </c>
      <c r="D818" s="421">
        <f>+ม.2!I337</f>
        <v>3</v>
      </c>
      <c r="E818" s="421">
        <f>+ม.2!J337</f>
        <v>3</v>
      </c>
      <c r="F818" s="425">
        <f>+ม.2!K337</f>
        <v>13</v>
      </c>
      <c r="G818" s="426"/>
      <c r="H818" s="421">
        <f t="shared" si="86"/>
        <v>1513</v>
      </c>
      <c r="I818" s="427">
        <v>100</v>
      </c>
      <c r="J818" s="428">
        <f t="shared" si="87"/>
        <v>151300</v>
      </c>
      <c r="K818" s="421">
        <f>+ม.2!Q337</f>
        <v>0</v>
      </c>
      <c r="L818" s="429">
        <f>+ม.2!S337</f>
        <v>0</v>
      </c>
      <c r="M818" s="429">
        <f>+ม.2!T337</f>
        <v>0</v>
      </c>
      <c r="N818" s="426"/>
      <c r="O818" s="430">
        <f>+ม.2!U337</f>
        <v>0</v>
      </c>
      <c r="P818" s="426">
        <f>+ม.2!W337</f>
        <v>0</v>
      </c>
      <c r="Q818" s="431"/>
      <c r="R818" s="430">
        <f t="shared" si="88"/>
        <v>0</v>
      </c>
      <c r="S818" s="421">
        <f>+ม.2!Z337</f>
        <v>0</v>
      </c>
      <c r="T818" s="432">
        <f t="shared" si="89"/>
        <v>0</v>
      </c>
      <c r="U818" s="426">
        <f t="shared" si="90"/>
        <v>0</v>
      </c>
      <c r="V818" s="426">
        <f t="shared" si="91"/>
        <v>151300</v>
      </c>
      <c r="W818" s="426"/>
      <c r="X818" s="433"/>
      <c r="Y818" s="434">
        <f t="shared" si="85"/>
        <v>151300</v>
      </c>
      <c r="Z818" s="434">
        <v>0.01</v>
      </c>
    </row>
    <row r="819" spans="1:26" s="435" customFormat="1" ht="15.75" customHeight="1" x14ac:dyDescent="0.35">
      <c r="A819" s="421">
        <v>278</v>
      </c>
      <c r="B819" s="423" t="str">
        <f>+ม.2!D338</f>
        <v>ส.ป.ก.</v>
      </c>
      <c r="C819" s="424">
        <f>+ม.2!E338</f>
        <v>0</v>
      </c>
      <c r="D819" s="421">
        <f>+ม.2!I338</f>
        <v>4</v>
      </c>
      <c r="E819" s="421">
        <f>+ม.2!J338</f>
        <v>0</v>
      </c>
      <c r="F819" s="425">
        <f>+ม.2!K338</f>
        <v>10</v>
      </c>
      <c r="G819" s="426"/>
      <c r="H819" s="421">
        <f t="shared" si="86"/>
        <v>1610</v>
      </c>
      <c r="I819" s="427">
        <v>100</v>
      </c>
      <c r="J819" s="428">
        <f t="shared" si="87"/>
        <v>161000</v>
      </c>
      <c r="K819" s="421">
        <f>+ม.2!Q338</f>
        <v>1</v>
      </c>
      <c r="L819" s="429" t="str">
        <f>+ม.2!S338</f>
        <v>บ้านเดี่ยว</v>
      </c>
      <c r="M819" s="429" t="str">
        <f>+ม.2!T338</f>
        <v>ตึก</v>
      </c>
      <c r="N819" s="426"/>
      <c r="O819" s="430">
        <f>+ม.2!U338</f>
        <v>0</v>
      </c>
      <c r="P819" s="426">
        <f>+ม.2!W338</f>
        <v>0</v>
      </c>
      <c r="Q819" s="431">
        <v>6800</v>
      </c>
      <c r="R819" s="430">
        <f t="shared" si="88"/>
        <v>0</v>
      </c>
      <c r="S819" s="421">
        <f>+ม.2!Z338</f>
        <v>15</v>
      </c>
      <c r="T819" s="432">
        <f t="shared" si="89"/>
        <v>0</v>
      </c>
      <c r="U819" s="426">
        <f t="shared" si="90"/>
        <v>0</v>
      </c>
      <c r="V819" s="426">
        <f t="shared" si="91"/>
        <v>161000</v>
      </c>
      <c r="W819" s="426"/>
      <c r="X819" s="433"/>
      <c r="Y819" s="434">
        <f t="shared" si="85"/>
        <v>161000</v>
      </c>
      <c r="Z819" s="434">
        <v>0.03</v>
      </c>
    </row>
    <row r="820" spans="1:26" s="435" customFormat="1" ht="15.75" customHeight="1" x14ac:dyDescent="0.35">
      <c r="A820" s="421">
        <v>279</v>
      </c>
      <c r="B820" s="423" t="str">
        <f>+ม.2!D339</f>
        <v>ส.ป.ก.</v>
      </c>
      <c r="C820" s="424">
        <f>+ม.2!E339</f>
        <v>2666</v>
      </c>
      <c r="D820" s="421">
        <f>+ม.2!I339</f>
        <v>5</v>
      </c>
      <c r="E820" s="421">
        <f>+ม.2!J339</f>
        <v>3</v>
      </c>
      <c r="F820" s="425">
        <f>+ม.2!K339</f>
        <v>98</v>
      </c>
      <c r="G820" s="426"/>
      <c r="H820" s="421">
        <f t="shared" si="86"/>
        <v>2398</v>
      </c>
      <c r="I820" s="427">
        <v>100</v>
      </c>
      <c r="J820" s="428">
        <f t="shared" si="87"/>
        <v>239800</v>
      </c>
      <c r="K820" s="421">
        <f>+ม.2!Q339</f>
        <v>0</v>
      </c>
      <c r="L820" s="429">
        <f>+ม.2!S339</f>
        <v>0</v>
      </c>
      <c r="M820" s="429">
        <f>+ม.2!T339</f>
        <v>0</v>
      </c>
      <c r="N820" s="426"/>
      <c r="O820" s="430">
        <f>+ม.2!U339</f>
        <v>0</v>
      </c>
      <c r="P820" s="426">
        <f>+ม.2!W339</f>
        <v>0</v>
      </c>
      <c r="Q820" s="431"/>
      <c r="R820" s="430">
        <f t="shared" si="88"/>
        <v>0</v>
      </c>
      <c r="S820" s="421">
        <f>+ม.2!Z339</f>
        <v>0</v>
      </c>
      <c r="T820" s="432">
        <f t="shared" si="89"/>
        <v>0</v>
      </c>
      <c r="U820" s="426">
        <f t="shared" si="90"/>
        <v>0</v>
      </c>
      <c r="V820" s="426">
        <f t="shared" si="91"/>
        <v>239800</v>
      </c>
      <c r="W820" s="426"/>
      <c r="X820" s="433"/>
      <c r="Y820" s="434">
        <f t="shared" si="85"/>
        <v>239800</v>
      </c>
      <c r="Z820" s="434">
        <v>0.01</v>
      </c>
    </row>
    <row r="821" spans="1:26" s="435" customFormat="1" ht="15.75" customHeight="1" x14ac:dyDescent="0.35">
      <c r="A821" s="421">
        <v>280</v>
      </c>
      <c r="B821" s="423" t="str">
        <f>+ม.2!D340</f>
        <v>ส.ป.ก.</v>
      </c>
      <c r="C821" s="424">
        <f>+ม.2!E340</f>
        <v>0</v>
      </c>
      <c r="D821" s="421">
        <f>+ม.2!I340</f>
        <v>24</v>
      </c>
      <c r="E821" s="421">
        <f>+ม.2!J340</f>
        <v>2</v>
      </c>
      <c r="F821" s="425">
        <f>+ม.2!K340</f>
        <v>21</v>
      </c>
      <c r="G821" s="426"/>
      <c r="H821" s="421">
        <f t="shared" si="86"/>
        <v>9821</v>
      </c>
      <c r="I821" s="427">
        <v>100</v>
      </c>
      <c r="J821" s="428">
        <f t="shared" si="87"/>
        <v>982100</v>
      </c>
      <c r="K821" s="421">
        <f>+ม.2!Q340</f>
        <v>0</v>
      </c>
      <c r="L821" s="429">
        <f>+ม.2!S340</f>
        <v>0</v>
      </c>
      <c r="M821" s="429">
        <f>+ม.2!T340</f>
        <v>0</v>
      </c>
      <c r="N821" s="426"/>
      <c r="O821" s="430">
        <f>+ม.2!U340</f>
        <v>0</v>
      </c>
      <c r="P821" s="426">
        <f>+ม.2!W340</f>
        <v>0</v>
      </c>
      <c r="Q821" s="431"/>
      <c r="R821" s="430">
        <f t="shared" si="88"/>
        <v>0</v>
      </c>
      <c r="S821" s="421">
        <f>+ม.2!Z340</f>
        <v>0</v>
      </c>
      <c r="T821" s="432">
        <f t="shared" si="89"/>
        <v>0</v>
      </c>
      <c r="U821" s="426">
        <f t="shared" si="90"/>
        <v>0</v>
      </c>
      <c r="V821" s="426">
        <f t="shared" si="91"/>
        <v>982100</v>
      </c>
      <c r="W821" s="426"/>
      <c r="X821" s="433"/>
      <c r="Y821" s="434">
        <f t="shared" si="85"/>
        <v>982100</v>
      </c>
      <c r="Z821" s="434">
        <v>0.01</v>
      </c>
    </row>
    <row r="822" spans="1:26" s="435" customFormat="1" ht="15.75" customHeight="1" x14ac:dyDescent="0.35">
      <c r="A822" s="421">
        <v>281</v>
      </c>
      <c r="B822" s="423" t="str">
        <f>+ม.2!D341</f>
        <v>ส.ป.ก.</v>
      </c>
      <c r="C822" s="424">
        <f>+ม.2!E341</f>
        <v>8912</v>
      </c>
      <c r="D822" s="421">
        <f>+ม.2!I341</f>
        <v>25</v>
      </c>
      <c r="E822" s="421">
        <f>+ม.2!J341</f>
        <v>3</v>
      </c>
      <c r="F822" s="425">
        <f>+ม.2!K341</f>
        <v>21</v>
      </c>
      <c r="G822" s="426"/>
      <c r="H822" s="421">
        <f t="shared" si="86"/>
        <v>10321</v>
      </c>
      <c r="I822" s="427">
        <v>100</v>
      </c>
      <c r="J822" s="428">
        <f t="shared" si="87"/>
        <v>1032100</v>
      </c>
      <c r="K822" s="421">
        <f>+ม.2!Q341</f>
        <v>0</v>
      </c>
      <c r="L822" s="429">
        <f>+ม.2!S341</f>
        <v>0</v>
      </c>
      <c r="M822" s="429">
        <f>+ม.2!T341</f>
        <v>0</v>
      </c>
      <c r="N822" s="426"/>
      <c r="O822" s="430">
        <f>+ม.2!U341</f>
        <v>0</v>
      </c>
      <c r="P822" s="426">
        <f>+ม.2!W341</f>
        <v>0</v>
      </c>
      <c r="Q822" s="431"/>
      <c r="R822" s="430">
        <f t="shared" si="88"/>
        <v>0</v>
      </c>
      <c r="S822" s="421">
        <f>+ม.2!Z341</f>
        <v>0</v>
      </c>
      <c r="T822" s="432">
        <f t="shared" si="89"/>
        <v>0</v>
      </c>
      <c r="U822" s="426">
        <f t="shared" si="90"/>
        <v>0</v>
      </c>
      <c r="V822" s="426">
        <f t="shared" si="91"/>
        <v>1032100</v>
      </c>
      <c r="W822" s="426"/>
      <c r="X822" s="433"/>
      <c r="Y822" s="434">
        <f t="shared" si="85"/>
        <v>1032100</v>
      </c>
      <c r="Z822" s="434">
        <v>0.01</v>
      </c>
    </row>
    <row r="823" spans="1:26" s="435" customFormat="1" ht="15.75" customHeight="1" x14ac:dyDescent="0.35">
      <c r="A823" s="421">
        <v>282</v>
      </c>
      <c r="B823" s="423" t="str">
        <f>+ม.2!D342</f>
        <v>ส.ป.ก.</v>
      </c>
      <c r="C823" s="424">
        <f>+ม.2!E342</f>
        <v>0</v>
      </c>
      <c r="D823" s="421">
        <f>+ม.2!I342</f>
        <v>4</v>
      </c>
      <c r="E823" s="421">
        <f>+ม.2!J342</f>
        <v>2</v>
      </c>
      <c r="F823" s="425">
        <f>+ม.2!K342</f>
        <v>57</v>
      </c>
      <c r="G823" s="426"/>
      <c r="H823" s="421">
        <f t="shared" si="86"/>
        <v>1857</v>
      </c>
      <c r="I823" s="427">
        <v>100</v>
      </c>
      <c r="J823" s="428">
        <f t="shared" si="87"/>
        <v>185700</v>
      </c>
      <c r="K823" s="421">
        <f>+ม.2!Q342</f>
        <v>1</v>
      </c>
      <c r="L823" s="429" t="str">
        <f>+ม.2!S342</f>
        <v>บ้านเดี่ยว</v>
      </c>
      <c r="M823" s="429" t="str">
        <f>+ม.2!T342</f>
        <v>ครึ่งตึกครึ่งไม้</v>
      </c>
      <c r="N823" s="426"/>
      <c r="O823" s="430">
        <f>+ม.2!U342</f>
        <v>120</v>
      </c>
      <c r="P823" s="426">
        <f>+ม.2!W342</f>
        <v>0</v>
      </c>
      <c r="Q823" s="431">
        <v>6800</v>
      </c>
      <c r="R823" s="430">
        <f t="shared" si="88"/>
        <v>816000</v>
      </c>
      <c r="S823" s="421">
        <v>6</v>
      </c>
      <c r="T823" s="432">
        <f t="shared" si="89"/>
        <v>48960</v>
      </c>
      <c r="U823" s="426">
        <f t="shared" si="90"/>
        <v>767040</v>
      </c>
      <c r="V823" s="426">
        <f t="shared" si="91"/>
        <v>952740</v>
      </c>
      <c r="W823" s="426"/>
      <c r="X823" s="433"/>
      <c r="Y823" s="434">
        <f t="shared" si="85"/>
        <v>952740</v>
      </c>
      <c r="Z823" s="434">
        <v>0.03</v>
      </c>
    </row>
    <row r="824" spans="1:26" s="189" customFormat="1" ht="15.75" customHeight="1" x14ac:dyDescent="0.35">
      <c r="A824" s="221">
        <f>+ม.2!C343</f>
        <v>0</v>
      </c>
      <c r="B824" s="217">
        <f>+ม.2!D343</f>
        <v>0</v>
      </c>
      <c r="C824" s="234"/>
      <c r="D824" s="221"/>
      <c r="E824" s="221"/>
      <c r="F824" s="230"/>
      <c r="G824" s="190"/>
      <c r="H824" s="221">
        <f t="shared" si="86"/>
        <v>0</v>
      </c>
      <c r="I824" s="226"/>
      <c r="J824" s="191">
        <f t="shared" si="87"/>
        <v>0</v>
      </c>
      <c r="K824" s="221">
        <f>+ม.2!Q343</f>
        <v>0</v>
      </c>
      <c r="L824" s="238" t="str">
        <f>+ม.2!S343</f>
        <v>ชั้นที่ 1</v>
      </c>
      <c r="M824" s="238">
        <f>+ม.2!T343</f>
        <v>0</v>
      </c>
      <c r="N824" s="190"/>
      <c r="O824" s="197">
        <f>+ม.2!U343</f>
        <v>0</v>
      </c>
      <c r="P824" s="190">
        <f>+ม.2!W343</f>
        <v>60</v>
      </c>
      <c r="Q824" s="244"/>
      <c r="R824" s="197">
        <f t="shared" si="88"/>
        <v>0</v>
      </c>
      <c r="S824" s="221"/>
      <c r="T824" s="201">
        <f t="shared" si="89"/>
        <v>0</v>
      </c>
      <c r="U824" s="190">
        <f t="shared" si="90"/>
        <v>0</v>
      </c>
      <c r="V824" s="190">
        <f t="shared" si="91"/>
        <v>0</v>
      </c>
      <c r="W824" s="190"/>
      <c r="X824" s="258"/>
      <c r="Y824" s="251"/>
      <c r="Z824" s="251"/>
    </row>
    <row r="825" spans="1:26" s="189" customFormat="1" ht="15.75" customHeight="1" x14ac:dyDescent="0.35">
      <c r="A825" s="221">
        <f>+ม.2!C344</f>
        <v>0</v>
      </c>
      <c r="B825" s="217">
        <f>+ม.2!D344</f>
        <v>0</v>
      </c>
      <c r="C825" s="234"/>
      <c r="D825" s="221"/>
      <c r="E825" s="221"/>
      <c r="F825" s="230"/>
      <c r="G825" s="190"/>
      <c r="H825" s="221">
        <f t="shared" si="86"/>
        <v>0</v>
      </c>
      <c r="I825" s="226"/>
      <c r="J825" s="191">
        <f t="shared" si="87"/>
        <v>0</v>
      </c>
      <c r="K825" s="221">
        <f>+ม.2!Q344</f>
        <v>0</v>
      </c>
      <c r="L825" s="238" t="str">
        <f>+ม.2!S344</f>
        <v>ชั้นที่ 2</v>
      </c>
      <c r="M825" s="238">
        <f>+ม.2!T344</f>
        <v>0</v>
      </c>
      <c r="N825" s="190"/>
      <c r="O825" s="197">
        <f>+ม.2!U344</f>
        <v>0</v>
      </c>
      <c r="P825" s="190">
        <f>+ม.2!W344</f>
        <v>60</v>
      </c>
      <c r="Q825" s="244"/>
      <c r="R825" s="197">
        <f t="shared" si="88"/>
        <v>0</v>
      </c>
      <c r="S825" s="221">
        <f>+ม.2!Z344</f>
        <v>0</v>
      </c>
      <c r="T825" s="201">
        <f t="shared" si="89"/>
        <v>0</v>
      </c>
      <c r="U825" s="190">
        <f t="shared" si="90"/>
        <v>0</v>
      </c>
      <c r="V825" s="190">
        <f t="shared" si="91"/>
        <v>0</v>
      </c>
      <c r="W825" s="190"/>
      <c r="X825" s="258"/>
      <c r="Y825" s="251"/>
      <c r="Z825" s="251"/>
    </row>
    <row r="826" spans="1:26" s="435" customFormat="1" ht="15.75" customHeight="1" x14ac:dyDescent="0.35">
      <c r="A826" s="421">
        <v>283</v>
      </c>
      <c r="B826" s="423" t="str">
        <f>+ม.2!D345</f>
        <v>ส.ป.ก.</v>
      </c>
      <c r="C826" s="424">
        <f>+ม.2!E345</f>
        <v>3022</v>
      </c>
      <c r="D826" s="421">
        <f>+ม.2!I345</f>
        <v>7</v>
      </c>
      <c r="E826" s="421">
        <f>+ม.2!J345</f>
        <v>2</v>
      </c>
      <c r="F826" s="425">
        <f>+ม.2!K345</f>
        <v>5</v>
      </c>
      <c r="G826" s="426"/>
      <c r="H826" s="421">
        <f t="shared" si="86"/>
        <v>3005</v>
      </c>
      <c r="I826" s="427">
        <v>100</v>
      </c>
      <c r="J826" s="428">
        <f t="shared" si="87"/>
        <v>300500</v>
      </c>
      <c r="K826" s="421">
        <f>+ม.2!Q345</f>
        <v>0</v>
      </c>
      <c r="L826" s="429">
        <f>+ม.2!S345</f>
        <v>0</v>
      </c>
      <c r="M826" s="429">
        <f>+ม.2!T345</f>
        <v>0</v>
      </c>
      <c r="N826" s="426"/>
      <c r="O826" s="430">
        <f>+ม.2!U345</f>
        <v>0</v>
      </c>
      <c r="P826" s="426">
        <f>+ม.2!W345</f>
        <v>0</v>
      </c>
      <c r="Q826" s="431"/>
      <c r="R826" s="430">
        <f t="shared" si="88"/>
        <v>0</v>
      </c>
      <c r="S826" s="421">
        <f>+ม.2!Z345</f>
        <v>0</v>
      </c>
      <c r="T826" s="432">
        <f t="shared" si="89"/>
        <v>0</v>
      </c>
      <c r="U826" s="426">
        <f t="shared" si="90"/>
        <v>0</v>
      </c>
      <c r="V826" s="426">
        <f t="shared" si="91"/>
        <v>300500</v>
      </c>
      <c r="W826" s="426"/>
      <c r="X826" s="433"/>
      <c r="Y826" s="434">
        <f t="shared" ref="Y826:Y837" si="92">+V826-X826</f>
        <v>300500</v>
      </c>
      <c r="Z826" s="434">
        <v>0.01</v>
      </c>
    </row>
    <row r="827" spans="1:26" s="435" customFormat="1" ht="15.75" customHeight="1" x14ac:dyDescent="0.35">
      <c r="A827" s="421">
        <v>284</v>
      </c>
      <c r="B827" s="423" t="str">
        <f>+ม.2!D346</f>
        <v>ส.ป.ก.</v>
      </c>
      <c r="C827" s="424">
        <f>+ม.2!E346</f>
        <v>3065</v>
      </c>
      <c r="D827" s="421">
        <f>+ม.2!I346</f>
        <v>10</v>
      </c>
      <c r="E827" s="421">
        <f>+ม.2!J346</f>
        <v>2</v>
      </c>
      <c r="F827" s="425">
        <f>+ม.2!K346</f>
        <v>35</v>
      </c>
      <c r="G827" s="426"/>
      <c r="H827" s="421">
        <f t="shared" si="86"/>
        <v>4235</v>
      </c>
      <c r="I827" s="427">
        <v>100</v>
      </c>
      <c r="J827" s="428">
        <f t="shared" si="87"/>
        <v>423500</v>
      </c>
      <c r="K827" s="421">
        <f>+ม.2!Q346</f>
        <v>0</v>
      </c>
      <c r="L827" s="429">
        <f>+ม.2!S346</f>
        <v>0</v>
      </c>
      <c r="M827" s="429">
        <f>+ม.2!T346</f>
        <v>0</v>
      </c>
      <c r="N827" s="426"/>
      <c r="O827" s="430">
        <f>+ม.2!U346</f>
        <v>0</v>
      </c>
      <c r="P827" s="426">
        <f>+ม.2!W346</f>
        <v>0</v>
      </c>
      <c r="Q827" s="431"/>
      <c r="R827" s="430">
        <f t="shared" si="88"/>
        <v>0</v>
      </c>
      <c r="S827" s="421">
        <f>+ม.2!Z346</f>
        <v>0</v>
      </c>
      <c r="T827" s="432">
        <f t="shared" si="89"/>
        <v>0</v>
      </c>
      <c r="U827" s="426">
        <f t="shared" si="90"/>
        <v>0</v>
      </c>
      <c r="V827" s="426">
        <f t="shared" si="91"/>
        <v>423500</v>
      </c>
      <c r="W827" s="426"/>
      <c r="X827" s="433"/>
      <c r="Y827" s="434">
        <f t="shared" si="92"/>
        <v>423500</v>
      </c>
      <c r="Z827" s="434">
        <v>0.01</v>
      </c>
    </row>
    <row r="828" spans="1:26" s="435" customFormat="1" ht="15.75" customHeight="1" x14ac:dyDescent="0.35">
      <c r="A828" s="421">
        <v>285</v>
      </c>
      <c r="B828" s="423" t="str">
        <f>+ม.2!D347</f>
        <v>ส.ป.ก.</v>
      </c>
      <c r="C828" s="424">
        <f>+ม.2!E347</f>
        <v>3028</v>
      </c>
      <c r="D828" s="421">
        <f>+ม.2!I347</f>
        <v>7</v>
      </c>
      <c r="E828" s="421">
        <f>+ม.2!J347</f>
        <v>1</v>
      </c>
      <c r="F828" s="425">
        <f>+ม.2!K347</f>
        <v>69</v>
      </c>
      <c r="G828" s="426"/>
      <c r="H828" s="421">
        <f t="shared" si="86"/>
        <v>2969</v>
      </c>
      <c r="I828" s="427">
        <v>100</v>
      </c>
      <c r="J828" s="428">
        <f t="shared" si="87"/>
        <v>296900</v>
      </c>
      <c r="K828" s="421">
        <f>+ม.2!Q347</f>
        <v>0</v>
      </c>
      <c r="L828" s="429">
        <f>+ม.2!S347</f>
        <v>0</v>
      </c>
      <c r="M828" s="429">
        <f>+ม.2!T347</f>
        <v>0</v>
      </c>
      <c r="N828" s="426"/>
      <c r="O828" s="430">
        <f>+ม.2!U347</f>
        <v>0</v>
      </c>
      <c r="P828" s="426">
        <f>+ม.2!W347</f>
        <v>0</v>
      </c>
      <c r="Q828" s="431"/>
      <c r="R828" s="430">
        <f t="shared" si="88"/>
        <v>0</v>
      </c>
      <c r="S828" s="421">
        <f>+ม.2!Z347</f>
        <v>0</v>
      </c>
      <c r="T828" s="432">
        <f t="shared" si="89"/>
        <v>0</v>
      </c>
      <c r="U828" s="426">
        <f t="shared" si="90"/>
        <v>0</v>
      </c>
      <c r="V828" s="426">
        <f t="shared" si="91"/>
        <v>296900</v>
      </c>
      <c r="W828" s="426"/>
      <c r="X828" s="433"/>
      <c r="Y828" s="434">
        <f t="shared" si="92"/>
        <v>296900</v>
      </c>
      <c r="Z828" s="434">
        <v>0.01</v>
      </c>
    </row>
    <row r="829" spans="1:26" s="435" customFormat="1" ht="15.75" customHeight="1" x14ac:dyDescent="0.35">
      <c r="A829" s="421">
        <v>286</v>
      </c>
      <c r="B829" s="423" t="str">
        <f>+ม.2!D348</f>
        <v>ส.ป.ก.</v>
      </c>
      <c r="C829" s="424">
        <f>+ม.2!E348</f>
        <v>3024</v>
      </c>
      <c r="D829" s="421">
        <f>+ม.2!I348</f>
        <v>7</v>
      </c>
      <c r="E829" s="421">
        <f>+ม.2!J348</f>
        <v>1</v>
      </c>
      <c r="F829" s="425">
        <f>+ม.2!K348</f>
        <v>32</v>
      </c>
      <c r="G829" s="426"/>
      <c r="H829" s="421">
        <f t="shared" si="86"/>
        <v>2932</v>
      </c>
      <c r="I829" s="427">
        <v>100</v>
      </c>
      <c r="J829" s="428">
        <f t="shared" si="87"/>
        <v>293200</v>
      </c>
      <c r="K829" s="421">
        <f>+ม.2!Q348</f>
        <v>0</v>
      </c>
      <c r="L829" s="429">
        <f>+ม.2!S348</f>
        <v>0</v>
      </c>
      <c r="M829" s="429">
        <f>+ม.2!T348</f>
        <v>0</v>
      </c>
      <c r="N829" s="426"/>
      <c r="O829" s="430">
        <f>+ม.2!U348</f>
        <v>0</v>
      </c>
      <c r="P829" s="426">
        <f>+ม.2!W348</f>
        <v>0</v>
      </c>
      <c r="Q829" s="431"/>
      <c r="R829" s="430">
        <f t="shared" si="88"/>
        <v>0</v>
      </c>
      <c r="S829" s="421">
        <f>+ม.2!Z348</f>
        <v>0</v>
      </c>
      <c r="T829" s="432">
        <f t="shared" si="89"/>
        <v>0</v>
      </c>
      <c r="U829" s="426">
        <f t="shared" si="90"/>
        <v>0</v>
      </c>
      <c r="V829" s="426">
        <f t="shared" si="91"/>
        <v>293200</v>
      </c>
      <c r="W829" s="426"/>
      <c r="X829" s="433"/>
      <c r="Y829" s="434">
        <f t="shared" si="92"/>
        <v>293200</v>
      </c>
      <c r="Z829" s="434">
        <v>0.01</v>
      </c>
    </row>
    <row r="830" spans="1:26" s="435" customFormat="1" ht="15.75" customHeight="1" x14ac:dyDescent="0.35">
      <c r="A830" s="421">
        <v>287</v>
      </c>
      <c r="B830" s="423" t="str">
        <f>+ม.2!D349</f>
        <v>ส.ป.ก.</v>
      </c>
      <c r="C830" s="424">
        <f>+ม.2!E349</f>
        <v>1325</v>
      </c>
      <c r="D830" s="421">
        <f>+ม.2!I349</f>
        <v>22</v>
      </c>
      <c r="E830" s="421">
        <f>+ม.2!J349</f>
        <v>2</v>
      </c>
      <c r="F830" s="425">
        <f>+ม.2!K349</f>
        <v>2</v>
      </c>
      <c r="G830" s="426"/>
      <c r="H830" s="421">
        <f t="shared" si="86"/>
        <v>9002</v>
      </c>
      <c r="I830" s="427">
        <v>100</v>
      </c>
      <c r="J830" s="428">
        <f t="shared" si="87"/>
        <v>900200</v>
      </c>
      <c r="K830" s="421">
        <f>+ม.2!Q349</f>
        <v>0</v>
      </c>
      <c r="L830" s="429">
        <f>+ม.2!S349</f>
        <v>0</v>
      </c>
      <c r="M830" s="429">
        <f>+ม.2!T349</f>
        <v>0</v>
      </c>
      <c r="N830" s="426"/>
      <c r="O830" s="430">
        <f>+ม.2!U349</f>
        <v>0</v>
      </c>
      <c r="P830" s="426">
        <f>+ม.2!W349</f>
        <v>0</v>
      </c>
      <c r="Q830" s="431"/>
      <c r="R830" s="430">
        <f t="shared" si="88"/>
        <v>0</v>
      </c>
      <c r="S830" s="421">
        <f>+ม.2!Z349</f>
        <v>0</v>
      </c>
      <c r="T830" s="432">
        <f t="shared" si="89"/>
        <v>0</v>
      </c>
      <c r="U830" s="426">
        <f t="shared" si="90"/>
        <v>0</v>
      </c>
      <c r="V830" s="426">
        <f t="shared" si="91"/>
        <v>900200</v>
      </c>
      <c r="W830" s="426"/>
      <c r="X830" s="433"/>
      <c r="Y830" s="434">
        <f t="shared" si="92"/>
        <v>900200</v>
      </c>
      <c r="Z830" s="434">
        <v>0.01</v>
      </c>
    </row>
    <row r="831" spans="1:26" s="435" customFormat="1" ht="15.75" customHeight="1" x14ac:dyDescent="0.35">
      <c r="A831" s="421">
        <v>288</v>
      </c>
      <c r="B831" s="423" t="str">
        <f>+ม.2!D350</f>
        <v>ส.ป.ก.</v>
      </c>
      <c r="C831" s="424">
        <f>+ม.2!E350</f>
        <v>1322</v>
      </c>
      <c r="D831" s="421">
        <f>+ม.2!I350</f>
        <v>13</v>
      </c>
      <c r="E831" s="421">
        <f>+ม.2!J350</f>
        <v>1</v>
      </c>
      <c r="F831" s="425">
        <f>+ม.2!K350</f>
        <v>57</v>
      </c>
      <c r="G831" s="426"/>
      <c r="H831" s="421">
        <f t="shared" si="86"/>
        <v>5357</v>
      </c>
      <c r="I831" s="427">
        <v>100</v>
      </c>
      <c r="J831" s="428">
        <f t="shared" si="87"/>
        <v>535700</v>
      </c>
      <c r="K831" s="421">
        <f>+ม.2!Q350</f>
        <v>0</v>
      </c>
      <c r="L831" s="429">
        <f>+ม.2!S350</f>
        <v>0</v>
      </c>
      <c r="M831" s="429">
        <f>+ม.2!T350</f>
        <v>0</v>
      </c>
      <c r="N831" s="426"/>
      <c r="O831" s="430">
        <f>+ม.2!U350</f>
        <v>0</v>
      </c>
      <c r="P831" s="426">
        <f>+ม.2!W350</f>
        <v>0</v>
      </c>
      <c r="Q831" s="431"/>
      <c r="R831" s="430">
        <f t="shared" si="88"/>
        <v>0</v>
      </c>
      <c r="S831" s="421">
        <f>+ม.2!Z350</f>
        <v>0</v>
      </c>
      <c r="T831" s="432">
        <f t="shared" si="89"/>
        <v>0</v>
      </c>
      <c r="U831" s="426">
        <f t="shared" si="90"/>
        <v>0</v>
      </c>
      <c r="V831" s="426">
        <f t="shared" si="91"/>
        <v>535700</v>
      </c>
      <c r="W831" s="426"/>
      <c r="X831" s="433"/>
      <c r="Y831" s="434">
        <f t="shared" si="92"/>
        <v>535700</v>
      </c>
      <c r="Z831" s="434">
        <v>0.01</v>
      </c>
    </row>
    <row r="832" spans="1:26" s="435" customFormat="1" ht="15.75" customHeight="1" x14ac:dyDescent="0.35">
      <c r="A832" s="421">
        <v>289</v>
      </c>
      <c r="B832" s="423" t="str">
        <f>+ม.2!D351</f>
        <v>ส.ป.ก.</v>
      </c>
      <c r="C832" s="424">
        <f>+ม.2!E351</f>
        <v>10072</v>
      </c>
      <c r="D832" s="421">
        <f>+ม.2!I351</f>
        <v>5</v>
      </c>
      <c r="E832" s="421">
        <f>+ม.2!J351</f>
        <v>0</v>
      </c>
      <c r="F832" s="425"/>
      <c r="G832" s="426"/>
      <c r="H832" s="421">
        <f t="shared" si="86"/>
        <v>2000</v>
      </c>
      <c r="I832" s="427">
        <v>100</v>
      </c>
      <c r="J832" s="428">
        <f t="shared" si="87"/>
        <v>200000</v>
      </c>
      <c r="K832" s="421">
        <f>+ม.2!Q351</f>
        <v>0</v>
      </c>
      <c r="L832" s="429">
        <f>+ม.2!S351</f>
        <v>0</v>
      </c>
      <c r="M832" s="429">
        <f>+ม.2!T351</f>
        <v>0</v>
      </c>
      <c r="N832" s="426"/>
      <c r="O832" s="430">
        <f>+ม.2!U351</f>
        <v>0</v>
      </c>
      <c r="P832" s="426">
        <f>+ม.2!W351</f>
        <v>0</v>
      </c>
      <c r="Q832" s="431"/>
      <c r="R832" s="430">
        <f t="shared" si="88"/>
        <v>0</v>
      </c>
      <c r="S832" s="421">
        <f>+ม.2!Z351</f>
        <v>0</v>
      </c>
      <c r="T832" s="432">
        <f t="shared" si="89"/>
        <v>0</v>
      </c>
      <c r="U832" s="426">
        <f t="shared" si="90"/>
        <v>0</v>
      </c>
      <c r="V832" s="426">
        <f t="shared" si="91"/>
        <v>200000</v>
      </c>
      <c r="W832" s="426"/>
      <c r="X832" s="433"/>
      <c r="Y832" s="434">
        <f t="shared" si="92"/>
        <v>200000</v>
      </c>
      <c r="Z832" s="434">
        <v>0.01</v>
      </c>
    </row>
    <row r="833" spans="1:26" s="435" customFormat="1" ht="15.75" customHeight="1" x14ac:dyDescent="0.35">
      <c r="A833" s="421">
        <v>290</v>
      </c>
      <c r="B833" s="423" t="str">
        <f>+ม.2!D352</f>
        <v>ส.ป.ก.</v>
      </c>
      <c r="C833" s="424">
        <f>+ม.2!E352</f>
        <v>9880</v>
      </c>
      <c r="D833" s="421">
        <f>+ม.2!I352</f>
        <v>29</v>
      </c>
      <c r="E833" s="421">
        <f>+ม.2!J352</f>
        <v>2</v>
      </c>
      <c r="F833" s="425">
        <f>+ม.2!K352</f>
        <v>31</v>
      </c>
      <c r="G833" s="426"/>
      <c r="H833" s="421">
        <f t="shared" si="86"/>
        <v>11831</v>
      </c>
      <c r="I833" s="427">
        <v>100</v>
      </c>
      <c r="J833" s="428">
        <f t="shared" si="87"/>
        <v>1183100</v>
      </c>
      <c r="K833" s="421">
        <f>+ม.2!Q352</f>
        <v>0</v>
      </c>
      <c r="L833" s="429">
        <f>+ม.2!S352</f>
        <v>0</v>
      </c>
      <c r="M833" s="429">
        <f>+ม.2!T352</f>
        <v>0</v>
      </c>
      <c r="N833" s="426"/>
      <c r="O833" s="430">
        <f>+ม.2!U352</f>
        <v>0</v>
      </c>
      <c r="P833" s="426">
        <f>+ม.2!W352</f>
        <v>0</v>
      </c>
      <c r="Q833" s="431"/>
      <c r="R833" s="430">
        <f t="shared" si="88"/>
        <v>0</v>
      </c>
      <c r="S833" s="421">
        <f>+ม.2!Z352</f>
        <v>0</v>
      </c>
      <c r="T833" s="432">
        <f t="shared" si="89"/>
        <v>0</v>
      </c>
      <c r="U833" s="426">
        <f t="shared" si="90"/>
        <v>0</v>
      </c>
      <c r="V833" s="426">
        <f t="shared" si="91"/>
        <v>1183100</v>
      </c>
      <c r="W833" s="426"/>
      <c r="X833" s="433"/>
      <c r="Y833" s="434">
        <f t="shared" si="92"/>
        <v>1183100</v>
      </c>
      <c r="Z833" s="434">
        <v>0.01</v>
      </c>
    </row>
    <row r="834" spans="1:26" s="435" customFormat="1" ht="15.75" customHeight="1" x14ac:dyDescent="0.35">
      <c r="A834" s="421">
        <v>291</v>
      </c>
      <c r="B834" s="423" t="str">
        <f>+ม.2!D353</f>
        <v>ส.ป.ก.</v>
      </c>
      <c r="C834" s="424">
        <f>+ม.2!E353</f>
        <v>9006</v>
      </c>
      <c r="D834" s="421">
        <f>+ม.2!I353</f>
        <v>4</v>
      </c>
      <c r="E834" s="421">
        <f>+ม.2!J353</f>
        <v>1</v>
      </c>
      <c r="F834" s="425">
        <f>+ม.2!K353</f>
        <v>37</v>
      </c>
      <c r="G834" s="426"/>
      <c r="H834" s="421">
        <f t="shared" si="86"/>
        <v>1737</v>
      </c>
      <c r="I834" s="427">
        <v>100</v>
      </c>
      <c r="J834" s="428">
        <f t="shared" si="87"/>
        <v>173700</v>
      </c>
      <c r="K834" s="421">
        <f>+ม.2!Q353</f>
        <v>0</v>
      </c>
      <c r="L834" s="429">
        <f>+ม.2!S353</f>
        <v>0</v>
      </c>
      <c r="M834" s="429">
        <f>+ม.2!T353</f>
        <v>0</v>
      </c>
      <c r="N834" s="426"/>
      <c r="O834" s="430">
        <f>+ม.2!U353</f>
        <v>0</v>
      </c>
      <c r="P834" s="426">
        <f>+ม.2!W353</f>
        <v>0</v>
      </c>
      <c r="Q834" s="431"/>
      <c r="R834" s="430">
        <f t="shared" si="88"/>
        <v>0</v>
      </c>
      <c r="S834" s="421">
        <f>+ม.2!Z353</f>
        <v>0</v>
      </c>
      <c r="T834" s="432">
        <f t="shared" si="89"/>
        <v>0</v>
      </c>
      <c r="U834" s="426">
        <f t="shared" si="90"/>
        <v>0</v>
      </c>
      <c r="V834" s="426">
        <f t="shared" si="91"/>
        <v>173700</v>
      </c>
      <c r="W834" s="426"/>
      <c r="X834" s="433"/>
      <c r="Y834" s="434">
        <f t="shared" si="92"/>
        <v>173700</v>
      </c>
      <c r="Z834" s="434">
        <v>0.01</v>
      </c>
    </row>
    <row r="835" spans="1:26" s="435" customFormat="1" ht="15.75" customHeight="1" x14ac:dyDescent="0.35">
      <c r="A835" s="421">
        <v>292</v>
      </c>
      <c r="B835" s="423" t="str">
        <f>+ม.2!D354</f>
        <v>ส.ป.ก.</v>
      </c>
      <c r="C835" s="424">
        <f>+ม.2!E354</f>
        <v>9007</v>
      </c>
      <c r="D835" s="421">
        <f>+ม.2!I354</f>
        <v>5</v>
      </c>
      <c r="E835" s="421">
        <f>+ม.2!J354</f>
        <v>0</v>
      </c>
      <c r="F835" s="425">
        <f>+ม.2!K354</f>
        <v>38</v>
      </c>
      <c r="G835" s="426"/>
      <c r="H835" s="421">
        <f t="shared" si="86"/>
        <v>2038</v>
      </c>
      <c r="I835" s="427">
        <v>100</v>
      </c>
      <c r="J835" s="428">
        <f t="shared" si="87"/>
        <v>203800</v>
      </c>
      <c r="K835" s="421">
        <f>+ม.2!Q354</f>
        <v>0</v>
      </c>
      <c r="L835" s="429">
        <f>+ม.2!S354</f>
        <v>0</v>
      </c>
      <c r="M835" s="429">
        <f>+ม.2!T354</f>
        <v>0</v>
      </c>
      <c r="N835" s="426"/>
      <c r="O835" s="430">
        <f>+ม.2!U354</f>
        <v>0</v>
      </c>
      <c r="P835" s="426">
        <f>+ม.2!W354</f>
        <v>0</v>
      </c>
      <c r="Q835" s="431"/>
      <c r="R835" s="430">
        <f t="shared" si="88"/>
        <v>0</v>
      </c>
      <c r="S835" s="421">
        <f>+ม.2!Z354</f>
        <v>0</v>
      </c>
      <c r="T835" s="432">
        <f t="shared" si="89"/>
        <v>0</v>
      </c>
      <c r="U835" s="426">
        <f t="shared" si="90"/>
        <v>0</v>
      </c>
      <c r="V835" s="426">
        <f t="shared" si="91"/>
        <v>203800</v>
      </c>
      <c r="W835" s="426"/>
      <c r="X835" s="433"/>
      <c r="Y835" s="434">
        <f t="shared" si="92"/>
        <v>203800</v>
      </c>
      <c r="Z835" s="434">
        <v>0.01</v>
      </c>
    </row>
    <row r="836" spans="1:26" s="435" customFormat="1" ht="15.75" customHeight="1" x14ac:dyDescent="0.35">
      <c r="A836" s="421">
        <v>293</v>
      </c>
      <c r="B836" s="423" t="str">
        <f>+ม.2!D355</f>
        <v>ส.ป.ก.</v>
      </c>
      <c r="C836" s="424">
        <f>+ม.2!E355</f>
        <v>1338</v>
      </c>
      <c r="D836" s="421">
        <f>+ม.2!I355</f>
        <v>8</v>
      </c>
      <c r="E836" s="421">
        <f>+ม.2!J355</f>
        <v>0</v>
      </c>
      <c r="F836" s="425">
        <f>+ม.2!K355</f>
        <v>64</v>
      </c>
      <c r="G836" s="426"/>
      <c r="H836" s="421">
        <f t="shared" si="86"/>
        <v>3264</v>
      </c>
      <c r="I836" s="427">
        <v>100</v>
      </c>
      <c r="J836" s="428">
        <f t="shared" si="87"/>
        <v>326400</v>
      </c>
      <c r="K836" s="421">
        <f>+ม.2!Q355</f>
        <v>0</v>
      </c>
      <c r="L836" s="429">
        <f>+ม.2!S355</f>
        <v>0</v>
      </c>
      <c r="M836" s="429">
        <f>+ม.2!T355</f>
        <v>0</v>
      </c>
      <c r="N836" s="426"/>
      <c r="O836" s="430">
        <f>+ม.2!U355</f>
        <v>0</v>
      </c>
      <c r="P836" s="426">
        <f>+ม.2!W355</f>
        <v>0</v>
      </c>
      <c r="Q836" s="431"/>
      <c r="R836" s="430">
        <f t="shared" si="88"/>
        <v>0</v>
      </c>
      <c r="S836" s="421">
        <f>+ม.2!Z355</f>
        <v>0</v>
      </c>
      <c r="T836" s="432">
        <f t="shared" si="89"/>
        <v>0</v>
      </c>
      <c r="U836" s="426">
        <f t="shared" si="90"/>
        <v>0</v>
      </c>
      <c r="V836" s="426">
        <f t="shared" si="91"/>
        <v>326400</v>
      </c>
      <c r="W836" s="426"/>
      <c r="X836" s="433"/>
      <c r="Y836" s="434">
        <f t="shared" si="92"/>
        <v>326400</v>
      </c>
      <c r="Z836" s="434">
        <v>0.01</v>
      </c>
    </row>
    <row r="837" spans="1:26" s="435" customFormat="1" ht="15.75" customHeight="1" x14ac:dyDescent="0.35">
      <c r="A837" s="421">
        <v>294</v>
      </c>
      <c r="B837" s="423" t="str">
        <f>+ม.2!D356</f>
        <v>ส.ป.ก.</v>
      </c>
      <c r="C837" s="424">
        <f>+ม.2!E356</f>
        <v>3021</v>
      </c>
      <c r="D837" s="421">
        <f>+ม.2!I356</f>
        <v>4</v>
      </c>
      <c r="E837" s="421">
        <f>+ม.2!J356</f>
        <v>1</v>
      </c>
      <c r="F837" s="425">
        <f>+ม.2!K356</f>
        <v>3</v>
      </c>
      <c r="G837" s="426"/>
      <c r="H837" s="421">
        <f t="shared" si="86"/>
        <v>1703</v>
      </c>
      <c r="I837" s="427">
        <v>100</v>
      </c>
      <c r="J837" s="428">
        <f t="shared" si="87"/>
        <v>170300</v>
      </c>
      <c r="K837" s="421">
        <f>+ม.2!Q356</f>
        <v>0</v>
      </c>
      <c r="L837" s="429">
        <f>+ม.2!S356</f>
        <v>0</v>
      </c>
      <c r="M837" s="429">
        <f>+ม.2!T356</f>
        <v>0</v>
      </c>
      <c r="N837" s="426"/>
      <c r="O837" s="430">
        <f>+ม.2!U356</f>
        <v>0</v>
      </c>
      <c r="P837" s="426">
        <f>+ม.2!W356</f>
        <v>0</v>
      </c>
      <c r="Q837" s="431"/>
      <c r="R837" s="430">
        <f t="shared" si="88"/>
        <v>0</v>
      </c>
      <c r="S837" s="421">
        <f>+ม.2!Z356</f>
        <v>0</v>
      </c>
      <c r="T837" s="432">
        <f t="shared" si="89"/>
        <v>0</v>
      </c>
      <c r="U837" s="426">
        <f t="shared" si="90"/>
        <v>0</v>
      </c>
      <c r="V837" s="426">
        <f t="shared" si="91"/>
        <v>170300</v>
      </c>
      <c r="W837" s="426"/>
      <c r="X837" s="433"/>
      <c r="Y837" s="434">
        <f t="shared" si="92"/>
        <v>170300</v>
      </c>
      <c r="Z837" s="434">
        <v>0.01</v>
      </c>
    </row>
    <row r="838" spans="1:26" s="435" customFormat="1" ht="15.75" customHeight="1" x14ac:dyDescent="0.35">
      <c r="A838" s="421">
        <v>295</v>
      </c>
      <c r="B838" s="423" t="str">
        <f>+ม.2!D357</f>
        <v>ส.ป.ก.</v>
      </c>
      <c r="C838" s="424">
        <f>+ม.2!E357</f>
        <v>754</v>
      </c>
      <c r="D838" s="421">
        <f>+ม.2!I357</f>
        <v>14</v>
      </c>
      <c r="E838" s="421">
        <f>+ม.2!J357</f>
        <v>1</v>
      </c>
      <c r="F838" s="425">
        <f>+ม.2!K357</f>
        <v>41</v>
      </c>
      <c r="G838" s="426"/>
      <c r="H838" s="421">
        <f t="shared" si="86"/>
        <v>5741</v>
      </c>
      <c r="I838" s="427">
        <v>100</v>
      </c>
      <c r="J838" s="428">
        <f t="shared" si="87"/>
        <v>574100</v>
      </c>
      <c r="K838" s="421">
        <f>+ม.2!Q357</f>
        <v>0</v>
      </c>
      <c r="L838" s="429">
        <f>+ม.2!S357</f>
        <v>0</v>
      </c>
      <c r="M838" s="429">
        <f>+ม.2!T357</f>
        <v>0</v>
      </c>
      <c r="N838" s="426"/>
      <c r="O838" s="430">
        <f>+ม.2!U357</f>
        <v>0</v>
      </c>
      <c r="P838" s="426">
        <f>+ม.2!W357</f>
        <v>0</v>
      </c>
      <c r="Q838" s="431"/>
      <c r="R838" s="430">
        <f t="shared" si="88"/>
        <v>0</v>
      </c>
      <c r="S838" s="421">
        <f>+ม.2!Z357</f>
        <v>0</v>
      </c>
      <c r="T838" s="432">
        <f t="shared" si="89"/>
        <v>0</v>
      </c>
      <c r="U838" s="426">
        <f t="shared" si="90"/>
        <v>0</v>
      </c>
      <c r="V838" s="426">
        <f t="shared" si="91"/>
        <v>574100</v>
      </c>
      <c r="W838" s="426"/>
      <c r="X838" s="433"/>
      <c r="Y838" s="434"/>
      <c r="Z838" s="434">
        <v>0.01</v>
      </c>
    </row>
    <row r="839" spans="1:26" s="435" customFormat="1" ht="15.75" customHeight="1" x14ac:dyDescent="0.35">
      <c r="A839" s="421">
        <v>296</v>
      </c>
      <c r="B839" s="423" t="str">
        <f>+ม.2!D358</f>
        <v>ส.ป.ก.</v>
      </c>
      <c r="C839" s="424">
        <f>+ม.2!E358</f>
        <v>3230</v>
      </c>
      <c r="D839" s="421">
        <f>+ม.2!I358</f>
        <v>7</v>
      </c>
      <c r="E839" s="421">
        <f>+ม.2!J358</f>
        <v>0</v>
      </c>
      <c r="F839" s="425">
        <f>+ม.2!K358</f>
        <v>35</v>
      </c>
      <c r="G839" s="426"/>
      <c r="H839" s="421">
        <f t="shared" si="86"/>
        <v>2835</v>
      </c>
      <c r="I839" s="427">
        <v>100</v>
      </c>
      <c r="J839" s="428">
        <f t="shared" si="87"/>
        <v>283500</v>
      </c>
      <c r="K839" s="421">
        <f>+ม.2!Q358</f>
        <v>0</v>
      </c>
      <c r="L839" s="429">
        <f>+ม.2!S358</f>
        <v>0</v>
      </c>
      <c r="M839" s="429">
        <f>+ม.2!T358</f>
        <v>0</v>
      </c>
      <c r="N839" s="426"/>
      <c r="O839" s="430">
        <f>+ม.2!U358</f>
        <v>0</v>
      </c>
      <c r="P839" s="426">
        <f>+ม.2!W358</f>
        <v>0</v>
      </c>
      <c r="Q839" s="431"/>
      <c r="R839" s="430">
        <f t="shared" si="88"/>
        <v>0</v>
      </c>
      <c r="S839" s="421">
        <f>+ม.2!Z358</f>
        <v>0</v>
      </c>
      <c r="T839" s="432">
        <f t="shared" si="89"/>
        <v>0</v>
      </c>
      <c r="U839" s="426">
        <f t="shared" si="90"/>
        <v>0</v>
      </c>
      <c r="V839" s="426">
        <f t="shared" si="91"/>
        <v>283500</v>
      </c>
      <c r="W839" s="426"/>
      <c r="X839" s="433"/>
      <c r="Y839" s="434">
        <f t="shared" ref="Y839:Y902" si="93">+V839-X839</f>
        <v>283500</v>
      </c>
      <c r="Z839" s="434">
        <v>0.01</v>
      </c>
    </row>
    <row r="840" spans="1:26" s="435" customFormat="1" ht="15.75" customHeight="1" x14ac:dyDescent="0.35">
      <c r="A840" s="421">
        <v>297</v>
      </c>
      <c r="B840" s="423" t="str">
        <f>+ม.2!D359</f>
        <v>ส.ป.ก.</v>
      </c>
      <c r="C840" s="424">
        <f>+ม.2!E359</f>
        <v>11319</v>
      </c>
      <c r="D840" s="421">
        <f>+ม.2!I359</f>
        <v>3</v>
      </c>
      <c r="E840" s="421">
        <f>+ม.2!J359</f>
        <v>3</v>
      </c>
      <c r="F840" s="425">
        <f>+ม.2!K359</f>
        <v>80</v>
      </c>
      <c r="G840" s="426"/>
      <c r="H840" s="421">
        <f t="shared" si="86"/>
        <v>1580</v>
      </c>
      <c r="I840" s="427">
        <v>100</v>
      </c>
      <c r="J840" s="428">
        <f t="shared" si="87"/>
        <v>158000</v>
      </c>
      <c r="K840" s="421">
        <f>+ม.2!Q359</f>
        <v>0</v>
      </c>
      <c r="L840" s="429">
        <f>+ม.2!S359</f>
        <v>0</v>
      </c>
      <c r="M840" s="429">
        <f>+ม.2!T359</f>
        <v>0</v>
      </c>
      <c r="N840" s="426"/>
      <c r="O840" s="430">
        <f>+ม.2!U359</f>
        <v>0</v>
      </c>
      <c r="P840" s="426">
        <f>+ม.2!W359</f>
        <v>0</v>
      </c>
      <c r="Q840" s="431"/>
      <c r="R840" s="430">
        <f t="shared" si="88"/>
        <v>0</v>
      </c>
      <c r="S840" s="421">
        <f>+ม.2!Z359</f>
        <v>0</v>
      </c>
      <c r="T840" s="432">
        <f t="shared" si="89"/>
        <v>0</v>
      </c>
      <c r="U840" s="426">
        <f t="shared" si="90"/>
        <v>0</v>
      </c>
      <c r="V840" s="426">
        <f t="shared" si="91"/>
        <v>158000</v>
      </c>
      <c r="W840" s="426"/>
      <c r="X840" s="433"/>
      <c r="Y840" s="434">
        <f t="shared" si="93"/>
        <v>158000</v>
      </c>
      <c r="Z840" s="434">
        <v>0.01</v>
      </c>
    </row>
    <row r="841" spans="1:26" s="435" customFormat="1" ht="15.75" customHeight="1" x14ac:dyDescent="0.35">
      <c r="A841" s="421">
        <v>298</v>
      </c>
      <c r="B841" s="423" t="str">
        <f>+ม.2!D360</f>
        <v>ส.ป.ก.</v>
      </c>
      <c r="C841" s="424">
        <f>+ม.2!E360</f>
        <v>5068</v>
      </c>
      <c r="D841" s="421">
        <f>+ม.2!I360</f>
        <v>6</v>
      </c>
      <c r="E841" s="421">
        <f>+ม.2!J360</f>
        <v>0</v>
      </c>
      <c r="F841" s="425">
        <f>+ม.2!K360</f>
        <v>89</v>
      </c>
      <c r="G841" s="426"/>
      <c r="H841" s="421">
        <f t="shared" si="86"/>
        <v>2489</v>
      </c>
      <c r="I841" s="427">
        <v>100</v>
      </c>
      <c r="J841" s="428">
        <f t="shared" si="87"/>
        <v>248900</v>
      </c>
      <c r="K841" s="421">
        <f>+ม.2!Q360</f>
        <v>0</v>
      </c>
      <c r="L841" s="429">
        <f>+ม.2!S360</f>
        <v>0</v>
      </c>
      <c r="M841" s="429">
        <f>+ม.2!T360</f>
        <v>0</v>
      </c>
      <c r="N841" s="426"/>
      <c r="O841" s="430">
        <f>+ม.2!U360</f>
        <v>0</v>
      </c>
      <c r="P841" s="426">
        <f>+ม.2!W360</f>
        <v>0</v>
      </c>
      <c r="Q841" s="431"/>
      <c r="R841" s="430">
        <f t="shared" si="88"/>
        <v>0</v>
      </c>
      <c r="S841" s="421">
        <f>+ม.2!Z360</f>
        <v>0</v>
      </c>
      <c r="T841" s="432">
        <f t="shared" si="89"/>
        <v>0</v>
      </c>
      <c r="U841" s="426">
        <f t="shared" si="90"/>
        <v>0</v>
      </c>
      <c r="V841" s="426">
        <f t="shared" si="91"/>
        <v>248900</v>
      </c>
      <c r="W841" s="426"/>
      <c r="X841" s="433"/>
      <c r="Y841" s="434">
        <f t="shared" si="93"/>
        <v>248900</v>
      </c>
      <c r="Z841" s="434">
        <v>0.01</v>
      </c>
    </row>
    <row r="842" spans="1:26" s="435" customFormat="1" ht="15.75" customHeight="1" x14ac:dyDescent="0.35">
      <c r="A842" s="421">
        <v>299</v>
      </c>
      <c r="B842" s="423" t="str">
        <f>+ม.2!D361</f>
        <v>ส.ป.ก.</v>
      </c>
      <c r="C842" s="424">
        <f>+ม.2!E361</f>
        <v>784</v>
      </c>
      <c r="D842" s="421">
        <f>+ม.2!I361</f>
        <v>10</v>
      </c>
      <c r="E842" s="421">
        <f>+ม.2!J361</f>
        <v>1</v>
      </c>
      <c r="F842" s="425">
        <f>+ม.2!K361</f>
        <v>73</v>
      </c>
      <c r="G842" s="426"/>
      <c r="H842" s="421">
        <f t="shared" si="86"/>
        <v>4173</v>
      </c>
      <c r="I842" s="427">
        <v>100</v>
      </c>
      <c r="J842" s="428">
        <f t="shared" si="87"/>
        <v>417300</v>
      </c>
      <c r="K842" s="421">
        <f>+ม.2!Q361</f>
        <v>0</v>
      </c>
      <c r="L842" s="429">
        <f>+ม.2!S361</f>
        <v>0</v>
      </c>
      <c r="M842" s="429">
        <f>+ม.2!T361</f>
        <v>0</v>
      </c>
      <c r="N842" s="426"/>
      <c r="O842" s="430">
        <f>+ม.2!U361</f>
        <v>0</v>
      </c>
      <c r="P842" s="426">
        <f>+ม.2!W361</f>
        <v>0</v>
      </c>
      <c r="Q842" s="431"/>
      <c r="R842" s="430">
        <f t="shared" si="88"/>
        <v>0</v>
      </c>
      <c r="S842" s="421">
        <f>+ม.2!Z361</f>
        <v>0</v>
      </c>
      <c r="T842" s="432">
        <f t="shared" si="89"/>
        <v>0</v>
      </c>
      <c r="U842" s="426">
        <f t="shared" si="90"/>
        <v>0</v>
      </c>
      <c r="V842" s="426">
        <f t="shared" si="91"/>
        <v>417300</v>
      </c>
      <c r="W842" s="426"/>
      <c r="X842" s="433"/>
      <c r="Y842" s="434">
        <f t="shared" si="93"/>
        <v>417300</v>
      </c>
      <c r="Z842" s="434">
        <v>0.01</v>
      </c>
    </row>
    <row r="843" spans="1:26" s="435" customFormat="1" ht="15.75" customHeight="1" x14ac:dyDescent="0.35">
      <c r="A843" s="421">
        <v>300</v>
      </c>
      <c r="B843" s="423" t="str">
        <f>+ม.2!D362</f>
        <v>ส.ป.ก.</v>
      </c>
      <c r="C843" s="424">
        <f>+ม.2!E362</f>
        <v>1319</v>
      </c>
      <c r="D843" s="421">
        <f>+ม.2!I362</f>
        <v>27</v>
      </c>
      <c r="E843" s="421">
        <f>+ม.2!J362</f>
        <v>3</v>
      </c>
      <c r="F843" s="425">
        <f>+ม.2!K362</f>
        <v>62</v>
      </c>
      <c r="G843" s="426"/>
      <c r="H843" s="421">
        <f t="shared" si="86"/>
        <v>11162</v>
      </c>
      <c r="I843" s="427">
        <v>100</v>
      </c>
      <c r="J843" s="428">
        <f t="shared" si="87"/>
        <v>1116200</v>
      </c>
      <c r="K843" s="421">
        <f>+ม.2!Q362</f>
        <v>0</v>
      </c>
      <c r="L843" s="429">
        <f>+ม.2!S362</f>
        <v>0</v>
      </c>
      <c r="M843" s="429">
        <f>+ม.2!T362</f>
        <v>0</v>
      </c>
      <c r="N843" s="426"/>
      <c r="O843" s="430">
        <f>+ม.2!U362</f>
        <v>0</v>
      </c>
      <c r="P843" s="426">
        <f>+ม.2!W362</f>
        <v>0</v>
      </c>
      <c r="Q843" s="431"/>
      <c r="R843" s="430">
        <f t="shared" si="88"/>
        <v>0</v>
      </c>
      <c r="S843" s="421">
        <f>+ม.2!Z362</f>
        <v>0</v>
      </c>
      <c r="T843" s="432">
        <f t="shared" si="89"/>
        <v>0</v>
      </c>
      <c r="U843" s="426">
        <f t="shared" si="90"/>
        <v>0</v>
      </c>
      <c r="V843" s="426">
        <f t="shared" si="91"/>
        <v>1116200</v>
      </c>
      <c r="W843" s="426"/>
      <c r="X843" s="433"/>
      <c r="Y843" s="434">
        <f t="shared" si="93"/>
        <v>1116200</v>
      </c>
      <c r="Z843" s="434">
        <v>0.01</v>
      </c>
    </row>
    <row r="844" spans="1:26" s="435" customFormat="1" ht="15.75" customHeight="1" x14ac:dyDescent="0.35">
      <c r="A844" s="421">
        <v>301</v>
      </c>
      <c r="B844" s="423" t="str">
        <f>+ม.2!D363</f>
        <v>ส.ป.ก.</v>
      </c>
      <c r="C844" s="424">
        <f>+ม.2!E363</f>
        <v>1211</v>
      </c>
      <c r="D844" s="421">
        <f>+ม.2!I363</f>
        <v>17</v>
      </c>
      <c r="E844" s="421">
        <f>+ม.2!J363</f>
        <v>2</v>
      </c>
      <c r="F844" s="425">
        <f>+ม.2!K363</f>
        <v>38</v>
      </c>
      <c r="G844" s="426"/>
      <c r="H844" s="421">
        <f t="shared" si="86"/>
        <v>7038</v>
      </c>
      <c r="I844" s="427">
        <v>100</v>
      </c>
      <c r="J844" s="428">
        <f t="shared" si="87"/>
        <v>703800</v>
      </c>
      <c r="K844" s="421">
        <f>+ม.2!Q363</f>
        <v>0</v>
      </c>
      <c r="L844" s="429">
        <f>+ม.2!S363</f>
        <v>0</v>
      </c>
      <c r="M844" s="429">
        <f>+ม.2!T363</f>
        <v>0</v>
      </c>
      <c r="N844" s="426"/>
      <c r="O844" s="430">
        <f>+ม.2!U363</f>
        <v>0</v>
      </c>
      <c r="P844" s="426">
        <f>+ม.2!W363</f>
        <v>0</v>
      </c>
      <c r="Q844" s="431"/>
      <c r="R844" s="430">
        <f t="shared" si="88"/>
        <v>0</v>
      </c>
      <c r="S844" s="421">
        <f>+ม.2!Z363</f>
        <v>0</v>
      </c>
      <c r="T844" s="432">
        <f t="shared" si="89"/>
        <v>0</v>
      </c>
      <c r="U844" s="426">
        <f t="shared" si="90"/>
        <v>0</v>
      </c>
      <c r="V844" s="426">
        <f t="shared" si="91"/>
        <v>703800</v>
      </c>
      <c r="W844" s="426"/>
      <c r="X844" s="433"/>
      <c r="Y844" s="434">
        <f t="shared" si="93"/>
        <v>703800</v>
      </c>
      <c r="Z844" s="434">
        <v>0.01</v>
      </c>
    </row>
    <row r="845" spans="1:26" s="435" customFormat="1" ht="15.75" customHeight="1" x14ac:dyDescent="0.35">
      <c r="A845" s="421">
        <v>302</v>
      </c>
      <c r="B845" s="423" t="str">
        <f>+ม.2!D364</f>
        <v>ส.ป.ก.</v>
      </c>
      <c r="C845" s="424">
        <f>+ม.2!E364</f>
        <v>8909</v>
      </c>
      <c r="D845" s="421">
        <f>+ม.2!I364</f>
        <v>8</v>
      </c>
      <c r="E845" s="421">
        <f>+ม.2!J364</f>
        <v>2</v>
      </c>
      <c r="F845" s="425">
        <f>+ม.2!K364</f>
        <v>48</v>
      </c>
      <c r="G845" s="426"/>
      <c r="H845" s="421">
        <f t="shared" si="86"/>
        <v>3448</v>
      </c>
      <c r="I845" s="427">
        <v>100</v>
      </c>
      <c r="J845" s="428">
        <f t="shared" si="87"/>
        <v>344800</v>
      </c>
      <c r="K845" s="421">
        <f>+ม.2!Q364</f>
        <v>0</v>
      </c>
      <c r="L845" s="429">
        <f>+ม.2!S364</f>
        <v>0</v>
      </c>
      <c r="M845" s="429">
        <f>+ม.2!T364</f>
        <v>0</v>
      </c>
      <c r="N845" s="426"/>
      <c r="O845" s="430">
        <f>+ม.2!U364</f>
        <v>0</v>
      </c>
      <c r="P845" s="426">
        <f>+ม.2!W364</f>
        <v>0</v>
      </c>
      <c r="Q845" s="431"/>
      <c r="R845" s="430">
        <f t="shared" si="88"/>
        <v>0</v>
      </c>
      <c r="S845" s="421">
        <f>+ม.2!Z364</f>
        <v>0</v>
      </c>
      <c r="T845" s="432">
        <f t="shared" si="89"/>
        <v>0</v>
      </c>
      <c r="U845" s="426">
        <f t="shared" si="90"/>
        <v>0</v>
      </c>
      <c r="V845" s="426">
        <f t="shared" si="91"/>
        <v>344800</v>
      </c>
      <c r="W845" s="426"/>
      <c r="X845" s="433"/>
      <c r="Y845" s="434">
        <f t="shared" si="93"/>
        <v>344800</v>
      </c>
      <c r="Z845" s="434">
        <v>0.01</v>
      </c>
    </row>
    <row r="846" spans="1:26" s="435" customFormat="1" ht="15.75" customHeight="1" x14ac:dyDescent="0.35">
      <c r="A846" s="421">
        <v>303</v>
      </c>
      <c r="B846" s="423" t="str">
        <f>+ม.2!D365</f>
        <v>ส.ป.ก.</v>
      </c>
      <c r="C846" s="424">
        <f>+ม.2!E365</f>
        <v>5263</v>
      </c>
      <c r="D846" s="421">
        <f>+ม.2!I365</f>
        <v>11</v>
      </c>
      <c r="E846" s="421">
        <f>+ม.2!J365</f>
        <v>3</v>
      </c>
      <c r="F846" s="425">
        <f>+ม.2!K365</f>
        <v>49</v>
      </c>
      <c r="G846" s="426"/>
      <c r="H846" s="421">
        <f t="shared" si="86"/>
        <v>4749</v>
      </c>
      <c r="I846" s="427">
        <v>100</v>
      </c>
      <c r="J846" s="428">
        <f t="shared" si="87"/>
        <v>474900</v>
      </c>
      <c r="K846" s="421">
        <f>+ม.2!Q365</f>
        <v>0</v>
      </c>
      <c r="L846" s="429">
        <f>+ม.2!S365</f>
        <v>0</v>
      </c>
      <c r="M846" s="429">
        <f>+ม.2!T365</f>
        <v>0</v>
      </c>
      <c r="N846" s="426"/>
      <c r="O846" s="430">
        <f>+ม.2!U365</f>
        <v>0</v>
      </c>
      <c r="P846" s="426">
        <f>+ม.2!W365</f>
        <v>0</v>
      </c>
      <c r="Q846" s="431"/>
      <c r="R846" s="430">
        <f t="shared" si="88"/>
        <v>0</v>
      </c>
      <c r="S846" s="421">
        <f>+ม.2!Z365</f>
        <v>0</v>
      </c>
      <c r="T846" s="432">
        <f t="shared" si="89"/>
        <v>0</v>
      </c>
      <c r="U846" s="426">
        <f t="shared" si="90"/>
        <v>0</v>
      </c>
      <c r="V846" s="426">
        <f t="shared" si="91"/>
        <v>474900</v>
      </c>
      <c r="W846" s="426"/>
      <c r="X846" s="433"/>
      <c r="Y846" s="434">
        <f t="shared" si="93"/>
        <v>474900</v>
      </c>
      <c r="Z846" s="434">
        <v>0.01</v>
      </c>
    </row>
    <row r="847" spans="1:26" s="435" customFormat="1" ht="15.75" customHeight="1" x14ac:dyDescent="0.35">
      <c r="A847" s="421">
        <v>304</v>
      </c>
      <c r="B847" s="423" t="str">
        <f>+ม.2!D366</f>
        <v>ส.ป.ก.</v>
      </c>
      <c r="C847" s="424">
        <f>+ม.2!E366</f>
        <v>755</v>
      </c>
      <c r="D847" s="421">
        <f>+ม.2!I366</f>
        <v>8</v>
      </c>
      <c r="E847" s="421">
        <f>+ม.2!J366</f>
        <v>3</v>
      </c>
      <c r="F847" s="425">
        <f>+ม.2!K366</f>
        <v>45</v>
      </c>
      <c r="G847" s="426"/>
      <c r="H847" s="421">
        <f t="shared" si="86"/>
        <v>3545</v>
      </c>
      <c r="I847" s="427">
        <v>100</v>
      </c>
      <c r="J847" s="428">
        <f t="shared" si="87"/>
        <v>354500</v>
      </c>
      <c r="K847" s="421">
        <f>+ม.2!Q366</f>
        <v>0</v>
      </c>
      <c r="L847" s="429">
        <f>+ม.2!S366</f>
        <v>0</v>
      </c>
      <c r="M847" s="429">
        <f>+ม.2!T366</f>
        <v>0</v>
      </c>
      <c r="N847" s="426"/>
      <c r="O847" s="430">
        <f>+ม.2!U366</f>
        <v>0</v>
      </c>
      <c r="P847" s="426">
        <f>+ม.2!W366</f>
        <v>0</v>
      </c>
      <c r="Q847" s="431"/>
      <c r="R847" s="430">
        <f t="shared" si="88"/>
        <v>0</v>
      </c>
      <c r="S847" s="421">
        <f>+ม.2!Z366</f>
        <v>0</v>
      </c>
      <c r="T847" s="432">
        <f t="shared" si="89"/>
        <v>0</v>
      </c>
      <c r="U847" s="426">
        <f t="shared" si="90"/>
        <v>0</v>
      </c>
      <c r="V847" s="426">
        <f t="shared" si="91"/>
        <v>354500</v>
      </c>
      <c r="W847" s="426"/>
      <c r="X847" s="433"/>
      <c r="Y847" s="434">
        <f t="shared" si="93"/>
        <v>354500</v>
      </c>
      <c r="Z847" s="434">
        <v>0.01</v>
      </c>
    </row>
    <row r="848" spans="1:26" s="435" customFormat="1" ht="15.75" customHeight="1" x14ac:dyDescent="0.35">
      <c r="A848" s="421">
        <v>305</v>
      </c>
      <c r="B848" s="423" t="str">
        <f>+ม.2!D367</f>
        <v>ส.ป.ก.</v>
      </c>
      <c r="C848" s="424">
        <f>+ม.2!E367</f>
        <v>9008</v>
      </c>
      <c r="D848" s="421">
        <f>+ม.2!I367</f>
        <v>8</v>
      </c>
      <c r="E848" s="421">
        <f>+ม.2!J367</f>
        <v>1</v>
      </c>
      <c r="F848" s="425">
        <f>+ม.2!K367</f>
        <v>32</v>
      </c>
      <c r="G848" s="426"/>
      <c r="H848" s="421">
        <f t="shared" si="86"/>
        <v>3332</v>
      </c>
      <c r="I848" s="427">
        <v>100</v>
      </c>
      <c r="J848" s="428">
        <f t="shared" si="87"/>
        <v>333200</v>
      </c>
      <c r="K848" s="421">
        <f>+ม.2!Q367</f>
        <v>0</v>
      </c>
      <c r="L848" s="429">
        <f>+ม.2!S367</f>
        <v>0</v>
      </c>
      <c r="M848" s="429">
        <f>+ม.2!T367</f>
        <v>0</v>
      </c>
      <c r="N848" s="426"/>
      <c r="O848" s="430">
        <f>+ม.2!U367</f>
        <v>0</v>
      </c>
      <c r="P848" s="426">
        <f>+ม.2!W367</f>
        <v>0</v>
      </c>
      <c r="Q848" s="431"/>
      <c r="R848" s="430">
        <f t="shared" si="88"/>
        <v>0</v>
      </c>
      <c r="S848" s="421">
        <f>+ม.2!Z367</f>
        <v>0</v>
      </c>
      <c r="T848" s="432">
        <f t="shared" si="89"/>
        <v>0</v>
      </c>
      <c r="U848" s="426">
        <f t="shared" si="90"/>
        <v>0</v>
      </c>
      <c r="V848" s="426">
        <f t="shared" si="91"/>
        <v>333200</v>
      </c>
      <c r="W848" s="426"/>
      <c r="X848" s="433"/>
      <c r="Y848" s="434">
        <f t="shared" si="93"/>
        <v>333200</v>
      </c>
      <c r="Z848" s="434">
        <v>0.01</v>
      </c>
    </row>
    <row r="849" spans="1:26" s="435" customFormat="1" ht="15.75" customHeight="1" x14ac:dyDescent="0.35">
      <c r="A849" s="421">
        <v>306</v>
      </c>
      <c r="B849" s="423" t="str">
        <f>+ม.2!D368</f>
        <v>ส.ป.ก.</v>
      </c>
      <c r="C849" s="424">
        <f>+ม.2!E368</f>
        <v>1328</v>
      </c>
      <c r="D849" s="421">
        <f>+ม.2!I368</f>
        <v>39</v>
      </c>
      <c r="E849" s="421">
        <f>+ม.2!J368</f>
        <v>0</v>
      </c>
      <c r="F849" s="425">
        <f>+ม.2!K368</f>
        <v>40</v>
      </c>
      <c r="G849" s="426"/>
      <c r="H849" s="421">
        <f t="shared" si="86"/>
        <v>15640</v>
      </c>
      <c r="I849" s="427">
        <v>100</v>
      </c>
      <c r="J849" s="428">
        <f t="shared" si="87"/>
        <v>1564000</v>
      </c>
      <c r="K849" s="421">
        <f>+ม.2!Q368</f>
        <v>0</v>
      </c>
      <c r="L849" s="429">
        <f>+ม.2!S368</f>
        <v>0</v>
      </c>
      <c r="M849" s="429">
        <f>+ม.2!T368</f>
        <v>0</v>
      </c>
      <c r="N849" s="426"/>
      <c r="O849" s="430">
        <f>+ม.2!U368</f>
        <v>0</v>
      </c>
      <c r="P849" s="426">
        <f>+ม.2!W368</f>
        <v>0</v>
      </c>
      <c r="Q849" s="431"/>
      <c r="R849" s="430">
        <f t="shared" si="88"/>
        <v>0</v>
      </c>
      <c r="S849" s="421">
        <f>+ม.2!Z368</f>
        <v>0</v>
      </c>
      <c r="T849" s="432">
        <f t="shared" si="89"/>
        <v>0</v>
      </c>
      <c r="U849" s="426">
        <f t="shared" si="90"/>
        <v>0</v>
      </c>
      <c r="V849" s="426">
        <f t="shared" si="91"/>
        <v>1564000</v>
      </c>
      <c r="W849" s="426"/>
      <c r="X849" s="433"/>
      <c r="Y849" s="434">
        <f t="shared" si="93"/>
        <v>1564000</v>
      </c>
      <c r="Z849" s="434">
        <v>0.01</v>
      </c>
    </row>
    <row r="850" spans="1:26" s="435" customFormat="1" ht="15.75" customHeight="1" x14ac:dyDescent="0.35">
      <c r="A850" s="421">
        <v>307</v>
      </c>
      <c r="B850" s="423" t="str">
        <f>+ม.2!D369</f>
        <v>ส.ป.ก.</v>
      </c>
      <c r="C850" s="424">
        <f>+ม.2!E369</f>
        <v>1320</v>
      </c>
      <c r="D850" s="421">
        <f>+ม.2!I369</f>
        <v>35</v>
      </c>
      <c r="E850" s="421">
        <f>+ม.2!J369</f>
        <v>3</v>
      </c>
      <c r="F850" s="425">
        <f>+ม.2!K369</f>
        <v>55</v>
      </c>
      <c r="G850" s="426"/>
      <c r="H850" s="421">
        <f t="shared" ref="H850:H913" si="94">+(D850*400)+(E850*100)+F850</f>
        <v>14355</v>
      </c>
      <c r="I850" s="427">
        <v>100</v>
      </c>
      <c r="J850" s="428">
        <f t="shared" si="87"/>
        <v>1435500</v>
      </c>
      <c r="K850" s="421">
        <f>+ม.2!Q369</f>
        <v>0</v>
      </c>
      <c r="L850" s="429">
        <f>+ม.2!S369</f>
        <v>0</v>
      </c>
      <c r="M850" s="429">
        <f>+ม.2!T369</f>
        <v>0</v>
      </c>
      <c r="N850" s="426"/>
      <c r="O850" s="430">
        <f>+ม.2!U369</f>
        <v>0</v>
      </c>
      <c r="P850" s="426">
        <f>+ม.2!W369</f>
        <v>0</v>
      </c>
      <c r="Q850" s="431"/>
      <c r="R850" s="430">
        <f t="shared" si="88"/>
        <v>0</v>
      </c>
      <c r="S850" s="421">
        <f>+ม.2!Z369</f>
        <v>0</v>
      </c>
      <c r="T850" s="432">
        <f t="shared" si="89"/>
        <v>0</v>
      </c>
      <c r="U850" s="426">
        <f t="shared" si="90"/>
        <v>0</v>
      </c>
      <c r="V850" s="426">
        <f t="shared" si="91"/>
        <v>1435500</v>
      </c>
      <c r="W850" s="426"/>
      <c r="X850" s="433"/>
      <c r="Y850" s="434">
        <f t="shared" si="93"/>
        <v>1435500</v>
      </c>
      <c r="Z850" s="434">
        <v>0.01</v>
      </c>
    </row>
    <row r="851" spans="1:26" s="189" customFormat="1" ht="15.75" customHeight="1" x14ac:dyDescent="0.35">
      <c r="A851" s="221">
        <v>308</v>
      </c>
      <c r="B851" s="217" t="str">
        <f>+ม.2!D370</f>
        <v>ส.ป.ก.</v>
      </c>
      <c r="C851" s="234">
        <f>+ม.2!E370</f>
        <v>1716</v>
      </c>
      <c r="D851" s="221">
        <f>+ม.2!I370</f>
        <v>22</v>
      </c>
      <c r="E851" s="221">
        <f>+ม.2!J370</f>
        <v>0</v>
      </c>
      <c r="F851" s="230">
        <f>+ม.2!K370</f>
        <v>77</v>
      </c>
      <c r="G851" s="190"/>
      <c r="H851" s="221">
        <f t="shared" si="94"/>
        <v>8877</v>
      </c>
      <c r="I851" s="226">
        <v>100</v>
      </c>
      <c r="J851" s="191">
        <f t="shared" ref="J851:J914" si="95">H851*I851</f>
        <v>887700</v>
      </c>
      <c r="K851" s="221">
        <f>+ม.2!Q370</f>
        <v>0</v>
      </c>
      <c r="L851" s="238">
        <f>+ม.2!S370</f>
        <v>0</v>
      </c>
      <c r="M851" s="238">
        <f>+ม.2!T370</f>
        <v>0</v>
      </c>
      <c r="N851" s="190"/>
      <c r="O851" s="197">
        <f>+ม.2!U370</f>
        <v>0</v>
      </c>
      <c r="P851" s="190">
        <f>+ม.2!W370</f>
        <v>0</v>
      </c>
      <c r="Q851" s="244"/>
      <c r="R851" s="197">
        <f t="shared" si="88"/>
        <v>0</v>
      </c>
      <c r="S851" s="221">
        <f>+ม.2!Z370</f>
        <v>0</v>
      </c>
      <c r="T851" s="201">
        <f t="shared" si="89"/>
        <v>0</v>
      </c>
      <c r="U851" s="190">
        <f t="shared" si="90"/>
        <v>0</v>
      </c>
      <c r="V851" s="190">
        <f t="shared" si="91"/>
        <v>887700</v>
      </c>
      <c r="W851" s="190"/>
      <c r="X851" s="258"/>
      <c r="Y851" s="251">
        <f t="shared" si="93"/>
        <v>887700</v>
      </c>
      <c r="Z851" s="251">
        <v>0.01</v>
      </c>
    </row>
    <row r="852" spans="1:26" s="189" customFormat="1" ht="15.75" customHeight="1" x14ac:dyDescent="0.35">
      <c r="A852" s="221">
        <v>309</v>
      </c>
      <c r="B852" s="217" t="str">
        <f>+ม.2!D371</f>
        <v>ส.ป.ก.</v>
      </c>
      <c r="C852" s="234">
        <f>+ม.2!E371</f>
        <v>2540</v>
      </c>
      <c r="D852" s="221">
        <f>+ม.2!I371</f>
        <v>11</v>
      </c>
      <c r="E852" s="221">
        <f>+ม.2!J371</f>
        <v>3</v>
      </c>
      <c r="F852" s="230">
        <f>+ม.2!K371</f>
        <v>23</v>
      </c>
      <c r="G852" s="190"/>
      <c r="H852" s="221">
        <f t="shared" si="94"/>
        <v>4723</v>
      </c>
      <c r="I852" s="226">
        <v>100</v>
      </c>
      <c r="J852" s="191">
        <f t="shared" si="95"/>
        <v>472300</v>
      </c>
      <c r="K852" s="221">
        <f>+ม.2!Q371</f>
        <v>0</v>
      </c>
      <c r="L852" s="238">
        <f>+ม.2!S371</f>
        <v>0</v>
      </c>
      <c r="M852" s="238">
        <f>+ม.2!T371</f>
        <v>0</v>
      </c>
      <c r="N852" s="190"/>
      <c r="O852" s="197">
        <f>+ม.2!U371</f>
        <v>0</v>
      </c>
      <c r="P852" s="190">
        <f>+ม.2!W371</f>
        <v>0</v>
      </c>
      <c r="Q852" s="244"/>
      <c r="R852" s="197">
        <f t="shared" si="88"/>
        <v>0</v>
      </c>
      <c r="S852" s="221">
        <f>+ม.2!Z371</f>
        <v>0</v>
      </c>
      <c r="T852" s="201">
        <f t="shared" si="89"/>
        <v>0</v>
      </c>
      <c r="U852" s="190">
        <f t="shared" si="90"/>
        <v>0</v>
      </c>
      <c r="V852" s="190">
        <f t="shared" si="91"/>
        <v>472300</v>
      </c>
      <c r="W852" s="190"/>
      <c r="X852" s="258"/>
      <c r="Y852" s="251">
        <f t="shared" si="93"/>
        <v>472300</v>
      </c>
      <c r="Z852" s="251">
        <v>0.01</v>
      </c>
    </row>
    <row r="853" spans="1:26" s="189" customFormat="1" ht="15.75" customHeight="1" x14ac:dyDescent="0.35">
      <c r="A853" s="221">
        <v>310</v>
      </c>
      <c r="B853" s="217" t="str">
        <f>+ม.2!D372</f>
        <v>ส.ป.ก.</v>
      </c>
      <c r="C853" s="234">
        <f>+ม.2!E372</f>
        <v>1201</v>
      </c>
      <c r="D853" s="221">
        <f>+ม.2!I372</f>
        <v>37</v>
      </c>
      <c r="E853" s="221">
        <f>+ม.2!J372</f>
        <v>0</v>
      </c>
      <c r="F853" s="230">
        <f>+ม.2!K372</f>
        <v>7</v>
      </c>
      <c r="G853" s="190"/>
      <c r="H853" s="221">
        <f t="shared" si="94"/>
        <v>14807</v>
      </c>
      <c r="I853" s="226">
        <v>100</v>
      </c>
      <c r="J853" s="191">
        <f t="shared" si="95"/>
        <v>1480700</v>
      </c>
      <c r="K853" s="221">
        <f>+ม.2!Q372</f>
        <v>0</v>
      </c>
      <c r="L853" s="238">
        <f>+ม.2!S372</f>
        <v>0</v>
      </c>
      <c r="M853" s="238">
        <f>+ม.2!T372</f>
        <v>0</v>
      </c>
      <c r="N853" s="190"/>
      <c r="O853" s="197">
        <f>+ม.2!U372</f>
        <v>0</v>
      </c>
      <c r="P853" s="190">
        <f>+ม.2!W372</f>
        <v>0</v>
      </c>
      <c r="Q853" s="244"/>
      <c r="R853" s="197">
        <f t="shared" si="88"/>
        <v>0</v>
      </c>
      <c r="S853" s="221">
        <f>+ม.2!Z372</f>
        <v>0</v>
      </c>
      <c r="T853" s="201">
        <f t="shared" si="89"/>
        <v>0</v>
      </c>
      <c r="U853" s="190">
        <f t="shared" si="90"/>
        <v>0</v>
      </c>
      <c r="V853" s="190">
        <f t="shared" si="91"/>
        <v>1480700</v>
      </c>
      <c r="W853" s="190"/>
      <c r="X853" s="258"/>
      <c r="Y853" s="251">
        <f t="shared" si="93"/>
        <v>1480700</v>
      </c>
      <c r="Z853" s="251">
        <v>0.01</v>
      </c>
    </row>
    <row r="854" spans="1:26" s="189" customFormat="1" ht="15.75" customHeight="1" x14ac:dyDescent="0.35">
      <c r="A854" s="221">
        <v>311</v>
      </c>
      <c r="B854" s="217" t="str">
        <f>+ม.2!D373</f>
        <v>ส.ป.ก.</v>
      </c>
      <c r="C854" s="234">
        <f>+ม.2!E373</f>
        <v>1202</v>
      </c>
      <c r="D854" s="221">
        <f>+ม.2!I373</f>
        <v>33</v>
      </c>
      <c r="E854" s="221">
        <f>+ม.2!J373</f>
        <v>2</v>
      </c>
      <c r="F854" s="230">
        <f>+ม.2!K373</f>
        <v>11</v>
      </c>
      <c r="G854" s="190"/>
      <c r="H854" s="221">
        <f t="shared" si="94"/>
        <v>13411</v>
      </c>
      <c r="I854" s="226">
        <v>100</v>
      </c>
      <c r="J854" s="191">
        <f t="shared" si="95"/>
        <v>1341100</v>
      </c>
      <c r="K854" s="221">
        <f>+ม.2!Q373</f>
        <v>0</v>
      </c>
      <c r="L854" s="238">
        <f>+ม.2!S373</f>
        <v>0</v>
      </c>
      <c r="M854" s="238">
        <f>+ม.2!T373</f>
        <v>0</v>
      </c>
      <c r="N854" s="190"/>
      <c r="O854" s="197">
        <f>+ม.2!U373</f>
        <v>0</v>
      </c>
      <c r="P854" s="190">
        <f>+ม.2!W373</f>
        <v>0</v>
      </c>
      <c r="Q854" s="244"/>
      <c r="R854" s="197">
        <f t="shared" si="88"/>
        <v>0</v>
      </c>
      <c r="S854" s="221">
        <f>+ม.2!Z373</f>
        <v>0</v>
      </c>
      <c r="T854" s="201">
        <f t="shared" si="89"/>
        <v>0</v>
      </c>
      <c r="U854" s="190">
        <f t="shared" si="90"/>
        <v>0</v>
      </c>
      <c r="V854" s="190">
        <f t="shared" si="91"/>
        <v>1341100</v>
      </c>
      <c r="W854" s="190"/>
      <c r="X854" s="258"/>
      <c r="Y854" s="251">
        <f t="shared" si="93"/>
        <v>1341100</v>
      </c>
      <c r="Z854" s="251">
        <v>0.01</v>
      </c>
    </row>
    <row r="855" spans="1:26" s="189" customFormat="1" ht="15.75" customHeight="1" x14ac:dyDescent="0.35">
      <c r="A855" s="221">
        <v>312</v>
      </c>
      <c r="B855" s="217" t="str">
        <f>+ม.2!D374</f>
        <v>ส.ป.ก.</v>
      </c>
      <c r="C855" s="234">
        <f>+ม.2!E374</f>
        <v>5255</v>
      </c>
      <c r="D855" s="221">
        <f>+ม.2!I374</f>
        <v>9</v>
      </c>
      <c r="E855" s="221">
        <f>+ม.2!J374</f>
        <v>0</v>
      </c>
      <c r="F855" s="230">
        <f>+ม.2!K374</f>
        <v>96</v>
      </c>
      <c r="G855" s="190"/>
      <c r="H855" s="221">
        <f t="shared" si="94"/>
        <v>3696</v>
      </c>
      <c r="I855" s="226">
        <v>100</v>
      </c>
      <c r="J855" s="191">
        <f t="shared" si="95"/>
        <v>369600</v>
      </c>
      <c r="K855" s="221">
        <f>+ม.2!Q374</f>
        <v>0</v>
      </c>
      <c r="L855" s="238">
        <f>+ม.2!S374</f>
        <v>0</v>
      </c>
      <c r="M855" s="238">
        <f>+ม.2!T374</f>
        <v>0</v>
      </c>
      <c r="N855" s="190"/>
      <c r="O855" s="197">
        <f>+ม.2!U374</f>
        <v>0</v>
      </c>
      <c r="P855" s="190">
        <f>+ม.2!W374</f>
        <v>0</v>
      </c>
      <c r="Q855" s="244"/>
      <c r="R855" s="197">
        <f t="shared" si="88"/>
        <v>0</v>
      </c>
      <c r="S855" s="221">
        <f>+ม.2!Z374</f>
        <v>0</v>
      </c>
      <c r="T855" s="201">
        <f t="shared" si="89"/>
        <v>0</v>
      </c>
      <c r="U855" s="190">
        <f t="shared" si="90"/>
        <v>0</v>
      </c>
      <c r="V855" s="190">
        <f t="shared" si="91"/>
        <v>369600</v>
      </c>
      <c r="W855" s="190"/>
      <c r="X855" s="258"/>
      <c r="Y855" s="251">
        <f t="shared" si="93"/>
        <v>369600</v>
      </c>
      <c r="Z855" s="251">
        <v>0.01</v>
      </c>
    </row>
    <row r="856" spans="1:26" s="189" customFormat="1" ht="15.75" customHeight="1" x14ac:dyDescent="0.35">
      <c r="A856" s="221">
        <v>313</v>
      </c>
      <c r="B856" s="217" t="str">
        <f>+ม.2!D375</f>
        <v>ส.ป.ก.</v>
      </c>
      <c r="C856" s="234">
        <f>+ม.2!E375</f>
        <v>8913</v>
      </c>
      <c r="D856" s="221">
        <f>+ม.2!I375</f>
        <v>13</v>
      </c>
      <c r="E856" s="221">
        <f>+ม.2!J375</f>
        <v>1</v>
      </c>
      <c r="F856" s="230">
        <f>+ม.2!K375</f>
        <v>52</v>
      </c>
      <c r="G856" s="190"/>
      <c r="H856" s="221">
        <f t="shared" si="94"/>
        <v>5352</v>
      </c>
      <c r="I856" s="226">
        <v>100</v>
      </c>
      <c r="J856" s="191">
        <f t="shared" si="95"/>
        <v>535200</v>
      </c>
      <c r="K856" s="221">
        <f>+ม.2!Q375</f>
        <v>0</v>
      </c>
      <c r="L856" s="238">
        <f>+ม.2!S375</f>
        <v>0</v>
      </c>
      <c r="M856" s="238">
        <f>+ม.2!T375</f>
        <v>0</v>
      </c>
      <c r="N856" s="190"/>
      <c r="O856" s="197">
        <f>+ม.2!U375</f>
        <v>0</v>
      </c>
      <c r="P856" s="190">
        <f>+ม.2!W375</f>
        <v>0</v>
      </c>
      <c r="Q856" s="244"/>
      <c r="R856" s="197">
        <f t="shared" ref="R856:R919" si="96">O856*Q856</f>
        <v>0</v>
      </c>
      <c r="S856" s="221">
        <f>+ม.2!Z375</f>
        <v>0</v>
      </c>
      <c r="T856" s="201">
        <f t="shared" ref="T856:T919" si="97">R856*S856/100</f>
        <v>0</v>
      </c>
      <c r="U856" s="190">
        <f t="shared" ref="U856:U919" si="98">R856-T856</f>
        <v>0</v>
      </c>
      <c r="V856" s="190">
        <f t="shared" ref="V856:V919" si="99">J856+U856</f>
        <v>535200</v>
      </c>
      <c r="W856" s="190"/>
      <c r="X856" s="258"/>
      <c r="Y856" s="251">
        <f t="shared" si="93"/>
        <v>535200</v>
      </c>
      <c r="Z856" s="251">
        <v>0.01</v>
      </c>
    </row>
    <row r="857" spans="1:26" s="189" customFormat="1" ht="15.75" customHeight="1" x14ac:dyDescent="0.35">
      <c r="A857" s="221">
        <v>314</v>
      </c>
      <c r="B857" s="217" t="str">
        <f>+ม.2!D376</f>
        <v>ส.ป.ก.</v>
      </c>
      <c r="C857" s="234">
        <f>+ม.2!E376</f>
        <v>5285</v>
      </c>
      <c r="D857" s="221">
        <f>+ม.2!I376</f>
        <v>37</v>
      </c>
      <c r="E857" s="221">
        <f>+ม.2!J376</f>
        <v>2</v>
      </c>
      <c r="F857" s="230">
        <f>+ม.2!K376</f>
        <v>25</v>
      </c>
      <c r="G857" s="190"/>
      <c r="H857" s="221">
        <f t="shared" si="94"/>
        <v>15025</v>
      </c>
      <c r="I857" s="226">
        <v>100</v>
      </c>
      <c r="J857" s="191">
        <f t="shared" si="95"/>
        <v>1502500</v>
      </c>
      <c r="K857" s="221">
        <f>+ม.2!Q376</f>
        <v>0</v>
      </c>
      <c r="L857" s="238">
        <f>+ม.2!S376</f>
        <v>0</v>
      </c>
      <c r="M857" s="238">
        <f>+ม.2!T376</f>
        <v>0</v>
      </c>
      <c r="N857" s="190"/>
      <c r="O857" s="197">
        <f>+ม.2!U376</f>
        <v>0</v>
      </c>
      <c r="P857" s="190">
        <f>+ม.2!W376</f>
        <v>0</v>
      </c>
      <c r="Q857" s="244"/>
      <c r="R857" s="197">
        <f t="shared" si="96"/>
        <v>0</v>
      </c>
      <c r="S857" s="221">
        <f>+ม.2!Z376</f>
        <v>0</v>
      </c>
      <c r="T857" s="201">
        <f t="shared" si="97"/>
        <v>0</v>
      </c>
      <c r="U857" s="190">
        <f t="shared" si="98"/>
        <v>0</v>
      </c>
      <c r="V857" s="190">
        <f t="shared" si="99"/>
        <v>1502500</v>
      </c>
      <c r="W857" s="190"/>
      <c r="X857" s="258"/>
      <c r="Y857" s="251">
        <f t="shared" si="93"/>
        <v>1502500</v>
      </c>
      <c r="Z857" s="251">
        <v>0.01</v>
      </c>
    </row>
    <row r="858" spans="1:26" s="189" customFormat="1" ht="15.75" customHeight="1" x14ac:dyDescent="0.35">
      <c r="A858" s="221">
        <v>315</v>
      </c>
      <c r="B858" s="217" t="str">
        <f>+ม.2!D377</f>
        <v>ส.ป.ก.</v>
      </c>
      <c r="C858" s="234">
        <f>+ม.2!E377</f>
        <v>1209</v>
      </c>
      <c r="D858" s="221">
        <f>+ม.2!I377</f>
        <v>28</v>
      </c>
      <c r="E858" s="221">
        <f>+ม.2!J377</f>
        <v>1</v>
      </c>
      <c r="F858" s="230">
        <f>+ม.2!K377</f>
        <v>18</v>
      </c>
      <c r="G858" s="190"/>
      <c r="H858" s="221">
        <f t="shared" si="94"/>
        <v>11318</v>
      </c>
      <c r="I858" s="226">
        <v>100</v>
      </c>
      <c r="J858" s="191">
        <f t="shared" si="95"/>
        <v>1131800</v>
      </c>
      <c r="K858" s="221">
        <f>+ม.2!Q377</f>
        <v>0</v>
      </c>
      <c r="L858" s="238">
        <f>+ม.2!S377</f>
        <v>0</v>
      </c>
      <c r="M858" s="238">
        <f>+ม.2!T377</f>
        <v>0</v>
      </c>
      <c r="N858" s="190"/>
      <c r="O858" s="197">
        <f>+ม.2!U377</f>
        <v>0</v>
      </c>
      <c r="P858" s="190">
        <f>+ม.2!W377</f>
        <v>0</v>
      </c>
      <c r="Q858" s="244"/>
      <c r="R858" s="197">
        <f t="shared" si="96"/>
        <v>0</v>
      </c>
      <c r="S858" s="221">
        <f>+ม.2!Z377</f>
        <v>0</v>
      </c>
      <c r="T858" s="201">
        <f t="shared" si="97"/>
        <v>0</v>
      </c>
      <c r="U858" s="190">
        <f t="shared" si="98"/>
        <v>0</v>
      </c>
      <c r="V858" s="190">
        <f t="shared" si="99"/>
        <v>1131800</v>
      </c>
      <c r="W858" s="190"/>
      <c r="X858" s="258"/>
      <c r="Y858" s="251">
        <f t="shared" si="93"/>
        <v>1131800</v>
      </c>
      <c r="Z858" s="251">
        <v>0.01</v>
      </c>
    </row>
    <row r="859" spans="1:26" s="189" customFormat="1" ht="15.75" customHeight="1" x14ac:dyDescent="0.35">
      <c r="A859" s="221">
        <v>316</v>
      </c>
      <c r="B859" s="217" t="str">
        <f>+ม.2!D378</f>
        <v>ส.ป.ก.</v>
      </c>
      <c r="C859" s="234">
        <f>+ม.2!E378</f>
        <v>10288</v>
      </c>
      <c r="D859" s="221">
        <f>+ม.2!I378</f>
        <v>14</v>
      </c>
      <c r="E859" s="221">
        <f>+ม.2!J378</f>
        <v>3</v>
      </c>
      <c r="F859" s="230">
        <f>+ม.2!K378</f>
        <v>86</v>
      </c>
      <c r="G859" s="190"/>
      <c r="H859" s="221">
        <f t="shared" si="94"/>
        <v>5986</v>
      </c>
      <c r="I859" s="226">
        <v>100</v>
      </c>
      <c r="J859" s="191">
        <f t="shared" si="95"/>
        <v>598600</v>
      </c>
      <c r="K859" s="221">
        <f>+ม.2!Q378</f>
        <v>0</v>
      </c>
      <c r="L859" s="238">
        <f>+ม.2!S378</f>
        <v>0</v>
      </c>
      <c r="M859" s="238">
        <f>+ม.2!T378</f>
        <v>0</v>
      </c>
      <c r="N859" s="190"/>
      <c r="O859" s="197">
        <f>+ม.2!U378</f>
        <v>0</v>
      </c>
      <c r="P859" s="190">
        <f>+ม.2!W378</f>
        <v>0</v>
      </c>
      <c r="Q859" s="244"/>
      <c r="R859" s="197">
        <f t="shared" si="96"/>
        <v>0</v>
      </c>
      <c r="S859" s="221">
        <f>+ม.2!Z378</f>
        <v>0</v>
      </c>
      <c r="T859" s="201">
        <f t="shared" si="97"/>
        <v>0</v>
      </c>
      <c r="U859" s="190">
        <f t="shared" si="98"/>
        <v>0</v>
      </c>
      <c r="V859" s="190">
        <f t="shared" si="99"/>
        <v>598600</v>
      </c>
      <c r="W859" s="190"/>
      <c r="X859" s="258"/>
      <c r="Y859" s="251">
        <f t="shared" si="93"/>
        <v>598600</v>
      </c>
      <c r="Z859" s="251">
        <v>0.01</v>
      </c>
    </row>
    <row r="860" spans="1:26" s="189" customFormat="1" ht="15.75" customHeight="1" x14ac:dyDescent="0.35">
      <c r="A860" s="221">
        <v>317</v>
      </c>
      <c r="B860" s="217" t="str">
        <f>+ม.2!D379</f>
        <v>ส.ป.ก.</v>
      </c>
      <c r="C860" s="234">
        <f>+ม.2!E379</f>
        <v>10289</v>
      </c>
      <c r="D860" s="221">
        <f>+ม.2!I379</f>
        <v>17</v>
      </c>
      <c r="E860" s="221">
        <f>+ม.2!J379</f>
        <v>1</v>
      </c>
      <c r="F860" s="230">
        <f>+ม.2!K379</f>
        <v>6</v>
      </c>
      <c r="G860" s="190"/>
      <c r="H860" s="221">
        <f t="shared" si="94"/>
        <v>6906</v>
      </c>
      <c r="I860" s="226">
        <v>100</v>
      </c>
      <c r="J860" s="191">
        <f t="shared" si="95"/>
        <v>690600</v>
      </c>
      <c r="K860" s="221">
        <f>+ม.2!Q379</f>
        <v>0</v>
      </c>
      <c r="L860" s="238">
        <f>+ม.2!S379</f>
        <v>0</v>
      </c>
      <c r="M860" s="238">
        <f>+ม.2!T379</f>
        <v>0</v>
      </c>
      <c r="N860" s="190"/>
      <c r="O860" s="197">
        <f>+ม.2!U379</f>
        <v>0</v>
      </c>
      <c r="P860" s="190">
        <f>+ม.2!W379</f>
        <v>0</v>
      </c>
      <c r="Q860" s="244"/>
      <c r="R860" s="197">
        <f t="shared" si="96"/>
        <v>0</v>
      </c>
      <c r="S860" s="221">
        <f>+ม.2!Z379</f>
        <v>0</v>
      </c>
      <c r="T860" s="201">
        <f t="shared" si="97"/>
        <v>0</v>
      </c>
      <c r="U860" s="190">
        <f t="shared" si="98"/>
        <v>0</v>
      </c>
      <c r="V860" s="190">
        <f t="shared" si="99"/>
        <v>690600</v>
      </c>
      <c r="W860" s="190"/>
      <c r="X860" s="258"/>
      <c r="Y860" s="251">
        <f t="shared" si="93"/>
        <v>690600</v>
      </c>
      <c r="Z860" s="251">
        <v>0.01</v>
      </c>
    </row>
    <row r="861" spans="1:26" s="189" customFormat="1" ht="15.75" customHeight="1" x14ac:dyDescent="0.35">
      <c r="A861" s="221">
        <v>318</v>
      </c>
      <c r="B861" s="217" t="str">
        <f>+ม.2!D380</f>
        <v>ส.ป.ก.</v>
      </c>
      <c r="C861" s="234">
        <f>+ม.2!E380</f>
        <v>1335</v>
      </c>
      <c r="D861" s="221">
        <f>+ม.2!I380</f>
        <v>14</v>
      </c>
      <c r="E861" s="221">
        <f>+ม.2!J380</f>
        <v>3</v>
      </c>
      <c r="F861" s="230">
        <f>+ม.2!K380</f>
        <v>96</v>
      </c>
      <c r="G861" s="190"/>
      <c r="H861" s="221">
        <f t="shared" si="94"/>
        <v>5996</v>
      </c>
      <c r="I861" s="226">
        <v>100</v>
      </c>
      <c r="J861" s="191">
        <f t="shared" si="95"/>
        <v>599600</v>
      </c>
      <c r="K861" s="221">
        <f>+ม.2!Q380</f>
        <v>0</v>
      </c>
      <c r="L861" s="238">
        <f>+ม.2!S380</f>
        <v>0</v>
      </c>
      <c r="M861" s="238">
        <f>+ม.2!T380</f>
        <v>0</v>
      </c>
      <c r="N861" s="190"/>
      <c r="O861" s="197">
        <f>+ม.2!U380</f>
        <v>0</v>
      </c>
      <c r="P861" s="190">
        <f>+ม.2!W380</f>
        <v>0</v>
      </c>
      <c r="Q861" s="244"/>
      <c r="R861" s="197">
        <f t="shared" si="96"/>
        <v>0</v>
      </c>
      <c r="S861" s="221">
        <f>+ม.2!Z380</f>
        <v>0</v>
      </c>
      <c r="T861" s="201">
        <f t="shared" si="97"/>
        <v>0</v>
      </c>
      <c r="U861" s="190">
        <f t="shared" si="98"/>
        <v>0</v>
      </c>
      <c r="V861" s="190">
        <f t="shared" si="99"/>
        <v>599600</v>
      </c>
      <c r="W861" s="190"/>
      <c r="X861" s="258"/>
      <c r="Y861" s="251">
        <f t="shared" si="93"/>
        <v>599600</v>
      </c>
      <c r="Z861" s="251">
        <v>0.01</v>
      </c>
    </row>
    <row r="862" spans="1:26" s="189" customFormat="1" ht="15.75" customHeight="1" x14ac:dyDescent="0.35">
      <c r="A862" s="221">
        <v>319</v>
      </c>
      <c r="B862" s="217" t="str">
        <f>+ม.2!D381</f>
        <v>ส.ป.ก.</v>
      </c>
      <c r="C862" s="234">
        <f>+ม.2!E381</f>
        <v>3238</v>
      </c>
      <c r="D862" s="221">
        <f>+ม.2!I381</f>
        <v>32</v>
      </c>
      <c r="E862" s="221">
        <f>+ม.2!J381</f>
        <v>0</v>
      </c>
      <c r="F862" s="230">
        <f>+ม.2!K381</f>
        <v>0</v>
      </c>
      <c r="G862" s="190"/>
      <c r="H862" s="221">
        <f t="shared" si="94"/>
        <v>12800</v>
      </c>
      <c r="I862" s="226">
        <v>100</v>
      </c>
      <c r="J862" s="191">
        <f t="shared" si="95"/>
        <v>1280000</v>
      </c>
      <c r="K862" s="221">
        <f>+ม.2!Q381</f>
        <v>0</v>
      </c>
      <c r="L862" s="238">
        <f>+ม.2!S381</f>
        <v>0</v>
      </c>
      <c r="M862" s="238">
        <f>+ม.2!T381</f>
        <v>0</v>
      </c>
      <c r="N862" s="190"/>
      <c r="O862" s="197">
        <f>+ม.2!U381</f>
        <v>0</v>
      </c>
      <c r="P862" s="190">
        <f>+ม.2!W381</f>
        <v>0</v>
      </c>
      <c r="Q862" s="244"/>
      <c r="R862" s="197">
        <f t="shared" si="96"/>
        <v>0</v>
      </c>
      <c r="S862" s="221">
        <f>+ม.2!Z381</f>
        <v>0</v>
      </c>
      <c r="T862" s="201">
        <f t="shared" si="97"/>
        <v>0</v>
      </c>
      <c r="U862" s="190">
        <f t="shared" si="98"/>
        <v>0</v>
      </c>
      <c r="V862" s="190">
        <f t="shared" si="99"/>
        <v>1280000</v>
      </c>
      <c r="W862" s="190"/>
      <c r="X862" s="258"/>
      <c r="Y862" s="251">
        <f t="shared" si="93"/>
        <v>1280000</v>
      </c>
      <c r="Z862" s="251">
        <v>0.01</v>
      </c>
    </row>
    <row r="863" spans="1:26" s="189" customFormat="1" ht="15.75" customHeight="1" x14ac:dyDescent="0.35">
      <c r="A863" s="221">
        <v>320</v>
      </c>
      <c r="B863" s="217" t="str">
        <f>+ม.2!D382</f>
        <v>ส.ป.ก.</v>
      </c>
      <c r="C863" s="234">
        <f>+ม.2!E382</f>
        <v>3210</v>
      </c>
      <c r="D863" s="221">
        <f>+ม.2!I382</f>
        <v>22</v>
      </c>
      <c r="E863" s="221">
        <f>+ม.2!J382</f>
        <v>1</v>
      </c>
      <c r="F863" s="230">
        <f>+ม.2!K382</f>
        <v>94</v>
      </c>
      <c r="G863" s="190"/>
      <c r="H863" s="221">
        <f t="shared" si="94"/>
        <v>8994</v>
      </c>
      <c r="I863" s="226">
        <v>100</v>
      </c>
      <c r="J863" s="191">
        <f t="shared" si="95"/>
        <v>899400</v>
      </c>
      <c r="K863" s="221">
        <f>+ม.2!Q382</f>
        <v>0</v>
      </c>
      <c r="L863" s="238">
        <f>+ม.2!S382</f>
        <v>0</v>
      </c>
      <c r="M863" s="238">
        <f>+ม.2!T382</f>
        <v>0</v>
      </c>
      <c r="N863" s="190"/>
      <c r="O863" s="197">
        <f>+ม.2!U382</f>
        <v>0</v>
      </c>
      <c r="P863" s="190">
        <f>+ม.2!W382</f>
        <v>0</v>
      </c>
      <c r="Q863" s="244"/>
      <c r="R863" s="197">
        <f t="shared" si="96"/>
        <v>0</v>
      </c>
      <c r="S863" s="221">
        <f>+ม.2!Z382</f>
        <v>0</v>
      </c>
      <c r="T863" s="201">
        <f t="shared" si="97"/>
        <v>0</v>
      </c>
      <c r="U863" s="190">
        <f t="shared" si="98"/>
        <v>0</v>
      </c>
      <c r="V863" s="190">
        <f t="shared" si="99"/>
        <v>899400</v>
      </c>
      <c r="W863" s="190"/>
      <c r="X863" s="258"/>
      <c r="Y863" s="251">
        <f t="shared" si="93"/>
        <v>899400</v>
      </c>
      <c r="Z863" s="251">
        <v>0.01</v>
      </c>
    </row>
    <row r="864" spans="1:26" s="435" customFormat="1" ht="15.75" customHeight="1" x14ac:dyDescent="0.35">
      <c r="A864" s="421">
        <v>321</v>
      </c>
      <c r="B864" s="423" t="str">
        <f>+ม.2!D383</f>
        <v>ส.ป.ก.</v>
      </c>
      <c r="C864" s="424">
        <f>+ม.2!E383</f>
        <v>786</v>
      </c>
      <c r="D864" s="421">
        <f>+ม.2!I383</f>
        <v>2</v>
      </c>
      <c r="E864" s="421">
        <f>+ม.2!J383</f>
        <v>1</v>
      </c>
      <c r="F864" s="425">
        <f>+ม.2!K383</f>
        <v>34</v>
      </c>
      <c r="G864" s="426"/>
      <c r="H864" s="421">
        <f t="shared" si="94"/>
        <v>934</v>
      </c>
      <c r="I864" s="427">
        <v>100</v>
      </c>
      <c r="J864" s="428">
        <f t="shared" si="95"/>
        <v>93400</v>
      </c>
      <c r="K864" s="421">
        <f>+ม.2!Q383</f>
        <v>0</v>
      </c>
      <c r="L864" s="429">
        <f>+ม.2!S383</f>
        <v>0</v>
      </c>
      <c r="M864" s="429">
        <f>+ม.2!T383</f>
        <v>0</v>
      </c>
      <c r="N864" s="426"/>
      <c r="O864" s="430">
        <f>+ม.2!U383</f>
        <v>0</v>
      </c>
      <c r="P864" s="426">
        <f>+ม.2!W383</f>
        <v>0</v>
      </c>
      <c r="Q864" s="431"/>
      <c r="R864" s="430">
        <f t="shared" si="96"/>
        <v>0</v>
      </c>
      <c r="S864" s="421">
        <f>+ม.2!Z383</f>
        <v>0</v>
      </c>
      <c r="T864" s="432">
        <f t="shared" si="97"/>
        <v>0</v>
      </c>
      <c r="U864" s="426">
        <f t="shared" si="98"/>
        <v>0</v>
      </c>
      <c r="V864" s="426">
        <f t="shared" si="99"/>
        <v>93400</v>
      </c>
      <c r="W864" s="426"/>
      <c r="X864" s="433"/>
      <c r="Y864" s="434">
        <f t="shared" si="93"/>
        <v>93400</v>
      </c>
      <c r="Z864" s="434">
        <v>0.01</v>
      </c>
    </row>
    <row r="865" spans="1:26" s="435" customFormat="1" ht="15.75" customHeight="1" x14ac:dyDescent="0.35">
      <c r="A865" s="421">
        <v>322</v>
      </c>
      <c r="B865" s="423" t="str">
        <f>+ม.2!D384</f>
        <v>ส.ป.ก.</v>
      </c>
      <c r="C865" s="424">
        <f>+ม.2!E384</f>
        <v>787</v>
      </c>
      <c r="D865" s="421">
        <f>+ม.2!I384</f>
        <v>11</v>
      </c>
      <c r="E865" s="421">
        <f>+ม.2!J384</f>
        <v>1</v>
      </c>
      <c r="F865" s="425">
        <f>+ม.2!K384</f>
        <v>6</v>
      </c>
      <c r="G865" s="426"/>
      <c r="H865" s="421">
        <f t="shared" si="94"/>
        <v>4506</v>
      </c>
      <c r="I865" s="427">
        <v>100</v>
      </c>
      <c r="J865" s="428">
        <f t="shared" si="95"/>
        <v>450600</v>
      </c>
      <c r="K865" s="421">
        <f>+ม.2!Q384</f>
        <v>0</v>
      </c>
      <c r="L865" s="429">
        <f>+ม.2!S384</f>
        <v>0</v>
      </c>
      <c r="M865" s="429">
        <f>+ม.2!T384</f>
        <v>0</v>
      </c>
      <c r="N865" s="426"/>
      <c r="O865" s="430">
        <f>+ม.2!U384</f>
        <v>0</v>
      </c>
      <c r="P865" s="426">
        <f>+ม.2!W384</f>
        <v>0</v>
      </c>
      <c r="Q865" s="431"/>
      <c r="R865" s="430">
        <f t="shared" si="96"/>
        <v>0</v>
      </c>
      <c r="S865" s="421">
        <f>+ม.2!Z384</f>
        <v>0</v>
      </c>
      <c r="T865" s="432">
        <f t="shared" si="97"/>
        <v>0</v>
      </c>
      <c r="U865" s="426">
        <f t="shared" si="98"/>
        <v>0</v>
      </c>
      <c r="V865" s="426">
        <f t="shared" si="99"/>
        <v>450600</v>
      </c>
      <c r="W865" s="426"/>
      <c r="X865" s="433"/>
      <c r="Y865" s="434">
        <f t="shared" si="93"/>
        <v>450600</v>
      </c>
      <c r="Z865" s="434">
        <v>0.01</v>
      </c>
    </row>
    <row r="866" spans="1:26" s="435" customFormat="1" ht="15.75" customHeight="1" x14ac:dyDescent="0.35">
      <c r="A866" s="421">
        <v>323</v>
      </c>
      <c r="B866" s="423" t="str">
        <f>+ม.2!D385</f>
        <v>ส.ป.ก.</v>
      </c>
      <c r="C866" s="424">
        <f>+ม.2!E385</f>
        <v>789</v>
      </c>
      <c r="D866" s="421">
        <f>+ม.2!I385</f>
        <v>8</v>
      </c>
      <c r="E866" s="421">
        <f>+ม.2!J385</f>
        <v>1</v>
      </c>
      <c r="F866" s="425">
        <f>+ม.2!K385</f>
        <v>11</v>
      </c>
      <c r="G866" s="426"/>
      <c r="H866" s="421">
        <f t="shared" si="94"/>
        <v>3311</v>
      </c>
      <c r="I866" s="427">
        <v>100</v>
      </c>
      <c r="J866" s="428">
        <f t="shared" si="95"/>
        <v>331100</v>
      </c>
      <c r="K866" s="421">
        <f>+ม.2!Q385</f>
        <v>0</v>
      </c>
      <c r="L866" s="429">
        <f>+ม.2!S385</f>
        <v>0</v>
      </c>
      <c r="M866" s="429">
        <f>+ม.2!T385</f>
        <v>0</v>
      </c>
      <c r="N866" s="426"/>
      <c r="O866" s="430">
        <f>+ม.2!U385</f>
        <v>0</v>
      </c>
      <c r="P866" s="426">
        <f>+ม.2!W385</f>
        <v>0</v>
      </c>
      <c r="Q866" s="431"/>
      <c r="R866" s="430">
        <f t="shared" si="96"/>
        <v>0</v>
      </c>
      <c r="S866" s="421">
        <f>+ม.2!Z385</f>
        <v>0</v>
      </c>
      <c r="T866" s="432">
        <f t="shared" si="97"/>
        <v>0</v>
      </c>
      <c r="U866" s="426">
        <f t="shared" si="98"/>
        <v>0</v>
      </c>
      <c r="V866" s="426">
        <f t="shared" si="99"/>
        <v>331100</v>
      </c>
      <c r="W866" s="426"/>
      <c r="X866" s="433"/>
      <c r="Y866" s="434">
        <f t="shared" si="93"/>
        <v>331100</v>
      </c>
      <c r="Z866" s="434">
        <v>0.01</v>
      </c>
    </row>
    <row r="867" spans="1:26" s="189" customFormat="1" ht="15.75" customHeight="1" x14ac:dyDescent="0.35">
      <c r="A867" s="221">
        <v>324</v>
      </c>
      <c r="B867" s="217" t="str">
        <f>+ม.2!D386</f>
        <v>ส.ป.ก.</v>
      </c>
      <c r="C867" s="234">
        <f>+ม.2!E386</f>
        <v>6313</v>
      </c>
      <c r="D867" s="221">
        <f>+ม.2!I386</f>
        <v>24</v>
      </c>
      <c r="E867" s="221">
        <f>+ม.2!J386</f>
        <v>1</v>
      </c>
      <c r="F867" s="230">
        <f>+ม.2!K386</f>
        <v>59</v>
      </c>
      <c r="G867" s="190"/>
      <c r="H867" s="221">
        <f t="shared" si="94"/>
        <v>9759</v>
      </c>
      <c r="I867" s="226">
        <v>100</v>
      </c>
      <c r="J867" s="191">
        <f t="shared" si="95"/>
        <v>975900</v>
      </c>
      <c r="K867" s="221">
        <f>+ม.2!Q386</f>
        <v>0</v>
      </c>
      <c r="L867" s="238">
        <f>+ม.2!S386</f>
        <v>0</v>
      </c>
      <c r="M867" s="238">
        <f>+ม.2!T386</f>
        <v>0</v>
      </c>
      <c r="N867" s="190"/>
      <c r="O867" s="197">
        <f>+ม.2!U386</f>
        <v>0</v>
      </c>
      <c r="P867" s="190">
        <f>+ม.2!W386</f>
        <v>0</v>
      </c>
      <c r="Q867" s="244"/>
      <c r="R867" s="197">
        <f t="shared" si="96"/>
        <v>0</v>
      </c>
      <c r="S867" s="221">
        <f>+ม.2!Z386</f>
        <v>0</v>
      </c>
      <c r="T867" s="201">
        <f t="shared" si="97"/>
        <v>0</v>
      </c>
      <c r="U867" s="190">
        <f t="shared" si="98"/>
        <v>0</v>
      </c>
      <c r="V867" s="190">
        <f t="shared" si="99"/>
        <v>975900</v>
      </c>
      <c r="W867" s="190"/>
      <c r="X867" s="258"/>
      <c r="Y867" s="251">
        <f t="shared" si="93"/>
        <v>975900</v>
      </c>
      <c r="Z867" s="251">
        <v>0.01</v>
      </c>
    </row>
    <row r="868" spans="1:26" s="189" customFormat="1" ht="15.75" customHeight="1" x14ac:dyDescent="0.35">
      <c r="A868" s="221">
        <v>325</v>
      </c>
      <c r="B868" s="217" t="str">
        <f>+ม.2!D387</f>
        <v>ส.ป.ก.</v>
      </c>
      <c r="C868" s="234">
        <f>+ม.2!E387</f>
        <v>6186</v>
      </c>
      <c r="D868" s="221">
        <f>+ม.2!I387</f>
        <v>25</v>
      </c>
      <c r="E868" s="221">
        <f>+ม.2!J387</f>
        <v>2</v>
      </c>
      <c r="F868" s="230">
        <f>+ม.2!K387</f>
        <v>37</v>
      </c>
      <c r="G868" s="190"/>
      <c r="H868" s="221">
        <f t="shared" si="94"/>
        <v>10237</v>
      </c>
      <c r="I868" s="226">
        <v>100</v>
      </c>
      <c r="J868" s="191">
        <f t="shared" si="95"/>
        <v>1023700</v>
      </c>
      <c r="K868" s="221">
        <f>+ม.2!Q387</f>
        <v>0</v>
      </c>
      <c r="L868" s="238">
        <f>+ม.2!S387</f>
        <v>0</v>
      </c>
      <c r="M868" s="238">
        <f>+ม.2!T387</f>
        <v>0</v>
      </c>
      <c r="N868" s="190"/>
      <c r="O868" s="197">
        <f>+ม.2!U387</f>
        <v>0</v>
      </c>
      <c r="P868" s="190">
        <f>+ม.2!W387</f>
        <v>0</v>
      </c>
      <c r="Q868" s="244"/>
      <c r="R868" s="197">
        <f t="shared" si="96"/>
        <v>0</v>
      </c>
      <c r="S868" s="221">
        <f>+ม.2!Z387</f>
        <v>0</v>
      </c>
      <c r="T868" s="201">
        <f t="shared" si="97"/>
        <v>0</v>
      </c>
      <c r="U868" s="190">
        <f t="shared" si="98"/>
        <v>0</v>
      </c>
      <c r="V868" s="190">
        <f t="shared" si="99"/>
        <v>1023700</v>
      </c>
      <c r="W868" s="190"/>
      <c r="X868" s="258"/>
      <c r="Y868" s="251">
        <f t="shared" si="93"/>
        <v>1023700</v>
      </c>
      <c r="Z868" s="251">
        <v>0.01</v>
      </c>
    </row>
    <row r="869" spans="1:26" s="189" customFormat="1" ht="15.75" customHeight="1" x14ac:dyDescent="0.35">
      <c r="A869" s="221">
        <v>326</v>
      </c>
      <c r="B869" s="217" t="str">
        <f>+ม.2!D388</f>
        <v>ส.ป.ก.</v>
      </c>
      <c r="C869" s="234">
        <f>+ม.2!E388</f>
        <v>3121</v>
      </c>
      <c r="D869" s="221">
        <f>+ม.2!I388</f>
        <v>11</v>
      </c>
      <c r="E869" s="221">
        <f>+ม.2!J388</f>
        <v>0</v>
      </c>
      <c r="F869" s="230">
        <f>+ม.2!K388</f>
        <v>5</v>
      </c>
      <c r="G869" s="190"/>
      <c r="H869" s="221">
        <f t="shared" si="94"/>
        <v>4405</v>
      </c>
      <c r="I869" s="226">
        <v>100</v>
      </c>
      <c r="J869" s="191">
        <f t="shared" si="95"/>
        <v>440500</v>
      </c>
      <c r="K869" s="221">
        <f>+ม.2!Q388</f>
        <v>0</v>
      </c>
      <c r="L869" s="238">
        <f>+ม.2!S388</f>
        <v>0</v>
      </c>
      <c r="M869" s="238">
        <f>+ม.2!T388</f>
        <v>0</v>
      </c>
      <c r="N869" s="190"/>
      <c r="O869" s="197">
        <f>+ม.2!U388</f>
        <v>0</v>
      </c>
      <c r="P869" s="190">
        <f>+ม.2!W388</f>
        <v>0</v>
      </c>
      <c r="Q869" s="244"/>
      <c r="R869" s="197">
        <f t="shared" si="96"/>
        <v>0</v>
      </c>
      <c r="S869" s="221">
        <f>+ม.2!Z388</f>
        <v>0</v>
      </c>
      <c r="T869" s="201">
        <f t="shared" si="97"/>
        <v>0</v>
      </c>
      <c r="U869" s="190">
        <f t="shared" si="98"/>
        <v>0</v>
      </c>
      <c r="V869" s="190">
        <f t="shared" si="99"/>
        <v>440500</v>
      </c>
      <c r="W869" s="190"/>
      <c r="X869" s="258"/>
      <c r="Y869" s="251">
        <f t="shared" si="93"/>
        <v>440500</v>
      </c>
      <c r="Z869" s="251">
        <v>0.01</v>
      </c>
    </row>
    <row r="870" spans="1:26" s="189" customFormat="1" ht="15.75" customHeight="1" x14ac:dyDescent="0.35">
      <c r="A870" s="221">
        <v>327</v>
      </c>
      <c r="B870" s="217" t="str">
        <f>+ม.2!D389</f>
        <v>ส.ป.ก.</v>
      </c>
      <c r="C870" s="234">
        <f>+ม.2!E389</f>
        <v>1212</v>
      </c>
      <c r="D870" s="221">
        <f>+ม.2!I389</f>
        <v>21</v>
      </c>
      <c r="E870" s="221">
        <f>+ม.2!J389</f>
        <v>0</v>
      </c>
      <c r="F870" s="230">
        <f>+ม.2!K389</f>
        <v>13</v>
      </c>
      <c r="G870" s="190"/>
      <c r="H870" s="221">
        <f t="shared" si="94"/>
        <v>8413</v>
      </c>
      <c r="I870" s="226">
        <v>100</v>
      </c>
      <c r="J870" s="191">
        <f t="shared" si="95"/>
        <v>841300</v>
      </c>
      <c r="K870" s="221">
        <f>+ม.2!Q389</f>
        <v>0</v>
      </c>
      <c r="L870" s="238">
        <f>+ม.2!S389</f>
        <v>0</v>
      </c>
      <c r="M870" s="238">
        <f>+ม.2!T389</f>
        <v>0</v>
      </c>
      <c r="N870" s="190"/>
      <c r="O870" s="197">
        <f>+ม.2!U389</f>
        <v>0</v>
      </c>
      <c r="P870" s="190">
        <f>+ม.2!W389</f>
        <v>0</v>
      </c>
      <c r="Q870" s="244"/>
      <c r="R870" s="197">
        <f t="shared" si="96"/>
        <v>0</v>
      </c>
      <c r="S870" s="221">
        <f>+ม.2!Z389</f>
        <v>0</v>
      </c>
      <c r="T870" s="201">
        <f t="shared" si="97"/>
        <v>0</v>
      </c>
      <c r="U870" s="190">
        <f t="shared" si="98"/>
        <v>0</v>
      </c>
      <c r="V870" s="190">
        <f t="shared" si="99"/>
        <v>841300</v>
      </c>
      <c r="W870" s="190"/>
      <c r="X870" s="258"/>
      <c r="Y870" s="251">
        <f t="shared" si="93"/>
        <v>841300</v>
      </c>
      <c r="Z870" s="251">
        <v>0.01</v>
      </c>
    </row>
    <row r="871" spans="1:26" s="189" customFormat="1" ht="15.75" customHeight="1" x14ac:dyDescent="0.35">
      <c r="A871" s="221">
        <v>328</v>
      </c>
      <c r="B871" s="217" t="str">
        <f>+ม.2!D390</f>
        <v>ส.ป.ก.</v>
      </c>
      <c r="C871" s="234">
        <f>+ม.2!E390</f>
        <v>6030</v>
      </c>
      <c r="D871" s="221">
        <f>+ม.2!I390</f>
        <v>27</v>
      </c>
      <c r="E871" s="221">
        <f>+ม.2!J390</f>
        <v>1</v>
      </c>
      <c r="F871" s="230">
        <f>+ม.2!K390</f>
        <v>2</v>
      </c>
      <c r="G871" s="190"/>
      <c r="H871" s="221">
        <f t="shared" si="94"/>
        <v>10902</v>
      </c>
      <c r="I871" s="226">
        <v>100</v>
      </c>
      <c r="J871" s="191">
        <f t="shared" si="95"/>
        <v>1090200</v>
      </c>
      <c r="K871" s="221">
        <f>+ม.2!Q390</f>
        <v>0</v>
      </c>
      <c r="L871" s="238">
        <f>+ม.2!S390</f>
        <v>0</v>
      </c>
      <c r="M871" s="238">
        <f>+ม.2!T390</f>
        <v>0</v>
      </c>
      <c r="N871" s="190"/>
      <c r="O871" s="197">
        <f>+ม.2!U390</f>
        <v>0</v>
      </c>
      <c r="P871" s="190">
        <f>+ม.2!W390</f>
        <v>0</v>
      </c>
      <c r="Q871" s="244"/>
      <c r="R871" s="197">
        <f t="shared" si="96"/>
        <v>0</v>
      </c>
      <c r="S871" s="221">
        <f>+ม.2!Z390</f>
        <v>0</v>
      </c>
      <c r="T871" s="201">
        <f t="shared" si="97"/>
        <v>0</v>
      </c>
      <c r="U871" s="190">
        <f t="shared" si="98"/>
        <v>0</v>
      </c>
      <c r="V871" s="190">
        <f t="shared" si="99"/>
        <v>1090200</v>
      </c>
      <c r="W871" s="190"/>
      <c r="X871" s="258"/>
      <c r="Y871" s="251">
        <f t="shared" si="93"/>
        <v>1090200</v>
      </c>
      <c r="Z871" s="251">
        <v>0.01</v>
      </c>
    </row>
    <row r="872" spans="1:26" s="189" customFormat="1" ht="15.75" customHeight="1" x14ac:dyDescent="0.35">
      <c r="A872" s="221">
        <v>329</v>
      </c>
      <c r="B872" s="217" t="str">
        <f>+ม.2!D391</f>
        <v>ส.ป.ก.</v>
      </c>
      <c r="C872" s="234">
        <f>+ม.2!E391</f>
        <v>3237</v>
      </c>
      <c r="D872" s="221">
        <f>+ม.2!I391</f>
        <v>23</v>
      </c>
      <c r="E872" s="221">
        <f>+ม.2!J391</f>
        <v>1</v>
      </c>
      <c r="F872" s="230">
        <f>+ม.2!K391</f>
        <v>72</v>
      </c>
      <c r="G872" s="190"/>
      <c r="H872" s="221">
        <f t="shared" si="94"/>
        <v>9372</v>
      </c>
      <c r="I872" s="226">
        <v>100</v>
      </c>
      <c r="J872" s="191">
        <f t="shared" si="95"/>
        <v>937200</v>
      </c>
      <c r="K872" s="221">
        <f>+ม.2!Q391</f>
        <v>0</v>
      </c>
      <c r="L872" s="238">
        <f>+ม.2!S391</f>
        <v>0</v>
      </c>
      <c r="M872" s="238">
        <f>+ม.2!T391</f>
        <v>0</v>
      </c>
      <c r="N872" s="190"/>
      <c r="O872" s="197">
        <f>+ม.2!U391</f>
        <v>0</v>
      </c>
      <c r="P872" s="190">
        <f>+ม.2!W391</f>
        <v>0</v>
      </c>
      <c r="Q872" s="244"/>
      <c r="R872" s="197">
        <f t="shared" si="96"/>
        <v>0</v>
      </c>
      <c r="S872" s="221">
        <f>+ม.2!Z391</f>
        <v>0</v>
      </c>
      <c r="T872" s="201">
        <f t="shared" si="97"/>
        <v>0</v>
      </c>
      <c r="U872" s="190">
        <f t="shared" si="98"/>
        <v>0</v>
      </c>
      <c r="V872" s="190">
        <f t="shared" si="99"/>
        <v>937200</v>
      </c>
      <c r="W872" s="190"/>
      <c r="X872" s="258"/>
      <c r="Y872" s="251">
        <f t="shared" si="93"/>
        <v>937200</v>
      </c>
      <c r="Z872" s="251">
        <v>0.01</v>
      </c>
    </row>
    <row r="873" spans="1:26" s="189" customFormat="1" ht="15.75" customHeight="1" x14ac:dyDescent="0.35">
      <c r="A873" s="221">
        <v>330</v>
      </c>
      <c r="B873" s="217" t="str">
        <f>+ม.2!D392</f>
        <v>น.ส.3</v>
      </c>
      <c r="C873" s="234">
        <f>+ม.2!E392</f>
        <v>955</v>
      </c>
      <c r="D873" s="221">
        <f>+ม.2!I392</f>
        <v>1</v>
      </c>
      <c r="E873" s="221">
        <f>+ม.2!J392</f>
        <v>1</v>
      </c>
      <c r="F873" s="230">
        <f>+ม.2!K392</f>
        <v>36</v>
      </c>
      <c r="G873" s="190"/>
      <c r="H873" s="221">
        <f t="shared" si="94"/>
        <v>536</v>
      </c>
      <c r="I873" s="226">
        <v>100</v>
      </c>
      <c r="J873" s="191">
        <f t="shared" si="95"/>
        <v>53600</v>
      </c>
      <c r="K873" s="221">
        <f>+ม.2!Q392</f>
        <v>0</v>
      </c>
      <c r="L873" s="238">
        <f>+ม.2!S392</f>
        <v>0</v>
      </c>
      <c r="M873" s="238">
        <f>+ม.2!T392</f>
        <v>0</v>
      </c>
      <c r="N873" s="190"/>
      <c r="O873" s="197">
        <f>+ม.2!U392</f>
        <v>0</v>
      </c>
      <c r="P873" s="190">
        <f>+ม.2!W392</f>
        <v>0</v>
      </c>
      <c r="Q873" s="244"/>
      <c r="R873" s="197">
        <f t="shared" si="96"/>
        <v>0</v>
      </c>
      <c r="S873" s="221">
        <f>+ม.2!Z392</f>
        <v>0</v>
      </c>
      <c r="T873" s="201">
        <f t="shared" si="97"/>
        <v>0</v>
      </c>
      <c r="U873" s="190">
        <f t="shared" si="98"/>
        <v>0</v>
      </c>
      <c r="V873" s="190">
        <f t="shared" si="99"/>
        <v>53600</v>
      </c>
      <c r="W873" s="190"/>
      <c r="X873" s="258"/>
      <c r="Y873" s="251">
        <f t="shared" si="93"/>
        <v>53600</v>
      </c>
      <c r="Z873" s="251">
        <v>0.01</v>
      </c>
    </row>
    <row r="874" spans="1:26" s="189" customFormat="1" ht="15.75" customHeight="1" x14ac:dyDescent="0.35">
      <c r="A874" s="221">
        <v>331</v>
      </c>
      <c r="B874" s="217" t="str">
        <f>+ม.2!D393</f>
        <v>น.ส.3</v>
      </c>
      <c r="C874" s="234">
        <f>+ม.2!E393</f>
        <v>115</v>
      </c>
      <c r="D874" s="221">
        <f>+ม.2!I393</f>
        <v>0</v>
      </c>
      <c r="E874" s="221">
        <f>+ม.2!J393</f>
        <v>0</v>
      </c>
      <c r="F874" s="230">
        <f>+ม.2!K393</f>
        <v>39</v>
      </c>
      <c r="G874" s="190"/>
      <c r="H874" s="221">
        <f t="shared" si="94"/>
        <v>39</v>
      </c>
      <c r="I874" s="226">
        <v>100</v>
      </c>
      <c r="J874" s="191">
        <f t="shared" si="95"/>
        <v>3900</v>
      </c>
      <c r="K874" s="221">
        <f>+ม.2!Q393</f>
        <v>0</v>
      </c>
      <c r="L874" s="238">
        <f>+ม.2!S393</f>
        <v>0</v>
      </c>
      <c r="M874" s="238">
        <f>+ม.2!T393</f>
        <v>0</v>
      </c>
      <c r="N874" s="190"/>
      <c r="O874" s="197">
        <f>+ม.2!U393</f>
        <v>0</v>
      </c>
      <c r="P874" s="190">
        <f>+ม.2!W393</f>
        <v>0</v>
      </c>
      <c r="Q874" s="244"/>
      <c r="R874" s="197">
        <f t="shared" si="96"/>
        <v>0</v>
      </c>
      <c r="S874" s="221">
        <f>+ม.2!Z393</f>
        <v>0</v>
      </c>
      <c r="T874" s="201">
        <f t="shared" si="97"/>
        <v>0</v>
      </c>
      <c r="U874" s="190">
        <f t="shared" si="98"/>
        <v>0</v>
      </c>
      <c r="V874" s="190">
        <f t="shared" si="99"/>
        <v>3900</v>
      </c>
      <c r="W874" s="190"/>
      <c r="X874" s="258"/>
      <c r="Y874" s="251">
        <f t="shared" si="93"/>
        <v>3900</v>
      </c>
      <c r="Z874" s="251">
        <v>0.01</v>
      </c>
    </row>
    <row r="875" spans="1:26" s="435" customFormat="1" ht="15.75" customHeight="1" x14ac:dyDescent="0.35">
      <c r="A875" s="421">
        <v>332</v>
      </c>
      <c r="B875" s="423" t="str">
        <f>+ม.2!D394</f>
        <v>น.ส.3</v>
      </c>
      <c r="C875" s="424">
        <f>+ม.2!E394</f>
        <v>34</v>
      </c>
      <c r="D875" s="421">
        <f>+ม.2!I394</f>
        <v>0</v>
      </c>
      <c r="E875" s="421">
        <f>+ม.2!J394</f>
        <v>0</v>
      </c>
      <c r="F875" s="425">
        <f>+ม.2!K394</f>
        <v>41</v>
      </c>
      <c r="G875" s="426"/>
      <c r="H875" s="421">
        <f t="shared" si="94"/>
        <v>41</v>
      </c>
      <c r="I875" s="427">
        <v>100</v>
      </c>
      <c r="J875" s="428">
        <f t="shared" si="95"/>
        <v>4100</v>
      </c>
      <c r="K875" s="421">
        <f>+ม.2!Q394</f>
        <v>0</v>
      </c>
      <c r="L875" s="429">
        <f>+ม.2!S394</f>
        <v>0</v>
      </c>
      <c r="M875" s="429">
        <f>+ม.2!T394</f>
        <v>0</v>
      </c>
      <c r="N875" s="426"/>
      <c r="O875" s="430">
        <f>+ม.2!U394</f>
        <v>0</v>
      </c>
      <c r="P875" s="426">
        <f>+ม.2!W394</f>
        <v>0</v>
      </c>
      <c r="Q875" s="431"/>
      <c r="R875" s="430">
        <f t="shared" si="96"/>
        <v>0</v>
      </c>
      <c r="S875" s="421">
        <f>+ม.2!Z394</f>
        <v>0</v>
      </c>
      <c r="T875" s="432">
        <f t="shared" si="97"/>
        <v>0</v>
      </c>
      <c r="U875" s="426">
        <f t="shared" si="98"/>
        <v>0</v>
      </c>
      <c r="V875" s="426">
        <f t="shared" si="99"/>
        <v>4100</v>
      </c>
      <c r="W875" s="426"/>
      <c r="X875" s="433"/>
      <c r="Y875" s="434">
        <f t="shared" si="93"/>
        <v>4100</v>
      </c>
      <c r="Z875" s="434">
        <v>0.01</v>
      </c>
    </row>
    <row r="876" spans="1:26" s="189" customFormat="1" ht="15.75" customHeight="1" x14ac:dyDescent="0.35">
      <c r="A876" s="221">
        <v>333</v>
      </c>
      <c r="B876" s="217" t="str">
        <f>+ม.2!D395</f>
        <v>น.ส.3</v>
      </c>
      <c r="C876" s="234">
        <f>+ม.2!E395</f>
        <v>37</v>
      </c>
      <c r="D876" s="221">
        <f>+ม.2!I395</f>
        <v>9</v>
      </c>
      <c r="E876" s="221">
        <f>+ม.2!J395</f>
        <v>2</v>
      </c>
      <c r="F876" s="230">
        <f>+ม.2!K395</f>
        <v>17</v>
      </c>
      <c r="G876" s="190"/>
      <c r="H876" s="221">
        <f t="shared" si="94"/>
        <v>3817</v>
      </c>
      <c r="I876" s="226">
        <v>100</v>
      </c>
      <c r="J876" s="191">
        <f t="shared" si="95"/>
        <v>381700</v>
      </c>
      <c r="K876" s="221">
        <f>+ม.2!Q395</f>
        <v>0</v>
      </c>
      <c r="L876" s="238">
        <f>+ม.2!S395</f>
        <v>0</v>
      </c>
      <c r="M876" s="238">
        <f>+ม.2!T395</f>
        <v>0</v>
      </c>
      <c r="N876" s="190"/>
      <c r="O876" s="197">
        <f>+ม.2!U395</f>
        <v>0</v>
      </c>
      <c r="P876" s="190">
        <f>+ม.2!W395</f>
        <v>0</v>
      </c>
      <c r="Q876" s="244"/>
      <c r="R876" s="197">
        <f t="shared" si="96"/>
        <v>0</v>
      </c>
      <c r="S876" s="221">
        <f>+ม.2!Z395</f>
        <v>0</v>
      </c>
      <c r="T876" s="201">
        <f t="shared" si="97"/>
        <v>0</v>
      </c>
      <c r="U876" s="190">
        <f t="shared" si="98"/>
        <v>0</v>
      </c>
      <c r="V876" s="190">
        <f t="shared" si="99"/>
        <v>381700</v>
      </c>
      <c r="W876" s="190"/>
      <c r="X876" s="258"/>
      <c r="Y876" s="251">
        <f t="shared" si="93"/>
        <v>381700</v>
      </c>
      <c r="Z876" s="251">
        <v>0.01</v>
      </c>
    </row>
    <row r="877" spans="1:26" s="189" customFormat="1" ht="15.75" customHeight="1" x14ac:dyDescent="0.35">
      <c r="A877" s="221">
        <v>334</v>
      </c>
      <c r="B877" s="217" t="str">
        <f>+ม.2!D396</f>
        <v>น.ส.3</v>
      </c>
      <c r="C877" s="234">
        <f>+ม.2!E396</f>
        <v>947</v>
      </c>
      <c r="D877" s="221">
        <f>+ม.2!I396</f>
        <v>7</v>
      </c>
      <c r="E877" s="221">
        <f>+ม.2!J396</f>
        <v>3</v>
      </c>
      <c r="F877" s="230">
        <f>+ม.2!K396</f>
        <v>59</v>
      </c>
      <c r="G877" s="190"/>
      <c r="H877" s="221">
        <f t="shared" si="94"/>
        <v>3159</v>
      </c>
      <c r="I877" s="226">
        <v>100</v>
      </c>
      <c r="J877" s="191">
        <f t="shared" si="95"/>
        <v>315900</v>
      </c>
      <c r="K877" s="221">
        <f>+ม.2!Q396</f>
        <v>0</v>
      </c>
      <c r="L877" s="238">
        <f>+ม.2!S396</f>
        <v>0</v>
      </c>
      <c r="M877" s="238">
        <f>+ม.2!T396</f>
        <v>0</v>
      </c>
      <c r="N877" s="190"/>
      <c r="O877" s="197">
        <f>+ม.2!U396</f>
        <v>0</v>
      </c>
      <c r="P877" s="190">
        <f>+ม.2!W396</f>
        <v>0</v>
      </c>
      <c r="Q877" s="244"/>
      <c r="R877" s="197">
        <f t="shared" si="96"/>
        <v>0</v>
      </c>
      <c r="S877" s="221">
        <f>+ม.2!Z396</f>
        <v>0</v>
      </c>
      <c r="T877" s="201">
        <f t="shared" si="97"/>
        <v>0</v>
      </c>
      <c r="U877" s="190">
        <f t="shared" si="98"/>
        <v>0</v>
      </c>
      <c r="V877" s="190">
        <f t="shared" si="99"/>
        <v>315900</v>
      </c>
      <c r="W877" s="190"/>
      <c r="X877" s="258"/>
      <c r="Y877" s="251">
        <f t="shared" si="93"/>
        <v>315900</v>
      </c>
      <c r="Z877" s="251">
        <v>0.01</v>
      </c>
    </row>
    <row r="878" spans="1:26" s="189" customFormat="1" ht="15.75" customHeight="1" x14ac:dyDescent="0.35">
      <c r="A878" s="221">
        <v>335</v>
      </c>
      <c r="B878" s="217" t="str">
        <f>+ม.2!D397</f>
        <v>น.ส.3</v>
      </c>
      <c r="C878" s="234">
        <f>+ม.2!E397</f>
        <v>0</v>
      </c>
      <c r="D878" s="221">
        <f>+ม.2!I397</f>
        <v>12</v>
      </c>
      <c r="E878" s="221">
        <f>+ม.2!J397</f>
        <v>3</v>
      </c>
      <c r="F878" s="230">
        <f>+ม.2!K397</f>
        <v>20</v>
      </c>
      <c r="G878" s="190"/>
      <c r="H878" s="221">
        <f t="shared" si="94"/>
        <v>5120</v>
      </c>
      <c r="I878" s="226">
        <v>100</v>
      </c>
      <c r="J878" s="191">
        <f t="shared" si="95"/>
        <v>512000</v>
      </c>
      <c r="K878" s="221">
        <f>+ม.2!Q397</f>
        <v>0</v>
      </c>
      <c r="L878" s="238">
        <f>+ม.2!S397</f>
        <v>0</v>
      </c>
      <c r="M878" s="238">
        <f>+ม.2!T397</f>
        <v>0</v>
      </c>
      <c r="N878" s="190"/>
      <c r="O878" s="197">
        <f>+ม.2!U397</f>
        <v>0</v>
      </c>
      <c r="P878" s="190">
        <f>+ม.2!W397</f>
        <v>0</v>
      </c>
      <c r="Q878" s="244"/>
      <c r="R878" s="197">
        <f t="shared" si="96"/>
        <v>0</v>
      </c>
      <c r="S878" s="221">
        <f>+ม.2!Z397</f>
        <v>0</v>
      </c>
      <c r="T878" s="201">
        <f t="shared" si="97"/>
        <v>0</v>
      </c>
      <c r="U878" s="190">
        <f t="shared" si="98"/>
        <v>0</v>
      </c>
      <c r="V878" s="190">
        <f t="shared" si="99"/>
        <v>512000</v>
      </c>
      <c r="W878" s="190"/>
      <c r="X878" s="258"/>
      <c r="Y878" s="251">
        <f t="shared" si="93"/>
        <v>512000</v>
      </c>
      <c r="Z878" s="251">
        <v>0.01</v>
      </c>
    </row>
    <row r="879" spans="1:26" s="189" customFormat="1" ht="15.75" customHeight="1" x14ac:dyDescent="0.35">
      <c r="A879" s="221">
        <v>336</v>
      </c>
      <c r="B879" s="217" t="str">
        <f>+ม.2!D398</f>
        <v>น.ส.3</v>
      </c>
      <c r="C879" s="234">
        <f>+ม.2!E398</f>
        <v>385</v>
      </c>
      <c r="D879" s="221">
        <f>+ม.2!I398</f>
        <v>0</v>
      </c>
      <c r="E879" s="221">
        <f>+ม.2!J398</f>
        <v>0</v>
      </c>
      <c r="F879" s="230">
        <f>+ม.2!K398</f>
        <v>56</v>
      </c>
      <c r="G879" s="190"/>
      <c r="H879" s="221">
        <f t="shared" si="94"/>
        <v>56</v>
      </c>
      <c r="I879" s="226">
        <v>100</v>
      </c>
      <c r="J879" s="191">
        <f t="shared" si="95"/>
        <v>5600</v>
      </c>
      <c r="K879" s="221">
        <f>+ม.2!Q398</f>
        <v>0</v>
      </c>
      <c r="L879" s="238">
        <f>+ม.2!S398</f>
        <v>0</v>
      </c>
      <c r="M879" s="238">
        <f>+ม.2!T398</f>
        <v>0</v>
      </c>
      <c r="N879" s="190"/>
      <c r="O879" s="197">
        <f>+ม.2!U398</f>
        <v>0</v>
      </c>
      <c r="P879" s="190">
        <f>+ม.2!W398</f>
        <v>0</v>
      </c>
      <c r="Q879" s="244"/>
      <c r="R879" s="197">
        <f t="shared" si="96"/>
        <v>0</v>
      </c>
      <c r="S879" s="221">
        <f>+ม.2!Z398</f>
        <v>0</v>
      </c>
      <c r="T879" s="201">
        <f t="shared" si="97"/>
        <v>0</v>
      </c>
      <c r="U879" s="190">
        <f t="shared" si="98"/>
        <v>0</v>
      </c>
      <c r="V879" s="190">
        <f t="shared" si="99"/>
        <v>5600</v>
      </c>
      <c r="W879" s="190"/>
      <c r="X879" s="258"/>
      <c r="Y879" s="251">
        <f t="shared" si="93"/>
        <v>5600</v>
      </c>
      <c r="Z879" s="251">
        <v>0.01</v>
      </c>
    </row>
    <row r="880" spans="1:26" s="189" customFormat="1" ht="15.75" customHeight="1" x14ac:dyDescent="0.35">
      <c r="A880" s="221">
        <v>337</v>
      </c>
      <c r="B880" s="217" t="str">
        <f>+ม.2!D399</f>
        <v>น.ส.3</v>
      </c>
      <c r="C880" s="234">
        <f>+ม.2!E399</f>
        <v>396</v>
      </c>
      <c r="D880" s="221">
        <f>+ม.2!I399</f>
        <v>0</v>
      </c>
      <c r="E880" s="221">
        <f>+ม.2!J399</f>
        <v>0</v>
      </c>
      <c r="F880" s="230">
        <f>+ม.2!K399</f>
        <v>59</v>
      </c>
      <c r="G880" s="190"/>
      <c r="H880" s="221">
        <f t="shared" si="94"/>
        <v>59</v>
      </c>
      <c r="I880" s="226">
        <v>100</v>
      </c>
      <c r="J880" s="191">
        <f t="shared" si="95"/>
        <v>5900</v>
      </c>
      <c r="K880" s="221">
        <f>+ม.2!Q399</f>
        <v>0</v>
      </c>
      <c r="L880" s="238">
        <f>+ม.2!S399</f>
        <v>0</v>
      </c>
      <c r="M880" s="238">
        <f>+ม.2!T399</f>
        <v>0</v>
      </c>
      <c r="N880" s="190"/>
      <c r="O880" s="197">
        <f>+ม.2!U399</f>
        <v>0</v>
      </c>
      <c r="P880" s="190">
        <f>+ม.2!W399</f>
        <v>0</v>
      </c>
      <c r="Q880" s="244"/>
      <c r="R880" s="197">
        <f t="shared" si="96"/>
        <v>0</v>
      </c>
      <c r="S880" s="221">
        <f>+ม.2!Z399</f>
        <v>0</v>
      </c>
      <c r="T880" s="201">
        <f t="shared" si="97"/>
        <v>0</v>
      </c>
      <c r="U880" s="190">
        <f t="shared" si="98"/>
        <v>0</v>
      </c>
      <c r="V880" s="190">
        <f t="shared" si="99"/>
        <v>5900</v>
      </c>
      <c r="W880" s="190"/>
      <c r="X880" s="258"/>
      <c r="Y880" s="251">
        <f t="shared" si="93"/>
        <v>5900</v>
      </c>
      <c r="Z880" s="251">
        <v>0.01</v>
      </c>
    </row>
    <row r="881" spans="1:26" s="189" customFormat="1" ht="15.75" customHeight="1" x14ac:dyDescent="0.35">
      <c r="A881" s="221">
        <v>338</v>
      </c>
      <c r="B881" s="217" t="str">
        <f>+ม.2!D400</f>
        <v>น.ส.3</v>
      </c>
      <c r="C881" s="234">
        <f>+ม.2!E400</f>
        <v>0</v>
      </c>
      <c r="D881" s="221">
        <f>+ม.2!I400</f>
        <v>2</v>
      </c>
      <c r="E881" s="221">
        <f>+ม.2!J400</f>
        <v>0</v>
      </c>
      <c r="F881" s="230">
        <f>+ม.2!K400</f>
        <v>30</v>
      </c>
      <c r="G881" s="190"/>
      <c r="H881" s="221">
        <f t="shared" si="94"/>
        <v>830</v>
      </c>
      <c r="I881" s="226">
        <v>100</v>
      </c>
      <c r="J881" s="191">
        <f t="shared" si="95"/>
        <v>83000</v>
      </c>
      <c r="K881" s="221">
        <f>+ม.2!Q400</f>
        <v>0</v>
      </c>
      <c r="L881" s="238">
        <f>+ม.2!S400</f>
        <v>0</v>
      </c>
      <c r="M881" s="238">
        <f>+ม.2!T400</f>
        <v>0</v>
      </c>
      <c r="N881" s="190"/>
      <c r="O881" s="197">
        <f>+ม.2!U400</f>
        <v>0</v>
      </c>
      <c r="P881" s="190">
        <f>+ม.2!W400</f>
        <v>0</v>
      </c>
      <c r="Q881" s="244"/>
      <c r="R881" s="197">
        <f t="shared" si="96"/>
        <v>0</v>
      </c>
      <c r="S881" s="221">
        <f>+ม.2!Z400</f>
        <v>0</v>
      </c>
      <c r="T881" s="201">
        <f t="shared" si="97"/>
        <v>0</v>
      </c>
      <c r="U881" s="190">
        <f t="shared" si="98"/>
        <v>0</v>
      </c>
      <c r="V881" s="190">
        <f t="shared" si="99"/>
        <v>83000</v>
      </c>
      <c r="W881" s="190"/>
      <c r="X881" s="258"/>
      <c r="Y881" s="251">
        <f t="shared" si="93"/>
        <v>83000</v>
      </c>
      <c r="Z881" s="251">
        <v>0.01</v>
      </c>
    </row>
    <row r="882" spans="1:26" s="189" customFormat="1" ht="15.75" customHeight="1" x14ac:dyDescent="0.35">
      <c r="A882" s="221">
        <v>339</v>
      </c>
      <c r="B882" s="217" t="str">
        <f>+ม.2!D401</f>
        <v>น.ส.3</v>
      </c>
      <c r="C882" s="234">
        <f>+ม.2!E401</f>
        <v>968</v>
      </c>
      <c r="D882" s="221">
        <f>+ม.2!I401</f>
        <v>0</v>
      </c>
      <c r="E882" s="221">
        <f>+ม.2!J401</f>
        <v>3</v>
      </c>
      <c r="F882" s="230">
        <f>+ม.2!K401</f>
        <v>90</v>
      </c>
      <c r="G882" s="190"/>
      <c r="H882" s="221">
        <f t="shared" si="94"/>
        <v>390</v>
      </c>
      <c r="I882" s="226">
        <v>100</v>
      </c>
      <c r="J882" s="191">
        <f t="shared" si="95"/>
        <v>39000</v>
      </c>
      <c r="K882" s="221">
        <f>+ม.2!Q401</f>
        <v>0</v>
      </c>
      <c r="L882" s="238">
        <f>+ม.2!S401</f>
        <v>0</v>
      </c>
      <c r="M882" s="238">
        <f>+ม.2!T401</f>
        <v>0</v>
      </c>
      <c r="N882" s="190"/>
      <c r="O882" s="197">
        <f>+ม.2!U401</f>
        <v>0</v>
      </c>
      <c r="P882" s="190">
        <f>+ม.2!W401</f>
        <v>0</v>
      </c>
      <c r="Q882" s="244"/>
      <c r="R882" s="197">
        <f t="shared" si="96"/>
        <v>0</v>
      </c>
      <c r="S882" s="221">
        <f>+ม.2!Z401</f>
        <v>0</v>
      </c>
      <c r="T882" s="201">
        <f t="shared" si="97"/>
        <v>0</v>
      </c>
      <c r="U882" s="190">
        <f t="shared" si="98"/>
        <v>0</v>
      </c>
      <c r="V882" s="190">
        <f t="shared" si="99"/>
        <v>39000</v>
      </c>
      <c r="W882" s="190"/>
      <c r="X882" s="258"/>
      <c r="Y882" s="251">
        <f t="shared" si="93"/>
        <v>39000</v>
      </c>
      <c r="Z882" s="251">
        <v>0.01</v>
      </c>
    </row>
    <row r="883" spans="1:26" s="189" customFormat="1" ht="15.75" customHeight="1" x14ac:dyDescent="0.35">
      <c r="A883" s="221">
        <v>340</v>
      </c>
      <c r="B883" s="217" t="str">
        <f>+ม.2!D402</f>
        <v>น.ส.3</v>
      </c>
      <c r="C883" s="234">
        <f>+ม.2!E402</f>
        <v>670</v>
      </c>
      <c r="D883" s="221">
        <f>+ม.2!I402</f>
        <v>0</v>
      </c>
      <c r="E883" s="221">
        <f>+ม.2!J402</f>
        <v>3</v>
      </c>
      <c r="F883" s="230">
        <f>+ม.2!K402</f>
        <v>46</v>
      </c>
      <c r="G883" s="190"/>
      <c r="H883" s="221">
        <f t="shared" si="94"/>
        <v>346</v>
      </c>
      <c r="I883" s="226">
        <v>100</v>
      </c>
      <c r="J883" s="191">
        <f t="shared" si="95"/>
        <v>34600</v>
      </c>
      <c r="K883" s="221">
        <f>+ม.2!Q402</f>
        <v>0</v>
      </c>
      <c r="L883" s="238">
        <f>+ม.2!S402</f>
        <v>0</v>
      </c>
      <c r="M883" s="238">
        <f>+ม.2!T402</f>
        <v>0</v>
      </c>
      <c r="N883" s="190"/>
      <c r="O883" s="197">
        <f>+ม.2!U402</f>
        <v>0</v>
      </c>
      <c r="P883" s="190">
        <f>+ม.2!W402</f>
        <v>0</v>
      </c>
      <c r="Q883" s="244"/>
      <c r="R883" s="197">
        <f t="shared" si="96"/>
        <v>0</v>
      </c>
      <c r="S883" s="221">
        <f>+ม.2!Z402</f>
        <v>0</v>
      </c>
      <c r="T883" s="201">
        <f t="shared" si="97"/>
        <v>0</v>
      </c>
      <c r="U883" s="190">
        <f t="shared" si="98"/>
        <v>0</v>
      </c>
      <c r="V883" s="190">
        <f t="shared" si="99"/>
        <v>34600</v>
      </c>
      <c r="W883" s="190"/>
      <c r="X883" s="258"/>
      <c r="Y883" s="251">
        <f t="shared" si="93"/>
        <v>34600</v>
      </c>
      <c r="Z883" s="251">
        <v>0.01</v>
      </c>
    </row>
    <row r="884" spans="1:26" s="189" customFormat="1" ht="15.75" customHeight="1" x14ac:dyDescent="0.35">
      <c r="A884" s="221">
        <v>341</v>
      </c>
      <c r="B884" s="217" t="str">
        <f>+ม.2!D403</f>
        <v>น.ส.3</v>
      </c>
      <c r="C884" s="234">
        <f>+ม.2!E403</f>
        <v>974</v>
      </c>
      <c r="D884" s="221">
        <f>+ม.2!I403</f>
        <v>0</v>
      </c>
      <c r="E884" s="221">
        <f>+ม.2!J403</f>
        <v>0</v>
      </c>
      <c r="F884" s="230">
        <f>+ม.2!K403</f>
        <v>91</v>
      </c>
      <c r="G884" s="190"/>
      <c r="H884" s="221">
        <f t="shared" si="94"/>
        <v>91</v>
      </c>
      <c r="I884" s="226">
        <v>100</v>
      </c>
      <c r="J884" s="191">
        <f t="shared" si="95"/>
        <v>9100</v>
      </c>
      <c r="K884" s="221">
        <f>+ม.2!Q403</f>
        <v>0</v>
      </c>
      <c r="L884" s="238">
        <f>+ม.2!S403</f>
        <v>0</v>
      </c>
      <c r="M884" s="238">
        <f>+ม.2!T403</f>
        <v>0</v>
      </c>
      <c r="N884" s="190"/>
      <c r="O884" s="197">
        <f>+ม.2!U403</f>
        <v>0</v>
      </c>
      <c r="P884" s="190">
        <f>+ม.2!W403</f>
        <v>0</v>
      </c>
      <c r="Q884" s="244"/>
      <c r="R884" s="197">
        <f t="shared" si="96"/>
        <v>0</v>
      </c>
      <c r="S884" s="221">
        <f>+ม.2!Z403</f>
        <v>0</v>
      </c>
      <c r="T884" s="201">
        <f t="shared" si="97"/>
        <v>0</v>
      </c>
      <c r="U884" s="190">
        <f t="shared" si="98"/>
        <v>0</v>
      </c>
      <c r="V884" s="190">
        <f t="shared" si="99"/>
        <v>9100</v>
      </c>
      <c r="W884" s="190"/>
      <c r="X884" s="258"/>
      <c r="Y884" s="251">
        <f t="shared" si="93"/>
        <v>9100</v>
      </c>
      <c r="Z884" s="251">
        <v>0.01</v>
      </c>
    </row>
    <row r="885" spans="1:26" s="189" customFormat="1" ht="15.75" customHeight="1" x14ac:dyDescent="0.35">
      <c r="A885" s="221">
        <v>342</v>
      </c>
      <c r="B885" s="217" t="str">
        <f>+ม.2!D404</f>
        <v>น.ส.3</v>
      </c>
      <c r="C885" s="234">
        <f>+ม.2!E404</f>
        <v>397</v>
      </c>
      <c r="D885" s="221">
        <f>+ม.2!I404</f>
        <v>0</v>
      </c>
      <c r="E885" s="221">
        <f>+ม.2!J404</f>
        <v>0</v>
      </c>
      <c r="F885" s="230">
        <f>+ม.2!K404</f>
        <v>65</v>
      </c>
      <c r="G885" s="190"/>
      <c r="H885" s="221">
        <f t="shared" si="94"/>
        <v>65</v>
      </c>
      <c r="I885" s="226">
        <v>100</v>
      </c>
      <c r="J885" s="191">
        <f t="shared" si="95"/>
        <v>6500</v>
      </c>
      <c r="K885" s="221">
        <f>+ม.2!Q404</f>
        <v>0</v>
      </c>
      <c r="L885" s="238">
        <f>+ม.2!S404</f>
        <v>0</v>
      </c>
      <c r="M885" s="238">
        <f>+ม.2!T404</f>
        <v>0</v>
      </c>
      <c r="N885" s="190"/>
      <c r="O885" s="197">
        <f>+ม.2!U404</f>
        <v>0</v>
      </c>
      <c r="P885" s="190">
        <f>+ม.2!W404</f>
        <v>0</v>
      </c>
      <c r="Q885" s="244"/>
      <c r="R885" s="197">
        <f t="shared" si="96"/>
        <v>0</v>
      </c>
      <c r="S885" s="221">
        <f>+ม.2!Z404</f>
        <v>0</v>
      </c>
      <c r="T885" s="201">
        <f t="shared" si="97"/>
        <v>0</v>
      </c>
      <c r="U885" s="190">
        <f t="shared" si="98"/>
        <v>0</v>
      </c>
      <c r="V885" s="190">
        <f t="shared" si="99"/>
        <v>6500</v>
      </c>
      <c r="W885" s="190"/>
      <c r="X885" s="258"/>
      <c r="Y885" s="251">
        <f t="shared" si="93"/>
        <v>6500</v>
      </c>
      <c r="Z885" s="251">
        <v>0.01</v>
      </c>
    </row>
    <row r="886" spans="1:26" s="189" customFormat="1" ht="15.75" customHeight="1" x14ac:dyDescent="0.35">
      <c r="A886" s="221">
        <v>343</v>
      </c>
      <c r="B886" s="217" t="str">
        <f>+ม.2!D405</f>
        <v>น.ส.3</v>
      </c>
      <c r="C886" s="234">
        <f>+ม.2!E405</f>
        <v>0</v>
      </c>
      <c r="D886" s="221">
        <f>+ม.2!I405</f>
        <v>13</v>
      </c>
      <c r="E886" s="221">
        <f>+ม.2!J405</f>
        <v>2</v>
      </c>
      <c r="F886" s="230">
        <f>+ม.2!K405</f>
        <v>79</v>
      </c>
      <c r="G886" s="190"/>
      <c r="H886" s="221">
        <f t="shared" si="94"/>
        <v>5479</v>
      </c>
      <c r="I886" s="226">
        <v>100</v>
      </c>
      <c r="J886" s="191">
        <f t="shared" si="95"/>
        <v>547900</v>
      </c>
      <c r="K886" s="221">
        <f>+ม.2!Q405</f>
        <v>0</v>
      </c>
      <c r="L886" s="238">
        <f>+ม.2!S405</f>
        <v>0</v>
      </c>
      <c r="M886" s="238">
        <f>+ม.2!T405</f>
        <v>0</v>
      </c>
      <c r="N886" s="190"/>
      <c r="O886" s="197">
        <f>+ม.2!U405</f>
        <v>0</v>
      </c>
      <c r="P886" s="190">
        <f>+ม.2!W405</f>
        <v>0</v>
      </c>
      <c r="Q886" s="244"/>
      <c r="R886" s="197">
        <f t="shared" si="96"/>
        <v>0</v>
      </c>
      <c r="S886" s="221">
        <f>+ม.2!Z405</f>
        <v>0</v>
      </c>
      <c r="T886" s="201">
        <f t="shared" si="97"/>
        <v>0</v>
      </c>
      <c r="U886" s="190">
        <f t="shared" si="98"/>
        <v>0</v>
      </c>
      <c r="V886" s="190">
        <f t="shared" si="99"/>
        <v>547900</v>
      </c>
      <c r="W886" s="190"/>
      <c r="X886" s="258"/>
      <c r="Y886" s="251">
        <f t="shared" si="93"/>
        <v>547900</v>
      </c>
      <c r="Z886" s="251">
        <v>0.01</v>
      </c>
    </row>
    <row r="887" spans="1:26" s="189" customFormat="1" ht="15.75" customHeight="1" x14ac:dyDescent="0.35">
      <c r="A887" s="221">
        <v>344</v>
      </c>
      <c r="B887" s="217" t="str">
        <f>+ม.2!D406</f>
        <v>น.ส.3</v>
      </c>
      <c r="C887" s="234">
        <f>+ม.2!E406</f>
        <v>976</v>
      </c>
      <c r="D887" s="221">
        <f>+ม.2!I406</f>
        <v>0</v>
      </c>
      <c r="E887" s="221">
        <f>+ม.2!J406</f>
        <v>0</v>
      </c>
      <c r="F887" s="230">
        <f>+ม.2!K406</f>
        <v>89</v>
      </c>
      <c r="G887" s="190"/>
      <c r="H887" s="221">
        <f t="shared" si="94"/>
        <v>89</v>
      </c>
      <c r="I887" s="226">
        <v>100</v>
      </c>
      <c r="J887" s="191">
        <f t="shared" si="95"/>
        <v>8900</v>
      </c>
      <c r="K887" s="221">
        <f>+ม.2!Q406</f>
        <v>0</v>
      </c>
      <c r="L887" s="238">
        <f>+ม.2!S406</f>
        <v>0</v>
      </c>
      <c r="M887" s="238">
        <f>+ม.2!T406</f>
        <v>0</v>
      </c>
      <c r="N887" s="190"/>
      <c r="O887" s="197">
        <f>+ม.2!U406</f>
        <v>0</v>
      </c>
      <c r="P887" s="190">
        <f>+ม.2!W406</f>
        <v>0</v>
      </c>
      <c r="Q887" s="244"/>
      <c r="R887" s="197">
        <f t="shared" si="96"/>
        <v>0</v>
      </c>
      <c r="S887" s="221">
        <f>+ม.2!Z406</f>
        <v>0</v>
      </c>
      <c r="T887" s="201">
        <f t="shared" si="97"/>
        <v>0</v>
      </c>
      <c r="U887" s="190">
        <f t="shared" si="98"/>
        <v>0</v>
      </c>
      <c r="V887" s="190">
        <f t="shared" si="99"/>
        <v>8900</v>
      </c>
      <c r="W887" s="190"/>
      <c r="X887" s="258"/>
      <c r="Y887" s="251">
        <f t="shared" si="93"/>
        <v>8900</v>
      </c>
      <c r="Z887" s="251">
        <v>0.01</v>
      </c>
    </row>
    <row r="888" spans="1:26" s="189" customFormat="1" ht="15.75" customHeight="1" x14ac:dyDescent="0.35">
      <c r="A888" s="221">
        <v>345</v>
      </c>
      <c r="B888" s="217" t="str">
        <f>+ม.2!D407</f>
        <v>น.ส.3</v>
      </c>
      <c r="C888" s="234">
        <f>+ม.2!E407</f>
        <v>986</v>
      </c>
      <c r="D888" s="221">
        <f>+ม.2!I407</f>
        <v>4</v>
      </c>
      <c r="E888" s="221">
        <f>+ม.2!J407</f>
        <v>1</v>
      </c>
      <c r="F888" s="230">
        <f>+ม.2!K407</f>
        <v>77</v>
      </c>
      <c r="G888" s="190"/>
      <c r="H888" s="221">
        <f t="shared" si="94"/>
        <v>1777</v>
      </c>
      <c r="I888" s="226">
        <v>100</v>
      </c>
      <c r="J888" s="191">
        <f t="shared" si="95"/>
        <v>177700</v>
      </c>
      <c r="K888" s="221">
        <f>+ม.2!Q407</f>
        <v>1</v>
      </c>
      <c r="L888" s="238" t="str">
        <f>+ม.2!S407</f>
        <v>บ้านเดี่ยว</v>
      </c>
      <c r="M888" s="238" t="str">
        <f>+ม.2!T407</f>
        <v>ครึ่งตึกครึ่งไม้</v>
      </c>
      <c r="N888" s="190"/>
      <c r="O888" s="197">
        <f>+ม.2!U407</f>
        <v>0</v>
      </c>
      <c r="P888" s="190">
        <f>+ม.2!W407</f>
        <v>0</v>
      </c>
      <c r="Q888" s="244">
        <v>6800</v>
      </c>
      <c r="R888" s="197">
        <f t="shared" si="96"/>
        <v>0</v>
      </c>
      <c r="S888" s="221">
        <f>+ม.2!Z407</f>
        <v>10</v>
      </c>
      <c r="T888" s="201">
        <f t="shared" si="97"/>
        <v>0</v>
      </c>
      <c r="U888" s="190">
        <f t="shared" si="98"/>
        <v>0</v>
      </c>
      <c r="V888" s="190">
        <f t="shared" si="99"/>
        <v>177700</v>
      </c>
      <c r="W888" s="190"/>
      <c r="X888" s="258"/>
      <c r="Y888" s="251">
        <f t="shared" si="93"/>
        <v>177700</v>
      </c>
      <c r="Z888" s="251">
        <v>0.03</v>
      </c>
    </row>
    <row r="889" spans="1:26" s="189" customFormat="1" ht="15.75" customHeight="1" x14ac:dyDescent="0.35">
      <c r="A889" s="221">
        <v>346</v>
      </c>
      <c r="B889" s="217" t="str">
        <f>+ม.2!D408</f>
        <v>น.ส.3</v>
      </c>
      <c r="C889" s="234">
        <f>+ม.2!E408</f>
        <v>0</v>
      </c>
      <c r="D889" s="221">
        <f>+ม.2!I408</f>
        <v>22</v>
      </c>
      <c r="E889" s="221">
        <f>+ม.2!J408</f>
        <v>3</v>
      </c>
      <c r="F889" s="230">
        <f>+ม.2!K408</f>
        <v>0</v>
      </c>
      <c r="G889" s="190"/>
      <c r="H889" s="221">
        <f t="shared" si="94"/>
        <v>9100</v>
      </c>
      <c r="I889" s="226">
        <v>100</v>
      </c>
      <c r="J889" s="191">
        <f t="shared" si="95"/>
        <v>910000</v>
      </c>
      <c r="K889" s="221">
        <f>+ม.2!Q408</f>
        <v>0</v>
      </c>
      <c r="L889" s="238">
        <f>+ม.2!S408</f>
        <v>0</v>
      </c>
      <c r="M889" s="238">
        <f>+ม.2!T408</f>
        <v>0</v>
      </c>
      <c r="N889" s="190"/>
      <c r="O889" s="197">
        <f>+ม.2!U408</f>
        <v>0</v>
      </c>
      <c r="P889" s="190">
        <f>+ม.2!W408</f>
        <v>0</v>
      </c>
      <c r="Q889" s="244"/>
      <c r="R889" s="197">
        <f t="shared" si="96"/>
        <v>0</v>
      </c>
      <c r="S889" s="221">
        <f>+ม.2!Z408</f>
        <v>0</v>
      </c>
      <c r="T889" s="201">
        <f t="shared" si="97"/>
        <v>0</v>
      </c>
      <c r="U889" s="190">
        <f t="shared" si="98"/>
        <v>0</v>
      </c>
      <c r="V889" s="190">
        <f t="shared" si="99"/>
        <v>910000</v>
      </c>
      <c r="W889" s="190"/>
      <c r="X889" s="258"/>
      <c r="Y889" s="251">
        <f t="shared" si="93"/>
        <v>910000</v>
      </c>
      <c r="Z889" s="251">
        <v>0.01</v>
      </c>
    </row>
    <row r="890" spans="1:26" s="189" customFormat="1" ht="15.75" customHeight="1" x14ac:dyDescent="0.35">
      <c r="A890" s="221">
        <v>347</v>
      </c>
      <c r="B890" s="217" t="str">
        <f>+ม.2!D409</f>
        <v>น.ส.3</v>
      </c>
      <c r="C890" s="234">
        <f>+ม.2!E409</f>
        <v>36</v>
      </c>
      <c r="D890" s="221">
        <f>+ม.2!I409</f>
        <v>19</v>
      </c>
      <c r="E890" s="221">
        <f>+ม.2!J409</f>
        <v>0</v>
      </c>
      <c r="F890" s="230">
        <f>+ม.2!K409</f>
        <v>34</v>
      </c>
      <c r="G890" s="190"/>
      <c r="H890" s="221">
        <f t="shared" si="94"/>
        <v>7634</v>
      </c>
      <c r="I890" s="226">
        <v>100</v>
      </c>
      <c r="J890" s="191">
        <f t="shared" si="95"/>
        <v>763400</v>
      </c>
      <c r="K890" s="221">
        <f>+ม.2!Q409</f>
        <v>0</v>
      </c>
      <c r="L890" s="238">
        <f>+ม.2!S409</f>
        <v>0</v>
      </c>
      <c r="M890" s="238">
        <f>+ม.2!T409</f>
        <v>0</v>
      </c>
      <c r="N890" s="190"/>
      <c r="O890" s="197">
        <f>+ม.2!U409</f>
        <v>0</v>
      </c>
      <c r="P890" s="190">
        <f>+ม.2!W409</f>
        <v>0</v>
      </c>
      <c r="Q890" s="244"/>
      <c r="R890" s="197">
        <f t="shared" si="96"/>
        <v>0</v>
      </c>
      <c r="S890" s="221">
        <f>+ม.2!Z409</f>
        <v>0</v>
      </c>
      <c r="T890" s="201">
        <f t="shared" si="97"/>
        <v>0</v>
      </c>
      <c r="U890" s="190">
        <f t="shared" si="98"/>
        <v>0</v>
      </c>
      <c r="V890" s="190">
        <f t="shared" si="99"/>
        <v>763400</v>
      </c>
      <c r="W890" s="190"/>
      <c r="X890" s="258"/>
      <c r="Y890" s="251">
        <f t="shared" si="93"/>
        <v>763400</v>
      </c>
      <c r="Z890" s="251">
        <v>0.01</v>
      </c>
    </row>
    <row r="891" spans="1:26" s="189" customFormat="1" ht="15.75" customHeight="1" x14ac:dyDescent="0.35">
      <c r="A891" s="221">
        <v>348</v>
      </c>
      <c r="B891" s="217" t="str">
        <f>+ม.2!D410</f>
        <v>น.ส.3</v>
      </c>
      <c r="C891" s="234">
        <f>+ม.2!E410</f>
        <v>977</v>
      </c>
      <c r="D891" s="221">
        <f>+ม.2!I410</f>
        <v>0</v>
      </c>
      <c r="E891" s="221">
        <f>+ม.2!J410</f>
        <v>1</v>
      </c>
      <c r="F891" s="230">
        <f>+ม.2!K410</f>
        <v>5</v>
      </c>
      <c r="G891" s="190"/>
      <c r="H891" s="221">
        <f t="shared" si="94"/>
        <v>105</v>
      </c>
      <c r="I891" s="226">
        <v>100</v>
      </c>
      <c r="J891" s="191">
        <f t="shared" si="95"/>
        <v>10500</v>
      </c>
      <c r="K891" s="221">
        <f>+ม.2!Q410</f>
        <v>0</v>
      </c>
      <c r="L891" s="238">
        <f>+ม.2!S410</f>
        <v>0</v>
      </c>
      <c r="M891" s="238">
        <f>+ม.2!T410</f>
        <v>0</v>
      </c>
      <c r="N891" s="190"/>
      <c r="O891" s="197">
        <f>+ม.2!U410</f>
        <v>0</v>
      </c>
      <c r="P891" s="190">
        <f>+ม.2!W410</f>
        <v>0</v>
      </c>
      <c r="Q891" s="244"/>
      <c r="R891" s="197">
        <f t="shared" si="96"/>
        <v>0</v>
      </c>
      <c r="S891" s="221">
        <f>+ม.2!Z410</f>
        <v>0</v>
      </c>
      <c r="T891" s="201">
        <f t="shared" si="97"/>
        <v>0</v>
      </c>
      <c r="U891" s="190">
        <f t="shared" si="98"/>
        <v>0</v>
      </c>
      <c r="V891" s="190">
        <f t="shared" si="99"/>
        <v>10500</v>
      </c>
      <c r="W891" s="190"/>
      <c r="X891" s="258"/>
      <c r="Y891" s="251">
        <f t="shared" si="93"/>
        <v>10500</v>
      </c>
      <c r="Z891" s="251">
        <v>0.01</v>
      </c>
    </row>
    <row r="892" spans="1:26" s="189" customFormat="1" ht="15.75" customHeight="1" x14ac:dyDescent="0.35">
      <c r="A892" s="221">
        <v>349</v>
      </c>
      <c r="B892" s="217" t="str">
        <f>+ม.2!D411</f>
        <v>น.ส.3</v>
      </c>
      <c r="C892" s="234">
        <f>+ม.2!E411</f>
        <v>314</v>
      </c>
      <c r="D892" s="221">
        <f>+ม.2!I411</f>
        <v>0</v>
      </c>
      <c r="E892" s="221">
        <f>+ม.2!J411</f>
        <v>0</v>
      </c>
      <c r="F892" s="230">
        <f>+ม.2!K411</f>
        <v>77</v>
      </c>
      <c r="G892" s="190"/>
      <c r="H892" s="221">
        <f t="shared" si="94"/>
        <v>77</v>
      </c>
      <c r="I892" s="226">
        <v>100</v>
      </c>
      <c r="J892" s="191">
        <f t="shared" si="95"/>
        <v>7700</v>
      </c>
      <c r="K892" s="221">
        <f>+ม.2!Q411</f>
        <v>0</v>
      </c>
      <c r="L892" s="238">
        <f>+ม.2!S411</f>
        <v>0</v>
      </c>
      <c r="M892" s="238">
        <f>+ม.2!T411</f>
        <v>0</v>
      </c>
      <c r="N892" s="190"/>
      <c r="O892" s="197">
        <f>+ม.2!U411</f>
        <v>0</v>
      </c>
      <c r="P892" s="190">
        <f>+ม.2!W411</f>
        <v>0</v>
      </c>
      <c r="Q892" s="244"/>
      <c r="R892" s="197">
        <f t="shared" si="96"/>
        <v>0</v>
      </c>
      <c r="S892" s="221">
        <f>+ม.2!Z411</f>
        <v>0</v>
      </c>
      <c r="T892" s="201">
        <f t="shared" si="97"/>
        <v>0</v>
      </c>
      <c r="U892" s="190">
        <f t="shared" si="98"/>
        <v>0</v>
      </c>
      <c r="V892" s="190">
        <f t="shared" si="99"/>
        <v>7700</v>
      </c>
      <c r="W892" s="190"/>
      <c r="X892" s="258"/>
      <c r="Y892" s="251">
        <f t="shared" si="93"/>
        <v>7700</v>
      </c>
      <c r="Z892" s="251">
        <v>0.01</v>
      </c>
    </row>
    <row r="893" spans="1:26" s="189" customFormat="1" ht="15.75" customHeight="1" x14ac:dyDescent="0.35">
      <c r="A893" s="221">
        <v>350</v>
      </c>
      <c r="B893" s="217" t="str">
        <f>+ม.2!D412</f>
        <v>น.ส.3</v>
      </c>
      <c r="C893" s="234">
        <f>+ม.2!E412</f>
        <v>961</v>
      </c>
      <c r="D893" s="221">
        <f>+ม.2!I412</f>
        <v>0</v>
      </c>
      <c r="E893" s="221">
        <f>+ม.2!J412</f>
        <v>0</v>
      </c>
      <c r="F893" s="230">
        <f>+ม.2!K412</f>
        <v>74</v>
      </c>
      <c r="G893" s="190"/>
      <c r="H893" s="221">
        <f t="shared" si="94"/>
        <v>74</v>
      </c>
      <c r="I893" s="226">
        <v>100</v>
      </c>
      <c r="J893" s="191">
        <f t="shared" si="95"/>
        <v>7400</v>
      </c>
      <c r="K893" s="221">
        <f>+ม.2!Q412</f>
        <v>0</v>
      </c>
      <c r="L893" s="238">
        <f>+ม.2!S412</f>
        <v>0</v>
      </c>
      <c r="M893" s="238">
        <f>+ม.2!T412</f>
        <v>0</v>
      </c>
      <c r="N893" s="190"/>
      <c r="O893" s="197">
        <f>+ม.2!U412</f>
        <v>0</v>
      </c>
      <c r="P893" s="190">
        <f>+ม.2!W412</f>
        <v>0</v>
      </c>
      <c r="Q893" s="244"/>
      <c r="R893" s="197">
        <f t="shared" si="96"/>
        <v>0</v>
      </c>
      <c r="S893" s="221">
        <f>+ม.2!Z412</f>
        <v>0</v>
      </c>
      <c r="T893" s="201">
        <f t="shared" si="97"/>
        <v>0</v>
      </c>
      <c r="U893" s="190">
        <f t="shared" si="98"/>
        <v>0</v>
      </c>
      <c r="V893" s="190">
        <f t="shared" si="99"/>
        <v>7400</v>
      </c>
      <c r="W893" s="190"/>
      <c r="X893" s="258"/>
      <c r="Y893" s="251">
        <f t="shared" si="93"/>
        <v>7400</v>
      </c>
      <c r="Z893" s="251">
        <v>0.01</v>
      </c>
    </row>
    <row r="894" spans="1:26" s="189" customFormat="1" ht="15.75" customHeight="1" x14ac:dyDescent="0.35">
      <c r="A894" s="221">
        <v>351</v>
      </c>
      <c r="B894" s="217" t="str">
        <f>+ม.2!D413</f>
        <v>น.ส.3</v>
      </c>
      <c r="C894" s="234">
        <f>+ม.2!E413</f>
        <v>962</v>
      </c>
      <c r="D894" s="221">
        <f>+ม.2!I413</f>
        <v>0</v>
      </c>
      <c r="E894" s="221">
        <f>+ม.2!J413</f>
        <v>1</v>
      </c>
      <c r="F894" s="230">
        <f>+ม.2!K413</f>
        <v>0</v>
      </c>
      <c r="G894" s="190"/>
      <c r="H894" s="221">
        <f t="shared" si="94"/>
        <v>100</v>
      </c>
      <c r="I894" s="226">
        <v>100</v>
      </c>
      <c r="J894" s="191">
        <f t="shared" si="95"/>
        <v>10000</v>
      </c>
      <c r="K894" s="221">
        <f>+ม.2!Q413</f>
        <v>0</v>
      </c>
      <c r="L894" s="238">
        <f>+ม.2!S413</f>
        <v>0</v>
      </c>
      <c r="M894" s="238">
        <f>+ม.2!T413</f>
        <v>0</v>
      </c>
      <c r="N894" s="190"/>
      <c r="O894" s="197">
        <f>+ม.2!U413</f>
        <v>0</v>
      </c>
      <c r="P894" s="190">
        <f>+ม.2!W413</f>
        <v>0</v>
      </c>
      <c r="Q894" s="244"/>
      <c r="R894" s="197">
        <f t="shared" si="96"/>
        <v>0</v>
      </c>
      <c r="S894" s="221">
        <f>+ม.2!Z413</f>
        <v>0</v>
      </c>
      <c r="T894" s="201">
        <f t="shared" si="97"/>
        <v>0</v>
      </c>
      <c r="U894" s="190">
        <f t="shared" si="98"/>
        <v>0</v>
      </c>
      <c r="V894" s="190">
        <f t="shared" si="99"/>
        <v>10000</v>
      </c>
      <c r="W894" s="190"/>
      <c r="X894" s="258"/>
      <c r="Y894" s="251">
        <f t="shared" si="93"/>
        <v>10000</v>
      </c>
      <c r="Z894" s="251">
        <v>0.01</v>
      </c>
    </row>
    <row r="895" spans="1:26" s="189" customFormat="1" ht="15.75" customHeight="1" x14ac:dyDescent="0.35">
      <c r="A895" s="221">
        <v>352</v>
      </c>
      <c r="B895" s="217" t="str">
        <f>+ม.2!D414</f>
        <v>น.ส.3</v>
      </c>
      <c r="C895" s="234">
        <f>+ม.2!E414</f>
        <v>964</v>
      </c>
      <c r="D895" s="221">
        <f>+ม.2!I414</f>
        <v>0</v>
      </c>
      <c r="E895" s="221">
        <f>+ม.2!J414</f>
        <v>0</v>
      </c>
      <c r="F895" s="230">
        <f>+ม.2!K414</f>
        <v>58</v>
      </c>
      <c r="G895" s="190"/>
      <c r="H895" s="221">
        <f t="shared" si="94"/>
        <v>58</v>
      </c>
      <c r="I895" s="226">
        <v>100</v>
      </c>
      <c r="J895" s="191">
        <f t="shared" si="95"/>
        <v>5800</v>
      </c>
      <c r="K895" s="221">
        <f>+ม.2!Q414</f>
        <v>0</v>
      </c>
      <c r="L895" s="238">
        <f>+ม.2!S414</f>
        <v>0</v>
      </c>
      <c r="M895" s="238">
        <f>+ม.2!T414</f>
        <v>0</v>
      </c>
      <c r="N895" s="190"/>
      <c r="O895" s="197">
        <f>+ม.2!U414</f>
        <v>0</v>
      </c>
      <c r="P895" s="190">
        <f>+ม.2!W414</f>
        <v>0</v>
      </c>
      <c r="Q895" s="244"/>
      <c r="R895" s="197">
        <f t="shared" si="96"/>
        <v>0</v>
      </c>
      <c r="S895" s="221">
        <f>+ม.2!Z414</f>
        <v>0</v>
      </c>
      <c r="T895" s="201">
        <f t="shared" si="97"/>
        <v>0</v>
      </c>
      <c r="U895" s="190">
        <f t="shared" si="98"/>
        <v>0</v>
      </c>
      <c r="V895" s="190">
        <f t="shared" si="99"/>
        <v>5800</v>
      </c>
      <c r="W895" s="190"/>
      <c r="X895" s="258"/>
      <c r="Y895" s="251">
        <f t="shared" si="93"/>
        <v>5800</v>
      </c>
      <c r="Z895" s="251">
        <v>0.01</v>
      </c>
    </row>
    <row r="896" spans="1:26" s="189" customFormat="1" ht="15.75" customHeight="1" x14ac:dyDescent="0.35">
      <c r="A896" s="221">
        <v>353</v>
      </c>
      <c r="B896" s="217" t="str">
        <f>+ม.2!D415</f>
        <v>น.ส.3</v>
      </c>
      <c r="C896" s="234">
        <f>+ม.2!E415</f>
        <v>963</v>
      </c>
      <c r="D896" s="221">
        <f>+ม.2!I415</f>
        <v>0</v>
      </c>
      <c r="E896" s="221">
        <f>+ม.2!J415</f>
        <v>0</v>
      </c>
      <c r="F896" s="230">
        <f>+ม.2!K415</f>
        <v>49</v>
      </c>
      <c r="G896" s="190"/>
      <c r="H896" s="221">
        <f t="shared" si="94"/>
        <v>49</v>
      </c>
      <c r="I896" s="226">
        <v>100</v>
      </c>
      <c r="J896" s="191">
        <f t="shared" si="95"/>
        <v>4900</v>
      </c>
      <c r="K896" s="221">
        <f>+ม.2!Q415</f>
        <v>0</v>
      </c>
      <c r="L896" s="238">
        <f>+ม.2!S415</f>
        <v>0</v>
      </c>
      <c r="M896" s="238">
        <f>+ม.2!T415</f>
        <v>0</v>
      </c>
      <c r="N896" s="190"/>
      <c r="O896" s="197">
        <f>+ม.2!U415</f>
        <v>0</v>
      </c>
      <c r="P896" s="190">
        <f>+ม.2!W415</f>
        <v>0</v>
      </c>
      <c r="Q896" s="244"/>
      <c r="R896" s="197">
        <f t="shared" si="96"/>
        <v>0</v>
      </c>
      <c r="S896" s="221">
        <f>+ม.2!Z415</f>
        <v>0</v>
      </c>
      <c r="T896" s="201">
        <f t="shared" si="97"/>
        <v>0</v>
      </c>
      <c r="U896" s="190">
        <f t="shared" si="98"/>
        <v>0</v>
      </c>
      <c r="V896" s="190">
        <f t="shared" si="99"/>
        <v>4900</v>
      </c>
      <c r="W896" s="190"/>
      <c r="X896" s="258"/>
      <c r="Y896" s="251">
        <f t="shared" si="93"/>
        <v>4900</v>
      </c>
      <c r="Z896" s="251">
        <v>0.01</v>
      </c>
    </row>
    <row r="897" spans="1:26" s="189" customFormat="1" ht="15.75" customHeight="1" x14ac:dyDescent="0.35">
      <c r="A897" s="221">
        <v>354</v>
      </c>
      <c r="B897" s="217" t="str">
        <f>+ม.2!D416</f>
        <v>น.ส.3</v>
      </c>
      <c r="C897" s="234">
        <f>+ม.2!E416</f>
        <v>314</v>
      </c>
      <c r="D897" s="221">
        <f>+ม.2!I416</f>
        <v>0</v>
      </c>
      <c r="E897" s="221">
        <f>+ม.2!J416</f>
        <v>0</v>
      </c>
      <c r="F897" s="230">
        <f>+ม.2!K416</f>
        <v>77</v>
      </c>
      <c r="G897" s="190"/>
      <c r="H897" s="221">
        <f t="shared" si="94"/>
        <v>77</v>
      </c>
      <c r="I897" s="226">
        <v>100</v>
      </c>
      <c r="J897" s="191">
        <f t="shared" si="95"/>
        <v>7700</v>
      </c>
      <c r="K897" s="221">
        <f>+ม.2!Q416</f>
        <v>1</v>
      </c>
      <c r="L897" s="238" t="str">
        <f>+ม.2!S416</f>
        <v>บ้านเดี่ยว</v>
      </c>
      <c r="M897" s="238" t="str">
        <f>+ม.2!T416</f>
        <v>ครึ่งตึกครึ่งไม้</v>
      </c>
      <c r="N897" s="190"/>
      <c r="O897" s="197">
        <f>+ม.2!U416</f>
        <v>0</v>
      </c>
      <c r="P897" s="190">
        <f>+ม.2!W416</f>
        <v>0</v>
      </c>
      <c r="Q897" s="244">
        <v>6800</v>
      </c>
      <c r="R897" s="197">
        <f t="shared" si="96"/>
        <v>0</v>
      </c>
      <c r="S897" s="221">
        <f>+ม.2!Z416</f>
        <v>0</v>
      </c>
      <c r="T897" s="201">
        <f t="shared" si="97"/>
        <v>0</v>
      </c>
      <c r="U897" s="190">
        <f t="shared" si="98"/>
        <v>0</v>
      </c>
      <c r="V897" s="190">
        <f t="shared" si="99"/>
        <v>7700</v>
      </c>
      <c r="W897" s="190"/>
      <c r="X897" s="258"/>
      <c r="Y897" s="251">
        <f t="shared" si="93"/>
        <v>7700</v>
      </c>
      <c r="Z897" s="251">
        <v>0.03</v>
      </c>
    </row>
    <row r="898" spans="1:26" s="189" customFormat="1" ht="15.75" customHeight="1" x14ac:dyDescent="0.35">
      <c r="A898" s="221">
        <v>355</v>
      </c>
      <c r="B898" s="217" t="str">
        <f>+ม.2!D417</f>
        <v>น.ส.3</v>
      </c>
      <c r="C898" s="234">
        <f>+ม.2!E417</f>
        <v>982</v>
      </c>
      <c r="D898" s="221">
        <f>+ม.2!I417</f>
        <v>0</v>
      </c>
      <c r="E898" s="221">
        <f>+ม.2!J417</f>
        <v>0</v>
      </c>
      <c r="F898" s="230">
        <f>+ม.2!K417</f>
        <v>68</v>
      </c>
      <c r="G898" s="190"/>
      <c r="H898" s="221">
        <f t="shared" si="94"/>
        <v>68</v>
      </c>
      <c r="I898" s="226">
        <v>100</v>
      </c>
      <c r="J898" s="191">
        <f t="shared" si="95"/>
        <v>6800</v>
      </c>
      <c r="K898" s="221">
        <f>+ม.2!Q417</f>
        <v>0</v>
      </c>
      <c r="L898" s="238">
        <f>+ม.2!S417</f>
        <v>0</v>
      </c>
      <c r="M898" s="238">
        <f>+ม.2!T417</f>
        <v>0</v>
      </c>
      <c r="N898" s="190"/>
      <c r="O898" s="197">
        <f>+ม.2!U417</f>
        <v>0</v>
      </c>
      <c r="P898" s="190">
        <f>+ม.2!W417</f>
        <v>0</v>
      </c>
      <c r="Q898" s="244"/>
      <c r="R898" s="197">
        <f t="shared" si="96"/>
        <v>0</v>
      </c>
      <c r="S898" s="221">
        <f>+ม.2!Z417</f>
        <v>0</v>
      </c>
      <c r="T898" s="201">
        <f t="shared" si="97"/>
        <v>0</v>
      </c>
      <c r="U898" s="190">
        <f t="shared" si="98"/>
        <v>0</v>
      </c>
      <c r="V898" s="190">
        <f t="shared" si="99"/>
        <v>6800</v>
      </c>
      <c r="W898" s="190"/>
      <c r="X898" s="258"/>
      <c r="Y898" s="251">
        <f t="shared" si="93"/>
        <v>6800</v>
      </c>
      <c r="Z898" s="251">
        <v>0.01</v>
      </c>
    </row>
    <row r="899" spans="1:26" s="435" customFormat="1" ht="15.75" customHeight="1" x14ac:dyDescent="0.35">
      <c r="A899" s="421">
        <v>356</v>
      </c>
      <c r="B899" s="423" t="str">
        <f>+ม.2!D418</f>
        <v>น.ส.3</v>
      </c>
      <c r="C899" s="424">
        <f>+ม.2!E418</f>
        <v>983</v>
      </c>
      <c r="D899" s="421">
        <f>+ม.2!I418</f>
        <v>0</v>
      </c>
      <c r="E899" s="421">
        <f>+ม.2!J418</f>
        <v>0</v>
      </c>
      <c r="F899" s="425">
        <f>+ม.2!K418</f>
        <v>56</v>
      </c>
      <c r="G899" s="426"/>
      <c r="H899" s="421">
        <f t="shared" si="94"/>
        <v>56</v>
      </c>
      <c r="I899" s="427">
        <v>100</v>
      </c>
      <c r="J899" s="428">
        <f t="shared" si="95"/>
        <v>5600</v>
      </c>
      <c r="K899" s="421">
        <f>+ม.2!Q418</f>
        <v>0</v>
      </c>
      <c r="L899" s="429">
        <f>+ม.2!S418</f>
        <v>0</v>
      </c>
      <c r="M899" s="429">
        <f>+ม.2!T418</f>
        <v>0</v>
      </c>
      <c r="N899" s="426"/>
      <c r="O899" s="430">
        <f>+ม.2!U418</f>
        <v>0</v>
      </c>
      <c r="P899" s="426">
        <f>+ม.2!W418</f>
        <v>0</v>
      </c>
      <c r="Q899" s="431"/>
      <c r="R899" s="430">
        <f t="shared" si="96"/>
        <v>0</v>
      </c>
      <c r="S899" s="421">
        <f>+ม.2!Z418</f>
        <v>0</v>
      </c>
      <c r="T899" s="432">
        <f t="shared" si="97"/>
        <v>0</v>
      </c>
      <c r="U899" s="426">
        <f t="shared" si="98"/>
        <v>0</v>
      </c>
      <c r="V899" s="426">
        <f t="shared" si="99"/>
        <v>5600</v>
      </c>
      <c r="W899" s="426"/>
      <c r="X899" s="433"/>
      <c r="Y899" s="434">
        <f t="shared" si="93"/>
        <v>5600</v>
      </c>
      <c r="Z899" s="434">
        <v>0.01</v>
      </c>
    </row>
    <row r="900" spans="1:26" s="189" customFormat="1" ht="15.75" customHeight="1" x14ac:dyDescent="0.35">
      <c r="A900" s="221">
        <v>357</v>
      </c>
      <c r="B900" s="217" t="str">
        <f>+ม.2!D419</f>
        <v>น.ส.3</v>
      </c>
      <c r="C900" s="234">
        <f>+ม.2!E419</f>
        <v>0</v>
      </c>
      <c r="D900" s="221">
        <f>+ม.2!I419</f>
        <v>14</v>
      </c>
      <c r="E900" s="221">
        <f>+ม.2!J419</f>
        <v>1</v>
      </c>
      <c r="F900" s="230">
        <f>+ม.2!K419</f>
        <v>60</v>
      </c>
      <c r="G900" s="190"/>
      <c r="H900" s="221">
        <f t="shared" si="94"/>
        <v>5760</v>
      </c>
      <c r="I900" s="226">
        <v>100</v>
      </c>
      <c r="J900" s="191">
        <f t="shared" si="95"/>
        <v>576000</v>
      </c>
      <c r="K900" s="221">
        <f>+ม.2!Q419</f>
        <v>0</v>
      </c>
      <c r="L900" s="238">
        <f>+ม.2!S419</f>
        <v>0</v>
      </c>
      <c r="M900" s="238">
        <f>+ม.2!T419</f>
        <v>0</v>
      </c>
      <c r="N900" s="190"/>
      <c r="O900" s="197">
        <f>+ม.2!U419</f>
        <v>0</v>
      </c>
      <c r="P900" s="190">
        <f>+ม.2!W419</f>
        <v>0</v>
      </c>
      <c r="Q900" s="244"/>
      <c r="R900" s="197">
        <f t="shared" si="96"/>
        <v>0</v>
      </c>
      <c r="S900" s="221">
        <f>+ม.2!Z419</f>
        <v>0</v>
      </c>
      <c r="T900" s="201">
        <f t="shared" si="97"/>
        <v>0</v>
      </c>
      <c r="U900" s="190">
        <f t="shared" si="98"/>
        <v>0</v>
      </c>
      <c r="V900" s="190">
        <f t="shared" si="99"/>
        <v>576000</v>
      </c>
      <c r="W900" s="190"/>
      <c r="X900" s="258"/>
      <c r="Y900" s="251">
        <f t="shared" si="93"/>
        <v>576000</v>
      </c>
      <c r="Z900" s="251">
        <v>0.01</v>
      </c>
    </row>
    <row r="901" spans="1:26" s="189" customFormat="1" ht="15.75" customHeight="1" x14ac:dyDescent="0.35">
      <c r="A901" s="221">
        <v>358</v>
      </c>
      <c r="B901" s="217" t="str">
        <f>+ม.2!D420</f>
        <v>น.ส.3</v>
      </c>
      <c r="C901" s="234">
        <f>+ม.2!E420</f>
        <v>0</v>
      </c>
      <c r="D901" s="221">
        <f>+ม.2!I420</f>
        <v>6</v>
      </c>
      <c r="E901" s="221">
        <f>+ม.2!J420</f>
        <v>2</v>
      </c>
      <c r="F901" s="230">
        <f>+ม.2!K420</f>
        <v>0</v>
      </c>
      <c r="G901" s="190"/>
      <c r="H901" s="221">
        <f t="shared" si="94"/>
        <v>2600</v>
      </c>
      <c r="I901" s="226">
        <v>100</v>
      </c>
      <c r="J901" s="191">
        <f t="shared" si="95"/>
        <v>260000</v>
      </c>
      <c r="K901" s="221">
        <f>+ม.2!Q420</f>
        <v>0</v>
      </c>
      <c r="L901" s="238">
        <f>+ม.2!S420</f>
        <v>0</v>
      </c>
      <c r="M901" s="238">
        <f>+ม.2!T420</f>
        <v>0</v>
      </c>
      <c r="N901" s="190"/>
      <c r="O901" s="197">
        <f>+ม.2!U420</f>
        <v>0</v>
      </c>
      <c r="P901" s="190">
        <f>+ม.2!W420</f>
        <v>0</v>
      </c>
      <c r="Q901" s="244"/>
      <c r="R901" s="197">
        <f t="shared" si="96"/>
        <v>0</v>
      </c>
      <c r="S901" s="221">
        <f>+ม.2!Z420</f>
        <v>0</v>
      </c>
      <c r="T901" s="201">
        <f t="shared" si="97"/>
        <v>0</v>
      </c>
      <c r="U901" s="190">
        <f t="shared" si="98"/>
        <v>0</v>
      </c>
      <c r="V901" s="190">
        <f t="shared" si="99"/>
        <v>260000</v>
      </c>
      <c r="W901" s="190"/>
      <c r="X901" s="258"/>
      <c r="Y901" s="251">
        <f t="shared" si="93"/>
        <v>260000</v>
      </c>
      <c r="Z901" s="251">
        <v>0.01</v>
      </c>
    </row>
    <row r="902" spans="1:26" s="189" customFormat="1" ht="15.75" customHeight="1" x14ac:dyDescent="0.35">
      <c r="A902" s="221">
        <v>359</v>
      </c>
      <c r="B902" s="217" t="str">
        <f>+ม.2!D421</f>
        <v>น.ส.3</v>
      </c>
      <c r="C902" s="234">
        <f>+ม.2!E421</f>
        <v>980</v>
      </c>
      <c r="D902" s="221">
        <f>+ม.2!I421</f>
        <v>0</v>
      </c>
      <c r="E902" s="221">
        <f>+ม.2!J421</f>
        <v>0</v>
      </c>
      <c r="F902" s="230">
        <f>+ม.2!K421</f>
        <v>72</v>
      </c>
      <c r="G902" s="190"/>
      <c r="H902" s="221">
        <f t="shared" si="94"/>
        <v>72</v>
      </c>
      <c r="I902" s="226">
        <v>100</v>
      </c>
      <c r="J902" s="191">
        <f t="shared" si="95"/>
        <v>7200</v>
      </c>
      <c r="K902" s="221">
        <f>+ม.2!Q421</f>
        <v>0</v>
      </c>
      <c r="L902" s="238">
        <f>+ม.2!S421</f>
        <v>0</v>
      </c>
      <c r="M902" s="238">
        <f>+ม.2!T421</f>
        <v>0</v>
      </c>
      <c r="N902" s="190"/>
      <c r="O902" s="197">
        <f>+ม.2!U421</f>
        <v>0</v>
      </c>
      <c r="P902" s="190">
        <f>+ม.2!W421</f>
        <v>0</v>
      </c>
      <c r="Q902" s="244"/>
      <c r="R902" s="197">
        <f t="shared" si="96"/>
        <v>0</v>
      </c>
      <c r="S902" s="221">
        <f>+ม.2!Z421</f>
        <v>0</v>
      </c>
      <c r="T902" s="201">
        <f t="shared" si="97"/>
        <v>0</v>
      </c>
      <c r="U902" s="190">
        <f t="shared" si="98"/>
        <v>0</v>
      </c>
      <c r="V902" s="190">
        <f t="shared" si="99"/>
        <v>7200</v>
      </c>
      <c r="W902" s="190"/>
      <c r="X902" s="258"/>
      <c r="Y902" s="251">
        <f t="shared" si="93"/>
        <v>7200</v>
      </c>
      <c r="Z902" s="251">
        <v>0.01</v>
      </c>
    </row>
    <row r="903" spans="1:26" s="189" customFormat="1" ht="15.75" customHeight="1" x14ac:dyDescent="0.35">
      <c r="A903" s="221">
        <v>360</v>
      </c>
      <c r="B903" s="217" t="str">
        <f>+ม.2!D422</f>
        <v>น.ส.3</v>
      </c>
      <c r="C903" s="234">
        <f>+ม.2!E422</f>
        <v>24</v>
      </c>
      <c r="D903" s="221">
        <f>+ม.2!I422</f>
        <v>19</v>
      </c>
      <c r="E903" s="221">
        <f>+ม.2!J422</f>
        <v>2</v>
      </c>
      <c r="F903" s="230">
        <f>+ม.2!K422</f>
        <v>80</v>
      </c>
      <c r="G903" s="190"/>
      <c r="H903" s="221">
        <f t="shared" si="94"/>
        <v>7880</v>
      </c>
      <c r="I903" s="226">
        <v>100</v>
      </c>
      <c r="J903" s="191">
        <f t="shared" si="95"/>
        <v>788000</v>
      </c>
      <c r="K903" s="221">
        <f>+ม.2!Q422</f>
        <v>0</v>
      </c>
      <c r="L903" s="238">
        <f>+ม.2!S422</f>
        <v>0</v>
      </c>
      <c r="M903" s="238">
        <f>+ม.2!T422</f>
        <v>0</v>
      </c>
      <c r="N903" s="190"/>
      <c r="O903" s="197">
        <f>+ม.2!U422</f>
        <v>0</v>
      </c>
      <c r="P903" s="190">
        <f>+ม.2!W422</f>
        <v>0</v>
      </c>
      <c r="Q903" s="244"/>
      <c r="R903" s="197">
        <f t="shared" si="96"/>
        <v>0</v>
      </c>
      <c r="S903" s="221">
        <f>+ม.2!Z422</f>
        <v>0</v>
      </c>
      <c r="T903" s="201">
        <f t="shared" si="97"/>
        <v>0</v>
      </c>
      <c r="U903" s="190">
        <f t="shared" si="98"/>
        <v>0</v>
      </c>
      <c r="V903" s="190">
        <f t="shared" si="99"/>
        <v>788000</v>
      </c>
      <c r="W903" s="190"/>
      <c r="X903" s="258"/>
      <c r="Y903" s="251">
        <f t="shared" ref="Y903:Y914" si="100">+V903-X903</f>
        <v>788000</v>
      </c>
      <c r="Z903" s="251">
        <v>0.01</v>
      </c>
    </row>
    <row r="904" spans="1:26" s="189" customFormat="1" ht="15.75" customHeight="1" x14ac:dyDescent="0.35">
      <c r="A904" s="221">
        <v>361</v>
      </c>
      <c r="B904" s="217" t="str">
        <f>+ม.2!D423</f>
        <v>น.ส.3</v>
      </c>
      <c r="C904" s="234">
        <f>+ม.2!E423</f>
        <v>43</v>
      </c>
      <c r="D904" s="221">
        <f>+ม.2!I423</f>
        <v>0</v>
      </c>
      <c r="E904" s="221">
        <f>+ม.2!J423</f>
        <v>0</v>
      </c>
      <c r="F904" s="230">
        <f>+ม.2!K423</f>
        <v>71</v>
      </c>
      <c r="G904" s="190"/>
      <c r="H904" s="221">
        <f t="shared" si="94"/>
        <v>71</v>
      </c>
      <c r="I904" s="226">
        <v>100</v>
      </c>
      <c r="J904" s="191">
        <f t="shared" si="95"/>
        <v>7100</v>
      </c>
      <c r="K904" s="221">
        <f>+ม.2!Q423</f>
        <v>0</v>
      </c>
      <c r="L904" s="238">
        <f>+ม.2!S423</f>
        <v>0</v>
      </c>
      <c r="M904" s="238">
        <f>+ม.2!T423</f>
        <v>0</v>
      </c>
      <c r="N904" s="190"/>
      <c r="O904" s="197">
        <f>+ม.2!U423</f>
        <v>0</v>
      </c>
      <c r="P904" s="190">
        <f>+ม.2!W423</f>
        <v>0</v>
      </c>
      <c r="Q904" s="244"/>
      <c r="R904" s="197">
        <f t="shared" si="96"/>
        <v>0</v>
      </c>
      <c r="S904" s="221">
        <f>+ม.2!Z423</f>
        <v>0</v>
      </c>
      <c r="T904" s="201">
        <f t="shared" si="97"/>
        <v>0</v>
      </c>
      <c r="U904" s="190">
        <f t="shared" si="98"/>
        <v>0</v>
      </c>
      <c r="V904" s="190">
        <f t="shared" si="99"/>
        <v>7100</v>
      </c>
      <c r="W904" s="190"/>
      <c r="X904" s="258"/>
      <c r="Y904" s="251">
        <f t="shared" si="100"/>
        <v>7100</v>
      </c>
      <c r="Z904" s="251">
        <v>0.01</v>
      </c>
    </row>
    <row r="905" spans="1:26" s="189" customFormat="1" ht="15.75" customHeight="1" x14ac:dyDescent="0.35">
      <c r="A905" s="221">
        <v>362</v>
      </c>
      <c r="B905" s="217" t="str">
        <f>+ม.2!D424</f>
        <v>น.ส.3</v>
      </c>
      <c r="C905" s="234">
        <f>+ม.2!E424</f>
        <v>0</v>
      </c>
      <c r="D905" s="221">
        <f>+ม.2!I424</f>
        <v>10</v>
      </c>
      <c r="E905" s="221">
        <f>+ม.2!J424</f>
        <v>0</v>
      </c>
      <c r="F905" s="230"/>
      <c r="G905" s="190"/>
      <c r="H905" s="221">
        <f t="shared" si="94"/>
        <v>4000</v>
      </c>
      <c r="I905" s="226">
        <v>100</v>
      </c>
      <c r="J905" s="191">
        <f t="shared" si="95"/>
        <v>400000</v>
      </c>
      <c r="K905" s="221">
        <f>+ม.2!Q424</f>
        <v>0</v>
      </c>
      <c r="L905" s="238">
        <f>+ม.2!S424</f>
        <v>0</v>
      </c>
      <c r="M905" s="238">
        <f>+ม.2!T424</f>
        <v>0</v>
      </c>
      <c r="N905" s="190"/>
      <c r="O905" s="197">
        <f>+ม.2!U424</f>
        <v>0</v>
      </c>
      <c r="P905" s="190">
        <f>+ม.2!W424</f>
        <v>0</v>
      </c>
      <c r="Q905" s="244"/>
      <c r="R905" s="197">
        <f t="shared" si="96"/>
        <v>0</v>
      </c>
      <c r="S905" s="221">
        <f>+ม.2!Z424</f>
        <v>0</v>
      </c>
      <c r="T905" s="201">
        <f t="shared" si="97"/>
        <v>0</v>
      </c>
      <c r="U905" s="190">
        <f t="shared" si="98"/>
        <v>0</v>
      </c>
      <c r="V905" s="190">
        <f t="shared" si="99"/>
        <v>400000</v>
      </c>
      <c r="W905" s="190"/>
      <c r="X905" s="258"/>
      <c r="Y905" s="251">
        <f t="shared" si="100"/>
        <v>400000</v>
      </c>
      <c r="Z905" s="251">
        <v>0.01</v>
      </c>
    </row>
    <row r="906" spans="1:26" s="435" customFormat="1" ht="15.75" customHeight="1" x14ac:dyDescent="0.35">
      <c r="A906" s="421">
        <v>363</v>
      </c>
      <c r="B906" s="423" t="str">
        <f>+ม.2!D425</f>
        <v>น.ส.3</v>
      </c>
      <c r="C906" s="424">
        <f>+ม.2!E425</f>
        <v>979</v>
      </c>
      <c r="D906" s="421">
        <f>+ม.2!I425</f>
        <v>0</v>
      </c>
      <c r="E906" s="421">
        <f>+ม.2!J425</f>
        <v>1</v>
      </c>
      <c r="F906" s="425">
        <f>+ม.2!K425</f>
        <v>22</v>
      </c>
      <c r="G906" s="426"/>
      <c r="H906" s="421">
        <f t="shared" si="94"/>
        <v>122</v>
      </c>
      <c r="I906" s="427">
        <v>100</v>
      </c>
      <c r="J906" s="428">
        <f t="shared" si="95"/>
        <v>12200</v>
      </c>
      <c r="K906" s="421">
        <f>+ม.2!Q425</f>
        <v>0</v>
      </c>
      <c r="L906" s="429">
        <f>+ม.2!S425</f>
        <v>0</v>
      </c>
      <c r="M906" s="429">
        <f>+ม.2!T425</f>
        <v>0</v>
      </c>
      <c r="N906" s="426"/>
      <c r="O906" s="430">
        <f>+ม.2!U425</f>
        <v>0</v>
      </c>
      <c r="P906" s="426">
        <f>+ม.2!W425</f>
        <v>0</v>
      </c>
      <c r="Q906" s="431"/>
      <c r="R906" s="430">
        <f t="shared" si="96"/>
        <v>0</v>
      </c>
      <c r="S906" s="421">
        <f>+ม.2!Z425</f>
        <v>0</v>
      </c>
      <c r="T906" s="432">
        <f t="shared" si="97"/>
        <v>0</v>
      </c>
      <c r="U906" s="426">
        <f t="shared" si="98"/>
        <v>0</v>
      </c>
      <c r="V906" s="426">
        <f t="shared" si="99"/>
        <v>12200</v>
      </c>
      <c r="W906" s="426"/>
      <c r="X906" s="433"/>
      <c r="Y906" s="434">
        <f t="shared" si="100"/>
        <v>12200</v>
      </c>
      <c r="Z906" s="434">
        <v>0.01</v>
      </c>
    </row>
    <row r="907" spans="1:26" s="435" customFormat="1" ht="15.75" customHeight="1" x14ac:dyDescent="0.35">
      <c r="A907" s="421">
        <v>364</v>
      </c>
      <c r="B907" s="423" t="str">
        <f>+ม.2!D426</f>
        <v>น.ส.3</v>
      </c>
      <c r="C907" s="424">
        <f>+ม.2!E426</f>
        <v>14</v>
      </c>
      <c r="D907" s="421">
        <f>+ม.2!I426</f>
        <v>0</v>
      </c>
      <c r="E907" s="421">
        <f>+ม.2!J426</f>
        <v>0</v>
      </c>
      <c r="F907" s="425">
        <f>+ม.2!K426</f>
        <v>83</v>
      </c>
      <c r="G907" s="426"/>
      <c r="H907" s="421">
        <f t="shared" si="94"/>
        <v>83</v>
      </c>
      <c r="I907" s="427">
        <v>100</v>
      </c>
      <c r="J907" s="428">
        <f t="shared" si="95"/>
        <v>8300</v>
      </c>
      <c r="K907" s="421">
        <f>+ม.2!Q426</f>
        <v>0</v>
      </c>
      <c r="L907" s="429">
        <f>+ม.2!S426</f>
        <v>0</v>
      </c>
      <c r="M907" s="429">
        <f>+ม.2!T426</f>
        <v>0</v>
      </c>
      <c r="N907" s="426"/>
      <c r="O907" s="430">
        <f>+ม.2!U426</f>
        <v>0</v>
      </c>
      <c r="P907" s="426">
        <f>+ม.2!W426</f>
        <v>0</v>
      </c>
      <c r="Q907" s="431"/>
      <c r="R907" s="430">
        <f t="shared" si="96"/>
        <v>0</v>
      </c>
      <c r="S907" s="421">
        <f>+ม.2!Z426</f>
        <v>0</v>
      </c>
      <c r="T907" s="432">
        <f t="shared" si="97"/>
        <v>0</v>
      </c>
      <c r="U907" s="426">
        <f t="shared" si="98"/>
        <v>0</v>
      </c>
      <c r="V907" s="426">
        <f t="shared" si="99"/>
        <v>8300</v>
      </c>
      <c r="W907" s="426"/>
      <c r="X907" s="433"/>
      <c r="Y907" s="434">
        <f t="shared" si="100"/>
        <v>8300</v>
      </c>
      <c r="Z907" s="434">
        <v>0.01</v>
      </c>
    </row>
    <row r="908" spans="1:26" s="435" customFormat="1" ht="15.75" customHeight="1" x14ac:dyDescent="0.35">
      <c r="A908" s="421">
        <v>365</v>
      </c>
      <c r="B908" s="423" t="str">
        <f>+ม.2!D427</f>
        <v>น.ส.3</v>
      </c>
      <c r="C908" s="424">
        <f>+ม.2!E427</f>
        <v>957</v>
      </c>
      <c r="D908" s="421">
        <f>+ม.2!I427</f>
        <v>0</v>
      </c>
      <c r="E908" s="421">
        <f>+ม.2!J427</f>
        <v>2</v>
      </c>
      <c r="F908" s="425">
        <f>+ม.2!K427</f>
        <v>81</v>
      </c>
      <c r="G908" s="426"/>
      <c r="H908" s="421">
        <f t="shared" si="94"/>
        <v>281</v>
      </c>
      <c r="I908" s="427">
        <v>100</v>
      </c>
      <c r="J908" s="428">
        <f t="shared" si="95"/>
        <v>28100</v>
      </c>
      <c r="K908" s="421">
        <f>+ม.2!Q427</f>
        <v>0</v>
      </c>
      <c r="L908" s="429">
        <f>+ม.2!S427</f>
        <v>0</v>
      </c>
      <c r="M908" s="429">
        <f>+ม.2!T427</f>
        <v>0</v>
      </c>
      <c r="N908" s="426"/>
      <c r="O908" s="430">
        <f>+ม.2!U427</f>
        <v>0</v>
      </c>
      <c r="P908" s="426">
        <f>+ม.2!W427</f>
        <v>0</v>
      </c>
      <c r="Q908" s="431"/>
      <c r="R908" s="430">
        <f t="shared" si="96"/>
        <v>0</v>
      </c>
      <c r="S908" s="421">
        <f>+ม.2!Z427</f>
        <v>0</v>
      </c>
      <c r="T908" s="432">
        <f t="shared" si="97"/>
        <v>0</v>
      </c>
      <c r="U908" s="426">
        <f t="shared" si="98"/>
        <v>0</v>
      </c>
      <c r="V908" s="426">
        <f t="shared" si="99"/>
        <v>28100</v>
      </c>
      <c r="W908" s="426"/>
      <c r="X908" s="433"/>
      <c r="Y908" s="434">
        <f t="shared" si="100"/>
        <v>28100</v>
      </c>
      <c r="Z908" s="434">
        <v>0.01</v>
      </c>
    </row>
    <row r="909" spans="1:26" s="189" customFormat="1" ht="15.75" customHeight="1" x14ac:dyDescent="0.35">
      <c r="A909" s="221">
        <v>366</v>
      </c>
      <c r="B909" s="217" t="str">
        <f>+ม.2!D428</f>
        <v>น.ส.3</v>
      </c>
      <c r="C909" s="234">
        <f>+ม.2!E428</f>
        <v>0</v>
      </c>
      <c r="D909" s="221">
        <f>+ม.2!I428</f>
        <v>1</v>
      </c>
      <c r="E909" s="221">
        <f>+ม.2!J428</f>
        <v>1</v>
      </c>
      <c r="F909" s="230">
        <f>+ม.2!K428</f>
        <v>54</v>
      </c>
      <c r="G909" s="190"/>
      <c r="H909" s="221">
        <f t="shared" si="94"/>
        <v>554</v>
      </c>
      <c r="I909" s="226">
        <v>100</v>
      </c>
      <c r="J909" s="191">
        <f t="shared" si="95"/>
        <v>55400</v>
      </c>
      <c r="K909" s="221">
        <f>+ม.2!Q428</f>
        <v>0</v>
      </c>
      <c r="L909" s="238">
        <f>+ม.2!S428</f>
        <v>0</v>
      </c>
      <c r="M909" s="238">
        <f>+ม.2!T428</f>
        <v>0</v>
      </c>
      <c r="N909" s="190"/>
      <c r="O909" s="197">
        <f>+ม.2!U428</f>
        <v>0</v>
      </c>
      <c r="P909" s="190">
        <f>+ม.2!W428</f>
        <v>0</v>
      </c>
      <c r="Q909" s="244"/>
      <c r="R909" s="197">
        <f t="shared" si="96"/>
        <v>0</v>
      </c>
      <c r="S909" s="221">
        <f>+ม.2!Z428</f>
        <v>0</v>
      </c>
      <c r="T909" s="201">
        <f t="shared" si="97"/>
        <v>0</v>
      </c>
      <c r="U909" s="190">
        <f t="shared" si="98"/>
        <v>0</v>
      </c>
      <c r="V909" s="190">
        <f t="shared" si="99"/>
        <v>55400</v>
      </c>
      <c r="W909" s="190"/>
      <c r="X909" s="258"/>
      <c r="Y909" s="251">
        <f t="shared" si="100"/>
        <v>55400</v>
      </c>
      <c r="Z909" s="251">
        <v>0.01</v>
      </c>
    </row>
    <row r="910" spans="1:26" s="189" customFormat="1" ht="15.75" customHeight="1" x14ac:dyDescent="0.35">
      <c r="A910" s="221">
        <v>367</v>
      </c>
      <c r="B910" s="217" t="str">
        <f>+ม.2!D429</f>
        <v>น.ส.3</v>
      </c>
      <c r="C910" s="234">
        <f>+ม.2!E429</f>
        <v>0</v>
      </c>
      <c r="D910" s="221">
        <f>+ม.2!I429</f>
        <v>16</v>
      </c>
      <c r="E910" s="221">
        <f>+ม.2!J429</f>
        <v>0</v>
      </c>
      <c r="F910" s="230">
        <f>+ม.2!K429</f>
        <v>0</v>
      </c>
      <c r="G910" s="190"/>
      <c r="H910" s="221">
        <f t="shared" si="94"/>
        <v>6400</v>
      </c>
      <c r="I910" s="226">
        <v>100</v>
      </c>
      <c r="J910" s="191">
        <f t="shared" si="95"/>
        <v>640000</v>
      </c>
      <c r="K910" s="221">
        <f>+ม.2!Q429</f>
        <v>0</v>
      </c>
      <c r="L910" s="238">
        <f>+ม.2!S429</f>
        <v>0</v>
      </c>
      <c r="M910" s="238">
        <f>+ม.2!T429</f>
        <v>0</v>
      </c>
      <c r="N910" s="190"/>
      <c r="O910" s="197">
        <f>+ม.2!U429</f>
        <v>0</v>
      </c>
      <c r="P910" s="190">
        <f>+ม.2!W429</f>
        <v>0</v>
      </c>
      <c r="Q910" s="244"/>
      <c r="R910" s="197">
        <f t="shared" si="96"/>
        <v>0</v>
      </c>
      <c r="S910" s="221">
        <f>+ม.2!Z429</f>
        <v>0</v>
      </c>
      <c r="T910" s="201">
        <f t="shared" si="97"/>
        <v>0</v>
      </c>
      <c r="U910" s="190">
        <f t="shared" si="98"/>
        <v>0</v>
      </c>
      <c r="V910" s="190">
        <f t="shared" si="99"/>
        <v>640000</v>
      </c>
      <c r="W910" s="190"/>
      <c r="X910" s="258"/>
      <c r="Y910" s="251">
        <f t="shared" si="100"/>
        <v>640000</v>
      </c>
      <c r="Z910" s="251">
        <v>0.01</v>
      </c>
    </row>
    <row r="911" spans="1:26" s="189" customFormat="1" ht="15.75" customHeight="1" x14ac:dyDescent="0.35">
      <c r="A911" s="221">
        <v>368</v>
      </c>
      <c r="B911" s="217" t="str">
        <f>+ม.2!D430</f>
        <v>น.ส.3</v>
      </c>
      <c r="C911" s="234">
        <f>+ม.2!E430</f>
        <v>990</v>
      </c>
      <c r="D911" s="221">
        <f>+ม.2!I430</f>
        <v>12</v>
      </c>
      <c r="E911" s="221">
        <f>+ม.2!J430</f>
        <v>2</v>
      </c>
      <c r="F911" s="230">
        <f>+ม.2!K430</f>
        <v>35</v>
      </c>
      <c r="G911" s="190"/>
      <c r="H911" s="221">
        <f t="shared" si="94"/>
        <v>5035</v>
      </c>
      <c r="I911" s="226">
        <v>100</v>
      </c>
      <c r="J911" s="191">
        <f t="shared" si="95"/>
        <v>503500</v>
      </c>
      <c r="K911" s="221">
        <f>+ม.2!Q430</f>
        <v>0</v>
      </c>
      <c r="L911" s="238">
        <f>+ม.2!S430</f>
        <v>0</v>
      </c>
      <c r="M911" s="238">
        <f>+ม.2!T430</f>
        <v>0</v>
      </c>
      <c r="N911" s="190"/>
      <c r="O911" s="197">
        <f>+ม.2!U430</f>
        <v>0</v>
      </c>
      <c r="P911" s="190">
        <f>+ม.2!W430</f>
        <v>0</v>
      </c>
      <c r="Q911" s="244"/>
      <c r="R911" s="197">
        <f t="shared" si="96"/>
        <v>0</v>
      </c>
      <c r="S911" s="221">
        <f>+ม.2!Z430</f>
        <v>0</v>
      </c>
      <c r="T911" s="201">
        <f t="shared" si="97"/>
        <v>0</v>
      </c>
      <c r="U911" s="190">
        <f t="shared" si="98"/>
        <v>0</v>
      </c>
      <c r="V911" s="190">
        <f t="shared" si="99"/>
        <v>503500</v>
      </c>
      <c r="W911" s="190"/>
      <c r="X911" s="258"/>
      <c r="Y911" s="251">
        <f t="shared" si="100"/>
        <v>503500</v>
      </c>
      <c r="Z911" s="251">
        <v>0.01</v>
      </c>
    </row>
    <row r="912" spans="1:26" s="189" customFormat="1" ht="15.75" customHeight="1" x14ac:dyDescent="0.35">
      <c r="A912" s="221">
        <v>369</v>
      </c>
      <c r="B912" s="217" t="str">
        <f>+ม.2!D431</f>
        <v>น.ส.3</v>
      </c>
      <c r="C912" s="234">
        <f>+ม.2!E431</f>
        <v>0</v>
      </c>
      <c r="D912" s="221">
        <f>+ม.2!I431</f>
        <v>9</v>
      </c>
      <c r="E912" s="221">
        <f>+ม.2!J431</f>
        <v>0</v>
      </c>
      <c r="F912" s="230"/>
      <c r="G912" s="190"/>
      <c r="H912" s="221">
        <f t="shared" si="94"/>
        <v>3600</v>
      </c>
      <c r="I912" s="226">
        <v>100</v>
      </c>
      <c r="J912" s="191">
        <f t="shared" si="95"/>
        <v>360000</v>
      </c>
      <c r="K912" s="221">
        <f>+ม.2!Q431</f>
        <v>0</v>
      </c>
      <c r="L912" s="238">
        <f>+ม.2!S431</f>
        <v>0</v>
      </c>
      <c r="M912" s="238">
        <f>+ม.2!T431</f>
        <v>0</v>
      </c>
      <c r="N912" s="190"/>
      <c r="O912" s="197">
        <f>+ม.2!U431</f>
        <v>0</v>
      </c>
      <c r="P912" s="190">
        <f>+ม.2!W431</f>
        <v>0</v>
      </c>
      <c r="Q912" s="244"/>
      <c r="R912" s="197">
        <f t="shared" si="96"/>
        <v>0</v>
      </c>
      <c r="S912" s="221">
        <f>+ม.2!Z431</f>
        <v>0</v>
      </c>
      <c r="T912" s="201">
        <f t="shared" si="97"/>
        <v>0</v>
      </c>
      <c r="U912" s="190">
        <f t="shared" si="98"/>
        <v>0</v>
      </c>
      <c r="V912" s="190">
        <f t="shared" si="99"/>
        <v>360000</v>
      </c>
      <c r="W912" s="190"/>
      <c r="X912" s="258"/>
      <c r="Y912" s="251">
        <f t="shared" si="100"/>
        <v>360000</v>
      </c>
      <c r="Z912" s="251">
        <v>0.01</v>
      </c>
    </row>
    <row r="913" spans="1:26" s="189" customFormat="1" ht="15.75" customHeight="1" x14ac:dyDescent="0.35">
      <c r="A913" s="221">
        <v>370</v>
      </c>
      <c r="B913" s="217" t="str">
        <f>+ม.2!D432</f>
        <v>น.ส.3</v>
      </c>
      <c r="C913" s="234">
        <f>+ม.2!E432</f>
        <v>0</v>
      </c>
      <c r="D913" s="221">
        <f>+ม.2!I432</f>
        <v>5</v>
      </c>
      <c r="E913" s="221">
        <f>+ม.2!J432</f>
        <v>0</v>
      </c>
      <c r="F913" s="230">
        <f>+ม.2!K432</f>
        <v>20</v>
      </c>
      <c r="G913" s="190"/>
      <c r="H913" s="221">
        <f t="shared" si="94"/>
        <v>2020</v>
      </c>
      <c r="I913" s="226">
        <v>100</v>
      </c>
      <c r="J913" s="191">
        <f t="shared" si="95"/>
        <v>202000</v>
      </c>
      <c r="K913" s="221">
        <f>+ม.2!Q432</f>
        <v>0</v>
      </c>
      <c r="L913" s="238">
        <f>+ม.2!S432</f>
        <v>0</v>
      </c>
      <c r="M913" s="238">
        <f>+ม.2!T432</f>
        <v>0</v>
      </c>
      <c r="N913" s="190"/>
      <c r="O913" s="197">
        <f>+ม.2!U432</f>
        <v>0</v>
      </c>
      <c r="P913" s="190">
        <f>+ม.2!W432</f>
        <v>0</v>
      </c>
      <c r="Q913" s="244"/>
      <c r="R913" s="197">
        <f t="shared" si="96"/>
        <v>0</v>
      </c>
      <c r="S913" s="221">
        <f>+ม.2!Z432</f>
        <v>0</v>
      </c>
      <c r="T913" s="201">
        <f t="shared" si="97"/>
        <v>0</v>
      </c>
      <c r="U913" s="190">
        <f t="shared" si="98"/>
        <v>0</v>
      </c>
      <c r="V913" s="190">
        <f t="shared" si="99"/>
        <v>202000</v>
      </c>
      <c r="W913" s="190"/>
      <c r="X913" s="258"/>
      <c r="Y913" s="251">
        <f t="shared" si="100"/>
        <v>202000</v>
      </c>
      <c r="Z913" s="251">
        <v>0.01</v>
      </c>
    </row>
    <row r="914" spans="1:26" s="189" customFormat="1" ht="15.75" customHeight="1" x14ac:dyDescent="0.35">
      <c r="A914" s="221">
        <v>371</v>
      </c>
      <c r="B914" s="217" t="str">
        <f>+ม.2!D433</f>
        <v>น.ส.3</v>
      </c>
      <c r="C914" s="234">
        <f>+ม.2!E433</f>
        <v>0</v>
      </c>
      <c r="D914" s="221">
        <f>+ม.2!I433</f>
        <v>16</v>
      </c>
      <c r="E914" s="221">
        <f>+ม.2!J433</f>
        <v>3</v>
      </c>
      <c r="F914" s="230">
        <f>+ม.2!K433</f>
        <v>50</v>
      </c>
      <c r="G914" s="190"/>
      <c r="H914" s="221">
        <f t="shared" ref="H914:H976" si="101">+(D914*400)+(E914*100)+F914</f>
        <v>6750</v>
      </c>
      <c r="I914" s="226">
        <v>100</v>
      </c>
      <c r="J914" s="191">
        <f t="shared" si="95"/>
        <v>675000</v>
      </c>
      <c r="K914" s="221">
        <f>+ม.2!Q433</f>
        <v>0</v>
      </c>
      <c r="L914" s="238">
        <f>+ม.2!S433</f>
        <v>0</v>
      </c>
      <c r="M914" s="238">
        <f>+ม.2!T433</f>
        <v>0</v>
      </c>
      <c r="N914" s="190"/>
      <c r="O914" s="197">
        <f>+ม.2!U433</f>
        <v>0</v>
      </c>
      <c r="P914" s="190">
        <f>+ม.2!W433</f>
        <v>0</v>
      </c>
      <c r="Q914" s="244"/>
      <c r="R914" s="197">
        <f t="shared" si="96"/>
        <v>0</v>
      </c>
      <c r="S914" s="221">
        <f>+ม.2!Z433</f>
        <v>0</v>
      </c>
      <c r="T914" s="201">
        <f t="shared" si="97"/>
        <v>0</v>
      </c>
      <c r="U914" s="190">
        <f t="shared" si="98"/>
        <v>0</v>
      </c>
      <c r="V914" s="190">
        <f t="shared" si="99"/>
        <v>675000</v>
      </c>
      <c r="W914" s="190"/>
      <c r="X914" s="258"/>
      <c r="Y914" s="251">
        <f t="shared" si="100"/>
        <v>675000</v>
      </c>
      <c r="Z914" s="251">
        <v>0.01</v>
      </c>
    </row>
    <row r="915" spans="1:26" s="435" customFormat="1" ht="15.75" customHeight="1" x14ac:dyDescent="0.35">
      <c r="A915" s="421">
        <v>372</v>
      </c>
      <c r="B915" s="423" t="str">
        <f>+ม.2!D434</f>
        <v>โฉนด</v>
      </c>
      <c r="C915" s="424">
        <f>+ม.2!E434</f>
        <v>12950</v>
      </c>
      <c r="D915" s="421">
        <f>+ม.2!I434</f>
        <v>8</v>
      </c>
      <c r="E915" s="421">
        <f>+ม.2!J434</f>
        <v>3</v>
      </c>
      <c r="F915" s="425">
        <f>+ม.2!K434</f>
        <v>32</v>
      </c>
      <c r="G915" s="426"/>
      <c r="H915" s="421">
        <f t="shared" si="101"/>
        <v>3532</v>
      </c>
      <c r="I915" s="427">
        <v>140</v>
      </c>
      <c r="J915" s="428">
        <f t="shared" ref="J915:J976" si="102">H915*I915</f>
        <v>494480</v>
      </c>
      <c r="K915" s="421">
        <f>+ม.2!Q434</f>
        <v>0</v>
      </c>
      <c r="L915" s="429">
        <f>+ม.2!S434</f>
        <v>0</v>
      </c>
      <c r="M915" s="429">
        <f>+ม.2!T434</f>
        <v>0</v>
      </c>
      <c r="N915" s="426"/>
      <c r="O915" s="430">
        <f>+ม.2!U434</f>
        <v>0</v>
      </c>
      <c r="P915" s="426">
        <f>+ม.2!W434</f>
        <v>0</v>
      </c>
      <c r="Q915" s="431"/>
      <c r="R915" s="430">
        <f t="shared" si="96"/>
        <v>0</v>
      </c>
      <c r="S915" s="421">
        <f>+ม.2!Z434</f>
        <v>0</v>
      </c>
      <c r="T915" s="432">
        <f t="shared" si="97"/>
        <v>0</v>
      </c>
      <c r="U915" s="426">
        <f t="shared" si="98"/>
        <v>0</v>
      </c>
      <c r="V915" s="426">
        <f t="shared" si="99"/>
        <v>494480</v>
      </c>
      <c r="W915" s="426"/>
      <c r="X915" s="433" t="s">
        <v>2880</v>
      </c>
      <c r="Y915" s="434"/>
      <c r="Z915" s="434">
        <v>0.01</v>
      </c>
    </row>
    <row r="916" spans="1:26" s="435" customFormat="1" ht="15.75" customHeight="1" x14ac:dyDescent="0.35">
      <c r="A916" s="421">
        <v>373</v>
      </c>
      <c r="B916" s="423" t="str">
        <f>+ม.2!D435</f>
        <v>โฉนด</v>
      </c>
      <c r="C916" s="424">
        <f>+ม.2!E435</f>
        <v>60649</v>
      </c>
      <c r="D916" s="421">
        <f>+ม.2!I435</f>
        <v>6</v>
      </c>
      <c r="E916" s="421">
        <f>+ม.2!J435</f>
        <v>2</v>
      </c>
      <c r="F916" s="425">
        <f>+ม.2!K435</f>
        <v>88.7</v>
      </c>
      <c r="G916" s="426"/>
      <c r="H916" s="421">
        <f t="shared" si="101"/>
        <v>2688.7</v>
      </c>
      <c r="I916" s="427">
        <v>100</v>
      </c>
      <c r="J916" s="428">
        <f t="shared" si="102"/>
        <v>268870</v>
      </c>
      <c r="K916" s="421">
        <f>+ม.2!Q435</f>
        <v>0</v>
      </c>
      <c r="L916" s="429">
        <f>+ม.2!S435</f>
        <v>0</v>
      </c>
      <c r="M916" s="429">
        <f>+ม.2!T435</f>
        <v>0</v>
      </c>
      <c r="N916" s="426"/>
      <c r="O916" s="430">
        <f>+ม.2!U435</f>
        <v>0</v>
      </c>
      <c r="P916" s="426">
        <f>+ม.2!W435</f>
        <v>0</v>
      </c>
      <c r="Q916" s="431"/>
      <c r="R916" s="430">
        <f t="shared" si="96"/>
        <v>0</v>
      </c>
      <c r="S916" s="421">
        <f>+ม.2!Z435</f>
        <v>0</v>
      </c>
      <c r="T916" s="432">
        <f t="shared" si="97"/>
        <v>0</v>
      </c>
      <c r="U916" s="426">
        <f t="shared" si="98"/>
        <v>0</v>
      </c>
      <c r="V916" s="426">
        <f t="shared" si="99"/>
        <v>268870</v>
      </c>
      <c r="W916" s="426"/>
      <c r="X916" s="433" t="s">
        <v>2880</v>
      </c>
      <c r="Y916" s="434"/>
      <c r="Z916" s="434">
        <v>0.01</v>
      </c>
    </row>
    <row r="917" spans="1:26" s="435" customFormat="1" ht="15.75" customHeight="1" x14ac:dyDescent="0.35">
      <c r="A917" s="421">
        <v>374</v>
      </c>
      <c r="B917" s="423" t="str">
        <f>+ม.2!D436</f>
        <v>โฉนด</v>
      </c>
      <c r="C917" s="424">
        <f>+ม.2!E436</f>
        <v>67874</v>
      </c>
      <c r="D917" s="421">
        <f>+ม.2!I436</f>
        <v>14</v>
      </c>
      <c r="E917" s="421">
        <f>+ม.2!J436</f>
        <v>0</v>
      </c>
      <c r="F917" s="425">
        <f>+ม.2!K436</f>
        <v>6.4</v>
      </c>
      <c r="G917" s="426"/>
      <c r="H917" s="421">
        <f t="shared" si="101"/>
        <v>5606.4</v>
      </c>
      <c r="I917" s="427">
        <v>100</v>
      </c>
      <c r="J917" s="428">
        <f t="shared" si="102"/>
        <v>560640</v>
      </c>
      <c r="K917" s="421">
        <f>+ม.2!Q436</f>
        <v>0</v>
      </c>
      <c r="L917" s="429">
        <f>+ม.2!S436</f>
        <v>0</v>
      </c>
      <c r="M917" s="429">
        <f>+ม.2!T436</f>
        <v>0</v>
      </c>
      <c r="N917" s="426"/>
      <c r="O917" s="430">
        <f>+ม.2!U436</f>
        <v>0</v>
      </c>
      <c r="P917" s="426">
        <f>+ม.2!W436</f>
        <v>0</v>
      </c>
      <c r="Q917" s="431"/>
      <c r="R917" s="430">
        <f t="shared" si="96"/>
        <v>0</v>
      </c>
      <c r="S917" s="421">
        <f>+ม.2!Z436</f>
        <v>0</v>
      </c>
      <c r="T917" s="432">
        <f t="shared" si="97"/>
        <v>0</v>
      </c>
      <c r="U917" s="426">
        <f t="shared" si="98"/>
        <v>0</v>
      </c>
      <c r="V917" s="426">
        <f t="shared" si="99"/>
        <v>560640</v>
      </c>
      <c r="W917" s="426"/>
      <c r="X917" s="433" t="s">
        <v>2880</v>
      </c>
      <c r="Y917" s="434"/>
      <c r="Z917" s="434">
        <v>0.01</v>
      </c>
    </row>
    <row r="918" spans="1:26" s="189" customFormat="1" ht="15.75" customHeight="1" x14ac:dyDescent="0.35">
      <c r="A918" s="221">
        <v>375</v>
      </c>
      <c r="B918" s="217" t="str">
        <f>+ม.2!D437</f>
        <v>โฉนด</v>
      </c>
      <c r="C918" s="234">
        <f>+ม.2!E437</f>
        <v>3235</v>
      </c>
      <c r="D918" s="221">
        <f>+ม.2!I437</f>
        <v>15</v>
      </c>
      <c r="E918" s="221">
        <f>+ม.2!J437</f>
        <v>0</v>
      </c>
      <c r="F918" s="230"/>
      <c r="G918" s="190"/>
      <c r="H918" s="221">
        <f t="shared" si="101"/>
        <v>6000</v>
      </c>
      <c r="I918" s="226">
        <v>100</v>
      </c>
      <c r="J918" s="191">
        <f t="shared" si="102"/>
        <v>600000</v>
      </c>
      <c r="K918" s="221">
        <f>+ม.2!Q437</f>
        <v>0</v>
      </c>
      <c r="L918" s="238">
        <f>+ม.2!S437</f>
        <v>0</v>
      </c>
      <c r="M918" s="238">
        <f>+ม.2!T437</f>
        <v>0</v>
      </c>
      <c r="N918" s="190"/>
      <c r="O918" s="197">
        <f>+ม.2!U437</f>
        <v>0</v>
      </c>
      <c r="P918" s="190">
        <f>+ม.2!W437</f>
        <v>0</v>
      </c>
      <c r="Q918" s="244"/>
      <c r="R918" s="197">
        <f t="shared" si="96"/>
        <v>0</v>
      </c>
      <c r="S918" s="221">
        <f>+ม.2!Z437</f>
        <v>0</v>
      </c>
      <c r="T918" s="201">
        <f t="shared" si="97"/>
        <v>0</v>
      </c>
      <c r="U918" s="190">
        <f t="shared" si="98"/>
        <v>0</v>
      </c>
      <c r="V918" s="190">
        <f t="shared" si="99"/>
        <v>600000</v>
      </c>
      <c r="W918" s="190"/>
      <c r="X918" s="258" t="s">
        <v>2880</v>
      </c>
      <c r="Y918" s="251"/>
      <c r="Z918" s="251">
        <v>0.01</v>
      </c>
    </row>
    <row r="919" spans="1:26" s="189" customFormat="1" ht="15.75" customHeight="1" x14ac:dyDescent="0.35">
      <c r="A919" s="221">
        <v>376</v>
      </c>
      <c r="B919" s="217" t="str">
        <f>+ม.2!D438</f>
        <v>น.ส.3</v>
      </c>
      <c r="C919" s="234">
        <f>+ม.2!E438</f>
        <v>394</v>
      </c>
      <c r="D919" s="221">
        <f>+ม.2!I438</f>
        <v>0</v>
      </c>
      <c r="E919" s="221">
        <f>+ม.2!J438</f>
        <v>0</v>
      </c>
      <c r="F919" s="230">
        <f>+ม.2!K438</f>
        <v>63</v>
      </c>
      <c r="G919" s="190"/>
      <c r="H919" s="221">
        <f t="shared" si="101"/>
        <v>63</v>
      </c>
      <c r="I919" s="226">
        <v>100</v>
      </c>
      <c r="J919" s="191">
        <f t="shared" si="102"/>
        <v>6300</v>
      </c>
      <c r="K919" s="221">
        <f>+ม.2!Q438</f>
        <v>0</v>
      </c>
      <c r="L919" s="238">
        <f>+ม.2!S438</f>
        <v>0</v>
      </c>
      <c r="M919" s="238">
        <f>+ม.2!T438</f>
        <v>0</v>
      </c>
      <c r="N919" s="190"/>
      <c r="O919" s="197">
        <f>+ม.2!U438</f>
        <v>0</v>
      </c>
      <c r="P919" s="190">
        <f>+ม.2!W438</f>
        <v>0</v>
      </c>
      <c r="Q919" s="244"/>
      <c r="R919" s="197">
        <f t="shared" si="96"/>
        <v>0</v>
      </c>
      <c r="S919" s="221">
        <f>+ม.2!Z438</f>
        <v>0</v>
      </c>
      <c r="T919" s="201">
        <f t="shared" si="97"/>
        <v>0</v>
      </c>
      <c r="U919" s="190">
        <f t="shared" si="98"/>
        <v>0</v>
      </c>
      <c r="V919" s="190">
        <f t="shared" si="99"/>
        <v>6300</v>
      </c>
      <c r="W919" s="190"/>
      <c r="X919" s="258"/>
      <c r="Y919" s="251">
        <f t="shared" ref="Y919" si="103">+V919-X919</f>
        <v>6300</v>
      </c>
      <c r="Z919" s="251">
        <v>0.01</v>
      </c>
    </row>
    <row r="920" spans="1:26" s="189" customFormat="1" ht="15.75" customHeight="1" x14ac:dyDescent="0.35">
      <c r="A920" s="221">
        <v>377</v>
      </c>
      <c r="B920" s="217" t="str">
        <f>+ม.2!D439</f>
        <v>โฉนด</v>
      </c>
      <c r="C920" s="234">
        <f>+ม.2!E439</f>
        <v>12888</v>
      </c>
      <c r="D920" s="221">
        <f>+ม.2!I439</f>
        <v>8</v>
      </c>
      <c r="E920" s="221">
        <f>+ม.2!J439</f>
        <v>0</v>
      </c>
      <c r="F920" s="230">
        <f>+ม.2!K439</f>
        <v>33</v>
      </c>
      <c r="G920" s="190"/>
      <c r="H920" s="221">
        <f t="shared" si="101"/>
        <v>3233</v>
      </c>
      <c r="I920" s="226">
        <v>100</v>
      </c>
      <c r="J920" s="191">
        <f t="shared" si="102"/>
        <v>323300</v>
      </c>
      <c r="K920" s="221">
        <f>+ม.2!Q439</f>
        <v>0</v>
      </c>
      <c r="L920" s="238">
        <f>+ม.2!S439</f>
        <v>0</v>
      </c>
      <c r="M920" s="238">
        <f>+ม.2!T439</f>
        <v>0</v>
      </c>
      <c r="N920" s="190"/>
      <c r="O920" s="197">
        <f>+ม.2!U439</f>
        <v>0</v>
      </c>
      <c r="P920" s="190">
        <f>+ม.2!W439</f>
        <v>0</v>
      </c>
      <c r="Q920" s="244"/>
      <c r="R920" s="197">
        <f t="shared" ref="R920:R1007" si="104">O920*Q920</f>
        <v>0</v>
      </c>
      <c r="S920" s="221">
        <f>+ม.2!Z439</f>
        <v>0</v>
      </c>
      <c r="T920" s="201">
        <f t="shared" ref="T920:T1007" si="105">R920*S920/100</f>
        <v>0</v>
      </c>
      <c r="U920" s="190">
        <f t="shared" ref="U920:U1007" si="106">R920-T920</f>
        <v>0</v>
      </c>
      <c r="V920" s="190">
        <f t="shared" ref="V920:V1007" si="107">J920+U920</f>
        <v>323300</v>
      </c>
      <c r="W920" s="190"/>
      <c r="X920" s="258" t="s">
        <v>2880</v>
      </c>
      <c r="Y920" s="251"/>
      <c r="Z920" s="251">
        <v>0.01</v>
      </c>
    </row>
    <row r="921" spans="1:26" s="189" customFormat="1" ht="15.75" customHeight="1" x14ac:dyDescent="0.35">
      <c r="A921" s="221">
        <v>378</v>
      </c>
      <c r="B921" s="217" t="str">
        <f>+ม.2!D440</f>
        <v>โฉนด</v>
      </c>
      <c r="C921" s="234">
        <f>+ม.2!E440</f>
        <v>43864</v>
      </c>
      <c r="D921" s="221">
        <f>+ม.2!I440</f>
        <v>4</v>
      </c>
      <c r="E921" s="221">
        <f>+ม.2!J440</f>
        <v>2</v>
      </c>
      <c r="F921" s="230">
        <f>+ม.2!K440</f>
        <v>64</v>
      </c>
      <c r="G921" s="190"/>
      <c r="H921" s="221">
        <f t="shared" si="101"/>
        <v>1864</v>
      </c>
      <c r="I921" s="226">
        <v>100</v>
      </c>
      <c r="J921" s="191">
        <f t="shared" si="102"/>
        <v>186400</v>
      </c>
      <c r="K921" s="221">
        <f>+ม.2!Q440</f>
        <v>0</v>
      </c>
      <c r="L921" s="238">
        <f>+ม.2!S440</f>
        <v>0</v>
      </c>
      <c r="M921" s="238">
        <f>+ม.2!T440</f>
        <v>0</v>
      </c>
      <c r="N921" s="190"/>
      <c r="O921" s="197">
        <f>+ม.2!U440</f>
        <v>0</v>
      </c>
      <c r="P921" s="190">
        <f>+ม.2!W440</f>
        <v>0</v>
      </c>
      <c r="Q921" s="244"/>
      <c r="R921" s="197">
        <f t="shared" si="104"/>
        <v>0</v>
      </c>
      <c r="S921" s="221">
        <f>+ม.2!Z440</f>
        <v>0</v>
      </c>
      <c r="T921" s="201">
        <f t="shared" si="105"/>
        <v>0</v>
      </c>
      <c r="U921" s="190">
        <f t="shared" si="106"/>
        <v>0</v>
      </c>
      <c r="V921" s="190">
        <f t="shared" si="107"/>
        <v>186400</v>
      </c>
      <c r="W921" s="190"/>
      <c r="X921" s="258" t="s">
        <v>2880</v>
      </c>
      <c r="Y921" s="251"/>
      <c r="Z921" s="251">
        <v>0.01</v>
      </c>
    </row>
    <row r="922" spans="1:26" s="189" customFormat="1" ht="15.75" customHeight="1" x14ac:dyDescent="0.35">
      <c r="A922" s="221">
        <v>379</v>
      </c>
      <c r="B922" s="217" t="str">
        <f>+ม.2!D441</f>
        <v>โฉนด</v>
      </c>
      <c r="C922" s="234">
        <f>+ม.2!E441</f>
        <v>43863</v>
      </c>
      <c r="D922" s="221">
        <f>+ม.2!I441</f>
        <v>5</v>
      </c>
      <c r="E922" s="221">
        <f>+ม.2!J441</f>
        <v>3</v>
      </c>
      <c r="F922" s="230"/>
      <c r="G922" s="190"/>
      <c r="H922" s="221">
        <f t="shared" si="101"/>
        <v>2300</v>
      </c>
      <c r="I922" s="226">
        <v>100</v>
      </c>
      <c r="J922" s="191">
        <f t="shared" si="102"/>
        <v>230000</v>
      </c>
      <c r="K922" s="221">
        <f>+ม.2!Q441</f>
        <v>0</v>
      </c>
      <c r="L922" s="238">
        <f>+ม.2!S441</f>
        <v>0</v>
      </c>
      <c r="M922" s="238">
        <f>+ม.2!T441</f>
        <v>0</v>
      </c>
      <c r="N922" s="190"/>
      <c r="O922" s="197">
        <f>+ม.2!U441</f>
        <v>0</v>
      </c>
      <c r="P922" s="190">
        <f>+ม.2!W441</f>
        <v>0</v>
      </c>
      <c r="Q922" s="244"/>
      <c r="R922" s="197">
        <f t="shared" si="104"/>
        <v>0</v>
      </c>
      <c r="S922" s="221">
        <f>+ม.2!Z441</f>
        <v>0</v>
      </c>
      <c r="T922" s="201">
        <f t="shared" si="105"/>
        <v>0</v>
      </c>
      <c r="U922" s="190">
        <f t="shared" si="106"/>
        <v>0</v>
      </c>
      <c r="V922" s="190">
        <f t="shared" si="107"/>
        <v>230000</v>
      </c>
      <c r="W922" s="190"/>
      <c r="X922" s="258" t="s">
        <v>2880</v>
      </c>
      <c r="Y922" s="251"/>
      <c r="Z922" s="251">
        <v>0.01</v>
      </c>
    </row>
    <row r="923" spans="1:26" s="435" customFormat="1" ht="15.75" customHeight="1" x14ac:dyDescent="0.35">
      <c r="A923" s="421">
        <v>380</v>
      </c>
      <c r="B923" s="423" t="str">
        <f>+ม.2!D442</f>
        <v>น.ส.3</v>
      </c>
      <c r="C923" s="424">
        <f>+ม.2!E442</f>
        <v>0</v>
      </c>
      <c r="D923" s="421">
        <f>+ม.2!I442</f>
        <v>5</v>
      </c>
      <c r="E923" s="421">
        <f>+ม.2!J442</f>
        <v>1</v>
      </c>
      <c r="F923" s="425">
        <f>+ม.2!K442</f>
        <v>86</v>
      </c>
      <c r="G923" s="426"/>
      <c r="H923" s="421">
        <f t="shared" si="101"/>
        <v>2186</v>
      </c>
      <c r="I923" s="427">
        <v>100</v>
      </c>
      <c r="J923" s="428">
        <f t="shared" si="102"/>
        <v>218600</v>
      </c>
      <c r="K923" s="421">
        <f>+ม.2!Q442</f>
        <v>0</v>
      </c>
      <c r="L923" s="429">
        <f>+ม.2!S442</f>
        <v>0</v>
      </c>
      <c r="M923" s="429">
        <f>+ม.2!T442</f>
        <v>0</v>
      </c>
      <c r="N923" s="426"/>
      <c r="O923" s="430">
        <f>+ม.2!U442</f>
        <v>0</v>
      </c>
      <c r="P923" s="426">
        <f>+ม.2!W442</f>
        <v>0</v>
      </c>
      <c r="Q923" s="431"/>
      <c r="R923" s="430">
        <f t="shared" si="104"/>
        <v>0</v>
      </c>
      <c r="S923" s="421">
        <f>+ม.2!Z442</f>
        <v>0</v>
      </c>
      <c r="T923" s="432">
        <f t="shared" si="105"/>
        <v>0</v>
      </c>
      <c r="U923" s="426">
        <f t="shared" si="106"/>
        <v>0</v>
      </c>
      <c r="V923" s="426">
        <f t="shared" si="107"/>
        <v>218600</v>
      </c>
      <c r="W923" s="426"/>
      <c r="X923" s="433"/>
      <c r="Y923" s="434">
        <f t="shared" ref="Y923" si="108">+V923-X923</f>
        <v>218600</v>
      </c>
      <c r="Z923" s="434">
        <v>0.01</v>
      </c>
    </row>
    <row r="924" spans="1:26" s="189" customFormat="1" ht="15.75" customHeight="1" x14ac:dyDescent="0.35">
      <c r="A924" s="221">
        <v>381</v>
      </c>
      <c r="B924" s="217" t="str">
        <f>+ม.2!D443</f>
        <v>โฉนด</v>
      </c>
      <c r="C924" s="234">
        <f>+ม.2!E443</f>
        <v>53398</v>
      </c>
      <c r="D924" s="221">
        <f>+ม.2!I443</f>
        <v>3</v>
      </c>
      <c r="E924" s="221">
        <f>+ม.2!J443</f>
        <v>0</v>
      </c>
      <c r="F924" s="230">
        <f>+ม.2!K443</f>
        <v>19.100000000000001</v>
      </c>
      <c r="G924" s="190"/>
      <c r="H924" s="221">
        <f t="shared" si="101"/>
        <v>1219.0999999999999</v>
      </c>
      <c r="I924" s="226">
        <v>100</v>
      </c>
      <c r="J924" s="191">
        <f t="shared" si="102"/>
        <v>121909.99999999999</v>
      </c>
      <c r="K924" s="221">
        <f>+ม.2!Q443</f>
        <v>0</v>
      </c>
      <c r="L924" s="238">
        <f>+ม.2!S443</f>
        <v>0</v>
      </c>
      <c r="M924" s="238">
        <f>+ม.2!T443</f>
        <v>0</v>
      </c>
      <c r="N924" s="190"/>
      <c r="O924" s="197">
        <f>+ม.2!U443</f>
        <v>0</v>
      </c>
      <c r="P924" s="190">
        <f>+ม.2!W443</f>
        <v>0</v>
      </c>
      <c r="Q924" s="244"/>
      <c r="R924" s="197">
        <f t="shared" si="104"/>
        <v>0</v>
      </c>
      <c r="S924" s="221">
        <f>+ม.2!Z443</f>
        <v>0</v>
      </c>
      <c r="T924" s="201">
        <f t="shared" si="105"/>
        <v>0</v>
      </c>
      <c r="U924" s="190">
        <f t="shared" si="106"/>
        <v>0</v>
      </c>
      <c r="V924" s="190">
        <f t="shared" si="107"/>
        <v>121909.99999999999</v>
      </c>
      <c r="W924" s="190"/>
      <c r="X924" s="258" t="s">
        <v>2880</v>
      </c>
      <c r="Y924" s="251"/>
      <c r="Z924" s="251">
        <v>0.01</v>
      </c>
    </row>
    <row r="925" spans="1:26" s="189" customFormat="1" ht="15.75" customHeight="1" x14ac:dyDescent="0.35">
      <c r="A925" s="221">
        <v>382</v>
      </c>
      <c r="B925" s="217" t="str">
        <f>+ม.2!D444</f>
        <v>โฉนด</v>
      </c>
      <c r="C925" s="234">
        <f>+ม.2!E444</f>
        <v>41558</v>
      </c>
      <c r="D925" s="221">
        <f>+ม.2!I444</f>
        <v>6</v>
      </c>
      <c r="E925" s="221">
        <f>+ม.2!J444</f>
        <v>1</v>
      </c>
      <c r="F925" s="230">
        <f>+ม.2!K444</f>
        <v>24</v>
      </c>
      <c r="G925" s="190"/>
      <c r="H925" s="221">
        <f t="shared" si="101"/>
        <v>2524</v>
      </c>
      <c r="I925" s="226">
        <v>100</v>
      </c>
      <c r="J925" s="191">
        <f t="shared" si="102"/>
        <v>252400</v>
      </c>
      <c r="K925" s="221">
        <f>+ม.2!Q444</f>
        <v>0</v>
      </c>
      <c r="L925" s="238">
        <f>+ม.2!S444</f>
        <v>0</v>
      </c>
      <c r="M925" s="238">
        <f>+ม.2!T444</f>
        <v>0</v>
      </c>
      <c r="N925" s="190"/>
      <c r="O925" s="197">
        <f>+ม.2!U444</f>
        <v>0</v>
      </c>
      <c r="P925" s="190">
        <f>+ม.2!W444</f>
        <v>0</v>
      </c>
      <c r="Q925" s="244"/>
      <c r="R925" s="197">
        <f t="shared" si="104"/>
        <v>0</v>
      </c>
      <c r="S925" s="221">
        <f>+ม.2!Z444</f>
        <v>0</v>
      </c>
      <c r="T925" s="201">
        <f t="shared" si="105"/>
        <v>0</v>
      </c>
      <c r="U925" s="190">
        <f t="shared" si="106"/>
        <v>0</v>
      </c>
      <c r="V925" s="190">
        <f t="shared" si="107"/>
        <v>252400</v>
      </c>
      <c r="W925" s="190"/>
      <c r="X925" s="258" t="s">
        <v>2880</v>
      </c>
      <c r="Y925" s="251"/>
      <c r="Z925" s="251">
        <v>0.01</v>
      </c>
    </row>
    <row r="926" spans="1:26" s="189" customFormat="1" ht="15.75" customHeight="1" x14ac:dyDescent="0.35">
      <c r="A926" s="221">
        <v>383</v>
      </c>
      <c r="B926" s="217" t="str">
        <f>+ม.2!D445</f>
        <v>โฉนด</v>
      </c>
      <c r="C926" s="234">
        <f>+ม.2!E445</f>
        <v>42891</v>
      </c>
      <c r="D926" s="221">
        <f>+ม.2!I445</f>
        <v>6</v>
      </c>
      <c r="E926" s="221">
        <f>+ม.2!J445</f>
        <v>1</v>
      </c>
      <c r="F926" s="230">
        <f>+ม.2!K445</f>
        <v>25</v>
      </c>
      <c r="G926" s="190"/>
      <c r="H926" s="221">
        <f t="shared" si="101"/>
        <v>2525</v>
      </c>
      <c r="I926" s="226">
        <v>100</v>
      </c>
      <c r="J926" s="191">
        <f t="shared" si="102"/>
        <v>252500</v>
      </c>
      <c r="K926" s="221">
        <f>+ม.2!Q445</f>
        <v>0</v>
      </c>
      <c r="L926" s="238">
        <f>+ม.2!S445</f>
        <v>0</v>
      </c>
      <c r="M926" s="238">
        <f>+ม.2!T445</f>
        <v>0</v>
      </c>
      <c r="N926" s="190"/>
      <c r="O926" s="197">
        <f>+ม.2!U445</f>
        <v>0</v>
      </c>
      <c r="P926" s="190">
        <f>+ม.2!W445</f>
        <v>0</v>
      </c>
      <c r="Q926" s="244"/>
      <c r="R926" s="197">
        <f t="shared" si="104"/>
        <v>0</v>
      </c>
      <c r="S926" s="221">
        <f>+ม.2!Z445</f>
        <v>0</v>
      </c>
      <c r="T926" s="201">
        <f t="shared" si="105"/>
        <v>0</v>
      </c>
      <c r="U926" s="190">
        <f t="shared" si="106"/>
        <v>0</v>
      </c>
      <c r="V926" s="190">
        <f t="shared" si="107"/>
        <v>252500</v>
      </c>
      <c r="W926" s="190"/>
      <c r="X926" s="258" t="s">
        <v>2880</v>
      </c>
      <c r="Y926" s="251"/>
      <c r="Z926" s="251">
        <v>0.01</v>
      </c>
    </row>
    <row r="927" spans="1:26" s="189" customFormat="1" ht="15.75" customHeight="1" x14ac:dyDescent="0.35">
      <c r="A927" s="221">
        <v>384</v>
      </c>
      <c r="B927" s="217" t="str">
        <f>+ม.2!D446</f>
        <v>โฉนด</v>
      </c>
      <c r="C927" s="234">
        <f>+ม.2!E446</f>
        <v>42893</v>
      </c>
      <c r="D927" s="221">
        <f>+ม.2!I446</f>
        <v>6</v>
      </c>
      <c r="E927" s="221">
        <f>+ม.2!J446</f>
        <v>0</v>
      </c>
      <c r="F927" s="230">
        <f>+ม.2!K446</f>
        <v>67</v>
      </c>
      <c r="G927" s="190"/>
      <c r="H927" s="221">
        <f t="shared" si="101"/>
        <v>2467</v>
      </c>
      <c r="I927" s="226">
        <v>100</v>
      </c>
      <c r="J927" s="191">
        <f t="shared" si="102"/>
        <v>246700</v>
      </c>
      <c r="K927" s="221">
        <f>+ม.2!Q446</f>
        <v>0</v>
      </c>
      <c r="L927" s="238">
        <f>+ม.2!S446</f>
        <v>0</v>
      </c>
      <c r="M927" s="238">
        <f>+ม.2!T446</f>
        <v>0</v>
      </c>
      <c r="N927" s="190"/>
      <c r="O927" s="197">
        <f>+ม.2!U446</f>
        <v>0</v>
      </c>
      <c r="P927" s="190">
        <f>+ม.2!W446</f>
        <v>0</v>
      </c>
      <c r="Q927" s="244"/>
      <c r="R927" s="197">
        <f t="shared" si="104"/>
        <v>0</v>
      </c>
      <c r="S927" s="221">
        <f>+ม.2!Z446</f>
        <v>0</v>
      </c>
      <c r="T927" s="201">
        <f t="shared" si="105"/>
        <v>0</v>
      </c>
      <c r="U927" s="190">
        <f t="shared" si="106"/>
        <v>0</v>
      </c>
      <c r="V927" s="190">
        <f t="shared" si="107"/>
        <v>246700</v>
      </c>
      <c r="W927" s="190"/>
      <c r="X927" s="258" t="s">
        <v>2880</v>
      </c>
      <c r="Y927" s="251"/>
      <c r="Z927" s="251">
        <v>0.01</v>
      </c>
    </row>
    <row r="928" spans="1:26" s="189" customFormat="1" ht="15.75" customHeight="1" x14ac:dyDescent="0.35">
      <c r="A928" s="221">
        <v>385</v>
      </c>
      <c r="B928" s="217" t="str">
        <f>+ม.2!D447</f>
        <v>โฉนด</v>
      </c>
      <c r="C928" s="234">
        <f>+ม.2!E447</f>
        <v>12944</v>
      </c>
      <c r="D928" s="221">
        <f>+ม.2!I447</f>
        <v>6</v>
      </c>
      <c r="E928" s="221">
        <f>+ม.2!J447</f>
        <v>1</v>
      </c>
      <c r="F928" s="230">
        <f>+ม.2!K447</f>
        <v>24</v>
      </c>
      <c r="G928" s="190"/>
      <c r="H928" s="221">
        <f t="shared" si="101"/>
        <v>2524</v>
      </c>
      <c r="I928" s="226">
        <v>100</v>
      </c>
      <c r="J928" s="191">
        <f t="shared" si="102"/>
        <v>252400</v>
      </c>
      <c r="K928" s="221">
        <f>+ม.2!Q447</f>
        <v>0</v>
      </c>
      <c r="L928" s="238">
        <f>+ม.2!S447</f>
        <v>0</v>
      </c>
      <c r="M928" s="238">
        <f>+ม.2!T447</f>
        <v>0</v>
      </c>
      <c r="N928" s="190"/>
      <c r="O928" s="197">
        <f>+ม.2!U447</f>
        <v>0</v>
      </c>
      <c r="P928" s="190">
        <f>+ม.2!W447</f>
        <v>0</v>
      </c>
      <c r="Q928" s="244"/>
      <c r="R928" s="197">
        <f t="shared" si="104"/>
        <v>0</v>
      </c>
      <c r="S928" s="221">
        <f>+ม.2!Z447</f>
        <v>0</v>
      </c>
      <c r="T928" s="201">
        <f t="shared" si="105"/>
        <v>0</v>
      </c>
      <c r="U928" s="190">
        <f t="shared" si="106"/>
        <v>0</v>
      </c>
      <c r="V928" s="190">
        <f t="shared" si="107"/>
        <v>252400</v>
      </c>
      <c r="W928" s="190"/>
      <c r="X928" s="258" t="s">
        <v>2880</v>
      </c>
      <c r="Y928" s="251"/>
      <c r="Z928" s="251">
        <v>0.01</v>
      </c>
    </row>
    <row r="929" spans="1:26" s="189" customFormat="1" ht="15.75" customHeight="1" x14ac:dyDescent="0.35">
      <c r="A929" s="221">
        <v>386</v>
      </c>
      <c r="B929" s="217" t="str">
        <f>+ม.2!D448</f>
        <v>โฉนด</v>
      </c>
      <c r="C929" s="234">
        <f>+ม.2!E448</f>
        <v>42892</v>
      </c>
      <c r="D929" s="221">
        <f>+ม.2!I448</f>
        <v>5</v>
      </c>
      <c r="E929" s="221">
        <f>+ม.2!J448</f>
        <v>3</v>
      </c>
      <c r="F929" s="230">
        <f>+ม.2!K448</f>
        <v>73</v>
      </c>
      <c r="G929" s="190"/>
      <c r="H929" s="221">
        <f t="shared" si="101"/>
        <v>2373</v>
      </c>
      <c r="I929" s="226">
        <v>100</v>
      </c>
      <c r="J929" s="191">
        <f t="shared" si="102"/>
        <v>237300</v>
      </c>
      <c r="K929" s="221">
        <f>+ม.2!Q448</f>
        <v>0</v>
      </c>
      <c r="L929" s="238">
        <f>+ม.2!S448</f>
        <v>0</v>
      </c>
      <c r="M929" s="238">
        <f>+ม.2!T448</f>
        <v>0</v>
      </c>
      <c r="N929" s="190"/>
      <c r="O929" s="197">
        <f>+ม.2!U448</f>
        <v>0</v>
      </c>
      <c r="P929" s="190">
        <f>+ม.2!W448</f>
        <v>0</v>
      </c>
      <c r="Q929" s="244"/>
      <c r="R929" s="197">
        <f t="shared" si="104"/>
        <v>0</v>
      </c>
      <c r="S929" s="221">
        <f>+ม.2!Z448</f>
        <v>0</v>
      </c>
      <c r="T929" s="201">
        <f t="shared" si="105"/>
        <v>0</v>
      </c>
      <c r="U929" s="190">
        <f t="shared" si="106"/>
        <v>0</v>
      </c>
      <c r="V929" s="190">
        <f t="shared" si="107"/>
        <v>237300</v>
      </c>
      <c r="W929" s="190"/>
      <c r="X929" s="258" t="s">
        <v>2880</v>
      </c>
      <c r="Y929" s="251"/>
      <c r="Z929" s="251">
        <v>0.01</v>
      </c>
    </row>
    <row r="930" spans="1:26" s="189" customFormat="1" ht="15.75" customHeight="1" x14ac:dyDescent="0.35">
      <c r="A930" s="221">
        <v>387</v>
      </c>
      <c r="B930" s="217" t="str">
        <f>+ม.2!D449</f>
        <v>โฉนด</v>
      </c>
      <c r="C930" s="234">
        <f>+ม.2!E449</f>
        <v>12870</v>
      </c>
      <c r="D930" s="221">
        <f>+ม.2!I449</f>
        <v>9</v>
      </c>
      <c r="E930" s="221">
        <f>+ม.2!J449</f>
        <v>2</v>
      </c>
      <c r="F930" s="230">
        <f>+ม.2!K449</f>
        <v>66</v>
      </c>
      <c r="G930" s="190"/>
      <c r="H930" s="221">
        <f t="shared" si="101"/>
        <v>3866</v>
      </c>
      <c r="I930" s="226">
        <v>100</v>
      </c>
      <c r="J930" s="191">
        <f t="shared" si="102"/>
        <v>386600</v>
      </c>
      <c r="K930" s="221">
        <f>+ม.2!Q449</f>
        <v>0</v>
      </c>
      <c r="L930" s="238">
        <f>+ม.2!S449</f>
        <v>0</v>
      </c>
      <c r="M930" s="238">
        <f>+ม.2!T449</f>
        <v>0</v>
      </c>
      <c r="N930" s="190"/>
      <c r="O930" s="197">
        <f>+ม.2!U449</f>
        <v>0</v>
      </c>
      <c r="P930" s="190">
        <f>+ม.2!W449</f>
        <v>0</v>
      </c>
      <c r="Q930" s="244"/>
      <c r="R930" s="197">
        <f t="shared" si="104"/>
        <v>0</v>
      </c>
      <c r="S930" s="221">
        <f>+ม.2!Z449</f>
        <v>0</v>
      </c>
      <c r="T930" s="201">
        <f t="shared" si="105"/>
        <v>0</v>
      </c>
      <c r="U930" s="190">
        <f t="shared" si="106"/>
        <v>0</v>
      </c>
      <c r="V930" s="190">
        <f t="shared" si="107"/>
        <v>386600</v>
      </c>
      <c r="W930" s="190"/>
      <c r="X930" s="258" t="s">
        <v>2880</v>
      </c>
      <c r="Y930" s="251"/>
      <c r="Z930" s="251">
        <v>0.01</v>
      </c>
    </row>
    <row r="931" spans="1:26" s="189" customFormat="1" ht="15.75" customHeight="1" x14ac:dyDescent="0.35">
      <c r="A931" s="221">
        <v>388</v>
      </c>
      <c r="B931" s="217" t="str">
        <f>+ม.2!D450</f>
        <v>โฉนด</v>
      </c>
      <c r="C931" s="234">
        <f>+ม.2!E450</f>
        <v>40406</v>
      </c>
      <c r="D931" s="221">
        <f>+ม.2!I450</f>
        <v>3</v>
      </c>
      <c r="E931" s="221">
        <f>+ม.2!J450</f>
        <v>1</v>
      </c>
      <c r="F931" s="230">
        <f>+ม.2!K450</f>
        <v>94</v>
      </c>
      <c r="G931" s="190"/>
      <c r="H931" s="221">
        <f t="shared" si="101"/>
        <v>1394</v>
      </c>
      <c r="I931" s="226">
        <v>130</v>
      </c>
      <c r="J931" s="191">
        <f t="shared" si="102"/>
        <v>181220</v>
      </c>
      <c r="K931" s="221">
        <f>+ม.2!Q450</f>
        <v>0</v>
      </c>
      <c r="L931" s="238">
        <f>+ม.2!S450</f>
        <v>0</v>
      </c>
      <c r="M931" s="238">
        <f>+ม.2!T450</f>
        <v>0</v>
      </c>
      <c r="N931" s="190"/>
      <c r="O931" s="197">
        <f>+ม.2!U450</f>
        <v>0</v>
      </c>
      <c r="P931" s="190">
        <f>+ม.2!W450</f>
        <v>0</v>
      </c>
      <c r="Q931" s="244"/>
      <c r="R931" s="197">
        <f t="shared" si="104"/>
        <v>0</v>
      </c>
      <c r="S931" s="221">
        <f>+ม.2!Z450</f>
        <v>0</v>
      </c>
      <c r="T931" s="201">
        <f t="shared" si="105"/>
        <v>0</v>
      </c>
      <c r="U931" s="190">
        <f t="shared" si="106"/>
        <v>0</v>
      </c>
      <c r="V931" s="190">
        <f t="shared" si="107"/>
        <v>181220</v>
      </c>
      <c r="W931" s="190"/>
      <c r="X931" s="258" t="s">
        <v>2880</v>
      </c>
      <c r="Y931" s="251"/>
      <c r="Z931" s="251">
        <v>0.01</v>
      </c>
    </row>
    <row r="932" spans="1:26" s="189" customFormat="1" ht="15.75" customHeight="1" x14ac:dyDescent="0.35">
      <c r="A932" s="221">
        <v>389</v>
      </c>
      <c r="B932" s="217" t="str">
        <f>+ม.2!D451</f>
        <v>น.ส.3</v>
      </c>
      <c r="C932" s="234">
        <f>+ม.2!E451</f>
        <v>0</v>
      </c>
      <c r="D932" s="221">
        <f>+ม.2!I451</f>
        <v>7</v>
      </c>
      <c r="E932" s="221">
        <f>+ม.2!J451</f>
        <v>0</v>
      </c>
      <c r="F932" s="230">
        <f>+ม.2!K451</f>
        <v>30</v>
      </c>
      <c r="G932" s="190"/>
      <c r="H932" s="221">
        <f t="shared" si="101"/>
        <v>2830</v>
      </c>
      <c r="I932" s="226">
        <v>100</v>
      </c>
      <c r="J932" s="191">
        <f t="shared" si="102"/>
        <v>283000</v>
      </c>
      <c r="K932" s="221">
        <f>+ม.2!Q451</f>
        <v>0</v>
      </c>
      <c r="L932" s="238">
        <f>+ม.2!S451</f>
        <v>0</v>
      </c>
      <c r="M932" s="238">
        <f>+ม.2!T451</f>
        <v>0</v>
      </c>
      <c r="N932" s="190"/>
      <c r="O932" s="197">
        <f>+ม.2!U451</f>
        <v>0</v>
      </c>
      <c r="P932" s="190">
        <f>+ม.2!W451</f>
        <v>0</v>
      </c>
      <c r="Q932" s="244"/>
      <c r="R932" s="197">
        <f t="shared" si="104"/>
        <v>0</v>
      </c>
      <c r="S932" s="221">
        <f>+ม.2!Z451</f>
        <v>0</v>
      </c>
      <c r="T932" s="201">
        <f t="shared" si="105"/>
        <v>0</v>
      </c>
      <c r="U932" s="190">
        <f t="shared" si="106"/>
        <v>0</v>
      </c>
      <c r="V932" s="190">
        <f t="shared" si="107"/>
        <v>283000</v>
      </c>
      <c r="W932" s="190"/>
      <c r="X932" s="258"/>
      <c r="Y932" s="251">
        <f t="shared" ref="Y932" si="109">+V932-X932</f>
        <v>283000</v>
      </c>
      <c r="Z932" s="251">
        <v>0.01</v>
      </c>
    </row>
    <row r="933" spans="1:26" s="189" customFormat="1" ht="15.75" customHeight="1" x14ac:dyDescent="0.35">
      <c r="A933" s="221">
        <v>390</v>
      </c>
      <c r="B933" s="217" t="str">
        <f>+ม.2!D452</f>
        <v>โฉนด</v>
      </c>
      <c r="C933" s="234">
        <f>+ม.2!E452</f>
        <v>50301</v>
      </c>
      <c r="D933" s="221">
        <f>+ม.2!I452</f>
        <v>15</v>
      </c>
      <c r="E933" s="221">
        <f>+ม.2!J452</f>
        <v>2</v>
      </c>
      <c r="F933" s="230">
        <f>+ม.2!K452</f>
        <v>11</v>
      </c>
      <c r="G933" s="190"/>
      <c r="H933" s="221">
        <f t="shared" si="101"/>
        <v>6211</v>
      </c>
      <c r="I933" s="226">
        <v>130</v>
      </c>
      <c r="J933" s="191">
        <f t="shared" si="102"/>
        <v>807430</v>
      </c>
      <c r="K933" s="221">
        <f>+ม.2!Q452</f>
        <v>0</v>
      </c>
      <c r="L933" s="238">
        <f>+ม.2!S452</f>
        <v>0</v>
      </c>
      <c r="M933" s="238">
        <f>+ม.2!T452</f>
        <v>0</v>
      </c>
      <c r="N933" s="190"/>
      <c r="O933" s="197">
        <f>+ม.2!U452</f>
        <v>0</v>
      </c>
      <c r="P933" s="190">
        <f>+ม.2!W452</f>
        <v>0</v>
      </c>
      <c r="Q933" s="244"/>
      <c r="R933" s="197">
        <f t="shared" si="104"/>
        <v>0</v>
      </c>
      <c r="S933" s="221">
        <f>+ม.2!Z452</f>
        <v>0</v>
      </c>
      <c r="T933" s="201">
        <f t="shared" si="105"/>
        <v>0</v>
      </c>
      <c r="U933" s="190">
        <f t="shared" si="106"/>
        <v>0</v>
      </c>
      <c r="V933" s="190">
        <f t="shared" si="107"/>
        <v>807430</v>
      </c>
      <c r="W933" s="190"/>
      <c r="X933" s="258" t="s">
        <v>2880</v>
      </c>
      <c r="Y933" s="251"/>
      <c r="Z933" s="251">
        <v>0.01</v>
      </c>
    </row>
    <row r="934" spans="1:26" s="189" customFormat="1" ht="15.75" customHeight="1" x14ac:dyDescent="0.35">
      <c r="A934" s="221">
        <v>391</v>
      </c>
      <c r="B934" s="217" t="str">
        <f>+ม.2!D453</f>
        <v>โฉนด</v>
      </c>
      <c r="C934" s="234">
        <f>+ม.2!E453</f>
        <v>46903</v>
      </c>
      <c r="D934" s="221">
        <f>+ม.2!I453</f>
        <v>7</v>
      </c>
      <c r="E934" s="221">
        <f>+ม.2!J453</f>
        <v>0</v>
      </c>
      <c r="F934" s="230"/>
      <c r="G934" s="190"/>
      <c r="H934" s="221">
        <f t="shared" si="101"/>
        <v>2800</v>
      </c>
      <c r="I934" s="226">
        <v>100</v>
      </c>
      <c r="J934" s="191">
        <f t="shared" si="102"/>
        <v>280000</v>
      </c>
      <c r="K934" s="221">
        <f>+ม.2!Q453</f>
        <v>0</v>
      </c>
      <c r="L934" s="238">
        <f>+ม.2!S453</f>
        <v>0</v>
      </c>
      <c r="M934" s="238">
        <f>+ม.2!T453</f>
        <v>0</v>
      </c>
      <c r="N934" s="190"/>
      <c r="O934" s="197">
        <f>+ม.2!U453</f>
        <v>0</v>
      </c>
      <c r="P934" s="190">
        <f>+ม.2!W453</f>
        <v>0</v>
      </c>
      <c r="Q934" s="244"/>
      <c r="R934" s="197">
        <f t="shared" si="104"/>
        <v>0</v>
      </c>
      <c r="S934" s="221">
        <f>+ม.2!Z453</f>
        <v>0</v>
      </c>
      <c r="T934" s="201">
        <f t="shared" si="105"/>
        <v>0</v>
      </c>
      <c r="U934" s="190">
        <f t="shared" si="106"/>
        <v>0</v>
      </c>
      <c r="V934" s="190">
        <f t="shared" si="107"/>
        <v>280000</v>
      </c>
      <c r="W934" s="190"/>
      <c r="X934" s="258" t="s">
        <v>2880</v>
      </c>
      <c r="Y934" s="251"/>
      <c r="Z934" s="251">
        <v>0.01</v>
      </c>
    </row>
    <row r="935" spans="1:26" s="189" customFormat="1" ht="15.75" customHeight="1" x14ac:dyDescent="0.35">
      <c r="A935" s="221">
        <v>392</v>
      </c>
      <c r="B935" s="217" t="str">
        <f>+ม.2!D454</f>
        <v>โฉนด</v>
      </c>
      <c r="C935" s="234">
        <f>+ม.2!E454</f>
        <v>43599</v>
      </c>
      <c r="D935" s="221">
        <f>+ม.2!I454</f>
        <v>2</v>
      </c>
      <c r="E935" s="221">
        <f>+ม.2!J454</f>
        <v>3</v>
      </c>
      <c r="F935" s="230">
        <f>+ม.2!K454</f>
        <v>50</v>
      </c>
      <c r="G935" s="190"/>
      <c r="H935" s="221">
        <f t="shared" si="101"/>
        <v>1150</v>
      </c>
      <c r="I935" s="226">
        <v>100</v>
      </c>
      <c r="J935" s="191">
        <f t="shared" si="102"/>
        <v>115000</v>
      </c>
      <c r="K935" s="221">
        <f>+ม.2!Q454</f>
        <v>0</v>
      </c>
      <c r="L935" s="238">
        <f>+ม.2!S454</f>
        <v>0</v>
      </c>
      <c r="M935" s="238">
        <f>+ม.2!T454</f>
        <v>0</v>
      </c>
      <c r="N935" s="190"/>
      <c r="O935" s="197">
        <f>+ม.2!U454</f>
        <v>0</v>
      </c>
      <c r="P935" s="190">
        <f>+ม.2!W454</f>
        <v>0</v>
      </c>
      <c r="Q935" s="244"/>
      <c r="R935" s="197">
        <f t="shared" si="104"/>
        <v>0</v>
      </c>
      <c r="S935" s="221">
        <f>+ม.2!Z454</f>
        <v>0</v>
      </c>
      <c r="T935" s="201">
        <f t="shared" si="105"/>
        <v>0</v>
      </c>
      <c r="U935" s="190">
        <f t="shared" si="106"/>
        <v>0</v>
      </c>
      <c r="V935" s="190">
        <f t="shared" si="107"/>
        <v>115000</v>
      </c>
      <c r="W935" s="190"/>
      <c r="X935" s="258" t="s">
        <v>2880</v>
      </c>
      <c r="Y935" s="251"/>
      <c r="Z935" s="251">
        <v>0.01</v>
      </c>
    </row>
    <row r="936" spans="1:26" s="189" customFormat="1" ht="15.75" customHeight="1" x14ac:dyDescent="0.35">
      <c r="A936" s="221">
        <v>393</v>
      </c>
      <c r="B936" s="217" t="str">
        <f>+ม.2!D455</f>
        <v>โฉนด</v>
      </c>
      <c r="C936" s="234">
        <f>+ม.2!E455</f>
        <v>12887</v>
      </c>
      <c r="D936" s="221">
        <f>+ม.2!I455</f>
        <v>9</v>
      </c>
      <c r="E936" s="221">
        <f>+ม.2!J455</f>
        <v>3</v>
      </c>
      <c r="F936" s="230">
        <f>+ม.2!K455</f>
        <v>5</v>
      </c>
      <c r="G936" s="190"/>
      <c r="H936" s="221">
        <f t="shared" si="101"/>
        <v>3905</v>
      </c>
      <c r="I936" s="226">
        <v>100</v>
      </c>
      <c r="J936" s="191">
        <f t="shared" si="102"/>
        <v>390500</v>
      </c>
      <c r="K936" s="221">
        <f>+ม.2!Q455</f>
        <v>0</v>
      </c>
      <c r="L936" s="238">
        <f>+ม.2!S455</f>
        <v>0</v>
      </c>
      <c r="M936" s="238">
        <f>+ม.2!T455</f>
        <v>0</v>
      </c>
      <c r="N936" s="190"/>
      <c r="O936" s="197">
        <f>+ม.2!U455</f>
        <v>0</v>
      </c>
      <c r="P936" s="190">
        <f>+ม.2!W455</f>
        <v>0</v>
      </c>
      <c r="Q936" s="244"/>
      <c r="R936" s="197">
        <f t="shared" si="104"/>
        <v>0</v>
      </c>
      <c r="S936" s="221">
        <f>+ม.2!Z455</f>
        <v>0</v>
      </c>
      <c r="T936" s="201">
        <f t="shared" si="105"/>
        <v>0</v>
      </c>
      <c r="U936" s="190">
        <f t="shared" si="106"/>
        <v>0</v>
      </c>
      <c r="V936" s="190">
        <f t="shared" si="107"/>
        <v>390500</v>
      </c>
      <c r="W936" s="190"/>
      <c r="X936" s="258" t="s">
        <v>2880</v>
      </c>
      <c r="Y936" s="251"/>
      <c r="Z936" s="251">
        <v>0.01</v>
      </c>
    </row>
    <row r="937" spans="1:26" s="189" customFormat="1" ht="15.75" customHeight="1" x14ac:dyDescent="0.35">
      <c r="A937" s="221">
        <v>394</v>
      </c>
      <c r="B937" s="217" t="str">
        <f>+ม.2!D456</f>
        <v>โฉนด</v>
      </c>
      <c r="C937" s="234">
        <f>+ม.2!E456</f>
        <v>12867</v>
      </c>
      <c r="D937" s="221">
        <f>+ม.2!I456</f>
        <v>1</v>
      </c>
      <c r="E937" s="221">
        <f>+ม.2!J456</f>
        <v>0</v>
      </c>
      <c r="F937" s="230">
        <f>+ม.2!K456</f>
        <v>40</v>
      </c>
      <c r="G937" s="190"/>
      <c r="H937" s="221">
        <f t="shared" si="101"/>
        <v>440</v>
      </c>
      <c r="I937" s="226">
        <v>130</v>
      </c>
      <c r="J937" s="191">
        <f t="shared" si="102"/>
        <v>57200</v>
      </c>
      <c r="K937" s="221">
        <f>+ม.2!Q456</f>
        <v>0</v>
      </c>
      <c r="L937" s="238">
        <f>+ม.2!S456</f>
        <v>0</v>
      </c>
      <c r="M937" s="238">
        <f>+ม.2!T456</f>
        <v>0</v>
      </c>
      <c r="N937" s="190"/>
      <c r="O937" s="197">
        <f>+ม.2!U456</f>
        <v>0</v>
      </c>
      <c r="P937" s="190">
        <f>+ม.2!W456</f>
        <v>0</v>
      </c>
      <c r="Q937" s="244"/>
      <c r="R937" s="197">
        <f t="shared" si="104"/>
        <v>0</v>
      </c>
      <c r="S937" s="221">
        <f>+ม.2!Z456</f>
        <v>0</v>
      </c>
      <c r="T937" s="201">
        <f t="shared" si="105"/>
        <v>0</v>
      </c>
      <c r="U937" s="190">
        <f t="shared" si="106"/>
        <v>0</v>
      </c>
      <c r="V937" s="190">
        <f t="shared" si="107"/>
        <v>57200</v>
      </c>
      <c r="W937" s="190"/>
      <c r="X937" s="258" t="s">
        <v>2880</v>
      </c>
      <c r="Y937" s="251"/>
      <c r="Z937" s="251">
        <v>0.01</v>
      </c>
    </row>
    <row r="938" spans="1:26" s="189" customFormat="1" ht="15.75" customHeight="1" x14ac:dyDescent="0.35">
      <c r="A938" s="221">
        <v>395</v>
      </c>
      <c r="B938" s="217" t="str">
        <f>+ม.2!D457</f>
        <v>โฉนด</v>
      </c>
      <c r="C938" s="234">
        <f>+ม.2!E457</f>
        <v>12949</v>
      </c>
      <c r="D938" s="221">
        <f>+ม.2!I457</f>
        <v>10</v>
      </c>
      <c r="E938" s="221">
        <f>+ม.2!J457</f>
        <v>0</v>
      </c>
      <c r="F938" s="230">
        <f>+ม.2!K457</f>
        <v>13</v>
      </c>
      <c r="G938" s="190"/>
      <c r="H938" s="221">
        <f t="shared" si="101"/>
        <v>4013</v>
      </c>
      <c r="I938" s="226">
        <v>140</v>
      </c>
      <c r="J938" s="191">
        <f t="shared" si="102"/>
        <v>561820</v>
      </c>
      <c r="K938" s="221">
        <f>+ม.2!Q457</f>
        <v>0</v>
      </c>
      <c r="L938" s="238">
        <f>+ม.2!S457</f>
        <v>0</v>
      </c>
      <c r="M938" s="238">
        <f>+ม.2!T457</f>
        <v>0</v>
      </c>
      <c r="N938" s="190"/>
      <c r="O938" s="197">
        <f>+ม.2!U457</f>
        <v>0</v>
      </c>
      <c r="P938" s="190">
        <f>+ม.2!W457</f>
        <v>0</v>
      </c>
      <c r="Q938" s="244"/>
      <c r="R938" s="197">
        <f t="shared" si="104"/>
        <v>0</v>
      </c>
      <c r="S938" s="221">
        <f>+ม.2!Z457</f>
        <v>0</v>
      </c>
      <c r="T938" s="201">
        <f t="shared" si="105"/>
        <v>0</v>
      </c>
      <c r="U938" s="190">
        <f t="shared" si="106"/>
        <v>0</v>
      </c>
      <c r="V938" s="190">
        <f t="shared" si="107"/>
        <v>561820</v>
      </c>
      <c r="W938" s="190"/>
      <c r="X938" s="258" t="s">
        <v>2880</v>
      </c>
      <c r="Y938" s="251"/>
      <c r="Z938" s="251">
        <v>0.01</v>
      </c>
    </row>
    <row r="939" spans="1:26" s="189" customFormat="1" ht="15.75" customHeight="1" x14ac:dyDescent="0.35">
      <c r="A939" s="221">
        <v>396</v>
      </c>
      <c r="B939" s="217" t="str">
        <f>+ม.2!D458</f>
        <v>โฉนด</v>
      </c>
      <c r="C939" s="234">
        <f>+ม.2!E458</f>
        <v>12940</v>
      </c>
      <c r="D939" s="221">
        <f>+ม.2!I458</f>
        <v>9</v>
      </c>
      <c r="E939" s="221">
        <f>+ม.2!J458</f>
        <v>2</v>
      </c>
      <c r="F939" s="230">
        <f>+ม.2!K458</f>
        <v>13</v>
      </c>
      <c r="G939" s="190"/>
      <c r="H939" s="221">
        <f t="shared" si="101"/>
        <v>3813</v>
      </c>
      <c r="I939" s="226">
        <v>130</v>
      </c>
      <c r="J939" s="191">
        <f t="shared" si="102"/>
        <v>495690</v>
      </c>
      <c r="K939" s="221">
        <f>+ม.2!Q458</f>
        <v>0</v>
      </c>
      <c r="L939" s="238">
        <f>+ม.2!S458</f>
        <v>0</v>
      </c>
      <c r="M939" s="238">
        <f>+ม.2!T458</f>
        <v>0</v>
      </c>
      <c r="N939" s="190"/>
      <c r="O939" s="197">
        <f>+ม.2!U458</f>
        <v>0</v>
      </c>
      <c r="P939" s="190">
        <f>+ม.2!W458</f>
        <v>0</v>
      </c>
      <c r="Q939" s="244"/>
      <c r="R939" s="197">
        <f t="shared" si="104"/>
        <v>0</v>
      </c>
      <c r="S939" s="221">
        <f>+ม.2!Z458</f>
        <v>0</v>
      </c>
      <c r="T939" s="201">
        <f t="shared" si="105"/>
        <v>0</v>
      </c>
      <c r="U939" s="190">
        <f t="shared" si="106"/>
        <v>0</v>
      </c>
      <c r="V939" s="190">
        <f t="shared" si="107"/>
        <v>495690</v>
      </c>
      <c r="W939" s="190"/>
      <c r="X939" s="258" t="s">
        <v>2880</v>
      </c>
      <c r="Y939" s="251"/>
      <c r="Z939" s="251">
        <v>0.01</v>
      </c>
    </row>
    <row r="940" spans="1:26" s="189" customFormat="1" ht="15.75" customHeight="1" x14ac:dyDescent="0.35">
      <c r="A940" s="221">
        <v>397</v>
      </c>
      <c r="B940" s="217" t="str">
        <f>+ม.2!D459</f>
        <v>โฉนด</v>
      </c>
      <c r="C940" s="234">
        <f>+ม.2!E459</f>
        <v>44820</v>
      </c>
      <c r="D940" s="221">
        <f>+ม.2!I459</f>
        <v>6</v>
      </c>
      <c r="E940" s="221">
        <f>+ม.2!J459</f>
        <v>0</v>
      </c>
      <c r="F940" s="230">
        <f>+ม.2!K459</f>
        <v>25</v>
      </c>
      <c r="G940" s="190"/>
      <c r="H940" s="221">
        <f t="shared" si="101"/>
        <v>2425</v>
      </c>
      <c r="I940" s="226">
        <v>200</v>
      </c>
      <c r="J940" s="191">
        <f t="shared" si="102"/>
        <v>485000</v>
      </c>
      <c r="K940" s="221">
        <f>+ม.2!Q459</f>
        <v>0</v>
      </c>
      <c r="L940" s="238">
        <f>+ม.2!S459</f>
        <v>0</v>
      </c>
      <c r="M940" s="238">
        <f>+ม.2!T459</f>
        <v>0</v>
      </c>
      <c r="N940" s="190"/>
      <c r="O940" s="197">
        <f>+ม.2!U459</f>
        <v>0</v>
      </c>
      <c r="P940" s="190">
        <f>+ม.2!W459</f>
        <v>0</v>
      </c>
      <c r="Q940" s="244"/>
      <c r="R940" s="197">
        <f t="shared" si="104"/>
        <v>0</v>
      </c>
      <c r="S940" s="221">
        <f>+ม.2!Z459</f>
        <v>0</v>
      </c>
      <c r="T940" s="201">
        <f t="shared" si="105"/>
        <v>0</v>
      </c>
      <c r="U940" s="190">
        <f t="shared" si="106"/>
        <v>0</v>
      </c>
      <c r="V940" s="190">
        <f t="shared" si="107"/>
        <v>485000</v>
      </c>
      <c r="W940" s="190"/>
      <c r="X940" s="258" t="s">
        <v>2880</v>
      </c>
      <c r="Y940" s="251"/>
      <c r="Z940" s="251">
        <v>0.01</v>
      </c>
    </row>
    <row r="941" spans="1:26" s="189" customFormat="1" ht="15.75" customHeight="1" x14ac:dyDescent="0.35">
      <c r="A941" s="221">
        <v>398</v>
      </c>
      <c r="B941" s="217" t="str">
        <f>+ม.2!D460</f>
        <v>น.ส.3</v>
      </c>
      <c r="C941" s="234">
        <f>+ม.2!E460</f>
        <v>0</v>
      </c>
      <c r="D941" s="221">
        <f>+ม.2!I460</f>
        <v>18</v>
      </c>
      <c r="E941" s="221">
        <f>+ม.2!J460</f>
        <v>0</v>
      </c>
      <c r="F941" s="230"/>
      <c r="G941" s="190"/>
      <c r="H941" s="221">
        <f t="shared" si="101"/>
        <v>7200</v>
      </c>
      <c r="I941" s="226">
        <v>100</v>
      </c>
      <c r="J941" s="191">
        <f t="shared" si="102"/>
        <v>720000</v>
      </c>
      <c r="K941" s="221">
        <f>+ม.2!Q460</f>
        <v>0</v>
      </c>
      <c r="L941" s="238">
        <f>+ม.2!S460</f>
        <v>0</v>
      </c>
      <c r="M941" s="238">
        <f>+ม.2!T460</f>
        <v>0</v>
      </c>
      <c r="N941" s="190"/>
      <c r="O941" s="197">
        <f>+ม.2!U460</f>
        <v>0</v>
      </c>
      <c r="P941" s="190">
        <f>+ม.2!W460</f>
        <v>0</v>
      </c>
      <c r="Q941" s="244"/>
      <c r="R941" s="197">
        <f t="shared" si="104"/>
        <v>0</v>
      </c>
      <c r="S941" s="221">
        <f>+ม.2!Z460</f>
        <v>0</v>
      </c>
      <c r="T941" s="201">
        <f t="shared" si="105"/>
        <v>0</v>
      </c>
      <c r="U941" s="190">
        <f t="shared" si="106"/>
        <v>0</v>
      </c>
      <c r="V941" s="190">
        <f t="shared" si="107"/>
        <v>720000</v>
      </c>
      <c r="W941" s="190"/>
      <c r="X941" s="258"/>
      <c r="Y941" s="251">
        <f t="shared" ref="Y941:Y942" si="110">+V941-X941</f>
        <v>720000</v>
      </c>
      <c r="Z941" s="251">
        <v>0.01</v>
      </c>
    </row>
    <row r="942" spans="1:26" s="189" customFormat="1" ht="15.75" customHeight="1" x14ac:dyDescent="0.35">
      <c r="A942" s="221">
        <v>399</v>
      </c>
      <c r="B942" s="217" t="str">
        <f>+ม.2!D461</f>
        <v>สปก.</v>
      </c>
      <c r="C942" s="234">
        <f>+ม.2!E461</f>
        <v>1731</v>
      </c>
      <c r="D942" s="221">
        <f>+ม.2!I461</f>
        <v>37</v>
      </c>
      <c r="E942" s="221">
        <f>+ม.2!J461</f>
        <v>3</v>
      </c>
      <c r="F942" s="230">
        <f>+ม.2!K461</f>
        <v>21</v>
      </c>
      <c r="G942" s="190"/>
      <c r="H942" s="221">
        <f t="shared" si="101"/>
        <v>15121</v>
      </c>
      <c r="I942" s="226">
        <v>100</v>
      </c>
      <c r="J942" s="191">
        <f t="shared" si="102"/>
        <v>1512100</v>
      </c>
      <c r="K942" s="221">
        <f>+ม.2!Q461</f>
        <v>0</v>
      </c>
      <c r="L942" s="238">
        <f>+ม.2!S461</f>
        <v>0</v>
      </c>
      <c r="M942" s="238">
        <f>+ม.2!T461</f>
        <v>0</v>
      </c>
      <c r="N942" s="190"/>
      <c r="O942" s="197">
        <f>+ม.2!U461</f>
        <v>0</v>
      </c>
      <c r="P942" s="190">
        <f>+ม.2!W461</f>
        <v>0</v>
      </c>
      <c r="Q942" s="244"/>
      <c r="R942" s="197">
        <f t="shared" si="104"/>
        <v>0</v>
      </c>
      <c r="S942" s="221">
        <f>+ม.2!Z461</f>
        <v>0</v>
      </c>
      <c r="T942" s="201">
        <f t="shared" si="105"/>
        <v>0</v>
      </c>
      <c r="U942" s="190">
        <f t="shared" si="106"/>
        <v>0</v>
      </c>
      <c r="V942" s="190">
        <f t="shared" si="107"/>
        <v>1512100</v>
      </c>
      <c r="W942" s="190"/>
      <c r="X942" s="258"/>
      <c r="Y942" s="251">
        <f t="shared" si="110"/>
        <v>1512100</v>
      </c>
      <c r="Z942" s="251">
        <v>0.01</v>
      </c>
    </row>
    <row r="943" spans="1:26" s="189" customFormat="1" ht="15.75" customHeight="1" x14ac:dyDescent="0.35">
      <c r="A943" s="221">
        <v>400</v>
      </c>
      <c r="B943" s="217" t="str">
        <f>+ม.2!D462</f>
        <v>โฉนด</v>
      </c>
      <c r="C943" s="234">
        <f>+ม.2!E462</f>
        <v>46957</v>
      </c>
      <c r="D943" s="221">
        <f>+ม.2!I462</f>
        <v>6</v>
      </c>
      <c r="E943" s="221">
        <f>+ม.2!J462</f>
        <v>1</v>
      </c>
      <c r="F943" s="230">
        <f>+ม.2!K462</f>
        <v>12</v>
      </c>
      <c r="G943" s="190"/>
      <c r="H943" s="221">
        <f t="shared" si="101"/>
        <v>2512</v>
      </c>
      <c r="I943" s="226">
        <v>100</v>
      </c>
      <c r="J943" s="191">
        <f t="shared" si="102"/>
        <v>251200</v>
      </c>
      <c r="K943" s="221">
        <f>+ม.2!Q462</f>
        <v>0</v>
      </c>
      <c r="L943" s="238">
        <f>+ม.2!S462</f>
        <v>0</v>
      </c>
      <c r="M943" s="238">
        <f>+ม.2!T462</f>
        <v>0</v>
      </c>
      <c r="N943" s="190"/>
      <c r="O943" s="197">
        <f>+ม.2!U462</f>
        <v>0</v>
      </c>
      <c r="P943" s="190">
        <f>+ม.2!W462</f>
        <v>0</v>
      </c>
      <c r="Q943" s="244"/>
      <c r="R943" s="197">
        <f t="shared" si="104"/>
        <v>0</v>
      </c>
      <c r="S943" s="221">
        <f>+ม.2!Z462</f>
        <v>0</v>
      </c>
      <c r="T943" s="201">
        <f t="shared" si="105"/>
        <v>0</v>
      </c>
      <c r="U943" s="190">
        <f t="shared" si="106"/>
        <v>0</v>
      </c>
      <c r="V943" s="190">
        <f t="shared" si="107"/>
        <v>251200</v>
      </c>
      <c r="W943" s="190"/>
      <c r="X943" s="258" t="s">
        <v>2880</v>
      </c>
      <c r="Y943" s="251"/>
      <c r="Z943" s="251">
        <v>0.01</v>
      </c>
    </row>
    <row r="944" spans="1:26" s="189" customFormat="1" ht="15.75" customHeight="1" x14ac:dyDescent="0.35">
      <c r="A944" s="221">
        <v>401</v>
      </c>
      <c r="B944" s="217" t="str">
        <f>+ม.2!D463</f>
        <v>โฉนด</v>
      </c>
      <c r="C944" s="234">
        <f>+ม.2!E463</f>
        <v>15013</v>
      </c>
      <c r="D944" s="221">
        <f>+ม.2!I463</f>
        <v>10</v>
      </c>
      <c r="E944" s="221">
        <f>+ม.2!J463</f>
        <v>2</v>
      </c>
      <c r="F944" s="230">
        <f>+ม.2!K463</f>
        <v>0</v>
      </c>
      <c r="G944" s="190"/>
      <c r="H944" s="221">
        <f t="shared" si="101"/>
        <v>4200</v>
      </c>
      <c r="I944" s="226">
        <v>140</v>
      </c>
      <c r="J944" s="191">
        <f t="shared" si="102"/>
        <v>588000</v>
      </c>
      <c r="K944" s="221">
        <f>+ม.2!Q463</f>
        <v>0</v>
      </c>
      <c r="L944" s="238">
        <f>+ม.2!S463</f>
        <v>0</v>
      </c>
      <c r="M944" s="238">
        <f>+ม.2!T463</f>
        <v>0</v>
      </c>
      <c r="N944" s="190"/>
      <c r="O944" s="197">
        <f>+ม.2!U463</f>
        <v>0</v>
      </c>
      <c r="P944" s="190">
        <f>+ม.2!W463</f>
        <v>0</v>
      </c>
      <c r="Q944" s="244"/>
      <c r="R944" s="197">
        <f t="shared" si="104"/>
        <v>0</v>
      </c>
      <c r="S944" s="221">
        <f>+ม.2!Z463</f>
        <v>0</v>
      </c>
      <c r="T944" s="201">
        <f t="shared" si="105"/>
        <v>0</v>
      </c>
      <c r="U944" s="190">
        <f t="shared" si="106"/>
        <v>0</v>
      </c>
      <c r="V944" s="190">
        <f t="shared" si="107"/>
        <v>588000</v>
      </c>
      <c r="W944" s="190"/>
      <c r="X944" s="258" t="s">
        <v>2880</v>
      </c>
      <c r="Y944" s="251"/>
      <c r="Z944" s="251">
        <v>0.01</v>
      </c>
    </row>
    <row r="945" spans="1:26" s="189" customFormat="1" ht="15.75" customHeight="1" x14ac:dyDescent="0.35">
      <c r="A945" s="221">
        <v>402</v>
      </c>
      <c r="B945" s="217" t="str">
        <f>+ม.2!D464</f>
        <v>สปก.</v>
      </c>
      <c r="C945" s="234">
        <f>+ม.2!E464</f>
        <v>19531</v>
      </c>
      <c r="D945" s="221">
        <f>+ม.2!I464</f>
        <v>43</v>
      </c>
      <c r="E945" s="221">
        <f>+ม.2!J464</f>
        <v>2</v>
      </c>
      <c r="F945" s="230">
        <f>+ม.2!K464</f>
        <v>98</v>
      </c>
      <c r="G945" s="190"/>
      <c r="H945" s="221">
        <f t="shared" si="101"/>
        <v>17498</v>
      </c>
      <c r="I945" s="226">
        <v>100</v>
      </c>
      <c r="J945" s="191">
        <f t="shared" si="102"/>
        <v>1749800</v>
      </c>
      <c r="K945" s="221">
        <f>+ม.2!Q464</f>
        <v>0</v>
      </c>
      <c r="L945" s="238">
        <f>+ม.2!S464</f>
        <v>0</v>
      </c>
      <c r="M945" s="238">
        <f>+ม.2!T464</f>
        <v>0</v>
      </c>
      <c r="N945" s="190"/>
      <c r="O945" s="197">
        <f>+ม.2!U464</f>
        <v>0</v>
      </c>
      <c r="P945" s="190">
        <f>+ม.2!W464</f>
        <v>0</v>
      </c>
      <c r="Q945" s="244"/>
      <c r="R945" s="197">
        <f t="shared" si="104"/>
        <v>0</v>
      </c>
      <c r="S945" s="221">
        <f>+ม.2!Z464</f>
        <v>0</v>
      </c>
      <c r="T945" s="201">
        <f t="shared" si="105"/>
        <v>0</v>
      </c>
      <c r="U945" s="190">
        <f t="shared" si="106"/>
        <v>0</v>
      </c>
      <c r="V945" s="190">
        <f t="shared" si="107"/>
        <v>1749800</v>
      </c>
      <c r="W945" s="190"/>
      <c r="X945" s="258" t="s">
        <v>2880</v>
      </c>
      <c r="Y945" s="251"/>
      <c r="Z945" s="251">
        <v>0.01</v>
      </c>
    </row>
    <row r="946" spans="1:26" s="189" customFormat="1" ht="15.75" customHeight="1" x14ac:dyDescent="0.35">
      <c r="A946" s="221">
        <v>403</v>
      </c>
      <c r="B946" s="217" t="str">
        <f>+ม.2!D465</f>
        <v>โฉนด</v>
      </c>
      <c r="C946" s="234">
        <f>+ม.2!E465</f>
        <v>67331</v>
      </c>
      <c r="D946" s="221">
        <f>+ม.2!I465</f>
        <v>2</v>
      </c>
      <c r="E946" s="221">
        <f>+ม.2!J465</f>
        <v>0</v>
      </c>
      <c r="F946" s="230"/>
      <c r="G946" s="190"/>
      <c r="H946" s="221">
        <f t="shared" si="101"/>
        <v>800</v>
      </c>
      <c r="I946" s="226">
        <v>100</v>
      </c>
      <c r="J946" s="191">
        <f t="shared" si="102"/>
        <v>80000</v>
      </c>
      <c r="K946" s="221">
        <f>+ม.2!Q465</f>
        <v>0</v>
      </c>
      <c r="L946" s="238">
        <f>+ม.2!S465</f>
        <v>0</v>
      </c>
      <c r="M946" s="238">
        <f>+ม.2!T465</f>
        <v>0</v>
      </c>
      <c r="N946" s="190"/>
      <c r="O946" s="197">
        <f>+ม.2!U465</f>
        <v>0</v>
      </c>
      <c r="P946" s="190">
        <f>+ม.2!W465</f>
        <v>0</v>
      </c>
      <c r="Q946" s="244"/>
      <c r="R946" s="197">
        <f t="shared" si="104"/>
        <v>0</v>
      </c>
      <c r="S946" s="221">
        <f>+ม.2!Z465</f>
        <v>0</v>
      </c>
      <c r="T946" s="201">
        <f t="shared" si="105"/>
        <v>0</v>
      </c>
      <c r="U946" s="190">
        <f t="shared" si="106"/>
        <v>0</v>
      </c>
      <c r="V946" s="190">
        <f t="shared" si="107"/>
        <v>80000</v>
      </c>
      <c r="W946" s="190"/>
      <c r="X946" s="258" t="s">
        <v>2880</v>
      </c>
      <c r="Y946" s="251"/>
      <c r="Z946" s="251">
        <v>0.01</v>
      </c>
    </row>
    <row r="947" spans="1:26" s="189" customFormat="1" ht="15.75" customHeight="1" x14ac:dyDescent="0.35">
      <c r="A947" s="221">
        <v>404</v>
      </c>
      <c r="B947" s="217" t="str">
        <f>+ม.2!D466</f>
        <v>สปก.</v>
      </c>
      <c r="C947" s="234">
        <f>+ม.2!E466</f>
        <v>5279</v>
      </c>
      <c r="D947" s="221">
        <f>+ม.2!I466</f>
        <v>15</v>
      </c>
      <c r="E947" s="221">
        <f>+ม.2!J466</f>
        <v>1</v>
      </c>
      <c r="F947" s="230">
        <f>+ม.2!K466</f>
        <v>5</v>
      </c>
      <c r="G947" s="190"/>
      <c r="H947" s="221">
        <f t="shared" si="101"/>
        <v>6105</v>
      </c>
      <c r="I947" s="226">
        <v>100</v>
      </c>
      <c r="J947" s="191">
        <f t="shared" si="102"/>
        <v>610500</v>
      </c>
      <c r="K947" s="221">
        <f>+ม.2!Q466</f>
        <v>0</v>
      </c>
      <c r="L947" s="238">
        <f>+ม.2!S466</f>
        <v>0</v>
      </c>
      <c r="M947" s="238">
        <f>+ม.2!T466</f>
        <v>0</v>
      </c>
      <c r="N947" s="190"/>
      <c r="O947" s="197">
        <f>+ม.2!U466</f>
        <v>0</v>
      </c>
      <c r="P947" s="190">
        <f>+ม.2!W466</f>
        <v>0</v>
      </c>
      <c r="Q947" s="244"/>
      <c r="R947" s="197">
        <f t="shared" si="104"/>
        <v>0</v>
      </c>
      <c r="S947" s="221">
        <f>+ม.2!Z466</f>
        <v>0</v>
      </c>
      <c r="T947" s="201">
        <f t="shared" si="105"/>
        <v>0</v>
      </c>
      <c r="U947" s="190">
        <f t="shared" si="106"/>
        <v>0</v>
      </c>
      <c r="V947" s="190">
        <f t="shared" si="107"/>
        <v>610500</v>
      </c>
      <c r="W947" s="190"/>
      <c r="X947" s="258"/>
      <c r="Y947" s="251">
        <f t="shared" ref="Y947:Y950" si="111">+V947-X947</f>
        <v>610500</v>
      </c>
      <c r="Z947" s="251">
        <v>0.01</v>
      </c>
    </row>
    <row r="948" spans="1:26" s="189" customFormat="1" ht="15.75" customHeight="1" x14ac:dyDescent="0.35">
      <c r="A948" s="221">
        <v>405</v>
      </c>
      <c r="B948" s="217" t="str">
        <f>+ม.2!D467</f>
        <v>น.ส.3</v>
      </c>
      <c r="C948" s="234">
        <f>+ม.2!E467</f>
        <v>0</v>
      </c>
      <c r="D948" s="221">
        <f>+ม.2!I467</f>
        <v>22</v>
      </c>
      <c r="E948" s="221">
        <f>+ม.2!J467</f>
        <v>1</v>
      </c>
      <c r="F948" s="230">
        <f>+ม.2!K467</f>
        <v>11</v>
      </c>
      <c r="G948" s="190"/>
      <c r="H948" s="221">
        <f t="shared" si="101"/>
        <v>8911</v>
      </c>
      <c r="I948" s="226">
        <v>100</v>
      </c>
      <c r="J948" s="191">
        <f t="shared" si="102"/>
        <v>891100</v>
      </c>
      <c r="K948" s="221">
        <f>+ม.2!Q467</f>
        <v>0</v>
      </c>
      <c r="L948" s="238">
        <f>+ม.2!S467</f>
        <v>0</v>
      </c>
      <c r="M948" s="238">
        <f>+ม.2!T467</f>
        <v>0</v>
      </c>
      <c r="N948" s="190"/>
      <c r="O948" s="197">
        <f>+ม.2!U467</f>
        <v>0</v>
      </c>
      <c r="P948" s="190">
        <f>+ม.2!W467</f>
        <v>0</v>
      </c>
      <c r="Q948" s="244"/>
      <c r="R948" s="197">
        <f t="shared" si="104"/>
        <v>0</v>
      </c>
      <c r="S948" s="221">
        <f>+ม.2!Z467</f>
        <v>0</v>
      </c>
      <c r="T948" s="201">
        <f t="shared" si="105"/>
        <v>0</v>
      </c>
      <c r="U948" s="190">
        <f t="shared" si="106"/>
        <v>0</v>
      </c>
      <c r="V948" s="190">
        <f t="shared" si="107"/>
        <v>891100</v>
      </c>
      <c r="W948" s="190"/>
      <c r="X948" s="258"/>
      <c r="Y948" s="251">
        <f t="shared" si="111"/>
        <v>891100</v>
      </c>
      <c r="Z948" s="251">
        <v>0.01</v>
      </c>
    </row>
    <row r="949" spans="1:26" s="189" customFormat="1" ht="15.75" customHeight="1" x14ac:dyDescent="0.35">
      <c r="A949" s="221">
        <v>406</v>
      </c>
      <c r="B949" s="217" t="str">
        <f>+ม.2!D468</f>
        <v>สปก.</v>
      </c>
      <c r="C949" s="234">
        <f>+ม.2!E468</f>
        <v>3120</v>
      </c>
      <c r="D949" s="221">
        <f>+ม.2!I468</f>
        <v>27</v>
      </c>
      <c r="E949" s="221">
        <f>+ม.2!J468</f>
        <v>0</v>
      </c>
      <c r="F949" s="230">
        <f>+ม.2!K468</f>
        <v>11</v>
      </c>
      <c r="G949" s="190"/>
      <c r="H949" s="221">
        <f t="shared" si="101"/>
        <v>10811</v>
      </c>
      <c r="I949" s="226">
        <v>100</v>
      </c>
      <c r="J949" s="191">
        <f t="shared" si="102"/>
        <v>1081100</v>
      </c>
      <c r="K949" s="221">
        <f>+ม.2!Q468</f>
        <v>0</v>
      </c>
      <c r="L949" s="238">
        <f>+ม.2!S468</f>
        <v>0</v>
      </c>
      <c r="M949" s="238">
        <f>+ม.2!T468</f>
        <v>0</v>
      </c>
      <c r="N949" s="190"/>
      <c r="O949" s="197">
        <f>+ม.2!U468</f>
        <v>0</v>
      </c>
      <c r="P949" s="190">
        <f>+ม.2!W468</f>
        <v>0</v>
      </c>
      <c r="Q949" s="244"/>
      <c r="R949" s="197">
        <f t="shared" si="104"/>
        <v>0</v>
      </c>
      <c r="S949" s="221">
        <f>+ม.2!Z468</f>
        <v>0</v>
      </c>
      <c r="T949" s="201">
        <f t="shared" si="105"/>
        <v>0</v>
      </c>
      <c r="U949" s="190">
        <f t="shared" si="106"/>
        <v>0</v>
      </c>
      <c r="V949" s="190">
        <f t="shared" si="107"/>
        <v>1081100</v>
      </c>
      <c r="W949" s="190"/>
      <c r="X949" s="258"/>
      <c r="Y949" s="251">
        <f t="shared" si="111"/>
        <v>1081100</v>
      </c>
      <c r="Z949" s="251">
        <v>0.01</v>
      </c>
    </row>
    <row r="950" spans="1:26" s="189" customFormat="1" ht="15.75" customHeight="1" x14ac:dyDescent="0.35">
      <c r="A950" s="221">
        <v>407</v>
      </c>
      <c r="B950" s="217" t="str">
        <f>+ม.2!D469</f>
        <v>สปก.</v>
      </c>
      <c r="C950" s="234">
        <f>+ม.2!E469</f>
        <v>3117</v>
      </c>
      <c r="D950" s="221">
        <f>+ม.2!I469</f>
        <v>25</v>
      </c>
      <c r="E950" s="221">
        <f>+ม.2!J469</f>
        <v>3</v>
      </c>
      <c r="F950" s="230">
        <f>+ม.2!K469</f>
        <v>88</v>
      </c>
      <c r="G950" s="190"/>
      <c r="H950" s="221">
        <f t="shared" si="101"/>
        <v>10388</v>
      </c>
      <c r="I950" s="226">
        <v>100</v>
      </c>
      <c r="J950" s="191">
        <f t="shared" si="102"/>
        <v>1038800</v>
      </c>
      <c r="K950" s="221">
        <f>+ม.2!Q469</f>
        <v>0</v>
      </c>
      <c r="L950" s="238">
        <f>+ม.2!S469</f>
        <v>0</v>
      </c>
      <c r="M950" s="238">
        <f>+ม.2!T469</f>
        <v>0</v>
      </c>
      <c r="N950" s="190"/>
      <c r="O950" s="197">
        <f>+ม.2!U469</f>
        <v>0</v>
      </c>
      <c r="P950" s="190">
        <f>+ม.2!W469</f>
        <v>0</v>
      </c>
      <c r="Q950" s="244"/>
      <c r="R950" s="197">
        <f t="shared" si="104"/>
        <v>0</v>
      </c>
      <c r="S950" s="221">
        <f>+ม.2!Z469</f>
        <v>0</v>
      </c>
      <c r="T950" s="201">
        <f t="shared" si="105"/>
        <v>0</v>
      </c>
      <c r="U950" s="190">
        <f t="shared" si="106"/>
        <v>0</v>
      </c>
      <c r="V950" s="190">
        <f t="shared" si="107"/>
        <v>1038800</v>
      </c>
      <c r="W950" s="190"/>
      <c r="X950" s="258"/>
      <c r="Y950" s="251">
        <f t="shared" si="111"/>
        <v>1038800</v>
      </c>
      <c r="Z950" s="251">
        <v>0.01</v>
      </c>
    </row>
    <row r="951" spans="1:26" s="189" customFormat="1" ht="15.75" customHeight="1" x14ac:dyDescent="0.35">
      <c r="A951" s="221">
        <v>408</v>
      </c>
      <c r="B951" s="217" t="str">
        <f>+ม.2!D470</f>
        <v>โฉนด</v>
      </c>
      <c r="C951" s="234">
        <f>+ม.2!E470</f>
        <v>53237</v>
      </c>
      <c r="D951" s="221">
        <f>+ม.2!I470</f>
        <v>0</v>
      </c>
      <c r="E951" s="221">
        <f>+ม.2!J470</f>
        <v>1</v>
      </c>
      <c r="F951" s="230">
        <f>+ม.2!K470</f>
        <v>8</v>
      </c>
      <c r="G951" s="190"/>
      <c r="H951" s="221">
        <f t="shared" si="101"/>
        <v>108</v>
      </c>
      <c r="I951" s="226">
        <v>230</v>
      </c>
      <c r="J951" s="191">
        <f t="shared" si="102"/>
        <v>24840</v>
      </c>
      <c r="K951" s="221">
        <f>+ม.2!Q470</f>
        <v>1</v>
      </c>
      <c r="L951" s="238" t="str">
        <f>+ม.2!S470</f>
        <v>บ้านเดี่ยว</v>
      </c>
      <c r="M951" s="238" t="str">
        <f>+ม.2!T470</f>
        <v>ตึก</v>
      </c>
      <c r="N951" s="190"/>
      <c r="O951" s="197">
        <f>+ม.2!U470</f>
        <v>0</v>
      </c>
      <c r="P951" s="190">
        <f>+ม.2!W470</f>
        <v>0</v>
      </c>
      <c r="Q951" s="244">
        <v>6800</v>
      </c>
      <c r="R951" s="197">
        <f t="shared" si="104"/>
        <v>0</v>
      </c>
      <c r="S951" s="221">
        <f>+ม.2!Z470</f>
        <v>0</v>
      </c>
      <c r="T951" s="201">
        <f t="shared" si="105"/>
        <v>0</v>
      </c>
      <c r="U951" s="190">
        <f t="shared" si="106"/>
        <v>0</v>
      </c>
      <c r="V951" s="190">
        <f t="shared" si="107"/>
        <v>24840</v>
      </c>
      <c r="W951" s="190"/>
      <c r="X951" s="258" t="s">
        <v>2880</v>
      </c>
      <c r="Y951" s="251"/>
      <c r="Z951" s="251">
        <v>0.03</v>
      </c>
    </row>
    <row r="952" spans="1:26" s="189" customFormat="1" ht="15.75" customHeight="1" x14ac:dyDescent="0.35">
      <c r="A952" s="221">
        <v>409</v>
      </c>
      <c r="B952" s="217" t="str">
        <f>+ม.2!D471</f>
        <v>โฉนด</v>
      </c>
      <c r="C952" s="234">
        <f>+ม.2!E471</f>
        <v>40517</v>
      </c>
      <c r="D952" s="221">
        <f>+ม.2!I471</f>
        <v>6</v>
      </c>
      <c r="E952" s="221">
        <f>+ม.2!J471</f>
        <v>3</v>
      </c>
      <c r="F952" s="230">
        <f>+ม.2!K471</f>
        <v>66</v>
      </c>
      <c r="G952" s="190"/>
      <c r="H952" s="221">
        <f t="shared" si="101"/>
        <v>2766</v>
      </c>
      <c r="I952" s="226">
        <v>100</v>
      </c>
      <c r="J952" s="191">
        <f t="shared" si="102"/>
        <v>276600</v>
      </c>
      <c r="K952" s="221">
        <f>+ม.2!Q471</f>
        <v>0</v>
      </c>
      <c r="L952" s="238">
        <f>+ม.2!S471</f>
        <v>0</v>
      </c>
      <c r="M952" s="238">
        <f>+ม.2!T471</f>
        <v>0</v>
      </c>
      <c r="N952" s="190"/>
      <c r="O952" s="197">
        <f>+ม.2!U471</f>
        <v>0</v>
      </c>
      <c r="P952" s="190">
        <f>+ม.2!W471</f>
        <v>0</v>
      </c>
      <c r="Q952" s="244"/>
      <c r="R952" s="197">
        <f t="shared" si="104"/>
        <v>0</v>
      </c>
      <c r="S952" s="221">
        <f>+ม.2!Z471</f>
        <v>0</v>
      </c>
      <c r="T952" s="201">
        <f t="shared" si="105"/>
        <v>0</v>
      </c>
      <c r="U952" s="190">
        <f t="shared" si="106"/>
        <v>0</v>
      </c>
      <c r="V952" s="190">
        <f t="shared" si="107"/>
        <v>276600</v>
      </c>
      <c r="W952" s="190"/>
      <c r="X952" s="258" t="s">
        <v>2880</v>
      </c>
      <c r="Y952" s="251"/>
      <c r="Z952" s="251">
        <v>0.01</v>
      </c>
    </row>
    <row r="953" spans="1:26" s="189" customFormat="1" ht="15.75" customHeight="1" x14ac:dyDescent="0.35">
      <c r="A953" s="221">
        <v>410</v>
      </c>
      <c r="B953" s="217" t="str">
        <f>+ม.2!D472</f>
        <v>สปก.</v>
      </c>
      <c r="C953" s="234">
        <f>+ม.2!E472</f>
        <v>3251</v>
      </c>
      <c r="D953" s="221">
        <f>+ม.2!I472</f>
        <v>5</v>
      </c>
      <c r="E953" s="221">
        <f>+ม.2!J472</f>
        <v>2</v>
      </c>
      <c r="F953" s="230">
        <f>+ม.2!K472</f>
        <v>63</v>
      </c>
      <c r="G953" s="190"/>
      <c r="H953" s="221">
        <f t="shared" si="101"/>
        <v>2263</v>
      </c>
      <c r="I953" s="226">
        <v>100</v>
      </c>
      <c r="J953" s="191">
        <f t="shared" si="102"/>
        <v>226300</v>
      </c>
      <c r="K953" s="221">
        <f>+ม.2!Q472</f>
        <v>0</v>
      </c>
      <c r="L953" s="238">
        <f>+ม.2!S472</f>
        <v>0</v>
      </c>
      <c r="M953" s="238">
        <f>+ม.2!T472</f>
        <v>0</v>
      </c>
      <c r="N953" s="190"/>
      <c r="O953" s="197">
        <f>+ม.2!U472</f>
        <v>0</v>
      </c>
      <c r="P953" s="190">
        <f>+ม.2!W472</f>
        <v>0</v>
      </c>
      <c r="Q953" s="244"/>
      <c r="R953" s="197">
        <f t="shared" si="104"/>
        <v>0</v>
      </c>
      <c r="S953" s="221">
        <f>+ม.2!Z472</f>
        <v>0</v>
      </c>
      <c r="T953" s="201">
        <f t="shared" si="105"/>
        <v>0</v>
      </c>
      <c r="U953" s="190">
        <f t="shared" si="106"/>
        <v>0</v>
      </c>
      <c r="V953" s="190">
        <f t="shared" si="107"/>
        <v>226300</v>
      </c>
      <c r="W953" s="190"/>
      <c r="X953" s="258"/>
      <c r="Y953" s="251">
        <f t="shared" ref="Y953:Y954" si="112">+V953-X953</f>
        <v>226300</v>
      </c>
      <c r="Z953" s="251">
        <v>0.01</v>
      </c>
    </row>
    <row r="954" spans="1:26" s="189" customFormat="1" ht="15.75" customHeight="1" x14ac:dyDescent="0.35">
      <c r="A954" s="221">
        <v>411</v>
      </c>
      <c r="B954" s="217" t="str">
        <f>+ม.2!D473</f>
        <v>น.ส.3</v>
      </c>
      <c r="C954" s="234">
        <f>+ม.2!E473</f>
        <v>42</v>
      </c>
      <c r="D954" s="221">
        <f>+ม.2!I473</f>
        <v>0</v>
      </c>
      <c r="E954" s="221">
        <f>+ม.2!J473</f>
        <v>0</v>
      </c>
      <c r="F954" s="230">
        <f>+ม.2!K473</f>
        <v>48</v>
      </c>
      <c r="G954" s="190"/>
      <c r="H954" s="221">
        <f t="shared" si="101"/>
        <v>48</v>
      </c>
      <c r="I954" s="226">
        <v>100</v>
      </c>
      <c r="J954" s="191">
        <f t="shared" si="102"/>
        <v>4800</v>
      </c>
      <c r="K954" s="221">
        <f>+ม.2!Q473</f>
        <v>1</v>
      </c>
      <c r="L954" s="238" t="str">
        <f>+ม.2!S473</f>
        <v>บ้านเดี่ยว</v>
      </c>
      <c r="M954" s="238" t="str">
        <f>+ม.2!T473</f>
        <v>ครึ่งตึกครึ่งไม้</v>
      </c>
      <c r="N954" s="190"/>
      <c r="O954" s="197">
        <f>+ม.2!U473</f>
        <v>0</v>
      </c>
      <c r="P954" s="190">
        <f>+ม.2!W473</f>
        <v>0</v>
      </c>
      <c r="Q954" s="244"/>
      <c r="R954" s="197">
        <f t="shared" si="104"/>
        <v>0</v>
      </c>
      <c r="S954" s="221">
        <f>+ม.2!Z473</f>
        <v>0</v>
      </c>
      <c r="T954" s="201">
        <f t="shared" si="105"/>
        <v>0</v>
      </c>
      <c r="U954" s="190">
        <f t="shared" si="106"/>
        <v>0</v>
      </c>
      <c r="V954" s="190">
        <f t="shared" si="107"/>
        <v>4800</v>
      </c>
      <c r="W954" s="190"/>
      <c r="X954" s="258"/>
      <c r="Y954" s="251">
        <f t="shared" si="112"/>
        <v>4800</v>
      </c>
      <c r="Z954" s="251">
        <v>0.03</v>
      </c>
    </row>
    <row r="955" spans="1:26" s="189" customFormat="1" ht="15.75" customHeight="1" x14ac:dyDescent="0.35">
      <c r="A955" s="221">
        <v>412</v>
      </c>
      <c r="B955" s="217" t="str">
        <f>+ม.2!D474</f>
        <v>โฉนด</v>
      </c>
      <c r="C955" s="234">
        <f>+ม.2!E474</f>
        <v>45761</v>
      </c>
      <c r="D955" s="221">
        <f>+ม.2!I474</f>
        <v>4</v>
      </c>
      <c r="E955" s="221">
        <f>+ม.2!J474</f>
        <v>0</v>
      </c>
      <c r="F955" s="230">
        <f>+ม.2!K474</f>
        <v>73</v>
      </c>
      <c r="G955" s="190"/>
      <c r="H955" s="221">
        <f t="shared" si="101"/>
        <v>1673</v>
      </c>
      <c r="I955" s="226">
        <v>100</v>
      </c>
      <c r="J955" s="191">
        <f t="shared" si="102"/>
        <v>167300</v>
      </c>
      <c r="K955" s="221">
        <f>+ม.2!Q474</f>
        <v>0</v>
      </c>
      <c r="L955" s="238">
        <f>+ม.2!S474</f>
        <v>0</v>
      </c>
      <c r="M955" s="238">
        <f>+ม.2!T474</f>
        <v>0</v>
      </c>
      <c r="N955" s="190"/>
      <c r="O955" s="197">
        <f>+ม.2!U474</f>
        <v>0</v>
      </c>
      <c r="P955" s="190">
        <f>+ม.2!W474</f>
        <v>0</v>
      </c>
      <c r="Q955" s="244"/>
      <c r="R955" s="197">
        <f t="shared" si="104"/>
        <v>0</v>
      </c>
      <c r="S955" s="221">
        <f>+ม.2!Z474</f>
        <v>0</v>
      </c>
      <c r="T955" s="201">
        <f t="shared" si="105"/>
        <v>0</v>
      </c>
      <c r="U955" s="190">
        <f t="shared" si="106"/>
        <v>0</v>
      </c>
      <c r="V955" s="190">
        <f t="shared" si="107"/>
        <v>167300</v>
      </c>
      <c r="W955" s="190"/>
      <c r="X955" s="258" t="s">
        <v>2880</v>
      </c>
      <c r="Y955" s="251"/>
      <c r="Z955" s="251">
        <v>0.01</v>
      </c>
    </row>
    <row r="956" spans="1:26" s="189" customFormat="1" ht="15.75" customHeight="1" x14ac:dyDescent="0.35">
      <c r="A956" s="221">
        <v>413</v>
      </c>
      <c r="B956" s="217" t="str">
        <f>+ม.2!D475</f>
        <v>สปก.</v>
      </c>
      <c r="C956" s="234">
        <f>+ม.2!E475</f>
        <v>0</v>
      </c>
      <c r="D956" s="221">
        <f>+ม.2!I475</f>
        <v>4</v>
      </c>
      <c r="E956" s="221">
        <f>+ม.2!J475</f>
        <v>0</v>
      </c>
      <c r="F956" s="230"/>
      <c r="G956" s="190"/>
      <c r="H956" s="221">
        <f t="shared" si="101"/>
        <v>1600</v>
      </c>
      <c r="I956" s="226">
        <v>100</v>
      </c>
      <c r="J956" s="191">
        <f t="shared" si="102"/>
        <v>160000</v>
      </c>
      <c r="K956" s="221">
        <f>+ม.2!Q475</f>
        <v>0</v>
      </c>
      <c r="L956" s="238">
        <f>+ม.2!S475</f>
        <v>0</v>
      </c>
      <c r="M956" s="238">
        <f>+ม.2!T475</f>
        <v>0</v>
      </c>
      <c r="N956" s="190"/>
      <c r="O956" s="197">
        <f>+ม.2!U475</f>
        <v>0</v>
      </c>
      <c r="P956" s="190">
        <f>+ม.2!W475</f>
        <v>0</v>
      </c>
      <c r="Q956" s="244"/>
      <c r="R956" s="197">
        <f t="shared" si="104"/>
        <v>0</v>
      </c>
      <c r="S956" s="221">
        <f>+ม.2!Z475</f>
        <v>0</v>
      </c>
      <c r="T956" s="201">
        <f t="shared" si="105"/>
        <v>0</v>
      </c>
      <c r="U956" s="190">
        <f t="shared" si="106"/>
        <v>0</v>
      </c>
      <c r="V956" s="190">
        <f t="shared" si="107"/>
        <v>160000</v>
      </c>
      <c r="W956" s="190"/>
      <c r="X956" s="258"/>
      <c r="Y956" s="251">
        <f t="shared" ref="Y956:Y961" si="113">+V956-X956</f>
        <v>160000</v>
      </c>
      <c r="Z956" s="251">
        <v>0.01</v>
      </c>
    </row>
    <row r="957" spans="1:26" s="189" customFormat="1" ht="15.75" customHeight="1" x14ac:dyDescent="0.35">
      <c r="A957" s="221">
        <v>414</v>
      </c>
      <c r="B957" s="217" t="str">
        <f>+ม.2!D476</f>
        <v>สค.1</v>
      </c>
      <c r="C957" s="234">
        <f>+ม.2!E476</f>
        <v>0</v>
      </c>
      <c r="D957" s="221">
        <f>+ม.2!I476</f>
        <v>23</v>
      </c>
      <c r="E957" s="221">
        <f>+ม.2!J476</f>
        <v>3</v>
      </c>
      <c r="F957" s="230"/>
      <c r="G957" s="190"/>
      <c r="H957" s="221">
        <f t="shared" si="101"/>
        <v>9500</v>
      </c>
      <c r="I957" s="226"/>
      <c r="J957" s="191">
        <f t="shared" si="102"/>
        <v>0</v>
      </c>
      <c r="K957" s="221">
        <f>+ม.2!Q476</f>
        <v>0</v>
      </c>
      <c r="L957" s="238">
        <f>+ม.2!S476</f>
        <v>0</v>
      </c>
      <c r="M957" s="238">
        <f>+ม.2!T476</f>
        <v>0</v>
      </c>
      <c r="N957" s="190"/>
      <c r="O957" s="197">
        <f>+ม.2!U476</f>
        <v>0</v>
      </c>
      <c r="P957" s="190">
        <f>+ม.2!W476</f>
        <v>0</v>
      </c>
      <c r="Q957" s="244"/>
      <c r="R957" s="197">
        <f t="shared" si="104"/>
        <v>0</v>
      </c>
      <c r="S957" s="221">
        <f>+ม.2!Z476</f>
        <v>0</v>
      </c>
      <c r="T957" s="201">
        <f t="shared" si="105"/>
        <v>0</v>
      </c>
      <c r="U957" s="190">
        <f t="shared" si="106"/>
        <v>0</v>
      </c>
      <c r="V957" s="190">
        <f t="shared" si="107"/>
        <v>0</v>
      </c>
      <c r="W957" s="190"/>
      <c r="X957" s="258"/>
      <c r="Y957" s="251">
        <f t="shared" si="113"/>
        <v>0</v>
      </c>
      <c r="Z957" s="251">
        <v>0.01</v>
      </c>
    </row>
    <row r="958" spans="1:26" s="189" customFormat="1" ht="15.75" customHeight="1" x14ac:dyDescent="0.35">
      <c r="A958" s="221">
        <v>415</v>
      </c>
      <c r="B958" s="217" t="str">
        <f>+ม.2!D477</f>
        <v>สทก.1</v>
      </c>
      <c r="C958" s="234">
        <f>+ม.2!E477</f>
        <v>0</v>
      </c>
      <c r="D958" s="221">
        <f>+ม.2!I477</f>
        <v>0</v>
      </c>
      <c r="E958" s="221">
        <f>+ม.2!J477</f>
        <v>1</v>
      </c>
      <c r="F958" s="230">
        <f>+ม.2!K477</f>
        <v>50</v>
      </c>
      <c r="G958" s="190"/>
      <c r="H958" s="221">
        <f t="shared" si="101"/>
        <v>150</v>
      </c>
      <c r="I958" s="226"/>
      <c r="J958" s="191">
        <f t="shared" si="102"/>
        <v>0</v>
      </c>
      <c r="K958" s="221">
        <f>+ม.2!Q477</f>
        <v>1</v>
      </c>
      <c r="L958" s="238" t="str">
        <f>+ม.2!S477</f>
        <v>บ้านเดี่ยว</v>
      </c>
      <c r="M958" s="238" t="str">
        <f>+ม.2!T477</f>
        <v>ครึ่งตึกครึ่งไม้</v>
      </c>
      <c r="N958" s="190"/>
      <c r="O958" s="197">
        <f>+ม.2!U477</f>
        <v>0</v>
      </c>
      <c r="P958" s="190">
        <f>+ม.2!W477</f>
        <v>0</v>
      </c>
      <c r="Q958" s="244"/>
      <c r="R958" s="197">
        <f t="shared" si="104"/>
        <v>0</v>
      </c>
      <c r="S958" s="221">
        <f>+ม.2!Z477</f>
        <v>0</v>
      </c>
      <c r="T958" s="201">
        <f t="shared" si="105"/>
        <v>0</v>
      </c>
      <c r="U958" s="190">
        <f t="shared" si="106"/>
        <v>0</v>
      </c>
      <c r="V958" s="190">
        <f t="shared" si="107"/>
        <v>0</v>
      </c>
      <c r="W958" s="190"/>
      <c r="X958" s="258"/>
      <c r="Y958" s="251">
        <f t="shared" si="113"/>
        <v>0</v>
      </c>
      <c r="Z958" s="251">
        <v>0.03</v>
      </c>
    </row>
    <row r="959" spans="1:26" s="189" customFormat="1" ht="15.75" customHeight="1" x14ac:dyDescent="0.35">
      <c r="A959" s="221">
        <v>416</v>
      </c>
      <c r="B959" s="217" t="str">
        <f>+ม.2!D478</f>
        <v>น.ส.3</v>
      </c>
      <c r="C959" s="234">
        <f>+ม.2!E478</f>
        <v>25</v>
      </c>
      <c r="D959" s="221">
        <f>+ม.2!I478</f>
        <v>14</v>
      </c>
      <c r="E959" s="221">
        <f>+ม.2!J478</f>
        <v>2</v>
      </c>
      <c r="F959" s="230">
        <f>+ม.2!K478</f>
        <v>80</v>
      </c>
      <c r="G959" s="190"/>
      <c r="H959" s="221">
        <f t="shared" si="101"/>
        <v>5880</v>
      </c>
      <c r="I959" s="226">
        <v>100</v>
      </c>
      <c r="J959" s="191">
        <f t="shared" si="102"/>
        <v>588000</v>
      </c>
      <c r="K959" s="221">
        <f>+ม.2!Q478</f>
        <v>0</v>
      </c>
      <c r="L959" s="238">
        <f>+ม.2!S478</f>
        <v>0</v>
      </c>
      <c r="M959" s="238">
        <f>+ม.2!T478</f>
        <v>0</v>
      </c>
      <c r="N959" s="190"/>
      <c r="O959" s="197">
        <f>+ม.2!U478</f>
        <v>0</v>
      </c>
      <c r="P959" s="190">
        <f>+ม.2!W478</f>
        <v>0</v>
      </c>
      <c r="Q959" s="244"/>
      <c r="R959" s="197">
        <f t="shared" si="104"/>
        <v>0</v>
      </c>
      <c r="S959" s="221">
        <f>+ม.2!Z478</f>
        <v>0</v>
      </c>
      <c r="T959" s="201">
        <f t="shared" si="105"/>
        <v>0</v>
      </c>
      <c r="U959" s="190">
        <f t="shared" si="106"/>
        <v>0</v>
      </c>
      <c r="V959" s="190">
        <f t="shared" si="107"/>
        <v>588000</v>
      </c>
      <c r="W959" s="190"/>
      <c r="X959" s="258"/>
      <c r="Y959" s="251">
        <f t="shared" si="113"/>
        <v>588000</v>
      </c>
      <c r="Z959" s="251">
        <v>0.01</v>
      </c>
    </row>
    <row r="960" spans="1:26" s="189" customFormat="1" ht="15.75" customHeight="1" x14ac:dyDescent="0.35">
      <c r="A960" s="221">
        <v>417</v>
      </c>
      <c r="B960" s="217" t="str">
        <f>+ม.2!D479</f>
        <v>น.ส.3</v>
      </c>
      <c r="C960" s="234">
        <f>+ม.2!E479</f>
        <v>0</v>
      </c>
      <c r="D960" s="221">
        <f>+ม.2!I479</f>
        <v>13</v>
      </c>
      <c r="E960" s="221">
        <f>+ม.2!J479</f>
        <v>1</v>
      </c>
      <c r="F960" s="230"/>
      <c r="G960" s="190"/>
      <c r="H960" s="221">
        <f t="shared" si="101"/>
        <v>5300</v>
      </c>
      <c r="I960" s="226">
        <v>100</v>
      </c>
      <c r="J960" s="191">
        <f t="shared" si="102"/>
        <v>530000</v>
      </c>
      <c r="K960" s="221">
        <f>+ม.2!Q479</f>
        <v>0</v>
      </c>
      <c r="L960" s="238">
        <f>+ม.2!S479</f>
        <v>0</v>
      </c>
      <c r="M960" s="238">
        <f>+ม.2!T479</f>
        <v>0</v>
      </c>
      <c r="N960" s="190"/>
      <c r="O960" s="197">
        <f>+ม.2!U479</f>
        <v>0</v>
      </c>
      <c r="P960" s="190">
        <f>+ม.2!W479</f>
        <v>0</v>
      </c>
      <c r="Q960" s="244"/>
      <c r="R960" s="197">
        <f t="shared" si="104"/>
        <v>0</v>
      </c>
      <c r="S960" s="221">
        <f>+ม.2!Z479</f>
        <v>0</v>
      </c>
      <c r="T960" s="201">
        <f t="shared" si="105"/>
        <v>0</v>
      </c>
      <c r="U960" s="190">
        <f t="shared" si="106"/>
        <v>0</v>
      </c>
      <c r="V960" s="190">
        <f t="shared" si="107"/>
        <v>530000</v>
      </c>
      <c r="W960" s="190"/>
      <c r="X960" s="258"/>
      <c r="Y960" s="251">
        <f t="shared" si="113"/>
        <v>530000</v>
      </c>
      <c r="Z960" s="251">
        <v>0.01</v>
      </c>
    </row>
    <row r="961" spans="1:26" s="189" customFormat="1" ht="15.75" customHeight="1" x14ac:dyDescent="0.35">
      <c r="A961" s="221">
        <v>418</v>
      </c>
      <c r="B961" s="217" t="str">
        <f>+ม.2!D480</f>
        <v>น.ส.3</v>
      </c>
      <c r="C961" s="234">
        <f>+ม.2!E480</f>
        <v>0</v>
      </c>
      <c r="D961" s="221">
        <f>+ม.2!I480</f>
        <v>0</v>
      </c>
      <c r="E961" s="221">
        <f>+ม.2!J480</f>
        <v>0</v>
      </c>
      <c r="F961" s="230">
        <f>+ม.2!K480</f>
        <v>92</v>
      </c>
      <c r="G961" s="190"/>
      <c r="H961" s="221">
        <f t="shared" si="101"/>
        <v>92</v>
      </c>
      <c r="I961" s="226">
        <v>100</v>
      </c>
      <c r="J961" s="191">
        <f t="shared" si="102"/>
        <v>9200</v>
      </c>
      <c r="K961" s="221">
        <f>+ม.2!Q480</f>
        <v>1</v>
      </c>
      <c r="L961" s="238" t="str">
        <f>+ม.2!S480</f>
        <v>บ้านเดี่ยว</v>
      </c>
      <c r="M961" s="238" t="str">
        <f>+ม.2!T480</f>
        <v>ไม้</v>
      </c>
      <c r="N961" s="190"/>
      <c r="O961" s="197">
        <f>+ม.2!U480</f>
        <v>0</v>
      </c>
      <c r="P961" s="190">
        <f>+ม.2!W480</f>
        <v>0</v>
      </c>
      <c r="Q961" s="244"/>
      <c r="R961" s="197">
        <f t="shared" si="104"/>
        <v>0</v>
      </c>
      <c r="S961" s="221">
        <f>+ม.2!Z480</f>
        <v>0</v>
      </c>
      <c r="T961" s="201">
        <f t="shared" si="105"/>
        <v>0</v>
      </c>
      <c r="U961" s="190">
        <f t="shared" si="106"/>
        <v>0</v>
      </c>
      <c r="V961" s="190">
        <f t="shared" si="107"/>
        <v>9200</v>
      </c>
      <c r="W961" s="190"/>
      <c r="X961" s="258"/>
      <c r="Y961" s="251">
        <f t="shared" si="113"/>
        <v>9200</v>
      </c>
      <c r="Z961" s="251">
        <v>0.03</v>
      </c>
    </row>
    <row r="962" spans="1:26" s="189" customFormat="1" ht="15.75" customHeight="1" x14ac:dyDescent="0.35">
      <c r="A962" s="221">
        <v>419</v>
      </c>
      <c r="B962" s="217" t="str">
        <f>+ม.2!D481</f>
        <v>โฉนด</v>
      </c>
      <c r="C962" s="234">
        <f>+ม.2!E481</f>
        <v>49600</v>
      </c>
      <c r="D962" s="221">
        <f>+ม.2!I481</f>
        <v>8</v>
      </c>
      <c r="E962" s="221">
        <f>+ม.2!J481</f>
        <v>3</v>
      </c>
      <c r="F962" s="230">
        <f>+ม.2!K481</f>
        <v>38</v>
      </c>
      <c r="G962" s="190"/>
      <c r="H962" s="221">
        <f t="shared" si="101"/>
        <v>3538</v>
      </c>
      <c r="I962" s="226">
        <v>100</v>
      </c>
      <c r="J962" s="191">
        <f t="shared" si="102"/>
        <v>353800</v>
      </c>
      <c r="K962" s="221">
        <f>+ม.2!Q481</f>
        <v>0</v>
      </c>
      <c r="L962" s="238">
        <f>+ม.2!S481</f>
        <v>0</v>
      </c>
      <c r="M962" s="238">
        <f>+ม.2!T481</f>
        <v>0</v>
      </c>
      <c r="N962" s="190"/>
      <c r="O962" s="197">
        <f>+ม.2!U481</f>
        <v>0</v>
      </c>
      <c r="P962" s="190">
        <f>+ม.2!W481</f>
        <v>0</v>
      </c>
      <c r="Q962" s="244"/>
      <c r="R962" s="197">
        <f t="shared" si="104"/>
        <v>0</v>
      </c>
      <c r="S962" s="221">
        <f>+ม.2!Z481</f>
        <v>0</v>
      </c>
      <c r="T962" s="201">
        <f t="shared" si="105"/>
        <v>0</v>
      </c>
      <c r="U962" s="190">
        <f t="shared" si="106"/>
        <v>0</v>
      </c>
      <c r="V962" s="190">
        <f t="shared" si="107"/>
        <v>353800</v>
      </c>
      <c r="W962" s="190"/>
      <c r="X962" s="258" t="s">
        <v>2880</v>
      </c>
      <c r="Y962" s="251"/>
      <c r="Z962" s="251">
        <v>0.01</v>
      </c>
    </row>
    <row r="963" spans="1:26" s="189" customFormat="1" ht="15.75" customHeight="1" x14ac:dyDescent="0.35">
      <c r="A963" s="221">
        <v>420</v>
      </c>
      <c r="B963" s="217" t="str">
        <f>+ม.2!D482</f>
        <v>โฉนด</v>
      </c>
      <c r="C963" s="234">
        <f>+ม.2!E482</f>
        <v>49604</v>
      </c>
      <c r="D963" s="221">
        <f>+ม.2!I482</f>
        <v>7</v>
      </c>
      <c r="E963" s="221">
        <f>+ม.2!J482</f>
        <v>0</v>
      </c>
      <c r="F963" s="230">
        <f>+ม.2!K482</f>
        <v>31</v>
      </c>
      <c r="G963" s="190"/>
      <c r="H963" s="221">
        <f t="shared" si="101"/>
        <v>2831</v>
      </c>
      <c r="I963" s="226">
        <v>100</v>
      </c>
      <c r="J963" s="191">
        <f t="shared" si="102"/>
        <v>283100</v>
      </c>
      <c r="K963" s="221">
        <f>+ม.2!Q482</f>
        <v>0</v>
      </c>
      <c r="L963" s="238">
        <f>+ม.2!S482</f>
        <v>0</v>
      </c>
      <c r="M963" s="238">
        <f>+ม.2!T482</f>
        <v>0</v>
      </c>
      <c r="N963" s="190"/>
      <c r="O963" s="197">
        <f>+ม.2!U482</f>
        <v>0</v>
      </c>
      <c r="P963" s="190">
        <f>+ม.2!W482</f>
        <v>0</v>
      </c>
      <c r="Q963" s="244"/>
      <c r="R963" s="197">
        <f t="shared" si="104"/>
        <v>0</v>
      </c>
      <c r="S963" s="221">
        <f>+ม.2!Z482</f>
        <v>0</v>
      </c>
      <c r="T963" s="201">
        <f t="shared" si="105"/>
        <v>0</v>
      </c>
      <c r="U963" s="190">
        <f t="shared" si="106"/>
        <v>0</v>
      </c>
      <c r="V963" s="190">
        <f t="shared" si="107"/>
        <v>283100</v>
      </c>
      <c r="W963" s="190"/>
      <c r="X963" s="258" t="s">
        <v>2880</v>
      </c>
      <c r="Y963" s="251"/>
      <c r="Z963" s="251">
        <v>0.01</v>
      </c>
    </row>
    <row r="964" spans="1:26" s="189" customFormat="1" ht="15.75" customHeight="1" x14ac:dyDescent="0.35">
      <c r="A964" s="221">
        <v>421</v>
      </c>
      <c r="B964" s="217" t="str">
        <f>+ม.2!D483</f>
        <v>น.ส.3</v>
      </c>
      <c r="C964" s="234">
        <f>+ม.2!E483</f>
        <v>0</v>
      </c>
      <c r="D964" s="221">
        <f>+ม.2!I483</f>
        <v>6</v>
      </c>
      <c r="E964" s="221">
        <f>+ม.2!J483</f>
        <v>2</v>
      </c>
      <c r="F964" s="230"/>
      <c r="G964" s="190"/>
      <c r="H964" s="221">
        <f t="shared" si="101"/>
        <v>2600</v>
      </c>
      <c r="I964" s="226">
        <v>100</v>
      </c>
      <c r="J964" s="191">
        <f t="shared" si="102"/>
        <v>260000</v>
      </c>
      <c r="K964" s="221">
        <f>+ม.2!Q483</f>
        <v>0</v>
      </c>
      <c r="L964" s="238">
        <f>+ม.2!S483</f>
        <v>0</v>
      </c>
      <c r="M964" s="238">
        <f>+ม.2!T483</f>
        <v>0</v>
      </c>
      <c r="N964" s="190"/>
      <c r="O964" s="197">
        <f>+ม.2!U483</f>
        <v>0</v>
      </c>
      <c r="P964" s="190">
        <f>+ม.2!W483</f>
        <v>0</v>
      </c>
      <c r="Q964" s="244"/>
      <c r="R964" s="197">
        <f t="shared" si="104"/>
        <v>0</v>
      </c>
      <c r="S964" s="221">
        <f>+ม.2!Z483</f>
        <v>0</v>
      </c>
      <c r="T964" s="201">
        <f t="shared" si="105"/>
        <v>0</v>
      </c>
      <c r="U964" s="190">
        <f t="shared" si="106"/>
        <v>0</v>
      </c>
      <c r="V964" s="190">
        <f t="shared" si="107"/>
        <v>260000</v>
      </c>
      <c r="W964" s="190"/>
      <c r="X964" s="258"/>
      <c r="Y964" s="251">
        <f t="shared" ref="Y964:Y966" si="114">+V964-X964</f>
        <v>260000</v>
      </c>
      <c r="Z964" s="251">
        <v>0.01</v>
      </c>
    </row>
    <row r="965" spans="1:26" s="189" customFormat="1" ht="15.75" customHeight="1" x14ac:dyDescent="0.35">
      <c r="A965" s="221">
        <v>422</v>
      </c>
      <c r="B965" s="217" t="str">
        <f>+ม.2!D484</f>
        <v>น.ส.3</v>
      </c>
      <c r="C965" s="234">
        <f>+ม.2!E484</f>
        <v>0</v>
      </c>
      <c r="D965" s="221">
        <f>+ม.2!I484</f>
        <v>27</v>
      </c>
      <c r="E965" s="221">
        <f>+ม.2!J484</f>
        <v>3</v>
      </c>
      <c r="F965" s="230"/>
      <c r="G965" s="190"/>
      <c r="H965" s="221">
        <f t="shared" si="101"/>
        <v>11100</v>
      </c>
      <c r="I965" s="226">
        <v>100</v>
      </c>
      <c r="J965" s="191">
        <f t="shared" si="102"/>
        <v>1110000</v>
      </c>
      <c r="K965" s="221">
        <f>+ม.2!Q484</f>
        <v>0</v>
      </c>
      <c r="L965" s="238">
        <f>+ม.2!S484</f>
        <v>0</v>
      </c>
      <c r="M965" s="238">
        <f>+ม.2!T484</f>
        <v>0</v>
      </c>
      <c r="N965" s="190"/>
      <c r="O965" s="197">
        <f>+ม.2!U484</f>
        <v>0</v>
      </c>
      <c r="P965" s="190">
        <f>+ม.2!W484</f>
        <v>0</v>
      </c>
      <c r="Q965" s="244"/>
      <c r="R965" s="197">
        <f t="shared" si="104"/>
        <v>0</v>
      </c>
      <c r="S965" s="221">
        <f>+ม.2!Z484</f>
        <v>0</v>
      </c>
      <c r="T965" s="201">
        <f t="shared" si="105"/>
        <v>0</v>
      </c>
      <c r="U965" s="190">
        <f t="shared" si="106"/>
        <v>0</v>
      </c>
      <c r="V965" s="190">
        <f t="shared" si="107"/>
        <v>1110000</v>
      </c>
      <c r="W965" s="190"/>
      <c r="X965" s="258"/>
      <c r="Y965" s="251">
        <f t="shared" si="114"/>
        <v>1110000</v>
      </c>
      <c r="Z965" s="251">
        <v>0.01</v>
      </c>
    </row>
    <row r="966" spans="1:26" s="189" customFormat="1" ht="15.75" customHeight="1" x14ac:dyDescent="0.35">
      <c r="A966" s="221">
        <v>423</v>
      </c>
      <c r="B966" s="217" t="str">
        <f>+ม.2!D485</f>
        <v>สค.1</v>
      </c>
      <c r="C966" s="234">
        <f>+ม.2!E485</f>
        <v>0</v>
      </c>
      <c r="D966" s="221">
        <f>+ม.2!I485</f>
        <v>6</v>
      </c>
      <c r="E966" s="221">
        <f>+ม.2!J485</f>
        <v>3</v>
      </c>
      <c r="F966" s="230"/>
      <c r="G966" s="190"/>
      <c r="H966" s="221">
        <f t="shared" si="101"/>
        <v>2700</v>
      </c>
      <c r="I966" s="226"/>
      <c r="J966" s="191">
        <f t="shared" si="102"/>
        <v>0</v>
      </c>
      <c r="K966" s="221">
        <f>+ม.2!Q485</f>
        <v>1</v>
      </c>
      <c r="L966" s="238" t="str">
        <f>+ม.2!S485</f>
        <v>บ้านเดี่ยว</v>
      </c>
      <c r="M966" s="238" t="str">
        <f>+ม.2!T485</f>
        <v>ตึก</v>
      </c>
      <c r="N966" s="190"/>
      <c r="O966" s="197">
        <f>+ม.2!U485</f>
        <v>0</v>
      </c>
      <c r="P966" s="190">
        <f>+ม.2!W485</f>
        <v>0</v>
      </c>
      <c r="Q966" s="244">
        <v>6800</v>
      </c>
      <c r="R966" s="197">
        <f t="shared" si="104"/>
        <v>0</v>
      </c>
      <c r="S966" s="221">
        <f>+ม.2!Z485</f>
        <v>2</v>
      </c>
      <c r="T966" s="201">
        <f t="shared" si="105"/>
        <v>0</v>
      </c>
      <c r="U966" s="190">
        <f t="shared" si="106"/>
        <v>0</v>
      </c>
      <c r="V966" s="190">
        <f t="shared" si="107"/>
        <v>0</v>
      </c>
      <c r="W966" s="190"/>
      <c r="X966" s="258"/>
      <c r="Y966" s="251">
        <f t="shared" si="114"/>
        <v>0</v>
      </c>
      <c r="Z966" s="251">
        <v>0.03</v>
      </c>
    </row>
    <row r="967" spans="1:26" s="189" customFormat="1" ht="15.75" customHeight="1" x14ac:dyDescent="0.35">
      <c r="A967" s="221">
        <f>+ม.2!C486</f>
        <v>0</v>
      </c>
      <c r="B967" s="217">
        <f>+ม.2!D486</f>
        <v>0</v>
      </c>
      <c r="C967" s="234">
        <f>+ม.2!E486</f>
        <v>0</v>
      </c>
      <c r="D967" s="221">
        <f>+ม.2!I486</f>
        <v>0</v>
      </c>
      <c r="E967" s="221">
        <f>+ม.2!J486</f>
        <v>0</v>
      </c>
      <c r="F967" s="230"/>
      <c r="G967" s="190"/>
      <c r="H967" s="221">
        <f t="shared" si="101"/>
        <v>0</v>
      </c>
      <c r="I967" s="226"/>
      <c r="J967" s="191">
        <f t="shared" si="102"/>
        <v>0</v>
      </c>
      <c r="K967" s="221">
        <f>+ม.2!Q486</f>
        <v>2</v>
      </c>
      <c r="L967" s="238" t="str">
        <f>+ม.2!S486</f>
        <v>บ้านเดี่ยว</v>
      </c>
      <c r="M967" s="238" t="str">
        <f>+ม.2!T486</f>
        <v>ครึ่งตึกครึ่งไม้</v>
      </c>
      <c r="N967" s="190"/>
      <c r="O967" s="197">
        <f>+ม.2!U486</f>
        <v>0</v>
      </c>
      <c r="P967" s="190">
        <f>+ม.2!W486</f>
        <v>0</v>
      </c>
      <c r="Q967" s="244">
        <v>6800</v>
      </c>
      <c r="R967" s="197">
        <f t="shared" si="104"/>
        <v>0</v>
      </c>
      <c r="S967" s="221">
        <f>+ม.2!Z486</f>
        <v>10</v>
      </c>
      <c r="T967" s="201">
        <f t="shared" si="105"/>
        <v>0</v>
      </c>
      <c r="U967" s="190">
        <f t="shared" si="106"/>
        <v>0</v>
      </c>
      <c r="V967" s="190">
        <f t="shared" si="107"/>
        <v>0</v>
      </c>
      <c r="W967" s="190"/>
      <c r="X967" s="258"/>
      <c r="Y967" s="251"/>
      <c r="Z967" s="251"/>
    </row>
    <row r="968" spans="1:26" s="189" customFormat="1" ht="15.75" customHeight="1" x14ac:dyDescent="0.35">
      <c r="A968" s="221">
        <f>+ม.2!C487</f>
        <v>0</v>
      </c>
      <c r="B968" s="217">
        <f>+ม.2!D487</f>
        <v>0</v>
      </c>
      <c r="C968" s="234">
        <f>+ม.2!E487</f>
        <v>0</v>
      </c>
      <c r="D968" s="221">
        <f>+ม.2!I487</f>
        <v>0</v>
      </c>
      <c r="E968" s="221">
        <f>+ม.2!J487</f>
        <v>0</v>
      </c>
      <c r="F968" s="230"/>
      <c r="G968" s="190"/>
      <c r="H968" s="221">
        <f t="shared" si="101"/>
        <v>0</v>
      </c>
      <c r="I968" s="226"/>
      <c r="J968" s="191">
        <f t="shared" si="102"/>
        <v>0</v>
      </c>
      <c r="K968" s="221">
        <f>+ม.2!Q487</f>
        <v>3</v>
      </c>
      <c r="L968" s="238" t="str">
        <f>+ม.2!S487</f>
        <v>บ้านเดี่ยว</v>
      </c>
      <c r="M968" s="238" t="str">
        <f>+ม.2!T487</f>
        <v>ไม้</v>
      </c>
      <c r="N968" s="190"/>
      <c r="O968" s="197">
        <f>+ม.2!U487</f>
        <v>0</v>
      </c>
      <c r="P968" s="190">
        <f>+ม.2!W487</f>
        <v>0</v>
      </c>
      <c r="Q968" s="244">
        <v>6800</v>
      </c>
      <c r="R968" s="197">
        <f t="shared" si="104"/>
        <v>0</v>
      </c>
      <c r="S968" s="221">
        <f>+ม.2!Z487</f>
        <v>1</v>
      </c>
      <c r="T968" s="201">
        <f t="shared" si="105"/>
        <v>0</v>
      </c>
      <c r="U968" s="190">
        <f t="shared" si="106"/>
        <v>0</v>
      </c>
      <c r="V968" s="190">
        <f t="shared" si="107"/>
        <v>0</v>
      </c>
      <c r="W968" s="190"/>
      <c r="X968" s="258"/>
      <c r="Y968" s="251"/>
      <c r="Z968" s="251"/>
    </row>
    <row r="969" spans="1:26" s="189" customFormat="1" ht="15.75" customHeight="1" x14ac:dyDescent="0.35">
      <c r="A969" s="221">
        <v>424</v>
      </c>
      <c r="B969" s="217" t="str">
        <f>+ม.2!D488</f>
        <v>น.ส.3</v>
      </c>
      <c r="C969" s="234">
        <f>+ม.2!E488</f>
        <v>971</v>
      </c>
      <c r="D969" s="221">
        <f>+ม.2!I488</f>
        <v>0</v>
      </c>
      <c r="E969" s="221">
        <f>+ม.2!J488</f>
        <v>1</v>
      </c>
      <c r="F969" s="230">
        <f>+ม.2!K488</f>
        <v>50</v>
      </c>
      <c r="G969" s="190"/>
      <c r="H969" s="221">
        <f t="shared" si="101"/>
        <v>150</v>
      </c>
      <c r="I969" s="226">
        <v>100</v>
      </c>
      <c r="J969" s="191">
        <f t="shared" si="102"/>
        <v>15000</v>
      </c>
      <c r="K969" s="221">
        <f>+ม.2!Q488</f>
        <v>1</v>
      </c>
      <c r="L969" s="238" t="str">
        <f>+ม.2!S488</f>
        <v>บ้านเดี่ยว</v>
      </c>
      <c r="M969" s="238" t="str">
        <f>+ม.2!T488</f>
        <v>ครึ่งตึกครึ่งไม้</v>
      </c>
      <c r="N969" s="190"/>
      <c r="O969" s="197">
        <f>+ม.2!U488</f>
        <v>0</v>
      </c>
      <c r="P969" s="190">
        <f>+ม.2!W488</f>
        <v>0</v>
      </c>
      <c r="Q969" s="244">
        <v>6800</v>
      </c>
      <c r="R969" s="197">
        <f t="shared" si="104"/>
        <v>0</v>
      </c>
      <c r="S969" s="221">
        <f>+ม.2!Z488</f>
        <v>20</v>
      </c>
      <c r="T969" s="201">
        <f t="shared" si="105"/>
        <v>0</v>
      </c>
      <c r="U969" s="190">
        <f t="shared" si="106"/>
        <v>0</v>
      </c>
      <c r="V969" s="190">
        <f t="shared" si="107"/>
        <v>15000</v>
      </c>
      <c r="W969" s="190"/>
      <c r="X969" s="258"/>
      <c r="Y969" s="251">
        <f t="shared" ref="Y969:Y972" si="115">+V969-X969</f>
        <v>15000</v>
      </c>
      <c r="Z969" s="251">
        <v>0.03</v>
      </c>
    </row>
    <row r="970" spans="1:26" s="189" customFormat="1" ht="15.75" customHeight="1" x14ac:dyDescent="0.35">
      <c r="A970" s="221">
        <v>425</v>
      </c>
      <c r="B970" s="217" t="str">
        <f>+ม.2!D489</f>
        <v>โฉนด</v>
      </c>
      <c r="C970" s="234">
        <f>+ม.2!E489</f>
        <v>51950</v>
      </c>
      <c r="D970" s="221">
        <f>+ม.2!I489</f>
        <v>0</v>
      </c>
      <c r="E970" s="221">
        <f>+ม.2!J489</f>
        <v>1</v>
      </c>
      <c r="F970" s="230">
        <f>+ม.2!K489</f>
        <v>31</v>
      </c>
      <c r="G970" s="190"/>
      <c r="H970" s="221">
        <f t="shared" si="101"/>
        <v>131</v>
      </c>
      <c r="I970" s="226">
        <v>230</v>
      </c>
      <c r="J970" s="191">
        <f t="shared" si="102"/>
        <v>30130</v>
      </c>
      <c r="K970" s="221">
        <f>+ม.2!Q489</f>
        <v>1</v>
      </c>
      <c r="L970" s="238" t="str">
        <f>+ม.2!S489</f>
        <v>บ้านเดี่ยว</v>
      </c>
      <c r="M970" s="238" t="str">
        <f>+ม.2!T489</f>
        <v>ครึ่งตึกครึ่งไม้</v>
      </c>
      <c r="N970" s="190"/>
      <c r="O970" s="197">
        <f>+ม.2!U489</f>
        <v>0</v>
      </c>
      <c r="P970" s="190">
        <f>+ม.2!W489</f>
        <v>0</v>
      </c>
      <c r="Q970" s="244">
        <v>6800</v>
      </c>
      <c r="R970" s="197">
        <f t="shared" si="104"/>
        <v>0</v>
      </c>
      <c r="S970" s="221">
        <f>+ม.2!Z489</f>
        <v>10</v>
      </c>
      <c r="T970" s="201">
        <f t="shared" si="105"/>
        <v>0</v>
      </c>
      <c r="U970" s="190">
        <f t="shared" si="106"/>
        <v>0</v>
      </c>
      <c r="V970" s="190">
        <f t="shared" si="107"/>
        <v>30130</v>
      </c>
      <c r="W970" s="190"/>
      <c r="X970" s="258" t="s">
        <v>2880</v>
      </c>
      <c r="Y970" s="251"/>
      <c r="Z970" s="251">
        <v>0.03</v>
      </c>
    </row>
    <row r="971" spans="1:26" s="189" customFormat="1" ht="15.75" customHeight="1" x14ac:dyDescent="0.35">
      <c r="A971" s="221">
        <v>426</v>
      </c>
      <c r="B971" s="217" t="str">
        <f>+ม.2!D490</f>
        <v>สค.1</v>
      </c>
      <c r="C971" s="234">
        <f>+ม.2!E490</f>
        <v>0</v>
      </c>
      <c r="D971" s="221">
        <f>+ม.2!I490</f>
        <v>4</v>
      </c>
      <c r="E971" s="221">
        <f>+ม.2!J490</f>
        <v>0</v>
      </c>
      <c r="F971" s="230">
        <f>+ม.2!K490</f>
        <v>80</v>
      </c>
      <c r="G971" s="190"/>
      <c r="H971" s="221">
        <f t="shared" si="101"/>
        <v>1680</v>
      </c>
      <c r="I971" s="226"/>
      <c r="J971" s="191">
        <f t="shared" si="102"/>
        <v>0</v>
      </c>
      <c r="K971" s="221">
        <f>+ม.2!Q490</f>
        <v>0</v>
      </c>
      <c r="L971" s="238">
        <f>+ม.2!S490</f>
        <v>0</v>
      </c>
      <c r="M971" s="238">
        <f>+ม.2!T490</f>
        <v>0</v>
      </c>
      <c r="N971" s="190"/>
      <c r="O971" s="197">
        <f>+ม.2!U490</f>
        <v>0</v>
      </c>
      <c r="P971" s="190">
        <f>+ม.2!W490</f>
        <v>0</v>
      </c>
      <c r="Q971" s="244"/>
      <c r="R971" s="197">
        <f t="shared" si="104"/>
        <v>0</v>
      </c>
      <c r="S971" s="221">
        <f>+ม.2!Z490</f>
        <v>0</v>
      </c>
      <c r="T971" s="201">
        <f t="shared" si="105"/>
        <v>0</v>
      </c>
      <c r="U971" s="190">
        <f t="shared" si="106"/>
        <v>0</v>
      </c>
      <c r="V971" s="190">
        <f t="shared" si="107"/>
        <v>0</v>
      </c>
      <c r="W971" s="190"/>
      <c r="X971" s="258"/>
      <c r="Y971" s="251">
        <f t="shared" si="115"/>
        <v>0</v>
      </c>
      <c r="Z971" s="251">
        <v>0.01</v>
      </c>
    </row>
    <row r="972" spans="1:26" s="189" customFormat="1" ht="15.75" customHeight="1" x14ac:dyDescent="0.35">
      <c r="A972" s="221">
        <v>427</v>
      </c>
      <c r="B972" s="217" t="str">
        <f>+ม.2!D491</f>
        <v>น.ส.3</v>
      </c>
      <c r="C972" s="234">
        <f>+ม.2!E491</f>
        <v>0</v>
      </c>
      <c r="D972" s="221">
        <f>+ม.2!I491</f>
        <v>10</v>
      </c>
      <c r="E972" s="221">
        <f>+ม.2!J491</f>
        <v>0</v>
      </c>
      <c r="F972" s="230"/>
      <c r="G972" s="190"/>
      <c r="H972" s="221">
        <f t="shared" si="101"/>
        <v>4000</v>
      </c>
      <c r="I972" s="226">
        <v>100</v>
      </c>
      <c r="J972" s="191">
        <f t="shared" si="102"/>
        <v>400000</v>
      </c>
      <c r="K972" s="221">
        <f>+ม.2!Q491</f>
        <v>0</v>
      </c>
      <c r="L972" s="238">
        <f>+ม.2!S491</f>
        <v>0</v>
      </c>
      <c r="M972" s="238">
        <f>+ม.2!T491</f>
        <v>0</v>
      </c>
      <c r="N972" s="190"/>
      <c r="O972" s="197">
        <f>+ม.2!U491</f>
        <v>0</v>
      </c>
      <c r="P972" s="190">
        <f>+ม.2!W491</f>
        <v>0</v>
      </c>
      <c r="Q972" s="244"/>
      <c r="R972" s="197">
        <f t="shared" si="104"/>
        <v>0</v>
      </c>
      <c r="S972" s="221">
        <f>+ม.2!Z491</f>
        <v>0</v>
      </c>
      <c r="T972" s="201">
        <f t="shared" si="105"/>
        <v>0</v>
      </c>
      <c r="U972" s="190">
        <f t="shared" si="106"/>
        <v>0</v>
      </c>
      <c r="V972" s="190">
        <f t="shared" si="107"/>
        <v>400000</v>
      </c>
      <c r="W972" s="190"/>
      <c r="X972" s="258"/>
      <c r="Y972" s="251">
        <f t="shared" si="115"/>
        <v>400000</v>
      </c>
      <c r="Z972" s="251">
        <v>0.01</v>
      </c>
    </row>
    <row r="973" spans="1:26" s="189" customFormat="1" ht="15.75" customHeight="1" x14ac:dyDescent="0.35">
      <c r="A973" s="221">
        <v>428</v>
      </c>
      <c r="B973" s="217" t="str">
        <f>+ม.2!D492</f>
        <v>โฉนด</v>
      </c>
      <c r="C973" s="234">
        <f>+ม.2!E492</f>
        <v>48234</v>
      </c>
      <c r="D973" s="221">
        <f>+ม.2!I492</f>
        <v>0</v>
      </c>
      <c r="E973" s="221">
        <f>+ม.2!J492</f>
        <v>1</v>
      </c>
      <c r="F973" s="230">
        <f>+ม.2!K492</f>
        <v>92</v>
      </c>
      <c r="G973" s="190"/>
      <c r="H973" s="221">
        <f t="shared" si="101"/>
        <v>192</v>
      </c>
      <c r="I973" s="226">
        <v>230</v>
      </c>
      <c r="J973" s="191">
        <f t="shared" si="102"/>
        <v>44160</v>
      </c>
      <c r="K973" s="221">
        <f>+ม.2!Q492</f>
        <v>1</v>
      </c>
      <c r="L973" s="238" t="str">
        <f>+ม.2!S492</f>
        <v>บ้านเดี่ยว</v>
      </c>
      <c r="M973" s="238" t="str">
        <f>+ม.2!T492</f>
        <v>ครึ่งตึกครึ่งไม้</v>
      </c>
      <c r="N973" s="190"/>
      <c r="O973" s="197">
        <f>+ม.2!U492</f>
        <v>0</v>
      </c>
      <c r="P973" s="190">
        <f>+ม.2!W492</f>
        <v>0</v>
      </c>
      <c r="Q973" s="244">
        <v>6800</v>
      </c>
      <c r="R973" s="197">
        <f t="shared" si="104"/>
        <v>0</v>
      </c>
      <c r="S973" s="221">
        <f>+ม.2!Z492</f>
        <v>25</v>
      </c>
      <c r="T973" s="201">
        <f t="shared" si="105"/>
        <v>0</v>
      </c>
      <c r="U973" s="190">
        <f t="shared" si="106"/>
        <v>0</v>
      </c>
      <c r="V973" s="190">
        <f t="shared" si="107"/>
        <v>44160</v>
      </c>
      <c r="W973" s="190"/>
      <c r="X973" s="258" t="s">
        <v>2880</v>
      </c>
      <c r="Y973" s="251"/>
      <c r="Z973" s="251">
        <v>0.03</v>
      </c>
    </row>
    <row r="974" spans="1:26" s="189" customFormat="1" ht="15.75" customHeight="1" x14ac:dyDescent="0.35">
      <c r="A974" s="221">
        <v>429</v>
      </c>
      <c r="B974" s="217" t="str">
        <f>+ม.2!D493</f>
        <v>น.ส.3</v>
      </c>
      <c r="C974" s="234">
        <f>+ม.2!E493</f>
        <v>0</v>
      </c>
      <c r="D974" s="221">
        <f>+ม.2!I493</f>
        <v>7</v>
      </c>
      <c r="E974" s="221">
        <f>+ม.2!J493</f>
        <v>2</v>
      </c>
      <c r="F974" s="230"/>
      <c r="G974" s="190"/>
      <c r="H974" s="221">
        <f t="shared" si="101"/>
        <v>3000</v>
      </c>
      <c r="I974" s="226">
        <v>100</v>
      </c>
      <c r="J974" s="191">
        <f t="shared" si="102"/>
        <v>300000</v>
      </c>
      <c r="K974" s="221">
        <f>+ม.2!Q493</f>
        <v>0</v>
      </c>
      <c r="L974" s="238">
        <f>+ม.2!S493</f>
        <v>0</v>
      </c>
      <c r="M974" s="238">
        <f>+ม.2!T493</f>
        <v>0</v>
      </c>
      <c r="N974" s="190"/>
      <c r="O974" s="197">
        <f>+ม.2!U493</f>
        <v>0</v>
      </c>
      <c r="P974" s="190">
        <f>+ม.2!W493</f>
        <v>0</v>
      </c>
      <c r="Q974" s="244"/>
      <c r="R974" s="197">
        <f t="shared" si="104"/>
        <v>0</v>
      </c>
      <c r="S974" s="221">
        <f>+ม.2!Z493</f>
        <v>0</v>
      </c>
      <c r="T974" s="201">
        <f t="shared" si="105"/>
        <v>0</v>
      </c>
      <c r="U974" s="190">
        <f t="shared" si="106"/>
        <v>0</v>
      </c>
      <c r="V974" s="190">
        <f t="shared" si="107"/>
        <v>300000</v>
      </c>
      <c r="W974" s="190"/>
      <c r="X974" s="258"/>
      <c r="Y974" s="251">
        <f t="shared" ref="Y974" si="116">+V974-X974</f>
        <v>300000</v>
      </c>
      <c r="Z974" s="251">
        <v>0.01</v>
      </c>
    </row>
    <row r="975" spans="1:26" s="193" customFormat="1" ht="15.75" customHeight="1" x14ac:dyDescent="0.35">
      <c r="A975" s="222">
        <v>430</v>
      </c>
      <c r="B975" s="218" t="str">
        <f>+ม.2!D494</f>
        <v>โฉนด</v>
      </c>
      <c r="C975" s="235">
        <f>+ม.2!E494</f>
        <v>49929</v>
      </c>
      <c r="D975" s="222">
        <f>+ม.2!I494</f>
        <v>4</v>
      </c>
      <c r="E975" s="222">
        <f>+ม.2!J494</f>
        <v>0</v>
      </c>
      <c r="F975" s="231">
        <f>+ม.2!K494</f>
        <v>69</v>
      </c>
      <c r="G975" s="192"/>
      <c r="H975" s="222">
        <f t="shared" si="101"/>
        <v>1669</v>
      </c>
      <c r="I975" s="227">
        <v>140</v>
      </c>
      <c r="J975" s="246">
        <f t="shared" si="102"/>
        <v>233660</v>
      </c>
      <c r="K975" s="222">
        <f>+ม.2!Q494</f>
        <v>0</v>
      </c>
      <c r="L975" s="239">
        <f>+ม.2!S494</f>
        <v>0</v>
      </c>
      <c r="M975" s="239">
        <f>+ม.2!T494</f>
        <v>0</v>
      </c>
      <c r="N975" s="192"/>
      <c r="O975" s="198">
        <f>+ม.2!U494</f>
        <v>0</v>
      </c>
      <c r="P975" s="192">
        <f>+ม.2!W494</f>
        <v>0</v>
      </c>
      <c r="Q975" s="245"/>
      <c r="R975" s="198">
        <f t="shared" si="104"/>
        <v>0</v>
      </c>
      <c r="S975" s="222">
        <f>+ม.2!Z494</f>
        <v>0</v>
      </c>
      <c r="T975" s="202">
        <f t="shared" si="105"/>
        <v>0</v>
      </c>
      <c r="U975" s="192">
        <f t="shared" si="106"/>
        <v>0</v>
      </c>
      <c r="V975" s="192">
        <f t="shared" si="107"/>
        <v>233660</v>
      </c>
      <c r="W975" s="192"/>
      <c r="X975" s="259" t="s">
        <v>2880</v>
      </c>
      <c r="Y975" s="252"/>
      <c r="Z975" s="252">
        <v>0.01</v>
      </c>
    </row>
    <row r="976" spans="1:26" s="189" customFormat="1" ht="15.75" customHeight="1" x14ac:dyDescent="0.35">
      <c r="A976" s="221"/>
      <c r="B976" s="217"/>
      <c r="C976" s="234"/>
      <c r="D976" s="221"/>
      <c r="E976" s="221"/>
      <c r="F976" s="230"/>
      <c r="G976" s="190"/>
      <c r="H976" s="221">
        <f t="shared" si="101"/>
        <v>0</v>
      </c>
      <c r="I976" s="226"/>
      <c r="J976" s="191">
        <f t="shared" si="102"/>
        <v>0</v>
      </c>
      <c r="K976" s="221"/>
      <c r="L976" s="238"/>
      <c r="M976" s="238"/>
      <c r="N976" s="190"/>
      <c r="O976" s="197"/>
      <c r="P976" s="190"/>
      <c r="Q976" s="244"/>
      <c r="R976" s="197"/>
      <c r="S976" s="221"/>
      <c r="T976" s="201"/>
      <c r="U976" s="190"/>
      <c r="V976" s="190"/>
      <c r="W976" s="190"/>
      <c r="X976" s="258"/>
      <c r="Y976" s="251"/>
      <c r="Z976" s="251"/>
    </row>
    <row r="977" spans="1:26" s="189" customFormat="1" ht="15.75" customHeight="1" x14ac:dyDescent="0.35">
      <c r="A977" s="221"/>
      <c r="B977" s="217"/>
      <c r="C977" s="234"/>
      <c r="D977" s="221"/>
      <c r="E977" s="221"/>
      <c r="F977" s="230"/>
      <c r="G977" s="190"/>
      <c r="H977" s="221">
        <f t="shared" ref="H977:H1040" si="117">+(D977*400)+(E977*100)+F977</f>
        <v>0</v>
      </c>
      <c r="I977" s="226"/>
      <c r="J977" s="191">
        <f t="shared" ref="J977:J1041" si="118">H977*I977</f>
        <v>0</v>
      </c>
      <c r="K977" s="221"/>
      <c r="L977" s="238"/>
      <c r="M977" s="238"/>
      <c r="N977" s="190"/>
      <c r="O977" s="197"/>
      <c r="P977" s="190"/>
      <c r="Q977" s="244"/>
      <c r="R977" s="197"/>
      <c r="S977" s="221"/>
      <c r="T977" s="201"/>
      <c r="U977" s="190"/>
      <c r="V977" s="190"/>
      <c r="W977" s="190"/>
      <c r="X977" s="258"/>
      <c r="Y977" s="251"/>
      <c r="Z977" s="251"/>
    </row>
    <row r="978" spans="1:26" s="189" customFormat="1" ht="15.75" customHeight="1" x14ac:dyDescent="0.35">
      <c r="A978" s="221"/>
      <c r="B978" s="217"/>
      <c r="C978" s="234"/>
      <c r="D978" s="221"/>
      <c r="E978" s="221"/>
      <c r="F978" s="230"/>
      <c r="G978" s="190"/>
      <c r="H978" s="221">
        <f t="shared" si="117"/>
        <v>0</v>
      </c>
      <c r="I978" s="226"/>
      <c r="J978" s="191">
        <f t="shared" si="118"/>
        <v>0</v>
      </c>
      <c r="K978" s="221"/>
      <c r="L978" s="238"/>
      <c r="M978" s="238"/>
      <c r="N978" s="190"/>
      <c r="O978" s="197"/>
      <c r="P978" s="190"/>
      <c r="Q978" s="244"/>
      <c r="R978" s="197"/>
      <c r="S978" s="221"/>
      <c r="T978" s="201"/>
      <c r="U978" s="190"/>
      <c r="V978" s="190"/>
      <c r="W978" s="190"/>
      <c r="X978" s="258"/>
      <c r="Y978" s="251"/>
      <c r="Z978" s="251"/>
    </row>
    <row r="979" spans="1:26" s="189" customFormat="1" ht="15.75" customHeight="1" x14ac:dyDescent="0.35">
      <c r="A979" s="274"/>
      <c r="B979" s="275"/>
      <c r="C979" s="276"/>
      <c r="D979" s="274"/>
      <c r="E979" s="274"/>
      <c r="F979" s="277"/>
      <c r="G979" s="278"/>
      <c r="H979" s="274"/>
      <c r="I979" s="279"/>
      <c r="J979" s="280"/>
      <c r="K979" s="274"/>
      <c r="L979" s="203"/>
      <c r="M979" s="203"/>
      <c r="N979" s="278"/>
      <c r="O979" s="281"/>
      <c r="P979" s="278"/>
      <c r="Q979" s="282"/>
      <c r="R979" s="281"/>
      <c r="S979" s="274"/>
      <c r="T979" s="308"/>
      <c r="U979" s="278"/>
      <c r="V979" s="278"/>
      <c r="W979" s="278"/>
      <c r="X979" s="309"/>
      <c r="Y979" s="310"/>
      <c r="Z979" s="310"/>
    </row>
    <row r="990" spans="1:26" ht="24" x14ac:dyDescent="0.55000000000000004">
      <c r="Y990" s="260" t="s">
        <v>2778</v>
      </c>
    </row>
    <row r="991" spans="1:26" ht="24" x14ac:dyDescent="0.55000000000000004">
      <c r="A991" s="577" t="s">
        <v>2726</v>
      </c>
      <c r="B991" s="577"/>
      <c r="C991" s="577"/>
      <c r="D991" s="577"/>
      <c r="E991" s="577"/>
      <c r="F991" s="577"/>
      <c r="G991" s="577"/>
      <c r="H991" s="577"/>
      <c r="I991" s="577"/>
      <c r="J991" s="577"/>
      <c r="K991" s="577"/>
      <c r="L991" s="577"/>
      <c r="M991" s="577"/>
      <c r="N991" s="577"/>
      <c r="O991" s="577"/>
      <c r="P991" s="577"/>
      <c r="Q991" s="577"/>
      <c r="R991" s="577"/>
      <c r="S991" s="577"/>
      <c r="T991" s="577"/>
      <c r="U991" s="577"/>
      <c r="V991" s="577"/>
      <c r="W991" s="577"/>
      <c r="X991" s="577"/>
      <c r="Y991" s="577"/>
      <c r="Z991" s="577"/>
    </row>
    <row r="992" spans="1:26" ht="24" x14ac:dyDescent="0.55000000000000004">
      <c r="A992" s="578" t="s">
        <v>2727</v>
      </c>
      <c r="B992" s="578"/>
      <c r="C992" s="578"/>
      <c r="D992" s="578"/>
      <c r="E992" s="578"/>
      <c r="F992" s="578"/>
      <c r="G992" s="578"/>
      <c r="H992" s="578"/>
      <c r="I992" s="578"/>
      <c r="J992" s="578"/>
      <c r="K992" s="578"/>
      <c r="L992" s="578"/>
      <c r="M992" s="578"/>
      <c r="N992" s="578"/>
      <c r="O992" s="578"/>
      <c r="P992" s="578"/>
      <c r="Q992" s="578"/>
      <c r="R992" s="578"/>
      <c r="S992" s="578"/>
      <c r="T992" s="578"/>
      <c r="U992" s="578"/>
      <c r="V992" s="578"/>
      <c r="W992" s="578"/>
      <c r="X992" s="578"/>
      <c r="Y992" s="578"/>
      <c r="Z992" s="578"/>
    </row>
    <row r="994" spans="1:26" s="205" customFormat="1" ht="13.5" x14ac:dyDescent="0.35">
      <c r="A994" s="581" t="s">
        <v>2728</v>
      </c>
      <c r="B994" s="581"/>
      <c r="C994" s="581"/>
      <c r="D994" s="581"/>
      <c r="E994" s="581"/>
      <c r="F994" s="581"/>
      <c r="G994" s="581"/>
      <c r="H994" s="581"/>
      <c r="I994" s="581"/>
      <c r="J994" s="581"/>
      <c r="K994" s="581" t="s">
        <v>2745</v>
      </c>
      <c r="L994" s="581"/>
      <c r="M994" s="581"/>
      <c r="N994" s="581"/>
      <c r="O994" s="581"/>
      <c r="P994" s="581"/>
      <c r="Q994" s="581"/>
      <c r="R994" s="581"/>
      <c r="S994" s="581"/>
      <c r="T994" s="581"/>
      <c r="U994" s="581"/>
      <c r="V994" s="204"/>
      <c r="W994" s="186" t="s">
        <v>2758</v>
      </c>
      <c r="X994" s="255"/>
      <c r="Y994" s="248"/>
      <c r="Z994" s="248"/>
    </row>
    <row r="995" spans="1:26" s="205" customFormat="1" ht="13.5" x14ac:dyDescent="0.35">
      <c r="A995" s="588" t="s">
        <v>5</v>
      </c>
      <c r="B995" s="187"/>
      <c r="C995" s="206"/>
      <c r="D995" s="582" t="s">
        <v>10</v>
      </c>
      <c r="E995" s="582"/>
      <c r="F995" s="582"/>
      <c r="G995" s="203"/>
      <c r="H995" s="209"/>
      <c r="I995" s="590" t="s">
        <v>2777</v>
      </c>
      <c r="J995" s="207"/>
      <c r="K995" s="575" t="s">
        <v>5</v>
      </c>
      <c r="L995" s="203"/>
      <c r="M995" s="186" t="s">
        <v>2736</v>
      </c>
      <c r="N995" s="203"/>
      <c r="O995" s="208"/>
      <c r="P995" s="186"/>
      <c r="Q995" s="241"/>
      <c r="R995" s="209"/>
      <c r="S995" s="579" t="s">
        <v>2760</v>
      </c>
      <c r="T995" s="580"/>
      <c r="U995" s="186"/>
      <c r="V995" s="203" t="s">
        <v>2742</v>
      </c>
      <c r="W995" s="187" t="s">
        <v>2766</v>
      </c>
      <c r="X995" s="256" t="s">
        <v>2769</v>
      </c>
      <c r="Y995" s="249" t="s">
        <v>2773</v>
      </c>
      <c r="Z995" s="249"/>
    </row>
    <row r="996" spans="1:26" s="205" customFormat="1" ht="13.5" x14ac:dyDescent="0.35">
      <c r="A996" s="589"/>
      <c r="B996" s="187"/>
      <c r="C996" s="206" t="s">
        <v>2731</v>
      </c>
      <c r="D996" s="582"/>
      <c r="E996" s="582"/>
      <c r="F996" s="582"/>
      <c r="G996" s="203" t="s">
        <v>2736</v>
      </c>
      <c r="H996" s="211"/>
      <c r="I996" s="591"/>
      <c r="J996" s="207" t="s">
        <v>2742</v>
      </c>
      <c r="K996" s="576"/>
      <c r="L996" s="203" t="s">
        <v>2746</v>
      </c>
      <c r="M996" s="187" t="s">
        <v>2750</v>
      </c>
      <c r="N996" s="203" t="s">
        <v>2736</v>
      </c>
      <c r="O996" s="210" t="s">
        <v>2877</v>
      </c>
      <c r="P996" s="187" t="s">
        <v>2755</v>
      </c>
      <c r="Q996" s="242" t="s">
        <v>2758</v>
      </c>
      <c r="R996" s="211" t="s">
        <v>2742</v>
      </c>
      <c r="S996" s="212" t="s">
        <v>2761</v>
      </c>
      <c r="T996" s="213"/>
      <c r="U996" s="187" t="s">
        <v>2758</v>
      </c>
      <c r="V996" s="203" t="s">
        <v>2765</v>
      </c>
      <c r="W996" s="187" t="s">
        <v>2747</v>
      </c>
      <c r="X996" s="256" t="s">
        <v>2770</v>
      </c>
      <c r="Y996" s="249" t="s">
        <v>2774</v>
      </c>
      <c r="Z996" s="249" t="s">
        <v>2776</v>
      </c>
    </row>
    <row r="997" spans="1:26" s="205" customFormat="1" ht="13.5" x14ac:dyDescent="0.35">
      <c r="A997" s="589"/>
      <c r="B997" s="187" t="s">
        <v>2729</v>
      </c>
      <c r="C997" s="206" t="s">
        <v>2732</v>
      </c>
      <c r="D997" s="582" t="s">
        <v>20</v>
      </c>
      <c r="E997" s="582" t="s">
        <v>2734</v>
      </c>
      <c r="F997" s="585" t="s">
        <v>2735</v>
      </c>
      <c r="G997" s="203" t="s">
        <v>2737</v>
      </c>
      <c r="H997" s="211" t="s">
        <v>2740</v>
      </c>
      <c r="I997" s="591"/>
      <c r="J997" s="207" t="s">
        <v>2743</v>
      </c>
      <c r="K997" s="576"/>
      <c r="L997" s="203" t="s">
        <v>2747</v>
      </c>
      <c r="M997" s="187" t="s">
        <v>2751</v>
      </c>
      <c r="N997" s="203" t="s">
        <v>2737</v>
      </c>
      <c r="O997" s="210" t="s">
        <v>2747</v>
      </c>
      <c r="P997" s="187" t="s">
        <v>2756</v>
      </c>
      <c r="Q997" s="242" t="s">
        <v>2747</v>
      </c>
      <c r="R997" s="211" t="s">
        <v>2747</v>
      </c>
      <c r="S997" s="212" t="s">
        <v>2750</v>
      </c>
      <c r="T997" s="214" t="s">
        <v>2760</v>
      </c>
      <c r="U997" s="187" t="s">
        <v>2747</v>
      </c>
      <c r="V997" s="203" t="s">
        <v>2766</v>
      </c>
      <c r="W997" s="187" t="s">
        <v>2767</v>
      </c>
      <c r="X997" s="256" t="s">
        <v>2771</v>
      </c>
      <c r="Y997" s="249" t="s">
        <v>2775</v>
      </c>
      <c r="Z997" s="249" t="s">
        <v>2757</v>
      </c>
    </row>
    <row r="998" spans="1:26" s="205" customFormat="1" ht="13.5" x14ac:dyDescent="0.35">
      <c r="A998" s="589"/>
      <c r="B998" s="187" t="s">
        <v>2730</v>
      </c>
      <c r="C998" s="206" t="s">
        <v>2733</v>
      </c>
      <c r="D998" s="583"/>
      <c r="E998" s="583"/>
      <c r="F998" s="586"/>
      <c r="G998" s="203" t="s">
        <v>2738</v>
      </c>
      <c r="H998" s="211" t="s">
        <v>2741</v>
      </c>
      <c r="I998" s="591"/>
      <c r="J998" s="207" t="s">
        <v>2744</v>
      </c>
      <c r="K998" s="576"/>
      <c r="L998" s="203" t="s">
        <v>2748</v>
      </c>
      <c r="M998" s="187" t="s">
        <v>2752</v>
      </c>
      <c r="N998" s="203" t="s">
        <v>2738</v>
      </c>
      <c r="O998" s="210" t="s">
        <v>2754</v>
      </c>
      <c r="P998" s="187" t="s">
        <v>2757</v>
      </c>
      <c r="Q998" s="242" t="s">
        <v>2759</v>
      </c>
      <c r="R998" s="211" t="s">
        <v>2744</v>
      </c>
      <c r="S998" s="212" t="s">
        <v>2762</v>
      </c>
      <c r="T998" s="214" t="s">
        <v>2757</v>
      </c>
      <c r="U998" s="187" t="s">
        <v>2764</v>
      </c>
      <c r="V998" s="203" t="s">
        <v>2747</v>
      </c>
      <c r="W998" s="187" t="s">
        <v>2768</v>
      </c>
      <c r="X998" s="256" t="s">
        <v>2772</v>
      </c>
      <c r="Y998" s="249" t="s">
        <v>2744</v>
      </c>
      <c r="Z998" s="249"/>
    </row>
    <row r="999" spans="1:26" s="205" customFormat="1" ht="13.5" x14ac:dyDescent="0.35">
      <c r="A999" s="589"/>
      <c r="B999" s="187"/>
      <c r="C999" s="206"/>
      <c r="D999" s="584"/>
      <c r="E999" s="584"/>
      <c r="F999" s="587"/>
      <c r="G999" s="203" t="s">
        <v>2739</v>
      </c>
      <c r="H999" s="211"/>
      <c r="I999" s="592"/>
      <c r="J999" s="207"/>
      <c r="K999" s="576"/>
      <c r="L999" s="203" t="s">
        <v>2749</v>
      </c>
      <c r="M999" s="187" t="s">
        <v>2753</v>
      </c>
      <c r="N999" s="203" t="s">
        <v>2739</v>
      </c>
      <c r="O999" s="210"/>
      <c r="P999" s="187"/>
      <c r="Q999" s="242"/>
      <c r="R999" s="211"/>
      <c r="S999" s="212" t="s">
        <v>2763</v>
      </c>
      <c r="T999" s="214"/>
      <c r="U999" s="187" t="s">
        <v>2744</v>
      </c>
      <c r="V999" s="203"/>
      <c r="W999" s="187" t="s">
        <v>2739</v>
      </c>
      <c r="X999" s="256"/>
      <c r="Y999" s="249"/>
      <c r="Z999" s="249"/>
    </row>
    <row r="1000" spans="1:26" s="189" customFormat="1" ht="15.75" customHeight="1" x14ac:dyDescent="0.35">
      <c r="A1000" s="221">
        <v>1</v>
      </c>
      <c r="B1000" s="217" t="str">
        <f>+ม.3!D10</f>
        <v>โฉนด</v>
      </c>
      <c r="C1000" s="234">
        <f>+ม.3!E10</f>
        <v>59546</v>
      </c>
      <c r="D1000" s="221">
        <f>+ม.3!I10</f>
        <v>1</v>
      </c>
      <c r="E1000" s="221">
        <f>+ม.3!J10</f>
        <v>0</v>
      </c>
      <c r="F1000" s="230" t="str">
        <f>+ม.3!K10</f>
        <v>70.0</v>
      </c>
      <c r="G1000" s="190"/>
      <c r="H1000" s="221">
        <f t="shared" si="117"/>
        <v>470</v>
      </c>
      <c r="I1000" s="226">
        <v>100</v>
      </c>
      <c r="J1000" s="191">
        <f t="shared" si="118"/>
        <v>47000</v>
      </c>
      <c r="K1000" s="221">
        <f>+ม.3!Q10</f>
        <v>0</v>
      </c>
      <c r="L1000" s="238">
        <f>+ม.3!S10</f>
        <v>0</v>
      </c>
      <c r="M1000" s="238">
        <f>+ม.3!T10</f>
        <v>0</v>
      </c>
      <c r="N1000" s="190"/>
      <c r="O1000" s="197">
        <f>+ม.3!U10</f>
        <v>0</v>
      </c>
      <c r="P1000" s="190">
        <f>+ม.3!W10</f>
        <v>0</v>
      </c>
      <c r="Q1000" s="244"/>
      <c r="R1000" s="197">
        <f t="shared" si="104"/>
        <v>0</v>
      </c>
      <c r="S1000" s="221">
        <f>+ม.3!Z10</f>
        <v>0</v>
      </c>
      <c r="T1000" s="201">
        <f t="shared" si="105"/>
        <v>0</v>
      </c>
      <c r="U1000" s="190">
        <f t="shared" si="106"/>
        <v>0</v>
      </c>
      <c r="V1000" s="190">
        <f t="shared" si="107"/>
        <v>47000</v>
      </c>
      <c r="W1000" s="190"/>
      <c r="X1000" s="258" t="s">
        <v>2880</v>
      </c>
      <c r="Y1000" s="251"/>
      <c r="Z1000" s="251">
        <v>0.01</v>
      </c>
    </row>
    <row r="1001" spans="1:26" s="189" customFormat="1" ht="15.75" customHeight="1" x14ac:dyDescent="0.35">
      <c r="A1001" s="221">
        <v>2</v>
      </c>
      <c r="B1001" s="217" t="str">
        <f>+ม.3!D11</f>
        <v>โฉนด</v>
      </c>
      <c r="C1001" s="234">
        <f>+ม.3!E11</f>
        <v>46232</v>
      </c>
      <c r="D1001" s="221">
        <f>+ม.3!I11</f>
        <v>7</v>
      </c>
      <c r="E1001" s="221">
        <f>+ม.3!J11</f>
        <v>3</v>
      </c>
      <c r="F1001" s="230" t="str">
        <f>+ม.3!K11</f>
        <v>76.0</v>
      </c>
      <c r="G1001" s="190"/>
      <c r="H1001" s="221">
        <f t="shared" si="117"/>
        <v>3176</v>
      </c>
      <c r="I1001" s="226">
        <v>100</v>
      </c>
      <c r="J1001" s="191">
        <f t="shared" si="118"/>
        <v>317600</v>
      </c>
      <c r="K1001" s="221">
        <f>+ม.3!Q11</f>
        <v>0</v>
      </c>
      <c r="L1001" s="238">
        <f>+ม.3!S11</f>
        <v>0</v>
      </c>
      <c r="M1001" s="238">
        <f>+ม.3!T11</f>
        <v>0</v>
      </c>
      <c r="N1001" s="190"/>
      <c r="O1001" s="197">
        <f>+ม.3!U11</f>
        <v>0</v>
      </c>
      <c r="P1001" s="190">
        <f>+ม.3!W11</f>
        <v>0</v>
      </c>
      <c r="Q1001" s="244"/>
      <c r="R1001" s="197">
        <f t="shared" si="104"/>
        <v>0</v>
      </c>
      <c r="S1001" s="221">
        <f>+ม.3!Z11</f>
        <v>0</v>
      </c>
      <c r="T1001" s="201">
        <f t="shared" si="105"/>
        <v>0</v>
      </c>
      <c r="U1001" s="190">
        <f t="shared" si="106"/>
        <v>0</v>
      </c>
      <c r="V1001" s="190">
        <f t="shared" si="107"/>
        <v>317600</v>
      </c>
      <c r="W1001" s="190"/>
      <c r="X1001" s="258" t="s">
        <v>2880</v>
      </c>
      <c r="Y1001" s="251"/>
      <c r="Z1001" s="251">
        <v>0.01</v>
      </c>
    </row>
    <row r="1002" spans="1:26" s="189" customFormat="1" ht="15.75" customHeight="1" x14ac:dyDescent="0.35">
      <c r="A1002" s="221">
        <v>3</v>
      </c>
      <c r="B1002" s="217" t="str">
        <f>+ม.3!D12</f>
        <v>โฉนด</v>
      </c>
      <c r="C1002" s="234">
        <f>+ม.3!E12</f>
        <v>45174</v>
      </c>
      <c r="D1002" s="221">
        <f>+ม.3!I12</f>
        <v>6</v>
      </c>
      <c r="E1002" s="221">
        <f>+ม.3!J12</f>
        <v>1</v>
      </c>
      <c r="F1002" s="230" t="str">
        <f>+ม.3!K12</f>
        <v>99.0</v>
      </c>
      <c r="G1002" s="190"/>
      <c r="H1002" s="221">
        <f t="shared" si="117"/>
        <v>2599</v>
      </c>
      <c r="I1002" s="226">
        <v>100</v>
      </c>
      <c r="J1002" s="191">
        <f t="shared" si="118"/>
        <v>259900</v>
      </c>
      <c r="K1002" s="221">
        <f>+ม.3!Q12</f>
        <v>0</v>
      </c>
      <c r="L1002" s="238">
        <f>+ม.3!S12</f>
        <v>0</v>
      </c>
      <c r="M1002" s="238">
        <f>+ม.3!T12</f>
        <v>0</v>
      </c>
      <c r="N1002" s="190"/>
      <c r="O1002" s="197">
        <f>+ม.3!U12</f>
        <v>0</v>
      </c>
      <c r="P1002" s="190">
        <f>+ม.3!W12</f>
        <v>0</v>
      </c>
      <c r="Q1002" s="244"/>
      <c r="R1002" s="197">
        <f t="shared" si="104"/>
        <v>0</v>
      </c>
      <c r="S1002" s="221">
        <f>+ม.3!Z12</f>
        <v>0</v>
      </c>
      <c r="T1002" s="201">
        <f t="shared" si="105"/>
        <v>0</v>
      </c>
      <c r="U1002" s="190">
        <f t="shared" si="106"/>
        <v>0</v>
      </c>
      <c r="V1002" s="190">
        <f t="shared" si="107"/>
        <v>259900</v>
      </c>
      <c r="W1002" s="190"/>
      <c r="X1002" s="258" t="s">
        <v>2880</v>
      </c>
      <c r="Y1002" s="251"/>
      <c r="Z1002" s="251">
        <v>0.01</v>
      </c>
    </row>
    <row r="1003" spans="1:26" s="189" customFormat="1" ht="15.75" customHeight="1" x14ac:dyDescent="0.35">
      <c r="A1003" s="221">
        <v>4</v>
      </c>
      <c r="B1003" s="217" t="str">
        <f>+ม.3!D13</f>
        <v>โฉนด</v>
      </c>
      <c r="C1003" s="234">
        <f>+ม.3!E13</f>
        <v>52443</v>
      </c>
      <c r="D1003" s="221">
        <f>+ม.3!I13</f>
        <v>4</v>
      </c>
      <c r="E1003" s="221">
        <f>+ม.3!J13</f>
        <v>3</v>
      </c>
      <c r="F1003" s="230" t="str">
        <f>+ม.3!K13</f>
        <v>8.0</v>
      </c>
      <c r="G1003" s="190"/>
      <c r="H1003" s="221">
        <f t="shared" si="117"/>
        <v>1908</v>
      </c>
      <c r="I1003" s="226">
        <v>100</v>
      </c>
      <c r="J1003" s="191">
        <f t="shared" si="118"/>
        <v>190800</v>
      </c>
      <c r="K1003" s="221">
        <f>+ม.3!Q13</f>
        <v>0</v>
      </c>
      <c r="L1003" s="238">
        <f>+ม.3!S13</f>
        <v>0</v>
      </c>
      <c r="M1003" s="238">
        <f>+ม.3!T13</f>
        <v>0</v>
      </c>
      <c r="N1003" s="190"/>
      <c r="O1003" s="197">
        <f>+ม.3!U13</f>
        <v>0</v>
      </c>
      <c r="P1003" s="190">
        <f>+ม.3!W13</f>
        <v>0</v>
      </c>
      <c r="Q1003" s="244"/>
      <c r="R1003" s="197">
        <f t="shared" si="104"/>
        <v>0</v>
      </c>
      <c r="S1003" s="221">
        <f>+ม.3!Z13</f>
        <v>0</v>
      </c>
      <c r="T1003" s="201">
        <f t="shared" si="105"/>
        <v>0</v>
      </c>
      <c r="U1003" s="190">
        <f t="shared" si="106"/>
        <v>0</v>
      </c>
      <c r="V1003" s="190">
        <f t="shared" si="107"/>
        <v>190800</v>
      </c>
      <c r="W1003" s="190"/>
      <c r="X1003" s="258" t="s">
        <v>2880</v>
      </c>
      <c r="Y1003" s="251"/>
      <c r="Z1003" s="251">
        <v>0.01</v>
      </c>
    </row>
    <row r="1004" spans="1:26" s="189" customFormat="1" ht="15.75" customHeight="1" x14ac:dyDescent="0.35">
      <c r="A1004" s="221">
        <v>5</v>
      </c>
      <c r="B1004" s="217" t="str">
        <f>+ม.3!D14</f>
        <v>โฉนด</v>
      </c>
      <c r="C1004" s="234">
        <f>+ม.3!E14</f>
        <v>64595</v>
      </c>
      <c r="D1004" s="221">
        <f>+ม.3!I14</f>
        <v>8</v>
      </c>
      <c r="E1004" s="221">
        <f>+ม.3!J14</f>
        <v>3</v>
      </c>
      <c r="F1004" s="230">
        <f>+ม.3!K14</f>
        <v>73.2</v>
      </c>
      <c r="G1004" s="190"/>
      <c r="H1004" s="221">
        <f t="shared" si="117"/>
        <v>3573.2</v>
      </c>
      <c r="I1004" s="226">
        <v>100</v>
      </c>
      <c r="J1004" s="191">
        <f t="shared" si="118"/>
        <v>357320</v>
      </c>
      <c r="K1004" s="221">
        <f>+ม.3!Q14</f>
        <v>0</v>
      </c>
      <c r="L1004" s="238">
        <f>+ม.3!S14</f>
        <v>0</v>
      </c>
      <c r="M1004" s="238">
        <f>+ม.3!T14</f>
        <v>0</v>
      </c>
      <c r="N1004" s="190"/>
      <c r="O1004" s="197">
        <f>+ม.3!U14</f>
        <v>0</v>
      </c>
      <c r="P1004" s="190">
        <f>+ม.3!W14</f>
        <v>0</v>
      </c>
      <c r="Q1004" s="244"/>
      <c r="R1004" s="197">
        <f t="shared" si="104"/>
        <v>0</v>
      </c>
      <c r="S1004" s="221">
        <f>+ม.3!Z14</f>
        <v>0</v>
      </c>
      <c r="T1004" s="201">
        <f t="shared" si="105"/>
        <v>0</v>
      </c>
      <c r="U1004" s="190">
        <f t="shared" si="106"/>
        <v>0</v>
      </c>
      <c r="V1004" s="190">
        <f t="shared" si="107"/>
        <v>357320</v>
      </c>
      <c r="W1004" s="190"/>
      <c r="X1004" s="258" t="s">
        <v>2880</v>
      </c>
      <c r="Y1004" s="251"/>
      <c r="Z1004" s="251">
        <v>0.01</v>
      </c>
    </row>
    <row r="1005" spans="1:26" s="189" customFormat="1" ht="15.75" customHeight="1" x14ac:dyDescent="0.35">
      <c r="A1005" s="221">
        <v>6</v>
      </c>
      <c r="B1005" s="217" t="str">
        <f>+ม.3!D15</f>
        <v>โฉนด</v>
      </c>
      <c r="C1005" s="234">
        <f>+ม.3!E15</f>
        <v>12941</v>
      </c>
      <c r="D1005" s="221">
        <f>+ม.3!I15</f>
        <v>3</v>
      </c>
      <c r="E1005" s="221">
        <f>+ม.3!J15</f>
        <v>1</v>
      </c>
      <c r="F1005" s="230" t="str">
        <f>+ม.3!K15</f>
        <v>93.0</v>
      </c>
      <c r="G1005" s="190"/>
      <c r="H1005" s="221">
        <f t="shared" si="117"/>
        <v>1393</v>
      </c>
      <c r="I1005" s="226">
        <v>130</v>
      </c>
      <c r="J1005" s="191">
        <f t="shared" si="118"/>
        <v>181090</v>
      </c>
      <c r="K1005" s="221">
        <f>+ม.3!Q15</f>
        <v>0</v>
      </c>
      <c r="L1005" s="238">
        <f>+ม.3!S15</f>
        <v>0</v>
      </c>
      <c r="M1005" s="238">
        <f>+ม.3!T15</f>
        <v>0</v>
      </c>
      <c r="N1005" s="190"/>
      <c r="O1005" s="197">
        <f>+ม.3!U15</f>
        <v>0</v>
      </c>
      <c r="P1005" s="190">
        <f>+ม.3!W15</f>
        <v>0</v>
      </c>
      <c r="Q1005" s="244"/>
      <c r="R1005" s="197">
        <f t="shared" si="104"/>
        <v>0</v>
      </c>
      <c r="S1005" s="221">
        <f>+ม.3!Z15</f>
        <v>0</v>
      </c>
      <c r="T1005" s="201">
        <f t="shared" si="105"/>
        <v>0</v>
      </c>
      <c r="U1005" s="190">
        <f t="shared" si="106"/>
        <v>0</v>
      </c>
      <c r="V1005" s="190">
        <f t="shared" si="107"/>
        <v>181090</v>
      </c>
      <c r="W1005" s="190"/>
      <c r="X1005" s="258" t="s">
        <v>2880</v>
      </c>
      <c r="Y1005" s="251"/>
      <c r="Z1005" s="251">
        <v>0.01</v>
      </c>
    </row>
    <row r="1006" spans="1:26" s="189" customFormat="1" ht="15.75" customHeight="1" x14ac:dyDescent="0.35">
      <c r="A1006" s="221">
        <v>7</v>
      </c>
      <c r="B1006" s="217" t="str">
        <f>+ม.3!D16</f>
        <v>โฉนด</v>
      </c>
      <c r="C1006" s="234">
        <f>+ม.3!E16</f>
        <v>50312</v>
      </c>
      <c r="D1006" s="221">
        <f>+ม.3!I16</f>
        <v>3</v>
      </c>
      <c r="E1006" s="221">
        <f>+ม.3!J16</f>
        <v>2</v>
      </c>
      <c r="F1006" s="230" t="str">
        <f>+ม.3!K16</f>
        <v>63.0</v>
      </c>
      <c r="G1006" s="190"/>
      <c r="H1006" s="221">
        <f t="shared" si="117"/>
        <v>1463</v>
      </c>
      <c r="I1006" s="226">
        <v>130</v>
      </c>
      <c r="J1006" s="191">
        <f t="shared" si="118"/>
        <v>190190</v>
      </c>
      <c r="K1006" s="221">
        <f>+ม.3!Q16</f>
        <v>0</v>
      </c>
      <c r="L1006" s="238">
        <f>+ม.3!S16</f>
        <v>0</v>
      </c>
      <c r="M1006" s="238">
        <f>+ม.3!T16</f>
        <v>0</v>
      </c>
      <c r="N1006" s="190"/>
      <c r="O1006" s="197">
        <f>+ม.3!U16</f>
        <v>0</v>
      </c>
      <c r="P1006" s="190">
        <f>+ม.3!W16</f>
        <v>0</v>
      </c>
      <c r="Q1006" s="244"/>
      <c r="R1006" s="197">
        <f t="shared" si="104"/>
        <v>0</v>
      </c>
      <c r="S1006" s="221">
        <f>+ม.3!Z16</f>
        <v>0</v>
      </c>
      <c r="T1006" s="201">
        <f t="shared" si="105"/>
        <v>0</v>
      </c>
      <c r="U1006" s="190">
        <f t="shared" si="106"/>
        <v>0</v>
      </c>
      <c r="V1006" s="190">
        <f t="shared" si="107"/>
        <v>190190</v>
      </c>
      <c r="W1006" s="190"/>
      <c r="X1006" s="258" t="s">
        <v>2880</v>
      </c>
      <c r="Y1006" s="251"/>
      <c r="Z1006" s="251">
        <v>0.01</v>
      </c>
    </row>
    <row r="1007" spans="1:26" s="189" customFormat="1" ht="15.75" customHeight="1" x14ac:dyDescent="0.35">
      <c r="A1007" s="221">
        <v>8</v>
      </c>
      <c r="B1007" s="217" t="str">
        <f>+ม.3!D17</f>
        <v>โฉนด</v>
      </c>
      <c r="C1007" s="234">
        <f>+ม.3!E17</f>
        <v>15014</v>
      </c>
      <c r="D1007" s="221">
        <f>+ม.3!I17</f>
        <v>10</v>
      </c>
      <c r="E1007" s="221">
        <f>+ม.3!J17</f>
        <v>0</v>
      </c>
      <c r="F1007" s="230"/>
      <c r="G1007" s="190"/>
      <c r="H1007" s="221">
        <f t="shared" si="117"/>
        <v>4000</v>
      </c>
      <c r="I1007" s="226">
        <v>100</v>
      </c>
      <c r="J1007" s="191">
        <f t="shared" si="118"/>
        <v>400000</v>
      </c>
      <c r="K1007" s="221">
        <f>+ม.3!Q17</f>
        <v>0</v>
      </c>
      <c r="L1007" s="238">
        <f>+ม.3!S17</f>
        <v>0</v>
      </c>
      <c r="M1007" s="238">
        <f>+ม.3!T17</f>
        <v>0</v>
      </c>
      <c r="N1007" s="190"/>
      <c r="O1007" s="197">
        <f>+ม.3!U17</f>
        <v>0</v>
      </c>
      <c r="P1007" s="190">
        <f>+ม.3!W17</f>
        <v>0</v>
      </c>
      <c r="Q1007" s="244"/>
      <c r="R1007" s="197">
        <f t="shared" si="104"/>
        <v>0</v>
      </c>
      <c r="S1007" s="221">
        <f>+ม.3!Z17</f>
        <v>0</v>
      </c>
      <c r="T1007" s="201">
        <f t="shared" si="105"/>
        <v>0</v>
      </c>
      <c r="U1007" s="190">
        <f t="shared" si="106"/>
        <v>0</v>
      </c>
      <c r="V1007" s="190">
        <f t="shared" si="107"/>
        <v>400000</v>
      </c>
      <c r="W1007" s="190"/>
      <c r="X1007" s="258" t="s">
        <v>2880</v>
      </c>
      <c r="Y1007" s="251"/>
      <c r="Z1007" s="251">
        <v>0.01</v>
      </c>
    </row>
    <row r="1008" spans="1:26" s="189" customFormat="1" ht="15.75" customHeight="1" x14ac:dyDescent="0.35">
      <c r="A1008" s="221">
        <v>9</v>
      </c>
      <c r="B1008" s="217" t="str">
        <f>+ม.3!D18</f>
        <v>โฉนด</v>
      </c>
      <c r="C1008" s="234">
        <f>+ม.3!E18</f>
        <v>52444</v>
      </c>
      <c r="D1008" s="221">
        <f>+ม.3!I18</f>
        <v>4</v>
      </c>
      <c r="E1008" s="221">
        <f>+ม.3!J18</f>
        <v>3</v>
      </c>
      <c r="F1008" s="230" t="str">
        <f>+ม.3!K18</f>
        <v>8.0</v>
      </c>
      <c r="G1008" s="190"/>
      <c r="H1008" s="221">
        <f t="shared" si="117"/>
        <v>1908</v>
      </c>
      <c r="I1008" s="226">
        <v>100</v>
      </c>
      <c r="J1008" s="191">
        <f t="shared" si="118"/>
        <v>190800</v>
      </c>
      <c r="K1008" s="221">
        <f>+ม.3!Q18</f>
        <v>0</v>
      </c>
      <c r="L1008" s="238">
        <f>+ม.3!S18</f>
        <v>0</v>
      </c>
      <c r="M1008" s="238">
        <f>+ม.3!T18</f>
        <v>0</v>
      </c>
      <c r="N1008" s="190"/>
      <c r="O1008" s="197">
        <f>+ม.3!U18</f>
        <v>0</v>
      </c>
      <c r="P1008" s="190">
        <f>+ม.3!W18</f>
        <v>0</v>
      </c>
      <c r="Q1008" s="244"/>
      <c r="R1008" s="197">
        <f t="shared" ref="R1008:R1071" si="119">O1008*Q1008</f>
        <v>0</v>
      </c>
      <c r="S1008" s="221">
        <f>+ม.3!Z18</f>
        <v>0</v>
      </c>
      <c r="T1008" s="201">
        <f t="shared" ref="T1008:T1071" si="120">R1008*S1008/100</f>
        <v>0</v>
      </c>
      <c r="U1008" s="190">
        <f t="shared" ref="U1008:U1071" si="121">R1008-T1008</f>
        <v>0</v>
      </c>
      <c r="V1008" s="190">
        <f t="shared" ref="V1008:V1071" si="122">J1008+U1008</f>
        <v>190800</v>
      </c>
      <c r="W1008" s="190"/>
      <c r="X1008" s="258" t="s">
        <v>2880</v>
      </c>
      <c r="Y1008" s="251"/>
      <c r="Z1008" s="251">
        <v>0.01</v>
      </c>
    </row>
    <row r="1009" spans="1:26" s="189" customFormat="1" ht="15.75" customHeight="1" x14ac:dyDescent="0.35">
      <c r="A1009" s="221">
        <v>10</v>
      </c>
      <c r="B1009" s="217" t="str">
        <f>+ม.3!D19</f>
        <v>โฉนด</v>
      </c>
      <c r="C1009" s="234">
        <f>+ม.3!E19</f>
        <v>58150</v>
      </c>
      <c r="D1009" s="221">
        <f>+ม.3!I19</f>
        <v>4</v>
      </c>
      <c r="E1009" s="221">
        <f>+ม.3!J19</f>
        <v>1</v>
      </c>
      <c r="F1009" s="230">
        <f>+ม.3!K19</f>
        <v>39.4</v>
      </c>
      <c r="G1009" s="190"/>
      <c r="H1009" s="221">
        <f t="shared" si="117"/>
        <v>1739.4</v>
      </c>
      <c r="I1009" s="226">
        <v>100</v>
      </c>
      <c r="J1009" s="191">
        <f t="shared" si="118"/>
        <v>173940</v>
      </c>
      <c r="K1009" s="221">
        <f>+ม.3!Q19</f>
        <v>0</v>
      </c>
      <c r="L1009" s="238">
        <f>+ม.3!S19</f>
        <v>0</v>
      </c>
      <c r="M1009" s="238">
        <f>+ม.3!T19</f>
        <v>0</v>
      </c>
      <c r="N1009" s="190"/>
      <c r="O1009" s="197">
        <f>+ม.3!U19</f>
        <v>0</v>
      </c>
      <c r="P1009" s="190">
        <f>+ม.3!W19</f>
        <v>0</v>
      </c>
      <c r="Q1009" s="244"/>
      <c r="R1009" s="197">
        <f t="shared" si="119"/>
        <v>0</v>
      </c>
      <c r="S1009" s="221">
        <f>+ม.3!Z19</f>
        <v>0</v>
      </c>
      <c r="T1009" s="201">
        <f t="shared" si="120"/>
        <v>0</v>
      </c>
      <c r="U1009" s="190">
        <f t="shared" si="121"/>
        <v>0</v>
      </c>
      <c r="V1009" s="190">
        <f t="shared" si="122"/>
        <v>173940</v>
      </c>
      <c r="W1009" s="190"/>
      <c r="X1009" s="258" t="s">
        <v>2880</v>
      </c>
      <c r="Y1009" s="251"/>
      <c r="Z1009" s="251">
        <v>0.01</v>
      </c>
    </row>
    <row r="1010" spans="1:26" s="189" customFormat="1" ht="15.75" customHeight="1" x14ac:dyDescent="0.35">
      <c r="A1010" s="221">
        <v>11</v>
      </c>
      <c r="B1010" s="217" t="str">
        <f>+ม.3!D20</f>
        <v>โฉนด</v>
      </c>
      <c r="C1010" s="234">
        <f>+ม.3!E20</f>
        <v>59544</v>
      </c>
      <c r="D1010" s="221">
        <f>+ม.3!I20</f>
        <v>0</v>
      </c>
      <c r="E1010" s="221">
        <f>+ม.3!J20</f>
        <v>1</v>
      </c>
      <c r="F1010" s="230" t="str">
        <f>+ม.3!K20</f>
        <v>95.0</v>
      </c>
      <c r="G1010" s="190"/>
      <c r="H1010" s="221">
        <f t="shared" si="117"/>
        <v>195</v>
      </c>
      <c r="I1010" s="226">
        <v>100</v>
      </c>
      <c r="J1010" s="191">
        <f t="shared" si="118"/>
        <v>19500</v>
      </c>
      <c r="K1010" s="221">
        <f>+ม.3!Q20</f>
        <v>0</v>
      </c>
      <c r="L1010" s="238">
        <f>+ม.3!S20</f>
        <v>0</v>
      </c>
      <c r="M1010" s="238">
        <f>+ม.3!T20</f>
        <v>0</v>
      </c>
      <c r="N1010" s="190"/>
      <c r="O1010" s="197">
        <f>+ม.3!U20</f>
        <v>0</v>
      </c>
      <c r="P1010" s="190">
        <f>+ม.3!W20</f>
        <v>0</v>
      </c>
      <c r="Q1010" s="244"/>
      <c r="R1010" s="197">
        <f t="shared" si="119"/>
        <v>0</v>
      </c>
      <c r="S1010" s="221">
        <f>+ม.3!Z20</f>
        <v>0</v>
      </c>
      <c r="T1010" s="201">
        <f t="shared" si="120"/>
        <v>0</v>
      </c>
      <c r="U1010" s="190">
        <f t="shared" si="121"/>
        <v>0</v>
      </c>
      <c r="V1010" s="190">
        <f t="shared" si="122"/>
        <v>19500</v>
      </c>
      <c r="W1010" s="190"/>
      <c r="X1010" s="258" t="s">
        <v>2880</v>
      </c>
      <c r="Y1010" s="251"/>
      <c r="Z1010" s="251">
        <v>0.01</v>
      </c>
    </row>
    <row r="1011" spans="1:26" s="189" customFormat="1" ht="15.75" customHeight="1" x14ac:dyDescent="0.35">
      <c r="A1011" s="221">
        <v>12</v>
      </c>
      <c r="B1011" s="217" t="str">
        <f>+ม.3!D21</f>
        <v>โฉนด</v>
      </c>
      <c r="C1011" s="234">
        <f>+ม.3!E21</f>
        <v>59545</v>
      </c>
      <c r="D1011" s="221">
        <f>+ม.3!I21</f>
        <v>1</v>
      </c>
      <c r="E1011" s="221">
        <f>+ม.3!J21</f>
        <v>0</v>
      </c>
      <c r="F1011" s="230" t="str">
        <f>+ม.3!K21</f>
        <v>70.0</v>
      </c>
      <c r="G1011" s="190"/>
      <c r="H1011" s="221">
        <f t="shared" si="117"/>
        <v>470</v>
      </c>
      <c r="I1011" s="226">
        <v>100</v>
      </c>
      <c r="J1011" s="191">
        <f t="shared" si="118"/>
        <v>47000</v>
      </c>
      <c r="K1011" s="221">
        <f>+ม.3!Q21</f>
        <v>0</v>
      </c>
      <c r="L1011" s="238">
        <f>+ม.3!S21</f>
        <v>0</v>
      </c>
      <c r="M1011" s="238">
        <f>+ม.3!T21</f>
        <v>0</v>
      </c>
      <c r="N1011" s="190"/>
      <c r="O1011" s="197">
        <f>+ม.3!U21</f>
        <v>0</v>
      </c>
      <c r="P1011" s="190">
        <f>+ม.3!W21</f>
        <v>0</v>
      </c>
      <c r="Q1011" s="244"/>
      <c r="R1011" s="197">
        <f t="shared" si="119"/>
        <v>0</v>
      </c>
      <c r="S1011" s="221">
        <f>+ม.3!Z21</f>
        <v>0</v>
      </c>
      <c r="T1011" s="201">
        <f t="shared" si="120"/>
        <v>0</v>
      </c>
      <c r="U1011" s="190">
        <f t="shared" si="121"/>
        <v>0</v>
      </c>
      <c r="V1011" s="190">
        <f t="shared" si="122"/>
        <v>47000</v>
      </c>
      <c r="W1011" s="190"/>
      <c r="X1011" s="258" t="s">
        <v>2880</v>
      </c>
      <c r="Y1011" s="251"/>
      <c r="Z1011" s="251">
        <v>0.01</v>
      </c>
    </row>
    <row r="1012" spans="1:26" s="189" customFormat="1" ht="15.75" customHeight="1" x14ac:dyDescent="0.35">
      <c r="A1012" s="221">
        <v>13</v>
      </c>
      <c r="B1012" s="217" t="str">
        <f>+ม.3!D22</f>
        <v>โฉนด</v>
      </c>
      <c r="C1012" s="234">
        <f>+ม.3!E22</f>
        <v>48424</v>
      </c>
      <c r="D1012" s="221">
        <f>+ม.3!I22</f>
        <v>4</v>
      </c>
      <c r="E1012" s="221">
        <f>+ม.3!J22</f>
        <v>1</v>
      </c>
      <c r="F1012" s="230" t="str">
        <f>+ม.3!K22</f>
        <v>5.0</v>
      </c>
      <c r="G1012" s="190"/>
      <c r="H1012" s="221">
        <f t="shared" si="117"/>
        <v>1705</v>
      </c>
      <c r="I1012" s="226">
        <v>140</v>
      </c>
      <c r="J1012" s="191">
        <f t="shared" si="118"/>
        <v>238700</v>
      </c>
      <c r="K1012" s="221">
        <f>+ม.3!Q22</f>
        <v>0</v>
      </c>
      <c r="L1012" s="238">
        <f>+ม.3!S22</f>
        <v>0</v>
      </c>
      <c r="M1012" s="238">
        <f>+ม.3!T22</f>
        <v>0</v>
      </c>
      <c r="N1012" s="190"/>
      <c r="O1012" s="197">
        <f>+ม.3!U22</f>
        <v>0</v>
      </c>
      <c r="P1012" s="190">
        <f>+ม.3!W22</f>
        <v>0</v>
      </c>
      <c r="Q1012" s="244"/>
      <c r="R1012" s="197">
        <f t="shared" si="119"/>
        <v>0</v>
      </c>
      <c r="S1012" s="221">
        <f>+ม.3!Z22</f>
        <v>0</v>
      </c>
      <c r="T1012" s="201">
        <f t="shared" si="120"/>
        <v>0</v>
      </c>
      <c r="U1012" s="190">
        <f t="shared" si="121"/>
        <v>0</v>
      </c>
      <c r="V1012" s="190">
        <f t="shared" si="122"/>
        <v>238700</v>
      </c>
      <c r="W1012" s="190"/>
      <c r="X1012" s="258" t="s">
        <v>2880</v>
      </c>
      <c r="Y1012" s="251"/>
      <c r="Z1012" s="251">
        <v>0.01</v>
      </c>
    </row>
    <row r="1013" spans="1:26" s="189" customFormat="1" ht="15.75" customHeight="1" x14ac:dyDescent="0.35">
      <c r="A1013" s="221">
        <v>14</v>
      </c>
      <c r="B1013" s="217" t="str">
        <f>+ม.3!D23</f>
        <v>โฉนด</v>
      </c>
      <c r="C1013" s="234">
        <f>+ม.3!E23</f>
        <v>48425</v>
      </c>
      <c r="D1013" s="221">
        <f>+ม.3!I23</f>
        <v>4</v>
      </c>
      <c r="E1013" s="221">
        <f>+ม.3!J23</f>
        <v>3</v>
      </c>
      <c r="F1013" s="230" t="str">
        <f>+ม.3!K23</f>
        <v>43.0</v>
      </c>
      <c r="G1013" s="190"/>
      <c r="H1013" s="221">
        <f t="shared" si="117"/>
        <v>1943</v>
      </c>
      <c r="I1013" s="226">
        <v>130</v>
      </c>
      <c r="J1013" s="191">
        <f t="shared" si="118"/>
        <v>252590</v>
      </c>
      <c r="K1013" s="221">
        <f>+ม.3!Q23</f>
        <v>0</v>
      </c>
      <c r="L1013" s="238">
        <f>+ม.3!S23</f>
        <v>0</v>
      </c>
      <c r="M1013" s="238">
        <f>+ม.3!T23</f>
        <v>0</v>
      </c>
      <c r="N1013" s="190"/>
      <c r="O1013" s="197">
        <f>+ม.3!U23</f>
        <v>0</v>
      </c>
      <c r="P1013" s="190">
        <f>+ม.3!W23</f>
        <v>0</v>
      </c>
      <c r="Q1013" s="244"/>
      <c r="R1013" s="197">
        <f t="shared" si="119"/>
        <v>0</v>
      </c>
      <c r="S1013" s="221">
        <f>+ม.3!Z23</f>
        <v>0</v>
      </c>
      <c r="T1013" s="201">
        <f t="shared" si="120"/>
        <v>0</v>
      </c>
      <c r="U1013" s="190">
        <f t="shared" si="121"/>
        <v>0</v>
      </c>
      <c r="V1013" s="190">
        <f t="shared" si="122"/>
        <v>252590</v>
      </c>
      <c r="W1013" s="190"/>
      <c r="X1013" s="258" t="s">
        <v>2880</v>
      </c>
      <c r="Y1013" s="251"/>
      <c r="Z1013" s="251">
        <v>0.01</v>
      </c>
    </row>
    <row r="1014" spans="1:26" s="189" customFormat="1" ht="15.75" customHeight="1" x14ac:dyDescent="0.35">
      <c r="A1014" s="221">
        <v>15</v>
      </c>
      <c r="B1014" s="217" t="str">
        <f>+ม.3!D24</f>
        <v>โฉนด</v>
      </c>
      <c r="C1014" s="234">
        <f>+ม.3!E24</f>
        <v>48423</v>
      </c>
      <c r="D1014" s="221">
        <f>+ม.3!I24</f>
        <v>6</v>
      </c>
      <c r="E1014" s="221">
        <f>+ม.3!J24</f>
        <v>0</v>
      </c>
      <c r="F1014" s="230" t="str">
        <f>+ม.3!K24</f>
        <v>92.0</v>
      </c>
      <c r="G1014" s="190"/>
      <c r="H1014" s="221">
        <f t="shared" si="117"/>
        <v>2492</v>
      </c>
      <c r="I1014" s="226">
        <v>130</v>
      </c>
      <c r="J1014" s="191">
        <f t="shared" si="118"/>
        <v>323960</v>
      </c>
      <c r="K1014" s="221">
        <f>+ม.3!Q24</f>
        <v>0</v>
      </c>
      <c r="L1014" s="238">
        <f>+ม.3!S24</f>
        <v>0</v>
      </c>
      <c r="M1014" s="238">
        <f>+ม.3!T24</f>
        <v>0</v>
      </c>
      <c r="N1014" s="190"/>
      <c r="O1014" s="197">
        <f>+ม.3!U24</f>
        <v>0</v>
      </c>
      <c r="P1014" s="190">
        <f>+ม.3!W24</f>
        <v>0</v>
      </c>
      <c r="Q1014" s="244"/>
      <c r="R1014" s="197">
        <f t="shared" si="119"/>
        <v>0</v>
      </c>
      <c r="S1014" s="221">
        <f>+ม.3!Z24</f>
        <v>0</v>
      </c>
      <c r="T1014" s="201">
        <f t="shared" si="120"/>
        <v>0</v>
      </c>
      <c r="U1014" s="190">
        <f t="shared" si="121"/>
        <v>0</v>
      </c>
      <c r="V1014" s="190">
        <f t="shared" si="122"/>
        <v>323960</v>
      </c>
      <c r="W1014" s="190"/>
      <c r="X1014" s="258" t="s">
        <v>2880</v>
      </c>
      <c r="Y1014" s="251"/>
      <c r="Z1014" s="251">
        <v>0.01</v>
      </c>
    </row>
    <row r="1015" spans="1:26" s="189" customFormat="1" ht="15.75" customHeight="1" x14ac:dyDescent="0.35">
      <c r="A1015" s="221">
        <v>16</v>
      </c>
      <c r="B1015" s="217" t="str">
        <f>+ม.3!D25</f>
        <v>โฉนด</v>
      </c>
      <c r="C1015" s="234">
        <f>+ม.3!E25</f>
        <v>52952</v>
      </c>
      <c r="D1015" s="221">
        <f>+ม.3!I25</f>
        <v>0</v>
      </c>
      <c r="E1015" s="221">
        <f>+ม.3!J25</f>
        <v>1</v>
      </c>
      <c r="F1015" s="230" t="str">
        <f>+ม.3!K25</f>
        <v>81.0</v>
      </c>
      <c r="G1015" s="190"/>
      <c r="H1015" s="221">
        <f t="shared" si="117"/>
        <v>181</v>
      </c>
      <c r="I1015" s="226">
        <v>350</v>
      </c>
      <c r="J1015" s="191">
        <f t="shared" si="118"/>
        <v>63350</v>
      </c>
      <c r="K1015" s="221">
        <f>+ม.3!Q25</f>
        <v>1</v>
      </c>
      <c r="L1015" s="238" t="str">
        <f>+ม.3!S25</f>
        <v>บ้านเดี่ยว</v>
      </c>
      <c r="M1015" s="238" t="str">
        <f>+ม.3!T25</f>
        <v>ตึก</v>
      </c>
      <c r="N1015" s="190"/>
      <c r="O1015" s="197">
        <f>+ม.3!U25</f>
        <v>72</v>
      </c>
      <c r="P1015" s="190">
        <f>+ม.3!W25</f>
        <v>72</v>
      </c>
      <c r="Q1015" s="244">
        <v>6800</v>
      </c>
      <c r="R1015" s="197">
        <f t="shared" si="119"/>
        <v>489600</v>
      </c>
      <c r="S1015" s="221">
        <f>+ม.3!Z25</f>
        <v>25</v>
      </c>
      <c r="T1015" s="201">
        <f t="shared" si="120"/>
        <v>122400</v>
      </c>
      <c r="U1015" s="190">
        <f t="shared" si="121"/>
        <v>367200</v>
      </c>
      <c r="V1015" s="190">
        <f t="shared" si="122"/>
        <v>430550</v>
      </c>
      <c r="W1015" s="190"/>
      <c r="X1015" s="258" t="s">
        <v>2880</v>
      </c>
      <c r="Y1015" s="251"/>
      <c r="Z1015" s="251">
        <v>0.03</v>
      </c>
    </row>
    <row r="1016" spans="1:26" s="189" customFormat="1" ht="15.75" customHeight="1" x14ac:dyDescent="0.35">
      <c r="A1016" s="221">
        <v>17</v>
      </c>
      <c r="B1016" s="217" t="str">
        <f>+ม.3!D26</f>
        <v>โฉนด</v>
      </c>
      <c r="C1016" s="234">
        <f>+ม.3!E26</f>
        <v>34897</v>
      </c>
      <c r="D1016" s="221">
        <f>+ม.3!I26</f>
        <v>7</v>
      </c>
      <c r="E1016" s="221">
        <f>+ม.3!J26</f>
        <v>0</v>
      </c>
      <c r="F1016" s="230" t="str">
        <f>+ม.3!K26</f>
        <v>86.0</v>
      </c>
      <c r="G1016" s="190"/>
      <c r="H1016" s="221">
        <f t="shared" si="117"/>
        <v>2886</v>
      </c>
      <c r="I1016" s="226">
        <v>100</v>
      </c>
      <c r="J1016" s="191">
        <f t="shared" si="118"/>
        <v>288600</v>
      </c>
      <c r="K1016" s="221">
        <f>+ม.3!Q26</f>
        <v>0</v>
      </c>
      <c r="L1016" s="238">
        <f>+ม.3!S26</f>
        <v>0</v>
      </c>
      <c r="M1016" s="238">
        <f>+ม.3!T26</f>
        <v>0</v>
      </c>
      <c r="N1016" s="190"/>
      <c r="O1016" s="197">
        <f>+ม.3!U26</f>
        <v>0</v>
      </c>
      <c r="P1016" s="190">
        <f>+ม.3!W26</f>
        <v>0</v>
      </c>
      <c r="Q1016" s="244"/>
      <c r="R1016" s="197">
        <f t="shared" si="119"/>
        <v>0</v>
      </c>
      <c r="S1016" s="221">
        <f>+ม.3!Z26</f>
        <v>0</v>
      </c>
      <c r="T1016" s="201">
        <f t="shared" si="120"/>
        <v>0</v>
      </c>
      <c r="U1016" s="190">
        <f t="shared" si="121"/>
        <v>0</v>
      </c>
      <c r="V1016" s="190">
        <f t="shared" si="122"/>
        <v>288600</v>
      </c>
      <c r="W1016" s="190"/>
      <c r="X1016" s="258" t="s">
        <v>2880</v>
      </c>
      <c r="Y1016" s="251"/>
      <c r="Z1016" s="251">
        <v>0.01</v>
      </c>
    </row>
    <row r="1017" spans="1:26" s="189" customFormat="1" ht="15.75" customHeight="1" x14ac:dyDescent="0.35">
      <c r="A1017" s="221">
        <v>18</v>
      </c>
      <c r="B1017" s="217" t="str">
        <f>+ม.3!D27</f>
        <v>โฉนด</v>
      </c>
      <c r="C1017" s="234">
        <f>+ม.3!E27</f>
        <v>54077</v>
      </c>
      <c r="D1017" s="221">
        <f>+ม.3!I27</f>
        <v>1</v>
      </c>
      <c r="E1017" s="221">
        <f>+ม.3!J27</f>
        <v>2</v>
      </c>
      <c r="F1017" s="230" t="str">
        <f>+ม.3!K27</f>
        <v>32.0</v>
      </c>
      <c r="G1017" s="190"/>
      <c r="H1017" s="221">
        <f t="shared" si="117"/>
        <v>632</v>
      </c>
      <c r="I1017" s="226">
        <v>130</v>
      </c>
      <c r="J1017" s="191">
        <f t="shared" si="118"/>
        <v>82160</v>
      </c>
      <c r="K1017" s="221">
        <f>+ม.3!Q27</f>
        <v>0</v>
      </c>
      <c r="L1017" s="238">
        <f>+ม.3!S27</f>
        <v>0</v>
      </c>
      <c r="M1017" s="238">
        <f>+ม.3!T27</f>
        <v>0</v>
      </c>
      <c r="N1017" s="190"/>
      <c r="O1017" s="197">
        <f>+ม.3!U27</f>
        <v>0</v>
      </c>
      <c r="P1017" s="190">
        <f>+ม.3!W27</f>
        <v>0</v>
      </c>
      <c r="Q1017" s="244"/>
      <c r="R1017" s="197">
        <f t="shared" si="119"/>
        <v>0</v>
      </c>
      <c r="S1017" s="221">
        <f>+ม.3!Z27</f>
        <v>0</v>
      </c>
      <c r="T1017" s="201">
        <f t="shared" si="120"/>
        <v>0</v>
      </c>
      <c r="U1017" s="190">
        <f t="shared" si="121"/>
        <v>0</v>
      </c>
      <c r="V1017" s="190">
        <f t="shared" si="122"/>
        <v>82160</v>
      </c>
      <c r="W1017" s="190"/>
      <c r="X1017" s="258" t="s">
        <v>2880</v>
      </c>
      <c r="Y1017" s="251"/>
      <c r="Z1017" s="251">
        <v>0.01</v>
      </c>
    </row>
    <row r="1018" spans="1:26" s="189" customFormat="1" ht="15.75" customHeight="1" x14ac:dyDescent="0.35">
      <c r="A1018" s="221">
        <v>19</v>
      </c>
      <c r="B1018" s="217" t="str">
        <f>+ม.3!D28</f>
        <v>โฉนด</v>
      </c>
      <c r="C1018" s="234">
        <f>+ม.3!E28</f>
        <v>54078</v>
      </c>
      <c r="D1018" s="221">
        <f>+ม.3!I28</f>
        <v>1</v>
      </c>
      <c r="E1018" s="221">
        <f>+ม.3!J28</f>
        <v>2</v>
      </c>
      <c r="F1018" s="230" t="str">
        <f>+ม.3!K28</f>
        <v>32.0</v>
      </c>
      <c r="G1018" s="190"/>
      <c r="H1018" s="221">
        <f t="shared" si="117"/>
        <v>632</v>
      </c>
      <c r="I1018" s="226">
        <v>130</v>
      </c>
      <c r="J1018" s="191">
        <f t="shared" si="118"/>
        <v>82160</v>
      </c>
      <c r="K1018" s="221">
        <f>+ม.3!Q28</f>
        <v>0</v>
      </c>
      <c r="L1018" s="238">
        <f>+ม.3!S28</f>
        <v>0</v>
      </c>
      <c r="M1018" s="238">
        <f>+ม.3!T28</f>
        <v>0</v>
      </c>
      <c r="N1018" s="190"/>
      <c r="O1018" s="197">
        <f>+ม.3!U28</f>
        <v>0</v>
      </c>
      <c r="P1018" s="190">
        <f>+ม.3!W28</f>
        <v>0</v>
      </c>
      <c r="Q1018" s="244"/>
      <c r="R1018" s="197">
        <f t="shared" si="119"/>
        <v>0</v>
      </c>
      <c r="S1018" s="221">
        <f>+ม.3!Z28</f>
        <v>0</v>
      </c>
      <c r="T1018" s="201">
        <f t="shared" si="120"/>
        <v>0</v>
      </c>
      <c r="U1018" s="190">
        <f t="shared" si="121"/>
        <v>0</v>
      </c>
      <c r="V1018" s="190">
        <f t="shared" si="122"/>
        <v>82160</v>
      </c>
      <c r="W1018" s="190"/>
      <c r="X1018" s="258" t="s">
        <v>2880</v>
      </c>
      <c r="Y1018" s="251"/>
      <c r="Z1018" s="251">
        <v>0.01</v>
      </c>
    </row>
    <row r="1019" spans="1:26" s="189" customFormat="1" ht="15.75" customHeight="1" x14ac:dyDescent="0.35">
      <c r="A1019" s="221">
        <v>20</v>
      </c>
      <c r="B1019" s="217" t="str">
        <f>+ม.3!D29</f>
        <v>โฉนด</v>
      </c>
      <c r="C1019" s="234">
        <f>+ม.3!E29</f>
        <v>54076</v>
      </c>
      <c r="D1019" s="221">
        <f>+ม.3!I29</f>
        <v>1</v>
      </c>
      <c r="E1019" s="221">
        <f>+ม.3!J29</f>
        <v>2</v>
      </c>
      <c r="F1019" s="230" t="str">
        <f>+ม.3!K29</f>
        <v>32.0</v>
      </c>
      <c r="G1019" s="190"/>
      <c r="H1019" s="221">
        <f t="shared" si="117"/>
        <v>632</v>
      </c>
      <c r="I1019" s="226">
        <v>130</v>
      </c>
      <c r="J1019" s="191">
        <f t="shared" si="118"/>
        <v>82160</v>
      </c>
      <c r="K1019" s="221">
        <f>+ม.3!Q29</f>
        <v>0</v>
      </c>
      <c r="L1019" s="238">
        <f>+ม.3!S29</f>
        <v>0</v>
      </c>
      <c r="M1019" s="238">
        <f>+ม.3!T29</f>
        <v>0</v>
      </c>
      <c r="N1019" s="190"/>
      <c r="O1019" s="197">
        <f>+ม.3!U29</f>
        <v>0</v>
      </c>
      <c r="P1019" s="190">
        <f>+ม.3!W29</f>
        <v>0</v>
      </c>
      <c r="Q1019" s="244"/>
      <c r="R1019" s="197">
        <f t="shared" si="119"/>
        <v>0</v>
      </c>
      <c r="S1019" s="221">
        <f>+ม.3!Z29</f>
        <v>0</v>
      </c>
      <c r="T1019" s="201">
        <f t="shared" si="120"/>
        <v>0</v>
      </c>
      <c r="U1019" s="190">
        <f t="shared" si="121"/>
        <v>0</v>
      </c>
      <c r="V1019" s="190">
        <f t="shared" si="122"/>
        <v>82160</v>
      </c>
      <c r="W1019" s="190"/>
      <c r="X1019" s="258" t="s">
        <v>2880</v>
      </c>
      <c r="Y1019" s="251"/>
      <c r="Z1019" s="251">
        <v>0.01</v>
      </c>
    </row>
    <row r="1020" spans="1:26" s="189" customFormat="1" ht="15.75" customHeight="1" x14ac:dyDescent="0.35">
      <c r="A1020" s="221">
        <v>21</v>
      </c>
      <c r="B1020" s="217" t="str">
        <f>+ม.3!D30</f>
        <v>โฉนด</v>
      </c>
      <c r="C1020" s="234">
        <f>+ม.3!E30</f>
        <v>14915</v>
      </c>
      <c r="D1020" s="221">
        <f>+ม.3!I30</f>
        <v>10</v>
      </c>
      <c r="E1020" s="221">
        <f>+ม.3!J30</f>
        <v>1</v>
      </c>
      <c r="F1020" s="230" t="str">
        <f>+ม.3!K30</f>
        <v>88.0</v>
      </c>
      <c r="G1020" s="190"/>
      <c r="H1020" s="221">
        <f t="shared" si="117"/>
        <v>4188</v>
      </c>
      <c r="I1020" s="226">
        <v>100</v>
      </c>
      <c r="J1020" s="191">
        <f t="shared" si="118"/>
        <v>418800</v>
      </c>
      <c r="K1020" s="221">
        <f>+ม.3!Q30</f>
        <v>0</v>
      </c>
      <c r="L1020" s="238">
        <f>+ม.3!S30</f>
        <v>0</v>
      </c>
      <c r="M1020" s="238">
        <f>+ม.3!T30</f>
        <v>0</v>
      </c>
      <c r="N1020" s="190"/>
      <c r="O1020" s="197">
        <f>+ม.3!U30</f>
        <v>0</v>
      </c>
      <c r="P1020" s="190">
        <f>+ม.3!W30</f>
        <v>0</v>
      </c>
      <c r="Q1020" s="244"/>
      <c r="R1020" s="197">
        <f t="shared" si="119"/>
        <v>0</v>
      </c>
      <c r="S1020" s="221">
        <f>+ม.3!Z30</f>
        <v>0</v>
      </c>
      <c r="T1020" s="201">
        <f t="shared" si="120"/>
        <v>0</v>
      </c>
      <c r="U1020" s="190">
        <f t="shared" si="121"/>
        <v>0</v>
      </c>
      <c r="V1020" s="190">
        <f t="shared" si="122"/>
        <v>418800</v>
      </c>
      <c r="W1020" s="190"/>
      <c r="X1020" s="258" t="s">
        <v>2880</v>
      </c>
      <c r="Y1020" s="251"/>
      <c r="Z1020" s="251">
        <v>0.01</v>
      </c>
    </row>
    <row r="1021" spans="1:26" s="189" customFormat="1" ht="15.75" customHeight="1" x14ac:dyDescent="0.35">
      <c r="A1021" s="221">
        <v>22</v>
      </c>
      <c r="B1021" s="217" t="str">
        <f>+ม.3!D31</f>
        <v>โฉนด</v>
      </c>
      <c r="C1021" s="234">
        <f>+ม.3!E31</f>
        <v>50903</v>
      </c>
      <c r="D1021" s="221">
        <f>+ม.3!I31</f>
        <v>0</v>
      </c>
      <c r="E1021" s="221">
        <f>+ม.3!J31</f>
        <v>2</v>
      </c>
      <c r="F1021" s="230" t="str">
        <f>+ม.3!K31</f>
        <v>70.0</v>
      </c>
      <c r="G1021" s="190"/>
      <c r="H1021" s="221">
        <f t="shared" si="117"/>
        <v>270</v>
      </c>
      <c r="I1021" s="226">
        <v>230</v>
      </c>
      <c r="J1021" s="191">
        <f t="shared" si="118"/>
        <v>62100</v>
      </c>
      <c r="K1021" s="221">
        <f>+ม.3!Q31</f>
        <v>1</v>
      </c>
      <c r="L1021" s="238" t="str">
        <f>+ม.3!S31</f>
        <v>บ้านเดี่ยว</v>
      </c>
      <c r="M1021" s="238" t="str">
        <f>+ม.3!T31</f>
        <v>ไม้</v>
      </c>
      <c r="N1021" s="190"/>
      <c r="O1021" s="197">
        <f>+ม.3!U31</f>
        <v>54</v>
      </c>
      <c r="P1021" s="190">
        <f>+ม.3!W31</f>
        <v>54</v>
      </c>
      <c r="Q1021" s="244">
        <v>6800</v>
      </c>
      <c r="R1021" s="197">
        <f t="shared" si="119"/>
        <v>367200</v>
      </c>
      <c r="S1021" s="221">
        <f>+ม.3!Z31</f>
        <v>15</v>
      </c>
      <c r="T1021" s="201">
        <f t="shared" si="120"/>
        <v>55080</v>
      </c>
      <c r="U1021" s="190">
        <f t="shared" si="121"/>
        <v>312120</v>
      </c>
      <c r="V1021" s="190">
        <f t="shared" si="122"/>
        <v>374220</v>
      </c>
      <c r="W1021" s="190"/>
      <c r="X1021" s="258" t="s">
        <v>2880</v>
      </c>
      <c r="Y1021" s="251"/>
      <c r="Z1021" s="251">
        <v>0.03</v>
      </c>
    </row>
    <row r="1022" spans="1:26" s="189" customFormat="1" ht="15.75" customHeight="1" x14ac:dyDescent="0.35">
      <c r="A1022" s="221">
        <v>23</v>
      </c>
      <c r="B1022" s="217" t="str">
        <f>+ม.3!D32</f>
        <v>โฉนด</v>
      </c>
      <c r="C1022" s="234">
        <f>+ม.3!E32</f>
        <v>53679</v>
      </c>
      <c r="D1022" s="221">
        <f>+ม.3!I32</f>
        <v>2</v>
      </c>
      <c r="E1022" s="221">
        <f>+ม.3!J32</f>
        <v>2</v>
      </c>
      <c r="F1022" s="230" t="str">
        <f>+ม.3!K32</f>
        <v>71.0</v>
      </c>
      <c r="G1022" s="190"/>
      <c r="H1022" s="221">
        <f t="shared" si="117"/>
        <v>1071</v>
      </c>
      <c r="I1022" s="226">
        <v>100</v>
      </c>
      <c r="J1022" s="191">
        <f t="shared" si="118"/>
        <v>107100</v>
      </c>
      <c r="K1022" s="221">
        <f>+ม.3!Q32</f>
        <v>0</v>
      </c>
      <c r="L1022" s="238">
        <f>+ม.3!S32</f>
        <v>0</v>
      </c>
      <c r="M1022" s="238">
        <f>+ม.3!T32</f>
        <v>0</v>
      </c>
      <c r="N1022" s="190"/>
      <c r="O1022" s="197">
        <f>+ม.3!U32</f>
        <v>0</v>
      </c>
      <c r="P1022" s="190">
        <f>+ม.3!W32</f>
        <v>0</v>
      </c>
      <c r="Q1022" s="244"/>
      <c r="R1022" s="197">
        <f t="shared" si="119"/>
        <v>0</v>
      </c>
      <c r="S1022" s="221">
        <f>+ม.3!Z32</f>
        <v>0</v>
      </c>
      <c r="T1022" s="201">
        <f t="shared" si="120"/>
        <v>0</v>
      </c>
      <c r="U1022" s="190">
        <f t="shared" si="121"/>
        <v>0</v>
      </c>
      <c r="V1022" s="190">
        <f t="shared" si="122"/>
        <v>107100</v>
      </c>
      <c r="W1022" s="190"/>
      <c r="X1022" s="258" t="s">
        <v>2880</v>
      </c>
      <c r="Y1022" s="251"/>
      <c r="Z1022" s="251">
        <v>0.01</v>
      </c>
    </row>
    <row r="1023" spans="1:26" s="189" customFormat="1" ht="15.75" customHeight="1" x14ac:dyDescent="0.35">
      <c r="A1023" s="221">
        <v>24</v>
      </c>
      <c r="B1023" s="217" t="str">
        <f>+ม.3!D33</f>
        <v>โฉนด</v>
      </c>
      <c r="C1023" s="234">
        <f>+ม.3!E33</f>
        <v>50902</v>
      </c>
      <c r="D1023" s="221">
        <f>+ม.3!I33</f>
        <v>1</v>
      </c>
      <c r="E1023" s="221">
        <f>+ม.3!J33</f>
        <v>3</v>
      </c>
      <c r="F1023" s="230" t="str">
        <f>+ม.3!K33</f>
        <v>15.0</v>
      </c>
      <c r="G1023" s="190"/>
      <c r="H1023" s="221">
        <f t="shared" si="117"/>
        <v>715</v>
      </c>
      <c r="I1023" s="226">
        <v>310</v>
      </c>
      <c r="J1023" s="191">
        <f t="shared" si="118"/>
        <v>221650</v>
      </c>
      <c r="K1023" s="221">
        <f>+ม.3!Q33</f>
        <v>1</v>
      </c>
      <c r="L1023" s="238" t="str">
        <f>+ม.3!S33</f>
        <v>บ้านเดี่ยว</v>
      </c>
      <c r="M1023" s="238" t="str">
        <f>+ม.3!T33</f>
        <v>ไม้</v>
      </c>
      <c r="N1023" s="190"/>
      <c r="O1023" s="197">
        <f>+ม.3!U33</f>
        <v>96</v>
      </c>
      <c r="P1023" s="190">
        <f>+ม.3!W33</f>
        <v>96</v>
      </c>
      <c r="Q1023" s="244">
        <v>6800</v>
      </c>
      <c r="R1023" s="197">
        <f t="shared" si="119"/>
        <v>652800</v>
      </c>
      <c r="S1023" s="221">
        <f>+ม.3!Z33</f>
        <v>45</v>
      </c>
      <c r="T1023" s="201">
        <f t="shared" si="120"/>
        <v>293760</v>
      </c>
      <c r="U1023" s="190">
        <f t="shared" si="121"/>
        <v>359040</v>
      </c>
      <c r="V1023" s="190">
        <f t="shared" si="122"/>
        <v>580690</v>
      </c>
      <c r="W1023" s="190"/>
      <c r="X1023" s="258" t="s">
        <v>2880</v>
      </c>
      <c r="Y1023" s="251"/>
      <c r="Z1023" s="251">
        <v>0.03</v>
      </c>
    </row>
    <row r="1024" spans="1:26" s="189" customFormat="1" ht="15.75" customHeight="1" x14ac:dyDescent="0.35">
      <c r="A1024" s="221">
        <v>25</v>
      </c>
      <c r="B1024" s="217" t="str">
        <f>+ม.3!D34</f>
        <v>โฉนด</v>
      </c>
      <c r="C1024" s="234">
        <f>+ม.3!E34</f>
        <v>53676</v>
      </c>
      <c r="D1024" s="221">
        <f>+ม.3!I34</f>
        <v>2</v>
      </c>
      <c r="E1024" s="221">
        <f>+ม.3!J34</f>
        <v>2</v>
      </c>
      <c r="F1024" s="230" t="str">
        <f>+ม.3!K34</f>
        <v>71.0</v>
      </c>
      <c r="G1024" s="190"/>
      <c r="H1024" s="221">
        <f t="shared" si="117"/>
        <v>1071</v>
      </c>
      <c r="I1024" s="226">
        <v>100</v>
      </c>
      <c r="J1024" s="191">
        <f t="shared" si="118"/>
        <v>107100</v>
      </c>
      <c r="K1024" s="221">
        <f>+ม.3!Q34</f>
        <v>0</v>
      </c>
      <c r="L1024" s="238">
        <f>+ม.3!S34</f>
        <v>0</v>
      </c>
      <c r="M1024" s="238">
        <f>+ม.3!T34</f>
        <v>0</v>
      </c>
      <c r="N1024" s="190"/>
      <c r="O1024" s="197">
        <f>+ม.3!U34</f>
        <v>0</v>
      </c>
      <c r="P1024" s="190">
        <f>+ม.3!W34</f>
        <v>0</v>
      </c>
      <c r="Q1024" s="244"/>
      <c r="R1024" s="197">
        <f t="shared" si="119"/>
        <v>0</v>
      </c>
      <c r="S1024" s="221">
        <f>+ม.3!Z34</f>
        <v>0</v>
      </c>
      <c r="T1024" s="201">
        <f t="shared" si="120"/>
        <v>0</v>
      </c>
      <c r="U1024" s="190">
        <f t="shared" si="121"/>
        <v>0</v>
      </c>
      <c r="V1024" s="190">
        <f t="shared" si="122"/>
        <v>107100</v>
      </c>
      <c r="W1024" s="190"/>
      <c r="X1024" s="258" t="s">
        <v>2880</v>
      </c>
      <c r="Y1024" s="251"/>
      <c r="Z1024" s="251">
        <v>0.01</v>
      </c>
    </row>
    <row r="1025" spans="1:26" s="189" customFormat="1" ht="15.75" customHeight="1" x14ac:dyDescent="0.35">
      <c r="A1025" s="221">
        <v>26</v>
      </c>
      <c r="B1025" s="217" t="str">
        <f>+ม.3!D35</f>
        <v>โฉนด</v>
      </c>
      <c r="C1025" s="234">
        <f>+ม.3!E35</f>
        <v>53684</v>
      </c>
      <c r="D1025" s="221">
        <f>+ม.3!I35</f>
        <v>2</v>
      </c>
      <c r="E1025" s="221">
        <f>+ม.3!J35</f>
        <v>2</v>
      </c>
      <c r="F1025" s="230" t="str">
        <f>+ม.3!K35</f>
        <v>71.0</v>
      </c>
      <c r="G1025" s="190"/>
      <c r="H1025" s="221">
        <f t="shared" si="117"/>
        <v>1071</v>
      </c>
      <c r="I1025" s="226">
        <v>260</v>
      </c>
      <c r="J1025" s="191">
        <f t="shared" si="118"/>
        <v>278460</v>
      </c>
      <c r="K1025" s="221">
        <f>+ม.3!Q35</f>
        <v>0</v>
      </c>
      <c r="L1025" s="238">
        <f>+ม.3!S35</f>
        <v>0</v>
      </c>
      <c r="M1025" s="238">
        <f>+ม.3!T35</f>
        <v>0</v>
      </c>
      <c r="N1025" s="190"/>
      <c r="O1025" s="197">
        <f>+ม.3!U35</f>
        <v>0</v>
      </c>
      <c r="P1025" s="190">
        <f>+ม.3!W35</f>
        <v>0</v>
      </c>
      <c r="Q1025" s="244"/>
      <c r="R1025" s="197">
        <f t="shared" si="119"/>
        <v>0</v>
      </c>
      <c r="S1025" s="221">
        <f>+ม.3!Z35</f>
        <v>0</v>
      </c>
      <c r="T1025" s="201">
        <f t="shared" si="120"/>
        <v>0</v>
      </c>
      <c r="U1025" s="190">
        <f t="shared" si="121"/>
        <v>0</v>
      </c>
      <c r="V1025" s="190">
        <f t="shared" si="122"/>
        <v>278460</v>
      </c>
      <c r="W1025" s="190"/>
      <c r="X1025" s="258" t="s">
        <v>2880</v>
      </c>
      <c r="Y1025" s="251"/>
      <c r="Z1025" s="251">
        <v>0.01</v>
      </c>
    </row>
    <row r="1026" spans="1:26" s="189" customFormat="1" ht="15.75" customHeight="1" x14ac:dyDescent="0.35">
      <c r="A1026" s="221">
        <v>27</v>
      </c>
      <c r="B1026" s="217" t="str">
        <f>+ม.3!D36</f>
        <v>โฉนด</v>
      </c>
      <c r="C1026" s="234">
        <f>+ม.3!E36</f>
        <v>53683</v>
      </c>
      <c r="D1026" s="221">
        <f>+ม.3!I36</f>
        <v>2</v>
      </c>
      <c r="E1026" s="221">
        <f>+ม.3!J36</f>
        <v>2</v>
      </c>
      <c r="F1026" s="230" t="str">
        <f>+ม.3!K36</f>
        <v>71.0</v>
      </c>
      <c r="G1026" s="190"/>
      <c r="H1026" s="221">
        <f t="shared" si="117"/>
        <v>1071</v>
      </c>
      <c r="I1026" s="226">
        <v>310</v>
      </c>
      <c r="J1026" s="191">
        <f t="shared" si="118"/>
        <v>332010</v>
      </c>
      <c r="K1026" s="221">
        <f>+ม.3!Q36</f>
        <v>0</v>
      </c>
      <c r="L1026" s="238">
        <f>+ม.3!S36</f>
        <v>0</v>
      </c>
      <c r="M1026" s="238">
        <f>+ม.3!T36</f>
        <v>0</v>
      </c>
      <c r="N1026" s="190"/>
      <c r="O1026" s="197">
        <f>+ม.3!U36</f>
        <v>0</v>
      </c>
      <c r="P1026" s="190">
        <f>+ม.3!W36</f>
        <v>0</v>
      </c>
      <c r="Q1026" s="244"/>
      <c r="R1026" s="197">
        <f t="shared" si="119"/>
        <v>0</v>
      </c>
      <c r="S1026" s="221">
        <f>+ม.3!Z36</f>
        <v>0</v>
      </c>
      <c r="T1026" s="201">
        <f t="shared" si="120"/>
        <v>0</v>
      </c>
      <c r="U1026" s="190">
        <f t="shared" si="121"/>
        <v>0</v>
      </c>
      <c r="V1026" s="190">
        <f t="shared" si="122"/>
        <v>332010</v>
      </c>
      <c r="W1026" s="190"/>
      <c r="X1026" s="258" t="s">
        <v>2880</v>
      </c>
      <c r="Y1026" s="251"/>
      <c r="Z1026" s="251">
        <v>0.01</v>
      </c>
    </row>
    <row r="1027" spans="1:26" s="189" customFormat="1" ht="15.75" customHeight="1" x14ac:dyDescent="0.35">
      <c r="A1027" s="221">
        <v>28</v>
      </c>
      <c r="B1027" s="217" t="str">
        <f>+ม.3!D37</f>
        <v>โฉนด</v>
      </c>
      <c r="C1027" s="234">
        <f>+ม.3!E37</f>
        <v>40408</v>
      </c>
      <c r="D1027" s="221">
        <f>+ม.3!I37</f>
        <v>3</v>
      </c>
      <c r="E1027" s="221">
        <f>+ม.3!J37</f>
        <v>1</v>
      </c>
      <c r="F1027" s="230" t="str">
        <f>+ม.3!K37</f>
        <v>94.0</v>
      </c>
      <c r="G1027" s="190"/>
      <c r="H1027" s="221">
        <f t="shared" si="117"/>
        <v>1394</v>
      </c>
      <c r="I1027" s="226">
        <v>130</v>
      </c>
      <c r="J1027" s="191">
        <f t="shared" si="118"/>
        <v>181220</v>
      </c>
      <c r="K1027" s="221">
        <f>+ม.3!Q37</f>
        <v>0</v>
      </c>
      <c r="L1027" s="238">
        <f>+ม.3!S37</f>
        <v>0</v>
      </c>
      <c r="M1027" s="238">
        <f>+ม.3!T37</f>
        <v>0</v>
      </c>
      <c r="N1027" s="190"/>
      <c r="O1027" s="197">
        <f>+ม.3!U37</f>
        <v>0</v>
      </c>
      <c r="P1027" s="190">
        <f>+ม.3!W37</f>
        <v>0</v>
      </c>
      <c r="Q1027" s="244"/>
      <c r="R1027" s="197">
        <f t="shared" si="119"/>
        <v>0</v>
      </c>
      <c r="S1027" s="221">
        <f>+ม.3!Z37</f>
        <v>0</v>
      </c>
      <c r="T1027" s="201">
        <f t="shared" si="120"/>
        <v>0</v>
      </c>
      <c r="U1027" s="190">
        <f t="shared" si="121"/>
        <v>0</v>
      </c>
      <c r="V1027" s="190">
        <f t="shared" si="122"/>
        <v>181220</v>
      </c>
      <c r="W1027" s="190"/>
      <c r="X1027" s="258" t="s">
        <v>2880</v>
      </c>
      <c r="Y1027" s="251"/>
      <c r="Z1027" s="251">
        <v>0.01</v>
      </c>
    </row>
    <row r="1028" spans="1:26" s="189" customFormat="1" ht="15.75" customHeight="1" x14ac:dyDescent="0.35">
      <c r="A1028" s="221">
        <v>29</v>
      </c>
      <c r="B1028" s="217" t="str">
        <f>+ม.3!D38</f>
        <v>โฉนด</v>
      </c>
      <c r="C1028" s="234">
        <f>+ม.3!E38</f>
        <v>48221</v>
      </c>
      <c r="D1028" s="221">
        <f>+ม.3!I38</f>
        <v>8</v>
      </c>
      <c r="E1028" s="221">
        <f>+ม.3!J38</f>
        <v>0</v>
      </c>
      <c r="F1028" s="230" t="str">
        <f>+ม.3!K38</f>
        <v>85.0</v>
      </c>
      <c r="G1028" s="190"/>
      <c r="H1028" s="221">
        <f t="shared" si="117"/>
        <v>3285</v>
      </c>
      <c r="I1028" s="226">
        <v>100</v>
      </c>
      <c r="J1028" s="191">
        <f t="shared" si="118"/>
        <v>328500</v>
      </c>
      <c r="K1028" s="221">
        <f>+ม.3!Q38</f>
        <v>0</v>
      </c>
      <c r="L1028" s="238">
        <f>+ม.3!S38</f>
        <v>0</v>
      </c>
      <c r="M1028" s="238">
        <f>+ม.3!T38</f>
        <v>0</v>
      </c>
      <c r="N1028" s="190"/>
      <c r="O1028" s="197">
        <f>+ม.3!U38</f>
        <v>0</v>
      </c>
      <c r="P1028" s="190">
        <f>+ม.3!W38</f>
        <v>0</v>
      </c>
      <c r="Q1028" s="244"/>
      <c r="R1028" s="197">
        <f t="shared" si="119"/>
        <v>0</v>
      </c>
      <c r="S1028" s="221">
        <f>+ม.3!Z38</f>
        <v>0</v>
      </c>
      <c r="T1028" s="201">
        <f t="shared" si="120"/>
        <v>0</v>
      </c>
      <c r="U1028" s="190">
        <f t="shared" si="121"/>
        <v>0</v>
      </c>
      <c r="V1028" s="190">
        <f t="shared" si="122"/>
        <v>328500</v>
      </c>
      <c r="W1028" s="190"/>
      <c r="X1028" s="258" t="s">
        <v>2880</v>
      </c>
      <c r="Y1028" s="251"/>
      <c r="Z1028" s="251">
        <v>0.01</v>
      </c>
    </row>
    <row r="1029" spans="1:26" s="189" customFormat="1" ht="15.75" customHeight="1" x14ac:dyDescent="0.35">
      <c r="A1029" s="221">
        <v>30</v>
      </c>
      <c r="B1029" s="217" t="str">
        <f>+ม.3!D39</f>
        <v>โฉนด</v>
      </c>
      <c r="C1029" s="234">
        <f>+ม.3!E39</f>
        <v>33584</v>
      </c>
      <c r="D1029" s="221">
        <f>+ม.3!I39</f>
        <v>4</v>
      </c>
      <c r="E1029" s="221">
        <f>+ม.3!J39</f>
        <v>3</v>
      </c>
      <c r="F1029" s="230">
        <f>+ม.3!K39</f>
        <v>30</v>
      </c>
      <c r="G1029" s="190"/>
      <c r="H1029" s="221">
        <f t="shared" si="117"/>
        <v>1930</v>
      </c>
      <c r="I1029" s="226">
        <v>190</v>
      </c>
      <c r="J1029" s="191">
        <f t="shared" si="118"/>
        <v>366700</v>
      </c>
      <c r="K1029" s="221">
        <f>+ม.3!Q39</f>
        <v>0</v>
      </c>
      <c r="L1029" s="238">
        <f>+ม.3!S39</f>
        <v>0</v>
      </c>
      <c r="M1029" s="238">
        <f>+ม.3!T39</f>
        <v>0</v>
      </c>
      <c r="N1029" s="190"/>
      <c r="O1029" s="197">
        <f>+ม.3!U39</f>
        <v>0</v>
      </c>
      <c r="P1029" s="190">
        <f>+ม.3!W39</f>
        <v>0</v>
      </c>
      <c r="Q1029" s="244"/>
      <c r="R1029" s="197">
        <f t="shared" si="119"/>
        <v>0</v>
      </c>
      <c r="S1029" s="221">
        <f>+ม.3!Z39</f>
        <v>0</v>
      </c>
      <c r="T1029" s="201">
        <f t="shared" si="120"/>
        <v>0</v>
      </c>
      <c r="U1029" s="190">
        <f t="shared" si="121"/>
        <v>0</v>
      </c>
      <c r="V1029" s="190">
        <f t="shared" si="122"/>
        <v>366700</v>
      </c>
      <c r="W1029" s="190"/>
      <c r="X1029" s="258" t="s">
        <v>2880</v>
      </c>
      <c r="Y1029" s="251"/>
      <c r="Z1029" s="251">
        <v>0.01</v>
      </c>
    </row>
    <row r="1030" spans="1:26" s="189" customFormat="1" ht="15.75" customHeight="1" x14ac:dyDescent="0.35">
      <c r="A1030" s="221">
        <v>31</v>
      </c>
      <c r="B1030" s="217" t="str">
        <f>+ม.3!D40</f>
        <v>โฉนด</v>
      </c>
      <c r="C1030" s="234">
        <f>+ม.3!E40</f>
        <v>50322</v>
      </c>
      <c r="D1030" s="221">
        <f>+ม.3!I40</f>
        <v>3</v>
      </c>
      <c r="E1030" s="221">
        <f>+ม.3!J40</f>
        <v>0</v>
      </c>
      <c r="F1030" s="230" t="str">
        <f>+ม.3!K40</f>
        <v>3.0</v>
      </c>
      <c r="G1030" s="190"/>
      <c r="H1030" s="221">
        <f t="shared" si="117"/>
        <v>1203</v>
      </c>
      <c r="I1030" s="226">
        <v>100</v>
      </c>
      <c r="J1030" s="191">
        <f t="shared" si="118"/>
        <v>120300</v>
      </c>
      <c r="K1030" s="221">
        <f>+ม.3!Q40</f>
        <v>0</v>
      </c>
      <c r="L1030" s="238">
        <f>+ม.3!S40</f>
        <v>0</v>
      </c>
      <c r="M1030" s="238">
        <f>+ม.3!T40</f>
        <v>0</v>
      </c>
      <c r="N1030" s="190"/>
      <c r="O1030" s="197">
        <f>+ม.3!U40</f>
        <v>0</v>
      </c>
      <c r="P1030" s="190">
        <f>+ม.3!W40</f>
        <v>0</v>
      </c>
      <c r="Q1030" s="244"/>
      <c r="R1030" s="197">
        <f t="shared" si="119"/>
        <v>0</v>
      </c>
      <c r="S1030" s="221">
        <f>+ม.3!Z40</f>
        <v>0</v>
      </c>
      <c r="T1030" s="201">
        <f t="shared" si="120"/>
        <v>0</v>
      </c>
      <c r="U1030" s="190">
        <f t="shared" si="121"/>
        <v>0</v>
      </c>
      <c r="V1030" s="190">
        <f t="shared" si="122"/>
        <v>120300</v>
      </c>
      <c r="W1030" s="190"/>
      <c r="X1030" s="258" t="s">
        <v>2880</v>
      </c>
      <c r="Y1030" s="251"/>
      <c r="Z1030" s="251">
        <v>0.01</v>
      </c>
    </row>
    <row r="1031" spans="1:26" s="189" customFormat="1" ht="15.75" customHeight="1" x14ac:dyDescent="0.35">
      <c r="A1031" s="221">
        <v>32</v>
      </c>
      <c r="B1031" s="217" t="str">
        <f>+ม.3!D41</f>
        <v>โฉนด</v>
      </c>
      <c r="C1031" s="234">
        <f>+ม.3!E41</f>
        <v>49875</v>
      </c>
      <c r="D1031" s="221">
        <f>+ม.3!I41</f>
        <v>17</v>
      </c>
      <c r="E1031" s="221">
        <f>+ม.3!J41</f>
        <v>2</v>
      </c>
      <c r="F1031" s="230" t="str">
        <f>+ม.3!K41</f>
        <v>0.0</v>
      </c>
      <c r="G1031" s="190"/>
      <c r="H1031" s="221">
        <f t="shared" si="117"/>
        <v>7000</v>
      </c>
      <c r="I1031" s="226">
        <v>160</v>
      </c>
      <c r="J1031" s="191">
        <f t="shared" si="118"/>
        <v>1120000</v>
      </c>
      <c r="K1031" s="221">
        <f>+ม.3!Q41</f>
        <v>0</v>
      </c>
      <c r="L1031" s="238">
        <f>+ม.3!S41</f>
        <v>0</v>
      </c>
      <c r="M1031" s="238">
        <f>+ม.3!T41</f>
        <v>0</v>
      </c>
      <c r="N1031" s="190"/>
      <c r="O1031" s="197">
        <f>+ม.3!U41</f>
        <v>0</v>
      </c>
      <c r="P1031" s="190">
        <f>+ม.3!W41</f>
        <v>0</v>
      </c>
      <c r="Q1031" s="244"/>
      <c r="R1031" s="197">
        <f t="shared" si="119"/>
        <v>0</v>
      </c>
      <c r="S1031" s="221">
        <f>+ม.3!Z41</f>
        <v>0</v>
      </c>
      <c r="T1031" s="201">
        <f t="shared" si="120"/>
        <v>0</v>
      </c>
      <c r="U1031" s="190">
        <f t="shared" si="121"/>
        <v>0</v>
      </c>
      <c r="V1031" s="190">
        <f t="shared" si="122"/>
        <v>1120000</v>
      </c>
      <c r="W1031" s="190"/>
      <c r="X1031" s="258" t="s">
        <v>2880</v>
      </c>
      <c r="Y1031" s="251"/>
      <c r="Z1031" s="251">
        <v>0.01</v>
      </c>
    </row>
    <row r="1032" spans="1:26" s="189" customFormat="1" ht="15.75" customHeight="1" x14ac:dyDescent="0.35">
      <c r="A1032" s="221">
        <v>33</v>
      </c>
      <c r="B1032" s="217" t="str">
        <f>+ม.3!D42</f>
        <v>โฉนด</v>
      </c>
      <c r="C1032" s="234">
        <f>+ม.3!E42</f>
        <v>52045</v>
      </c>
      <c r="D1032" s="221">
        <f>+ม.3!I42</f>
        <v>4</v>
      </c>
      <c r="E1032" s="221">
        <f>+ม.3!J42</f>
        <v>0</v>
      </c>
      <c r="F1032" s="230">
        <f>+ม.3!K42</f>
        <v>75</v>
      </c>
      <c r="G1032" s="190"/>
      <c r="H1032" s="221">
        <f t="shared" si="117"/>
        <v>1675</v>
      </c>
      <c r="I1032" s="226">
        <v>100</v>
      </c>
      <c r="J1032" s="191">
        <f t="shared" si="118"/>
        <v>167500</v>
      </c>
      <c r="K1032" s="221">
        <f>+ม.3!Q42</f>
        <v>1</v>
      </c>
      <c r="L1032" s="238" t="str">
        <f>+ม.3!S42</f>
        <v>บ้านเดี่ยว</v>
      </c>
      <c r="M1032" s="238" t="str">
        <f>+ม.3!T42</f>
        <v>ครึ่งตึกครึ่งไม้</v>
      </c>
      <c r="N1032" s="190"/>
      <c r="O1032" s="197">
        <f>+ม.3!U42</f>
        <v>306</v>
      </c>
      <c r="P1032" s="190">
        <f>+ม.3!W42</f>
        <v>0</v>
      </c>
      <c r="Q1032" s="244">
        <v>6800</v>
      </c>
      <c r="R1032" s="197">
        <f t="shared" si="119"/>
        <v>2080800</v>
      </c>
      <c r="S1032" s="221">
        <v>40</v>
      </c>
      <c r="T1032" s="201">
        <f t="shared" si="120"/>
        <v>832320</v>
      </c>
      <c r="U1032" s="190">
        <f t="shared" si="121"/>
        <v>1248480</v>
      </c>
      <c r="V1032" s="190">
        <f t="shared" si="122"/>
        <v>1415980</v>
      </c>
      <c r="W1032" s="190"/>
      <c r="X1032" s="258" t="s">
        <v>2880</v>
      </c>
      <c r="Y1032" s="251"/>
      <c r="Z1032" s="251">
        <v>0.03</v>
      </c>
    </row>
    <row r="1033" spans="1:26" s="189" customFormat="1" ht="15.75" customHeight="1" x14ac:dyDescent="0.35">
      <c r="A1033" s="221">
        <f>+ม.3!C43</f>
        <v>0</v>
      </c>
      <c r="B1033" s="217">
        <f>+ม.3!D43</f>
        <v>0</v>
      </c>
      <c r="C1033" s="234"/>
      <c r="D1033" s="221"/>
      <c r="E1033" s="221"/>
      <c r="F1033" s="230"/>
      <c r="G1033" s="190"/>
      <c r="H1033" s="221">
        <f t="shared" si="117"/>
        <v>0</v>
      </c>
      <c r="I1033" s="226"/>
      <c r="J1033" s="191">
        <f t="shared" si="118"/>
        <v>0</v>
      </c>
      <c r="K1033" s="221">
        <f>+ม.3!Q43</f>
        <v>0</v>
      </c>
      <c r="L1033" s="238" t="str">
        <f>+ม.3!S43</f>
        <v>ชั้นที่ 1</v>
      </c>
      <c r="M1033" s="238">
        <f>+ม.3!T43</f>
        <v>0</v>
      </c>
      <c r="N1033" s="190"/>
      <c r="O1033" s="197">
        <f>+ม.3!U43</f>
        <v>0</v>
      </c>
      <c r="P1033" s="190">
        <f>+ม.3!W43</f>
        <v>153</v>
      </c>
      <c r="Q1033" s="244"/>
      <c r="R1033" s="197">
        <f t="shared" si="119"/>
        <v>0</v>
      </c>
      <c r="S1033" s="221"/>
      <c r="T1033" s="201">
        <f t="shared" si="120"/>
        <v>0</v>
      </c>
      <c r="U1033" s="190">
        <f t="shared" si="121"/>
        <v>0</v>
      </c>
      <c r="V1033" s="190">
        <f t="shared" si="122"/>
        <v>0</v>
      </c>
      <c r="W1033" s="190"/>
      <c r="X1033" s="258"/>
      <c r="Y1033" s="251"/>
      <c r="Z1033" s="251"/>
    </row>
    <row r="1034" spans="1:26" s="189" customFormat="1" ht="15.75" customHeight="1" x14ac:dyDescent="0.35">
      <c r="A1034" s="221">
        <f>+ม.3!C44</f>
        <v>0</v>
      </c>
      <c r="B1034" s="217">
        <f>+ม.3!D44</f>
        <v>0</v>
      </c>
      <c r="C1034" s="234"/>
      <c r="D1034" s="221"/>
      <c r="E1034" s="221"/>
      <c r="F1034" s="230"/>
      <c r="G1034" s="190"/>
      <c r="H1034" s="221">
        <f t="shared" si="117"/>
        <v>0</v>
      </c>
      <c r="I1034" s="226"/>
      <c r="J1034" s="191">
        <f t="shared" si="118"/>
        <v>0</v>
      </c>
      <c r="K1034" s="221">
        <f>+ม.3!Q44</f>
        <v>0</v>
      </c>
      <c r="L1034" s="238" t="str">
        <f>+ม.3!S44</f>
        <v>ชั้นที่ 2</v>
      </c>
      <c r="M1034" s="238">
        <f>+ม.3!T44</f>
        <v>0</v>
      </c>
      <c r="N1034" s="190"/>
      <c r="O1034" s="197">
        <f>+ม.3!U44</f>
        <v>0</v>
      </c>
      <c r="P1034" s="190">
        <f>+ม.3!W44</f>
        <v>153</v>
      </c>
      <c r="Q1034" s="244"/>
      <c r="R1034" s="197">
        <f t="shared" si="119"/>
        <v>0</v>
      </c>
      <c r="S1034" s="221">
        <f>+ม.3!Z44</f>
        <v>0</v>
      </c>
      <c r="T1034" s="201">
        <f t="shared" si="120"/>
        <v>0</v>
      </c>
      <c r="U1034" s="190">
        <f t="shared" si="121"/>
        <v>0</v>
      </c>
      <c r="V1034" s="190">
        <f t="shared" si="122"/>
        <v>0</v>
      </c>
      <c r="W1034" s="190"/>
      <c r="X1034" s="258"/>
      <c r="Y1034" s="251"/>
      <c r="Z1034" s="251"/>
    </row>
    <row r="1035" spans="1:26" s="189" customFormat="1" ht="15.75" customHeight="1" x14ac:dyDescent="0.35">
      <c r="A1035" s="221">
        <v>34</v>
      </c>
      <c r="B1035" s="217" t="str">
        <f>+ม.3!D45</f>
        <v>โฉนด</v>
      </c>
      <c r="C1035" s="234">
        <f>+ม.3!E45</f>
        <v>45771</v>
      </c>
      <c r="D1035" s="221">
        <f>+ม.3!I45</f>
        <v>1</v>
      </c>
      <c r="E1035" s="221">
        <f>+ม.3!J45</f>
        <v>3</v>
      </c>
      <c r="F1035" s="230" t="str">
        <f>+ม.3!K45</f>
        <v>99.0</v>
      </c>
      <c r="G1035" s="190"/>
      <c r="H1035" s="221">
        <f t="shared" si="117"/>
        <v>799</v>
      </c>
      <c r="I1035" s="226">
        <v>100</v>
      </c>
      <c r="J1035" s="191">
        <f t="shared" si="118"/>
        <v>79900</v>
      </c>
      <c r="K1035" s="221">
        <f>+ม.3!Q45</f>
        <v>0</v>
      </c>
      <c r="L1035" s="238">
        <f>+ม.3!S45</f>
        <v>0</v>
      </c>
      <c r="M1035" s="238">
        <f>+ม.3!T45</f>
        <v>0</v>
      </c>
      <c r="N1035" s="190"/>
      <c r="O1035" s="197">
        <f>+ม.3!U45</f>
        <v>0</v>
      </c>
      <c r="P1035" s="190">
        <f>+ม.3!W45</f>
        <v>0</v>
      </c>
      <c r="Q1035" s="244"/>
      <c r="R1035" s="197">
        <f t="shared" si="119"/>
        <v>0</v>
      </c>
      <c r="S1035" s="221">
        <f>+ม.3!Z45</f>
        <v>0</v>
      </c>
      <c r="T1035" s="201">
        <f t="shared" si="120"/>
        <v>0</v>
      </c>
      <c r="U1035" s="190">
        <f t="shared" si="121"/>
        <v>0</v>
      </c>
      <c r="V1035" s="190">
        <f t="shared" si="122"/>
        <v>79900</v>
      </c>
      <c r="W1035" s="190"/>
      <c r="X1035" s="258" t="s">
        <v>2880</v>
      </c>
      <c r="Y1035" s="251"/>
      <c r="Z1035" s="251">
        <v>0.01</v>
      </c>
    </row>
    <row r="1036" spans="1:26" s="189" customFormat="1" ht="15.75" customHeight="1" x14ac:dyDescent="0.35">
      <c r="A1036" s="221">
        <v>35</v>
      </c>
      <c r="B1036" s="217" t="str">
        <f>+ม.3!D46</f>
        <v>โฉนด</v>
      </c>
      <c r="C1036" s="234">
        <f>+ม.3!E46</f>
        <v>12857</v>
      </c>
      <c r="D1036" s="221">
        <f>+ม.3!I46</f>
        <v>9</v>
      </c>
      <c r="E1036" s="221">
        <f>+ม.3!J46</f>
        <v>3</v>
      </c>
      <c r="F1036" s="230" t="str">
        <f>+ม.3!K46</f>
        <v>0.0</v>
      </c>
      <c r="G1036" s="190"/>
      <c r="H1036" s="221">
        <f t="shared" si="117"/>
        <v>3900</v>
      </c>
      <c r="I1036" s="226">
        <v>260</v>
      </c>
      <c r="J1036" s="191">
        <f t="shared" si="118"/>
        <v>1014000</v>
      </c>
      <c r="K1036" s="221">
        <f>+ม.3!Q46</f>
        <v>0</v>
      </c>
      <c r="L1036" s="238">
        <f>+ม.3!S46</f>
        <v>0</v>
      </c>
      <c r="M1036" s="238">
        <f>+ม.3!T46</f>
        <v>0</v>
      </c>
      <c r="N1036" s="190"/>
      <c r="O1036" s="197">
        <f>+ม.3!U46</f>
        <v>0</v>
      </c>
      <c r="P1036" s="190">
        <f>+ม.3!W46</f>
        <v>0</v>
      </c>
      <c r="Q1036" s="244"/>
      <c r="R1036" s="197">
        <f t="shared" si="119"/>
        <v>0</v>
      </c>
      <c r="S1036" s="221">
        <f>+ม.3!Z46</f>
        <v>0</v>
      </c>
      <c r="T1036" s="201">
        <f t="shared" si="120"/>
        <v>0</v>
      </c>
      <c r="U1036" s="190">
        <f t="shared" si="121"/>
        <v>0</v>
      </c>
      <c r="V1036" s="190">
        <f t="shared" si="122"/>
        <v>1014000</v>
      </c>
      <c r="W1036" s="190"/>
      <c r="X1036" s="258" t="s">
        <v>2880</v>
      </c>
      <c r="Y1036" s="251"/>
      <c r="Z1036" s="251">
        <v>0.01</v>
      </c>
    </row>
    <row r="1037" spans="1:26" s="189" customFormat="1" ht="15.75" customHeight="1" x14ac:dyDescent="0.35">
      <c r="A1037" s="221">
        <v>36</v>
      </c>
      <c r="B1037" s="217" t="str">
        <f>+ม.3!D47</f>
        <v>โฉนด</v>
      </c>
      <c r="C1037" s="234">
        <f>+ม.3!E47</f>
        <v>51097</v>
      </c>
      <c r="D1037" s="221">
        <f>+ม.3!I47</f>
        <v>15</v>
      </c>
      <c r="E1037" s="221">
        <f>+ม.3!J47</f>
        <v>0</v>
      </c>
      <c r="F1037" s="230" t="str">
        <f>+ม.3!K47</f>
        <v>81.0</v>
      </c>
      <c r="G1037" s="190"/>
      <c r="H1037" s="221">
        <f t="shared" si="117"/>
        <v>6081</v>
      </c>
      <c r="I1037" s="226">
        <v>100</v>
      </c>
      <c r="J1037" s="191">
        <f t="shared" si="118"/>
        <v>608100</v>
      </c>
      <c r="K1037" s="221">
        <f>+ม.3!Q47</f>
        <v>0</v>
      </c>
      <c r="L1037" s="238">
        <f>+ม.3!S47</f>
        <v>0</v>
      </c>
      <c r="M1037" s="238">
        <f>+ม.3!T47</f>
        <v>0</v>
      </c>
      <c r="N1037" s="190"/>
      <c r="O1037" s="197">
        <f>+ม.3!U47</f>
        <v>0</v>
      </c>
      <c r="P1037" s="190">
        <f>+ม.3!W47</f>
        <v>0</v>
      </c>
      <c r="Q1037" s="244"/>
      <c r="R1037" s="197">
        <f t="shared" si="119"/>
        <v>0</v>
      </c>
      <c r="S1037" s="221">
        <f>+ม.3!Z47</f>
        <v>0</v>
      </c>
      <c r="T1037" s="201">
        <f t="shared" si="120"/>
        <v>0</v>
      </c>
      <c r="U1037" s="190">
        <f t="shared" si="121"/>
        <v>0</v>
      </c>
      <c r="V1037" s="190">
        <f t="shared" si="122"/>
        <v>608100</v>
      </c>
      <c r="W1037" s="190"/>
      <c r="X1037" s="258" t="s">
        <v>2880</v>
      </c>
      <c r="Y1037" s="251"/>
      <c r="Z1037" s="251">
        <v>0.01</v>
      </c>
    </row>
    <row r="1038" spans="1:26" s="189" customFormat="1" ht="15.75" customHeight="1" x14ac:dyDescent="0.35">
      <c r="A1038" s="221">
        <v>37</v>
      </c>
      <c r="B1038" s="217" t="str">
        <f>+ม.3!D48</f>
        <v>โฉนด</v>
      </c>
      <c r="C1038" s="234">
        <f>+ม.3!E48</f>
        <v>32523</v>
      </c>
      <c r="D1038" s="221">
        <f>+ม.3!I48</f>
        <v>7</v>
      </c>
      <c r="E1038" s="221">
        <f>+ม.3!J48</f>
        <v>2</v>
      </c>
      <c r="F1038" s="230" t="str">
        <f>+ม.3!K48</f>
        <v>27.0</v>
      </c>
      <c r="G1038" s="190"/>
      <c r="H1038" s="221">
        <f t="shared" si="117"/>
        <v>3027</v>
      </c>
      <c r="I1038" s="226">
        <v>130</v>
      </c>
      <c r="J1038" s="191">
        <f t="shared" si="118"/>
        <v>393510</v>
      </c>
      <c r="K1038" s="221">
        <f>+ม.3!Q48</f>
        <v>0</v>
      </c>
      <c r="L1038" s="238">
        <f>+ม.3!S48</f>
        <v>0</v>
      </c>
      <c r="M1038" s="238">
        <f>+ม.3!T48</f>
        <v>0</v>
      </c>
      <c r="N1038" s="190"/>
      <c r="O1038" s="197">
        <f>+ม.3!U48</f>
        <v>0</v>
      </c>
      <c r="P1038" s="190">
        <f>+ม.3!W48</f>
        <v>0</v>
      </c>
      <c r="Q1038" s="244"/>
      <c r="R1038" s="197">
        <f t="shared" si="119"/>
        <v>0</v>
      </c>
      <c r="S1038" s="221">
        <f>+ม.3!Z48</f>
        <v>0</v>
      </c>
      <c r="T1038" s="201">
        <f t="shared" si="120"/>
        <v>0</v>
      </c>
      <c r="U1038" s="190">
        <f t="shared" si="121"/>
        <v>0</v>
      </c>
      <c r="V1038" s="190">
        <f t="shared" si="122"/>
        <v>393510</v>
      </c>
      <c r="W1038" s="190"/>
      <c r="X1038" s="258" t="s">
        <v>2880</v>
      </c>
      <c r="Y1038" s="251"/>
      <c r="Z1038" s="251">
        <v>0.01</v>
      </c>
    </row>
    <row r="1039" spans="1:26" s="189" customFormat="1" ht="15.75" customHeight="1" x14ac:dyDescent="0.35">
      <c r="A1039" s="221">
        <v>38</v>
      </c>
      <c r="B1039" s="217" t="str">
        <f>+ม.3!D49</f>
        <v>โฉนด</v>
      </c>
      <c r="C1039" s="234">
        <f>+ม.3!E49</f>
        <v>52194</v>
      </c>
      <c r="D1039" s="221">
        <f>+ม.3!I49</f>
        <v>0</v>
      </c>
      <c r="E1039" s="221">
        <f>+ม.3!J49</f>
        <v>0</v>
      </c>
      <c r="F1039" s="230" t="str">
        <f>+ม.3!K49</f>
        <v>76.0</v>
      </c>
      <c r="G1039" s="190"/>
      <c r="H1039" s="221">
        <f t="shared" si="117"/>
        <v>76</v>
      </c>
      <c r="I1039" s="226">
        <v>230</v>
      </c>
      <c r="J1039" s="191">
        <f t="shared" si="118"/>
        <v>17480</v>
      </c>
      <c r="K1039" s="221">
        <f>+ม.3!Q49</f>
        <v>1</v>
      </c>
      <c r="L1039" s="238" t="str">
        <f>+ม.3!S49</f>
        <v>บ้านเดี่ยว</v>
      </c>
      <c r="M1039" s="238" t="str">
        <f>+ม.3!T49</f>
        <v>ครึ่งตึกครึ่งไม้</v>
      </c>
      <c r="N1039" s="190"/>
      <c r="O1039" s="197">
        <f>+ม.3!U49</f>
        <v>460</v>
      </c>
      <c r="P1039" s="190">
        <f>+ม.3!W49</f>
        <v>0</v>
      </c>
      <c r="Q1039" s="244">
        <v>6800</v>
      </c>
      <c r="R1039" s="197">
        <f t="shared" si="119"/>
        <v>3128000</v>
      </c>
      <c r="S1039" s="221">
        <v>25</v>
      </c>
      <c r="T1039" s="201">
        <f t="shared" si="120"/>
        <v>782000</v>
      </c>
      <c r="U1039" s="190">
        <f t="shared" si="121"/>
        <v>2346000</v>
      </c>
      <c r="V1039" s="190">
        <f t="shared" si="122"/>
        <v>2363480</v>
      </c>
      <c r="W1039" s="190"/>
      <c r="X1039" s="258" t="s">
        <v>2880</v>
      </c>
      <c r="Y1039" s="251"/>
      <c r="Z1039" s="251">
        <v>0.03</v>
      </c>
    </row>
    <row r="1040" spans="1:26" s="189" customFormat="1" ht="15.75" customHeight="1" x14ac:dyDescent="0.35">
      <c r="A1040" s="221">
        <f>+ม.3!C50</f>
        <v>0</v>
      </c>
      <c r="B1040" s="217">
        <f>+ม.3!D50</f>
        <v>0</v>
      </c>
      <c r="C1040" s="234"/>
      <c r="D1040" s="221"/>
      <c r="E1040" s="221"/>
      <c r="F1040" s="230"/>
      <c r="G1040" s="190"/>
      <c r="H1040" s="221">
        <f t="shared" si="117"/>
        <v>0</v>
      </c>
      <c r="I1040" s="226"/>
      <c r="J1040" s="191">
        <f t="shared" si="118"/>
        <v>0</v>
      </c>
      <c r="K1040" s="221">
        <f>+ม.3!Q50</f>
        <v>0</v>
      </c>
      <c r="L1040" s="238" t="str">
        <f>+ม.3!S50</f>
        <v>ชั้นที่ 1</v>
      </c>
      <c r="M1040" s="238">
        <f>+ม.3!T50</f>
        <v>0</v>
      </c>
      <c r="N1040" s="190"/>
      <c r="O1040" s="197">
        <f>+ม.3!U50</f>
        <v>0</v>
      </c>
      <c r="P1040" s="190">
        <f>+ม.3!W50</f>
        <v>230</v>
      </c>
      <c r="Q1040" s="244"/>
      <c r="R1040" s="197">
        <f t="shared" si="119"/>
        <v>0</v>
      </c>
      <c r="S1040" s="221"/>
      <c r="T1040" s="201">
        <f t="shared" si="120"/>
        <v>0</v>
      </c>
      <c r="U1040" s="190">
        <f t="shared" si="121"/>
        <v>0</v>
      </c>
      <c r="V1040" s="190">
        <f t="shared" si="122"/>
        <v>0</v>
      </c>
      <c r="W1040" s="190"/>
      <c r="X1040" s="258"/>
      <c r="Y1040" s="251"/>
      <c r="Z1040" s="251"/>
    </row>
    <row r="1041" spans="1:26" s="189" customFormat="1" ht="15.75" customHeight="1" x14ac:dyDescent="0.35">
      <c r="A1041" s="221">
        <f>+ม.3!C51</f>
        <v>0</v>
      </c>
      <c r="B1041" s="217">
        <f>+ม.3!D51</f>
        <v>0</v>
      </c>
      <c r="C1041" s="234"/>
      <c r="D1041" s="221"/>
      <c r="E1041" s="221"/>
      <c r="F1041" s="230"/>
      <c r="G1041" s="190"/>
      <c r="H1041" s="221">
        <f t="shared" ref="H1041:H1104" si="123">+(D1041*400)+(E1041*100)+F1041</f>
        <v>0</v>
      </c>
      <c r="I1041" s="226"/>
      <c r="J1041" s="191">
        <f t="shared" si="118"/>
        <v>0</v>
      </c>
      <c r="K1041" s="221">
        <f>+ม.3!Q51</f>
        <v>0</v>
      </c>
      <c r="L1041" s="238" t="str">
        <f>+ม.3!S51</f>
        <v>ชั้นที่ 2</v>
      </c>
      <c r="M1041" s="238">
        <f>+ม.3!T51</f>
        <v>0</v>
      </c>
      <c r="N1041" s="190"/>
      <c r="O1041" s="197">
        <f>+ม.3!U51</f>
        <v>0</v>
      </c>
      <c r="P1041" s="190">
        <f>+ม.3!W51</f>
        <v>230</v>
      </c>
      <c r="Q1041" s="244"/>
      <c r="R1041" s="197">
        <f t="shared" si="119"/>
        <v>0</v>
      </c>
      <c r="S1041" s="221">
        <f>+ม.3!Z51</f>
        <v>0</v>
      </c>
      <c r="T1041" s="201">
        <f t="shared" si="120"/>
        <v>0</v>
      </c>
      <c r="U1041" s="190">
        <f t="shared" si="121"/>
        <v>0</v>
      </c>
      <c r="V1041" s="190">
        <f t="shared" si="122"/>
        <v>0</v>
      </c>
      <c r="W1041" s="190"/>
      <c r="X1041" s="258"/>
      <c r="Y1041" s="251"/>
      <c r="Z1041" s="251"/>
    </row>
    <row r="1042" spans="1:26" s="189" customFormat="1" ht="15.75" customHeight="1" x14ac:dyDescent="0.35">
      <c r="A1042" s="221">
        <v>39</v>
      </c>
      <c r="B1042" s="217" t="str">
        <f>+ม.3!D52</f>
        <v>โฉนด</v>
      </c>
      <c r="C1042" s="234">
        <f>+ม.3!E52</f>
        <v>45175</v>
      </c>
      <c r="D1042" s="221">
        <f>+ม.3!I52</f>
        <v>5</v>
      </c>
      <c r="E1042" s="221">
        <f>+ม.3!J52</f>
        <v>2</v>
      </c>
      <c r="F1042" s="230" t="str">
        <f>+ม.3!K52</f>
        <v>25.0</v>
      </c>
      <c r="G1042" s="190"/>
      <c r="H1042" s="221">
        <f t="shared" si="123"/>
        <v>2225</v>
      </c>
      <c r="I1042" s="226">
        <v>100</v>
      </c>
      <c r="J1042" s="191">
        <f t="shared" ref="J1042:J1105" si="124">H1042*I1042</f>
        <v>222500</v>
      </c>
      <c r="K1042" s="221">
        <f>+ม.3!Q52</f>
        <v>0</v>
      </c>
      <c r="L1042" s="238">
        <f>+ม.3!S52</f>
        <v>0</v>
      </c>
      <c r="M1042" s="238">
        <f>+ม.3!T52</f>
        <v>0</v>
      </c>
      <c r="N1042" s="190"/>
      <c r="O1042" s="197">
        <f>+ม.3!U52</f>
        <v>0</v>
      </c>
      <c r="P1042" s="190">
        <f>+ม.3!W52</f>
        <v>0</v>
      </c>
      <c r="Q1042" s="244"/>
      <c r="R1042" s="197">
        <f t="shared" si="119"/>
        <v>0</v>
      </c>
      <c r="S1042" s="221">
        <f>+ม.3!Z52</f>
        <v>0</v>
      </c>
      <c r="T1042" s="201">
        <f t="shared" si="120"/>
        <v>0</v>
      </c>
      <c r="U1042" s="190">
        <f t="shared" si="121"/>
        <v>0</v>
      </c>
      <c r="V1042" s="190">
        <f t="shared" si="122"/>
        <v>222500</v>
      </c>
      <c r="W1042" s="190"/>
      <c r="X1042" s="258" t="s">
        <v>2880</v>
      </c>
      <c r="Y1042" s="251"/>
      <c r="Z1042" s="251">
        <v>0.01</v>
      </c>
    </row>
    <row r="1043" spans="1:26" s="189" customFormat="1" ht="15.75" customHeight="1" x14ac:dyDescent="0.35">
      <c r="A1043" s="221">
        <v>40</v>
      </c>
      <c r="B1043" s="217" t="str">
        <f>+ม.3!D53</f>
        <v>โฉนด</v>
      </c>
      <c r="C1043" s="234">
        <f>+ม.3!E53</f>
        <v>60423</v>
      </c>
      <c r="D1043" s="221">
        <f>+ม.3!I53</f>
        <v>7</v>
      </c>
      <c r="E1043" s="221">
        <f>+ม.3!J53</f>
        <v>0</v>
      </c>
      <c r="F1043" s="230"/>
      <c r="G1043" s="190"/>
      <c r="H1043" s="221">
        <f t="shared" si="123"/>
        <v>2800</v>
      </c>
      <c r="I1043" s="226">
        <v>100</v>
      </c>
      <c r="J1043" s="191">
        <f t="shared" si="124"/>
        <v>280000</v>
      </c>
      <c r="K1043" s="221">
        <f>+ม.3!Q53</f>
        <v>0</v>
      </c>
      <c r="L1043" s="238">
        <f>+ม.3!S53</f>
        <v>0</v>
      </c>
      <c r="M1043" s="238">
        <f>+ม.3!T53</f>
        <v>0</v>
      </c>
      <c r="N1043" s="190"/>
      <c r="O1043" s="197">
        <f>+ม.3!U53</f>
        <v>0</v>
      </c>
      <c r="P1043" s="190">
        <f>+ม.3!W53</f>
        <v>0</v>
      </c>
      <c r="Q1043" s="244"/>
      <c r="R1043" s="197">
        <f t="shared" si="119"/>
        <v>0</v>
      </c>
      <c r="S1043" s="221">
        <f>+ม.3!Z53</f>
        <v>0</v>
      </c>
      <c r="T1043" s="201">
        <f t="shared" si="120"/>
        <v>0</v>
      </c>
      <c r="U1043" s="190">
        <f t="shared" si="121"/>
        <v>0</v>
      </c>
      <c r="V1043" s="190">
        <f t="shared" si="122"/>
        <v>280000</v>
      </c>
      <c r="W1043" s="190"/>
      <c r="X1043" s="258" t="s">
        <v>2880</v>
      </c>
      <c r="Y1043" s="251"/>
      <c r="Z1043" s="251">
        <v>0.01</v>
      </c>
    </row>
    <row r="1044" spans="1:26" s="193" customFormat="1" ht="15.75" customHeight="1" x14ac:dyDescent="0.35">
      <c r="A1044" s="221">
        <v>41</v>
      </c>
      <c r="B1044" s="218" t="str">
        <f>+ม.3!D54</f>
        <v>โฉนด</v>
      </c>
      <c r="C1044" s="235">
        <f>+ม.3!E54</f>
        <v>46223</v>
      </c>
      <c r="D1044" s="222">
        <f>+ม.3!I54</f>
        <v>17</v>
      </c>
      <c r="E1044" s="222">
        <f>+ม.3!J54</f>
        <v>0</v>
      </c>
      <c r="F1044" s="231">
        <f>+ม.3!K54</f>
        <v>33</v>
      </c>
      <c r="G1044" s="192"/>
      <c r="H1044" s="221">
        <f t="shared" si="123"/>
        <v>6833</v>
      </c>
      <c r="I1044" s="227">
        <v>100</v>
      </c>
      <c r="J1044" s="191">
        <f t="shared" si="124"/>
        <v>683300</v>
      </c>
      <c r="K1044" s="222">
        <f>+ม.3!Q54</f>
        <v>0</v>
      </c>
      <c r="L1044" s="239">
        <f>+ม.3!S54</f>
        <v>0</v>
      </c>
      <c r="M1044" s="239">
        <f>+ม.3!T54</f>
        <v>0</v>
      </c>
      <c r="N1044" s="192"/>
      <c r="O1044" s="198">
        <f>+ม.3!U54</f>
        <v>0</v>
      </c>
      <c r="P1044" s="192">
        <f>+ม.3!W54</f>
        <v>0</v>
      </c>
      <c r="Q1044" s="245"/>
      <c r="R1044" s="198">
        <f t="shared" si="119"/>
        <v>0</v>
      </c>
      <c r="S1044" s="222">
        <f>+ม.3!Z54</f>
        <v>0</v>
      </c>
      <c r="T1044" s="202">
        <f t="shared" si="120"/>
        <v>0</v>
      </c>
      <c r="U1044" s="192">
        <f t="shared" si="121"/>
        <v>0</v>
      </c>
      <c r="V1044" s="192">
        <f t="shared" si="122"/>
        <v>683300</v>
      </c>
      <c r="W1044" s="192"/>
      <c r="X1044" s="258" t="s">
        <v>2880</v>
      </c>
      <c r="Y1044" s="252"/>
      <c r="Z1044" s="251">
        <v>0.01</v>
      </c>
    </row>
    <row r="1045" spans="1:26" s="189" customFormat="1" ht="15.75" customHeight="1" x14ac:dyDescent="0.35">
      <c r="A1045" s="221">
        <v>42</v>
      </c>
      <c r="B1045" s="217" t="str">
        <f>+ม.3!D55</f>
        <v>โฉนด</v>
      </c>
      <c r="C1045" s="234">
        <f>+ม.3!E55</f>
        <v>59547</v>
      </c>
      <c r="D1045" s="221">
        <f>+ม.3!I55</f>
        <v>1</v>
      </c>
      <c r="E1045" s="221">
        <f>+ม.3!J55</f>
        <v>0</v>
      </c>
      <c r="F1045" s="230" t="str">
        <f>+ม.3!K55</f>
        <v>70.0</v>
      </c>
      <c r="G1045" s="190"/>
      <c r="H1045" s="221">
        <f t="shared" si="123"/>
        <v>470</v>
      </c>
      <c r="I1045" s="226">
        <v>100</v>
      </c>
      <c r="J1045" s="191">
        <f t="shared" si="124"/>
        <v>47000</v>
      </c>
      <c r="K1045" s="221">
        <f>+ม.3!Q55</f>
        <v>0</v>
      </c>
      <c r="L1045" s="238">
        <f>+ม.3!S55</f>
        <v>0</v>
      </c>
      <c r="M1045" s="238">
        <f>+ม.3!T55</f>
        <v>0</v>
      </c>
      <c r="N1045" s="190"/>
      <c r="O1045" s="197">
        <f>+ม.3!U55</f>
        <v>0</v>
      </c>
      <c r="P1045" s="190">
        <f>+ม.3!W55</f>
        <v>0</v>
      </c>
      <c r="Q1045" s="244"/>
      <c r="R1045" s="197">
        <f t="shared" si="119"/>
        <v>0</v>
      </c>
      <c r="S1045" s="221">
        <f>+ม.3!Z55</f>
        <v>0</v>
      </c>
      <c r="T1045" s="201">
        <f t="shared" si="120"/>
        <v>0</v>
      </c>
      <c r="U1045" s="190">
        <f t="shared" si="121"/>
        <v>0</v>
      </c>
      <c r="V1045" s="190">
        <f t="shared" si="122"/>
        <v>47000</v>
      </c>
      <c r="W1045" s="190"/>
      <c r="X1045" s="258" t="s">
        <v>2880</v>
      </c>
      <c r="Y1045" s="251"/>
      <c r="Z1045" s="251">
        <v>0.01</v>
      </c>
    </row>
    <row r="1046" spans="1:26" s="189" customFormat="1" ht="15.75" customHeight="1" x14ac:dyDescent="0.35">
      <c r="A1046" s="221">
        <v>43</v>
      </c>
      <c r="B1046" s="217" t="str">
        <f>+ม.3!D56</f>
        <v>โฉนด</v>
      </c>
      <c r="C1046" s="234">
        <f>+ม.3!E56</f>
        <v>40518</v>
      </c>
      <c r="D1046" s="221">
        <f>+ม.3!I56</f>
        <v>15</v>
      </c>
      <c r="E1046" s="221">
        <f>+ม.3!J56</f>
        <v>2</v>
      </c>
      <c r="F1046" s="230" t="str">
        <f>+ม.3!K56</f>
        <v>40.0</v>
      </c>
      <c r="G1046" s="190"/>
      <c r="H1046" s="221">
        <f t="shared" si="123"/>
        <v>6240</v>
      </c>
      <c r="I1046" s="226">
        <v>190</v>
      </c>
      <c r="J1046" s="191">
        <f t="shared" si="124"/>
        <v>1185600</v>
      </c>
      <c r="K1046" s="221">
        <f>+ม.3!Q56</f>
        <v>0</v>
      </c>
      <c r="L1046" s="238">
        <f>+ม.3!S56</f>
        <v>0</v>
      </c>
      <c r="M1046" s="238">
        <f>+ม.3!T56</f>
        <v>0</v>
      </c>
      <c r="N1046" s="190"/>
      <c r="O1046" s="197">
        <f>+ม.3!U56</f>
        <v>0</v>
      </c>
      <c r="P1046" s="190">
        <f>+ม.3!W56</f>
        <v>0</v>
      </c>
      <c r="Q1046" s="244"/>
      <c r="R1046" s="197">
        <f t="shared" si="119"/>
        <v>0</v>
      </c>
      <c r="S1046" s="221">
        <f>+ม.3!Z56</f>
        <v>0</v>
      </c>
      <c r="T1046" s="201">
        <f t="shared" si="120"/>
        <v>0</v>
      </c>
      <c r="U1046" s="190">
        <f t="shared" si="121"/>
        <v>0</v>
      </c>
      <c r="V1046" s="190">
        <f t="shared" si="122"/>
        <v>1185600</v>
      </c>
      <c r="W1046" s="190"/>
      <c r="X1046" s="258" t="s">
        <v>2880</v>
      </c>
      <c r="Y1046" s="251"/>
      <c r="Z1046" s="251">
        <v>0.01</v>
      </c>
    </row>
    <row r="1047" spans="1:26" s="189" customFormat="1" ht="15.75" customHeight="1" x14ac:dyDescent="0.35">
      <c r="A1047" s="221">
        <v>44</v>
      </c>
      <c r="B1047" s="217" t="str">
        <f>+ม.3!D57</f>
        <v>โฉนด</v>
      </c>
      <c r="C1047" s="234">
        <f>+ม.3!E57</f>
        <v>52948</v>
      </c>
      <c r="D1047" s="221">
        <f>+ม.3!I57</f>
        <v>0</v>
      </c>
      <c r="E1047" s="221">
        <f>+ม.3!J57</f>
        <v>1</v>
      </c>
      <c r="F1047" s="230" t="str">
        <f>+ม.3!K57</f>
        <v>74.0</v>
      </c>
      <c r="G1047" s="190"/>
      <c r="H1047" s="221">
        <f t="shared" si="123"/>
        <v>174</v>
      </c>
      <c r="I1047" s="226">
        <v>230</v>
      </c>
      <c r="J1047" s="191">
        <f t="shared" si="124"/>
        <v>40020</v>
      </c>
      <c r="K1047" s="221">
        <f>+ม.3!Q57</f>
        <v>0</v>
      </c>
      <c r="L1047" s="238">
        <f>+ม.3!S57</f>
        <v>0</v>
      </c>
      <c r="M1047" s="238">
        <f>+ม.3!T57</f>
        <v>0</v>
      </c>
      <c r="N1047" s="190"/>
      <c r="O1047" s="197">
        <f>+ม.3!U57</f>
        <v>0</v>
      </c>
      <c r="P1047" s="190">
        <f>+ม.3!W57</f>
        <v>0</v>
      </c>
      <c r="Q1047" s="244"/>
      <c r="R1047" s="197">
        <f t="shared" si="119"/>
        <v>0</v>
      </c>
      <c r="S1047" s="221">
        <f>+ม.3!Z57</f>
        <v>0</v>
      </c>
      <c r="T1047" s="201">
        <f t="shared" si="120"/>
        <v>0</v>
      </c>
      <c r="U1047" s="190">
        <f t="shared" si="121"/>
        <v>0</v>
      </c>
      <c r="V1047" s="190">
        <f t="shared" si="122"/>
        <v>40020</v>
      </c>
      <c r="W1047" s="190"/>
      <c r="X1047" s="258" t="s">
        <v>2880</v>
      </c>
      <c r="Y1047" s="251"/>
      <c r="Z1047" s="251">
        <v>0.01</v>
      </c>
    </row>
    <row r="1048" spans="1:26" s="189" customFormat="1" ht="15.75" customHeight="1" x14ac:dyDescent="0.35">
      <c r="A1048" s="221">
        <v>45</v>
      </c>
      <c r="B1048" s="217" t="str">
        <f>+ม.3!D58</f>
        <v>โฉนด</v>
      </c>
      <c r="C1048" s="234">
        <f>+ม.3!E58</f>
        <v>52193</v>
      </c>
      <c r="D1048" s="221">
        <f>+ม.3!I58</f>
        <v>0</v>
      </c>
      <c r="E1048" s="221">
        <f>+ม.3!J58</f>
        <v>3</v>
      </c>
      <c r="F1048" s="230" t="str">
        <f>+ม.3!K58</f>
        <v>14.0</v>
      </c>
      <c r="G1048" s="190"/>
      <c r="H1048" s="221">
        <f t="shared" si="123"/>
        <v>314</v>
      </c>
      <c r="I1048" s="226">
        <v>230</v>
      </c>
      <c r="J1048" s="191">
        <f t="shared" si="124"/>
        <v>72220</v>
      </c>
      <c r="K1048" s="221">
        <f>+ม.3!Q58</f>
        <v>1</v>
      </c>
      <c r="L1048" s="238" t="str">
        <f>+ม.3!S58</f>
        <v>บ้านเดี่ยว</v>
      </c>
      <c r="M1048" s="238" t="str">
        <f>+ม.3!T58</f>
        <v>ไม้</v>
      </c>
      <c r="N1048" s="190"/>
      <c r="O1048" s="197">
        <f>+ม.3!U58</f>
        <v>120</v>
      </c>
      <c r="P1048" s="190">
        <f>+ม.3!W58</f>
        <v>120</v>
      </c>
      <c r="Q1048" s="244">
        <v>6800</v>
      </c>
      <c r="R1048" s="197">
        <f t="shared" si="119"/>
        <v>816000</v>
      </c>
      <c r="S1048" s="221">
        <f>+ม.3!Z58</f>
        <v>25</v>
      </c>
      <c r="T1048" s="201">
        <f t="shared" si="120"/>
        <v>204000</v>
      </c>
      <c r="U1048" s="190">
        <f t="shared" si="121"/>
        <v>612000</v>
      </c>
      <c r="V1048" s="190">
        <f t="shared" si="122"/>
        <v>684220</v>
      </c>
      <c r="W1048" s="190"/>
      <c r="X1048" s="258" t="s">
        <v>2880</v>
      </c>
      <c r="Y1048" s="251"/>
      <c r="Z1048" s="251">
        <v>0.03</v>
      </c>
    </row>
    <row r="1049" spans="1:26" s="189" customFormat="1" ht="15.75" customHeight="1" x14ac:dyDescent="0.35">
      <c r="A1049" s="221">
        <v>46</v>
      </c>
      <c r="B1049" s="217" t="str">
        <f>+ม.3!D59</f>
        <v>โฉนด</v>
      </c>
      <c r="C1049" s="234">
        <f>+ม.3!E59</f>
        <v>48236</v>
      </c>
      <c r="D1049" s="221">
        <f>+ม.3!I59</f>
        <v>0</v>
      </c>
      <c r="E1049" s="221">
        <f>+ม.3!J59</f>
        <v>3</v>
      </c>
      <c r="F1049" s="230">
        <f>+ม.3!K59</f>
        <v>33</v>
      </c>
      <c r="G1049" s="190"/>
      <c r="H1049" s="221">
        <f t="shared" si="123"/>
        <v>333</v>
      </c>
      <c r="I1049" s="226">
        <v>350</v>
      </c>
      <c r="J1049" s="191">
        <f t="shared" si="124"/>
        <v>116550</v>
      </c>
      <c r="K1049" s="221">
        <f>+ม.3!Q59</f>
        <v>1</v>
      </c>
      <c r="L1049" s="238" t="str">
        <f>+ม.3!S59</f>
        <v>บ้านเดี่ยว</v>
      </c>
      <c r="M1049" s="238" t="str">
        <f>+ม.3!T59</f>
        <v>ครึ่งตึกครึ่งไม้</v>
      </c>
      <c r="N1049" s="190"/>
      <c r="O1049" s="197">
        <f>+ม.3!U59</f>
        <v>216</v>
      </c>
      <c r="P1049" s="190">
        <f>+ม.3!W59</f>
        <v>0</v>
      </c>
      <c r="Q1049" s="244">
        <v>6800</v>
      </c>
      <c r="R1049" s="197">
        <f t="shared" si="119"/>
        <v>1468800</v>
      </c>
      <c r="S1049" s="221">
        <v>25</v>
      </c>
      <c r="T1049" s="201">
        <f t="shared" si="120"/>
        <v>367200</v>
      </c>
      <c r="U1049" s="190">
        <f t="shared" si="121"/>
        <v>1101600</v>
      </c>
      <c r="V1049" s="190">
        <f t="shared" si="122"/>
        <v>1218150</v>
      </c>
      <c r="W1049" s="190"/>
      <c r="X1049" s="258" t="s">
        <v>2880</v>
      </c>
      <c r="Y1049" s="251"/>
      <c r="Z1049" s="251">
        <v>0.03</v>
      </c>
    </row>
    <row r="1050" spans="1:26" s="189" customFormat="1" ht="15.75" customHeight="1" x14ac:dyDescent="0.35">
      <c r="A1050" s="221">
        <f>+ม.3!C60</f>
        <v>0</v>
      </c>
      <c r="B1050" s="217">
        <f>+ม.3!D60</f>
        <v>0</v>
      </c>
      <c r="C1050" s="234"/>
      <c r="D1050" s="221"/>
      <c r="E1050" s="221"/>
      <c r="F1050" s="230"/>
      <c r="G1050" s="190"/>
      <c r="H1050" s="221">
        <f t="shared" si="123"/>
        <v>0</v>
      </c>
      <c r="I1050" s="226"/>
      <c r="J1050" s="191">
        <f t="shared" si="124"/>
        <v>0</v>
      </c>
      <c r="K1050" s="221">
        <f>+ม.3!Q60</f>
        <v>0</v>
      </c>
      <c r="L1050" s="238" t="str">
        <f>+ม.3!S60</f>
        <v>ชั้นที่ 1</v>
      </c>
      <c r="M1050" s="238">
        <f>+ม.3!T60</f>
        <v>0</v>
      </c>
      <c r="N1050" s="190"/>
      <c r="O1050" s="197">
        <f>+ม.3!U60</f>
        <v>0</v>
      </c>
      <c r="P1050" s="190">
        <f>+ม.3!W60</f>
        <v>69</v>
      </c>
      <c r="Q1050" s="244"/>
      <c r="R1050" s="197">
        <f t="shared" si="119"/>
        <v>0</v>
      </c>
      <c r="S1050" s="221"/>
      <c r="T1050" s="201">
        <f t="shared" si="120"/>
        <v>0</v>
      </c>
      <c r="U1050" s="190">
        <f t="shared" si="121"/>
        <v>0</v>
      </c>
      <c r="V1050" s="190">
        <f t="shared" si="122"/>
        <v>0</v>
      </c>
      <c r="W1050" s="190"/>
      <c r="X1050" s="258"/>
      <c r="Y1050" s="251"/>
      <c r="Z1050" s="251"/>
    </row>
    <row r="1051" spans="1:26" s="189" customFormat="1" ht="15.75" customHeight="1" x14ac:dyDescent="0.35">
      <c r="A1051" s="221">
        <f>+ม.3!C61</f>
        <v>0</v>
      </c>
      <c r="B1051" s="217">
        <f>+ม.3!D61</f>
        <v>0</v>
      </c>
      <c r="C1051" s="234"/>
      <c r="D1051" s="221"/>
      <c r="E1051" s="221"/>
      <c r="F1051" s="230"/>
      <c r="G1051" s="190"/>
      <c r="H1051" s="221">
        <f t="shared" si="123"/>
        <v>0</v>
      </c>
      <c r="I1051" s="226"/>
      <c r="J1051" s="191">
        <f t="shared" si="124"/>
        <v>0</v>
      </c>
      <c r="K1051" s="221">
        <f>+ม.3!Q61</f>
        <v>0</v>
      </c>
      <c r="L1051" s="238" t="str">
        <f>+ม.3!S61</f>
        <v>ชั้นที่ 2</v>
      </c>
      <c r="M1051" s="238">
        <f>+ม.3!T61</f>
        <v>0</v>
      </c>
      <c r="N1051" s="190"/>
      <c r="O1051" s="197">
        <f>+ม.3!U61</f>
        <v>0</v>
      </c>
      <c r="P1051" s="190">
        <f>+ม.3!W61</f>
        <v>69</v>
      </c>
      <c r="Q1051" s="244"/>
      <c r="R1051" s="197">
        <f t="shared" si="119"/>
        <v>0</v>
      </c>
      <c r="S1051" s="221">
        <f>+ม.3!Z61</f>
        <v>0</v>
      </c>
      <c r="T1051" s="201">
        <f t="shared" si="120"/>
        <v>0</v>
      </c>
      <c r="U1051" s="190">
        <f t="shared" si="121"/>
        <v>0</v>
      </c>
      <c r="V1051" s="190">
        <f t="shared" si="122"/>
        <v>0</v>
      </c>
      <c r="W1051" s="190"/>
      <c r="X1051" s="258"/>
      <c r="Y1051" s="251"/>
      <c r="Z1051" s="251"/>
    </row>
    <row r="1052" spans="1:26" s="189" customFormat="1" ht="15.75" customHeight="1" x14ac:dyDescent="0.35">
      <c r="A1052" s="221">
        <v>47</v>
      </c>
      <c r="B1052" s="217" t="str">
        <f>+ม.3!D62</f>
        <v>โฉนด</v>
      </c>
      <c r="C1052" s="234">
        <f>+ม.3!E62</f>
        <v>53679</v>
      </c>
      <c r="D1052" s="221">
        <f>+ม.3!I62</f>
        <v>2</v>
      </c>
      <c r="E1052" s="221">
        <f>+ม.3!J62</f>
        <v>2</v>
      </c>
      <c r="F1052" s="230" t="str">
        <f>+ม.3!K62</f>
        <v>71.0</v>
      </c>
      <c r="G1052" s="190"/>
      <c r="H1052" s="221">
        <f t="shared" si="123"/>
        <v>1071</v>
      </c>
      <c r="I1052" s="226">
        <v>100</v>
      </c>
      <c r="J1052" s="191">
        <f t="shared" si="124"/>
        <v>107100</v>
      </c>
      <c r="K1052" s="221">
        <f>+ม.3!Q62</f>
        <v>0</v>
      </c>
      <c r="L1052" s="238">
        <f>+ม.3!S62</f>
        <v>0</v>
      </c>
      <c r="M1052" s="238">
        <f>+ม.3!T62</f>
        <v>0</v>
      </c>
      <c r="N1052" s="190"/>
      <c r="O1052" s="197">
        <f>+ม.3!U62</f>
        <v>0</v>
      </c>
      <c r="P1052" s="190">
        <f>+ม.3!W62</f>
        <v>0</v>
      </c>
      <c r="Q1052" s="244"/>
      <c r="R1052" s="197">
        <f t="shared" si="119"/>
        <v>0</v>
      </c>
      <c r="S1052" s="221">
        <f>+ม.3!Z62</f>
        <v>0</v>
      </c>
      <c r="T1052" s="201">
        <f t="shared" si="120"/>
        <v>0</v>
      </c>
      <c r="U1052" s="190">
        <f t="shared" si="121"/>
        <v>0</v>
      </c>
      <c r="V1052" s="190">
        <f t="shared" si="122"/>
        <v>107100</v>
      </c>
      <c r="W1052" s="190"/>
      <c r="X1052" s="258" t="s">
        <v>2880</v>
      </c>
      <c r="Y1052" s="251"/>
      <c r="Z1052" s="251">
        <v>0.01</v>
      </c>
    </row>
    <row r="1053" spans="1:26" s="189" customFormat="1" ht="15.75" customHeight="1" x14ac:dyDescent="0.35">
      <c r="A1053" s="221">
        <v>48</v>
      </c>
      <c r="B1053" s="217" t="str">
        <f>+ม.3!D63</f>
        <v>โฉนด</v>
      </c>
      <c r="C1053" s="234">
        <f>+ม.3!E63</f>
        <v>53680</v>
      </c>
      <c r="D1053" s="221">
        <f>+ม.3!I63</f>
        <v>2</v>
      </c>
      <c r="E1053" s="221">
        <f>+ม.3!J63</f>
        <v>2</v>
      </c>
      <c r="F1053" s="230" t="str">
        <f>+ม.3!K63</f>
        <v>71.0</v>
      </c>
      <c r="G1053" s="190"/>
      <c r="H1053" s="221">
        <f t="shared" si="123"/>
        <v>1071</v>
      </c>
      <c r="I1053" s="226">
        <v>100</v>
      </c>
      <c r="J1053" s="191">
        <f t="shared" si="124"/>
        <v>107100</v>
      </c>
      <c r="K1053" s="221">
        <f>+ม.3!Q63</f>
        <v>0</v>
      </c>
      <c r="L1053" s="238">
        <f>+ม.3!S63</f>
        <v>0</v>
      </c>
      <c r="M1053" s="238">
        <f>+ม.3!T63</f>
        <v>0</v>
      </c>
      <c r="N1053" s="190"/>
      <c r="O1053" s="197">
        <f>+ม.3!U63</f>
        <v>0</v>
      </c>
      <c r="P1053" s="190">
        <f>+ม.3!W63</f>
        <v>0</v>
      </c>
      <c r="Q1053" s="244"/>
      <c r="R1053" s="197">
        <f t="shared" si="119"/>
        <v>0</v>
      </c>
      <c r="S1053" s="221">
        <f>+ม.3!Z63</f>
        <v>0</v>
      </c>
      <c r="T1053" s="201">
        <f t="shared" si="120"/>
        <v>0</v>
      </c>
      <c r="U1053" s="190">
        <f t="shared" si="121"/>
        <v>0</v>
      </c>
      <c r="V1053" s="190">
        <f t="shared" si="122"/>
        <v>107100</v>
      </c>
      <c r="W1053" s="190"/>
      <c r="X1053" s="258" t="s">
        <v>2880</v>
      </c>
      <c r="Y1053" s="251"/>
      <c r="Z1053" s="251">
        <v>0.01</v>
      </c>
    </row>
    <row r="1054" spans="1:26" s="189" customFormat="1" ht="15.75" customHeight="1" x14ac:dyDescent="0.35">
      <c r="A1054" s="221">
        <v>49</v>
      </c>
      <c r="B1054" s="217" t="str">
        <f>+ม.3!D64</f>
        <v>โฉนด</v>
      </c>
      <c r="C1054" s="234">
        <f>+ม.3!E64</f>
        <v>53681</v>
      </c>
      <c r="D1054" s="221">
        <f>+ม.3!I64</f>
        <v>2</v>
      </c>
      <c r="E1054" s="221">
        <f>+ม.3!J64</f>
        <v>2</v>
      </c>
      <c r="F1054" s="230" t="str">
        <f>+ม.3!K64</f>
        <v>71.0</v>
      </c>
      <c r="G1054" s="190"/>
      <c r="H1054" s="221">
        <f t="shared" si="123"/>
        <v>1071</v>
      </c>
      <c r="I1054" s="226">
        <v>100</v>
      </c>
      <c r="J1054" s="191">
        <f t="shared" si="124"/>
        <v>107100</v>
      </c>
      <c r="K1054" s="221">
        <f>+ม.3!Q64</f>
        <v>0</v>
      </c>
      <c r="L1054" s="238">
        <f>+ม.3!S64</f>
        <v>0</v>
      </c>
      <c r="M1054" s="238">
        <f>+ม.3!T64</f>
        <v>0</v>
      </c>
      <c r="N1054" s="190"/>
      <c r="O1054" s="197">
        <f>+ม.3!U64</f>
        <v>0</v>
      </c>
      <c r="P1054" s="190">
        <f>+ม.3!W64</f>
        <v>0</v>
      </c>
      <c r="Q1054" s="244"/>
      <c r="R1054" s="197">
        <f t="shared" si="119"/>
        <v>0</v>
      </c>
      <c r="S1054" s="221">
        <f>+ม.3!Z64</f>
        <v>0</v>
      </c>
      <c r="T1054" s="201">
        <f t="shared" si="120"/>
        <v>0</v>
      </c>
      <c r="U1054" s="190">
        <f t="shared" si="121"/>
        <v>0</v>
      </c>
      <c r="V1054" s="190">
        <f t="shared" si="122"/>
        <v>107100</v>
      </c>
      <c r="W1054" s="190"/>
      <c r="X1054" s="258" t="s">
        <v>2880</v>
      </c>
      <c r="Y1054" s="251"/>
      <c r="Z1054" s="251">
        <v>0.01</v>
      </c>
    </row>
    <row r="1055" spans="1:26" s="189" customFormat="1" ht="15.75" customHeight="1" x14ac:dyDescent="0.35">
      <c r="A1055" s="221">
        <v>50</v>
      </c>
      <c r="B1055" s="217" t="str">
        <f>+ม.3!D65</f>
        <v>น.ส.3</v>
      </c>
      <c r="C1055" s="234">
        <f>+ม.3!E65</f>
        <v>0</v>
      </c>
      <c r="D1055" s="221">
        <f>+ม.3!I65</f>
        <v>7</v>
      </c>
      <c r="E1055" s="221">
        <f>+ม.3!J65</f>
        <v>2</v>
      </c>
      <c r="F1055" s="230">
        <f>+ม.3!K65</f>
        <v>0</v>
      </c>
      <c r="G1055" s="190"/>
      <c r="H1055" s="221">
        <f t="shared" si="123"/>
        <v>3000</v>
      </c>
      <c r="I1055" s="226">
        <v>100</v>
      </c>
      <c r="J1055" s="191">
        <f t="shared" si="124"/>
        <v>300000</v>
      </c>
      <c r="K1055" s="221">
        <f>+ม.3!Q65</f>
        <v>0</v>
      </c>
      <c r="L1055" s="238">
        <f>+ม.3!S65</f>
        <v>0</v>
      </c>
      <c r="M1055" s="238">
        <f>+ม.3!T65</f>
        <v>0</v>
      </c>
      <c r="N1055" s="190"/>
      <c r="O1055" s="197">
        <f>+ม.3!U65</f>
        <v>0</v>
      </c>
      <c r="P1055" s="190">
        <f>+ม.3!W65</f>
        <v>0</v>
      </c>
      <c r="Q1055" s="244"/>
      <c r="R1055" s="197">
        <f t="shared" si="119"/>
        <v>0</v>
      </c>
      <c r="S1055" s="221">
        <f>+ม.3!Z65</f>
        <v>0</v>
      </c>
      <c r="T1055" s="201">
        <f t="shared" si="120"/>
        <v>0</v>
      </c>
      <c r="U1055" s="190">
        <f t="shared" si="121"/>
        <v>0</v>
      </c>
      <c r="V1055" s="190">
        <f t="shared" si="122"/>
        <v>300000</v>
      </c>
      <c r="W1055" s="190"/>
      <c r="X1055" s="258"/>
      <c r="Y1055" s="251">
        <f t="shared" ref="Y1055:Y1118" si="125">+V1055-X1055</f>
        <v>300000</v>
      </c>
      <c r="Z1055" s="251">
        <v>0.01</v>
      </c>
    </row>
    <row r="1056" spans="1:26" s="189" customFormat="1" ht="15.75" customHeight="1" x14ac:dyDescent="0.35">
      <c r="A1056" s="221">
        <v>51</v>
      </c>
      <c r="B1056" s="217" t="str">
        <f>+ม.3!D66</f>
        <v>น.ส.3</v>
      </c>
      <c r="C1056" s="234">
        <f>+ม.3!E66</f>
        <v>0</v>
      </c>
      <c r="D1056" s="221">
        <f>+ม.3!I66</f>
        <v>35</v>
      </c>
      <c r="E1056" s="221">
        <f>+ม.3!J66</f>
        <v>1</v>
      </c>
      <c r="F1056" s="230">
        <f>+ม.3!K66</f>
        <v>0</v>
      </c>
      <c r="G1056" s="190"/>
      <c r="H1056" s="221">
        <f t="shared" si="123"/>
        <v>14100</v>
      </c>
      <c r="I1056" s="226">
        <v>100</v>
      </c>
      <c r="J1056" s="191">
        <f t="shared" si="124"/>
        <v>1410000</v>
      </c>
      <c r="K1056" s="221">
        <f>+ม.3!Q66</f>
        <v>0</v>
      </c>
      <c r="L1056" s="238">
        <f>+ม.3!S66</f>
        <v>0</v>
      </c>
      <c r="M1056" s="238">
        <f>+ม.3!T66</f>
        <v>0</v>
      </c>
      <c r="N1056" s="190"/>
      <c r="O1056" s="197">
        <f>+ม.3!U66</f>
        <v>0</v>
      </c>
      <c r="P1056" s="190">
        <f>+ม.3!W66</f>
        <v>0</v>
      </c>
      <c r="Q1056" s="244"/>
      <c r="R1056" s="197">
        <f t="shared" si="119"/>
        <v>0</v>
      </c>
      <c r="S1056" s="221">
        <f>+ม.3!Z66</f>
        <v>0</v>
      </c>
      <c r="T1056" s="201">
        <f t="shared" si="120"/>
        <v>0</v>
      </c>
      <c r="U1056" s="190">
        <f t="shared" si="121"/>
        <v>0</v>
      </c>
      <c r="V1056" s="190">
        <f t="shared" si="122"/>
        <v>1410000</v>
      </c>
      <c r="W1056" s="190"/>
      <c r="X1056" s="258"/>
      <c r="Y1056" s="251">
        <f t="shared" si="125"/>
        <v>1410000</v>
      </c>
      <c r="Z1056" s="251">
        <v>0.01</v>
      </c>
    </row>
    <row r="1057" spans="1:26" s="189" customFormat="1" ht="15.75" customHeight="1" x14ac:dyDescent="0.35">
      <c r="A1057" s="221">
        <v>52</v>
      </c>
      <c r="B1057" s="217" t="str">
        <f>+ม.3!D67</f>
        <v>น.ส.3</v>
      </c>
      <c r="C1057" s="234">
        <f>+ม.3!E67</f>
        <v>3229</v>
      </c>
      <c r="D1057" s="221">
        <f>+ม.3!I67</f>
        <v>16</v>
      </c>
      <c r="E1057" s="221">
        <f>+ม.3!J67</f>
        <v>2</v>
      </c>
      <c r="F1057" s="230">
        <f>+ม.3!K67</f>
        <v>40</v>
      </c>
      <c r="G1057" s="190"/>
      <c r="H1057" s="221">
        <f t="shared" si="123"/>
        <v>6640</v>
      </c>
      <c r="I1057" s="226">
        <v>100</v>
      </c>
      <c r="J1057" s="191">
        <f t="shared" si="124"/>
        <v>664000</v>
      </c>
      <c r="K1057" s="221">
        <f>+ม.3!Q67</f>
        <v>0</v>
      </c>
      <c r="L1057" s="238">
        <f>+ม.3!S67</f>
        <v>0</v>
      </c>
      <c r="M1057" s="238">
        <f>+ม.3!T67</f>
        <v>0</v>
      </c>
      <c r="N1057" s="190"/>
      <c r="O1057" s="197">
        <f>+ม.3!U67</f>
        <v>0</v>
      </c>
      <c r="P1057" s="190">
        <f>+ม.3!W67</f>
        <v>0</v>
      </c>
      <c r="Q1057" s="244"/>
      <c r="R1057" s="197">
        <f t="shared" si="119"/>
        <v>0</v>
      </c>
      <c r="S1057" s="221">
        <f>+ม.3!Z67</f>
        <v>0</v>
      </c>
      <c r="T1057" s="201">
        <f t="shared" si="120"/>
        <v>0</v>
      </c>
      <c r="U1057" s="190">
        <f t="shared" si="121"/>
        <v>0</v>
      </c>
      <c r="V1057" s="190">
        <f t="shared" si="122"/>
        <v>664000</v>
      </c>
      <c r="W1057" s="190"/>
      <c r="X1057" s="258"/>
      <c r="Y1057" s="251">
        <f t="shared" si="125"/>
        <v>664000</v>
      </c>
      <c r="Z1057" s="251">
        <v>0.01</v>
      </c>
    </row>
    <row r="1058" spans="1:26" s="189" customFormat="1" ht="15.75" customHeight="1" x14ac:dyDescent="0.35">
      <c r="A1058" s="221">
        <v>53</v>
      </c>
      <c r="B1058" s="217" t="str">
        <f>+ม.3!D68</f>
        <v>น.ส.3</v>
      </c>
      <c r="C1058" s="234">
        <f>+ม.3!E68</f>
        <v>61</v>
      </c>
      <c r="D1058" s="221">
        <f>+ม.3!I68</f>
        <v>8</v>
      </c>
      <c r="E1058" s="221">
        <f>+ม.3!J68</f>
        <v>3</v>
      </c>
      <c r="F1058" s="230">
        <f>+ม.3!K68</f>
        <v>34</v>
      </c>
      <c r="G1058" s="190"/>
      <c r="H1058" s="221">
        <f t="shared" si="123"/>
        <v>3534</v>
      </c>
      <c r="I1058" s="226">
        <v>100</v>
      </c>
      <c r="J1058" s="191">
        <f t="shared" si="124"/>
        <v>353400</v>
      </c>
      <c r="K1058" s="221">
        <f>+ม.3!Q68</f>
        <v>0</v>
      </c>
      <c r="L1058" s="238">
        <f>+ม.3!S68</f>
        <v>0</v>
      </c>
      <c r="M1058" s="238">
        <f>+ม.3!T68</f>
        <v>0</v>
      </c>
      <c r="N1058" s="190"/>
      <c r="O1058" s="197">
        <f>+ม.3!U68</f>
        <v>0</v>
      </c>
      <c r="P1058" s="190">
        <f>+ม.3!W68</f>
        <v>0</v>
      </c>
      <c r="Q1058" s="244"/>
      <c r="R1058" s="197">
        <f t="shared" si="119"/>
        <v>0</v>
      </c>
      <c r="S1058" s="221">
        <f>+ม.3!Z68</f>
        <v>0</v>
      </c>
      <c r="T1058" s="201">
        <f t="shared" si="120"/>
        <v>0</v>
      </c>
      <c r="U1058" s="190">
        <f t="shared" si="121"/>
        <v>0</v>
      </c>
      <c r="V1058" s="190">
        <f t="shared" si="122"/>
        <v>353400</v>
      </c>
      <c r="W1058" s="190"/>
      <c r="X1058" s="258"/>
      <c r="Y1058" s="251">
        <f t="shared" si="125"/>
        <v>353400</v>
      </c>
      <c r="Z1058" s="251">
        <v>0.01</v>
      </c>
    </row>
    <row r="1059" spans="1:26" s="189" customFormat="1" ht="15.75" customHeight="1" x14ac:dyDescent="0.35">
      <c r="A1059" s="221">
        <v>54</v>
      </c>
      <c r="B1059" s="217" t="str">
        <f>+ม.3!D69</f>
        <v>น.ส.3</v>
      </c>
      <c r="C1059" s="234">
        <f>+ม.3!E69</f>
        <v>0</v>
      </c>
      <c r="D1059" s="221">
        <f>+ม.3!I69</f>
        <v>9</v>
      </c>
      <c r="E1059" s="221">
        <f>+ม.3!J69</f>
        <v>0</v>
      </c>
      <c r="F1059" s="230"/>
      <c r="G1059" s="190"/>
      <c r="H1059" s="221">
        <f t="shared" si="123"/>
        <v>3600</v>
      </c>
      <c r="I1059" s="226">
        <v>100</v>
      </c>
      <c r="J1059" s="191">
        <f t="shared" si="124"/>
        <v>360000</v>
      </c>
      <c r="K1059" s="221">
        <f>+ม.3!Q69</f>
        <v>0</v>
      </c>
      <c r="L1059" s="238">
        <f>+ม.3!S69</f>
        <v>0</v>
      </c>
      <c r="M1059" s="238">
        <f>+ม.3!T69</f>
        <v>0</v>
      </c>
      <c r="N1059" s="190"/>
      <c r="O1059" s="197">
        <f>+ม.3!U69</f>
        <v>0</v>
      </c>
      <c r="P1059" s="190">
        <f>+ม.3!W69</f>
        <v>0</v>
      </c>
      <c r="Q1059" s="244"/>
      <c r="R1059" s="197">
        <f t="shared" si="119"/>
        <v>0</v>
      </c>
      <c r="S1059" s="221">
        <f>+ม.3!Z69</f>
        <v>0</v>
      </c>
      <c r="T1059" s="201">
        <f t="shared" si="120"/>
        <v>0</v>
      </c>
      <c r="U1059" s="190">
        <f t="shared" si="121"/>
        <v>0</v>
      </c>
      <c r="V1059" s="190">
        <f t="shared" si="122"/>
        <v>360000</v>
      </c>
      <c r="W1059" s="190"/>
      <c r="X1059" s="258"/>
      <c r="Y1059" s="251">
        <f t="shared" si="125"/>
        <v>360000</v>
      </c>
      <c r="Z1059" s="251">
        <v>0.01</v>
      </c>
    </row>
    <row r="1060" spans="1:26" s="189" customFormat="1" ht="15.75" customHeight="1" x14ac:dyDescent="0.35">
      <c r="A1060" s="221">
        <v>55</v>
      </c>
      <c r="B1060" s="217" t="str">
        <f>+ม.3!D70</f>
        <v>น.ส.3</v>
      </c>
      <c r="C1060" s="234">
        <f>+ม.3!E70</f>
        <v>0</v>
      </c>
      <c r="D1060" s="221">
        <f>+ม.3!I70</f>
        <v>15</v>
      </c>
      <c r="E1060" s="221">
        <f>+ม.3!J70</f>
        <v>0</v>
      </c>
      <c r="F1060" s="230"/>
      <c r="G1060" s="190"/>
      <c r="H1060" s="221">
        <f t="shared" si="123"/>
        <v>6000</v>
      </c>
      <c r="I1060" s="226">
        <v>100</v>
      </c>
      <c r="J1060" s="191">
        <f t="shared" si="124"/>
        <v>600000</v>
      </c>
      <c r="K1060" s="221">
        <f>+ม.3!Q70</f>
        <v>0</v>
      </c>
      <c r="L1060" s="238">
        <f>+ม.3!S70</f>
        <v>0</v>
      </c>
      <c r="M1060" s="238">
        <f>+ม.3!T70</f>
        <v>0</v>
      </c>
      <c r="N1060" s="190"/>
      <c r="O1060" s="197">
        <f>+ม.3!U70</f>
        <v>0</v>
      </c>
      <c r="P1060" s="190">
        <f>+ม.3!W70</f>
        <v>0</v>
      </c>
      <c r="Q1060" s="244"/>
      <c r="R1060" s="197">
        <f t="shared" si="119"/>
        <v>0</v>
      </c>
      <c r="S1060" s="221">
        <f>+ม.3!Z70</f>
        <v>0</v>
      </c>
      <c r="T1060" s="201">
        <f t="shared" si="120"/>
        <v>0</v>
      </c>
      <c r="U1060" s="190">
        <f t="shared" si="121"/>
        <v>0</v>
      </c>
      <c r="V1060" s="190">
        <f t="shared" si="122"/>
        <v>600000</v>
      </c>
      <c r="W1060" s="190"/>
      <c r="X1060" s="258"/>
      <c r="Y1060" s="251">
        <f t="shared" si="125"/>
        <v>600000</v>
      </c>
      <c r="Z1060" s="251">
        <v>0.01</v>
      </c>
    </row>
    <row r="1061" spans="1:26" s="189" customFormat="1" ht="15.75" customHeight="1" x14ac:dyDescent="0.35">
      <c r="A1061" s="221">
        <v>56</v>
      </c>
      <c r="B1061" s="217" t="str">
        <f>+ม.3!D71</f>
        <v>น.ส.3</v>
      </c>
      <c r="C1061" s="234">
        <f>+ม.3!E71</f>
        <v>0</v>
      </c>
      <c r="D1061" s="221">
        <f>+ม.3!I71</f>
        <v>20</v>
      </c>
      <c r="E1061" s="221">
        <f>+ม.3!J71</f>
        <v>0</v>
      </c>
      <c r="F1061" s="230"/>
      <c r="G1061" s="190"/>
      <c r="H1061" s="221">
        <f t="shared" si="123"/>
        <v>8000</v>
      </c>
      <c r="I1061" s="226">
        <v>100</v>
      </c>
      <c r="J1061" s="191">
        <f t="shared" si="124"/>
        <v>800000</v>
      </c>
      <c r="K1061" s="221">
        <f>+ม.3!Q71</f>
        <v>0</v>
      </c>
      <c r="L1061" s="238">
        <f>+ม.3!S71</f>
        <v>0</v>
      </c>
      <c r="M1061" s="238">
        <f>+ม.3!T71</f>
        <v>0</v>
      </c>
      <c r="N1061" s="190"/>
      <c r="O1061" s="197">
        <f>+ม.3!U71</f>
        <v>0</v>
      </c>
      <c r="P1061" s="190">
        <f>+ม.3!W71</f>
        <v>0</v>
      </c>
      <c r="Q1061" s="244"/>
      <c r="R1061" s="197">
        <f t="shared" si="119"/>
        <v>0</v>
      </c>
      <c r="S1061" s="221">
        <f>+ม.3!Z71</f>
        <v>0</v>
      </c>
      <c r="T1061" s="201">
        <f t="shared" si="120"/>
        <v>0</v>
      </c>
      <c r="U1061" s="190">
        <f t="shared" si="121"/>
        <v>0</v>
      </c>
      <c r="V1061" s="190">
        <f t="shared" si="122"/>
        <v>800000</v>
      </c>
      <c r="W1061" s="190"/>
      <c r="X1061" s="258"/>
      <c r="Y1061" s="251">
        <f t="shared" si="125"/>
        <v>800000</v>
      </c>
      <c r="Z1061" s="251">
        <v>0.01</v>
      </c>
    </row>
    <row r="1062" spans="1:26" s="189" customFormat="1" ht="15.75" customHeight="1" x14ac:dyDescent="0.35">
      <c r="A1062" s="221">
        <v>57</v>
      </c>
      <c r="B1062" s="217" t="str">
        <f>+ม.3!D72</f>
        <v>น.ส.3</v>
      </c>
      <c r="C1062" s="234">
        <f>+ม.3!E72</f>
        <v>0</v>
      </c>
      <c r="D1062" s="221">
        <f>+ม.3!I72</f>
        <v>25</v>
      </c>
      <c r="E1062" s="221">
        <f>+ม.3!J72</f>
        <v>1</v>
      </c>
      <c r="F1062" s="230">
        <f>+ม.3!K72</f>
        <v>20</v>
      </c>
      <c r="G1062" s="190"/>
      <c r="H1062" s="221">
        <f t="shared" si="123"/>
        <v>10120</v>
      </c>
      <c r="I1062" s="226">
        <v>100</v>
      </c>
      <c r="J1062" s="191">
        <f t="shared" si="124"/>
        <v>1012000</v>
      </c>
      <c r="K1062" s="221">
        <f>+ม.3!Q72</f>
        <v>0</v>
      </c>
      <c r="L1062" s="238">
        <f>+ม.3!S72</f>
        <v>0</v>
      </c>
      <c r="M1062" s="238">
        <f>+ม.3!T72</f>
        <v>0</v>
      </c>
      <c r="N1062" s="190"/>
      <c r="O1062" s="197">
        <f>+ม.3!U72</f>
        <v>0</v>
      </c>
      <c r="P1062" s="190">
        <f>+ม.3!W72</f>
        <v>0</v>
      </c>
      <c r="Q1062" s="244"/>
      <c r="R1062" s="197">
        <f t="shared" si="119"/>
        <v>0</v>
      </c>
      <c r="S1062" s="221">
        <f>+ม.3!Z72</f>
        <v>0</v>
      </c>
      <c r="T1062" s="201">
        <f t="shared" si="120"/>
        <v>0</v>
      </c>
      <c r="U1062" s="190">
        <f t="shared" si="121"/>
        <v>0</v>
      </c>
      <c r="V1062" s="190">
        <f t="shared" si="122"/>
        <v>1012000</v>
      </c>
      <c r="W1062" s="190"/>
      <c r="X1062" s="258"/>
      <c r="Y1062" s="251">
        <f t="shared" si="125"/>
        <v>1012000</v>
      </c>
      <c r="Z1062" s="251">
        <v>0.01</v>
      </c>
    </row>
    <row r="1063" spans="1:26" s="189" customFormat="1" ht="15.75" customHeight="1" x14ac:dyDescent="0.35">
      <c r="A1063" s="221">
        <v>58</v>
      </c>
      <c r="B1063" s="217" t="str">
        <f>+ม.3!D73</f>
        <v>น.ส.3</v>
      </c>
      <c r="C1063" s="234">
        <f>+ม.3!E73</f>
        <v>0</v>
      </c>
      <c r="D1063" s="221">
        <f>+ม.3!I73</f>
        <v>6</v>
      </c>
      <c r="E1063" s="221">
        <f>+ม.3!J73</f>
        <v>0</v>
      </c>
      <c r="F1063" s="230">
        <f>+ม.3!K73</f>
        <v>80</v>
      </c>
      <c r="G1063" s="190"/>
      <c r="H1063" s="221">
        <f t="shared" si="123"/>
        <v>2480</v>
      </c>
      <c r="I1063" s="226">
        <v>100</v>
      </c>
      <c r="J1063" s="191">
        <f t="shared" si="124"/>
        <v>248000</v>
      </c>
      <c r="K1063" s="221">
        <f>+ม.3!Q73</f>
        <v>0</v>
      </c>
      <c r="L1063" s="238">
        <f>+ม.3!S73</f>
        <v>0</v>
      </c>
      <c r="M1063" s="238">
        <f>+ม.3!T73</f>
        <v>0</v>
      </c>
      <c r="N1063" s="190"/>
      <c r="O1063" s="197">
        <f>+ม.3!U73</f>
        <v>0</v>
      </c>
      <c r="P1063" s="190">
        <f>+ม.3!W73</f>
        <v>0</v>
      </c>
      <c r="Q1063" s="244"/>
      <c r="R1063" s="197">
        <f t="shared" si="119"/>
        <v>0</v>
      </c>
      <c r="S1063" s="221">
        <f>+ม.3!Z73</f>
        <v>0</v>
      </c>
      <c r="T1063" s="201">
        <f t="shared" si="120"/>
        <v>0</v>
      </c>
      <c r="U1063" s="190">
        <f t="shared" si="121"/>
        <v>0</v>
      </c>
      <c r="V1063" s="190">
        <f t="shared" si="122"/>
        <v>248000</v>
      </c>
      <c r="W1063" s="190"/>
      <c r="X1063" s="258"/>
      <c r="Y1063" s="251">
        <f t="shared" si="125"/>
        <v>248000</v>
      </c>
      <c r="Z1063" s="251">
        <v>0.01</v>
      </c>
    </row>
    <row r="1064" spans="1:26" s="189" customFormat="1" ht="15.75" customHeight="1" x14ac:dyDescent="0.35">
      <c r="A1064" s="221">
        <v>59</v>
      </c>
      <c r="B1064" s="217" t="str">
        <f>+ม.3!D74</f>
        <v>น.ส.3</v>
      </c>
      <c r="C1064" s="234">
        <f>+ม.3!E74</f>
        <v>0</v>
      </c>
      <c r="D1064" s="221">
        <f>+ม.3!I74</f>
        <v>4</v>
      </c>
      <c r="E1064" s="221">
        <f>+ม.3!J74</f>
        <v>2</v>
      </c>
      <c r="F1064" s="230"/>
      <c r="G1064" s="190"/>
      <c r="H1064" s="221">
        <f t="shared" si="123"/>
        <v>1800</v>
      </c>
      <c r="I1064" s="226">
        <v>100</v>
      </c>
      <c r="J1064" s="191">
        <f t="shared" si="124"/>
        <v>180000</v>
      </c>
      <c r="K1064" s="221">
        <f>+ม.3!Q74</f>
        <v>0</v>
      </c>
      <c r="L1064" s="238">
        <f>+ม.3!S74</f>
        <v>0</v>
      </c>
      <c r="M1064" s="238">
        <f>+ม.3!T74</f>
        <v>0</v>
      </c>
      <c r="N1064" s="190"/>
      <c r="O1064" s="197">
        <f>+ม.3!U74</f>
        <v>0</v>
      </c>
      <c r="P1064" s="190">
        <f>+ม.3!W74</f>
        <v>0</v>
      </c>
      <c r="Q1064" s="244"/>
      <c r="R1064" s="197">
        <f t="shared" si="119"/>
        <v>0</v>
      </c>
      <c r="S1064" s="221">
        <f>+ม.3!Z74</f>
        <v>0</v>
      </c>
      <c r="T1064" s="201">
        <f t="shared" si="120"/>
        <v>0</v>
      </c>
      <c r="U1064" s="190">
        <f t="shared" si="121"/>
        <v>0</v>
      </c>
      <c r="V1064" s="190">
        <f t="shared" si="122"/>
        <v>180000</v>
      </c>
      <c r="W1064" s="190"/>
      <c r="X1064" s="258"/>
      <c r="Y1064" s="251">
        <f t="shared" si="125"/>
        <v>180000</v>
      </c>
      <c r="Z1064" s="251">
        <v>0.01</v>
      </c>
    </row>
    <row r="1065" spans="1:26" s="189" customFormat="1" ht="15.75" customHeight="1" x14ac:dyDescent="0.35">
      <c r="A1065" s="221">
        <v>60</v>
      </c>
      <c r="B1065" s="217" t="str">
        <f>+ม.3!D75</f>
        <v>น.ส.3</v>
      </c>
      <c r="C1065" s="234">
        <f>+ม.3!E75</f>
        <v>0</v>
      </c>
      <c r="D1065" s="221">
        <f>+ม.3!I75</f>
        <v>10</v>
      </c>
      <c r="E1065" s="221">
        <f>+ม.3!J75</f>
        <v>1</v>
      </c>
      <c r="F1065" s="230"/>
      <c r="G1065" s="190"/>
      <c r="H1065" s="221">
        <f t="shared" si="123"/>
        <v>4100</v>
      </c>
      <c r="I1065" s="226">
        <v>100</v>
      </c>
      <c r="J1065" s="191">
        <f t="shared" si="124"/>
        <v>410000</v>
      </c>
      <c r="K1065" s="221">
        <f>+ม.3!Q75</f>
        <v>0</v>
      </c>
      <c r="L1065" s="238">
        <f>+ม.3!S75</f>
        <v>0</v>
      </c>
      <c r="M1065" s="238">
        <f>+ม.3!T75</f>
        <v>0</v>
      </c>
      <c r="N1065" s="190"/>
      <c r="O1065" s="197">
        <f>+ม.3!U75</f>
        <v>0</v>
      </c>
      <c r="P1065" s="190">
        <f>+ม.3!W75</f>
        <v>0</v>
      </c>
      <c r="Q1065" s="244"/>
      <c r="R1065" s="197">
        <f t="shared" si="119"/>
        <v>0</v>
      </c>
      <c r="S1065" s="221">
        <f>+ม.3!Z75</f>
        <v>0</v>
      </c>
      <c r="T1065" s="201">
        <f t="shared" si="120"/>
        <v>0</v>
      </c>
      <c r="U1065" s="190">
        <f t="shared" si="121"/>
        <v>0</v>
      </c>
      <c r="V1065" s="190">
        <f t="shared" si="122"/>
        <v>410000</v>
      </c>
      <c r="W1065" s="190"/>
      <c r="X1065" s="258"/>
      <c r="Y1065" s="251">
        <f t="shared" si="125"/>
        <v>410000</v>
      </c>
      <c r="Z1065" s="251">
        <v>0.01</v>
      </c>
    </row>
    <row r="1066" spans="1:26" s="189" customFormat="1" ht="15.75" customHeight="1" x14ac:dyDescent="0.35">
      <c r="A1066" s="221">
        <v>61</v>
      </c>
      <c r="B1066" s="217" t="str">
        <f>+ม.3!D76</f>
        <v>น.ส.3</v>
      </c>
      <c r="C1066" s="234">
        <f>+ม.3!E76</f>
        <v>0</v>
      </c>
      <c r="D1066" s="221">
        <f>+ม.3!I76</f>
        <v>22</v>
      </c>
      <c r="E1066" s="221">
        <f>+ม.3!J76</f>
        <v>3</v>
      </c>
      <c r="F1066" s="230">
        <f>+ม.3!K76</f>
        <v>80</v>
      </c>
      <c r="G1066" s="190"/>
      <c r="H1066" s="221">
        <f t="shared" si="123"/>
        <v>9180</v>
      </c>
      <c r="I1066" s="226">
        <v>100</v>
      </c>
      <c r="J1066" s="191">
        <f t="shared" si="124"/>
        <v>918000</v>
      </c>
      <c r="K1066" s="221">
        <f>+ม.3!Q76</f>
        <v>0</v>
      </c>
      <c r="L1066" s="238">
        <f>+ม.3!S76</f>
        <v>0</v>
      </c>
      <c r="M1066" s="238">
        <f>+ม.3!T76</f>
        <v>0</v>
      </c>
      <c r="N1066" s="190"/>
      <c r="O1066" s="197">
        <f>+ม.3!U76</f>
        <v>0</v>
      </c>
      <c r="P1066" s="190">
        <f>+ม.3!W76</f>
        <v>0</v>
      </c>
      <c r="Q1066" s="244"/>
      <c r="R1066" s="197">
        <f t="shared" si="119"/>
        <v>0</v>
      </c>
      <c r="S1066" s="221">
        <f>+ม.3!Z76</f>
        <v>0</v>
      </c>
      <c r="T1066" s="201">
        <f t="shared" si="120"/>
        <v>0</v>
      </c>
      <c r="U1066" s="190">
        <f t="shared" si="121"/>
        <v>0</v>
      </c>
      <c r="V1066" s="190">
        <f t="shared" si="122"/>
        <v>918000</v>
      </c>
      <c r="W1066" s="190"/>
      <c r="X1066" s="258"/>
      <c r="Y1066" s="251">
        <f t="shared" si="125"/>
        <v>918000</v>
      </c>
      <c r="Z1066" s="251">
        <v>0.01</v>
      </c>
    </row>
    <row r="1067" spans="1:26" s="189" customFormat="1" ht="15.75" customHeight="1" x14ac:dyDescent="0.35">
      <c r="A1067" s="221">
        <v>62</v>
      </c>
      <c r="B1067" s="217" t="str">
        <f>+ม.3!D77</f>
        <v>น.ส.3</v>
      </c>
      <c r="C1067" s="234">
        <f>+ม.3!E77</f>
        <v>0</v>
      </c>
      <c r="D1067" s="221">
        <f>+ม.3!I77</f>
        <v>25</v>
      </c>
      <c r="E1067" s="221">
        <f>+ม.3!J77</f>
        <v>0</v>
      </c>
      <c r="F1067" s="230"/>
      <c r="G1067" s="190"/>
      <c r="H1067" s="221">
        <f t="shared" si="123"/>
        <v>10000</v>
      </c>
      <c r="I1067" s="226">
        <v>100</v>
      </c>
      <c r="J1067" s="191">
        <f t="shared" si="124"/>
        <v>1000000</v>
      </c>
      <c r="K1067" s="221">
        <f>+ม.3!Q77</f>
        <v>0</v>
      </c>
      <c r="L1067" s="238">
        <f>+ม.3!S77</f>
        <v>0</v>
      </c>
      <c r="M1067" s="238">
        <f>+ม.3!T77</f>
        <v>0</v>
      </c>
      <c r="N1067" s="190"/>
      <c r="O1067" s="197">
        <f>+ม.3!U77</f>
        <v>0</v>
      </c>
      <c r="P1067" s="190">
        <f>+ม.3!W77</f>
        <v>0</v>
      </c>
      <c r="Q1067" s="244"/>
      <c r="R1067" s="197">
        <f t="shared" si="119"/>
        <v>0</v>
      </c>
      <c r="S1067" s="221">
        <f>+ม.3!Z77</f>
        <v>0</v>
      </c>
      <c r="T1067" s="201">
        <f t="shared" si="120"/>
        <v>0</v>
      </c>
      <c r="U1067" s="190">
        <f t="shared" si="121"/>
        <v>0</v>
      </c>
      <c r="V1067" s="190">
        <f t="shared" si="122"/>
        <v>1000000</v>
      </c>
      <c r="W1067" s="190"/>
      <c r="X1067" s="258"/>
      <c r="Y1067" s="251">
        <f t="shared" si="125"/>
        <v>1000000</v>
      </c>
      <c r="Z1067" s="251">
        <v>0.01</v>
      </c>
    </row>
    <row r="1068" spans="1:26" s="189" customFormat="1" ht="15.75" customHeight="1" x14ac:dyDescent="0.35">
      <c r="A1068" s="221">
        <v>63</v>
      </c>
      <c r="B1068" s="217" t="str">
        <f>+ม.3!D78</f>
        <v>น.ส.3</v>
      </c>
      <c r="C1068" s="234">
        <f>+ม.3!E78</f>
        <v>48</v>
      </c>
      <c r="D1068" s="221">
        <f>+ม.3!I78</f>
        <v>2</v>
      </c>
      <c r="E1068" s="221">
        <f>+ม.3!J78</f>
        <v>2</v>
      </c>
      <c r="F1068" s="230">
        <f>+ม.3!K78</f>
        <v>85</v>
      </c>
      <c r="G1068" s="190"/>
      <c r="H1068" s="221">
        <f t="shared" si="123"/>
        <v>1085</v>
      </c>
      <c r="I1068" s="226">
        <v>100</v>
      </c>
      <c r="J1068" s="191">
        <f t="shared" si="124"/>
        <v>108500</v>
      </c>
      <c r="K1068" s="221">
        <f>+ม.3!Q78</f>
        <v>0</v>
      </c>
      <c r="L1068" s="238">
        <f>+ม.3!S78</f>
        <v>0</v>
      </c>
      <c r="M1068" s="238">
        <f>+ม.3!T78</f>
        <v>0</v>
      </c>
      <c r="N1068" s="190"/>
      <c r="O1068" s="197">
        <f>+ม.3!U78</f>
        <v>0</v>
      </c>
      <c r="P1068" s="190">
        <f>+ม.3!W78</f>
        <v>0</v>
      </c>
      <c r="Q1068" s="244"/>
      <c r="R1068" s="197">
        <f t="shared" si="119"/>
        <v>0</v>
      </c>
      <c r="S1068" s="221">
        <f>+ม.3!Z78</f>
        <v>0</v>
      </c>
      <c r="T1068" s="201">
        <f t="shared" si="120"/>
        <v>0</v>
      </c>
      <c r="U1068" s="190">
        <f t="shared" si="121"/>
        <v>0</v>
      </c>
      <c r="V1068" s="190">
        <f t="shared" si="122"/>
        <v>108500</v>
      </c>
      <c r="W1068" s="190"/>
      <c r="X1068" s="258"/>
      <c r="Y1068" s="251">
        <f t="shared" si="125"/>
        <v>108500</v>
      </c>
      <c r="Z1068" s="251">
        <v>0.01</v>
      </c>
    </row>
    <row r="1069" spans="1:26" s="189" customFormat="1" ht="15.75" customHeight="1" x14ac:dyDescent="0.35">
      <c r="A1069" s="221">
        <v>64</v>
      </c>
      <c r="B1069" s="217" t="str">
        <f>+ม.3!D79</f>
        <v>น.ส.3</v>
      </c>
      <c r="C1069" s="234">
        <f>+ม.3!E79</f>
        <v>49</v>
      </c>
      <c r="D1069" s="221">
        <f>+ม.3!I79</f>
        <v>16</v>
      </c>
      <c r="E1069" s="221">
        <f>+ม.3!J79</f>
        <v>0</v>
      </c>
      <c r="F1069" s="230">
        <f>+ม.3!K79</f>
        <v>40</v>
      </c>
      <c r="G1069" s="190"/>
      <c r="H1069" s="221">
        <f t="shared" si="123"/>
        <v>6440</v>
      </c>
      <c r="I1069" s="226">
        <v>100</v>
      </c>
      <c r="J1069" s="191">
        <f t="shared" si="124"/>
        <v>644000</v>
      </c>
      <c r="K1069" s="221">
        <f>+ม.3!Q79</f>
        <v>0</v>
      </c>
      <c r="L1069" s="238">
        <f>+ม.3!S79</f>
        <v>0</v>
      </c>
      <c r="M1069" s="238">
        <f>+ม.3!T79</f>
        <v>0</v>
      </c>
      <c r="N1069" s="190"/>
      <c r="O1069" s="197">
        <f>+ม.3!U79</f>
        <v>0</v>
      </c>
      <c r="P1069" s="190">
        <f>+ม.3!W79</f>
        <v>0</v>
      </c>
      <c r="Q1069" s="244"/>
      <c r="R1069" s="197">
        <f t="shared" si="119"/>
        <v>0</v>
      </c>
      <c r="S1069" s="221">
        <f>+ม.3!Z79</f>
        <v>0</v>
      </c>
      <c r="T1069" s="201">
        <f t="shared" si="120"/>
        <v>0</v>
      </c>
      <c r="U1069" s="190">
        <f t="shared" si="121"/>
        <v>0</v>
      </c>
      <c r="V1069" s="190">
        <f t="shared" si="122"/>
        <v>644000</v>
      </c>
      <c r="W1069" s="190"/>
      <c r="X1069" s="258"/>
      <c r="Y1069" s="251">
        <f t="shared" si="125"/>
        <v>644000</v>
      </c>
      <c r="Z1069" s="251">
        <v>0.01</v>
      </c>
    </row>
    <row r="1070" spans="1:26" s="189" customFormat="1" ht="15.75" customHeight="1" x14ac:dyDescent="0.35">
      <c r="A1070" s="221">
        <v>65</v>
      </c>
      <c r="B1070" s="217" t="str">
        <f>+ม.3!D80</f>
        <v>น.ส.3</v>
      </c>
      <c r="C1070" s="234">
        <f>+ม.3!E80</f>
        <v>51</v>
      </c>
      <c r="D1070" s="221">
        <f>+ม.3!I80</f>
        <v>16</v>
      </c>
      <c r="E1070" s="221">
        <f>+ม.3!J80</f>
        <v>3</v>
      </c>
      <c r="F1070" s="230">
        <f>+ม.3!K80</f>
        <v>20</v>
      </c>
      <c r="G1070" s="190"/>
      <c r="H1070" s="221">
        <f t="shared" si="123"/>
        <v>6720</v>
      </c>
      <c r="I1070" s="226">
        <v>100</v>
      </c>
      <c r="J1070" s="191">
        <f t="shared" si="124"/>
        <v>672000</v>
      </c>
      <c r="K1070" s="221">
        <f>+ม.3!Q80</f>
        <v>0</v>
      </c>
      <c r="L1070" s="238">
        <f>+ม.3!S80</f>
        <v>0</v>
      </c>
      <c r="M1070" s="238">
        <f>+ม.3!T80</f>
        <v>0</v>
      </c>
      <c r="N1070" s="190"/>
      <c r="O1070" s="197">
        <f>+ม.3!U80</f>
        <v>0</v>
      </c>
      <c r="P1070" s="190">
        <f>+ม.3!W80</f>
        <v>0</v>
      </c>
      <c r="Q1070" s="244"/>
      <c r="R1070" s="197">
        <f t="shared" si="119"/>
        <v>0</v>
      </c>
      <c r="S1070" s="221">
        <f>+ม.3!Z80</f>
        <v>0</v>
      </c>
      <c r="T1070" s="201">
        <f t="shared" si="120"/>
        <v>0</v>
      </c>
      <c r="U1070" s="190">
        <f t="shared" si="121"/>
        <v>0</v>
      </c>
      <c r="V1070" s="190">
        <f t="shared" si="122"/>
        <v>672000</v>
      </c>
      <c r="W1070" s="190"/>
      <c r="X1070" s="258"/>
      <c r="Y1070" s="251">
        <f t="shared" si="125"/>
        <v>672000</v>
      </c>
      <c r="Z1070" s="251">
        <v>0.01</v>
      </c>
    </row>
    <row r="1071" spans="1:26" s="189" customFormat="1" ht="15.75" customHeight="1" x14ac:dyDescent="0.35">
      <c r="A1071" s="221">
        <v>66</v>
      </c>
      <c r="B1071" s="217" t="str">
        <f>+ม.3!D81</f>
        <v>น.ส.3</v>
      </c>
      <c r="C1071" s="234">
        <f>+ม.3!E81</f>
        <v>0</v>
      </c>
      <c r="D1071" s="221">
        <f>+ม.3!I81</f>
        <v>7</v>
      </c>
      <c r="E1071" s="221">
        <f>+ม.3!J81</f>
        <v>3</v>
      </c>
      <c r="F1071" s="230">
        <f>+ม.3!K81</f>
        <v>92</v>
      </c>
      <c r="G1071" s="190"/>
      <c r="H1071" s="221">
        <f t="shared" si="123"/>
        <v>3192</v>
      </c>
      <c r="I1071" s="226">
        <v>100</v>
      </c>
      <c r="J1071" s="191">
        <f t="shared" si="124"/>
        <v>319200</v>
      </c>
      <c r="K1071" s="221">
        <f>+ม.3!Q81</f>
        <v>0</v>
      </c>
      <c r="L1071" s="238">
        <f>+ม.3!S81</f>
        <v>0</v>
      </c>
      <c r="M1071" s="238">
        <f>+ม.3!T81</f>
        <v>0</v>
      </c>
      <c r="N1071" s="190"/>
      <c r="O1071" s="197">
        <f>+ม.3!U81</f>
        <v>0</v>
      </c>
      <c r="P1071" s="190">
        <f>+ม.3!W81</f>
        <v>0</v>
      </c>
      <c r="Q1071" s="244"/>
      <c r="R1071" s="197">
        <f t="shared" si="119"/>
        <v>0</v>
      </c>
      <c r="S1071" s="221">
        <f>+ม.3!Z81</f>
        <v>0</v>
      </c>
      <c r="T1071" s="201">
        <f t="shared" si="120"/>
        <v>0</v>
      </c>
      <c r="U1071" s="190">
        <f t="shared" si="121"/>
        <v>0</v>
      </c>
      <c r="V1071" s="190">
        <f t="shared" si="122"/>
        <v>319200</v>
      </c>
      <c r="W1071" s="190"/>
      <c r="X1071" s="258"/>
      <c r="Y1071" s="251">
        <f t="shared" si="125"/>
        <v>319200</v>
      </c>
      <c r="Z1071" s="251">
        <v>0.01</v>
      </c>
    </row>
    <row r="1072" spans="1:26" s="189" customFormat="1" ht="15.75" customHeight="1" x14ac:dyDescent="0.35">
      <c r="A1072" s="221">
        <v>67</v>
      </c>
      <c r="B1072" s="217" t="str">
        <f>+ม.3!D82</f>
        <v>น.ส.3</v>
      </c>
      <c r="C1072" s="234">
        <f>+ม.3!E82</f>
        <v>0</v>
      </c>
      <c r="D1072" s="221">
        <f>+ม.3!I82</f>
        <v>9</v>
      </c>
      <c r="E1072" s="221">
        <f>+ม.3!J82</f>
        <v>0</v>
      </c>
      <c r="F1072" s="230"/>
      <c r="G1072" s="190"/>
      <c r="H1072" s="221">
        <f t="shared" si="123"/>
        <v>3600</v>
      </c>
      <c r="I1072" s="226">
        <v>100</v>
      </c>
      <c r="J1072" s="191">
        <f t="shared" si="124"/>
        <v>360000</v>
      </c>
      <c r="K1072" s="221">
        <f>+ม.3!Q82</f>
        <v>0</v>
      </c>
      <c r="L1072" s="238">
        <f>+ม.3!S82</f>
        <v>0</v>
      </c>
      <c r="M1072" s="238">
        <f>+ม.3!T82</f>
        <v>0</v>
      </c>
      <c r="N1072" s="190"/>
      <c r="O1072" s="197">
        <f>+ม.3!U82</f>
        <v>0</v>
      </c>
      <c r="P1072" s="190">
        <f>+ม.3!W82</f>
        <v>0</v>
      </c>
      <c r="Q1072" s="244"/>
      <c r="R1072" s="197">
        <f t="shared" ref="R1072:R1135" si="126">O1072*Q1072</f>
        <v>0</v>
      </c>
      <c r="S1072" s="221">
        <f>+ม.3!Z82</f>
        <v>0</v>
      </c>
      <c r="T1072" s="201">
        <f t="shared" ref="T1072:T1135" si="127">R1072*S1072/100</f>
        <v>0</v>
      </c>
      <c r="U1072" s="190">
        <f t="shared" ref="U1072:U1135" si="128">R1072-T1072</f>
        <v>0</v>
      </c>
      <c r="V1072" s="190">
        <f t="shared" ref="V1072:V1135" si="129">J1072+U1072</f>
        <v>360000</v>
      </c>
      <c r="W1072" s="190"/>
      <c r="X1072" s="258"/>
      <c r="Y1072" s="251">
        <f t="shared" si="125"/>
        <v>360000</v>
      </c>
      <c r="Z1072" s="251">
        <v>0.01</v>
      </c>
    </row>
    <row r="1073" spans="1:26" s="189" customFormat="1" ht="15.75" customHeight="1" x14ac:dyDescent="0.35">
      <c r="A1073" s="221">
        <v>68</v>
      </c>
      <c r="B1073" s="217" t="str">
        <f>+ม.3!D83</f>
        <v>น.ส.3</v>
      </c>
      <c r="C1073" s="234">
        <f>+ม.3!E83</f>
        <v>0</v>
      </c>
      <c r="D1073" s="221">
        <f>+ม.3!I83</f>
        <v>26</v>
      </c>
      <c r="E1073" s="221">
        <f>+ม.3!J83</f>
        <v>1</v>
      </c>
      <c r="F1073" s="230"/>
      <c r="G1073" s="190"/>
      <c r="H1073" s="221">
        <f t="shared" si="123"/>
        <v>10500</v>
      </c>
      <c r="I1073" s="226">
        <v>100</v>
      </c>
      <c r="J1073" s="191">
        <f t="shared" si="124"/>
        <v>1050000</v>
      </c>
      <c r="K1073" s="221">
        <f>+ม.3!Q83</f>
        <v>0</v>
      </c>
      <c r="L1073" s="238">
        <f>+ม.3!S83</f>
        <v>0</v>
      </c>
      <c r="M1073" s="238">
        <f>+ม.3!T83</f>
        <v>0</v>
      </c>
      <c r="N1073" s="190"/>
      <c r="O1073" s="197">
        <f>+ม.3!U83</f>
        <v>0</v>
      </c>
      <c r="P1073" s="190">
        <f>+ม.3!W83</f>
        <v>0</v>
      </c>
      <c r="Q1073" s="244"/>
      <c r="R1073" s="197">
        <f t="shared" si="126"/>
        <v>0</v>
      </c>
      <c r="S1073" s="221">
        <f>+ม.3!Z83</f>
        <v>0</v>
      </c>
      <c r="T1073" s="201">
        <f t="shared" si="127"/>
        <v>0</v>
      </c>
      <c r="U1073" s="190">
        <f t="shared" si="128"/>
        <v>0</v>
      </c>
      <c r="V1073" s="190">
        <f t="shared" si="129"/>
        <v>1050000</v>
      </c>
      <c r="W1073" s="190"/>
      <c r="X1073" s="258"/>
      <c r="Y1073" s="251">
        <f t="shared" si="125"/>
        <v>1050000</v>
      </c>
      <c r="Z1073" s="251">
        <v>0.01</v>
      </c>
    </row>
    <row r="1074" spans="1:26" s="189" customFormat="1" ht="15.75" customHeight="1" x14ac:dyDescent="0.35">
      <c r="A1074" s="221">
        <v>69</v>
      </c>
      <c r="B1074" s="217" t="str">
        <f>+ม.3!D84</f>
        <v>น.ส.3</v>
      </c>
      <c r="C1074" s="234">
        <f>+ม.3!E84</f>
        <v>0</v>
      </c>
      <c r="D1074" s="221">
        <f>+ม.3!I84</f>
        <v>14</v>
      </c>
      <c r="E1074" s="221">
        <f>+ม.3!J84</f>
        <v>0</v>
      </c>
      <c r="F1074" s="230"/>
      <c r="G1074" s="190"/>
      <c r="H1074" s="221">
        <f t="shared" si="123"/>
        <v>5600</v>
      </c>
      <c r="I1074" s="226">
        <v>100</v>
      </c>
      <c r="J1074" s="191">
        <f t="shared" si="124"/>
        <v>560000</v>
      </c>
      <c r="K1074" s="221">
        <f>+ม.3!Q84</f>
        <v>0</v>
      </c>
      <c r="L1074" s="238">
        <f>+ม.3!S84</f>
        <v>0</v>
      </c>
      <c r="M1074" s="238">
        <f>+ม.3!T84</f>
        <v>0</v>
      </c>
      <c r="N1074" s="190"/>
      <c r="O1074" s="197">
        <f>+ม.3!U84</f>
        <v>0</v>
      </c>
      <c r="P1074" s="190">
        <f>+ม.3!W84</f>
        <v>0</v>
      </c>
      <c r="Q1074" s="244"/>
      <c r="R1074" s="197">
        <f t="shared" si="126"/>
        <v>0</v>
      </c>
      <c r="S1074" s="221">
        <f>+ม.3!Z84</f>
        <v>0</v>
      </c>
      <c r="T1074" s="201">
        <f t="shared" si="127"/>
        <v>0</v>
      </c>
      <c r="U1074" s="190">
        <f t="shared" si="128"/>
        <v>0</v>
      </c>
      <c r="V1074" s="190">
        <f t="shared" si="129"/>
        <v>560000</v>
      </c>
      <c r="W1074" s="190"/>
      <c r="X1074" s="258"/>
      <c r="Y1074" s="251">
        <f t="shared" si="125"/>
        <v>560000</v>
      </c>
      <c r="Z1074" s="251">
        <v>0.01</v>
      </c>
    </row>
    <row r="1075" spans="1:26" s="189" customFormat="1" ht="15.75" customHeight="1" x14ac:dyDescent="0.35">
      <c r="A1075" s="221">
        <v>70</v>
      </c>
      <c r="B1075" s="217" t="str">
        <f>+ม.3!D85</f>
        <v>น.ส.3</v>
      </c>
      <c r="C1075" s="234">
        <f>+ม.3!E85</f>
        <v>0</v>
      </c>
      <c r="D1075" s="221">
        <f>+ม.3!I85</f>
        <v>14</v>
      </c>
      <c r="E1075" s="221">
        <f>+ม.3!J85</f>
        <v>2</v>
      </c>
      <c r="F1075" s="230"/>
      <c r="G1075" s="190"/>
      <c r="H1075" s="221">
        <f t="shared" si="123"/>
        <v>5800</v>
      </c>
      <c r="I1075" s="226">
        <v>100</v>
      </c>
      <c r="J1075" s="191">
        <f t="shared" si="124"/>
        <v>580000</v>
      </c>
      <c r="K1075" s="221">
        <f>+ม.3!Q85</f>
        <v>0</v>
      </c>
      <c r="L1075" s="238">
        <f>+ม.3!S85</f>
        <v>0</v>
      </c>
      <c r="M1075" s="238">
        <f>+ม.3!T85</f>
        <v>0</v>
      </c>
      <c r="N1075" s="190"/>
      <c r="O1075" s="197">
        <f>+ม.3!U85</f>
        <v>0</v>
      </c>
      <c r="P1075" s="190">
        <f>+ม.3!W85</f>
        <v>0</v>
      </c>
      <c r="Q1075" s="244"/>
      <c r="R1075" s="197">
        <f t="shared" si="126"/>
        <v>0</v>
      </c>
      <c r="S1075" s="221">
        <f>+ม.3!Z85</f>
        <v>0</v>
      </c>
      <c r="T1075" s="201">
        <f t="shared" si="127"/>
        <v>0</v>
      </c>
      <c r="U1075" s="190">
        <f t="shared" si="128"/>
        <v>0</v>
      </c>
      <c r="V1075" s="190">
        <f t="shared" si="129"/>
        <v>580000</v>
      </c>
      <c r="W1075" s="190"/>
      <c r="X1075" s="258"/>
      <c r="Y1075" s="251">
        <f t="shared" si="125"/>
        <v>580000</v>
      </c>
      <c r="Z1075" s="251">
        <v>0.01</v>
      </c>
    </row>
    <row r="1076" spans="1:26" s="189" customFormat="1" ht="15.75" customHeight="1" x14ac:dyDescent="0.35">
      <c r="A1076" s="221">
        <v>71</v>
      </c>
      <c r="B1076" s="217" t="str">
        <f>+ม.3!D86</f>
        <v>น.ส.3</v>
      </c>
      <c r="C1076" s="234">
        <f>+ม.3!E86</f>
        <v>0</v>
      </c>
      <c r="D1076" s="221">
        <f>+ม.3!I86</f>
        <v>22</v>
      </c>
      <c r="E1076" s="221">
        <f>+ม.3!J86</f>
        <v>3</v>
      </c>
      <c r="F1076" s="230"/>
      <c r="G1076" s="190"/>
      <c r="H1076" s="221">
        <f t="shared" si="123"/>
        <v>9100</v>
      </c>
      <c r="I1076" s="226">
        <v>100</v>
      </c>
      <c r="J1076" s="191">
        <f t="shared" si="124"/>
        <v>910000</v>
      </c>
      <c r="K1076" s="221">
        <f>+ม.3!Q86</f>
        <v>0</v>
      </c>
      <c r="L1076" s="238">
        <f>+ม.3!S86</f>
        <v>0</v>
      </c>
      <c r="M1076" s="238">
        <f>+ม.3!T86</f>
        <v>0</v>
      </c>
      <c r="N1076" s="190"/>
      <c r="O1076" s="197">
        <f>+ม.3!U86</f>
        <v>0</v>
      </c>
      <c r="P1076" s="190">
        <f>+ม.3!W86</f>
        <v>0</v>
      </c>
      <c r="Q1076" s="244"/>
      <c r="R1076" s="197">
        <f t="shared" si="126"/>
        <v>0</v>
      </c>
      <c r="S1076" s="221">
        <f>+ม.3!Z86</f>
        <v>0</v>
      </c>
      <c r="T1076" s="201">
        <f t="shared" si="127"/>
        <v>0</v>
      </c>
      <c r="U1076" s="190">
        <f t="shared" si="128"/>
        <v>0</v>
      </c>
      <c r="V1076" s="190">
        <f t="shared" si="129"/>
        <v>910000</v>
      </c>
      <c r="W1076" s="190"/>
      <c r="X1076" s="258"/>
      <c r="Y1076" s="251">
        <f t="shared" si="125"/>
        <v>910000</v>
      </c>
      <c r="Z1076" s="251">
        <v>0.01</v>
      </c>
    </row>
    <row r="1077" spans="1:26" s="189" customFormat="1" ht="15.75" customHeight="1" x14ac:dyDescent="0.35">
      <c r="A1077" s="221">
        <v>72</v>
      </c>
      <c r="B1077" s="217" t="str">
        <f>+ม.3!D87</f>
        <v>ส.ป.ก.</v>
      </c>
      <c r="C1077" s="234">
        <f>+ม.3!E87</f>
        <v>1221</v>
      </c>
      <c r="D1077" s="221">
        <f>+ม.3!I87</f>
        <v>10</v>
      </c>
      <c r="E1077" s="221">
        <f>+ม.3!J87</f>
        <v>3</v>
      </c>
      <c r="F1077" s="230">
        <f>+ม.3!K87</f>
        <v>49</v>
      </c>
      <c r="G1077" s="190"/>
      <c r="H1077" s="221">
        <f t="shared" si="123"/>
        <v>4349</v>
      </c>
      <c r="I1077" s="226">
        <v>100</v>
      </c>
      <c r="J1077" s="191">
        <f t="shared" si="124"/>
        <v>434900</v>
      </c>
      <c r="K1077" s="221">
        <f>+ม.3!Q87</f>
        <v>0</v>
      </c>
      <c r="L1077" s="238">
        <f>+ม.3!S87</f>
        <v>0</v>
      </c>
      <c r="M1077" s="238">
        <f>+ม.3!T87</f>
        <v>0</v>
      </c>
      <c r="N1077" s="190"/>
      <c r="O1077" s="197">
        <f>+ม.3!U87</f>
        <v>0</v>
      </c>
      <c r="P1077" s="190">
        <f>+ม.3!W87</f>
        <v>0</v>
      </c>
      <c r="Q1077" s="244"/>
      <c r="R1077" s="197">
        <f t="shared" si="126"/>
        <v>0</v>
      </c>
      <c r="S1077" s="221">
        <f>+ม.3!Z87</f>
        <v>0</v>
      </c>
      <c r="T1077" s="201">
        <f t="shared" si="127"/>
        <v>0</v>
      </c>
      <c r="U1077" s="190">
        <f t="shared" si="128"/>
        <v>0</v>
      </c>
      <c r="V1077" s="190">
        <f t="shared" si="129"/>
        <v>434900</v>
      </c>
      <c r="W1077" s="190"/>
      <c r="X1077" s="258"/>
      <c r="Y1077" s="251">
        <f t="shared" si="125"/>
        <v>434900</v>
      </c>
      <c r="Z1077" s="251">
        <v>0.01</v>
      </c>
    </row>
    <row r="1078" spans="1:26" s="189" customFormat="1" ht="15.75" customHeight="1" x14ac:dyDescent="0.35">
      <c r="A1078" s="221">
        <v>73</v>
      </c>
      <c r="B1078" s="217" t="str">
        <f>+ม.3!D88</f>
        <v>ส.ป.ก.</v>
      </c>
      <c r="C1078" s="234">
        <f>+ม.3!E88</f>
        <v>3911</v>
      </c>
      <c r="D1078" s="221">
        <f>+ม.3!I88</f>
        <v>2</v>
      </c>
      <c r="E1078" s="221">
        <f>+ม.3!J88</f>
        <v>1</v>
      </c>
      <c r="F1078" s="230">
        <f>+ม.3!K88</f>
        <v>89</v>
      </c>
      <c r="G1078" s="190"/>
      <c r="H1078" s="221">
        <f t="shared" si="123"/>
        <v>989</v>
      </c>
      <c r="I1078" s="226">
        <v>100</v>
      </c>
      <c r="J1078" s="191">
        <f t="shared" si="124"/>
        <v>98900</v>
      </c>
      <c r="K1078" s="221">
        <f>+ม.3!Q88</f>
        <v>0</v>
      </c>
      <c r="L1078" s="238">
        <f>+ม.3!S88</f>
        <v>0</v>
      </c>
      <c r="M1078" s="238">
        <f>+ม.3!T88</f>
        <v>0</v>
      </c>
      <c r="N1078" s="190"/>
      <c r="O1078" s="197">
        <f>+ม.3!U88</f>
        <v>0</v>
      </c>
      <c r="P1078" s="190">
        <f>+ม.3!W88</f>
        <v>0</v>
      </c>
      <c r="Q1078" s="244"/>
      <c r="R1078" s="197">
        <f t="shared" si="126"/>
        <v>0</v>
      </c>
      <c r="S1078" s="221">
        <f>+ม.3!Z88</f>
        <v>0</v>
      </c>
      <c r="T1078" s="201">
        <f t="shared" si="127"/>
        <v>0</v>
      </c>
      <c r="U1078" s="190">
        <f t="shared" si="128"/>
        <v>0</v>
      </c>
      <c r="V1078" s="190">
        <f t="shared" si="129"/>
        <v>98900</v>
      </c>
      <c r="W1078" s="190"/>
      <c r="X1078" s="258"/>
      <c r="Y1078" s="251">
        <f t="shared" si="125"/>
        <v>98900</v>
      </c>
      <c r="Z1078" s="251">
        <v>0.01</v>
      </c>
    </row>
    <row r="1079" spans="1:26" s="189" customFormat="1" ht="15.75" customHeight="1" x14ac:dyDescent="0.35">
      <c r="A1079" s="221">
        <v>74</v>
      </c>
      <c r="B1079" s="217" t="str">
        <f>+ม.3!D89</f>
        <v>ส.ป.ก.</v>
      </c>
      <c r="C1079" s="234">
        <f>+ม.3!E89</f>
        <v>3125</v>
      </c>
      <c r="D1079" s="221">
        <f>+ม.3!I89</f>
        <v>14</v>
      </c>
      <c r="E1079" s="221">
        <f>+ม.3!J89</f>
        <v>2</v>
      </c>
      <c r="F1079" s="230">
        <f>+ม.3!K89</f>
        <v>84</v>
      </c>
      <c r="G1079" s="190"/>
      <c r="H1079" s="221">
        <f t="shared" si="123"/>
        <v>5884</v>
      </c>
      <c r="I1079" s="226">
        <v>100</v>
      </c>
      <c r="J1079" s="191">
        <f t="shared" si="124"/>
        <v>588400</v>
      </c>
      <c r="K1079" s="221">
        <f>+ม.3!Q89</f>
        <v>0</v>
      </c>
      <c r="L1079" s="238">
        <f>+ม.3!S89</f>
        <v>0</v>
      </c>
      <c r="M1079" s="238">
        <f>+ม.3!T89</f>
        <v>0</v>
      </c>
      <c r="N1079" s="190"/>
      <c r="O1079" s="197">
        <f>+ม.3!U89</f>
        <v>0</v>
      </c>
      <c r="P1079" s="190">
        <f>+ม.3!W89</f>
        <v>0</v>
      </c>
      <c r="Q1079" s="244"/>
      <c r="R1079" s="197">
        <f t="shared" si="126"/>
        <v>0</v>
      </c>
      <c r="S1079" s="221">
        <f>+ม.3!Z89</f>
        <v>0</v>
      </c>
      <c r="T1079" s="201">
        <f t="shared" si="127"/>
        <v>0</v>
      </c>
      <c r="U1079" s="190">
        <f t="shared" si="128"/>
        <v>0</v>
      </c>
      <c r="V1079" s="190">
        <f t="shared" si="129"/>
        <v>588400</v>
      </c>
      <c r="W1079" s="190"/>
      <c r="X1079" s="258"/>
      <c r="Y1079" s="251">
        <f t="shared" si="125"/>
        <v>588400</v>
      </c>
      <c r="Z1079" s="251">
        <v>0.01</v>
      </c>
    </row>
    <row r="1080" spans="1:26" s="189" customFormat="1" ht="15.75" customHeight="1" x14ac:dyDescent="0.35">
      <c r="A1080" s="221">
        <v>75</v>
      </c>
      <c r="B1080" s="217" t="str">
        <f>+ม.3!D90</f>
        <v>ส.ป.ก.</v>
      </c>
      <c r="C1080" s="234">
        <f>+ม.3!E90</f>
        <v>6316</v>
      </c>
      <c r="D1080" s="221">
        <f>+ม.3!I90</f>
        <v>23</v>
      </c>
      <c r="E1080" s="221">
        <f>+ม.3!J90</f>
        <v>2</v>
      </c>
      <c r="F1080" s="230">
        <f>+ม.3!K90</f>
        <v>65</v>
      </c>
      <c r="G1080" s="190"/>
      <c r="H1080" s="221">
        <f t="shared" si="123"/>
        <v>9465</v>
      </c>
      <c r="I1080" s="226">
        <v>100</v>
      </c>
      <c r="J1080" s="191">
        <f t="shared" si="124"/>
        <v>946500</v>
      </c>
      <c r="K1080" s="221">
        <f>+ม.3!Q90</f>
        <v>0</v>
      </c>
      <c r="L1080" s="238">
        <f>+ม.3!S90</f>
        <v>0</v>
      </c>
      <c r="M1080" s="238">
        <f>+ม.3!T90</f>
        <v>0</v>
      </c>
      <c r="N1080" s="190"/>
      <c r="O1080" s="197">
        <f>+ม.3!U90</f>
        <v>0</v>
      </c>
      <c r="P1080" s="190">
        <f>+ม.3!W90</f>
        <v>0</v>
      </c>
      <c r="Q1080" s="244"/>
      <c r="R1080" s="197">
        <f t="shared" si="126"/>
        <v>0</v>
      </c>
      <c r="S1080" s="221">
        <f>+ม.3!Z90</f>
        <v>0</v>
      </c>
      <c r="T1080" s="201">
        <f t="shared" si="127"/>
        <v>0</v>
      </c>
      <c r="U1080" s="190">
        <f t="shared" si="128"/>
        <v>0</v>
      </c>
      <c r="V1080" s="190">
        <f t="shared" si="129"/>
        <v>946500</v>
      </c>
      <c r="W1080" s="190"/>
      <c r="X1080" s="258"/>
      <c r="Y1080" s="251">
        <f t="shared" si="125"/>
        <v>946500</v>
      </c>
      <c r="Z1080" s="251">
        <v>0.01</v>
      </c>
    </row>
    <row r="1081" spans="1:26" s="189" customFormat="1" ht="15.75" customHeight="1" x14ac:dyDescent="0.35">
      <c r="A1081" s="221">
        <v>76</v>
      </c>
      <c r="B1081" s="217" t="str">
        <f>+ม.3!D91</f>
        <v>ส.ป.ก.</v>
      </c>
      <c r="C1081" s="234">
        <f>+ม.3!E91</f>
        <v>3011</v>
      </c>
      <c r="D1081" s="221">
        <f>+ม.3!I91</f>
        <v>15</v>
      </c>
      <c r="E1081" s="221">
        <f>+ม.3!J91</f>
        <v>0</v>
      </c>
      <c r="F1081" s="230"/>
      <c r="G1081" s="190"/>
      <c r="H1081" s="221">
        <f t="shared" si="123"/>
        <v>6000</v>
      </c>
      <c r="I1081" s="226">
        <v>100</v>
      </c>
      <c r="J1081" s="191">
        <f t="shared" si="124"/>
        <v>600000</v>
      </c>
      <c r="K1081" s="221">
        <f>+ม.3!Q91</f>
        <v>0</v>
      </c>
      <c r="L1081" s="238">
        <f>+ม.3!S91</f>
        <v>0</v>
      </c>
      <c r="M1081" s="238">
        <f>+ม.3!T91</f>
        <v>0</v>
      </c>
      <c r="N1081" s="190"/>
      <c r="O1081" s="197">
        <f>+ม.3!U91</f>
        <v>0</v>
      </c>
      <c r="P1081" s="190">
        <f>+ม.3!W91</f>
        <v>0</v>
      </c>
      <c r="Q1081" s="244"/>
      <c r="R1081" s="197">
        <f t="shared" si="126"/>
        <v>0</v>
      </c>
      <c r="S1081" s="221">
        <f>+ม.3!Z91</f>
        <v>0</v>
      </c>
      <c r="T1081" s="201">
        <f t="shared" si="127"/>
        <v>0</v>
      </c>
      <c r="U1081" s="190">
        <f t="shared" si="128"/>
        <v>0</v>
      </c>
      <c r="V1081" s="190">
        <f t="shared" si="129"/>
        <v>600000</v>
      </c>
      <c r="W1081" s="190"/>
      <c r="X1081" s="258"/>
      <c r="Y1081" s="251">
        <f t="shared" si="125"/>
        <v>600000</v>
      </c>
      <c r="Z1081" s="251">
        <v>0.01</v>
      </c>
    </row>
    <row r="1082" spans="1:26" s="189" customFormat="1" ht="15.75" customHeight="1" x14ac:dyDescent="0.35">
      <c r="A1082" s="221">
        <v>77</v>
      </c>
      <c r="B1082" s="217" t="str">
        <f>+ม.3!D92</f>
        <v>ส.ป.ก.</v>
      </c>
      <c r="C1082" s="234">
        <f>+ม.3!E92</f>
        <v>0</v>
      </c>
      <c r="D1082" s="221">
        <f>+ม.3!I92</f>
        <v>5</v>
      </c>
      <c r="E1082" s="221">
        <f>+ม.3!J92</f>
        <v>0</v>
      </c>
      <c r="F1082" s="230"/>
      <c r="G1082" s="190"/>
      <c r="H1082" s="221">
        <f t="shared" si="123"/>
        <v>2000</v>
      </c>
      <c r="I1082" s="226">
        <v>100</v>
      </c>
      <c r="J1082" s="191">
        <f t="shared" si="124"/>
        <v>200000</v>
      </c>
      <c r="K1082" s="221">
        <f>+ม.3!Q92</f>
        <v>0</v>
      </c>
      <c r="L1082" s="238">
        <f>+ม.3!S92</f>
        <v>0</v>
      </c>
      <c r="M1082" s="238">
        <f>+ม.3!T92</f>
        <v>0</v>
      </c>
      <c r="N1082" s="190"/>
      <c r="O1082" s="197">
        <f>+ม.3!U92</f>
        <v>0</v>
      </c>
      <c r="P1082" s="190">
        <f>+ม.3!W92</f>
        <v>0</v>
      </c>
      <c r="Q1082" s="244"/>
      <c r="R1082" s="197">
        <f t="shared" si="126"/>
        <v>0</v>
      </c>
      <c r="S1082" s="221">
        <f>+ม.3!Z92</f>
        <v>0</v>
      </c>
      <c r="T1082" s="201">
        <f t="shared" si="127"/>
        <v>0</v>
      </c>
      <c r="U1082" s="190">
        <f t="shared" si="128"/>
        <v>0</v>
      </c>
      <c r="V1082" s="190">
        <f t="shared" si="129"/>
        <v>200000</v>
      </c>
      <c r="W1082" s="190"/>
      <c r="X1082" s="258"/>
      <c r="Y1082" s="251">
        <f t="shared" si="125"/>
        <v>200000</v>
      </c>
      <c r="Z1082" s="251">
        <v>0.01</v>
      </c>
    </row>
    <row r="1083" spans="1:26" s="189" customFormat="1" ht="15.75" customHeight="1" x14ac:dyDescent="0.35">
      <c r="A1083" s="221">
        <v>78</v>
      </c>
      <c r="B1083" s="217" t="str">
        <f>+ม.3!D93</f>
        <v>ส.ป.ก.</v>
      </c>
      <c r="C1083" s="234">
        <f>+ม.3!E93</f>
        <v>5895</v>
      </c>
      <c r="D1083" s="221">
        <f>+ม.3!I93</f>
        <v>24</v>
      </c>
      <c r="E1083" s="221">
        <f>+ม.3!J93</f>
        <v>1</v>
      </c>
      <c r="F1083" s="230">
        <f>+ม.3!K93</f>
        <v>44</v>
      </c>
      <c r="G1083" s="190"/>
      <c r="H1083" s="221">
        <f t="shared" si="123"/>
        <v>9744</v>
      </c>
      <c r="I1083" s="226">
        <v>100</v>
      </c>
      <c r="J1083" s="191">
        <f t="shared" si="124"/>
        <v>974400</v>
      </c>
      <c r="K1083" s="221">
        <f>+ม.3!Q93</f>
        <v>0</v>
      </c>
      <c r="L1083" s="238">
        <f>+ม.3!S93</f>
        <v>0</v>
      </c>
      <c r="M1083" s="238">
        <f>+ม.3!T93</f>
        <v>0</v>
      </c>
      <c r="N1083" s="190"/>
      <c r="O1083" s="197">
        <f>+ม.3!U93</f>
        <v>0</v>
      </c>
      <c r="P1083" s="190">
        <f>+ม.3!W93</f>
        <v>0</v>
      </c>
      <c r="Q1083" s="244"/>
      <c r="R1083" s="197">
        <f t="shared" si="126"/>
        <v>0</v>
      </c>
      <c r="S1083" s="221">
        <f>+ม.3!Z93</f>
        <v>0</v>
      </c>
      <c r="T1083" s="201">
        <f t="shared" si="127"/>
        <v>0</v>
      </c>
      <c r="U1083" s="190">
        <f t="shared" si="128"/>
        <v>0</v>
      </c>
      <c r="V1083" s="190">
        <f t="shared" si="129"/>
        <v>974400</v>
      </c>
      <c r="W1083" s="190"/>
      <c r="X1083" s="258"/>
      <c r="Y1083" s="251">
        <f t="shared" si="125"/>
        <v>974400</v>
      </c>
      <c r="Z1083" s="251">
        <v>0.01</v>
      </c>
    </row>
    <row r="1084" spans="1:26" s="189" customFormat="1" ht="15.75" customHeight="1" x14ac:dyDescent="0.35">
      <c r="A1084" s="221">
        <v>79</v>
      </c>
      <c r="B1084" s="217" t="str">
        <f>+ม.3!D94</f>
        <v>ส.ป.ก.</v>
      </c>
      <c r="C1084" s="234">
        <f>+ม.3!E94</f>
        <v>6184</v>
      </c>
      <c r="D1084" s="221">
        <f>+ม.3!I94</f>
        <v>25</v>
      </c>
      <c r="E1084" s="221">
        <f>+ม.3!J94</f>
        <v>2</v>
      </c>
      <c r="F1084" s="230">
        <f>+ม.3!K94</f>
        <v>36</v>
      </c>
      <c r="G1084" s="190"/>
      <c r="H1084" s="221">
        <f t="shared" si="123"/>
        <v>10236</v>
      </c>
      <c r="I1084" s="226">
        <v>100</v>
      </c>
      <c r="J1084" s="191">
        <f t="shared" si="124"/>
        <v>1023600</v>
      </c>
      <c r="K1084" s="221">
        <f>+ม.3!Q94</f>
        <v>0</v>
      </c>
      <c r="L1084" s="238">
        <f>+ม.3!S94</f>
        <v>0</v>
      </c>
      <c r="M1084" s="238">
        <f>+ม.3!T94</f>
        <v>0</v>
      </c>
      <c r="N1084" s="190"/>
      <c r="O1084" s="197">
        <f>+ม.3!U94</f>
        <v>0</v>
      </c>
      <c r="P1084" s="190">
        <f>+ม.3!W94</f>
        <v>0</v>
      </c>
      <c r="Q1084" s="244"/>
      <c r="R1084" s="197">
        <f t="shared" si="126"/>
        <v>0</v>
      </c>
      <c r="S1084" s="221">
        <f>+ม.3!Z94</f>
        <v>0</v>
      </c>
      <c r="T1084" s="201">
        <f t="shared" si="127"/>
        <v>0</v>
      </c>
      <c r="U1084" s="190">
        <f t="shared" si="128"/>
        <v>0</v>
      </c>
      <c r="V1084" s="190">
        <f t="shared" si="129"/>
        <v>1023600</v>
      </c>
      <c r="W1084" s="190"/>
      <c r="X1084" s="258"/>
      <c r="Y1084" s="251">
        <f t="shared" si="125"/>
        <v>1023600</v>
      </c>
      <c r="Z1084" s="251">
        <v>0.01</v>
      </c>
    </row>
    <row r="1085" spans="1:26" s="189" customFormat="1" ht="15.75" customHeight="1" x14ac:dyDescent="0.35">
      <c r="A1085" s="221">
        <v>80</v>
      </c>
      <c r="B1085" s="217" t="str">
        <f>+ม.3!D95</f>
        <v>ส.ป.ก.</v>
      </c>
      <c r="C1085" s="234">
        <f>+ม.3!E95</f>
        <v>6267</v>
      </c>
      <c r="D1085" s="221">
        <f>+ม.3!I95</f>
        <v>20</v>
      </c>
      <c r="E1085" s="221">
        <f>+ม.3!J95</f>
        <v>0</v>
      </c>
      <c r="F1085" s="230"/>
      <c r="G1085" s="190"/>
      <c r="H1085" s="221">
        <f t="shared" si="123"/>
        <v>8000</v>
      </c>
      <c r="I1085" s="226">
        <v>100</v>
      </c>
      <c r="J1085" s="191">
        <f t="shared" si="124"/>
        <v>800000</v>
      </c>
      <c r="K1085" s="221">
        <f>+ม.3!Q95</f>
        <v>0</v>
      </c>
      <c r="L1085" s="238">
        <f>+ม.3!S95</f>
        <v>0</v>
      </c>
      <c r="M1085" s="238">
        <f>+ม.3!T95</f>
        <v>0</v>
      </c>
      <c r="N1085" s="190"/>
      <c r="O1085" s="197">
        <f>+ม.3!U95</f>
        <v>0</v>
      </c>
      <c r="P1085" s="190">
        <f>+ม.3!W95</f>
        <v>0</v>
      </c>
      <c r="Q1085" s="244"/>
      <c r="R1085" s="197">
        <f t="shared" si="126"/>
        <v>0</v>
      </c>
      <c r="S1085" s="221">
        <f>+ม.3!Z95</f>
        <v>0</v>
      </c>
      <c r="T1085" s="201">
        <f t="shared" si="127"/>
        <v>0</v>
      </c>
      <c r="U1085" s="190">
        <f t="shared" si="128"/>
        <v>0</v>
      </c>
      <c r="V1085" s="190">
        <f t="shared" si="129"/>
        <v>800000</v>
      </c>
      <c r="W1085" s="190"/>
      <c r="X1085" s="258"/>
      <c r="Y1085" s="251">
        <f t="shared" si="125"/>
        <v>800000</v>
      </c>
      <c r="Z1085" s="251">
        <v>0.01</v>
      </c>
    </row>
    <row r="1086" spans="1:26" s="189" customFormat="1" ht="15.75" customHeight="1" x14ac:dyDescent="0.35">
      <c r="A1086" s="221">
        <v>81</v>
      </c>
      <c r="B1086" s="217" t="str">
        <f>+ม.3!D96</f>
        <v>ส.ป.ก.</v>
      </c>
      <c r="C1086" s="234">
        <f>+ม.3!E96</f>
        <v>3195</v>
      </c>
      <c r="D1086" s="221">
        <f>+ม.3!I96</f>
        <v>25</v>
      </c>
      <c r="E1086" s="221">
        <f>+ม.3!J96</f>
        <v>0</v>
      </c>
      <c r="F1086" s="230">
        <f>+ม.3!K96</f>
        <v>86</v>
      </c>
      <c r="G1086" s="190"/>
      <c r="H1086" s="221">
        <f t="shared" si="123"/>
        <v>10086</v>
      </c>
      <c r="I1086" s="226">
        <v>100</v>
      </c>
      <c r="J1086" s="191">
        <f t="shared" si="124"/>
        <v>1008600</v>
      </c>
      <c r="K1086" s="221">
        <f>+ม.3!Q96</f>
        <v>0</v>
      </c>
      <c r="L1086" s="238">
        <f>+ม.3!S96</f>
        <v>0</v>
      </c>
      <c r="M1086" s="238">
        <f>+ม.3!T96</f>
        <v>0</v>
      </c>
      <c r="N1086" s="190"/>
      <c r="O1086" s="197">
        <f>+ม.3!U96</f>
        <v>0</v>
      </c>
      <c r="P1086" s="190">
        <f>+ม.3!W96</f>
        <v>0</v>
      </c>
      <c r="Q1086" s="244"/>
      <c r="R1086" s="197">
        <f t="shared" si="126"/>
        <v>0</v>
      </c>
      <c r="S1086" s="221">
        <f>+ม.3!Z96</f>
        <v>0</v>
      </c>
      <c r="T1086" s="201">
        <f t="shared" si="127"/>
        <v>0</v>
      </c>
      <c r="U1086" s="190">
        <f t="shared" si="128"/>
        <v>0</v>
      </c>
      <c r="V1086" s="190">
        <f t="shared" si="129"/>
        <v>1008600</v>
      </c>
      <c r="W1086" s="190"/>
      <c r="X1086" s="258"/>
      <c r="Y1086" s="251">
        <f t="shared" si="125"/>
        <v>1008600</v>
      </c>
      <c r="Z1086" s="251">
        <v>0.01</v>
      </c>
    </row>
    <row r="1087" spans="1:26" s="189" customFormat="1" ht="15.75" customHeight="1" x14ac:dyDescent="0.35">
      <c r="A1087" s="221">
        <v>82</v>
      </c>
      <c r="B1087" s="217" t="str">
        <f>+ม.3!D97</f>
        <v>ส.ป.ก.</v>
      </c>
      <c r="C1087" s="234">
        <f>+ม.3!E97</f>
        <v>9015</v>
      </c>
      <c r="D1087" s="221">
        <f>+ม.3!I97</f>
        <v>14</v>
      </c>
      <c r="E1087" s="221">
        <f>+ม.3!J97</f>
        <v>1</v>
      </c>
      <c r="F1087" s="230">
        <f>+ม.3!K97</f>
        <v>15</v>
      </c>
      <c r="G1087" s="190"/>
      <c r="H1087" s="221">
        <f t="shared" si="123"/>
        <v>5715</v>
      </c>
      <c r="I1087" s="226">
        <v>100</v>
      </c>
      <c r="J1087" s="191">
        <f t="shared" si="124"/>
        <v>571500</v>
      </c>
      <c r="K1087" s="221">
        <f>+ม.3!Q97</f>
        <v>0</v>
      </c>
      <c r="L1087" s="238">
        <f>+ม.3!S97</f>
        <v>0</v>
      </c>
      <c r="M1087" s="238">
        <f>+ม.3!T97</f>
        <v>0</v>
      </c>
      <c r="N1087" s="190"/>
      <c r="O1087" s="197">
        <f>+ม.3!U97</f>
        <v>0</v>
      </c>
      <c r="P1087" s="190">
        <f>+ม.3!W97</f>
        <v>0</v>
      </c>
      <c r="Q1087" s="244"/>
      <c r="R1087" s="197">
        <f t="shared" si="126"/>
        <v>0</v>
      </c>
      <c r="S1087" s="221">
        <f>+ม.3!Z97</f>
        <v>0</v>
      </c>
      <c r="T1087" s="201">
        <f t="shared" si="127"/>
        <v>0</v>
      </c>
      <c r="U1087" s="190">
        <f t="shared" si="128"/>
        <v>0</v>
      </c>
      <c r="V1087" s="190">
        <f t="shared" si="129"/>
        <v>571500</v>
      </c>
      <c r="W1087" s="190"/>
      <c r="X1087" s="258"/>
      <c r="Y1087" s="251">
        <f t="shared" si="125"/>
        <v>571500</v>
      </c>
      <c r="Z1087" s="251">
        <v>0.01</v>
      </c>
    </row>
    <row r="1088" spans="1:26" s="189" customFormat="1" ht="15.75" customHeight="1" x14ac:dyDescent="0.35">
      <c r="A1088" s="221">
        <v>83</v>
      </c>
      <c r="B1088" s="217" t="str">
        <f>+ม.3!D98</f>
        <v>ส.ป.ก.</v>
      </c>
      <c r="C1088" s="234">
        <f>+ม.3!E98</f>
        <v>9001</v>
      </c>
      <c r="D1088" s="221">
        <f>+ม.3!I98</f>
        <v>12</v>
      </c>
      <c r="E1088" s="221">
        <f>+ม.3!J98</f>
        <v>0</v>
      </c>
      <c r="F1088" s="230">
        <f>+ม.3!K98</f>
        <v>72</v>
      </c>
      <c r="G1088" s="190"/>
      <c r="H1088" s="221">
        <f t="shared" si="123"/>
        <v>4872</v>
      </c>
      <c r="I1088" s="226">
        <v>100</v>
      </c>
      <c r="J1088" s="191">
        <f t="shared" si="124"/>
        <v>487200</v>
      </c>
      <c r="K1088" s="221">
        <f>+ม.3!Q98</f>
        <v>0</v>
      </c>
      <c r="L1088" s="238">
        <f>+ม.3!S98</f>
        <v>0</v>
      </c>
      <c r="M1088" s="238">
        <f>+ม.3!T98</f>
        <v>0</v>
      </c>
      <c r="N1088" s="190"/>
      <c r="O1088" s="197">
        <f>+ม.3!U98</f>
        <v>0</v>
      </c>
      <c r="P1088" s="190">
        <f>+ม.3!W98</f>
        <v>0</v>
      </c>
      <c r="Q1088" s="244"/>
      <c r="R1088" s="197">
        <f t="shared" si="126"/>
        <v>0</v>
      </c>
      <c r="S1088" s="221">
        <f>+ม.3!Z98</f>
        <v>0</v>
      </c>
      <c r="T1088" s="201">
        <f t="shared" si="127"/>
        <v>0</v>
      </c>
      <c r="U1088" s="190">
        <f t="shared" si="128"/>
        <v>0</v>
      </c>
      <c r="V1088" s="190">
        <f t="shared" si="129"/>
        <v>487200</v>
      </c>
      <c r="W1088" s="190"/>
      <c r="X1088" s="258"/>
      <c r="Y1088" s="251">
        <f t="shared" si="125"/>
        <v>487200</v>
      </c>
      <c r="Z1088" s="251">
        <v>0.01</v>
      </c>
    </row>
    <row r="1089" spans="1:26" s="189" customFormat="1" ht="15.75" customHeight="1" x14ac:dyDescent="0.35">
      <c r="A1089" s="221">
        <v>84</v>
      </c>
      <c r="B1089" s="217" t="str">
        <f>+ม.3!D99</f>
        <v>ส.ป.ก.</v>
      </c>
      <c r="C1089" s="234">
        <f>+ม.3!E99</f>
        <v>3927</v>
      </c>
      <c r="D1089" s="221">
        <f>+ม.3!I99</f>
        <v>1</v>
      </c>
      <c r="E1089" s="221">
        <f>+ม.3!J99</f>
        <v>2</v>
      </c>
      <c r="F1089" s="230">
        <f>+ม.3!K99</f>
        <v>8</v>
      </c>
      <c r="G1089" s="190"/>
      <c r="H1089" s="221">
        <f t="shared" si="123"/>
        <v>608</v>
      </c>
      <c r="I1089" s="226">
        <v>100</v>
      </c>
      <c r="J1089" s="191">
        <f t="shared" si="124"/>
        <v>60800</v>
      </c>
      <c r="K1089" s="221">
        <f>+ม.3!Q99</f>
        <v>0</v>
      </c>
      <c r="L1089" s="238">
        <f>+ม.3!S99</f>
        <v>0</v>
      </c>
      <c r="M1089" s="238">
        <f>+ม.3!T99</f>
        <v>0</v>
      </c>
      <c r="N1089" s="190"/>
      <c r="O1089" s="197">
        <f>+ม.3!U99</f>
        <v>0</v>
      </c>
      <c r="P1089" s="190">
        <f>+ม.3!W99</f>
        <v>0</v>
      </c>
      <c r="Q1089" s="244"/>
      <c r="R1089" s="197">
        <f t="shared" si="126"/>
        <v>0</v>
      </c>
      <c r="S1089" s="221">
        <f>+ม.3!Z99</f>
        <v>0</v>
      </c>
      <c r="T1089" s="201">
        <f t="shared" si="127"/>
        <v>0</v>
      </c>
      <c r="U1089" s="190">
        <f t="shared" si="128"/>
        <v>0</v>
      </c>
      <c r="V1089" s="190">
        <f t="shared" si="129"/>
        <v>60800</v>
      </c>
      <c r="W1089" s="190"/>
      <c r="X1089" s="258"/>
      <c r="Y1089" s="251">
        <f t="shared" si="125"/>
        <v>60800</v>
      </c>
      <c r="Z1089" s="251">
        <v>0.01</v>
      </c>
    </row>
    <row r="1090" spans="1:26" s="189" customFormat="1" ht="15.75" customHeight="1" x14ac:dyDescent="0.35">
      <c r="A1090" s="221">
        <v>85</v>
      </c>
      <c r="B1090" s="217" t="str">
        <f>+ม.3!D100</f>
        <v>ส.ป.ก.</v>
      </c>
      <c r="C1090" s="234">
        <f>+ม.3!E100</f>
        <v>3199</v>
      </c>
      <c r="D1090" s="221">
        <f>+ม.3!I100</f>
        <v>16</v>
      </c>
      <c r="E1090" s="221">
        <f>+ม.3!J100</f>
        <v>2</v>
      </c>
      <c r="F1090" s="230">
        <f>+ม.3!K100</f>
        <v>16</v>
      </c>
      <c r="G1090" s="190"/>
      <c r="H1090" s="221">
        <f t="shared" si="123"/>
        <v>6616</v>
      </c>
      <c r="I1090" s="226">
        <v>100</v>
      </c>
      <c r="J1090" s="191">
        <f t="shared" si="124"/>
        <v>661600</v>
      </c>
      <c r="K1090" s="221">
        <f>+ม.3!Q100</f>
        <v>0</v>
      </c>
      <c r="L1090" s="238">
        <f>+ม.3!S100</f>
        <v>0</v>
      </c>
      <c r="M1090" s="238">
        <f>+ม.3!T100</f>
        <v>0</v>
      </c>
      <c r="N1090" s="190"/>
      <c r="O1090" s="197">
        <f>+ม.3!U100</f>
        <v>0</v>
      </c>
      <c r="P1090" s="190">
        <f>+ม.3!W100</f>
        <v>0</v>
      </c>
      <c r="Q1090" s="244"/>
      <c r="R1090" s="197">
        <f t="shared" si="126"/>
        <v>0</v>
      </c>
      <c r="S1090" s="221">
        <f>+ม.3!Z100</f>
        <v>0</v>
      </c>
      <c r="T1090" s="201">
        <f t="shared" si="127"/>
        <v>0</v>
      </c>
      <c r="U1090" s="190">
        <f t="shared" si="128"/>
        <v>0</v>
      </c>
      <c r="V1090" s="190">
        <f t="shared" si="129"/>
        <v>661600</v>
      </c>
      <c r="W1090" s="190"/>
      <c r="X1090" s="258"/>
      <c r="Y1090" s="251">
        <f t="shared" si="125"/>
        <v>661600</v>
      </c>
      <c r="Z1090" s="251">
        <v>0.01</v>
      </c>
    </row>
    <row r="1091" spans="1:26" s="189" customFormat="1" ht="15.75" customHeight="1" x14ac:dyDescent="0.35">
      <c r="A1091" s="221">
        <v>86</v>
      </c>
      <c r="B1091" s="217" t="str">
        <f>+ม.3!D101</f>
        <v>ส.ป.ก.</v>
      </c>
      <c r="C1091" s="234">
        <f>+ม.3!E101</f>
        <v>5372</v>
      </c>
      <c r="D1091" s="221">
        <f>+ม.3!I101</f>
        <v>13</v>
      </c>
      <c r="E1091" s="221">
        <f>+ม.3!J101</f>
        <v>2</v>
      </c>
      <c r="F1091" s="230">
        <f>+ม.3!K101</f>
        <v>18</v>
      </c>
      <c r="G1091" s="190"/>
      <c r="H1091" s="221">
        <f t="shared" si="123"/>
        <v>5418</v>
      </c>
      <c r="I1091" s="226">
        <v>100</v>
      </c>
      <c r="J1091" s="191">
        <f t="shared" si="124"/>
        <v>541800</v>
      </c>
      <c r="K1091" s="221">
        <f>+ม.3!Q101</f>
        <v>0</v>
      </c>
      <c r="L1091" s="238">
        <f>+ม.3!S101</f>
        <v>0</v>
      </c>
      <c r="M1091" s="238">
        <f>+ม.3!T101</f>
        <v>0</v>
      </c>
      <c r="N1091" s="190"/>
      <c r="O1091" s="197">
        <f>+ม.3!U101</f>
        <v>0</v>
      </c>
      <c r="P1091" s="190">
        <f>+ม.3!W101</f>
        <v>0</v>
      </c>
      <c r="Q1091" s="244"/>
      <c r="R1091" s="197">
        <f t="shared" si="126"/>
        <v>0</v>
      </c>
      <c r="S1091" s="221">
        <f>+ม.3!Z101</f>
        <v>0</v>
      </c>
      <c r="T1091" s="201">
        <f t="shared" si="127"/>
        <v>0</v>
      </c>
      <c r="U1091" s="190">
        <f t="shared" si="128"/>
        <v>0</v>
      </c>
      <c r="V1091" s="190">
        <f t="shared" si="129"/>
        <v>541800</v>
      </c>
      <c r="W1091" s="190"/>
      <c r="X1091" s="258"/>
      <c r="Y1091" s="251">
        <f t="shared" si="125"/>
        <v>541800</v>
      </c>
      <c r="Z1091" s="251">
        <v>0.01</v>
      </c>
    </row>
    <row r="1092" spans="1:26" s="189" customFormat="1" ht="15.75" customHeight="1" x14ac:dyDescent="0.35">
      <c r="A1092" s="221">
        <v>87</v>
      </c>
      <c r="B1092" s="217" t="str">
        <f>+ม.3!D102</f>
        <v>ส.ป.ก.</v>
      </c>
      <c r="C1092" s="234">
        <f>+ม.3!E102</f>
        <v>1806</v>
      </c>
      <c r="D1092" s="221">
        <f>+ม.3!I102</f>
        <v>15</v>
      </c>
      <c r="E1092" s="221">
        <f>+ม.3!J102</f>
        <v>0</v>
      </c>
      <c r="F1092" s="230">
        <f>+ม.3!K102</f>
        <v>65</v>
      </c>
      <c r="G1092" s="190"/>
      <c r="H1092" s="221">
        <f t="shared" si="123"/>
        <v>6065</v>
      </c>
      <c r="I1092" s="226">
        <v>100</v>
      </c>
      <c r="J1092" s="191">
        <f t="shared" si="124"/>
        <v>606500</v>
      </c>
      <c r="K1092" s="221">
        <f>+ม.3!Q102</f>
        <v>0</v>
      </c>
      <c r="L1092" s="238">
        <f>+ม.3!S102</f>
        <v>0</v>
      </c>
      <c r="M1092" s="238">
        <f>+ม.3!T102</f>
        <v>0</v>
      </c>
      <c r="N1092" s="190"/>
      <c r="O1092" s="197">
        <f>+ม.3!U102</f>
        <v>0</v>
      </c>
      <c r="P1092" s="190">
        <f>+ม.3!W102</f>
        <v>0</v>
      </c>
      <c r="Q1092" s="244"/>
      <c r="R1092" s="197">
        <f t="shared" si="126"/>
        <v>0</v>
      </c>
      <c r="S1092" s="221">
        <f>+ม.3!Z102</f>
        <v>0</v>
      </c>
      <c r="T1092" s="201">
        <f t="shared" si="127"/>
        <v>0</v>
      </c>
      <c r="U1092" s="190">
        <f t="shared" si="128"/>
        <v>0</v>
      </c>
      <c r="V1092" s="190">
        <f t="shared" si="129"/>
        <v>606500</v>
      </c>
      <c r="W1092" s="190"/>
      <c r="X1092" s="258"/>
      <c r="Y1092" s="251">
        <f t="shared" si="125"/>
        <v>606500</v>
      </c>
      <c r="Z1092" s="251">
        <v>0.01</v>
      </c>
    </row>
    <row r="1093" spans="1:26" s="189" customFormat="1" ht="15.75" customHeight="1" x14ac:dyDescent="0.35">
      <c r="A1093" s="221">
        <v>88</v>
      </c>
      <c r="B1093" s="217" t="str">
        <f>+ม.3!D103</f>
        <v>ส.ป.ก.</v>
      </c>
      <c r="C1093" s="234">
        <f>+ม.3!E103</f>
        <v>3124</v>
      </c>
      <c r="D1093" s="221">
        <f>+ม.3!I103</f>
        <v>5</v>
      </c>
      <c r="E1093" s="221">
        <f>+ม.3!J103</f>
        <v>3</v>
      </c>
      <c r="F1093" s="230">
        <f>+ม.3!K103</f>
        <v>86</v>
      </c>
      <c r="G1093" s="190"/>
      <c r="H1093" s="221">
        <f t="shared" si="123"/>
        <v>2386</v>
      </c>
      <c r="I1093" s="226">
        <v>100</v>
      </c>
      <c r="J1093" s="191">
        <f t="shared" si="124"/>
        <v>238600</v>
      </c>
      <c r="K1093" s="221">
        <f>+ม.3!Q103</f>
        <v>0</v>
      </c>
      <c r="L1093" s="238">
        <f>+ม.3!S103</f>
        <v>0</v>
      </c>
      <c r="M1093" s="238">
        <f>+ม.3!T103</f>
        <v>0</v>
      </c>
      <c r="N1093" s="190"/>
      <c r="O1093" s="197">
        <f>+ม.3!U103</f>
        <v>0</v>
      </c>
      <c r="P1093" s="190">
        <f>+ม.3!W103</f>
        <v>0</v>
      </c>
      <c r="Q1093" s="244"/>
      <c r="R1093" s="197">
        <f t="shared" si="126"/>
        <v>0</v>
      </c>
      <c r="S1093" s="221">
        <f>+ม.3!Z103</f>
        <v>0</v>
      </c>
      <c r="T1093" s="201">
        <f t="shared" si="127"/>
        <v>0</v>
      </c>
      <c r="U1093" s="190">
        <f t="shared" si="128"/>
        <v>0</v>
      </c>
      <c r="V1093" s="190">
        <f t="shared" si="129"/>
        <v>238600</v>
      </c>
      <c r="W1093" s="190"/>
      <c r="X1093" s="258"/>
      <c r="Y1093" s="251">
        <f t="shared" si="125"/>
        <v>238600</v>
      </c>
      <c r="Z1093" s="251">
        <v>0.01</v>
      </c>
    </row>
    <row r="1094" spans="1:26" s="189" customFormat="1" ht="15.75" customHeight="1" x14ac:dyDescent="0.35">
      <c r="A1094" s="221">
        <v>89</v>
      </c>
      <c r="B1094" s="217" t="str">
        <f>+ม.3!D104</f>
        <v>ส.ป.ก.</v>
      </c>
      <c r="C1094" s="234">
        <f>+ม.3!E104</f>
        <v>10</v>
      </c>
      <c r="D1094" s="221">
        <f>+ม.3!I104</f>
        <v>36</v>
      </c>
      <c r="E1094" s="221">
        <f>+ม.3!J104</f>
        <v>0</v>
      </c>
      <c r="F1094" s="230">
        <f>+ม.3!K104</f>
        <v>50</v>
      </c>
      <c r="G1094" s="190"/>
      <c r="H1094" s="221">
        <f t="shared" si="123"/>
        <v>14450</v>
      </c>
      <c r="I1094" s="226">
        <v>100</v>
      </c>
      <c r="J1094" s="191">
        <f t="shared" si="124"/>
        <v>1445000</v>
      </c>
      <c r="K1094" s="221">
        <f>+ม.3!Q104</f>
        <v>0</v>
      </c>
      <c r="L1094" s="238">
        <f>+ม.3!S104</f>
        <v>0</v>
      </c>
      <c r="M1094" s="238">
        <f>+ม.3!T104</f>
        <v>0</v>
      </c>
      <c r="N1094" s="190"/>
      <c r="O1094" s="197">
        <f>+ม.3!U104</f>
        <v>0</v>
      </c>
      <c r="P1094" s="190">
        <f>+ม.3!W104</f>
        <v>0</v>
      </c>
      <c r="Q1094" s="244"/>
      <c r="R1094" s="197">
        <f t="shared" si="126"/>
        <v>0</v>
      </c>
      <c r="S1094" s="221">
        <f>+ม.3!Z104</f>
        <v>0</v>
      </c>
      <c r="T1094" s="201">
        <f t="shared" si="127"/>
        <v>0</v>
      </c>
      <c r="U1094" s="190">
        <f t="shared" si="128"/>
        <v>0</v>
      </c>
      <c r="V1094" s="190">
        <f t="shared" si="129"/>
        <v>1445000</v>
      </c>
      <c r="W1094" s="190"/>
      <c r="X1094" s="258"/>
      <c r="Y1094" s="251">
        <f t="shared" si="125"/>
        <v>1445000</v>
      </c>
      <c r="Z1094" s="251">
        <v>0.01</v>
      </c>
    </row>
    <row r="1095" spans="1:26" s="189" customFormat="1" ht="15.75" customHeight="1" x14ac:dyDescent="0.35">
      <c r="A1095" s="221">
        <v>90</v>
      </c>
      <c r="B1095" s="217" t="str">
        <f>+ม.3!D105</f>
        <v>ส.ป.ก.</v>
      </c>
      <c r="C1095" s="234">
        <f>+ม.3!E105</f>
        <v>6315</v>
      </c>
      <c r="D1095" s="221">
        <f>+ม.3!I105</f>
        <v>13</v>
      </c>
      <c r="E1095" s="221">
        <f>+ม.3!J105</f>
        <v>3</v>
      </c>
      <c r="F1095" s="230">
        <f>+ม.3!K105</f>
        <v>80</v>
      </c>
      <c r="G1095" s="190"/>
      <c r="H1095" s="221">
        <f t="shared" si="123"/>
        <v>5580</v>
      </c>
      <c r="I1095" s="226">
        <v>100</v>
      </c>
      <c r="J1095" s="191">
        <f t="shared" si="124"/>
        <v>558000</v>
      </c>
      <c r="K1095" s="221">
        <f>+ม.3!Q105</f>
        <v>0</v>
      </c>
      <c r="L1095" s="238">
        <f>+ม.3!S105</f>
        <v>0</v>
      </c>
      <c r="M1095" s="238">
        <f>+ม.3!T105</f>
        <v>0</v>
      </c>
      <c r="N1095" s="190"/>
      <c r="O1095" s="197">
        <f>+ม.3!U105</f>
        <v>0</v>
      </c>
      <c r="P1095" s="190">
        <f>+ม.3!W105</f>
        <v>0</v>
      </c>
      <c r="Q1095" s="244"/>
      <c r="R1095" s="197">
        <f t="shared" si="126"/>
        <v>0</v>
      </c>
      <c r="S1095" s="221">
        <f>+ม.3!Z105</f>
        <v>0</v>
      </c>
      <c r="T1095" s="201">
        <f t="shared" si="127"/>
        <v>0</v>
      </c>
      <c r="U1095" s="190">
        <f t="shared" si="128"/>
        <v>0</v>
      </c>
      <c r="V1095" s="190">
        <f t="shared" si="129"/>
        <v>558000</v>
      </c>
      <c r="W1095" s="190"/>
      <c r="X1095" s="258"/>
      <c r="Y1095" s="251">
        <f t="shared" si="125"/>
        <v>558000</v>
      </c>
      <c r="Z1095" s="251">
        <v>0.01</v>
      </c>
    </row>
    <row r="1096" spans="1:26" s="189" customFormat="1" ht="15.75" customHeight="1" x14ac:dyDescent="0.35">
      <c r="A1096" s="221">
        <v>91</v>
      </c>
      <c r="B1096" s="217" t="str">
        <f>+ม.3!D106</f>
        <v>ส.ป.ก.</v>
      </c>
      <c r="C1096" s="234">
        <f>+ม.3!E106</f>
        <v>724</v>
      </c>
      <c r="D1096" s="221">
        <f>+ม.3!I106</f>
        <v>18</v>
      </c>
      <c r="E1096" s="221">
        <f>+ม.3!J106</f>
        <v>2</v>
      </c>
      <c r="F1096" s="230">
        <f>+ม.3!K106</f>
        <v>5</v>
      </c>
      <c r="G1096" s="190"/>
      <c r="H1096" s="221">
        <f t="shared" si="123"/>
        <v>7405</v>
      </c>
      <c r="I1096" s="226">
        <v>100</v>
      </c>
      <c r="J1096" s="191">
        <f t="shared" si="124"/>
        <v>740500</v>
      </c>
      <c r="K1096" s="221">
        <f>+ม.3!Q106</f>
        <v>0</v>
      </c>
      <c r="L1096" s="238">
        <f>+ม.3!S106</f>
        <v>0</v>
      </c>
      <c r="M1096" s="238">
        <f>+ม.3!T106</f>
        <v>0</v>
      </c>
      <c r="N1096" s="190"/>
      <c r="O1096" s="197">
        <f>+ม.3!U106</f>
        <v>0</v>
      </c>
      <c r="P1096" s="190">
        <f>+ม.3!W106</f>
        <v>0</v>
      </c>
      <c r="Q1096" s="244"/>
      <c r="R1096" s="197">
        <f t="shared" si="126"/>
        <v>0</v>
      </c>
      <c r="S1096" s="221">
        <f>+ม.3!Z106</f>
        <v>0</v>
      </c>
      <c r="T1096" s="201">
        <f t="shared" si="127"/>
        <v>0</v>
      </c>
      <c r="U1096" s="190">
        <f t="shared" si="128"/>
        <v>0</v>
      </c>
      <c r="V1096" s="190">
        <f t="shared" si="129"/>
        <v>740500</v>
      </c>
      <c r="W1096" s="190"/>
      <c r="X1096" s="258"/>
      <c r="Y1096" s="251">
        <f t="shared" si="125"/>
        <v>740500</v>
      </c>
      <c r="Z1096" s="251">
        <v>0.01</v>
      </c>
    </row>
    <row r="1097" spans="1:26" s="189" customFormat="1" ht="15.75" customHeight="1" x14ac:dyDescent="0.35">
      <c r="A1097" s="221">
        <v>92</v>
      </c>
      <c r="B1097" s="217" t="str">
        <f>+ม.3!D107</f>
        <v>ส.ป.ก.</v>
      </c>
      <c r="C1097" s="234">
        <f>+ม.3!E107</f>
        <v>3913</v>
      </c>
      <c r="D1097" s="221">
        <f>+ม.3!I107</f>
        <v>10</v>
      </c>
      <c r="E1097" s="221">
        <f>+ม.3!J107</f>
        <v>2</v>
      </c>
      <c r="F1097" s="230">
        <f>+ม.3!K107</f>
        <v>13</v>
      </c>
      <c r="G1097" s="190"/>
      <c r="H1097" s="221">
        <f t="shared" si="123"/>
        <v>4213</v>
      </c>
      <c r="I1097" s="226">
        <v>100</v>
      </c>
      <c r="J1097" s="191">
        <f t="shared" si="124"/>
        <v>421300</v>
      </c>
      <c r="K1097" s="221">
        <f>+ม.3!Q107</f>
        <v>0</v>
      </c>
      <c r="L1097" s="238">
        <f>+ม.3!S107</f>
        <v>0</v>
      </c>
      <c r="M1097" s="238">
        <f>+ม.3!T107</f>
        <v>0</v>
      </c>
      <c r="N1097" s="190"/>
      <c r="O1097" s="197">
        <f>+ม.3!U107</f>
        <v>0</v>
      </c>
      <c r="P1097" s="190">
        <f>+ม.3!W107</f>
        <v>0</v>
      </c>
      <c r="Q1097" s="244"/>
      <c r="R1097" s="197">
        <f t="shared" si="126"/>
        <v>0</v>
      </c>
      <c r="S1097" s="221">
        <f>+ม.3!Z107</f>
        <v>0</v>
      </c>
      <c r="T1097" s="201">
        <f t="shared" si="127"/>
        <v>0</v>
      </c>
      <c r="U1097" s="190">
        <f t="shared" si="128"/>
        <v>0</v>
      </c>
      <c r="V1097" s="190">
        <f t="shared" si="129"/>
        <v>421300</v>
      </c>
      <c r="W1097" s="190"/>
      <c r="X1097" s="258"/>
      <c r="Y1097" s="251">
        <f t="shared" si="125"/>
        <v>421300</v>
      </c>
      <c r="Z1097" s="251">
        <v>0.01</v>
      </c>
    </row>
    <row r="1098" spans="1:26" s="189" customFormat="1" ht="15.75" customHeight="1" x14ac:dyDescent="0.35">
      <c r="A1098" s="221">
        <v>93</v>
      </c>
      <c r="B1098" s="217" t="str">
        <f>+ม.3!D108</f>
        <v>ส.ป.ก.</v>
      </c>
      <c r="C1098" s="234">
        <f>+ม.3!E108</f>
        <v>3061</v>
      </c>
      <c r="D1098" s="221">
        <f>+ม.3!I108</f>
        <v>10</v>
      </c>
      <c r="E1098" s="221">
        <f>+ม.3!J108</f>
        <v>1</v>
      </c>
      <c r="F1098" s="230">
        <f>+ม.3!K108</f>
        <v>69</v>
      </c>
      <c r="G1098" s="190"/>
      <c r="H1098" s="221">
        <f t="shared" si="123"/>
        <v>4169</v>
      </c>
      <c r="I1098" s="226">
        <v>100</v>
      </c>
      <c r="J1098" s="191">
        <f t="shared" si="124"/>
        <v>416900</v>
      </c>
      <c r="K1098" s="221">
        <f>+ม.3!Q108</f>
        <v>0</v>
      </c>
      <c r="L1098" s="238">
        <f>+ม.3!S108</f>
        <v>0</v>
      </c>
      <c r="M1098" s="238">
        <f>+ม.3!T108</f>
        <v>0</v>
      </c>
      <c r="N1098" s="190"/>
      <c r="O1098" s="197">
        <f>+ม.3!U108</f>
        <v>0</v>
      </c>
      <c r="P1098" s="190">
        <f>+ม.3!W108</f>
        <v>0</v>
      </c>
      <c r="Q1098" s="244"/>
      <c r="R1098" s="197">
        <f t="shared" si="126"/>
        <v>0</v>
      </c>
      <c r="S1098" s="221">
        <f>+ม.3!Z108</f>
        <v>0</v>
      </c>
      <c r="T1098" s="201">
        <f t="shared" si="127"/>
        <v>0</v>
      </c>
      <c r="U1098" s="190">
        <f t="shared" si="128"/>
        <v>0</v>
      </c>
      <c r="V1098" s="190">
        <f t="shared" si="129"/>
        <v>416900</v>
      </c>
      <c r="W1098" s="190"/>
      <c r="X1098" s="258"/>
      <c r="Y1098" s="251">
        <f t="shared" si="125"/>
        <v>416900</v>
      </c>
      <c r="Z1098" s="251">
        <v>0.01</v>
      </c>
    </row>
    <row r="1099" spans="1:26" s="189" customFormat="1" ht="15.75" customHeight="1" x14ac:dyDescent="0.35">
      <c r="A1099" s="221">
        <v>94</v>
      </c>
      <c r="B1099" s="217" t="str">
        <f>+ม.3!D109</f>
        <v>ส.ป.ก.</v>
      </c>
      <c r="C1099" s="234">
        <f>+ม.3!E109</f>
        <v>3133</v>
      </c>
      <c r="D1099" s="221">
        <f>+ม.3!I109</f>
        <v>14</v>
      </c>
      <c r="E1099" s="221">
        <f>+ม.3!J109</f>
        <v>3</v>
      </c>
      <c r="F1099" s="230">
        <f>+ม.3!K109</f>
        <v>88</v>
      </c>
      <c r="G1099" s="190"/>
      <c r="H1099" s="221">
        <f t="shared" si="123"/>
        <v>5988</v>
      </c>
      <c r="I1099" s="226">
        <v>100</v>
      </c>
      <c r="J1099" s="191">
        <f t="shared" si="124"/>
        <v>598800</v>
      </c>
      <c r="K1099" s="221">
        <f>+ม.3!Q109</f>
        <v>0</v>
      </c>
      <c r="L1099" s="238">
        <f>+ม.3!S109</f>
        <v>0</v>
      </c>
      <c r="M1099" s="238">
        <f>+ม.3!T109</f>
        <v>0</v>
      </c>
      <c r="N1099" s="190"/>
      <c r="O1099" s="197">
        <f>+ม.3!U109</f>
        <v>0</v>
      </c>
      <c r="P1099" s="190">
        <f>+ม.3!W109</f>
        <v>0</v>
      </c>
      <c r="Q1099" s="244"/>
      <c r="R1099" s="197">
        <f t="shared" si="126"/>
        <v>0</v>
      </c>
      <c r="S1099" s="221">
        <f>+ม.3!Z109</f>
        <v>0</v>
      </c>
      <c r="T1099" s="201">
        <f t="shared" si="127"/>
        <v>0</v>
      </c>
      <c r="U1099" s="190">
        <f t="shared" si="128"/>
        <v>0</v>
      </c>
      <c r="V1099" s="190">
        <f t="shared" si="129"/>
        <v>598800</v>
      </c>
      <c r="W1099" s="190"/>
      <c r="X1099" s="258"/>
      <c r="Y1099" s="251">
        <f t="shared" si="125"/>
        <v>598800</v>
      </c>
      <c r="Z1099" s="251">
        <v>0.01</v>
      </c>
    </row>
    <row r="1100" spans="1:26" s="189" customFormat="1" ht="15.75" customHeight="1" x14ac:dyDescent="0.35">
      <c r="A1100" s="221">
        <v>95</v>
      </c>
      <c r="B1100" s="217" t="str">
        <f>+ม.3!D110</f>
        <v>ส.ป.ก.</v>
      </c>
      <c r="C1100" s="234">
        <f>+ม.3!E110</f>
        <v>721</v>
      </c>
      <c r="D1100" s="221">
        <f>+ม.3!I110</f>
        <v>24</v>
      </c>
      <c r="E1100" s="221">
        <f>+ม.3!J110</f>
        <v>0</v>
      </c>
      <c r="F1100" s="230">
        <f>+ม.3!K110</f>
        <v>88</v>
      </c>
      <c r="G1100" s="190"/>
      <c r="H1100" s="221">
        <f t="shared" si="123"/>
        <v>9688</v>
      </c>
      <c r="I1100" s="226">
        <v>100</v>
      </c>
      <c r="J1100" s="191">
        <f t="shared" si="124"/>
        <v>968800</v>
      </c>
      <c r="K1100" s="221">
        <f>+ม.3!Q110</f>
        <v>0</v>
      </c>
      <c r="L1100" s="238">
        <f>+ม.3!S110</f>
        <v>0</v>
      </c>
      <c r="M1100" s="238">
        <f>+ม.3!T110</f>
        <v>0</v>
      </c>
      <c r="N1100" s="190"/>
      <c r="O1100" s="197">
        <f>+ม.3!U110</f>
        <v>0</v>
      </c>
      <c r="P1100" s="190">
        <f>+ม.3!W110</f>
        <v>0</v>
      </c>
      <c r="Q1100" s="244"/>
      <c r="R1100" s="197">
        <f t="shared" si="126"/>
        <v>0</v>
      </c>
      <c r="S1100" s="221">
        <f>+ม.3!Z110</f>
        <v>0</v>
      </c>
      <c r="T1100" s="201">
        <f t="shared" si="127"/>
        <v>0</v>
      </c>
      <c r="U1100" s="190">
        <f t="shared" si="128"/>
        <v>0</v>
      </c>
      <c r="V1100" s="190">
        <f t="shared" si="129"/>
        <v>968800</v>
      </c>
      <c r="W1100" s="190"/>
      <c r="X1100" s="258"/>
      <c r="Y1100" s="251">
        <f t="shared" si="125"/>
        <v>968800</v>
      </c>
      <c r="Z1100" s="251">
        <v>0.01</v>
      </c>
    </row>
    <row r="1101" spans="1:26" s="189" customFormat="1" ht="15.75" customHeight="1" x14ac:dyDescent="0.35">
      <c r="A1101" s="221">
        <v>96</v>
      </c>
      <c r="B1101" s="217" t="str">
        <f>+ม.3!D111</f>
        <v>ส.ป.ก.</v>
      </c>
      <c r="C1101" s="234">
        <f>+ม.3!E111</f>
        <v>3026</v>
      </c>
      <c r="D1101" s="221">
        <f>+ม.3!I111</f>
        <v>10</v>
      </c>
      <c r="E1101" s="221">
        <f>+ม.3!J111</f>
        <v>2</v>
      </c>
      <c r="F1101" s="230">
        <f>+ม.3!K111</f>
        <v>6</v>
      </c>
      <c r="G1101" s="190"/>
      <c r="H1101" s="221">
        <f t="shared" si="123"/>
        <v>4206</v>
      </c>
      <c r="I1101" s="226">
        <v>100</v>
      </c>
      <c r="J1101" s="191">
        <f t="shared" si="124"/>
        <v>420600</v>
      </c>
      <c r="K1101" s="221">
        <f>+ม.3!Q111</f>
        <v>0</v>
      </c>
      <c r="L1101" s="238">
        <f>+ม.3!S111</f>
        <v>0</v>
      </c>
      <c r="M1101" s="238">
        <f>+ม.3!T111</f>
        <v>0</v>
      </c>
      <c r="N1101" s="190"/>
      <c r="O1101" s="197">
        <f>+ม.3!U111</f>
        <v>0</v>
      </c>
      <c r="P1101" s="190">
        <f>+ม.3!W111</f>
        <v>0</v>
      </c>
      <c r="Q1101" s="244"/>
      <c r="R1101" s="197">
        <f t="shared" si="126"/>
        <v>0</v>
      </c>
      <c r="S1101" s="221">
        <f>+ม.3!Z111</f>
        <v>0</v>
      </c>
      <c r="T1101" s="201">
        <f t="shared" si="127"/>
        <v>0</v>
      </c>
      <c r="U1101" s="190">
        <f t="shared" si="128"/>
        <v>0</v>
      </c>
      <c r="V1101" s="190">
        <f t="shared" si="129"/>
        <v>420600</v>
      </c>
      <c r="W1101" s="190"/>
      <c r="X1101" s="258"/>
      <c r="Y1101" s="251">
        <f t="shared" si="125"/>
        <v>420600</v>
      </c>
      <c r="Z1101" s="251">
        <v>0.01</v>
      </c>
    </row>
    <row r="1102" spans="1:26" s="189" customFormat="1" ht="15.75" customHeight="1" x14ac:dyDescent="0.35">
      <c r="A1102" s="221">
        <v>97</v>
      </c>
      <c r="B1102" s="217" t="str">
        <f>+ม.3!D112</f>
        <v>ส.ป.ก.</v>
      </c>
      <c r="C1102" s="234">
        <f>+ม.3!E112</f>
        <v>3135</v>
      </c>
      <c r="D1102" s="221">
        <f>+ม.3!I112</f>
        <v>15</v>
      </c>
      <c r="E1102" s="221">
        <f>+ม.3!J112</f>
        <v>0</v>
      </c>
      <c r="F1102" s="230"/>
      <c r="G1102" s="190"/>
      <c r="H1102" s="221">
        <f t="shared" si="123"/>
        <v>6000</v>
      </c>
      <c r="I1102" s="226">
        <v>100</v>
      </c>
      <c r="J1102" s="191">
        <f t="shared" si="124"/>
        <v>600000</v>
      </c>
      <c r="K1102" s="221">
        <f>+ม.3!Q112</f>
        <v>0</v>
      </c>
      <c r="L1102" s="238">
        <f>+ม.3!S112</f>
        <v>0</v>
      </c>
      <c r="M1102" s="238">
        <f>+ม.3!T112</f>
        <v>0</v>
      </c>
      <c r="N1102" s="190"/>
      <c r="O1102" s="197">
        <f>+ม.3!U112</f>
        <v>0</v>
      </c>
      <c r="P1102" s="190">
        <f>+ม.3!W112</f>
        <v>0</v>
      </c>
      <c r="Q1102" s="244"/>
      <c r="R1102" s="197">
        <f t="shared" si="126"/>
        <v>0</v>
      </c>
      <c r="S1102" s="221">
        <f>+ม.3!Z112</f>
        <v>0</v>
      </c>
      <c r="T1102" s="201">
        <f t="shared" si="127"/>
        <v>0</v>
      </c>
      <c r="U1102" s="190">
        <f t="shared" si="128"/>
        <v>0</v>
      </c>
      <c r="V1102" s="190">
        <f t="shared" si="129"/>
        <v>600000</v>
      </c>
      <c r="W1102" s="190"/>
      <c r="X1102" s="258"/>
      <c r="Y1102" s="251">
        <f t="shared" si="125"/>
        <v>600000</v>
      </c>
      <c r="Z1102" s="251">
        <v>0.01</v>
      </c>
    </row>
    <row r="1103" spans="1:26" s="189" customFormat="1" ht="15.75" customHeight="1" x14ac:dyDescent="0.35">
      <c r="A1103" s="221">
        <v>98</v>
      </c>
      <c r="B1103" s="217" t="str">
        <f>+ม.3!D113</f>
        <v>ส.ป.ก.</v>
      </c>
      <c r="C1103" s="234">
        <f>+ม.3!E113</f>
        <v>3920</v>
      </c>
      <c r="D1103" s="221">
        <f>+ม.3!I113</f>
        <v>12</v>
      </c>
      <c r="E1103" s="221">
        <f>+ม.3!J113</f>
        <v>1</v>
      </c>
      <c r="F1103" s="230">
        <f>+ม.3!K113</f>
        <v>35</v>
      </c>
      <c r="G1103" s="190"/>
      <c r="H1103" s="221">
        <f t="shared" si="123"/>
        <v>4935</v>
      </c>
      <c r="I1103" s="226">
        <v>100</v>
      </c>
      <c r="J1103" s="191">
        <f t="shared" si="124"/>
        <v>493500</v>
      </c>
      <c r="K1103" s="221">
        <f>+ม.3!Q113</f>
        <v>0</v>
      </c>
      <c r="L1103" s="238">
        <f>+ม.3!S113</f>
        <v>0</v>
      </c>
      <c r="M1103" s="238">
        <f>+ม.3!T113</f>
        <v>0</v>
      </c>
      <c r="N1103" s="190"/>
      <c r="O1103" s="197">
        <f>+ม.3!U113</f>
        <v>0</v>
      </c>
      <c r="P1103" s="190">
        <f>+ม.3!W113</f>
        <v>0</v>
      </c>
      <c r="Q1103" s="244"/>
      <c r="R1103" s="197">
        <f t="shared" si="126"/>
        <v>0</v>
      </c>
      <c r="S1103" s="221">
        <f>+ม.3!Z113</f>
        <v>0</v>
      </c>
      <c r="T1103" s="201">
        <f t="shared" si="127"/>
        <v>0</v>
      </c>
      <c r="U1103" s="190">
        <f t="shared" si="128"/>
        <v>0</v>
      </c>
      <c r="V1103" s="190">
        <f t="shared" si="129"/>
        <v>493500</v>
      </c>
      <c r="W1103" s="190"/>
      <c r="X1103" s="258"/>
      <c r="Y1103" s="251">
        <f t="shared" si="125"/>
        <v>493500</v>
      </c>
      <c r="Z1103" s="251">
        <v>0.01</v>
      </c>
    </row>
    <row r="1104" spans="1:26" s="189" customFormat="1" ht="15.75" customHeight="1" x14ac:dyDescent="0.35">
      <c r="A1104" s="221">
        <v>99</v>
      </c>
      <c r="B1104" s="217" t="str">
        <f>+ม.3!D114</f>
        <v>ส.ป.ก.</v>
      </c>
      <c r="C1104" s="234">
        <f>+ม.3!E114</f>
        <v>5362</v>
      </c>
      <c r="D1104" s="221">
        <f>+ม.3!I114</f>
        <v>11</v>
      </c>
      <c r="E1104" s="221">
        <f>+ม.3!J114</f>
        <v>1</v>
      </c>
      <c r="F1104" s="230">
        <f>+ม.3!K114</f>
        <v>90</v>
      </c>
      <c r="G1104" s="190"/>
      <c r="H1104" s="221">
        <f t="shared" si="123"/>
        <v>4590</v>
      </c>
      <c r="I1104" s="226">
        <v>100</v>
      </c>
      <c r="J1104" s="191">
        <f t="shared" si="124"/>
        <v>459000</v>
      </c>
      <c r="K1104" s="221">
        <f>+ม.3!Q114</f>
        <v>0</v>
      </c>
      <c r="L1104" s="238">
        <f>+ม.3!S114</f>
        <v>0</v>
      </c>
      <c r="M1104" s="238">
        <f>+ม.3!T114</f>
        <v>0</v>
      </c>
      <c r="N1104" s="190"/>
      <c r="O1104" s="197">
        <f>+ม.3!U114</f>
        <v>0</v>
      </c>
      <c r="P1104" s="190">
        <f>+ม.3!W114</f>
        <v>0</v>
      </c>
      <c r="Q1104" s="244"/>
      <c r="R1104" s="197">
        <f t="shared" si="126"/>
        <v>0</v>
      </c>
      <c r="S1104" s="221">
        <f>+ม.3!Z114</f>
        <v>0</v>
      </c>
      <c r="T1104" s="201">
        <f t="shared" si="127"/>
        <v>0</v>
      </c>
      <c r="U1104" s="190">
        <f t="shared" si="128"/>
        <v>0</v>
      </c>
      <c r="V1104" s="190">
        <f t="shared" si="129"/>
        <v>459000</v>
      </c>
      <c r="W1104" s="190"/>
      <c r="X1104" s="258"/>
      <c r="Y1104" s="251">
        <f t="shared" si="125"/>
        <v>459000</v>
      </c>
      <c r="Z1104" s="251">
        <v>0.01</v>
      </c>
    </row>
    <row r="1105" spans="1:26" s="189" customFormat="1" ht="15.75" customHeight="1" x14ac:dyDescent="0.35">
      <c r="A1105" s="221">
        <v>100</v>
      </c>
      <c r="B1105" s="217" t="str">
        <f>+ม.3!D115</f>
        <v>ส.ป.ก.</v>
      </c>
      <c r="C1105" s="234">
        <f>+ม.3!E115</f>
        <v>10291</v>
      </c>
      <c r="D1105" s="221">
        <f>+ม.3!I115</f>
        <v>43</v>
      </c>
      <c r="E1105" s="221">
        <f>+ม.3!J115</f>
        <v>0</v>
      </c>
      <c r="F1105" s="230">
        <f>+ม.3!K115</f>
        <v>13</v>
      </c>
      <c r="G1105" s="190"/>
      <c r="H1105" s="221">
        <f t="shared" ref="H1105:H1168" si="130">+(D1105*400)+(E1105*100)+F1105</f>
        <v>17213</v>
      </c>
      <c r="I1105" s="226">
        <v>100</v>
      </c>
      <c r="J1105" s="191">
        <f t="shared" si="124"/>
        <v>1721300</v>
      </c>
      <c r="K1105" s="221">
        <f>+ม.3!Q115</f>
        <v>0</v>
      </c>
      <c r="L1105" s="238">
        <f>+ม.3!S115</f>
        <v>0</v>
      </c>
      <c r="M1105" s="238">
        <f>+ม.3!T115</f>
        <v>0</v>
      </c>
      <c r="N1105" s="190"/>
      <c r="O1105" s="197">
        <f>+ม.3!U115</f>
        <v>0</v>
      </c>
      <c r="P1105" s="190">
        <f>+ม.3!W115</f>
        <v>0</v>
      </c>
      <c r="Q1105" s="244"/>
      <c r="R1105" s="197">
        <f t="shared" si="126"/>
        <v>0</v>
      </c>
      <c r="S1105" s="221">
        <f>+ม.3!Z115</f>
        <v>0</v>
      </c>
      <c r="T1105" s="201">
        <f t="shared" si="127"/>
        <v>0</v>
      </c>
      <c r="U1105" s="190">
        <f t="shared" si="128"/>
        <v>0</v>
      </c>
      <c r="V1105" s="190">
        <f t="shared" si="129"/>
        <v>1721300</v>
      </c>
      <c r="W1105" s="190"/>
      <c r="X1105" s="258"/>
      <c r="Y1105" s="251">
        <f t="shared" si="125"/>
        <v>1721300</v>
      </c>
      <c r="Z1105" s="251">
        <v>0.01</v>
      </c>
    </row>
    <row r="1106" spans="1:26" s="189" customFormat="1" ht="15.75" customHeight="1" x14ac:dyDescent="0.35">
      <c r="A1106" s="221">
        <v>101</v>
      </c>
      <c r="B1106" s="217" t="str">
        <f>+ม.3!D116</f>
        <v>ส.ป.ก.</v>
      </c>
      <c r="C1106" s="234">
        <f>+ม.3!E116</f>
        <v>5284</v>
      </c>
      <c r="D1106" s="221">
        <f>+ม.3!I116</f>
        <v>14</v>
      </c>
      <c r="E1106" s="221">
        <f>+ม.3!J116</f>
        <v>0</v>
      </c>
      <c r="F1106" s="230"/>
      <c r="G1106" s="190"/>
      <c r="H1106" s="221">
        <f t="shared" si="130"/>
        <v>5600</v>
      </c>
      <c r="I1106" s="226">
        <v>100</v>
      </c>
      <c r="J1106" s="191">
        <f t="shared" ref="J1106:J1169" si="131">H1106*I1106</f>
        <v>560000</v>
      </c>
      <c r="K1106" s="221">
        <f>+ม.3!Q116</f>
        <v>0</v>
      </c>
      <c r="L1106" s="238">
        <f>+ม.3!S116</f>
        <v>0</v>
      </c>
      <c r="M1106" s="238">
        <f>+ม.3!T116</f>
        <v>0</v>
      </c>
      <c r="N1106" s="190"/>
      <c r="O1106" s="197">
        <f>+ม.3!U116</f>
        <v>0</v>
      </c>
      <c r="P1106" s="190">
        <f>+ม.3!W116</f>
        <v>0</v>
      </c>
      <c r="Q1106" s="244"/>
      <c r="R1106" s="197">
        <f t="shared" si="126"/>
        <v>0</v>
      </c>
      <c r="S1106" s="221">
        <f>+ม.3!Z116</f>
        <v>0</v>
      </c>
      <c r="T1106" s="201">
        <f t="shared" si="127"/>
        <v>0</v>
      </c>
      <c r="U1106" s="190">
        <f t="shared" si="128"/>
        <v>0</v>
      </c>
      <c r="V1106" s="190">
        <f t="shared" si="129"/>
        <v>560000</v>
      </c>
      <c r="W1106" s="190"/>
      <c r="X1106" s="258"/>
      <c r="Y1106" s="251">
        <f t="shared" si="125"/>
        <v>560000</v>
      </c>
      <c r="Z1106" s="251">
        <v>0.01</v>
      </c>
    </row>
    <row r="1107" spans="1:26" s="189" customFormat="1" ht="15.75" customHeight="1" x14ac:dyDescent="0.35">
      <c r="A1107" s="221">
        <v>102</v>
      </c>
      <c r="B1107" s="217" t="str">
        <f>+ม.3!D117</f>
        <v>ส.ป.ก.</v>
      </c>
      <c r="C1107" s="234">
        <f>+ม.3!E117</f>
        <v>720</v>
      </c>
      <c r="D1107" s="221">
        <f>+ม.3!I117</f>
        <v>3</v>
      </c>
      <c r="E1107" s="221">
        <f>+ม.3!J117</f>
        <v>0</v>
      </c>
      <c r="F1107" s="230">
        <f>+ม.3!K117</f>
        <v>1</v>
      </c>
      <c r="G1107" s="190"/>
      <c r="H1107" s="221">
        <f t="shared" si="130"/>
        <v>1201</v>
      </c>
      <c r="I1107" s="226">
        <v>100</v>
      </c>
      <c r="J1107" s="191">
        <f t="shared" si="131"/>
        <v>120100</v>
      </c>
      <c r="K1107" s="221">
        <f>+ม.3!Q117</f>
        <v>0</v>
      </c>
      <c r="L1107" s="238">
        <f>+ม.3!S117</f>
        <v>0</v>
      </c>
      <c r="M1107" s="238">
        <f>+ม.3!T117</f>
        <v>0</v>
      </c>
      <c r="N1107" s="190"/>
      <c r="O1107" s="197">
        <f>+ม.3!U117</f>
        <v>0</v>
      </c>
      <c r="P1107" s="190">
        <f>+ม.3!W117</f>
        <v>0</v>
      </c>
      <c r="Q1107" s="244"/>
      <c r="R1107" s="197">
        <f t="shared" si="126"/>
        <v>0</v>
      </c>
      <c r="S1107" s="221">
        <f>+ม.3!Z117</f>
        <v>0</v>
      </c>
      <c r="T1107" s="201">
        <f t="shared" si="127"/>
        <v>0</v>
      </c>
      <c r="U1107" s="190">
        <f t="shared" si="128"/>
        <v>0</v>
      </c>
      <c r="V1107" s="190">
        <f t="shared" si="129"/>
        <v>120100</v>
      </c>
      <c r="W1107" s="190"/>
      <c r="X1107" s="258"/>
      <c r="Y1107" s="251">
        <f t="shared" si="125"/>
        <v>120100</v>
      </c>
      <c r="Z1107" s="251">
        <v>0.01</v>
      </c>
    </row>
    <row r="1108" spans="1:26" s="189" customFormat="1" ht="15.75" customHeight="1" x14ac:dyDescent="0.35">
      <c r="A1108" s="221">
        <v>103</v>
      </c>
      <c r="B1108" s="217" t="str">
        <f>+ม.3!D118</f>
        <v>ส.ป.ก.</v>
      </c>
      <c r="C1108" s="234">
        <f>+ม.3!E118</f>
        <v>1213</v>
      </c>
      <c r="D1108" s="221">
        <f>+ม.3!I118</f>
        <v>11</v>
      </c>
      <c r="E1108" s="221">
        <f>+ม.3!J118</f>
        <v>3</v>
      </c>
      <c r="F1108" s="230">
        <f>+ม.3!K118</f>
        <v>13</v>
      </c>
      <c r="G1108" s="190"/>
      <c r="H1108" s="221">
        <f t="shared" si="130"/>
        <v>4713</v>
      </c>
      <c r="I1108" s="226">
        <v>100</v>
      </c>
      <c r="J1108" s="191">
        <f t="shared" si="131"/>
        <v>471300</v>
      </c>
      <c r="K1108" s="221">
        <f>+ม.3!Q118</f>
        <v>0</v>
      </c>
      <c r="L1108" s="238">
        <f>+ม.3!S118</f>
        <v>0</v>
      </c>
      <c r="M1108" s="238">
        <f>+ม.3!T118</f>
        <v>0</v>
      </c>
      <c r="N1108" s="190"/>
      <c r="O1108" s="197">
        <f>+ม.3!U118</f>
        <v>0</v>
      </c>
      <c r="P1108" s="190">
        <f>+ม.3!W118</f>
        <v>0</v>
      </c>
      <c r="Q1108" s="244"/>
      <c r="R1108" s="197">
        <f t="shared" si="126"/>
        <v>0</v>
      </c>
      <c r="S1108" s="221">
        <f>+ม.3!Z118</f>
        <v>0</v>
      </c>
      <c r="T1108" s="201">
        <f t="shared" si="127"/>
        <v>0</v>
      </c>
      <c r="U1108" s="190">
        <f t="shared" si="128"/>
        <v>0</v>
      </c>
      <c r="V1108" s="190">
        <f t="shared" si="129"/>
        <v>471300</v>
      </c>
      <c r="W1108" s="190"/>
      <c r="X1108" s="258"/>
      <c r="Y1108" s="251">
        <f t="shared" si="125"/>
        <v>471300</v>
      </c>
      <c r="Z1108" s="251">
        <v>0.01</v>
      </c>
    </row>
    <row r="1109" spans="1:26" s="189" customFormat="1" ht="15.75" customHeight="1" x14ac:dyDescent="0.35">
      <c r="A1109" s="221">
        <v>104</v>
      </c>
      <c r="B1109" s="217" t="str">
        <f>+ม.3!D119</f>
        <v>ส.ป.ก.</v>
      </c>
      <c r="C1109" s="234">
        <f>+ม.3!E119</f>
        <v>6180</v>
      </c>
      <c r="D1109" s="221">
        <f>+ม.3!I119</f>
        <v>36</v>
      </c>
      <c r="E1109" s="221">
        <f>+ม.3!J119</f>
        <v>0</v>
      </c>
      <c r="F1109" s="230"/>
      <c r="G1109" s="190"/>
      <c r="H1109" s="221">
        <f t="shared" si="130"/>
        <v>14400</v>
      </c>
      <c r="I1109" s="226">
        <v>100</v>
      </c>
      <c r="J1109" s="191">
        <f t="shared" si="131"/>
        <v>1440000</v>
      </c>
      <c r="K1109" s="221">
        <f>+ม.3!Q119</f>
        <v>0</v>
      </c>
      <c r="L1109" s="238">
        <f>+ม.3!S119</f>
        <v>0</v>
      </c>
      <c r="M1109" s="238">
        <f>+ม.3!T119</f>
        <v>0</v>
      </c>
      <c r="N1109" s="190"/>
      <c r="O1109" s="197">
        <f>+ม.3!U119</f>
        <v>0</v>
      </c>
      <c r="P1109" s="190">
        <f>+ม.3!W119</f>
        <v>0</v>
      </c>
      <c r="Q1109" s="244"/>
      <c r="R1109" s="197">
        <f t="shared" si="126"/>
        <v>0</v>
      </c>
      <c r="S1109" s="221">
        <f>+ม.3!Z119</f>
        <v>0</v>
      </c>
      <c r="T1109" s="201">
        <f t="shared" si="127"/>
        <v>0</v>
      </c>
      <c r="U1109" s="190">
        <f t="shared" si="128"/>
        <v>0</v>
      </c>
      <c r="V1109" s="190">
        <f t="shared" si="129"/>
        <v>1440000</v>
      </c>
      <c r="W1109" s="190"/>
      <c r="X1109" s="258"/>
      <c r="Y1109" s="251">
        <f t="shared" si="125"/>
        <v>1440000</v>
      </c>
      <c r="Z1109" s="251">
        <v>0.01</v>
      </c>
    </row>
    <row r="1110" spans="1:26" s="189" customFormat="1" ht="15.75" customHeight="1" x14ac:dyDescent="0.35">
      <c r="A1110" s="221">
        <v>105</v>
      </c>
      <c r="B1110" s="217" t="str">
        <f>+ม.3!D120</f>
        <v>ส.ป.ก.</v>
      </c>
      <c r="C1110" s="234">
        <f>+ม.3!E120</f>
        <v>10302</v>
      </c>
      <c r="D1110" s="221">
        <f>+ม.3!I120</f>
        <v>28</v>
      </c>
      <c r="E1110" s="221">
        <f>+ม.3!J120</f>
        <v>0</v>
      </c>
      <c r="F1110" s="230"/>
      <c r="G1110" s="190"/>
      <c r="H1110" s="221">
        <f t="shared" si="130"/>
        <v>11200</v>
      </c>
      <c r="I1110" s="226">
        <v>100</v>
      </c>
      <c r="J1110" s="191">
        <f t="shared" si="131"/>
        <v>1120000</v>
      </c>
      <c r="K1110" s="221">
        <f>+ม.3!Q120</f>
        <v>0</v>
      </c>
      <c r="L1110" s="238">
        <f>+ม.3!S120</f>
        <v>0</v>
      </c>
      <c r="M1110" s="238">
        <f>+ม.3!T120</f>
        <v>0</v>
      </c>
      <c r="N1110" s="190"/>
      <c r="O1110" s="197">
        <f>+ม.3!U120</f>
        <v>0</v>
      </c>
      <c r="P1110" s="190">
        <f>+ม.3!W120</f>
        <v>0</v>
      </c>
      <c r="Q1110" s="244"/>
      <c r="R1110" s="197">
        <f t="shared" si="126"/>
        <v>0</v>
      </c>
      <c r="S1110" s="221">
        <f>+ม.3!Z120</f>
        <v>0</v>
      </c>
      <c r="T1110" s="201">
        <f t="shared" si="127"/>
        <v>0</v>
      </c>
      <c r="U1110" s="190">
        <f t="shared" si="128"/>
        <v>0</v>
      </c>
      <c r="V1110" s="190">
        <f t="shared" si="129"/>
        <v>1120000</v>
      </c>
      <c r="W1110" s="190"/>
      <c r="X1110" s="258"/>
      <c r="Y1110" s="251">
        <f t="shared" si="125"/>
        <v>1120000</v>
      </c>
      <c r="Z1110" s="251">
        <v>0.01</v>
      </c>
    </row>
    <row r="1111" spans="1:26" s="189" customFormat="1" ht="15.75" customHeight="1" x14ac:dyDescent="0.35">
      <c r="A1111" s="221">
        <v>106</v>
      </c>
      <c r="B1111" s="217" t="str">
        <f>+ม.3!D121</f>
        <v>ส.ป.ก.</v>
      </c>
      <c r="C1111" s="234">
        <f>+ม.3!E121</f>
        <v>2845</v>
      </c>
      <c r="D1111" s="221">
        <f>+ม.3!I121</f>
        <v>18</v>
      </c>
      <c r="E1111" s="221">
        <f>+ม.3!J121</f>
        <v>0</v>
      </c>
      <c r="F1111" s="230">
        <f>+ม.3!K121</f>
        <v>55</v>
      </c>
      <c r="G1111" s="190"/>
      <c r="H1111" s="221">
        <f t="shared" si="130"/>
        <v>7255</v>
      </c>
      <c r="I1111" s="226">
        <v>100</v>
      </c>
      <c r="J1111" s="191">
        <f t="shared" si="131"/>
        <v>725500</v>
      </c>
      <c r="K1111" s="221">
        <f>+ม.3!Q121</f>
        <v>0</v>
      </c>
      <c r="L1111" s="238">
        <f>+ม.3!S121</f>
        <v>0</v>
      </c>
      <c r="M1111" s="238">
        <f>+ม.3!T121</f>
        <v>0</v>
      </c>
      <c r="N1111" s="190"/>
      <c r="O1111" s="197">
        <f>+ม.3!U121</f>
        <v>0</v>
      </c>
      <c r="P1111" s="190">
        <f>+ม.3!W121</f>
        <v>0</v>
      </c>
      <c r="Q1111" s="244"/>
      <c r="R1111" s="197">
        <f t="shared" si="126"/>
        <v>0</v>
      </c>
      <c r="S1111" s="221">
        <f>+ม.3!Z121</f>
        <v>0</v>
      </c>
      <c r="T1111" s="201">
        <f t="shared" si="127"/>
        <v>0</v>
      </c>
      <c r="U1111" s="190">
        <f t="shared" si="128"/>
        <v>0</v>
      </c>
      <c r="V1111" s="190">
        <f t="shared" si="129"/>
        <v>725500</v>
      </c>
      <c r="W1111" s="190"/>
      <c r="X1111" s="258"/>
      <c r="Y1111" s="251">
        <f t="shared" si="125"/>
        <v>725500</v>
      </c>
      <c r="Z1111" s="251">
        <v>0.01</v>
      </c>
    </row>
    <row r="1112" spans="1:26" s="189" customFormat="1" ht="15.75" customHeight="1" x14ac:dyDescent="0.35">
      <c r="A1112" s="221">
        <v>107</v>
      </c>
      <c r="B1112" s="217" t="str">
        <f>+ม.3!D122</f>
        <v>ส.ป.ก.</v>
      </c>
      <c r="C1112" s="234">
        <f>+ม.3!E122</f>
        <v>0</v>
      </c>
      <c r="D1112" s="221">
        <f>+ม.3!I122</f>
        <v>25</v>
      </c>
      <c r="E1112" s="221">
        <f>+ม.3!J122</f>
        <v>2</v>
      </c>
      <c r="F1112" s="230">
        <f>+ม.3!K122</f>
        <v>36</v>
      </c>
      <c r="G1112" s="190"/>
      <c r="H1112" s="221">
        <f t="shared" si="130"/>
        <v>10236</v>
      </c>
      <c r="I1112" s="226">
        <v>100</v>
      </c>
      <c r="J1112" s="191">
        <f t="shared" si="131"/>
        <v>1023600</v>
      </c>
      <c r="K1112" s="221">
        <f>+ม.3!Q122</f>
        <v>0</v>
      </c>
      <c r="L1112" s="238">
        <f>+ม.3!S122</f>
        <v>0</v>
      </c>
      <c r="M1112" s="238">
        <f>+ม.3!T122</f>
        <v>0</v>
      </c>
      <c r="N1112" s="190"/>
      <c r="O1112" s="197">
        <f>+ม.3!U122</f>
        <v>0</v>
      </c>
      <c r="P1112" s="190">
        <f>+ม.3!W122</f>
        <v>0</v>
      </c>
      <c r="Q1112" s="244"/>
      <c r="R1112" s="197">
        <f t="shared" si="126"/>
        <v>0</v>
      </c>
      <c r="S1112" s="221">
        <f>+ม.3!Z122</f>
        <v>0</v>
      </c>
      <c r="T1112" s="201">
        <f t="shared" si="127"/>
        <v>0</v>
      </c>
      <c r="U1112" s="190">
        <f t="shared" si="128"/>
        <v>0</v>
      </c>
      <c r="V1112" s="190">
        <f t="shared" si="129"/>
        <v>1023600</v>
      </c>
      <c r="W1112" s="190"/>
      <c r="X1112" s="258"/>
      <c r="Y1112" s="251">
        <f t="shared" si="125"/>
        <v>1023600</v>
      </c>
      <c r="Z1112" s="251">
        <v>0.01</v>
      </c>
    </row>
    <row r="1113" spans="1:26" s="189" customFormat="1" ht="15.75" customHeight="1" x14ac:dyDescent="0.35">
      <c r="A1113" s="221">
        <v>108</v>
      </c>
      <c r="B1113" s="217" t="str">
        <f>+ม.3!D123</f>
        <v>ส.ป.ก.</v>
      </c>
      <c r="C1113" s="234">
        <f>+ม.3!E123</f>
        <v>6185</v>
      </c>
      <c r="D1113" s="221">
        <f>+ม.3!I123</f>
        <v>25</v>
      </c>
      <c r="E1113" s="221">
        <f>+ม.3!J123</f>
        <v>2</v>
      </c>
      <c r="F1113" s="230">
        <f>+ม.3!K123</f>
        <v>37</v>
      </c>
      <c r="G1113" s="190"/>
      <c r="H1113" s="221">
        <f t="shared" si="130"/>
        <v>10237</v>
      </c>
      <c r="I1113" s="226">
        <v>100</v>
      </c>
      <c r="J1113" s="191">
        <f t="shared" si="131"/>
        <v>1023700</v>
      </c>
      <c r="K1113" s="221">
        <f>+ม.3!Q123</f>
        <v>0</v>
      </c>
      <c r="L1113" s="238">
        <f>+ม.3!S123</f>
        <v>0</v>
      </c>
      <c r="M1113" s="238">
        <f>+ม.3!T123</f>
        <v>0</v>
      </c>
      <c r="N1113" s="190"/>
      <c r="O1113" s="197">
        <f>+ม.3!U123</f>
        <v>0</v>
      </c>
      <c r="P1113" s="190">
        <f>+ม.3!W123</f>
        <v>0</v>
      </c>
      <c r="Q1113" s="244"/>
      <c r="R1113" s="197">
        <f t="shared" si="126"/>
        <v>0</v>
      </c>
      <c r="S1113" s="221">
        <f>+ม.3!Z123</f>
        <v>0</v>
      </c>
      <c r="T1113" s="201">
        <f t="shared" si="127"/>
        <v>0</v>
      </c>
      <c r="U1113" s="190">
        <f t="shared" si="128"/>
        <v>0</v>
      </c>
      <c r="V1113" s="190">
        <f t="shared" si="129"/>
        <v>1023700</v>
      </c>
      <c r="W1113" s="190"/>
      <c r="X1113" s="258"/>
      <c r="Y1113" s="251">
        <f t="shared" si="125"/>
        <v>1023700</v>
      </c>
      <c r="Z1113" s="251">
        <v>0.01</v>
      </c>
    </row>
    <row r="1114" spans="1:26" s="189" customFormat="1" ht="15.75" customHeight="1" x14ac:dyDescent="0.35">
      <c r="A1114" s="221">
        <v>109</v>
      </c>
      <c r="B1114" s="217" t="str">
        <f>+ม.3!D124</f>
        <v>ส.ป.ก.</v>
      </c>
      <c r="C1114" s="234">
        <f>+ม.3!E124</f>
        <v>715</v>
      </c>
      <c r="D1114" s="221">
        <f>+ม.3!I124</f>
        <v>13</v>
      </c>
      <c r="E1114" s="221">
        <f>+ม.3!J124</f>
        <v>2</v>
      </c>
      <c r="F1114" s="230">
        <f>+ม.3!K124</f>
        <v>40</v>
      </c>
      <c r="G1114" s="190"/>
      <c r="H1114" s="221">
        <f t="shared" si="130"/>
        <v>5440</v>
      </c>
      <c r="I1114" s="226">
        <v>100</v>
      </c>
      <c r="J1114" s="191">
        <f t="shared" si="131"/>
        <v>544000</v>
      </c>
      <c r="K1114" s="221">
        <f>+ม.3!Q124</f>
        <v>0</v>
      </c>
      <c r="L1114" s="238">
        <f>+ม.3!S124</f>
        <v>0</v>
      </c>
      <c r="M1114" s="238">
        <f>+ม.3!T124</f>
        <v>0</v>
      </c>
      <c r="N1114" s="190"/>
      <c r="O1114" s="197">
        <f>+ม.3!U124</f>
        <v>0</v>
      </c>
      <c r="P1114" s="190">
        <f>+ม.3!W124</f>
        <v>0</v>
      </c>
      <c r="Q1114" s="244"/>
      <c r="R1114" s="197">
        <f t="shared" si="126"/>
        <v>0</v>
      </c>
      <c r="S1114" s="221">
        <f>+ม.3!Z124</f>
        <v>0</v>
      </c>
      <c r="T1114" s="201">
        <f t="shared" si="127"/>
        <v>0</v>
      </c>
      <c r="U1114" s="190">
        <f t="shared" si="128"/>
        <v>0</v>
      </c>
      <c r="V1114" s="190">
        <f t="shared" si="129"/>
        <v>544000</v>
      </c>
      <c r="W1114" s="190"/>
      <c r="X1114" s="258"/>
      <c r="Y1114" s="251">
        <f t="shared" si="125"/>
        <v>544000</v>
      </c>
      <c r="Z1114" s="251">
        <v>0.01</v>
      </c>
    </row>
    <row r="1115" spans="1:26" s="189" customFormat="1" ht="15.75" customHeight="1" x14ac:dyDescent="0.35">
      <c r="A1115" s="221">
        <v>110</v>
      </c>
      <c r="B1115" s="217" t="str">
        <f>+ม.3!D125</f>
        <v>ส.ป.ก.</v>
      </c>
      <c r="C1115" s="234">
        <f>+ม.3!E125</f>
        <v>740</v>
      </c>
      <c r="D1115" s="221">
        <f>+ม.3!I125</f>
        <v>3</v>
      </c>
      <c r="E1115" s="221">
        <f>+ม.3!J125</f>
        <v>3</v>
      </c>
      <c r="F1115" s="230">
        <f>+ม.3!K125</f>
        <v>5</v>
      </c>
      <c r="G1115" s="190"/>
      <c r="H1115" s="221">
        <f t="shared" si="130"/>
        <v>1505</v>
      </c>
      <c r="I1115" s="226">
        <v>100</v>
      </c>
      <c r="J1115" s="191">
        <f t="shared" si="131"/>
        <v>150500</v>
      </c>
      <c r="K1115" s="221">
        <f>+ม.3!Q125</f>
        <v>0</v>
      </c>
      <c r="L1115" s="238">
        <f>+ม.3!S125</f>
        <v>0</v>
      </c>
      <c r="M1115" s="238">
        <f>+ม.3!T125</f>
        <v>0</v>
      </c>
      <c r="N1115" s="190"/>
      <c r="O1115" s="197">
        <f>+ม.3!U125</f>
        <v>0</v>
      </c>
      <c r="P1115" s="190">
        <f>+ม.3!W125</f>
        <v>0</v>
      </c>
      <c r="Q1115" s="244"/>
      <c r="R1115" s="197">
        <f t="shared" si="126"/>
        <v>0</v>
      </c>
      <c r="S1115" s="221">
        <f>+ม.3!Z125</f>
        <v>0</v>
      </c>
      <c r="T1115" s="201">
        <f t="shared" si="127"/>
        <v>0</v>
      </c>
      <c r="U1115" s="190">
        <f t="shared" si="128"/>
        <v>0</v>
      </c>
      <c r="V1115" s="190">
        <f t="shared" si="129"/>
        <v>150500</v>
      </c>
      <c r="W1115" s="190"/>
      <c r="X1115" s="258"/>
      <c r="Y1115" s="251">
        <f t="shared" si="125"/>
        <v>150500</v>
      </c>
      <c r="Z1115" s="251">
        <v>0.01</v>
      </c>
    </row>
    <row r="1116" spans="1:26" s="189" customFormat="1" ht="15.75" customHeight="1" x14ac:dyDescent="0.35">
      <c r="A1116" s="221">
        <v>111</v>
      </c>
      <c r="B1116" s="217" t="str">
        <f>+ม.3!D126</f>
        <v>ส.ป.ก.</v>
      </c>
      <c r="C1116" s="234">
        <f>+ม.3!E126</f>
        <v>741</v>
      </c>
      <c r="D1116" s="221">
        <f>+ม.3!I126</f>
        <v>4</v>
      </c>
      <c r="E1116" s="221">
        <f>+ม.3!J126</f>
        <v>3</v>
      </c>
      <c r="F1116" s="230">
        <f>+ม.3!K126</f>
        <v>29</v>
      </c>
      <c r="G1116" s="190"/>
      <c r="H1116" s="221">
        <f t="shared" si="130"/>
        <v>1929</v>
      </c>
      <c r="I1116" s="226">
        <v>100</v>
      </c>
      <c r="J1116" s="191">
        <f t="shared" si="131"/>
        <v>192900</v>
      </c>
      <c r="K1116" s="221">
        <f>+ม.3!Q126</f>
        <v>0</v>
      </c>
      <c r="L1116" s="238">
        <f>+ม.3!S126</f>
        <v>0</v>
      </c>
      <c r="M1116" s="238">
        <f>+ม.3!T126</f>
        <v>0</v>
      </c>
      <c r="N1116" s="190"/>
      <c r="O1116" s="197">
        <f>+ม.3!U126</f>
        <v>0</v>
      </c>
      <c r="P1116" s="190">
        <f>+ม.3!W126</f>
        <v>0</v>
      </c>
      <c r="Q1116" s="244"/>
      <c r="R1116" s="197">
        <f t="shared" si="126"/>
        <v>0</v>
      </c>
      <c r="S1116" s="221">
        <f>+ม.3!Z126</f>
        <v>0</v>
      </c>
      <c r="T1116" s="201">
        <f t="shared" si="127"/>
        <v>0</v>
      </c>
      <c r="U1116" s="190">
        <f t="shared" si="128"/>
        <v>0</v>
      </c>
      <c r="V1116" s="190">
        <f t="shared" si="129"/>
        <v>192900</v>
      </c>
      <c r="W1116" s="190"/>
      <c r="X1116" s="258"/>
      <c r="Y1116" s="251">
        <f t="shared" si="125"/>
        <v>192900</v>
      </c>
      <c r="Z1116" s="251">
        <v>0.01</v>
      </c>
    </row>
    <row r="1117" spans="1:26" s="189" customFormat="1" ht="15.75" customHeight="1" x14ac:dyDescent="0.35">
      <c r="A1117" s="221">
        <v>112</v>
      </c>
      <c r="B1117" s="217" t="str">
        <f>+ม.3!D127</f>
        <v>ส.ป.ก.</v>
      </c>
      <c r="C1117" s="234">
        <f>+ม.3!E127</f>
        <v>1219</v>
      </c>
      <c r="D1117" s="221">
        <f>+ม.3!I127</f>
        <v>17</v>
      </c>
      <c r="E1117" s="221">
        <f>+ม.3!J127</f>
        <v>0</v>
      </c>
      <c r="F1117" s="230">
        <f>+ม.3!K127</f>
        <v>37</v>
      </c>
      <c r="G1117" s="190"/>
      <c r="H1117" s="221">
        <f t="shared" si="130"/>
        <v>6837</v>
      </c>
      <c r="I1117" s="226">
        <v>100</v>
      </c>
      <c r="J1117" s="191">
        <f t="shared" si="131"/>
        <v>683700</v>
      </c>
      <c r="K1117" s="221">
        <f>+ม.3!Q127</f>
        <v>0</v>
      </c>
      <c r="L1117" s="238">
        <f>+ม.3!S127</f>
        <v>0</v>
      </c>
      <c r="M1117" s="238">
        <f>+ม.3!T127</f>
        <v>0</v>
      </c>
      <c r="N1117" s="190"/>
      <c r="O1117" s="197">
        <f>+ม.3!U127</f>
        <v>0</v>
      </c>
      <c r="P1117" s="190">
        <f>+ม.3!W127</f>
        <v>0</v>
      </c>
      <c r="Q1117" s="244"/>
      <c r="R1117" s="197">
        <f t="shared" si="126"/>
        <v>0</v>
      </c>
      <c r="S1117" s="221">
        <f>+ม.3!Z127</f>
        <v>0</v>
      </c>
      <c r="T1117" s="201">
        <f t="shared" si="127"/>
        <v>0</v>
      </c>
      <c r="U1117" s="190">
        <f t="shared" si="128"/>
        <v>0</v>
      </c>
      <c r="V1117" s="190">
        <f t="shared" si="129"/>
        <v>683700</v>
      </c>
      <c r="W1117" s="190"/>
      <c r="X1117" s="258"/>
      <c r="Y1117" s="251">
        <f t="shared" si="125"/>
        <v>683700</v>
      </c>
      <c r="Z1117" s="251">
        <v>0.01</v>
      </c>
    </row>
    <row r="1118" spans="1:26" s="189" customFormat="1" ht="15.75" customHeight="1" x14ac:dyDescent="0.35">
      <c r="A1118" s="221">
        <v>113</v>
      </c>
      <c r="B1118" s="217" t="str">
        <f>+ม.3!D128</f>
        <v>ส.ป.ก.</v>
      </c>
      <c r="C1118" s="234">
        <f>+ม.3!E128</f>
        <v>1224</v>
      </c>
      <c r="D1118" s="221">
        <f>+ม.3!I128</f>
        <v>27</v>
      </c>
      <c r="E1118" s="221">
        <f>+ม.3!J128</f>
        <v>0</v>
      </c>
      <c r="F1118" s="230">
        <f>+ม.3!K128</f>
        <v>61</v>
      </c>
      <c r="G1118" s="190"/>
      <c r="H1118" s="221">
        <f t="shared" si="130"/>
        <v>10861</v>
      </c>
      <c r="I1118" s="226">
        <v>100</v>
      </c>
      <c r="J1118" s="191">
        <f t="shared" si="131"/>
        <v>1086100</v>
      </c>
      <c r="K1118" s="221">
        <f>+ม.3!Q128</f>
        <v>0</v>
      </c>
      <c r="L1118" s="238">
        <f>+ม.3!S128</f>
        <v>0</v>
      </c>
      <c r="M1118" s="238">
        <f>+ม.3!T128</f>
        <v>0</v>
      </c>
      <c r="N1118" s="190"/>
      <c r="O1118" s="197">
        <f>+ม.3!U128</f>
        <v>0</v>
      </c>
      <c r="P1118" s="190">
        <f>+ม.3!W128</f>
        <v>0</v>
      </c>
      <c r="Q1118" s="244"/>
      <c r="R1118" s="197">
        <f t="shared" si="126"/>
        <v>0</v>
      </c>
      <c r="S1118" s="221">
        <f>+ม.3!Z128</f>
        <v>0</v>
      </c>
      <c r="T1118" s="201">
        <f t="shared" si="127"/>
        <v>0</v>
      </c>
      <c r="U1118" s="190">
        <f t="shared" si="128"/>
        <v>0</v>
      </c>
      <c r="V1118" s="190">
        <f t="shared" si="129"/>
        <v>1086100</v>
      </c>
      <c r="W1118" s="190"/>
      <c r="X1118" s="258"/>
      <c r="Y1118" s="251">
        <f t="shared" si="125"/>
        <v>1086100</v>
      </c>
      <c r="Z1118" s="251">
        <v>0.01</v>
      </c>
    </row>
    <row r="1119" spans="1:26" s="189" customFormat="1" ht="15.75" customHeight="1" x14ac:dyDescent="0.35">
      <c r="A1119" s="221">
        <v>114</v>
      </c>
      <c r="B1119" s="217" t="str">
        <f>+ม.3!D129</f>
        <v>ส.ป.ก.</v>
      </c>
      <c r="C1119" s="234">
        <f>+ม.3!E129</f>
        <v>734</v>
      </c>
      <c r="D1119" s="221">
        <f>+ม.3!I129</f>
        <v>7</v>
      </c>
      <c r="E1119" s="221">
        <f>+ม.3!J129</f>
        <v>3</v>
      </c>
      <c r="F1119" s="230"/>
      <c r="G1119" s="190"/>
      <c r="H1119" s="221">
        <f t="shared" si="130"/>
        <v>3100</v>
      </c>
      <c r="I1119" s="226">
        <v>100</v>
      </c>
      <c r="J1119" s="191">
        <f t="shared" si="131"/>
        <v>310000</v>
      </c>
      <c r="K1119" s="221">
        <f>+ม.3!Q129</f>
        <v>0</v>
      </c>
      <c r="L1119" s="238">
        <f>+ม.3!S129</f>
        <v>0</v>
      </c>
      <c r="M1119" s="238">
        <f>+ม.3!T129</f>
        <v>0</v>
      </c>
      <c r="N1119" s="190"/>
      <c r="O1119" s="197">
        <f>+ม.3!U129</f>
        <v>0</v>
      </c>
      <c r="P1119" s="190">
        <f>+ม.3!W129</f>
        <v>0</v>
      </c>
      <c r="Q1119" s="244"/>
      <c r="R1119" s="197">
        <f t="shared" si="126"/>
        <v>0</v>
      </c>
      <c r="S1119" s="221">
        <f>+ม.3!Z129</f>
        <v>0</v>
      </c>
      <c r="T1119" s="201">
        <f t="shared" si="127"/>
        <v>0</v>
      </c>
      <c r="U1119" s="190">
        <f t="shared" si="128"/>
        <v>0</v>
      </c>
      <c r="V1119" s="190">
        <f t="shared" si="129"/>
        <v>310000</v>
      </c>
      <c r="W1119" s="190"/>
      <c r="X1119" s="258"/>
      <c r="Y1119" s="251">
        <f t="shared" ref="Y1119:Y1182" si="132">+V1119-X1119</f>
        <v>310000</v>
      </c>
      <c r="Z1119" s="251">
        <v>0.01</v>
      </c>
    </row>
    <row r="1120" spans="1:26" s="189" customFormat="1" ht="15.75" customHeight="1" x14ac:dyDescent="0.35">
      <c r="A1120" s="221">
        <v>115</v>
      </c>
      <c r="B1120" s="217" t="str">
        <f>+ม.3!D130</f>
        <v>ส.ป.ก.</v>
      </c>
      <c r="C1120" s="234">
        <f>+ม.3!E130</f>
        <v>9010</v>
      </c>
      <c r="D1120" s="221">
        <f>+ม.3!I130</f>
        <v>11</v>
      </c>
      <c r="E1120" s="221">
        <f>+ม.3!J130</f>
        <v>1</v>
      </c>
      <c r="F1120" s="230">
        <f>+ม.3!K130</f>
        <v>18</v>
      </c>
      <c r="G1120" s="190"/>
      <c r="H1120" s="221">
        <f t="shared" si="130"/>
        <v>4518</v>
      </c>
      <c r="I1120" s="226">
        <v>100</v>
      </c>
      <c r="J1120" s="191">
        <f t="shared" si="131"/>
        <v>451800</v>
      </c>
      <c r="K1120" s="221">
        <f>+ม.3!Q130</f>
        <v>0</v>
      </c>
      <c r="L1120" s="238">
        <f>+ม.3!S130</f>
        <v>0</v>
      </c>
      <c r="M1120" s="238">
        <f>+ม.3!T130</f>
        <v>0</v>
      </c>
      <c r="N1120" s="190"/>
      <c r="O1120" s="197">
        <f>+ม.3!U130</f>
        <v>0</v>
      </c>
      <c r="P1120" s="190">
        <f>+ม.3!W130</f>
        <v>0</v>
      </c>
      <c r="Q1120" s="244"/>
      <c r="R1120" s="197">
        <f t="shared" si="126"/>
        <v>0</v>
      </c>
      <c r="S1120" s="221">
        <f>+ม.3!Z130</f>
        <v>0</v>
      </c>
      <c r="T1120" s="201">
        <f t="shared" si="127"/>
        <v>0</v>
      </c>
      <c r="U1120" s="190">
        <f t="shared" si="128"/>
        <v>0</v>
      </c>
      <c r="V1120" s="190">
        <f t="shared" si="129"/>
        <v>451800</v>
      </c>
      <c r="W1120" s="190"/>
      <c r="X1120" s="258"/>
      <c r="Y1120" s="251">
        <f t="shared" si="132"/>
        <v>451800</v>
      </c>
      <c r="Z1120" s="251">
        <v>0.01</v>
      </c>
    </row>
    <row r="1121" spans="1:26" s="189" customFormat="1" ht="15.75" customHeight="1" x14ac:dyDescent="0.35">
      <c r="A1121" s="221">
        <v>116</v>
      </c>
      <c r="B1121" s="217" t="str">
        <f>+ม.3!D131</f>
        <v>ส.ป.ก.</v>
      </c>
      <c r="C1121" s="234">
        <f>+ม.3!E131</f>
        <v>783</v>
      </c>
      <c r="D1121" s="221">
        <f>+ม.3!I131</f>
        <v>3</v>
      </c>
      <c r="E1121" s="221">
        <f>+ม.3!J131</f>
        <v>2</v>
      </c>
      <c r="F1121" s="230">
        <f>+ม.3!K131</f>
        <v>60</v>
      </c>
      <c r="G1121" s="190"/>
      <c r="H1121" s="221">
        <f t="shared" si="130"/>
        <v>1460</v>
      </c>
      <c r="I1121" s="226">
        <v>100</v>
      </c>
      <c r="J1121" s="191">
        <f t="shared" si="131"/>
        <v>146000</v>
      </c>
      <c r="K1121" s="221">
        <f>+ม.3!Q131</f>
        <v>0</v>
      </c>
      <c r="L1121" s="238">
        <f>+ม.3!S131</f>
        <v>0</v>
      </c>
      <c r="M1121" s="238">
        <f>+ม.3!T131</f>
        <v>0</v>
      </c>
      <c r="N1121" s="190"/>
      <c r="O1121" s="197">
        <f>+ม.3!U131</f>
        <v>0</v>
      </c>
      <c r="P1121" s="190">
        <f>+ม.3!W131</f>
        <v>0</v>
      </c>
      <c r="Q1121" s="244"/>
      <c r="R1121" s="197">
        <f t="shared" si="126"/>
        <v>0</v>
      </c>
      <c r="S1121" s="221">
        <f>+ม.3!Z131</f>
        <v>0</v>
      </c>
      <c r="T1121" s="201">
        <f t="shared" si="127"/>
        <v>0</v>
      </c>
      <c r="U1121" s="190">
        <f t="shared" si="128"/>
        <v>0</v>
      </c>
      <c r="V1121" s="190">
        <f t="shared" si="129"/>
        <v>146000</v>
      </c>
      <c r="W1121" s="190"/>
      <c r="X1121" s="258"/>
      <c r="Y1121" s="251">
        <f t="shared" si="132"/>
        <v>146000</v>
      </c>
      <c r="Z1121" s="251">
        <v>0.01</v>
      </c>
    </row>
    <row r="1122" spans="1:26" s="189" customFormat="1" ht="15.75" customHeight="1" x14ac:dyDescent="0.35">
      <c r="A1122" s="221">
        <v>117</v>
      </c>
      <c r="B1122" s="217" t="str">
        <f>+ม.3!D132</f>
        <v>ส.ป.ก.</v>
      </c>
      <c r="C1122" s="234">
        <f>+ม.3!E132</f>
        <v>0</v>
      </c>
      <c r="D1122" s="221">
        <f>+ม.3!I132</f>
        <v>8</v>
      </c>
      <c r="E1122" s="221">
        <f>+ม.3!J132</f>
        <v>1</v>
      </c>
      <c r="F1122" s="230">
        <f>+ม.3!K132</f>
        <v>70</v>
      </c>
      <c r="G1122" s="190"/>
      <c r="H1122" s="221">
        <f t="shared" si="130"/>
        <v>3370</v>
      </c>
      <c r="I1122" s="226">
        <v>100</v>
      </c>
      <c r="J1122" s="191">
        <f t="shared" si="131"/>
        <v>337000</v>
      </c>
      <c r="K1122" s="221">
        <f>+ม.3!Q132</f>
        <v>0</v>
      </c>
      <c r="L1122" s="238">
        <f>+ม.3!S132</f>
        <v>0</v>
      </c>
      <c r="M1122" s="238">
        <f>+ม.3!T132</f>
        <v>0</v>
      </c>
      <c r="N1122" s="190"/>
      <c r="O1122" s="197">
        <f>+ม.3!U132</f>
        <v>0</v>
      </c>
      <c r="P1122" s="190">
        <f>+ม.3!W132</f>
        <v>0</v>
      </c>
      <c r="Q1122" s="244"/>
      <c r="R1122" s="197">
        <f t="shared" si="126"/>
        <v>0</v>
      </c>
      <c r="S1122" s="221">
        <f>+ม.3!Z132</f>
        <v>0</v>
      </c>
      <c r="T1122" s="201">
        <f t="shared" si="127"/>
        <v>0</v>
      </c>
      <c r="U1122" s="190">
        <f t="shared" si="128"/>
        <v>0</v>
      </c>
      <c r="V1122" s="190">
        <f t="shared" si="129"/>
        <v>337000</v>
      </c>
      <c r="W1122" s="190"/>
      <c r="X1122" s="258"/>
      <c r="Y1122" s="251">
        <f t="shared" si="132"/>
        <v>337000</v>
      </c>
      <c r="Z1122" s="251">
        <v>0.01</v>
      </c>
    </row>
    <row r="1123" spans="1:26" s="189" customFormat="1" ht="15.75" customHeight="1" x14ac:dyDescent="0.35">
      <c r="A1123" s="221">
        <v>118</v>
      </c>
      <c r="B1123" s="217" t="str">
        <f>+ม.3!D133</f>
        <v>ส.ป.ก.</v>
      </c>
      <c r="C1123" s="234">
        <f>+ม.3!E133</f>
        <v>3194</v>
      </c>
      <c r="D1123" s="221">
        <f>+ม.3!I133</f>
        <v>28</v>
      </c>
      <c r="E1123" s="221">
        <f>+ม.3!J133</f>
        <v>2</v>
      </c>
      <c r="F1123" s="230">
        <f>+ม.3!K133</f>
        <v>87</v>
      </c>
      <c r="G1123" s="190"/>
      <c r="H1123" s="221">
        <f t="shared" si="130"/>
        <v>11487</v>
      </c>
      <c r="I1123" s="226">
        <v>100</v>
      </c>
      <c r="J1123" s="191">
        <f t="shared" si="131"/>
        <v>1148700</v>
      </c>
      <c r="K1123" s="221">
        <f>+ม.3!Q133</f>
        <v>0</v>
      </c>
      <c r="L1123" s="238">
        <f>+ม.3!S133</f>
        <v>0</v>
      </c>
      <c r="M1123" s="238">
        <f>+ม.3!T133</f>
        <v>0</v>
      </c>
      <c r="N1123" s="190"/>
      <c r="O1123" s="197">
        <f>+ม.3!U133</f>
        <v>0</v>
      </c>
      <c r="P1123" s="190">
        <f>+ม.3!W133</f>
        <v>0</v>
      </c>
      <c r="Q1123" s="244"/>
      <c r="R1123" s="197">
        <f t="shared" si="126"/>
        <v>0</v>
      </c>
      <c r="S1123" s="221">
        <f>+ม.3!Z133</f>
        <v>0</v>
      </c>
      <c r="T1123" s="201">
        <f t="shared" si="127"/>
        <v>0</v>
      </c>
      <c r="U1123" s="190">
        <f t="shared" si="128"/>
        <v>0</v>
      </c>
      <c r="V1123" s="190">
        <f t="shared" si="129"/>
        <v>1148700</v>
      </c>
      <c r="W1123" s="190"/>
      <c r="X1123" s="258"/>
      <c r="Y1123" s="251">
        <f t="shared" si="132"/>
        <v>1148700</v>
      </c>
      <c r="Z1123" s="251">
        <v>0.01</v>
      </c>
    </row>
    <row r="1124" spans="1:26" s="189" customFormat="1" ht="15.75" customHeight="1" x14ac:dyDescent="0.35">
      <c r="A1124" s="221">
        <v>119</v>
      </c>
      <c r="B1124" s="217" t="str">
        <f>+ม.3!D134</f>
        <v>ส.ป.ก.</v>
      </c>
      <c r="C1124" s="234">
        <f>+ม.3!E134</f>
        <v>3926</v>
      </c>
      <c r="D1124" s="221">
        <f>+ม.3!I134</f>
        <v>1</v>
      </c>
      <c r="E1124" s="221">
        <f>+ม.3!J134</f>
        <v>0</v>
      </c>
      <c r="F1124" s="230">
        <f>+ม.3!K134</f>
        <v>85</v>
      </c>
      <c r="G1124" s="190"/>
      <c r="H1124" s="221">
        <f t="shared" si="130"/>
        <v>485</v>
      </c>
      <c r="I1124" s="226">
        <v>100</v>
      </c>
      <c r="J1124" s="191">
        <f t="shared" si="131"/>
        <v>48500</v>
      </c>
      <c r="K1124" s="221">
        <f>+ม.3!Q134</f>
        <v>0</v>
      </c>
      <c r="L1124" s="238">
        <f>+ม.3!S134</f>
        <v>0</v>
      </c>
      <c r="M1124" s="238">
        <f>+ม.3!T134</f>
        <v>0</v>
      </c>
      <c r="N1124" s="190"/>
      <c r="O1124" s="197">
        <f>+ม.3!U134</f>
        <v>0</v>
      </c>
      <c r="P1124" s="190">
        <f>+ม.3!W134</f>
        <v>0</v>
      </c>
      <c r="Q1124" s="244"/>
      <c r="R1124" s="197">
        <f t="shared" si="126"/>
        <v>0</v>
      </c>
      <c r="S1124" s="221">
        <f>+ม.3!Z134</f>
        <v>0</v>
      </c>
      <c r="T1124" s="201">
        <f t="shared" si="127"/>
        <v>0</v>
      </c>
      <c r="U1124" s="190">
        <f t="shared" si="128"/>
        <v>0</v>
      </c>
      <c r="V1124" s="190">
        <f t="shared" si="129"/>
        <v>48500</v>
      </c>
      <c r="W1124" s="190"/>
      <c r="X1124" s="258"/>
      <c r="Y1124" s="251">
        <f t="shared" si="132"/>
        <v>48500</v>
      </c>
      <c r="Z1124" s="251">
        <v>0.01</v>
      </c>
    </row>
    <row r="1125" spans="1:26" s="189" customFormat="1" ht="15.75" customHeight="1" x14ac:dyDescent="0.35">
      <c r="A1125" s="221">
        <v>120</v>
      </c>
      <c r="B1125" s="217" t="str">
        <f>+ม.3!D135</f>
        <v>ส.ป.ก.</v>
      </c>
      <c r="C1125" s="234">
        <f>+ม.3!E135</f>
        <v>3918</v>
      </c>
      <c r="D1125" s="221">
        <f>+ม.3!I135</f>
        <v>5</v>
      </c>
      <c r="E1125" s="221">
        <f>+ม.3!J135</f>
        <v>3</v>
      </c>
      <c r="F1125" s="230">
        <f>+ม.3!K135</f>
        <v>14</v>
      </c>
      <c r="G1125" s="190"/>
      <c r="H1125" s="221">
        <f t="shared" si="130"/>
        <v>2314</v>
      </c>
      <c r="I1125" s="226">
        <v>100</v>
      </c>
      <c r="J1125" s="191">
        <f t="shared" si="131"/>
        <v>231400</v>
      </c>
      <c r="K1125" s="221">
        <f>+ม.3!Q135</f>
        <v>0</v>
      </c>
      <c r="L1125" s="238">
        <f>+ม.3!S135</f>
        <v>0</v>
      </c>
      <c r="M1125" s="238">
        <f>+ม.3!T135</f>
        <v>0</v>
      </c>
      <c r="N1125" s="190"/>
      <c r="O1125" s="197">
        <f>+ม.3!U135</f>
        <v>0</v>
      </c>
      <c r="P1125" s="190">
        <f>+ม.3!W135</f>
        <v>0</v>
      </c>
      <c r="Q1125" s="244"/>
      <c r="R1125" s="197">
        <f t="shared" si="126"/>
        <v>0</v>
      </c>
      <c r="S1125" s="221">
        <f>+ม.3!Z135</f>
        <v>0</v>
      </c>
      <c r="T1125" s="201">
        <f t="shared" si="127"/>
        <v>0</v>
      </c>
      <c r="U1125" s="190">
        <f t="shared" si="128"/>
        <v>0</v>
      </c>
      <c r="V1125" s="190">
        <f t="shared" si="129"/>
        <v>231400</v>
      </c>
      <c r="W1125" s="190"/>
      <c r="X1125" s="258"/>
      <c r="Y1125" s="251">
        <f t="shared" si="132"/>
        <v>231400</v>
      </c>
      <c r="Z1125" s="251">
        <v>0.01</v>
      </c>
    </row>
    <row r="1126" spans="1:26" s="189" customFormat="1" ht="15.75" customHeight="1" x14ac:dyDescent="0.35">
      <c r="A1126" s="221">
        <v>121</v>
      </c>
      <c r="B1126" s="217" t="str">
        <f>+ม.3!D136</f>
        <v>ส.ป.ก.</v>
      </c>
      <c r="C1126" s="234">
        <f>+ม.3!E136</f>
        <v>3916</v>
      </c>
      <c r="D1126" s="221">
        <f>+ม.3!I136</f>
        <v>7</v>
      </c>
      <c r="E1126" s="221">
        <f>+ม.3!J136</f>
        <v>3</v>
      </c>
      <c r="F1126" s="230">
        <f>+ม.3!K136</f>
        <v>51</v>
      </c>
      <c r="G1126" s="190"/>
      <c r="H1126" s="221">
        <f t="shared" si="130"/>
        <v>3151</v>
      </c>
      <c r="I1126" s="226">
        <v>100</v>
      </c>
      <c r="J1126" s="191">
        <f t="shared" si="131"/>
        <v>315100</v>
      </c>
      <c r="K1126" s="221">
        <f>+ม.3!Q136</f>
        <v>0</v>
      </c>
      <c r="L1126" s="238">
        <f>+ม.3!S136</f>
        <v>0</v>
      </c>
      <c r="M1126" s="238">
        <f>+ม.3!T136</f>
        <v>0</v>
      </c>
      <c r="N1126" s="190"/>
      <c r="O1126" s="197">
        <f>+ม.3!U136</f>
        <v>0</v>
      </c>
      <c r="P1126" s="190">
        <f>+ม.3!W136</f>
        <v>0</v>
      </c>
      <c r="Q1126" s="244"/>
      <c r="R1126" s="197">
        <f t="shared" si="126"/>
        <v>0</v>
      </c>
      <c r="S1126" s="221">
        <f>+ม.3!Z136</f>
        <v>0</v>
      </c>
      <c r="T1126" s="201">
        <f t="shared" si="127"/>
        <v>0</v>
      </c>
      <c r="U1126" s="190">
        <f t="shared" si="128"/>
        <v>0</v>
      </c>
      <c r="V1126" s="190">
        <f t="shared" si="129"/>
        <v>315100</v>
      </c>
      <c r="W1126" s="190"/>
      <c r="X1126" s="258"/>
      <c r="Y1126" s="251">
        <f t="shared" si="132"/>
        <v>315100</v>
      </c>
      <c r="Z1126" s="251">
        <v>0.01</v>
      </c>
    </row>
    <row r="1127" spans="1:26" s="189" customFormat="1" ht="15.75" customHeight="1" x14ac:dyDescent="0.35">
      <c r="A1127" s="221">
        <v>122</v>
      </c>
      <c r="B1127" s="217" t="str">
        <f>+ม.3!D137</f>
        <v>ส.ป.ก.</v>
      </c>
      <c r="C1127" s="234">
        <f>+ม.3!E137</f>
        <v>3249</v>
      </c>
      <c r="D1127" s="221">
        <f>+ม.3!I137</f>
        <v>15</v>
      </c>
      <c r="E1127" s="221">
        <f>+ม.3!J137</f>
        <v>0</v>
      </c>
      <c r="F1127" s="230">
        <f>+ม.3!K137</f>
        <v>33</v>
      </c>
      <c r="G1127" s="190"/>
      <c r="H1127" s="221">
        <f t="shared" si="130"/>
        <v>6033</v>
      </c>
      <c r="I1127" s="226">
        <v>100</v>
      </c>
      <c r="J1127" s="191">
        <f t="shared" si="131"/>
        <v>603300</v>
      </c>
      <c r="K1127" s="221">
        <f>+ม.3!Q137</f>
        <v>0</v>
      </c>
      <c r="L1127" s="238">
        <f>+ม.3!S137</f>
        <v>0</v>
      </c>
      <c r="M1127" s="238">
        <f>+ม.3!T137</f>
        <v>0</v>
      </c>
      <c r="N1127" s="190"/>
      <c r="O1127" s="197">
        <f>+ม.3!U137</f>
        <v>0</v>
      </c>
      <c r="P1127" s="190">
        <f>+ม.3!W137</f>
        <v>0</v>
      </c>
      <c r="Q1127" s="244"/>
      <c r="R1127" s="197">
        <f t="shared" si="126"/>
        <v>0</v>
      </c>
      <c r="S1127" s="221">
        <f>+ม.3!Z137</f>
        <v>0</v>
      </c>
      <c r="T1127" s="201">
        <f t="shared" si="127"/>
        <v>0</v>
      </c>
      <c r="U1127" s="190">
        <f t="shared" si="128"/>
        <v>0</v>
      </c>
      <c r="V1127" s="190">
        <f t="shared" si="129"/>
        <v>603300</v>
      </c>
      <c r="W1127" s="190"/>
      <c r="X1127" s="258"/>
      <c r="Y1127" s="251">
        <f t="shared" si="132"/>
        <v>603300</v>
      </c>
      <c r="Z1127" s="251">
        <v>0.01</v>
      </c>
    </row>
    <row r="1128" spans="1:26" s="189" customFormat="1" ht="15.75" customHeight="1" x14ac:dyDescent="0.35">
      <c r="A1128" s="221">
        <v>123</v>
      </c>
      <c r="B1128" s="217" t="str">
        <f>+ม.3!D138</f>
        <v>ส.ป.ก.</v>
      </c>
      <c r="C1128" s="234">
        <f>+ม.3!E138</f>
        <v>0</v>
      </c>
      <c r="D1128" s="221">
        <f>+ม.3!I138</f>
        <v>21</v>
      </c>
      <c r="E1128" s="221">
        <f>+ม.3!J138</f>
        <v>0</v>
      </c>
      <c r="F1128" s="230">
        <f>+ม.3!K138</f>
        <v>94</v>
      </c>
      <c r="G1128" s="190"/>
      <c r="H1128" s="221">
        <f t="shared" si="130"/>
        <v>8494</v>
      </c>
      <c r="I1128" s="226">
        <v>100</v>
      </c>
      <c r="J1128" s="191">
        <f t="shared" si="131"/>
        <v>849400</v>
      </c>
      <c r="K1128" s="221">
        <f>+ม.3!Q138</f>
        <v>0</v>
      </c>
      <c r="L1128" s="238">
        <f>+ม.3!S138</f>
        <v>0</v>
      </c>
      <c r="M1128" s="238">
        <f>+ม.3!T138</f>
        <v>0</v>
      </c>
      <c r="N1128" s="190"/>
      <c r="O1128" s="197">
        <f>+ม.3!U138</f>
        <v>0</v>
      </c>
      <c r="P1128" s="190">
        <f>+ม.3!W138</f>
        <v>0</v>
      </c>
      <c r="Q1128" s="244"/>
      <c r="R1128" s="197">
        <f t="shared" si="126"/>
        <v>0</v>
      </c>
      <c r="S1128" s="221">
        <f>+ม.3!Z138</f>
        <v>0</v>
      </c>
      <c r="T1128" s="201">
        <f t="shared" si="127"/>
        <v>0</v>
      </c>
      <c r="U1128" s="190">
        <f t="shared" si="128"/>
        <v>0</v>
      </c>
      <c r="V1128" s="190">
        <f t="shared" si="129"/>
        <v>849400</v>
      </c>
      <c r="W1128" s="190"/>
      <c r="X1128" s="258"/>
      <c r="Y1128" s="251">
        <f t="shared" si="132"/>
        <v>849400</v>
      </c>
      <c r="Z1128" s="251">
        <v>0.01</v>
      </c>
    </row>
    <row r="1129" spans="1:26" s="189" customFormat="1" ht="15.75" customHeight="1" x14ac:dyDescent="0.35">
      <c r="A1129" s="221">
        <v>124</v>
      </c>
      <c r="B1129" s="217" t="str">
        <f>+ม.3!D139</f>
        <v>ส.ป.ก.</v>
      </c>
      <c r="C1129" s="234">
        <f>+ม.3!E139</f>
        <v>5425</v>
      </c>
      <c r="D1129" s="221">
        <f>+ม.3!I139</f>
        <v>23</v>
      </c>
      <c r="E1129" s="221">
        <f>+ม.3!J139</f>
        <v>3</v>
      </c>
      <c r="F1129" s="230">
        <f>+ม.3!K139</f>
        <v>33</v>
      </c>
      <c r="G1129" s="190"/>
      <c r="H1129" s="221">
        <f t="shared" si="130"/>
        <v>9533</v>
      </c>
      <c r="I1129" s="226">
        <v>100</v>
      </c>
      <c r="J1129" s="191">
        <f t="shared" si="131"/>
        <v>953300</v>
      </c>
      <c r="K1129" s="221">
        <f>+ม.3!Q139</f>
        <v>0</v>
      </c>
      <c r="L1129" s="238">
        <f>+ม.3!S139</f>
        <v>0</v>
      </c>
      <c r="M1129" s="238">
        <f>+ม.3!T139</f>
        <v>0</v>
      </c>
      <c r="N1129" s="190"/>
      <c r="O1129" s="197">
        <f>+ม.3!U139</f>
        <v>0</v>
      </c>
      <c r="P1129" s="190">
        <f>+ม.3!W139</f>
        <v>0</v>
      </c>
      <c r="Q1129" s="244"/>
      <c r="R1129" s="197">
        <f t="shared" si="126"/>
        <v>0</v>
      </c>
      <c r="S1129" s="221">
        <f>+ม.3!Z139</f>
        <v>0</v>
      </c>
      <c r="T1129" s="201">
        <f t="shared" si="127"/>
        <v>0</v>
      </c>
      <c r="U1129" s="190">
        <f t="shared" si="128"/>
        <v>0</v>
      </c>
      <c r="V1129" s="190">
        <f t="shared" si="129"/>
        <v>953300</v>
      </c>
      <c r="W1129" s="190"/>
      <c r="X1129" s="258"/>
      <c r="Y1129" s="251">
        <f t="shared" si="132"/>
        <v>953300</v>
      </c>
      <c r="Z1129" s="251">
        <v>0.01</v>
      </c>
    </row>
    <row r="1130" spans="1:26" s="189" customFormat="1" ht="15.75" customHeight="1" x14ac:dyDescent="0.35">
      <c r="A1130" s="221">
        <v>125</v>
      </c>
      <c r="B1130" s="217" t="str">
        <f>+ม.3!D140</f>
        <v>ส.ป.ก.</v>
      </c>
      <c r="C1130" s="234">
        <f>+ม.3!E140</f>
        <v>11356</v>
      </c>
      <c r="D1130" s="221">
        <f>+ม.3!I140</f>
        <v>5</v>
      </c>
      <c r="E1130" s="221">
        <f>+ม.3!J140</f>
        <v>0</v>
      </c>
      <c r="F1130" s="230"/>
      <c r="G1130" s="190"/>
      <c r="H1130" s="221">
        <f t="shared" si="130"/>
        <v>2000</v>
      </c>
      <c r="I1130" s="226">
        <v>100</v>
      </c>
      <c r="J1130" s="191">
        <f t="shared" si="131"/>
        <v>200000</v>
      </c>
      <c r="K1130" s="221">
        <f>+ม.3!Q140</f>
        <v>0</v>
      </c>
      <c r="L1130" s="238">
        <f>+ม.3!S140</f>
        <v>0</v>
      </c>
      <c r="M1130" s="238">
        <f>+ม.3!T140</f>
        <v>0</v>
      </c>
      <c r="N1130" s="190"/>
      <c r="O1130" s="197">
        <f>+ม.3!U140</f>
        <v>0</v>
      </c>
      <c r="P1130" s="190">
        <f>+ม.3!W140</f>
        <v>0</v>
      </c>
      <c r="Q1130" s="244"/>
      <c r="R1130" s="197">
        <f t="shared" si="126"/>
        <v>0</v>
      </c>
      <c r="S1130" s="221">
        <f>+ม.3!Z140</f>
        <v>0</v>
      </c>
      <c r="T1130" s="201">
        <f t="shared" si="127"/>
        <v>0</v>
      </c>
      <c r="U1130" s="190">
        <f t="shared" si="128"/>
        <v>0</v>
      </c>
      <c r="V1130" s="190">
        <f t="shared" si="129"/>
        <v>200000</v>
      </c>
      <c r="W1130" s="190"/>
      <c r="X1130" s="258"/>
      <c r="Y1130" s="251">
        <f t="shared" si="132"/>
        <v>200000</v>
      </c>
      <c r="Z1130" s="251">
        <v>0.01</v>
      </c>
    </row>
    <row r="1131" spans="1:26" s="189" customFormat="1" ht="15.75" customHeight="1" x14ac:dyDescent="0.35">
      <c r="A1131" s="221">
        <v>126</v>
      </c>
      <c r="B1131" s="217" t="str">
        <f>+ม.3!D141</f>
        <v>ส.ป.ก.</v>
      </c>
      <c r="C1131" s="234">
        <f>+ม.3!E141</f>
        <v>735</v>
      </c>
      <c r="D1131" s="221">
        <f>+ม.3!I141</f>
        <v>7</v>
      </c>
      <c r="E1131" s="221">
        <f>+ม.3!J141</f>
        <v>0</v>
      </c>
      <c r="F1131" s="230">
        <f>+ม.3!K141</f>
        <v>55</v>
      </c>
      <c r="G1131" s="190"/>
      <c r="H1131" s="221">
        <f t="shared" si="130"/>
        <v>2855</v>
      </c>
      <c r="I1131" s="226">
        <v>100</v>
      </c>
      <c r="J1131" s="191">
        <f t="shared" si="131"/>
        <v>285500</v>
      </c>
      <c r="K1131" s="221">
        <f>+ม.3!Q141</f>
        <v>0</v>
      </c>
      <c r="L1131" s="238">
        <f>+ม.3!S141</f>
        <v>0</v>
      </c>
      <c r="M1131" s="238">
        <f>+ม.3!T141</f>
        <v>0</v>
      </c>
      <c r="N1131" s="190"/>
      <c r="O1131" s="197">
        <f>+ม.3!U141</f>
        <v>0</v>
      </c>
      <c r="P1131" s="190">
        <f>+ม.3!W141</f>
        <v>0</v>
      </c>
      <c r="Q1131" s="244"/>
      <c r="R1131" s="197">
        <f t="shared" si="126"/>
        <v>0</v>
      </c>
      <c r="S1131" s="221">
        <f>+ม.3!Z141</f>
        <v>0</v>
      </c>
      <c r="T1131" s="201">
        <f t="shared" si="127"/>
        <v>0</v>
      </c>
      <c r="U1131" s="190">
        <f t="shared" si="128"/>
        <v>0</v>
      </c>
      <c r="V1131" s="190">
        <f t="shared" si="129"/>
        <v>285500</v>
      </c>
      <c r="W1131" s="190"/>
      <c r="X1131" s="258"/>
      <c r="Y1131" s="251">
        <f t="shared" si="132"/>
        <v>285500</v>
      </c>
      <c r="Z1131" s="251">
        <v>0.01</v>
      </c>
    </row>
    <row r="1132" spans="1:26" s="189" customFormat="1" ht="15.75" customHeight="1" x14ac:dyDescent="0.35">
      <c r="A1132" s="221">
        <v>127</v>
      </c>
      <c r="B1132" s="217" t="str">
        <f>+ม.3!D142</f>
        <v>ส.ป.ก.</v>
      </c>
      <c r="C1132" s="234">
        <f>+ม.3!E142</f>
        <v>1223</v>
      </c>
      <c r="D1132" s="221">
        <f>+ม.3!I142</f>
        <v>14</v>
      </c>
      <c r="E1132" s="221">
        <f>+ม.3!J142</f>
        <v>0</v>
      </c>
      <c r="F1132" s="230">
        <f>+ม.3!K142</f>
        <v>73</v>
      </c>
      <c r="G1132" s="190"/>
      <c r="H1132" s="221">
        <f t="shared" si="130"/>
        <v>5673</v>
      </c>
      <c r="I1132" s="226">
        <v>100</v>
      </c>
      <c r="J1132" s="191">
        <f t="shared" si="131"/>
        <v>567300</v>
      </c>
      <c r="K1132" s="221">
        <f>+ม.3!Q142</f>
        <v>0</v>
      </c>
      <c r="L1132" s="238">
        <f>+ม.3!S142</f>
        <v>0</v>
      </c>
      <c r="M1132" s="238">
        <f>+ม.3!T142</f>
        <v>0</v>
      </c>
      <c r="N1132" s="190"/>
      <c r="O1132" s="197">
        <f>+ม.3!U142</f>
        <v>0</v>
      </c>
      <c r="P1132" s="190">
        <f>+ม.3!W142</f>
        <v>0</v>
      </c>
      <c r="Q1132" s="244"/>
      <c r="R1132" s="197">
        <f t="shared" si="126"/>
        <v>0</v>
      </c>
      <c r="S1132" s="221">
        <f>+ม.3!Z142</f>
        <v>0</v>
      </c>
      <c r="T1132" s="201">
        <f t="shared" si="127"/>
        <v>0</v>
      </c>
      <c r="U1132" s="190">
        <f t="shared" si="128"/>
        <v>0</v>
      </c>
      <c r="V1132" s="190">
        <f t="shared" si="129"/>
        <v>567300</v>
      </c>
      <c r="W1132" s="190"/>
      <c r="X1132" s="258"/>
      <c r="Y1132" s="251">
        <f t="shared" si="132"/>
        <v>567300</v>
      </c>
      <c r="Z1132" s="251">
        <v>0.01</v>
      </c>
    </row>
    <row r="1133" spans="1:26" s="189" customFormat="1" ht="15.75" customHeight="1" x14ac:dyDescent="0.35">
      <c r="A1133" s="221">
        <v>128</v>
      </c>
      <c r="B1133" s="217" t="str">
        <f>+ม.3!D143</f>
        <v>ส.ป.ก.</v>
      </c>
      <c r="C1133" s="234">
        <f>+ม.3!E143</f>
        <v>1221</v>
      </c>
      <c r="D1133" s="221">
        <f>+ม.3!I143</f>
        <v>10</v>
      </c>
      <c r="E1133" s="221">
        <f>+ม.3!J143</f>
        <v>3</v>
      </c>
      <c r="F1133" s="230">
        <f>+ม.3!K143</f>
        <v>49</v>
      </c>
      <c r="G1133" s="190"/>
      <c r="H1133" s="221">
        <f t="shared" si="130"/>
        <v>4349</v>
      </c>
      <c r="I1133" s="226">
        <v>100</v>
      </c>
      <c r="J1133" s="191">
        <f t="shared" si="131"/>
        <v>434900</v>
      </c>
      <c r="K1133" s="221">
        <f>+ม.3!Q143</f>
        <v>0</v>
      </c>
      <c r="L1133" s="238">
        <f>+ม.3!S143</f>
        <v>0</v>
      </c>
      <c r="M1133" s="238">
        <f>+ม.3!T143</f>
        <v>0</v>
      </c>
      <c r="N1133" s="190"/>
      <c r="O1133" s="197">
        <f>+ม.3!U143</f>
        <v>0</v>
      </c>
      <c r="P1133" s="190">
        <f>+ม.3!W143</f>
        <v>0</v>
      </c>
      <c r="Q1133" s="244"/>
      <c r="R1133" s="197">
        <f t="shared" si="126"/>
        <v>0</v>
      </c>
      <c r="S1133" s="221">
        <f>+ม.3!Z143</f>
        <v>0</v>
      </c>
      <c r="T1133" s="201">
        <f t="shared" si="127"/>
        <v>0</v>
      </c>
      <c r="U1133" s="190">
        <f t="shared" si="128"/>
        <v>0</v>
      </c>
      <c r="V1133" s="190">
        <f t="shared" si="129"/>
        <v>434900</v>
      </c>
      <c r="W1133" s="190"/>
      <c r="X1133" s="258"/>
      <c r="Y1133" s="251">
        <f t="shared" si="132"/>
        <v>434900</v>
      </c>
      <c r="Z1133" s="251">
        <v>0.01</v>
      </c>
    </row>
    <row r="1134" spans="1:26" s="189" customFormat="1" ht="15.75" customHeight="1" x14ac:dyDescent="0.35">
      <c r="A1134" s="221">
        <v>129</v>
      </c>
      <c r="B1134" s="217" t="str">
        <f>+ม.3!D144</f>
        <v>ส.ป.ก.</v>
      </c>
      <c r="C1134" s="234">
        <f>+ม.3!E144</f>
        <v>11535</v>
      </c>
      <c r="D1134" s="221">
        <f>+ม.3!I144</f>
        <v>8</v>
      </c>
      <c r="E1134" s="221">
        <f>+ม.3!J144</f>
        <v>0</v>
      </c>
      <c r="F1134" s="230"/>
      <c r="G1134" s="190"/>
      <c r="H1134" s="221">
        <f t="shared" si="130"/>
        <v>3200</v>
      </c>
      <c r="I1134" s="226">
        <v>100</v>
      </c>
      <c r="J1134" s="191">
        <f t="shared" si="131"/>
        <v>320000</v>
      </c>
      <c r="K1134" s="221">
        <f>+ม.3!Q144</f>
        <v>0</v>
      </c>
      <c r="L1134" s="238">
        <f>+ม.3!S144</f>
        <v>0</v>
      </c>
      <c r="M1134" s="238">
        <f>+ม.3!T144</f>
        <v>0</v>
      </c>
      <c r="N1134" s="190"/>
      <c r="O1134" s="197">
        <f>+ม.3!U144</f>
        <v>0</v>
      </c>
      <c r="P1134" s="190">
        <f>+ม.3!W144</f>
        <v>0</v>
      </c>
      <c r="Q1134" s="244"/>
      <c r="R1134" s="197">
        <f t="shared" si="126"/>
        <v>0</v>
      </c>
      <c r="S1134" s="221">
        <f>+ม.3!Z144</f>
        <v>0</v>
      </c>
      <c r="T1134" s="201">
        <f t="shared" si="127"/>
        <v>0</v>
      </c>
      <c r="U1134" s="190">
        <f t="shared" si="128"/>
        <v>0</v>
      </c>
      <c r="V1134" s="190">
        <f t="shared" si="129"/>
        <v>320000</v>
      </c>
      <c r="W1134" s="190"/>
      <c r="X1134" s="258"/>
      <c r="Y1134" s="251">
        <f t="shared" si="132"/>
        <v>320000</v>
      </c>
      <c r="Z1134" s="251">
        <v>0.01</v>
      </c>
    </row>
    <row r="1135" spans="1:26" s="189" customFormat="1" ht="15.75" customHeight="1" x14ac:dyDescent="0.35">
      <c r="A1135" s="221">
        <v>130</v>
      </c>
      <c r="B1135" s="217" t="str">
        <f>+ม.3!D145</f>
        <v>ส.ป.ก.</v>
      </c>
      <c r="C1135" s="234">
        <f>+ม.3!E145</f>
        <v>3122</v>
      </c>
      <c r="D1135" s="221">
        <f>+ม.3!I145</f>
        <v>6</v>
      </c>
      <c r="E1135" s="221">
        <f>+ม.3!J145</f>
        <v>1</v>
      </c>
      <c r="F1135" s="230">
        <f>+ม.3!K145</f>
        <v>6</v>
      </c>
      <c r="G1135" s="190"/>
      <c r="H1135" s="221">
        <f t="shared" si="130"/>
        <v>2506</v>
      </c>
      <c r="I1135" s="226">
        <v>100</v>
      </c>
      <c r="J1135" s="191">
        <f t="shared" si="131"/>
        <v>250600</v>
      </c>
      <c r="K1135" s="221">
        <f>+ม.3!Q145</f>
        <v>0</v>
      </c>
      <c r="L1135" s="238">
        <f>+ม.3!S145</f>
        <v>0</v>
      </c>
      <c r="M1135" s="238">
        <f>+ม.3!T145</f>
        <v>0</v>
      </c>
      <c r="N1135" s="190"/>
      <c r="O1135" s="197">
        <f>+ม.3!U145</f>
        <v>0</v>
      </c>
      <c r="P1135" s="190">
        <f>+ม.3!W145</f>
        <v>0</v>
      </c>
      <c r="Q1135" s="244"/>
      <c r="R1135" s="197">
        <f t="shared" si="126"/>
        <v>0</v>
      </c>
      <c r="S1135" s="221">
        <f>+ม.3!Z145</f>
        <v>0</v>
      </c>
      <c r="T1135" s="201">
        <f t="shared" si="127"/>
        <v>0</v>
      </c>
      <c r="U1135" s="190">
        <f t="shared" si="128"/>
        <v>0</v>
      </c>
      <c r="V1135" s="190">
        <f t="shared" si="129"/>
        <v>250600</v>
      </c>
      <c r="W1135" s="190"/>
      <c r="X1135" s="258"/>
      <c r="Y1135" s="251">
        <f t="shared" si="132"/>
        <v>250600</v>
      </c>
      <c r="Z1135" s="251">
        <v>0.01</v>
      </c>
    </row>
    <row r="1136" spans="1:26" s="189" customFormat="1" ht="15.75" customHeight="1" x14ac:dyDescent="0.35">
      <c r="A1136" s="221">
        <v>131</v>
      </c>
      <c r="B1136" s="217" t="str">
        <f>+ม.3!D146</f>
        <v>ส.ป.ก.</v>
      </c>
      <c r="C1136" s="234">
        <f>+ม.3!E146</f>
        <v>3933</v>
      </c>
      <c r="D1136" s="221">
        <f>+ม.3!I146</f>
        <v>10</v>
      </c>
      <c r="E1136" s="221">
        <f>+ม.3!J146</f>
        <v>0</v>
      </c>
      <c r="F1136" s="230">
        <f>+ม.3!K146</f>
        <v>90</v>
      </c>
      <c r="G1136" s="190"/>
      <c r="H1136" s="221">
        <f t="shared" si="130"/>
        <v>4090</v>
      </c>
      <c r="I1136" s="226">
        <v>100</v>
      </c>
      <c r="J1136" s="191">
        <f t="shared" si="131"/>
        <v>409000</v>
      </c>
      <c r="K1136" s="221">
        <f>+ม.3!Q146</f>
        <v>0</v>
      </c>
      <c r="L1136" s="238">
        <f>+ม.3!S146</f>
        <v>0</v>
      </c>
      <c r="M1136" s="238">
        <f>+ม.3!T146</f>
        <v>0</v>
      </c>
      <c r="N1136" s="190"/>
      <c r="O1136" s="197">
        <f>+ม.3!U146</f>
        <v>0</v>
      </c>
      <c r="P1136" s="190">
        <f>+ม.3!W146</f>
        <v>0</v>
      </c>
      <c r="Q1136" s="244"/>
      <c r="R1136" s="197">
        <f t="shared" ref="R1136:R1199" si="133">O1136*Q1136</f>
        <v>0</v>
      </c>
      <c r="S1136" s="221">
        <f>+ม.3!Z146</f>
        <v>0</v>
      </c>
      <c r="T1136" s="201">
        <f t="shared" ref="T1136:T1199" si="134">R1136*S1136/100</f>
        <v>0</v>
      </c>
      <c r="U1136" s="190">
        <f t="shared" ref="U1136:U1199" si="135">R1136-T1136</f>
        <v>0</v>
      </c>
      <c r="V1136" s="190">
        <f t="shared" ref="V1136:V1199" si="136">J1136+U1136</f>
        <v>409000</v>
      </c>
      <c r="W1136" s="190"/>
      <c r="X1136" s="258"/>
      <c r="Y1136" s="251">
        <f t="shared" si="132"/>
        <v>409000</v>
      </c>
      <c r="Z1136" s="251">
        <v>0.01</v>
      </c>
    </row>
    <row r="1137" spans="1:26" s="189" customFormat="1" ht="15.75" customHeight="1" x14ac:dyDescent="0.35">
      <c r="A1137" s="221">
        <v>132</v>
      </c>
      <c r="B1137" s="217" t="str">
        <f>+ม.3!D147</f>
        <v>ส.ป.ก.</v>
      </c>
      <c r="C1137" s="234">
        <f>+ม.3!E147</f>
        <v>5896</v>
      </c>
      <c r="D1137" s="221">
        <f>+ม.3!I147</f>
        <v>29</v>
      </c>
      <c r="E1137" s="221">
        <f>+ม.3!J147</f>
        <v>3</v>
      </c>
      <c r="F1137" s="230">
        <f>+ม.3!K147</f>
        <v>12</v>
      </c>
      <c r="G1137" s="190"/>
      <c r="H1137" s="221">
        <f t="shared" si="130"/>
        <v>11912</v>
      </c>
      <c r="I1137" s="226">
        <v>100</v>
      </c>
      <c r="J1137" s="191">
        <f t="shared" si="131"/>
        <v>1191200</v>
      </c>
      <c r="K1137" s="221">
        <f>+ม.3!Q147</f>
        <v>0</v>
      </c>
      <c r="L1137" s="238">
        <f>+ม.3!S147</f>
        <v>0</v>
      </c>
      <c r="M1137" s="238">
        <f>+ม.3!T147</f>
        <v>0</v>
      </c>
      <c r="N1137" s="190"/>
      <c r="O1137" s="197">
        <f>+ม.3!U147</f>
        <v>0</v>
      </c>
      <c r="P1137" s="190">
        <f>+ม.3!W147</f>
        <v>0</v>
      </c>
      <c r="Q1137" s="244"/>
      <c r="R1137" s="197">
        <f t="shared" si="133"/>
        <v>0</v>
      </c>
      <c r="S1137" s="221">
        <f>+ม.3!Z147</f>
        <v>0</v>
      </c>
      <c r="T1137" s="201">
        <f t="shared" si="134"/>
        <v>0</v>
      </c>
      <c r="U1137" s="190">
        <f t="shared" si="135"/>
        <v>0</v>
      </c>
      <c r="V1137" s="190">
        <f t="shared" si="136"/>
        <v>1191200</v>
      </c>
      <c r="W1137" s="190"/>
      <c r="X1137" s="258"/>
      <c r="Y1137" s="251">
        <f t="shared" si="132"/>
        <v>1191200</v>
      </c>
      <c r="Z1137" s="251">
        <v>0.01</v>
      </c>
    </row>
    <row r="1138" spans="1:26" s="189" customFormat="1" ht="15.75" customHeight="1" x14ac:dyDescent="0.35">
      <c r="A1138" s="221">
        <v>133</v>
      </c>
      <c r="B1138" s="217" t="str">
        <f>+ม.3!D148</f>
        <v>ส.ป.ก.</v>
      </c>
      <c r="C1138" s="234">
        <f>+ม.3!E148</f>
        <v>5889</v>
      </c>
      <c r="D1138" s="221">
        <f>+ม.3!I148</f>
        <v>35</v>
      </c>
      <c r="E1138" s="221">
        <f>+ม.3!J148</f>
        <v>3</v>
      </c>
      <c r="F1138" s="230">
        <f>+ม.3!K148</f>
        <v>79</v>
      </c>
      <c r="G1138" s="190"/>
      <c r="H1138" s="221">
        <f t="shared" si="130"/>
        <v>14379</v>
      </c>
      <c r="I1138" s="226">
        <v>100</v>
      </c>
      <c r="J1138" s="191">
        <f t="shared" si="131"/>
        <v>1437900</v>
      </c>
      <c r="K1138" s="221">
        <f>+ม.3!Q148</f>
        <v>0</v>
      </c>
      <c r="L1138" s="238">
        <f>+ม.3!S148</f>
        <v>0</v>
      </c>
      <c r="M1138" s="238">
        <f>+ม.3!T148</f>
        <v>0</v>
      </c>
      <c r="N1138" s="190"/>
      <c r="O1138" s="197">
        <f>+ม.3!U148</f>
        <v>0</v>
      </c>
      <c r="P1138" s="190">
        <f>+ม.3!W148</f>
        <v>0</v>
      </c>
      <c r="Q1138" s="244"/>
      <c r="R1138" s="197">
        <f t="shared" si="133"/>
        <v>0</v>
      </c>
      <c r="S1138" s="221">
        <f>+ม.3!Z148</f>
        <v>0</v>
      </c>
      <c r="T1138" s="201">
        <f t="shared" si="134"/>
        <v>0</v>
      </c>
      <c r="U1138" s="190">
        <f t="shared" si="135"/>
        <v>0</v>
      </c>
      <c r="V1138" s="190">
        <f t="shared" si="136"/>
        <v>1437900</v>
      </c>
      <c r="W1138" s="190"/>
      <c r="X1138" s="258"/>
      <c r="Y1138" s="251">
        <f t="shared" si="132"/>
        <v>1437900</v>
      </c>
      <c r="Z1138" s="251">
        <v>0.01</v>
      </c>
    </row>
    <row r="1139" spans="1:26" s="189" customFormat="1" ht="15.75" customHeight="1" x14ac:dyDescent="0.35">
      <c r="A1139" s="221">
        <v>134</v>
      </c>
      <c r="B1139" s="217" t="str">
        <f>+ม.3!D149</f>
        <v>ส.ป.ก.</v>
      </c>
      <c r="C1139" s="234">
        <f>+ม.3!E149</f>
        <v>2968</v>
      </c>
      <c r="D1139" s="221">
        <f>+ม.3!I149</f>
        <v>5</v>
      </c>
      <c r="E1139" s="221">
        <f>+ม.3!J149</f>
        <v>0</v>
      </c>
      <c r="F1139" s="230"/>
      <c r="G1139" s="190"/>
      <c r="H1139" s="221">
        <f t="shared" si="130"/>
        <v>2000</v>
      </c>
      <c r="I1139" s="226">
        <v>100</v>
      </c>
      <c r="J1139" s="191">
        <f t="shared" si="131"/>
        <v>200000</v>
      </c>
      <c r="K1139" s="221">
        <f>+ม.3!Q149</f>
        <v>0</v>
      </c>
      <c r="L1139" s="238">
        <f>+ม.3!S149</f>
        <v>0</v>
      </c>
      <c r="M1139" s="238">
        <f>+ม.3!T149</f>
        <v>0</v>
      </c>
      <c r="N1139" s="190"/>
      <c r="O1139" s="197">
        <f>+ม.3!U149</f>
        <v>0</v>
      </c>
      <c r="P1139" s="190">
        <f>+ม.3!W149</f>
        <v>0</v>
      </c>
      <c r="Q1139" s="244"/>
      <c r="R1139" s="197">
        <f t="shared" si="133"/>
        <v>0</v>
      </c>
      <c r="S1139" s="221">
        <f>+ม.3!Z149</f>
        <v>0</v>
      </c>
      <c r="T1139" s="201">
        <f t="shared" si="134"/>
        <v>0</v>
      </c>
      <c r="U1139" s="190">
        <f t="shared" si="135"/>
        <v>0</v>
      </c>
      <c r="V1139" s="190">
        <f t="shared" si="136"/>
        <v>200000</v>
      </c>
      <c r="W1139" s="190"/>
      <c r="X1139" s="258"/>
      <c r="Y1139" s="251">
        <f t="shared" si="132"/>
        <v>200000</v>
      </c>
      <c r="Z1139" s="251">
        <v>0.01</v>
      </c>
    </row>
    <row r="1140" spans="1:26" s="189" customFormat="1" ht="15.75" customHeight="1" x14ac:dyDescent="0.35">
      <c r="A1140" s="221">
        <v>135</v>
      </c>
      <c r="B1140" s="217" t="str">
        <f>+ม.3!D150</f>
        <v>ส.ป.ก.</v>
      </c>
      <c r="C1140" s="234">
        <f>+ม.3!E150</f>
        <v>2386</v>
      </c>
      <c r="D1140" s="221">
        <f>+ม.3!I150</f>
        <v>19</v>
      </c>
      <c r="E1140" s="221">
        <f>+ม.3!J150</f>
        <v>1</v>
      </c>
      <c r="F1140" s="230">
        <f>+ม.3!K150</f>
        <v>53</v>
      </c>
      <c r="G1140" s="190"/>
      <c r="H1140" s="221">
        <f t="shared" si="130"/>
        <v>7753</v>
      </c>
      <c r="I1140" s="226">
        <v>100</v>
      </c>
      <c r="J1140" s="191">
        <f t="shared" si="131"/>
        <v>775300</v>
      </c>
      <c r="K1140" s="221">
        <f>+ม.3!Q150</f>
        <v>0</v>
      </c>
      <c r="L1140" s="238">
        <f>+ม.3!S150</f>
        <v>0</v>
      </c>
      <c r="M1140" s="238">
        <f>+ม.3!T150</f>
        <v>0</v>
      </c>
      <c r="N1140" s="190"/>
      <c r="O1140" s="197">
        <f>+ม.3!U150</f>
        <v>0</v>
      </c>
      <c r="P1140" s="190">
        <f>+ม.3!W150</f>
        <v>0</v>
      </c>
      <c r="Q1140" s="244"/>
      <c r="R1140" s="197">
        <f t="shared" si="133"/>
        <v>0</v>
      </c>
      <c r="S1140" s="221">
        <f>+ม.3!Z150</f>
        <v>0</v>
      </c>
      <c r="T1140" s="201">
        <f t="shared" si="134"/>
        <v>0</v>
      </c>
      <c r="U1140" s="190">
        <f t="shared" si="135"/>
        <v>0</v>
      </c>
      <c r="V1140" s="190">
        <f t="shared" si="136"/>
        <v>775300</v>
      </c>
      <c r="W1140" s="190"/>
      <c r="X1140" s="258"/>
      <c r="Y1140" s="251">
        <f t="shared" si="132"/>
        <v>775300</v>
      </c>
      <c r="Z1140" s="251">
        <v>0.01</v>
      </c>
    </row>
    <row r="1141" spans="1:26" s="189" customFormat="1" ht="15.75" customHeight="1" x14ac:dyDescent="0.35">
      <c r="A1141" s="221">
        <v>136</v>
      </c>
      <c r="B1141" s="217" t="str">
        <f>+ม.3!D151</f>
        <v>ส.ป.ก.</v>
      </c>
      <c r="C1141" s="234">
        <f>+ม.3!E151</f>
        <v>732</v>
      </c>
      <c r="D1141" s="221">
        <f>+ม.3!I151</f>
        <v>3</v>
      </c>
      <c r="E1141" s="221">
        <f>+ม.3!J151</f>
        <v>2</v>
      </c>
      <c r="F1141" s="230">
        <f>+ม.3!K151</f>
        <v>33</v>
      </c>
      <c r="G1141" s="190"/>
      <c r="H1141" s="221">
        <f t="shared" si="130"/>
        <v>1433</v>
      </c>
      <c r="I1141" s="226">
        <v>100</v>
      </c>
      <c r="J1141" s="191">
        <f t="shared" si="131"/>
        <v>143300</v>
      </c>
      <c r="K1141" s="221">
        <f>+ม.3!Q151</f>
        <v>0</v>
      </c>
      <c r="L1141" s="238">
        <f>+ม.3!S151</f>
        <v>0</v>
      </c>
      <c r="M1141" s="238">
        <f>+ม.3!T151</f>
        <v>0</v>
      </c>
      <c r="N1141" s="190"/>
      <c r="O1141" s="197">
        <f>+ม.3!U151</f>
        <v>0</v>
      </c>
      <c r="P1141" s="190">
        <f>+ม.3!W151</f>
        <v>0</v>
      </c>
      <c r="Q1141" s="244"/>
      <c r="R1141" s="197">
        <f t="shared" si="133"/>
        <v>0</v>
      </c>
      <c r="S1141" s="221">
        <f>+ม.3!Z151</f>
        <v>0</v>
      </c>
      <c r="T1141" s="201">
        <f t="shared" si="134"/>
        <v>0</v>
      </c>
      <c r="U1141" s="190">
        <f t="shared" si="135"/>
        <v>0</v>
      </c>
      <c r="V1141" s="190">
        <f t="shared" si="136"/>
        <v>143300</v>
      </c>
      <c r="W1141" s="190"/>
      <c r="X1141" s="258"/>
      <c r="Y1141" s="251">
        <f t="shared" si="132"/>
        <v>143300</v>
      </c>
      <c r="Z1141" s="251">
        <v>0.01</v>
      </c>
    </row>
    <row r="1142" spans="1:26" s="189" customFormat="1" ht="15.75" customHeight="1" x14ac:dyDescent="0.35">
      <c r="A1142" s="221">
        <v>137</v>
      </c>
      <c r="B1142" s="217" t="str">
        <f>+ม.3!D152</f>
        <v>ส.ป.ก.</v>
      </c>
      <c r="C1142" s="234">
        <f>+ม.3!E152</f>
        <v>733</v>
      </c>
      <c r="D1142" s="221">
        <f>+ม.3!I152</f>
        <v>7</v>
      </c>
      <c r="E1142" s="221">
        <f>+ม.3!J152</f>
        <v>1</v>
      </c>
      <c r="F1142" s="230">
        <f>+ม.3!K152</f>
        <v>96</v>
      </c>
      <c r="G1142" s="190"/>
      <c r="H1142" s="221">
        <f t="shared" si="130"/>
        <v>2996</v>
      </c>
      <c r="I1142" s="226">
        <v>100</v>
      </c>
      <c r="J1142" s="191">
        <f t="shared" si="131"/>
        <v>299600</v>
      </c>
      <c r="K1142" s="221">
        <f>+ม.3!Q152</f>
        <v>0</v>
      </c>
      <c r="L1142" s="238">
        <f>+ม.3!S152</f>
        <v>0</v>
      </c>
      <c r="M1142" s="238">
        <f>+ม.3!T152</f>
        <v>0</v>
      </c>
      <c r="N1142" s="190"/>
      <c r="O1142" s="197">
        <f>+ม.3!U152</f>
        <v>0</v>
      </c>
      <c r="P1142" s="190">
        <f>+ม.3!W152</f>
        <v>0</v>
      </c>
      <c r="Q1142" s="244"/>
      <c r="R1142" s="197">
        <f t="shared" si="133"/>
        <v>0</v>
      </c>
      <c r="S1142" s="221">
        <f>+ม.3!Z152</f>
        <v>0</v>
      </c>
      <c r="T1142" s="201">
        <f t="shared" si="134"/>
        <v>0</v>
      </c>
      <c r="U1142" s="190">
        <f t="shared" si="135"/>
        <v>0</v>
      </c>
      <c r="V1142" s="190">
        <f t="shared" si="136"/>
        <v>299600</v>
      </c>
      <c r="W1142" s="190"/>
      <c r="X1142" s="258"/>
      <c r="Y1142" s="251">
        <f t="shared" si="132"/>
        <v>299600</v>
      </c>
      <c r="Z1142" s="251">
        <v>0.01</v>
      </c>
    </row>
    <row r="1143" spans="1:26" s="189" customFormat="1" ht="15.75" customHeight="1" x14ac:dyDescent="0.35">
      <c r="A1143" s="221">
        <v>138</v>
      </c>
      <c r="B1143" s="217" t="str">
        <f>+ม.3!D153</f>
        <v>ส.ป.ก.</v>
      </c>
      <c r="C1143" s="234">
        <f>+ม.3!E153</f>
        <v>3922</v>
      </c>
      <c r="D1143" s="221">
        <f>+ม.3!I153</f>
        <v>16</v>
      </c>
      <c r="E1143" s="221">
        <f>+ม.3!J153</f>
        <v>2</v>
      </c>
      <c r="F1143" s="230">
        <f>+ม.3!K153</f>
        <v>84</v>
      </c>
      <c r="G1143" s="190"/>
      <c r="H1143" s="221">
        <f t="shared" si="130"/>
        <v>6684</v>
      </c>
      <c r="I1143" s="226">
        <v>100</v>
      </c>
      <c r="J1143" s="191">
        <f t="shared" si="131"/>
        <v>668400</v>
      </c>
      <c r="K1143" s="221">
        <f>+ม.3!Q153</f>
        <v>0</v>
      </c>
      <c r="L1143" s="238">
        <f>+ม.3!S153</f>
        <v>0</v>
      </c>
      <c r="M1143" s="238">
        <f>+ม.3!T153</f>
        <v>0</v>
      </c>
      <c r="N1143" s="190"/>
      <c r="O1143" s="197">
        <f>+ม.3!U153</f>
        <v>0</v>
      </c>
      <c r="P1143" s="190">
        <f>+ม.3!W153</f>
        <v>0</v>
      </c>
      <c r="Q1143" s="244"/>
      <c r="R1143" s="197">
        <f t="shared" si="133"/>
        <v>0</v>
      </c>
      <c r="S1143" s="221">
        <f>+ม.3!Z153</f>
        <v>0</v>
      </c>
      <c r="T1143" s="201">
        <f t="shared" si="134"/>
        <v>0</v>
      </c>
      <c r="U1143" s="190">
        <f t="shared" si="135"/>
        <v>0</v>
      </c>
      <c r="V1143" s="190">
        <f t="shared" si="136"/>
        <v>668400</v>
      </c>
      <c r="W1143" s="190"/>
      <c r="X1143" s="258"/>
      <c r="Y1143" s="251">
        <f t="shared" si="132"/>
        <v>668400</v>
      </c>
      <c r="Z1143" s="251">
        <v>0.01</v>
      </c>
    </row>
    <row r="1144" spans="1:26" s="189" customFormat="1" ht="15.75" customHeight="1" x14ac:dyDescent="0.35">
      <c r="A1144" s="221">
        <v>139</v>
      </c>
      <c r="B1144" s="217" t="str">
        <f>+ม.3!D154</f>
        <v>ส.ป.ก.</v>
      </c>
      <c r="C1144" s="234">
        <f>+ม.3!E154</f>
        <v>729</v>
      </c>
      <c r="D1144" s="221">
        <f>+ม.3!I154</f>
        <v>9</v>
      </c>
      <c r="E1144" s="221">
        <f>+ม.3!J154</f>
        <v>1</v>
      </c>
      <c r="F1144" s="230">
        <f>+ม.3!K154</f>
        <v>34</v>
      </c>
      <c r="G1144" s="190"/>
      <c r="H1144" s="221">
        <f t="shared" si="130"/>
        <v>3734</v>
      </c>
      <c r="I1144" s="226">
        <v>100</v>
      </c>
      <c r="J1144" s="191">
        <f t="shared" si="131"/>
        <v>373400</v>
      </c>
      <c r="K1144" s="221">
        <f>+ม.3!Q154</f>
        <v>0</v>
      </c>
      <c r="L1144" s="238">
        <f>+ม.3!S154</f>
        <v>0</v>
      </c>
      <c r="M1144" s="238">
        <f>+ม.3!T154</f>
        <v>0</v>
      </c>
      <c r="N1144" s="190"/>
      <c r="O1144" s="197">
        <f>+ม.3!U154</f>
        <v>0</v>
      </c>
      <c r="P1144" s="190">
        <f>+ม.3!W154</f>
        <v>0</v>
      </c>
      <c r="Q1144" s="244"/>
      <c r="R1144" s="197">
        <f t="shared" si="133"/>
        <v>0</v>
      </c>
      <c r="S1144" s="221">
        <f>+ม.3!Z154</f>
        <v>0</v>
      </c>
      <c r="T1144" s="201">
        <f t="shared" si="134"/>
        <v>0</v>
      </c>
      <c r="U1144" s="190">
        <f t="shared" si="135"/>
        <v>0</v>
      </c>
      <c r="V1144" s="190">
        <f t="shared" si="136"/>
        <v>373400</v>
      </c>
      <c r="W1144" s="190"/>
      <c r="X1144" s="258"/>
      <c r="Y1144" s="251">
        <f t="shared" si="132"/>
        <v>373400</v>
      </c>
      <c r="Z1144" s="251">
        <v>0.01</v>
      </c>
    </row>
    <row r="1145" spans="1:26" s="189" customFormat="1" ht="15.75" customHeight="1" x14ac:dyDescent="0.35">
      <c r="A1145" s="221">
        <v>140</v>
      </c>
      <c r="B1145" s="217" t="str">
        <f>+ม.3!D155</f>
        <v>ส.ป.ก.</v>
      </c>
      <c r="C1145" s="234">
        <f>+ม.3!E155</f>
        <v>1717</v>
      </c>
      <c r="D1145" s="221">
        <f>+ม.3!I155</f>
        <v>18</v>
      </c>
      <c r="E1145" s="221">
        <f>+ม.3!J155</f>
        <v>0</v>
      </c>
      <c r="F1145" s="230"/>
      <c r="G1145" s="190"/>
      <c r="H1145" s="221">
        <f t="shared" si="130"/>
        <v>7200</v>
      </c>
      <c r="I1145" s="226">
        <v>100</v>
      </c>
      <c r="J1145" s="191">
        <f t="shared" si="131"/>
        <v>720000</v>
      </c>
      <c r="K1145" s="221">
        <f>+ม.3!Q155</f>
        <v>0</v>
      </c>
      <c r="L1145" s="238">
        <f>+ม.3!S155</f>
        <v>0</v>
      </c>
      <c r="M1145" s="238">
        <f>+ม.3!T155</f>
        <v>0</v>
      </c>
      <c r="N1145" s="190"/>
      <c r="O1145" s="197">
        <f>+ม.3!U155</f>
        <v>0</v>
      </c>
      <c r="P1145" s="190">
        <f>+ม.3!W155</f>
        <v>0</v>
      </c>
      <c r="Q1145" s="244"/>
      <c r="R1145" s="197">
        <f t="shared" si="133"/>
        <v>0</v>
      </c>
      <c r="S1145" s="221">
        <f>+ม.3!Z155</f>
        <v>0</v>
      </c>
      <c r="T1145" s="201">
        <f t="shared" si="134"/>
        <v>0</v>
      </c>
      <c r="U1145" s="190">
        <f t="shared" si="135"/>
        <v>0</v>
      </c>
      <c r="V1145" s="190">
        <f t="shared" si="136"/>
        <v>720000</v>
      </c>
      <c r="W1145" s="190"/>
      <c r="X1145" s="258"/>
      <c r="Y1145" s="251">
        <f t="shared" si="132"/>
        <v>720000</v>
      </c>
      <c r="Z1145" s="251">
        <v>0.01</v>
      </c>
    </row>
    <row r="1146" spans="1:26" s="189" customFormat="1" ht="15.75" customHeight="1" x14ac:dyDescent="0.35">
      <c r="A1146" s="221">
        <v>141</v>
      </c>
      <c r="B1146" s="217" t="str">
        <f>+ม.3!D156</f>
        <v>ส.ป.ก.</v>
      </c>
      <c r="C1146" s="234">
        <f>+ม.3!E156</f>
        <v>10297</v>
      </c>
      <c r="D1146" s="221">
        <f>+ม.3!I156</f>
        <v>5</v>
      </c>
      <c r="E1146" s="221">
        <f>+ม.3!J156</f>
        <v>2</v>
      </c>
      <c r="F1146" s="230">
        <f>+ม.3!K156</f>
        <v>48</v>
      </c>
      <c r="G1146" s="190"/>
      <c r="H1146" s="221">
        <f t="shared" si="130"/>
        <v>2248</v>
      </c>
      <c r="I1146" s="226">
        <v>100</v>
      </c>
      <c r="J1146" s="191">
        <f t="shared" si="131"/>
        <v>224800</v>
      </c>
      <c r="K1146" s="221">
        <f>+ม.3!Q156</f>
        <v>0</v>
      </c>
      <c r="L1146" s="238">
        <f>+ม.3!S156</f>
        <v>0</v>
      </c>
      <c r="M1146" s="238">
        <f>+ม.3!T156</f>
        <v>0</v>
      </c>
      <c r="N1146" s="190"/>
      <c r="O1146" s="197">
        <f>+ม.3!U156</f>
        <v>0</v>
      </c>
      <c r="P1146" s="190">
        <f>+ม.3!W156</f>
        <v>0</v>
      </c>
      <c r="Q1146" s="244"/>
      <c r="R1146" s="197">
        <f t="shared" si="133"/>
        <v>0</v>
      </c>
      <c r="S1146" s="221">
        <f>+ม.3!Z156</f>
        <v>0</v>
      </c>
      <c r="T1146" s="201">
        <f t="shared" si="134"/>
        <v>0</v>
      </c>
      <c r="U1146" s="190">
        <f t="shared" si="135"/>
        <v>0</v>
      </c>
      <c r="V1146" s="190">
        <f t="shared" si="136"/>
        <v>224800</v>
      </c>
      <c r="W1146" s="190"/>
      <c r="X1146" s="258"/>
      <c r="Y1146" s="251">
        <f t="shared" si="132"/>
        <v>224800</v>
      </c>
      <c r="Z1146" s="251">
        <v>0.01</v>
      </c>
    </row>
    <row r="1147" spans="1:26" s="189" customFormat="1" ht="15.75" customHeight="1" x14ac:dyDescent="0.35">
      <c r="A1147" s="221">
        <v>142</v>
      </c>
      <c r="B1147" s="217" t="str">
        <f>+ม.3!D157</f>
        <v>ส.ป.ก.</v>
      </c>
      <c r="C1147" s="234">
        <f>+ม.3!E157</f>
        <v>1323</v>
      </c>
      <c r="D1147" s="221">
        <f>+ม.3!I157</f>
        <v>21</v>
      </c>
      <c r="E1147" s="221">
        <f>+ม.3!J157</f>
        <v>1</v>
      </c>
      <c r="F1147" s="230">
        <f>+ม.3!K157</f>
        <v>52</v>
      </c>
      <c r="G1147" s="190"/>
      <c r="H1147" s="221">
        <f t="shared" si="130"/>
        <v>8552</v>
      </c>
      <c r="I1147" s="226">
        <v>100</v>
      </c>
      <c r="J1147" s="191">
        <f t="shared" si="131"/>
        <v>855200</v>
      </c>
      <c r="K1147" s="221">
        <f>+ม.3!Q157</f>
        <v>0</v>
      </c>
      <c r="L1147" s="238">
        <f>+ม.3!S157</f>
        <v>0</v>
      </c>
      <c r="M1147" s="238">
        <f>+ม.3!T157</f>
        <v>0</v>
      </c>
      <c r="N1147" s="190"/>
      <c r="O1147" s="197">
        <f>+ม.3!U157</f>
        <v>0</v>
      </c>
      <c r="P1147" s="190">
        <f>+ม.3!W157</f>
        <v>0</v>
      </c>
      <c r="Q1147" s="244"/>
      <c r="R1147" s="197">
        <f t="shared" si="133"/>
        <v>0</v>
      </c>
      <c r="S1147" s="221">
        <f>+ม.3!Z157</f>
        <v>0</v>
      </c>
      <c r="T1147" s="201">
        <f t="shared" si="134"/>
        <v>0</v>
      </c>
      <c r="U1147" s="190">
        <f t="shared" si="135"/>
        <v>0</v>
      </c>
      <c r="V1147" s="190">
        <f t="shared" si="136"/>
        <v>855200</v>
      </c>
      <c r="W1147" s="190"/>
      <c r="X1147" s="258"/>
      <c r="Y1147" s="251">
        <f t="shared" si="132"/>
        <v>855200</v>
      </c>
      <c r="Z1147" s="251">
        <v>0.01</v>
      </c>
    </row>
    <row r="1148" spans="1:26" s="189" customFormat="1" ht="15.75" customHeight="1" x14ac:dyDescent="0.35">
      <c r="A1148" s="221">
        <v>143</v>
      </c>
      <c r="B1148" s="217" t="str">
        <f>+ม.3!D158</f>
        <v>ส.ป.ก.</v>
      </c>
      <c r="C1148" s="234">
        <f>+ม.3!E158</f>
        <v>5274</v>
      </c>
      <c r="D1148" s="221">
        <f>+ม.3!I158</f>
        <v>16</v>
      </c>
      <c r="E1148" s="221">
        <f>+ม.3!J158</f>
        <v>0</v>
      </c>
      <c r="F1148" s="230">
        <f>+ม.3!K158</f>
        <v>2</v>
      </c>
      <c r="G1148" s="190"/>
      <c r="H1148" s="221">
        <f t="shared" si="130"/>
        <v>6402</v>
      </c>
      <c r="I1148" s="226">
        <v>100</v>
      </c>
      <c r="J1148" s="191">
        <f t="shared" si="131"/>
        <v>640200</v>
      </c>
      <c r="K1148" s="221">
        <f>+ม.3!Q158</f>
        <v>0</v>
      </c>
      <c r="L1148" s="238">
        <f>+ม.3!S158</f>
        <v>0</v>
      </c>
      <c r="M1148" s="238">
        <f>+ม.3!T158</f>
        <v>0</v>
      </c>
      <c r="N1148" s="190"/>
      <c r="O1148" s="197">
        <f>+ม.3!U158</f>
        <v>0</v>
      </c>
      <c r="P1148" s="190">
        <f>+ม.3!W158</f>
        <v>0</v>
      </c>
      <c r="Q1148" s="244"/>
      <c r="R1148" s="197">
        <f t="shared" si="133"/>
        <v>0</v>
      </c>
      <c r="S1148" s="221">
        <f>+ม.3!Z158</f>
        <v>0</v>
      </c>
      <c r="T1148" s="201">
        <f t="shared" si="134"/>
        <v>0</v>
      </c>
      <c r="U1148" s="190">
        <f t="shared" si="135"/>
        <v>0</v>
      </c>
      <c r="V1148" s="190">
        <f t="shared" si="136"/>
        <v>640200</v>
      </c>
      <c r="W1148" s="190"/>
      <c r="X1148" s="258"/>
      <c r="Y1148" s="251">
        <f t="shared" si="132"/>
        <v>640200</v>
      </c>
      <c r="Z1148" s="251">
        <v>0.01</v>
      </c>
    </row>
    <row r="1149" spans="1:26" s="189" customFormat="1" ht="15.75" customHeight="1" x14ac:dyDescent="0.35">
      <c r="A1149" s="221">
        <v>144</v>
      </c>
      <c r="B1149" s="217" t="str">
        <f>+ม.3!D159</f>
        <v>ส.ป.ก.</v>
      </c>
      <c r="C1149" s="234">
        <f>+ม.3!E159</f>
        <v>3912</v>
      </c>
      <c r="D1149" s="221">
        <f>+ม.3!I159</f>
        <v>2</v>
      </c>
      <c r="E1149" s="221">
        <f>+ม.3!J159</f>
        <v>3</v>
      </c>
      <c r="F1149" s="230">
        <f>+ม.3!K159</f>
        <v>7</v>
      </c>
      <c r="G1149" s="190"/>
      <c r="H1149" s="221">
        <f t="shared" si="130"/>
        <v>1107</v>
      </c>
      <c r="I1149" s="226">
        <v>100</v>
      </c>
      <c r="J1149" s="191">
        <f t="shared" si="131"/>
        <v>110700</v>
      </c>
      <c r="K1149" s="221">
        <f>+ม.3!Q159</f>
        <v>0</v>
      </c>
      <c r="L1149" s="238">
        <f>+ม.3!S159</f>
        <v>0</v>
      </c>
      <c r="M1149" s="238">
        <f>+ม.3!T159</f>
        <v>0</v>
      </c>
      <c r="N1149" s="190"/>
      <c r="O1149" s="197">
        <f>+ม.3!U159</f>
        <v>0</v>
      </c>
      <c r="P1149" s="190">
        <f>+ม.3!W159</f>
        <v>0</v>
      </c>
      <c r="Q1149" s="244"/>
      <c r="R1149" s="197">
        <f t="shared" si="133"/>
        <v>0</v>
      </c>
      <c r="S1149" s="221">
        <f>+ม.3!Z159</f>
        <v>0</v>
      </c>
      <c r="T1149" s="201">
        <f t="shared" si="134"/>
        <v>0</v>
      </c>
      <c r="U1149" s="190">
        <f t="shared" si="135"/>
        <v>0</v>
      </c>
      <c r="V1149" s="190">
        <f t="shared" si="136"/>
        <v>110700</v>
      </c>
      <c r="W1149" s="190"/>
      <c r="X1149" s="258"/>
      <c r="Y1149" s="251">
        <f t="shared" si="132"/>
        <v>110700</v>
      </c>
      <c r="Z1149" s="251">
        <v>0.01</v>
      </c>
    </row>
    <row r="1150" spans="1:26" s="189" customFormat="1" ht="15.75" customHeight="1" x14ac:dyDescent="0.35">
      <c r="A1150" s="221">
        <v>145</v>
      </c>
      <c r="B1150" s="217" t="str">
        <f>+ม.3!D160</f>
        <v>ส.ป.ก.</v>
      </c>
      <c r="C1150" s="234">
        <f>+ม.3!E160</f>
        <v>722</v>
      </c>
      <c r="D1150" s="221">
        <f>+ม.3!I160</f>
        <v>12</v>
      </c>
      <c r="E1150" s="221">
        <f>+ม.3!J160</f>
        <v>1</v>
      </c>
      <c r="F1150" s="230">
        <f>+ม.3!K160</f>
        <v>77</v>
      </c>
      <c r="G1150" s="190"/>
      <c r="H1150" s="221">
        <f t="shared" si="130"/>
        <v>4977</v>
      </c>
      <c r="I1150" s="226">
        <v>100</v>
      </c>
      <c r="J1150" s="191">
        <f t="shared" si="131"/>
        <v>497700</v>
      </c>
      <c r="K1150" s="221">
        <f>+ม.3!Q160</f>
        <v>0</v>
      </c>
      <c r="L1150" s="238">
        <f>+ม.3!S160</f>
        <v>0</v>
      </c>
      <c r="M1150" s="238">
        <f>+ม.3!T160</f>
        <v>0</v>
      </c>
      <c r="N1150" s="190"/>
      <c r="O1150" s="197">
        <f>+ม.3!U160</f>
        <v>0</v>
      </c>
      <c r="P1150" s="190">
        <f>+ม.3!W160</f>
        <v>0</v>
      </c>
      <c r="Q1150" s="244"/>
      <c r="R1150" s="197">
        <f t="shared" si="133"/>
        <v>0</v>
      </c>
      <c r="S1150" s="221">
        <f>+ม.3!Z160</f>
        <v>0</v>
      </c>
      <c r="T1150" s="201">
        <f t="shared" si="134"/>
        <v>0</v>
      </c>
      <c r="U1150" s="190">
        <f t="shared" si="135"/>
        <v>0</v>
      </c>
      <c r="V1150" s="190">
        <f t="shared" si="136"/>
        <v>497700</v>
      </c>
      <c r="W1150" s="190"/>
      <c r="X1150" s="258"/>
      <c r="Y1150" s="251">
        <f t="shared" si="132"/>
        <v>497700</v>
      </c>
      <c r="Z1150" s="251">
        <v>0.01</v>
      </c>
    </row>
    <row r="1151" spans="1:26" s="189" customFormat="1" ht="15.75" customHeight="1" x14ac:dyDescent="0.35">
      <c r="A1151" s="221">
        <v>146</v>
      </c>
      <c r="B1151" s="217" t="str">
        <f>+ม.3!D161</f>
        <v>ส.ป.ก.</v>
      </c>
      <c r="C1151" s="234">
        <f>+ม.3!E161</f>
        <v>3914</v>
      </c>
      <c r="D1151" s="221">
        <f>+ม.3!I161</f>
        <v>12</v>
      </c>
      <c r="E1151" s="221">
        <f>+ม.3!J161</f>
        <v>1</v>
      </c>
      <c r="F1151" s="230">
        <f>+ม.3!K161</f>
        <v>13</v>
      </c>
      <c r="G1151" s="190"/>
      <c r="H1151" s="221">
        <f t="shared" si="130"/>
        <v>4913</v>
      </c>
      <c r="I1151" s="226">
        <v>100</v>
      </c>
      <c r="J1151" s="191">
        <f t="shared" si="131"/>
        <v>491300</v>
      </c>
      <c r="K1151" s="221">
        <f>+ม.3!Q161</f>
        <v>0</v>
      </c>
      <c r="L1151" s="238">
        <f>+ม.3!S161</f>
        <v>0</v>
      </c>
      <c r="M1151" s="238">
        <f>+ม.3!T161</f>
        <v>0</v>
      </c>
      <c r="N1151" s="190"/>
      <c r="O1151" s="197">
        <f>+ม.3!U161</f>
        <v>0</v>
      </c>
      <c r="P1151" s="190">
        <f>+ม.3!W161</f>
        <v>0</v>
      </c>
      <c r="Q1151" s="244"/>
      <c r="R1151" s="197">
        <f t="shared" si="133"/>
        <v>0</v>
      </c>
      <c r="S1151" s="221">
        <f>+ม.3!Z161</f>
        <v>0</v>
      </c>
      <c r="T1151" s="201">
        <f t="shared" si="134"/>
        <v>0</v>
      </c>
      <c r="U1151" s="190">
        <f t="shared" si="135"/>
        <v>0</v>
      </c>
      <c r="V1151" s="190">
        <f t="shared" si="136"/>
        <v>491300</v>
      </c>
      <c r="W1151" s="190"/>
      <c r="X1151" s="258"/>
      <c r="Y1151" s="251">
        <f t="shared" si="132"/>
        <v>491300</v>
      </c>
      <c r="Z1151" s="251">
        <v>0.01</v>
      </c>
    </row>
    <row r="1152" spans="1:26" s="189" customFormat="1" ht="15.75" customHeight="1" x14ac:dyDescent="0.35">
      <c r="A1152" s="221">
        <v>147</v>
      </c>
      <c r="B1152" s="217" t="str">
        <f>+ม.3!D162</f>
        <v>ส.ป.ก.</v>
      </c>
      <c r="C1152" s="234">
        <f>+ม.3!E162</f>
        <v>3917</v>
      </c>
      <c r="D1152" s="221">
        <f>+ม.3!I162</f>
        <v>40</v>
      </c>
      <c r="E1152" s="221">
        <f>+ม.3!J162</f>
        <v>3</v>
      </c>
      <c r="F1152" s="230">
        <f>+ม.3!K162</f>
        <v>90</v>
      </c>
      <c r="G1152" s="190"/>
      <c r="H1152" s="221">
        <f t="shared" si="130"/>
        <v>16390</v>
      </c>
      <c r="I1152" s="226">
        <v>100</v>
      </c>
      <c r="J1152" s="191">
        <f t="shared" si="131"/>
        <v>1639000</v>
      </c>
      <c r="K1152" s="221">
        <f>+ม.3!Q162</f>
        <v>0</v>
      </c>
      <c r="L1152" s="238">
        <f>+ม.3!S162</f>
        <v>0</v>
      </c>
      <c r="M1152" s="238">
        <f>+ม.3!T162</f>
        <v>0</v>
      </c>
      <c r="N1152" s="190"/>
      <c r="O1152" s="197">
        <f>+ม.3!U162</f>
        <v>0</v>
      </c>
      <c r="P1152" s="190">
        <f>+ม.3!W162</f>
        <v>0</v>
      </c>
      <c r="Q1152" s="244"/>
      <c r="R1152" s="197">
        <f t="shared" si="133"/>
        <v>0</v>
      </c>
      <c r="S1152" s="221">
        <f>+ม.3!Z162</f>
        <v>0</v>
      </c>
      <c r="T1152" s="201">
        <f t="shared" si="134"/>
        <v>0</v>
      </c>
      <c r="U1152" s="190">
        <f t="shared" si="135"/>
        <v>0</v>
      </c>
      <c r="V1152" s="190">
        <f t="shared" si="136"/>
        <v>1639000</v>
      </c>
      <c r="W1152" s="190"/>
      <c r="X1152" s="258"/>
      <c r="Y1152" s="251">
        <f t="shared" si="132"/>
        <v>1639000</v>
      </c>
      <c r="Z1152" s="251">
        <v>0.01</v>
      </c>
    </row>
    <row r="1153" spans="1:26" s="189" customFormat="1" ht="15.75" customHeight="1" x14ac:dyDescent="0.35">
      <c r="A1153" s="221">
        <v>148</v>
      </c>
      <c r="B1153" s="217" t="str">
        <f>+ม.3!D163</f>
        <v>ส.ป.ก.</v>
      </c>
      <c r="C1153" s="234">
        <f>+ม.3!E163</f>
        <v>1718</v>
      </c>
      <c r="D1153" s="221">
        <f>+ม.3!I163</f>
        <v>50</v>
      </c>
      <c r="E1153" s="221">
        <f>+ม.3!J163</f>
        <v>0</v>
      </c>
      <c r="F1153" s="230"/>
      <c r="G1153" s="190"/>
      <c r="H1153" s="221">
        <f t="shared" si="130"/>
        <v>20000</v>
      </c>
      <c r="I1153" s="226">
        <v>100</v>
      </c>
      <c r="J1153" s="191">
        <f t="shared" si="131"/>
        <v>2000000</v>
      </c>
      <c r="K1153" s="221">
        <f>+ม.3!Q163</f>
        <v>0</v>
      </c>
      <c r="L1153" s="238">
        <f>+ม.3!S163</f>
        <v>0</v>
      </c>
      <c r="M1153" s="238">
        <f>+ม.3!T163</f>
        <v>0</v>
      </c>
      <c r="N1153" s="190"/>
      <c r="O1153" s="197">
        <f>+ม.3!U163</f>
        <v>0</v>
      </c>
      <c r="P1153" s="190">
        <f>+ม.3!W163</f>
        <v>0</v>
      </c>
      <c r="Q1153" s="244"/>
      <c r="R1153" s="197">
        <f t="shared" si="133"/>
        <v>0</v>
      </c>
      <c r="S1153" s="221">
        <f>+ม.3!Z163</f>
        <v>0</v>
      </c>
      <c r="T1153" s="201">
        <f t="shared" si="134"/>
        <v>0</v>
      </c>
      <c r="U1153" s="190">
        <f t="shared" si="135"/>
        <v>0</v>
      </c>
      <c r="V1153" s="190">
        <f t="shared" si="136"/>
        <v>2000000</v>
      </c>
      <c r="W1153" s="190"/>
      <c r="X1153" s="258"/>
      <c r="Y1153" s="251">
        <f t="shared" si="132"/>
        <v>2000000</v>
      </c>
      <c r="Z1153" s="251">
        <v>0.01</v>
      </c>
    </row>
    <row r="1154" spans="1:26" s="189" customFormat="1" ht="15.75" customHeight="1" x14ac:dyDescent="0.35">
      <c r="A1154" s="221">
        <v>149</v>
      </c>
      <c r="B1154" s="217" t="str">
        <f>+ม.3!D164</f>
        <v>ส.ป.ก.</v>
      </c>
      <c r="C1154" s="234">
        <f>+ม.3!E164</f>
        <v>5891</v>
      </c>
      <c r="D1154" s="221">
        <f>+ม.3!I164</f>
        <v>11</v>
      </c>
      <c r="E1154" s="221">
        <f>+ม.3!J164</f>
        <v>2</v>
      </c>
      <c r="F1154" s="230">
        <f>+ม.3!K164</f>
        <v>28</v>
      </c>
      <c r="G1154" s="190"/>
      <c r="H1154" s="221">
        <f t="shared" si="130"/>
        <v>4628</v>
      </c>
      <c r="I1154" s="226">
        <v>100</v>
      </c>
      <c r="J1154" s="191">
        <f t="shared" si="131"/>
        <v>462800</v>
      </c>
      <c r="K1154" s="221">
        <f>+ม.3!Q164</f>
        <v>0</v>
      </c>
      <c r="L1154" s="238">
        <f>+ม.3!S164</f>
        <v>0</v>
      </c>
      <c r="M1154" s="238">
        <f>+ม.3!T164</f>
        <v>0</v>
      </c>
      <c r="N1154" s="190"/>
      <c r="O1154" s="197">
        <f>+ม.3!U164</f>
        <v>0</v>
      </c>
      <c r="P1154" s="190">
        <f>+ม.3!W164</f>
        <v>0</v>
      </c>
      <c r="Q1154" s="244"/>
      <c r="R1154" s="197">
        <f t="shared" si="133"/>
        <v>0</v>
      </c>
      <c r="S1154" s="221">
        <f>+ม.3!Z164</f>
        <v>0</v>
      </c>
      <c r="T1154" s="201">
        <f t="shared" si="134"/>
        <v>0</v>
      </c>
      <c r="U1154" s="190">
        <f t="shared" si="135"/>
        <v>0</v>
      </c>
      <c r="V1154" s="190">
        <f t="shared" si="136"/>
        <v>462800</v>
      </c>
      <c r="W1154" s="190"/>
      <c r="X1154" s="258"/>
      <c r="Y1154" s="251">
        <f t="shared" si="132"/>
        <v>462800</v>
      </c>
      <c r="Z1154" s="251">
        <v>0.01</v>
      </c>
    </row>
    <row r="1155" spans="1:26" s="189" customFormat="1" ht="15.75" customHeight="1" x14ac:dyDescent="0.35">
      <c r="A1155" s="221">
        <v>150</v>
      </c>
      <c r="B1155" s="217" t="str">
        <f>+ม.3!D165</f>
        <v>ส.ป.ก.</v>
      </c>
      <c r="C1155" s="234">
        <f>+ม.3!E165</f>
        <v>731</v>
      </c>
      <c r="D1155" s="221">
        <f>+ม.3!I165</f>
        <v>4</v>
      </c>
      <c r="E1155" s="221">
        <f>+ม.3!J165</f>
        <v>2</v>
      </c>
      <c r="F1155" s="230">
        <f>+ม.3!K165</f>
        <v>85</v>
      </c>
      <c r="G1155" s="190"/>
      <c r="H1155" s="221">
        <f t="shared" si="130"/>
        <v>1885</v>
      </c>
      <c r="I1155" s="226">
        <v>100</v>
      </c>
      <c r="J1155" s="191">
        <f t="shared" si="131"/>
        <v>188500</v>
      </c>
      <c r="K1155" s="221">
        <f>+ม.3!Q165</f>
        <v>0</v>
      </c>
      <c r="L1155" s="238">
        <f>+ม.3!S165</f>
        <v>0</v>
      </c>
      <c r="M1155" s="238">
        <f>+ม.3!T165</f>
        <v>0</v>
      </c>
      <c r="N1155" s="190"/>
      <c r="O1155" s="197">
        <f>+ม.3!U165</f>
        <v>0</v>
      </c>
      <c r="P1155" s="190">
        <f>+ม.3!W165</f>
        <v>0</v>
      </c>
      <c r="Q1155" s="244"/>
      <c r="R1155" s="197">
        <f t="shared" si="133"/>
        <v>0</v>
      </c>
      <c r="S1155" s="221">
        <f>+ม.3!Z165</f>
        <v>0</v>
      </c>
      <c r="T1155" s="201">
        <f t="shared" si="134"/>
        <v>0</v>
      </c>
      <c r="U1155" s="190">
        <f t="shared" si="135"/>
        <v>0</v>
      </c>
      <c r="V1155" s="190">
        <f t="shared" si="136"/>
        <v>188500</v>
      </c>
      <c r="W1155" s="190"/>
      <c r="X1155" s="258"/>
      <c r="Y1155" s="251">
        <f t="shared" si="132"/>
        <v>188500</v>
      </c>
      <c r="Z1155" s="251">
        <v>0.01</v>
      </c>
    </row>
    <row r="1156" spans="1:26" s="189" customFormat="1" ht="15.75" customHeight="1" x14ac:dyDescent="0.35">
      <c r="A1156" s="221">
        <v>151</v>
      </c>
      <c r="B1156" s="217" t="str">
        <f>+ม.3!D166</f>
        <v>ส.ป.ก.</v>
      </c>
      <c r="C1156" s="234">
        <f>+ม.3!E166</f>
        <v>3921</v>
      </c>
      <c r="D1156" s="221">
        <f>+ม.3!I166</f>
        <v>13</v>
      </c>
      <c r="E1156" s="221">
        <f>+ม.3!J166</f>
        <v>2</v>
      </c>
      <c r="F1156" s="230">
        <f>+ม.3!K166</f>
        <v>88</v>
      </c>
      <c r="G1156" s="190"/>
      <c r="H1156" s="221">
        <f t="shared" si="130"/>
        <v>5488</v>
      </c>
      <c r="I1156" s="226">
        <v>100</v>
      </c>
      <c r="J1156" s="191">
        <f t="shared" si="131"/>
        <v>548800</v>
      </c>
      <c r="K1156" s="221">
        <f>+ม.3!Q166</f>
        <v>0</v>
      </c>
      <c r="L1156" s="238">
        <f>+ม.3!S166</f>
        <v>0</v>
      </c>
      <c r="M1156" s="238">
        <f>+ม.3!T166</f>
        <v>0</v>
      </c>
      <c r="N1156" s="190"/>
      <c r="O1156" s="197">
        <f>+ม.3!U166</f>
        <v>0</v>
      </c>
      <c r="P1156" s="190">
        <f>+ม.3!W166</f>
        <v>0</v>
      </c>
      <c r="Q1156" s="244"/>
      <c r="R1156" s="197">
        <f t="shared" si="133"/>
        <v>0</v>
      </c>
      <c r="S1156" s="221">
        <f>+ม.3!Z166</f>
        <v>0</v>
      </c>
      <c r="T1156" s="201">
        <f t="shared" si="134"/>
        <v>0</v>
      </c>
      <c r="U1156" s="190">
        <f t="shared" si="135"/>
        <v>0</v>
      </c>
      <c r="V1156" s="190">
        <f t="shared" si="136"/>
        <v>548800</v>
      </c>
      <c r="W1156" s="190"/>
      <c r="X1156" s="258"/>
      <c r="Y1156" s="251">
        <f t="shared" si="132"/>
        <v>548800</v>
      </c>
      <c r="Z1156" s="251">
        <v>0.01</v>
      </c>
    </row>
    <row r="1157" spans="1:26" s="189" customFormat="1" ht="15.75" customHeight="1" x14ac:dyDescent="0.35">
      <c r="A1157" s="221">
        <v>152</v>
      </c>
      <c r="B1157" s="217" t="str">
        <f>+ม.3!D167</f>
        <v>ส.ป.ก.</v>
      </c>
      <c r="C1157" s="234">
        <f>+ม.3!E167</f>
        <v>1205</v>
      </c>
      <c r="D1157" s="221">
        <f>+ม.3!I167</f>
        <v>24</v>
      </c>
      <c r="E1157" s="221">
        <f>+ม.3!J167</f>
        <v>0</v>
      </c>
      <c r="F1157" s="230">
        <f>+ม.3!K167</f>
        <v>53</v>
      </c>
      <c r="G1157" s="190"/>
      <c r="H1157" s="221">
        <f t="shared" si="130"/>
        <v>9653</v>
      </c>
      <c r="I1157" s="226">
        <v>100</v>
      </c>
      <c r="J1157" s="191">
        <f t="shared" si="131"/>
        <v>965300</v>
      </c>
      <c r="K1157" s="221">
        <f>+ม.3!Q167</f>
        <v>0</v>
      </c>
      <c r="L1157" s="238">
        <f>+ม.3!S167</f>
        <v>0</v>
      </c>
      <c r="M1157" s="238">
        <f>+ม.3!T167</f>
        <v>0</v>
      </c>
      <c r="N1157" s="190"/>
      <c r="O1157" s="197">
        <f>+ม.3!U167</f>
        <v>0</v>
      </c>
      <c r="P1157" s="190">
        <f>+ม.3!W167</f>
        <v>0</v>
      </c>
      <c r="Q1157" s="244"/>
      <c r="R1157" s="197">
        <f t="shared" si="133"/>
        <v>0</v>
      </c>
      <c r="S1157" s="221">
        <f>+ม.3!Z167</f>
        <v>0</v>
      </c>
      <c r="T1157" s="201">
        <f t="shared" si="134"/>
        <v>0</v>
      </c>
      <c r="U1157" s="190">
        <f t="shared" si="135"/>
        <v>0</v>
      </c>
      <c r="V1157" s="190">
        <f t="shared" si="136"/>
        <v>965300</v>
      </c>
      <c r="W1157" s="190"/>
      <c r="X1157" s="258"/>
      <c r="Y1157" s="251">
        <f t="shared" si="132"/>
        <v>965300</v>
      </c>
      <c r="Z1157" s="251">
        <v>0.01</v>
      </c>
    </row>
    <row r="1158" spans="1:26" s="189" customFormat="1" ht="15.75" customHeight="1" x14ac:dyDescent="0.35">
      <c r="A1158" s="221">
        <v>153</v>
      </c>
      <c r="B1158" s="217" t="str">
        <f>+ม.3!D168</f>
        <v>ส.ป.ก.</v>
      </c>
      <c r="C1158" s="234">
        <f>+ม.3!E168</f>
        <v>5894</v>
      </c>
      <c r="D1158" s="221">
        <f>+ม.3!I168</f>
        <v>25</v>
      </c>
      <c r="E1158" s="221">
        <f>+ม.3!J168</f>
        <v>1</v>
      </c>
      <c r="F1158" s="230">
        <f>+ม.3!K168</f>
        <v>71</v>
      </c>
      <c r="G1158" s="190"/>
      <c r="H1158" s="221">
        <f t="shared" si="130"/>
        <v>10171</v>
      </c>
      <c r="I1158" s="226">
        <v>100</v>
      </c>
      <c r="J1158" s="191">
        <f t="shared" si="131"/>
        <v>1017100</v>
      </c>
      <c r="K1158" s="221">
        <f>+ม.3!Q168</f>
        <v>0</v>
      </c>
      <c r="L1158" s="238">
        <f>+ม.3!S168</f>
        <v>0</v>
      </c>
      <c r="M1158" s="238">
        <f>+ม.3!T168</f>
        <v>0</v>
      </c>
      <c r="N1158" s="190"/>
      <c r="O1158" s="197">
        <f>+ม.3!U168</f>
        <v>0</v>
      </c>
      <c r="P1158" s="190">
        <f>+ม.3!W168</f>
        <v>0</v>
      </c>
      <c r="Q1158" s="244"/>
      <c r="R1158" s="197">
        <f t="shared" si="133"/>
        <v>0</v>
      </c>
      <c r="S1158" s="221">
        <f>+ม.3!Z168</f>
        <v>0</v>
      </c>
      <c r="T1158" s="201">
        <f t="shared" si="134"/>
        <v>0</v>
      </c>
      <c r="U1158" s="190">
        <f t="shared" si="135"/>
        <v>0</v>
      </c>
      <c r="V1158" s="190">
        <f t="shared" si="136"/>
        <v>1017100</v>
      </c>
      <c r="W1158" s="190"/>
      <c r="X1158" s="258"/>
      <c r="Y1158" s="251">
        <f t="shared" si="132"/>
        <v>1017100</v>
      </c>
      <c r="Z1158" s="251">
        <v>0.01</v>
      </c>
    </row>
    <row r="1159" spans="1:26" s="189" customFormat="1" ht="15.75" customHeight="1" x14ac:dyDescent="0.35">
      <c r="A1159" s="221">
        <v>154</v>
      </c>
      <c r="B1159" s="217" t="str">
        <f>+ม.3!D169</f>
        <v>ส.ป.ก.</v>
      </c>
      <c r="C1159" s="234">
        <f>+ม.3!E169</f>
        <v>9012</v>
      </c>
      <c r="D1159" s="221">
        <f>+ม.3!I169</f>
        <v>8</v>
      </c>
      <c r="E1159" s="221">
        <f>+ม.3!J169</f>
        <v>2</v>
      </c>
      <c r="F1159" s="230"/>
      <c r="G1159" s="190"/>
      <c r="H1159" s="221">
        <f t="shared" si="130"/>
        <v>3400</v>
      </c>
      <c r="I1159" s="226">
        <v>100</v>
      </c>
      <c r="J1159" s="191">
        <f t="shared" si="131"/>
        <v>340000</v>
      </c>
      <c r="K1159" s="221">
        <f>+ม.3!Q169</f>
        <v>0</v>
      </c>
      <c r="L1159" s="238">
        <f>+ม.3!S169</f>
        <v>0</v>
      </c>
      <c r="M1159" s="238">
        <f>+ม.3!T169</f>
        <v>0</v>
      </c>
      <c r="N1159" s="190"/>
      <c r="O1159" s="197">
        <f>+ม.3!U169</f>
        <v>0</v>
      </c>
      <c r="P1159" s="190">
        <f>+ม.3!W169</f>
        <v>0</v>
      </c>
      <c r="Q1159" s="244"/>
      <c r="R1159" s="197">
        <f t="shared" si="133"/>
        <v>0</v>
      </c>
      <c r="S1159" s="221">
        <f>+ม.3!Z169</f>
        <v>0</v>
      </c>
      <c r="T1159" s="201">
        <f t="shared" si="134"/>
        <v>0</v>
      </c>
      <c r="U1159" s="190">
        <f t="shared" si="135"/>
        <v>0</v>
      </c>
      <c r="V1159" s="190">
        <f t="shared" si="136"/>
        <v>340000</v>
      </c>
      <c r="W1159" s="190"/>
      <c r="X1159" s="258"/>
      <c r="Y1159" s="251">
        <f t="shared" si="132"/>
        <v>340000</v>
      </c>
      <c r="Z1159" s="251">
        <v>0.01</v>
      </c>
    </row>
    <row r="1160" spans="1:26" s="189" customFormat="1" ht="15.75" customHeight="1" x14ac:dyDescent="0.35">
      <c r="A1160" s="221">
        <v>155</v>
      </c>
      <c r="B1160" s="217" t="str">
        <f>+ม.3!D170</f>
        <v>ส.ป.ก.</v>
      </c>
      <c r="C1160" s="234">
        <f>+ม.3!E170</f>
        <v>3130</v>
      </c>
      <c r="D1160" s="221">
        <f>+ม.3!I170</f>
        <v>18</v>
      </c>
      <c r="E1160" s="221">
        <f>+ม.3!J170</f>
        <v>2</v>
      </c>
      <c r="F1160" s="230">
        <f>+ม.3!K170</f>
        <v>87</v>
      </c>
      <c r="G1160" s="190"/>
      <c r="H1160" s="221">
        <f t="shared" si="130"/>
        <v>7487</v>
      </c>
      <c r="I1160" s="226">
        <v>100</v>
      </c>
      <c r="J1160" s="191">
        <f t="shared" si="131"/>
        <v>748700</v>
      </c>
      <c r="K1160" s="221">
        <f>+ม.3!Q170</f>
        <v>0</v>
      </c>
      <c r="L1160" s="238">
        <f>+ม.3!S170</f>
        <v>0</v>
      </c>
      <c r="M1160" s="238">
        <f>+ม.3!T170</f>
        <v>0</v>
      </c>
      <c r="N1160" s="190"/>
      <c r="O1160" s="197">
        <f>+ม.3!U170</f>
        <v>0</v>
      </c>
      <c r="P1160" s="190">
        <f>+ม.3!W170</f>
        <v>0</v>
      </c>
      <c r="Q1160" s="244"/>
      <c r="R1160" s="197">
        <f t="shared" si="133"/>
        <v>0</v>
      </c>
      <c r="S1160" s="221">
        <f>+ม.3!Z170</f>
        <v>0</v>
      </c>
      <c r="T1160" s="201">
        <f t="shared" si="134"/>
        <v>0</v>
      </c>
      <c r="U1160" s="190">
        <f t="shared" si="135"/>
        <v>0</v>
      </c>
      <c r="V1160" s="190">
        <f t="shared" si="136"/>
        <v>748700</v>
      </c>
      <c r="W1160" s="190"/>
      <c r="X1160" s="258"/>
      <c r="Y1160" s="251">
        <f t="shared" si="132"/>
        <v>748700</v>
      </c>
      <c r="Z1160" s="251">
        <v>0.01</v>
      </c>
    </row>
    <row r="1161" spans="1:26" s="189" customFormat="1" ht="15.75" customHeight="1" x14ac:dyDescent="0.35">
      <c r="A1161" s="221">
        <v>156</v>
      </c>
      <c r="B1161" s="217" t="str">
        <f>+ม.3!D171</f>
        <v>ส.ป.ก.</v>
      </c>
      <c r="C1161" s="234">
        <f>+ม.3!E171</f>
        <v>2967</v>
      </c>
      <c r="D1161" s="221">
        <f>+ม.3!I171</f>
        <v>6</v>
      </c>
      <c r="E1161" s="221">
        <f>+ม.3!J171</f>
        <v>2</v>
      </c>
      <c r="F1161" s="230">
        <f>+ม.3!K171</f>
        <v>76</v>
      </c>
      <c r="G1161" s="190"/>
      <c r="H1161" s="221">
        <f t="shared" si="130"/>
        <v>2676</v>
      </c>
      <c r="I1161" s="226">
        <v>100</v>
      </c>
      <c r="J1161" s="191">
        <f t="shared" si="131"/>
        <v>267600</v>
      </c>
      <c r="K1161" s="221">
        <f>+ม.3!Q171</f>
        <v>0</v>
      </c>
      <c r="L1161" s="238">
        <f>+ม.3!S171</f>
        <v>0</v>
      </c>
      <c r="M1161" s="238">
        <f>+ม.3!T171</f>
        <v>0</v>
      </c>
      <c r="N1161" s="190"/>
      <c r="O1161" s="197">
        <f>+ม.3!U171</f>
        <v>0</v>
      </c>
      <c r="P1161" s="190">
        <f>+ม.3!W171</f>
        <v>0</v>
      </c>
      <c r="Q1161" s="244"/>
      <c r="R1161" s="197">
        <f t="shared" si="133"/>
        <v>0</v>
      </c>
      <c r="S1161" s="221">
        <f>+ม.3!Z171</f>
        <v>0</v>
      </c>
      <c r="T1161" s="201">
        <f t="shared" si="134"/>
        <v>0</v>
      </c>
      <c r="U1161" s="190">
        <f t="shared" si="135"/>
        <v>0</v>
      </c>
      <c r="V1161" s="190">
        <f t="shared" si="136"/>
        <v>267600</v>
      </c>
      <c r="W1161" s="190"/>
      <c r="X1161" s="258"/>
      <c r="Y1161" s="251">
        <f t="shared" si="132"/>
        <v>267600</v>
      </c>
      <c r="Z1161" s="251">
        <v>0.01</v>
      </c>
    </row>
    <row r="1162" spans="1:26" s="189" customFormat="1" ht="15.75" customHeight="1" x14ac:dyDescent="0.35">
      <c r="A1162" s="221">
        <v>157</v>
      </c>
      <c r="B1162" s="217" t="str">
        <f>+ม.3!D172</f>
        <v>ส.ป.ก.</v>
      </c>
      <c r="C1162" s="234">
        <f>+ม.3!E172</f>
        <v>5893</v>
      </c>
      <c r="D1162" s="221">
        <f>+ม.3!I172</f>
        <v>17</v>
      </c>
      <c r="E1162" s="221">
        <f>+ม.3!J172</f>
        <v>0</v>
      </c>
      <c r="F1162" s="230">
        <f>+ม.3!K172</f>
        <v>86</v>
      </c>
      <c r="G1162" s="190"/>
      <c r="H1162" s="221">
        <f t="shared" si="130"/>
        <v>6886</v>
      </c>
      <c r="I1162" s="226">
        <v>100</v>
      </c>
      <c r="J1162" s="191">
        <f t="shared" si="131"/>
        <v>688600</v>
      </c>
      <c r="K1162" s="221">
        <f>+ม.3!Q172</f>
        <v>0</v>
      </c>
      <c r="L1162" s="238">
        <f>+ม.3!S172</f>
        <v>0</v>
      </c>
      <c r="M1162" s="238">
        <f>+ม.3!T172</f>
        <v>0</v>
      </c>
      <c r="N1162" s="190"/>
      <c r="O1162" s="197">
        <f>+ม.3!U172</f>
        <v>0</v>
      </c>
      <c r="P1162" s="190">
        <f>+ม.3!W172</f>
        <v>0</v>
      </c>
      <c r="Q1162" s="244"/>
      <c r="R1162" s="197">
        <f t="shared" si="133"/>
        <v>0</v>
      </c>
      <c r="S1162" s="221">
        <f>+ม.3!Z172</f>
        <v>0</v>
      </c>
      <c r="T1162" s="201">
        <f t="shared" si="134"/>
        <v>0</v>
      </c>
      <c r="U1162" s="190">
        <f t="shared" si="135"/>
        <v>0</v>
      </c>
      <c r="V1162" s="190">
        <f t="shared" si="136"/>
        <v>688600</v>
      </c>
      <c r="W1162" s="190"/>
      <c r="X1162" s="258"/>
      <c r="Y1162" s="251">
        <f t="shared" si="132"/>
        <v>688600</v>
      </c>
      <c r="Z1162" s="251">
        <v>0.01</v>
      </c>
    </row>
    <row r="1163" spans="1:26" s="189" customFormat="1" ht="15.75" customHeight="1" x14ac:dyDescent="0.35">
      <c r="A1163" s="221">
        <v>158</v>
      </c>
      <c r="B1163" s="217" t="str">
        <f>+ม.3!D173</f>
        <v>ส.ป.ก.</v>
      </c>
      <c r="C1163" s="234">
        <f>+ม.3!E173</f>
        <v>2660</v>
      </c>
      <c r="D1163" s="221">
        <f>+ม.3!I173</f>
        <v>1</v>
      </c>
      <c r="E1163" s="221">
        <f>+ม.3!J173</f>
        <v>3</v>
      </c>
      <c r="F1163" s="230">
        <f>+ม.3!K173</f>
        <v>60</v>
      </c>
      <c r="G1163" s="190"/>
      <c r="H1163" s="221">
        <f t="shared" si="130"/>
        <v>760</v>
      </c>
      <c r="I1163" s="226">
        <v>100</v>
      </c>
      <c r="J1163" s="191">
        <f t="shared" si="131"/>
        <v>76000</v>
      </c>
      <c r="K1163" s="221">
        <f>+ม.3!Q173</f>
        <v>0</v>
      </c>
      <c r="L1163" s="238">
        <f>+ม.3!S173</f>
        <v>0</v>
      </c>
      <c r="M1163" s="238">
        <f>+ม.3!T173</f>
        <v>0</v>
      </c>
      <c r="N1163" s="190"/>
      <c r="O1163" s="197">
        <f>+ม.3!U173</f>
        <v>0</v>
      </c>
      <c r="P1163" s="190">
        <f>+ม.3!W173</f>
        <v>0</v>
      </c>
      <c r="Q1163" s="244"/>
      <c r="R1163" s="197">
        <f t="shared" si="133"/>
        <v>0</v>
      </c>
      <c r="S1163" s="221">
        <f>+ม.3!Z173</f>
        <v>0</v>
      </c>
      <c r="T1163" s="201">
        <f t="shared" si="134"/>
        <v>0</v>
      </c>
      <c r="U1163" s="190">
        <f t="shared" si="135"/>
        <v>0</v>
      </c>
      <c r="V1163" s="190">
        <f t="shared" si="136"/>
        <v>76000</v>
      </c>
      <c r="W1163" s="190"/>
      <c r="X1163" s="258"/>
      <c r="Y1163" s="251">
        <f t="shared" si="132"/>
        <v>76000</v>
      </c>
      <c r="Z1163" s="251">
        <v>0.01</v>
      </c>
    </row>
    <row r="1164" spans="1:26" s="189" customFormat="1" ht="15.75" customHeight="1" x14ac:dyDescent="0.35">
      <c r="A1164" s="221">
        <v>159</v>
      </c>
      <c r="B1164" s="217" t="str">
        <f>+ม.3!D174</f>
        <v>ส.ป.ก.</v>
      </c>
      <c r="C1164" s="234">
        <f>+ม.3!E174</f>
        <v>3942</v>
      </c>
      <c r="D1164" s="221">
        <f>+ม.3!I174</f>
        <v>7</v>
      </c>
      <c r="E1164" s="221">
        <f>+ม.3!J174</f>
        <v>0</v>
      </c>
      <c r="F1164" s="230">
        <f>+ม.3!K174</f>
        <v>75</v>
      </c>
      <c r="G1164" s="190"/>
      <c r="H1164" s="221">
        <f t="shared" si="130"/>
        <v>2875</v>
      </c>
      <c r="I1164" s="226">
        <v>100</v>
      </c>
      <c r="J1164" s="191">
        <f t="shared" si="131"/>
        <v>287500</v>
      </c>
      <c r="K1164" s="221">
        <f>+ม.3!Q174</f>
        <v>0</v>
      </c>
      <c r="L1164" s="238">
        <f>+ม.3!S174</f>
        <v>0</v>
      </c>
      <c r="M1164" s="238">
        <f>+ม.3!T174</f>
        <v>0</v>
      </c>
      <c r="N1164" s="190"/>
      <c r="O1164" s="197">
        <f>+ม.3!U174</f>
        <v>0</v>
      </c>
      <c r="P1164" s="190">
        <f>+ม.3!W174</f>
        <v>0</v>
      </c>
      <c r="Q1164" s="244"/>
      <c r="R1164" s="197">
        <f t="shared" si="133"/>
        <v>0</v>
      </c>
      <c r="S1164" s="221">
        <f>+ม.3!Z174</f>
        <v>0</v>
      </c>
      <c r="T1164" s="201">
        <f t="shared" si="134"/>
        <v>0</v>
      </c>
      <c r="U1164" s="190">
        <f t="shared" si="135"/>
        <v>0</v>
      </c>
      <c r="V1164" s="190">
        <f t="shared" si="136"/>
        <v>287500</v>
      </c>
      <c r="W1164" s="190"/>
      <c r="X1164" s="258"/>
      <c r="Y1164" s="251">
        <f t="shared" si="132"/>
        <v>287500</v>
      </c>
      <c r="Z1164" s="251">
        <v>0.01</v>
      </c>
    </row>
    <row r="1165" spans="1:26" s="189" customFormat="1" ht="15.75" customHeight="1" x14ac:dyDescent="0.35">
      <c r="A1165" s="221">
        <v>160</v>
      </c>
      <c r="B1165" s="217" t="str">
        <f>+ม.3!D175</f>
        <v>ส.ป.ก.</v>
      </c>
      <c r="C1165" s="234">
        <f>+ม.3!E175</f>
        <v>3196</v>
      </c>
      <c r="D1165" s="221">
        <f>+ม.3!I175</f>
        <v>17</v>
      </c>
      <c r="E1165" s="221">
        <f>+ม.3!J175</f>
        <v>1</v>
      </c>
      <c r="F1165" s="230">
        <f>+ม.3!K175</f>
        <v>85</v>
      </c>
      <c r="G1165" s="190"/>
      <c r="H1165" s="221">
        <f t="shared" si="130"/>
        <v>6985</v>
      </c>
      <c r="I1165" s="226">
        <v>100</v>
      </c>
      <c r="J1165" s="191">
        <f t="shared" si="131"/>
        <v>698500</v>
      </c>
      <c r="K1165" s="221">
        <f>+ม.3!Q175</f>
        <v>0</v>
      </c>
      <c r="L1165" s="238">
        <f>+ม.3!S175</f>
        <v>0</v>
      </c>
      <c r="M1165" s="238">
        <f>+ม.3!T175</f>
        <v>0</v>
      </c>
      <c r="N1165" s="190"/>
      <c r="O1165" s="197">
        <f>+ม.3!U175</f>
        <v>0</v>
      </c>
      <c r="P1165" s="190">
        <f>+ม.3!W175</f>
        <v>0</v>
      </c>
      <c r="Q1165" s="244"/>
      <c r="R1165" s="197">
        <f t="shared" si="133"/>
        <v>0</v>
      </c>
      <c r="S1165" s="221">
        <f>+ม.3!Z175</f>
        <v>0</v>
      </c>
      <c r="T1165" s="201">
        <f t="shared" si="134"/>
        <v>0</v>
      </c>
      <c r="U1165" s="190">
        <f t="shared" si="135"/>
        <v>0</v>
      </c>
      <c r="V1165" s="190">
        <f t="shared" si="136"/>
        <v>698500</v>
      </c>
      <c r="W1165" s="190"/>
      <c r="X1165" s="258"/>
      <c r="Y1165" s="251">
        <f t="shared" si="132"/>
        <v>698500</v>
      </c>
      <c r="Z1165" s="251">
        <v>0.01</v>
      </c>
    </row>
    <row r="1166" spans="1:26" s="189" customFormat="1" ht="15.75" customHeight="1" x14ac:dyDescent="0.35">
      <c r="A1166" s="221">
        <v>161</v>
      </c>
      <c r="B1166" s="217" t="str">
        <f>+ม.3!D176</f>
        <v>ส.ป.ก.</v>
      </c>
      <c r="C1166" s="234">
        <f>+ม.3!E176</f>
        <v>3200</v>
      </c>
      <c r="D1166" s="221">
        <f>+ม.3!I176</f>
        <v>12</v>
      </c>
      <c r="E1166" s="221">
        <f>+ม.3!J176</f>
        <v>3</v>
      </c>
      <c r="F1166" s="230">
        <f>+ม.3!K176</f>
        <v>56</v>
      </c>
      <c r="G1166" s="190"/>
      <c r="H1166" s="221">
        <f t="shared" si="130"/>
        <v>5156</v>
      </c>
      <c r="I1166" s="226">
        <v>100</v>
      </c>
      <c r="J1166" s="191">
        <f t="shared" si="131"/>
        <v>515600</v>
      </c>
      <c r="K1166" s="221">
        <f>+ม.3!Q176</f>
        <v>0</v>
      </c>
      <c r="L1166" s="238">
        <f>+ม.3!S176</f>
        <v>0</v>
      </c>
      <c r="M1166" s="238">
        <f>+ม.3!T176</f>
        <v>0</v>
      </c>
      <c r="N1166" s="190"/>
      <c r="O1166" s="197">
        <f>+ม.3!U176</f>
        <v>0</v>
      </c>
      <c r="P1166" s="190">
        <f>+ม.3!W176</f>
        <v>0</v>
      </c>
      <c r="Q1166" s="244"/>
      <c r="R1166" s="197">
        <f t="shared" si="133"/>
        <v>0</v>
      </c>
      <c r="S1166" s="221">
        <f>+ม.3!Z176</f>
        <v>0</v>
      </c>
      <c r="T1166" s="201">
        <f t="shared" si="134"/>
        <v>0</v>
      </c>
      <c r="U1166" s="190">
        <f t="shared" si="135"/>
        <v>0</v>
      </c>
      <c r="V1166" s="190">
        <f t="shared" si="136"/>
        <v>515600</v>
      </c>
      <c r="W1166" s="190"/>
      <c r="X1166" s="258"/>
      <c r="Y1166" s="251">
        <f t="shared" si="132"/>
        <v>515600</v>
      </c>
      <c r="Z1166" s="251">
        <v>0.01</v>
      </c>
    </row>
    <row r="1167" spans="1:26" s="189" customFormat="1" ht="15.75" customHeight="1" x14ac:dyDescent="0.35">
      <c r="A1167" s="221">
        <v>162</v>
      </c>
      <c r="B1167" s="217" t="str">
        <f>+ม.3!D177</f>
        <v>ส.ป.ก.</v>
      </c>
      <c r="C1167" s="234">
        <f>+ม.3!E177</f>
        <v>3126</v>
      </c>
      <c r="D1167" s="221">
        <f>+ม.3!I177</f>
        <v>4</v>
      </c>
      <c r="E1167" s="221">
        <f>+ม.3!J177</f>
        <v>2</v>
      </c>
      <c r="F1167" s="230">
        <f>+ม.3!K177</f>
        <v>84</v>
      </c>
      <c r="G1167" s="190"/>
      <c r="H1167" s="221">
        <f t="shared" si="130"/>
        <v>1884</v>
      </c>
      <c r="I1167" s="226">
        <v>100</v>
      </c>
      <c r="J1167" s="191">
        <f t="shared" si="131"/>
        <v>188400</v>
      </c>
      <c r="K1167" s="221">
        <f>+ม.3!Q177</f>
        <v>0</v>
      </c>
      <c r="L1167" s="238">
        <f>+ม.3!S177</f>
        <v>0</v>
      </c>
      <c r="M1167" s="238">
        <f>+ม.3!T177</f>
        <v>0</v>
      </c>
      <c r="N1167" s="190"/>
      <c r="O1167" s="197">
        <f>+ม.3!U177</f>
        <v>0</v>
      </c>
      <c r="P1167" s="190">
        <f>+ม.3!W177</f>
        <v>0</v>
      </c>
      <c r="Q1167" s="244"/>
      <c r="R1167" s="197">
        <f t="shared" si="133"/>
        <v>0</v>
      </c>
      <c r="S1167" s="221">
        <f>+ม.3!Z177</f>
        <v>0</v>
      </c>
      <c r="T1167" s="201">
        <f t="shared" si="134"/>
        <v>0</v>
      </c>
      <c r="U1167" s="190">
        <f t="shared" si="135"/>
        <v>0</v>
      </c>
      <c r="V1167" s="190">
        <f t="shared" si="136"/>
        <v>188400</v>
      </c>
      <c r="W1167" s="190"/>
      <c r="X1167" s="258"/>
      <c r="Y1167" s="251">
        <f t="shared" si="132"/>
        <v>188400</v>
      </c>
      <c r="Z1167" s="251">
        <v>0.01</v>
      </c>
    </row>
    <row r="1168" spans="1:26" s="189" customFormat="1" ht="15.75" customHeight="1" x14ac:dyDescent="0.35">
      <c r="A1168" s="221">
        <v>163</v>
      </c>
      <c r="B1168" s="217" t="str">
        <f>+ม.3!D178</f>
        <v>ส.ป.ก.</v>
      </c>
      <c r="C1168" s="234">
        <f>+ม.3!E178</f>
        <v>3131</v>
      </c>
      <c r="D1168" s="221">
        <f>+ม.3!I178</f>
        <v>20</v>
      </c>
      <c r="E1168" s="221">
        <f>+ม.3!J178</f>
        <v>3</v>
      </c>
      <c r="F1168" s="230">
        <f>+ม.3!K178</f>
        <v>23</v>
      </c>
      <c r="G1168" s="190"/>
      <c r="H1168" s="221">
        <f t="shared" si="130"/>
        <v>8323</v>
      </c>
      <c r="I1168" s="226">
        <v>100</v>
      </c>
      <c r="J1168" s="191">
        <f t="shared" si="131"/>
        <v>832300</v>
      </c>
      <c r="K1168" s="221">
        <f>+ม.3!Q178</f>
        <v>0</v>
      </c>
      <c r="L1168" s="238">
        <f>+ม.3!S178</f>
        <v>0</v>
      </c>
      <c r="M1168" s="238">
        <f>+ม.3!T178</f>
        <v>0</v>
      </c>
      <c r="N1168" s="190"/>
      <c r="O1168" s="197">
        <f>+ม.3!U178</f>
        <v>0</v>
      </c>
      <c r="P1168" s="190">
        <f>+ม.3!W178</f>
        <v>0</v>
      </c>
      <c r="Q1168" s="244"/>
      <c r="R1168" s="197">
        <f t="shared" si="133"/>
        <v>0</v>
      </c>
      <c r="S1168" s="221">
        <f>+ม.3!Z178</f>
        <v>0</v>
      </c>
      <c r="T1168" s="201">
        <f t="shared" si="134"/>
        <v>0</v>
      </c>
      <c r="U1168" s="190">
        <f t="shared" si="135"/>
        <v>0</v>
      </c>
      <c r="V1168" s="190">
        <f t="shared" si="136"/>
        <v>832300</v>
      </c>
      <c r="W1168" s="190"/>
      <c r="X1168" s="258"/>
      <c r="Y1168" s="251">
        <f t="shared" si="132"/>
        <v>832300</v>
      </c>
      <c r="Z1168" s="251">
        <v>0.01</v>
      </c>
    </row>
    <row r="1169" spans="1:26" s="189" customFormat="1" ht="15.75" customHeight="1" x14ac:dyDescent="0.35">
      <c r="A1169" s="221">
        <v>164</v>
      </c>
      <c r="B1169" s="217" t="str">
        <f>+ม.3!D179</f>
        <v>ส.ป.ก.</v>
      </c>
      <c r="C1169" s="234">
        <f>+ม.3!E179</f>
        <v>3129</v>
      </c>
      <c r="D1169" s="221">
        <f>+ม.3!I179</f>
        <v>15</v>
      </c>
      <c r="E1169" s="221">
        <f>+ม.3!J179</f>
        <v>0</v>
      </c>
      <c r="F1169" s="230"/>
      <c r="G1169" s="190"/>
      <c r="H1169" s="221">
        <f t="shared" ref="H1169:H1262" si="137">+(D1169*400)+(E1169*100)+F1169</f>
        <v>6000</v>
      </c>
      <c r="I1169" s="226">
        <v>100</v>
      </c>
      <c r="J1169" s="191">
        <f t="shared" si="131"/>
        <v>600000</v>
      </c>
      <c r="K1169" s="221">
        <f>+ม.3!Q179</f>
        <v>0</v>
      </c>
      <c r="L1169" s="238">
        <f>+ม.3!S179</f>
        <v>0</v>
      </c>
      <c r="M1169" s="238">
        <f>+ม.3!T179</f>
        <v>0</v>
      </c>
      <c r="N1169" s="190"/>
      <c r="O1169" s="197">
        <f>+ม.3!U179</f>
        <v>0</v>
      </c>
      <c r="P1169" s="190">
        <f>+ม.3!W179</f>
        <v>0</v>
      </c>
      <c r="Q1169" s="244"/>
      <c r="R1169" s="197">
        <f t="shared" si="133"/>
        <v>0</v>
      </c>
      <c r="S1169" s="221">
        <f>+ม.3!Z179</f>
        <v>0</v>
      </c>
      <c r="T1169" s="201">
        <f t="shared" si="134"/>
        <v>0</v>
      </c>
      <c r="U1169" s="190">
        <f t="shared" si="135"/>
        <v>0</v>
      </c>
      <c r="V1169" s="190">
        <f t="shared" si="136"/>
        <v>600000</v>
      </c>
      <c r="W1169" s="190"/>
      <c r="X1169" s="258"/>
      <c r="Y1169" s="251">
        <f t="shared" si="132"/>
        <v>600000</v>
      </c>
      <c r="Z1169" s="251">
        <v>0.01</v>
      </c>
    </row>
    <row r="1170" spans="1:26" s="189" customFormat="1" ht="15.75" customHeight="1" x14ac:dyDescent="0.35">
      <c r="A1170" s="221">
        <v>165</v>
      </c>
      <c r="B1170" s="217" t="str">
        <f>+ม.3!D180</f>
        <v>ส.ป.ก.</v>
      </c>
      <c r="C1170" s="234">
        <f>+ม.3!E180</f>
        <v>3132</v>
      </c>
      <c r="D1170" s="221">
        <f>+ม.3!I180</f>
        <v>14</v>
      </c>
      <c r="E1170" s="221">
        <f>+ม.3!J180</f>
        <v>3</v>
      </c>
      <c r="F1170" s="230">
        <f>+ม.3!K180</f>
        <v>87</v>
      </c>
      <c r="G1170" s="190"/>
      <c r="H1170" s="221">
        <f t="shared" si="137"/>
        <v>5987</v>
      </c>
      <c r="I1170" s="226">
        <v>100</v>
      </c>
      <c r="J1170" s="191">
        <f t="shared" ref="J1170:J1263" si="138">H1170*I1170</f>
        <v>598700</v>
      </c>
      <c r="K1170" s="221">
        <f>+ม.3!Q180</f>
        <v>0</v>
      </c>
      <c r="L1170" s="238">
        <f>+ม.3!S180</f>
        <v>0</v>
      </c>
      <c r="M1170" s="238">
        <f>+ม.3!T180</f>
        <v>0</v>
      </c>
      <c r="N1170" s="190"/>
      <c r="O1170" s="197">
        <f>+ม.3!U180</f>
        <v>0</v>
      </c>
      <c r="P1170" s="190">
        <f>+ม.3!W180</f>
        <v>0</v>
      </c>
      <c r="Q1170" s="244"/>
      <c r="R1170" s="197">
        <f t="shared" si="133"/>
        <v>0</v>
      </c>
      <c r="S1170" s="221">
        <f>+ม.3!Z180</f>
        <v>0</v>
      </c>
      <c r="T1170" s="201">
        <f t="shared" si="134"/>
        <v>0</v>
      </c>
      <c r="U1170" s="190">
        <f t="shared" si="135"/>
        <v>0</v>
      </c>
      <c r="V1170" s="190">
        <f t="shared" si="136"/>
        <v>598700</v>
      </c>
      <c r="W1170" s="190"/>
      <c r="X1170" s="258"/>
      <c r="Y1170" s="251">
        <f t="shared" si="132"/>
        <v>598700</v>
      </c>
      <c r="Z1170" s="251">
        <v>0.01</v>
      </c>
    </row>
    <row r="1171" spans="1:26" s="189" customFormat="1" ht="15.75" customHeight="1" x14ac:dyDescent="0.35">
      <c r="A1171" s="221">
        <v>166</v>
      </c>
      <c r="B1171" s="217" t="str">
        <f>+ม.3!D181</f>
        <v>ส.ป.ก.</v>
      </c>
      <c r="C1171" s="234">
        <f>+ม.3!E181</f>
        <v>10287</v>
      </c>
      <c r="D1171" s="221">
        <f>+ม.3!I181</f>
        <v>14</v>
      </c>
      <c r="E1171" s="221">
        <f>+ม.3!J181</f>
        <v>3</v>
      </c>
      <c r="F1171" s="230">
        <f>+ม.3!K181</f>
        <v>86</v>
      </c>
      <c r="G1171" s="190"/>
      <c r="H1171" s="221">
        <f t="shared" si="137"/>
        <v>5986</v>
      </c>
      <c r="I1171" s="226">
        <v>100</v>
      </c>
      <c r="J1171" s="191">
        <f t="shared" si="138"/>
        <v>598600</v>
      </c>
      <c r="K1171" s="221">
        <f>+ม.3!Q181</f>
        <v>0</v>
      </c>
      <c r="L1171" s="238">
        <f>+ม.3!S181</f>
        <v>0</v>
      </c>
      <c r="M1171" s="238">
        <f>+ม.3!T181</f>
        <v>0</v>
      </c>
      <c r="N1171" s="190"/>
      <c r="O1171" s="197">
        <f>+ม.3!U181</f>
        <v>0</v>
      </c>
      <c r="P1171" s="190">
        <f>+ม.3!W181</f>
        <v>0</v>
      </c>
      <c r="Q1171" s="244"/>
      <c r="R1171" s="197">
        <f t="shared" si="133"/>
        <v>0</v>
      </c>
      <c r="S1171" s="221">
        <f>+ม.3!Z181</f>
        <v>0</v>
      </c>
      <c r="T1171" s="201">
        <f t="shared" si="134"/>
        <v>0</v>
      </c>
      <c r="U1171" s="190">
        <f t="shared" si="135"/>
        <v>0</v>
      </c>
      <c r="V1171" s="190">
        <f t="shared" si="136"/>
        <v>598600</v>
      </c>
      <c r="W1171" s="190"/>
      <c r="X1171" s="258"/>
      <c r="Y1171" s="251">
        <f t="shared" si="132"/>
        <v>598600</v>
      </c>
      <c r="Z1171" s="251">
        <v>0.01</v>
      </c>
    </row>
    <row r="1172" spans="1:26" s="189" customFormat="1" ht="15.75" customHeight="1" x14ac:dyDescent="0.35">
      <c r="A1172" s="221">
        <v>167</v>
      </c>
      <c r="B1172" s="217" t="str">
        <f>+ม.3!D182</f>
        <v>ส.ป.ก.</v>
      </c>
      <c r="C1172" s="234">
        <f>+ม.3!E182</f>
        <v>3536</v>
      </c>
      <c r="D1172" s="221">
        <f>+ม.3!I182</f>
        <v>8</v>
      </c>
      <c r="E1172" s="221">
        <f>+ม.3!J182</f>
        <v>1</v>
      </c>
      <c r="F1172" s="230">
        <f>+ม.3!K182</f>
        <v>95</v>
      </c>
      <c r="G1172" s="190"/>
      <c r="H1172" s="221">
        <f t="shared" si="137"/>
        <v>3395</v>
      </c>
      <c r="I1172" s="226">
        <v>100</v>
      </c>
      <c r="J1172" s="191">
        <f t="shared" si="138"/>
        <v>339500</v>
      </c>
      <c r="K1172" s="221">
        <f>+ม.3!Q182</f>
        <v>0</v>
      </c>
      <c r="L1172" s="238">
        <f>+ม.3!S182</f>
        <v>0</v>
      </c>
      <c r="M1172" s="238">
        <f>+ม.3!T182</f>
        <v>0</v>
      </c>
      <c r="N1172" s="190"/>
      <c r="O1172" s="197">
        <f>+ม.3!U182</f>
        <v>0</v>
      </c>
      <c r="P1172" s="190">
        <f>+ม.3!W182</f>
        <v>0</v>
      </c>
      <c r="Q1172" s="244"/>
      <c r="R1172" s="197">
        <f t="shared" si="133"/>
        <v>0</v>
      </c>
      <c r="S1172" s="221">
        <f>+ม.3!Z182</f>
        <v>0</v>
      </c>
      <c r="T1172" s="201">
        <f t="shared" si="134"/>
        <v>0</v>
      </c>
      <c r="U1172" s="190">
        <f t="shared" si="135"/>
        <v>0</v>
      </c>
      <c r="V1172" s="190">
        <f t="shared" si="136"/>
        <v>339500</v>
      </c>
      <c r="W1172" s="190"/>
      <c r="X1172" s="258"/>
      <c r="Y1172" s="251">
        <f t="shared" si="132"/>
        <v>339500</v>
      </c>
      <c r="Z1172" s="251">
        <v>0.01</v>
      </c>
    </row>
    <row r="1173" spans="1:26" s="189" customFormat="1" ht="15.75" customHeight="1" x14ac:dyDescent="0.35">
      <c r="A1173" s="221">
        <v>168</v>
      </c>
      <c r="B1173" s="217" t="str">
        <f>+ม.3!D183</f>
        <v>ส.ป.ก.</v>
      </c>
      <c r="C1173" s="234">
        <f>+ม.3!E183</f>
        <v>0</v>
      </c>
      <c r="D1173" s="221">
        <f>+ม.3!I183</f>
        <v>32</v>
      </c>
      <c r="E1173" s="221">
        <f>+ม.3!J183</f>
        <v>1</v>
      </c>
      <c r="F1173" s="230">
        <f>+ม.3!K183</f>
        <v>55</v>
      </c>
      <c r="G1173" s="190"/>
      <c r="H1173" s="221">
        <f t="shared" si="137"/>
        <v>12955</v>
      </c>
      <c r="I1173" s="226">
        <v>100</v>
      </c>
      <c r="J1173" s="191">
        <f t="shared" si="138"/>
        <v>1295500</v>
      </c>
      <c r="K1173" s="221">
        <f>+ม.3!Q183</f>
        <v>0</v>
      </c>
      <c r="L1173" s="238">
        <f>+ม.3!S183</f>
        <v>0</v>
      </c>
      <c r="M1173" s="238">
        <f>+ม.3!T183</f>
        <v>0</v>
      </c>
      <c r="N1173" s="190"/>
      <c r="O1173" s="197">
        <f>+ม.3!U183</f>
        <v>0</v>
      </c>
      <c r="P1173" s="190">
        <f>+ม.3!W183</f>
        <v>0</v>
      </c>
      <c r="Q1173" s="244"/>
      <c r="R1173" s="197">
        <f t="shared" si="133"/>
        <v>0</v>
      </c>
      <c r="S1173" s="221">
        <f>+ม.3!Z183</f>
        <v>0</v>
      </c>
      <c r="T1173" s="201">
        <f t="shared" si="134"/>
        <v>0</v>
      </c>
      <c r="U1173" s="190">
        <f t="shared" si="135"/>
        <v>0</v>
      </c>
      <c r="V1173" s="190">
        <f t="shared" si="136"/>
        <v>1295500</v>
      </c>
      <c r="W1173" s="190"/>
      <c r="X1173" s="258"/>
      <c r="Y1173" s="251">
        <f t="shared" si="132"/>
        <v>1295500</v>
      </c>
      <c r="Z1173" s="251">
        <v>0.01</v>
      </c>
    </row>
    <row r="1174" spans="1:26" s="189" customFormat="1" ht="15.75" customHeight="1" x14ac:dyDescent="0.35">
      <c r="A1174" s="221">
        <v>169</v>
      </c>
      <c r="B1174" s="217" t="str">
        <f>+ม.3!D184</f>
        <v>ส.ป.ก.</v>
      </c>
      <c r="C1174" s="234">
        <f>+ม.3!E184</f>
        <v>5384</v>
      </c>
      <c r="D1174" s="221">
        <f>+ม.3!I184</f>
        <v>42</v>
      </c>
      <c r="E1174" s="221">
        <f>+ม.3!J184</f>
        <v>2</v>
      </c>
      <c r="F1174" s="230">
        <f>+ม.3!K184</f>
        <v>1</v>
      </c>
      <c r="G1174" s="190"/>
      <c r="H1174" s="221">
        <f t="shared" si="137"/>
        <v>17001</v>
      </c>
      <c r="I1174" s="226">
        <v>100</v>
      </c>
      <c r="J1174" s="191">
        <f t="shared" si="138"/>
        <v>1700100</v>
      </c>
      <c r="K1174" s="221">
        <f>+ม.3!Q184</f>
        <v>0</v>
      </c>
      <c r="L1174" s="238">
        <f>+ม.3!S184</f>
        <v>0</v>
      </c>
      <c r="M1174" s="238">
        <f>+ม.3!T184</f>
        <v>0</v>
      </c>
      <c r="N1174" s="190"/>
      <c r="O1174" s="197">
        <f>+ม.3!U184</f>
        <v>0</v>
      </c>
      <c r="P1174" s="190">
        <f>+ม.3!W184</f>
        <v>0</v>
      </c>
      <c r="Q1174" s="244"/>
      <c r="R1174" s="197">
        <f t="shared" si="133"/>
        <v>0</v>
      </c>
      <c r="S1174" s="221">
        <f>+ม.3!Z184</f>
        <v>0</v>
      </c>
      <c r="T1174" s="201">
        <f t="shared" si="134"/>
        <v>0</v>
      </c>
      <c r="U1174" s="190">
        <f t="shared" si="135"/>
        <v>0</v>
      </c>
      <c r="V1174" s="190">
        <f t="shared" si="136"/>
        <v>1700100</v>
      </c>
      <c r="W1174" s="190"/>
      <c r="X1174" s="258"/>
      <c r="Y1174" s="251">
        <f t="shared" si="132"/>
        <v>1700100</v>
      </c>
      <c r="Z1174" s="251">
        <v>0.01</v>
      </c>
    </row>
    <row r="1175" spans="1:26" s="189" customFormat="1" ht="15.75" customHeight="1" x14ac:dyDescent="0.35">
      <c r="A1175" s="221">
        <v>170</v>
      </c>
      <c r="B1175" s="217" t="str">
        <f>+ม.3!D185</f>
        <v>ส.ป.ก.</v>
      </c>
      <c r="C1175" s="234">
        <f>+ม.3!E185</f>
        <v>1264</v>
      </c>
      <c r="D1175" s="221">
        <f>+ม.3!I185</f>
        <v>15</v>
      </c>
      <c r="E1175" s="221">
        <f>+ม.3!J185</f>
        <v>1</v>
      </c>
      <c r="F1175" s="230">
        <f>+ม.3!K185</f>
        <v>65</v>
      </c>
      <c r="G1175" s="190"/>
      <c r="H1175" s="221">
        <f t="shared" si="137"/>
        <v>6165</v>
      </c>
      <c r="I1175" s="226">
        <v>100</v>
      </c>
      <c r="J1175" s="191">
        <f t="shared" si="138"/>
        <v>616500</v>
      </c>
      <c r="K1175" s="221">
        <f>+ม.3!Q185</f>
        <v>0</v>
      </c>
      <c r="L1175" s="238">
        <f>+ม.3!S185</f>
        <v>0</v>
      </c>
      <c r="M1175" s="238">
        <f>+ม.3!T185</f>
        <v>0</v>
      </c>
      <c r="N1175" s="190"/>
      <c r="O1175" s="197">
        <f>+ม.3!U185</f>
        <v>0</v>
      </c>
      <c r="P1175" s="190">
        <f>+ม.3!W185</f>
        <v>0</v>
      </c>
      <c r="Q1175" s="244"/>
      <c r="R1175" s="197">
        <f t="shared" si="133"/>
        <v>0</v>
      </c>
      <c r="S1175" s="221">
        <f>+ม.3!Z185</f>
        <v>0</v>
      </c>
      <c r="T1175" s="201">
        <f t="shared" si="134"/>
        <v>0</v>
      </c>
      <c r="U1175" s="190">
        <f t="shared" si="135"/>
        <v>0</v>
      </c>
      <c r="V1175" s="190">
        <f t="shared" si="136"/>
        <v>616500</v>
      </c>
      <c r="W1175" s="190"/>
      <c r="X1175" s="258"/>
      <c r="Y1175" s="251">
        <f t="shared" si="132"/>
        <v>616500</v>
      </c>
      <c r="Z1175" s="251">
        <v>0.01</v>
      </c>
    </row>
    <row r="1176" spans="1:26" s="189" customFormat="1" ht="15.75" customHeight="1" x14ac:dyDescent="0.35">
      <c r="A1176" s="221">
        <v>171</v>
      </c>
      <c r="B1176" s="217" t="str">
        <f>+ม.3!D186</f>
        <v>ส.ป.ก.</v>
      </c>
      <c r="C1176" s="234">
        <f>+ม.3!E186</f>
        <v>727</v>
      </c>
      <c r="D1176" s="221">
        <f>+ม.3!I186</f>
        <v>5</v>
      </c>
      <c r="E1176" s="221">
        <f>+ม.3!J186</f>
        <v>3</v>
      </c>
      <c r="F1176" s="230">
        <f>+ม.3!K186</f>
        <v>15</v>
      </c>
      <c r="G1176" s="190"/>
      <c r="H1176" s="221">
        <f t="shared" si="137"/>
        <v>2315</v>
      </c>
      <c r="I1176" s="226">
        <v>100</v>
      </c>
      <c r="J1176" s="191">
        <f t="shared" si="138"/>
        <v>231500</v>
      </c>
      <c r="K1176" s="221">
        <f>+ม.3!Q186</f>
        <v>0</v>
      </c>
      <c r="L1176" s="238">
        <f>+ม.3!S186</f>
        <v>0</v>
      </c>
      <c r="M1176" s="238">
        <f>+ม.3!T186</f>
        <v>0</v>
      </c>
      <c r="N1176" s="190"/>
      <c r="O1176" s="197">
        <f>+ม.3!U186</f>
        <v>0</v>
      </c>
      <c r="P1176" s="190">
        <f>+ม.3!W186</f>
        <v>0</v>
      </c>
      <c r="Q1176" s="244"/>
      <c r="R1176" s="197">
        <f t="shared" si="133"/>
        <v>0</v>
      </c>
      <c r="S1176" s="221">
        <f>+ม.3!Z186</f>
        <v>0</v>
      </c>
      <c r="T1176" s="201">
        <f t="shared" si="134"/>
        <v>0</v>
      </c>
      <c r="U1176" s="190">
        <f t="shared" si="135"/>
        <v>0</v>
      </c>
      <c r="V1176" s="190">
        <f t="shared" si="136"/>
        <v>231500</v>
      </c>
      <c r="W1176" s="190"/>
      <c r="X1176" s="258"/>
      <c r="Y1176" s="251">
        <f t="shared" si="132"/>
        <v>231500</v>
      </c>
      <c r="Z1176" s="251">
        <v>0.01</v>
      </c>
    </row>
    <row r="1177" spans="1:26" s="189" customFormat="1" ht="15.75" customHeight="1" x14ac:dyDescent="0.35">
      <c r="A1177" s="221">
        <v>172</v>
      </c>
      <c r="B1177" s="217" t="str">
        <f>+ม.3!D187</f>
        <v>ส.ป.ก.</v>
      </c>
      <c r="C1177" s="234">
        <f>+ม.3!E187</f>
        <v>10304</v>
      </c>
      <c r="D1177" s="221">
        <f>+ม.3!I187</f>
        <v>45</v>
      </c>
      <c r="E1177" s="221">
        <f>+ม.3!J187</f>
        <v>2</v>
      </c>
      <c r="F1177" s="230">
        <f>+ม.3!K187</f>
        <v>6</v>
      </c>
      <c r="G1177" s="190"/>
      <c r="H1177" s="221">
        <f t="shared" si="137"/>
        <v>18206</v>
      </c>
      <c r="I1177" s="226">
        <v>100</v>
      </c>
      <c r="J1177" s="191">
        <f t="shared" si="138"/>
        <v>1820600</v>
      </c>
      <c r="K1177" s="221">
        <f>+ม.3!Q187</f>
        <v>0</v>
      </c>
      <c r="L1177" s="238">
        <f>+ม.3!S187</f>
        <v>0</v>
      </c>
      <c r="M1177" s="238">
        <f>+ม.3!T187</f>
        <v>0</v>
      </c>
      <c r="N1177" s="190"/>
      <c r="O1177" s="197">
        <f>+ม.3!U187</f>
        <v>0</v>
      </c>
      <c r="P1177" s="190">
        <f>+ม.3!W187</f>
        <v>0</v>
      </c>
      <c r="Q1177" s="244"/>
      <c r="R1177" s="197">
        <f t="shared" si="133"/>
        <v>0</v>
      </c>
      <c r="S1177" s="221">
        <f>+ม.3!Z187</f>
        <v>0</v>
      </c>
      <c r="T1177" s="201">
        <f t="shared" si="134"/>
        <v>0</v>
      </c>
      <c r="U1177" s="190">
        <f t="shared" si="135"/>
        <v>0</v>
      </c>
      <c r="V1177" s="190">
        <f t="shared" si="136"/>
        <v>1820600</v>
      </c>
      <c r="W1177" s="190"/>
      <c r="X1177" s="258"/>
      <c r="Y1177" s="251">
        <f t="shared" si="132"/>
        <v>1820600</v>
      </c>
      <c r="Z1177" s="251">
        <v>0.01</v>
      </c>
    </row>
    <row r="1178" spans="1:26" s="189" customFormat="1" ht="15.75" customHeight="1" x14ac:dyDescent="0.35">
      <c r="A1178" s="221">
        <v>173</v>
      </c>
      <c r="B1178" s="217" t="str">
        <f>+ม.3!D188</f>
        <v>ส.ป.ก.</v>
      </c>
      <c r="C1178" s="234">
        <f>+ม.3!E188</f>
        <v>728</v>
      </c>
      <c r="D1178" s="221">
        <f>+ม.3!I188</f>
        <v>23</v>
      </c>
      <c r="E1178" s="221">
        <f>+ม.3!J188</f>
        <v>1</v>
      </c>
      <c r="F1178" s="230">
        <f>+ม.3!K188</f>
        <v>34</v>
      </c>
      <c r="G1178" s="190"/>
      <c r="H1178" s="221">
        <f t="shared" si="137"/>
        <v>9334</v>
      </c>
      <c r="I1178" s="226">
        <v>100</v>
      </c>
      <c r="J1178" s="191">
        <f t="shared" si="138"/>
        <v>933400</v>
      </c>
      <c r="K1178" s="221">
        <f>+ม.3!Q188</f>
        <v>0</v>
      </c>
      <c r="L1178" s="238">
        <f>+ม.3!S188</f>
        <v>0</v>
      </c>
      <c r="M1178" s="238">
        <f>+ม.3!T188</f>
        <v>0</v>
      </c>
      <c r="N1178" s="190"/>
      <c r="O1178" s="197">
        <f>+ม.3!U188</f>
        <v>0</v>
      </c>
      <c r="P1178" s="190">
        <f>+ม.3!W188</f>
        <v>0</v>
      </c>
      <c r="Q1178" s="244"/>
      <c r="R1178" s="197">
        <f t="shared" si="133"/>
        <v>0</v>
      </c>
      <c r="S1178" s="221">
        <f>+ม.3!Z188</f>
        <v>0</v>
      </c>
      <c r="T1178" s="201">
        <f t="shared" si="134"/>
        <v>0</v>
      </c>
      <c r="U1178" s="190">
        <f t="shared" si="135"/>
        <v>0</v>
      </c>
      <c r="V1178" s="190">
        <f t="shared" si="136"/>
        <v>933400</v>
      </c>
      <c r="W1178" s="190"/>
      <c r="X1178" s="258"/>
      <c r="Y1178" s="251">
        <f t="shared" si="132"/>
        <v>933400</v>
      </c>
      <c r="Z1178" s="251">
        <v>0.01</v>
      </c>
    </row>
    <row r="1179" spans="1:26" s="189" customFormat="1" ht="15.75" customHeight="1" x14ac:dyDescent="0.35">
      <c r="A1179" s="221">
        <v>174</v>
      </c>
      <c r="B1179" s="217" t="str">
        <f>+ม.3!D189</f>
        <v>ส.ป.ก.</v>
      </c>
      <c r="C1179" s="234">
        <f>+ม.3!E189</f>
        <v>1101</v>
      </c>
      <c r="D1179" s="221">
        <f>+ม.3!I189</f>
        <v>11</v>
      </c>
      <c r="E1179" s="221">
        <f>+ม.3!J189</f>
        <v>3</v>
      </c>
      <c r="F1179" s="230">
        <f>+ม.3!K189</f>
        <v>55</v>
      </c>
      <c r="G1179" s="190"/>
      <c r="H1179" s="221">
        <f t="shared" si="137"/>
        <v>4755</v>
      </c>
      <c r="I1179" s="226">
        <v>100</v>
      </c>
      <c r="J1179" s="191">
        <f t="shared" si="138"/>
        <v>475500</v>
      </c>
      <c r="K1179" s="221">
        <f>+ม.3!Q189</f>
        <v>0</v>
      </c>
      <c r="L1179" s="238">
        <f>+ม.3!S189</f>
        <v>0</v>
      </c>
      <c r="M1179" s="238">
        <f>+ม.3!T189</f>
        <v>0</v>
      </c>
      <c r="N1179" s="190"/>
      <c r="O1179" s="197">
        <f>+ม.3!U189</f>
        <v>0</v>
      </c>
      <c r="P1179" s="190">
        <f>+ม.3!W189</f>
        <v>0</v>
      </c>
      <c r="Q1179" s="244"/>
      <c r="R1179" s="197">
        <f t="shared" si="133"/>
        <v>0</v>
      </c>
      <c r="S1179" s="221">
        <f>+ม.3!Z189</f>
        <v>0</v>
      </c>
      <c r="T1179" s="201">
        <f t="shared" si="134"/>
        <v>0</v>
      </c>
      <c r="U1179" s="190">
        <f t="shared" si="135"/>
        <v>0</v>
      </c>
      <c r="V1179" s="190">
        <f t="shared" si="136"/>
        <v>475500</v>
      </c>
      <c r="W1179" s="190"/>
      <c r="X1179" s="258"/>
      <c r="Y1179" s="251">
        <f t="shared" si="132"/>
        <v>475500</v>
      </c>
      <c r="Z1179" s="251">
        <v>0.01</v>
      </c>
    </row>
    <row r="1180" spans="1:26" s="189" customFormat="1" ht="15.75" customHeight="1" x14ac:dyDescent="0.35">
      <c r="A1180" s="221">
        <v>175</v>
      </c>
      <c r="B1180" s="217" t="str">
        <f>+ม.3!D190</f>
        <v>ส.ป.ก.</v>
      </c>
      <c r="C1180" s="234">
        <f>+ม.3!E190</f>
        <v>10300</v>
      </c>
      <c r="D1180" s="221">
        <f>+ม.3!I190</f>
        <v>10</v>
      </c>
      <c r="E1180" s="221">
        <f>+ม.3!J190</f>
        <v>2</v>
      </c>
      <c r="F1180" s="230">
        <f>+ม.3!K190</f>
        <v>98</v>
      </c>
      <c r="G1180" s="190"/>
      <c r="H1180" s="221">
        <f t="shared" si="137"/>
        <v>4298</v>
      </c>
      <c r="I1180" s="226">
        <v>100</v>
      </c>
      <c r="J1180" s="191">
        <f t="shared" si="138"/>
        <v>429800</v>
      </c>
      <c r="K1180" s="221">
        <f>+ม.3!Q190</f>
        <v>0</v>
      </c>
      <c r="L1180" s="238">
        <f>+ม.3!S190</f>
        <v>0</v>
      </c>
      <c r="M1180" s="238">
        <f>+ม.3!T190</f>
        <v>0</v>
      </c>
      <c r="N1180" s="190"/>
      <c r="O1180" s="197">
        <f>+ม.3!U190</f>
        <v>0</v>
      </c>
      <c r="P1180" s="190">
        <f>+ม.3!W190</f>
        <v>0</v>
      </c>
      <c r="Q1180" s="244"/>
      <c r="R1180" s="197">
        <f t="shared" si="133"/>
        <v>0</v>
      </c>
      <c r="S1180" s="221">
        <f>+ม.3!Z190</f>
        <v>0</v>
      </c>
      <c r="T1180" s="201">
        <f t="shared" si="134"/>
        <v>0</v>
      </c>
      <c r="U1180" s="190">
        <f t="shared" si="135"/>
        <v>0</v>
      </c>
      <c r="V1180" s="190">
        <f t="shared" si="136"/>
        <v>429800</v>
      </c>
      <c r="W1180" s="190"/>
      <c r="X1180" s="258"/>
      <c r="Y1180" s="251">
        <f t="shared" si="132"/>
        <v>429800</v>
      </c>
      <c r="Z1180" s="251">
        <v>0.01</v>
      </c>
    </row>
    <row r="1181" spans="1:26" s="189" customFormat="1" ht="15.75" customHeight="1" x14ac:dyDescent="0.35">
      <c r="A1181" s="221">
        <v>176</v>
      </c>
      <c r="B1181" s="217" t="str">
        <f>+ม.3!D191</f>
        <v>ส.ป.ก.</v>
      </c>
      <c r="C1181" s="234">
        <f>+ม.3!E191</f>
        <v>10301</v>
      </c>
      <c r="D1181" s="221">
        <f>+ม.3!I191</f>
        <v>10</v>
      </c>
      <c r="E1181" s="221">
        <f>+ม.3!J191</f>
        <v>2</v>
      </c>
      <c r="F1181" s="230">
        <f>+ม.3!K191</f>
        <v>98</v>
      </c>
      <c r="G1181" s="190"/>
      <c r="H1181" s="221">
        <f t="shared" si="137"/>
        <v>4298</v>
      </c>
      <c r="I1181" s="226">
        <v>100</v>
      </c>
      <c r="J1181" s="191">
        <f t="shared" si="138"/>
        <v>429800</v>
      </c>
      <c r="K1181" s="221">
        <f>+ม.3!Q191</f>
        <v>0</v>
      </c>
      <c r="L1181" s="238">
        <f>+ม.3!S191</f>
        <v>0</v>
      </c>
      <c r="M1181" s="238">
        <f>+ม.3!T191</f>
        <v>0</v>
      </c>
      <c r="N1181" s="190"/>
      <c r="O1181" s="197">
        <f>+ม.3!U191</f>
        <v>0</v>
      </c>
      <c r="P1181" s="190">
        <f>+ม.3!W191</f>
        <v>0</v>
      </c>
      <c r="Q1181" s="244"/>
      <c r="R1181" s="197">
        <f t="shared" si="133"/>
        <v>0</v>
      </c>
      <c r="S1181" s="221">
        <f>+ม.3!Z191</f>
        <v>0</v>
      </c>
      <c r="T1181" s="201">
        <f t="shared" si="134"/>
        <v>0</v>
      </c>
      <c r="U1181" s="190">
        <f t="shared" si="135"/>
        <v>0</v>
      </c>
      <c r="V1181" s="190">
        <f t="shared" si="136"/>
        <v>429800</v>
      </c>
      <c r="W1181" s="190"/>
      <c r="X1181" s="258"/>
      <c r="Y1181" s="251">
        <f t="shared" si="132"/>
        <v>429800</v>
      </c>
      <c r="Z1181" s="251">
        <v>0.01</v>
      </c>
    </row>
    <row r="1182" spans="1:26" s="189" customFormat="1" ht="15.75" customHeight="1" x14ac:dyDescent="0.35">
      <c r="A1182" s="221">
        <v>177</v>
      </c>
      <c r="B1182" s="217" t="str">
        <f>+ม.3!D192</f>
        <v>ส.ป.ก.</v>
      </c>
      <c r="C1182" s="234">
        <f>+ม.3!E192</f>
        <v>10299</v>
      </c>
      <c r="D1182" s="221">
        <f>+ม.3!I192</f>
        <v>10</v>
      </c>
      <c r="E1182" s="221">
        <f>+ม.3!J192</f>
        <v>2</v>
      </c>
      <c r="F1182" s="230">
        <f>+ม.3!K192</f>
        <v>98</v>
      </c>
      <c r="G1182" s="190"/>
      <c r="H1182" s="221">
        <f t="shared" si="137"/>
        <v>4298</v>
      </c>
      <c r="I1182" s="226">
        <v>100</v>
      </c>
      <c r="J1182" s="191">
        <f t="shared" si="138"/>
        <v>429800</v>
      </c>
      <c r="K1182" s="221">
        <f>+ม.3!Q192</f>
        <v>0</v>
      </c>
      <c r="L1182" s="238">
        <f>+ม.3!S192</f>
        <v>0</v>
      </c>
      <c r="M1182" s="238">
        <f>+ม.3!T192</f>
        <v>0</v>
      </c>
      <c r="N1182" s="190"/>
      <c r="O1182" s="197">
        <f>+ม.3!U192</f>
        <v>0</v>
      </c>
      <c r="P1182" s="190">
        <f>+ม.3!W192</f>
        <v>0</v>
      </c>
      <c r="Q1182" s="244"/>
      <c r="R1182" s="197">
        <f t="shared" si="133"/>
        <v>0</v>
      </c>
      <c r="S1182" s="221">
        <f>+ม.3!Z192</f>
        <v>0</v>
      </c>
      <c r="T1182" s="201">
        <f t="shared" si="134"/>
        <v>0</v>
      </c>
      <c r="U1182" s="190">
        <f t="shared" si="135"/>
        <v>0</v>
      </c>
      <c r="V1182" s="190">
        <f t="shared" si="136"/>
        <v>429800</v>
      </c>
      <c r="W1182" s="190"/>
      <c r="X1182" s="258"/>
      <c r="Y1182" s="251">
        <f t="shared" si="132"/>
        <v>429800</v>
      </c>
      <c r="Z1182" s="251">
        <v>0.01</v>
      </c>
    </row>
    <row r="1183" spans="1:26" s="189" customFormat="1" ht="15.75" customHeight="1" x14ac:dyDescent="0.35">
      <c r="A1183" s="221">
        <v>178</v>
      </c>
      <c r="B1183" s="217" t="str">
        <f>+ม.3!D193</f>
        <v>โฉนด</v>
      </c>
      <c r="C1183" s="234">
        <f>+ม.3!E193</f>
        <v>63138</v>
      </c>
      <c r="D1183" s="221">
        <f>+ม.3!I193</f>
        <v>0</v>
      </c>
      <c r="E1183" s="221">
        <f>+ม.3!J193</f>
        <v>1</v>
      </c>
      <c r="F1183" s="230">
        <f>+ม.3!K193</f>
        <v>1.3</v>
      </c>
      <c r="G1183" s="190"/>
      <c r="H1183" s="221">
        <f t="shared" si="137"/>
        <v>101.3</v>
      </c>
      <c r="I1183" s="226">
        <v>230</v>
      </c>
      <c r="J1183" s="191">
        <f t="shared" si="138"/>
        <v>23299</v>
      </c>
      <c r="K1183" s="221">
        <f>+ม.3!Q193</f>
        <v>0</v>
      </c>
      <c r="L1183" s="238">
        <f>+ม.3!S193</f>
        <v>0</v>
      </c>
      <c r="M1183" s="238">
        <f>+ม.3!T193</f>
        <v>0</v>
      </c>
      <c r="N1183" s="190"/>
      <c r="O1183" s="197">
        <f>+ม.3!U193</f>
        <v>0</v>
      </c>
      <c r="P1183" s="190">
        <f>+ม.3!W193</f>
        <v>0</v>
      </c>
      <c r="Q1183" s="244"/>
      <c r="R1183" s="197">
        <f t="shared" si="133"/>
        <v>0</v>
      </c>
      <c r="S1183" s="221">
        <f>+ม.3!Z193</f>
        <v>0</v>
      </c>
      <c r="T1183" s="201">
        <f t="shared" si="134"/>
        <v>0</v>
      </c>
      <c r="U1183" s="190">
        <f t="shared" si="135"/>
        <v>0</v>
      </c>
      <c r="V1183" s="190">
        <f t="shared" si="136"/>
        <v>23299</v>
      </c>
      <c r="W1183" s="190"/>
      <c r="X1183" s="258" t="s">
        <v>2880</v>
      </c>
      <c r="Y1183" s="251"/>
      <c r="Z1183" s="251">
        <v>0.01</v>
      </c>
    </row>
    <row r="1184" spans="1:26" s="189" customFormat="1" ht="15.75" customHeight="1" x14ac:dyDescent="0.35">
      <c r="A1184" s="221">
        <v>179</v>
      </c>
      <c r="B1184" s="217" t="str">
        <f>+ม.3!D194</f>
        <v>โฉนด</v>
      </c>
      <c r="C1184" s="234">
        <f>+ม.3!E194</f>
        <v>63106</v>
      </c>
      <c r="D1184" s="221">
        <f>+ม.3!I194</f>
        <v>3</v>
      </c>
      <c r="E1184" s="221">
        <f>+ม.3!J194</f>
        <v>0</v>
      </c>
      <c r="F1184" s="230"/>
      <c r="G1184" s="190"/>
      <c r="H1184" s="221">
        <f t="shared" si="137"/>
        <v>1200</v>
      </c>
      <c r="I1184" s="226">
        <v>100</v>
      </c>
      <c r="J1184" s="191">
        <f t="shared" si="138"/>
        <v>120000</v>
      </c>
      <c r="K1184" s="221">
        <f>+ม.3!Q194</f>
        <v>0</v>
      </c>
      <c r="L1184" s="238">
        <f>+ม.3!S194</f>
        <v>0</v>
      </c>
      <c r="M1184" s="238">
        <f>+ม.3!T194</f>
        <v>0</v>
      </c>
      <c r="N1184" s="190"/>
      <c r="O1184" s="197">
        <f>+ม.3!U194</f>
        <v>0</v>
      </c>
      <c r="P1184" s="190">
        <f>+ม.3!W194</f>
        <v>0</v>
      </c>
      <c r="Q1184" s="244"/>
      <c r="R1184" s="197">
        <f t="shared" si="133"/>
        <v>0</v>
      </c>
      <c r="S1184" s="221">
        <f>+ม.3!Z194</f>
        <v>0</v>
      </c>
      <c r="T1184" s="201">
        <f t="shared" si="134"/>
        <v>0</v>
      </c>
      <c r="U1184" s="190">
        <f t="shared" si="135"/>
        <v>0</v>
      </c>
      <c r="V1184" s="190">
        <f t="shared" si="136"/>
        <v>120000</v>
      </c>
      <c r="W1184" s="190"/>
      <c r="X1184" s="258" t="s">
        <v>2880</v>
      </c>
      <c r="Y1184" s="251"/>
      <c r="Z1184" s="251">
        <v>0.01</v>
      </c>
    </row>
    <row r="1185" spans="1:26" s="189" customFormat="1" ht="15.75" customHeight="1" x14ac:dyDescent="0.35">
      <c r="A1185" s="221">
        <v>180</v>
      </c>
      <c r="B1185" s="217" t="str">
        <f>+ม.3!D195</f>
        <v>สปก.</v>
      </c>
      <c r="C1185" s="234">
        <f>+ม.3!E195</f>
        <v>772</v>
      </c>
      <c r="D1185" s="221">
        <f>+ม.3!I195</f>
        <v>35</v>
      </c>
      <c r="E1185" s="221">
        <f>+ม.3!J195</f>
        <v>0</v>
      </c>
      <c r="F1185" s="230">
        <f>+ม.3!K195</f>
        <v>90</v>
      </c>
      <c r="G1185" s="190"/>
      <c r="H1185" s="221">
        <f t="shared" si="137"/>
        <v>14090</v>
      </c>
      <c r="I1185" s="226">
        <v>100</v>
      </c>
      <c r="J1185" s="191">
        <f t="shared" si="138"/>
        <v>1409000</v>
      </c>
      <c r="K1185" s="221">
        <f>+ม.3!Q195</f>
        <v>0</v>
      </c>
      <c r="L1185" s="238">
        <f>+ม.3!S195</f>
        <v>0</v>
      </c>
      <c r="M1185" s="238">
        <f>+ม.3!T195</f>
        <v>0</v>
      </c>
      <c r="N1185" s="190"/>
      <c r="O1185" s="197">
        <f>+ม.3!U195</f>
        <v>0</v>
      </c>
      <c r="P1185" s="190">
        <f>+ม.3!W195</f>
        <v>0</v>
      </c>
      <c r="Q1185" s="244"/>
      <c r="R1185" s="197">
        <f t="shared" si="133"/>
        <v>0</v>
      </c>
      <c r="S1185" s="221">
        <f>+ม.3!Z195</f>
        <v>0</v>
      </c>
      <c r="T1185" s="201">
        <f t="shared" si="134"/>
        <v>0</v>
      </c>
      <c r="U1185" s="190">
        <f t="shared" si="135"/>
        <v>0</v>
      </c>
      <c r="V1185" s="190">
        <f t="shared" si="136"/>
        <v>1409000</v>
      </c>
      <c r="W1185" s="190"/>
      <c r="X1185" s="258"/>
      <c r="Y1185" s="251">
        <f t="shared" ref="Y1185:Y1204" si="139">+V1185-X1185</f>
        <v>1409000</v>
      </c>
      <c r="Z1185" s="251">
        <v>0.01</v>
      </c>
    </row>
    <row r="1186" spans="1:26" s="189" customFormat="1" ht="15.75" customHeight="1" x14ac:dyDescent="0.35">
      <c r="A1186" s="221">
        <v>181</v>
      </c>
      <c r="B1186" s="217" t="str">
        <f>+ม.3!D196</f>
        <v>น.ส.3</v>
      </c>
      <c r="C1186" s="234">
        <f>+ม.3!E196</f>
        <v>0</v>
      </c>
      <c r="D1186" s="221">
        <f>+ม.3!I196</f>
        <v>15</v>
      </c>
      <c r="E1186" s="221">
        <f>+ม.3!J196</f>
        <v>2</v>
      </c>
      <c r="F1186" s="230"/>
      <c r="G1186" s="190"/>
      <c r="H1186" s="221">
        <f t="shared" si="137"/>
        <v>6200</v>
      </c>
      <c r="I1186" s="226">
        <v>100</v>
      </c>
      <c r="J1186" s="191">
        <f t="shared" si="138"/>
        <v>620000</v>
      </c>
      <c r="K1186" s="221">
        <f>+ม.3!Q196</f>
        <v>0</v>
      </c>
      <c r="L1186" s="238">
        <f>+ม.3!S196</f>
        <v>0</v>
      </c>
      <c r="M1186" s="238">
        <f>+ม.3!T196</f>
        <v>0</v>
      </c>
      <c r="N1186" s="190"/>
      <c r="O1186" s="197">
        <f>+ม.3!U196</f>
        <v>0</v>
      </c>
      <c r="P1186" s="190">
        <f>+ม.3!W196</f>
        <v>0</v>
      </c>
      <c r="Q1186" s="244"/>
      <c r="R1186" s="197">
        <f t="shared" si="133"/>
        <v>0</v>
      </c>
      <c r="S1186" s="221">
        <f>+ม.3!Z196</f>
        <v>0</v>
      </c>
      <c r="T1186" s="201">
        <f t="shared" si="134"/>
        <v>0</v>
      </c>
      <c r="U1186" s="190">
        <f t="shared" si="135"/>
        <v>0</v>
      </c>
      <c r="V1186" s="190">
        <f t="shared" si="136"/>
        <v>620000</v>
      </c>
      <c r="W1186" s="190"/>
      <c r="X1186" s="258"/>
      <c r="Y1186" s="251">
        <f t="shared" si="139"/>
        <v>620000</v>
      </c>
      <c r="Z1186" s="251">
        <v>0.01</v>
      </c>
    </row>
    <row r="1187" spans="1:26" s="189" customFormat="1" ht="15.75" customHeight="1" x14ac:dyDescent="0.35">
      <c r="A1187" s="221">
        <v>182</v>
      </c>
      <c r="B1187" s="217" t="str">
        <f>+ม.3!D197</f>
        <v>น.ส.3</v>
      </c>
      <c r="C1187" s="234">
        <f>+ม.3!E197</f>
        <v>0</v>
      </c>
      <c r="D1187" s="221">
        <f>+ม.3!I197</f>
        <v>11</v>
      </c>
      <c r="E1187" s="221">
        <f>+ม.3!J197</f>
        <v>3</v>
      </c>
      <c r="F1187" s="230"/>
      <c r="G1187" s="190"/>
      <c r="H1187" s="221">
        <f t="shared" si="137"/>
        <v>4700</v>
      </c>
      <c r="I1187" s="226">
        <v>100</v>
      </c>
      <c r="J1187" s="191">
        <f t="shared" si="138"/>
        <v>470000</v>
      </c>
      <c r="K1187" s="221">
        <f>+ม.3!Q197</f>
        <v>0</v>
      </c>
      <c r="L1187" s="238">
        <f>+ม.3!S197</f>
        <v>0</v>
      </c>
      <c r="M1187" s="238">
        <f>+ม.3!T197</f>
        <v>0</v>
      </c>
      <c r="N1187" s="190"/>
      <c r="O1187" s="197">
        <f>+ม.3!U197</f>
        <v>0</v>
      </c>
      <c r="P1187" s="190">
        <f>+ม.3!W197</f>
        <v>0</v>
      </c>
      <c r="Q1187" s="244"/>
      <c r="R1187" s="197">
        <f t="shared" si="133"/>
        <v>0</v>
      </c>
      <c r="S1187" s="221">
        <f>+ม.3!Z197</f>
        <v>0</v>
      </c>
      <c r="T1187" s="201">
        <f t="shared" si="134"/>
        <v>0</v>
      </c>
      <c r="U1187" s="190">
        <f t="shared" si="135"/>
        <v>0</v>
      </c>
      <c r="V1187" s="190">
        <f t="shared" si="136"/>
        <v>470000</v>
      </c>
      <c r="W1187" s="190"/>
      <c r="X1187" s="258"/>
      <c r="Y1187" s="251">
        <f t="shared" si="139"/>
        <v>470000</v>
      </c>
      <c r="Z1187" s="251">
        <v>0.01</v>
      </c>
    </row>
    <row r="1188" spans="1:26" s="189" customFormat="1" ht="15.75" customHeight="1" x14ac:dyDescent="0.35">
      <c r="A1188" s="221">
        <v>183</v>
      </c>
      <c r="B1188" s="217" t="str">
        <f>+ม.3!D198</f>
        <v>น.ส.3</v>
      </c>
      <c r="C1188" s="234">
        <f>+ม.3!E198</f>
        <v>0</v>
      </c>
      <c r="D1188" s="221">
        <f>+ม.3!I198</f>
        <v>5</v>
      </c>
      <c r="E1188" s="221">
        <f>+ม.3!J198</f>
        <v>0</v>
      </c>
      <c r="F1188" s="230"/>
      <c r="G1188" s="190"/>
      <c r="H1188" s="221">
        <f t="shared" si="137"/>
        <v>2000</v>
      </c>
      <c r="I1188" s="226">
        <v>100</v>
      </c>
      <c r="J1188" s="191">
        <f t="shared" si="138"/>
        <v>200000</v>
      </c>
      <c r="K1188" s="221">
        <f>+ม.3!Q198</f>
        <v>0</v>
      </c>
      <c r="L1188" s="238">
        <f>+ม.3!S198</f>
        <v>0</v>
      </c>
      <c r="M1188" s="238">
        <f>+ม.3!T198</f>
        <v>0</v>
      </c>
      <c r="N1188" s="190"/>
      <c r="O1188" s="197">
        <f>+ม.3!U198</f>
        <v>0</v>
      </c>
      <c r="P1188" s="190">
        <f>+ม.3!W198</f>
        <v>0</v>
      </c>
      <c r="Q1188" s="244"/>
      <c r="R1188" s="197">
        <f t="shared" si="133"/>
        <v>0</v>
      </c>
      <c r="S1188" s="221">
        <f>+ม.3!Z198</f>
        <v>0</v>
      </c>
      <c r="T1188" s="201">
        <f t="shared" si="134"/>
        <v>0</v>
      </c>
      <c r="U1188" s="190">
        <f t="shared" si="135"/>
        <v>0</v>
      </c>
      <c r="V1188" s="190">
        <f t="shared" si="136"/>
        <v>200000</v>
      </c>
      <c r="W1188" s="190"/>
      <c r="X1188" s="258"/>
      <c r="Y1188" s="251">
        <f t="shared" si="139"/>
        <v>200000</v>
      </c>
      <c r="Z1188" s="251">
        <v>0.01</v>
      </c>
    </row>
    <row r="1189" spans="1:26" s="189" customFormat="1" ht="15.75" customHeight="1" x14ac:dyDescent="0.35">
      <c r="A1189" s="221">
        <v>184</v>
      </c>
      <c r="B1189" s="217" t="str">
        <f>+ม.3!D199</f>
        <v>สปก.</v>
      </c>
      <c r="C1189" s="234">
        <f>+ม.3!E199</f>
        <v>5366</v>
      </c>
      <c r="D1189" s="221">
        <f>+ม.3!I199</f>
        <v>33</v>
      </c>
      <c r="E1189" s="221">
        <f>+ม.3!J199</f>
        <v>0</v>
      </c>
      <c r="F1189" s="230">
        <f>+ม.3!K199</f>
        <v>33</v>
      </c>
      <c r="G1189" s="190"/>
      <c r="H1189" s="221">
        <f t="shared" si="137"/>
        <v>13233</v>
      </c>
      <c r="I1189" s="226">
        <v>100</v>
      </c>
      <c r="J1189" s="191">
        <f t="shared" si="138"/>
        <v>1323300</v>
      </c>
      <c r="K1189" s="221">
        <f>+ม.3!Q199</f>
        <v>0</v>
      </c>
      <c r="L1189" s="238">
        <f>+ม.3!S199</f>
        <v>0</v>
      </c>
      <c r="M1189" s="238">
        <f>+ม.3!T199</f>
        <v>0</v>
      </c>
      <c r="N1189" s="190"/>
      <c r="O1189" s="197">
        <f>+ม.3!U199</f>
        <v>0</v>
      </c>
      <c r="P1189" s="190">
        <f>+ม.3!W199</f>
        <v>0</v>
      </c>
      <c r="Q1189" s="244"/>
      <c r="R1189" s="197">
        <f t="shared" si="133"/>
        <v>0</v>
      </c>
      <c r="S1189" s="221">
        <f>+ม.3!Z199</f>
        <v>0</v>
      </c>
      <c r="T1189" s="201">
        <f t="shared" si="134"/>
        <v>0</v>
      </c>
      <c r="U1189" s="190">
        <f t="shared" si="135"/>
        <v>0</v>
      </c>
      <c r="V1189" s="190">
        <f t="shared" si="136"/>
        <v>1323300</v>
      </c>
      <c r="W1189" s="190"/>
      <c r="X1189" s="258"/>
      <c r="Y1189" s="251">
        <f t="shared" si="139"/>
        <v>1323300</v>
      </c>
      <c r="Z1189" s="251">
        <v>0.01</v>
      </c>
    </row>
    <row r="1190" spans="1:26" s="189" customFormat="1" ht="15.75" customHeight="1" x14ac:dyDescent="0.35">
      <c r="A1190" s="221">
        <v>185</v>
      </c>
      <c r="B1190" s="217" t="str">
        <f>+ม.3!D200</f>
        <v>สปก.</v>
      </c>
      <c r="C1190" s="234">
        <f>+ม.3!E200</f>
        <v>5954</v>
      </c>
      <c r="D1190" s="221">
        <f>+ม.3!I200</f>
        <v>31</v>
      </c>
      <c r="E1190" s="221">
        <f>+ม.3!J200</f>
        <v>2</v>
      </c>
      <c r="F1190" s="230">
        <f>+ม.3!K200</f>
        <v>58</v>
      </c>
      <c r="G1190" s="190"/>
      <c r="H1190" s="221">
        <f t="shared" si="137"/>
        <v>12658</v>
      </c>
      <c r="I1190" s="226">
        <v>100</v>
      </c>
      <c r="J1190" s="191">
        <f t="shared" si="138"/>
        <v>1265800</v>
      </c>
      <c r="K1190" s="221">
        <f>+ม.3!Q200</f>
        <v>0</v>
      </c>
      <c r="L1190" s="238">
        <f>+ม.3!S200</f>
        <v>0</v>
      </c>
      <c r="M1190" s="238">
        <f>+ม.3!T200</f>
        <v>0</v>
      </c>
      <c r="N1190" s="190"/>
      <c r="O1190" s="197">
        <f>+ม.3!U200</f>
        <v>0</v>
      </c>
      <c r="P1190" s="190">
        <f>+ม.3!W200</f>
        <v>0</v>
      </c>
      <c r="Q1190" s="244"/>
      <c r="R1190" s="197">
        <f t="shared" si="133"/>
        <v>0</v>
      </c>
      <c r="S1190" s="221">
        <f>+ม.3!Z200</f>
        <v>0</v>
      </c>
      <c r="T1190" s="201">
        <f t="shared" si="134"/>
        <v>0</v>
      </c>
      <c r="U1190" s="190">
        <f t="shared" si="135"/>
        <v>0</v>
      </c>
      <c r="V1190" s="190">
        <f t="shared" si="136"/>
        <v>1265800</v>
      </c>
      <c r="W1190" s="190"/>
      <c r="X1190" s="258"/>
      <c r="Y1190" s="251">
        <f t="shared" si="139"/>
        <v>1265800</v>
      </c>
      <c r="Z1190" s="251">
        <v>0.01</v>
      </c>
    </row>
    <row r="1191" spans="1:26" s="189" customFormat="1" ht="15.75" customHeight="1" x14ac:dyDescent="0.35">
      <c r="A1191" s="221">
        <v>186</v>
      </c>
      <c r="B1191" s="217" t="str">
        <f>+ม.3!D201</f>
        <v>สปก.</v>
      </c>
      <c r="C1191" s="234">
        <f>+ม.3!E201</f>
        <v>0</v>
      </c>
      <c r="D1191" s="221">
        <f>+ม.3!I201</f>
        <v>7</v>
      </c>
      <c r="E1191" s="221">
        <f>+ม.3!J201</f>
        <v>2</v>
      </c>
      <c r="F1191" s="230">
        <f>+ม.3!K201</f>
        <v>79</v>
      </c>
      <c r="G1191" s="190"/>
      <c r="H1191" s="221">
        <f t="shared" si="137"/>
        <v>3079</v>
      </c>
      <c r="I1191" s="226">
        <v>100</v>
      </c>
      <c r="J1191" s="191">
        <f t="shared" si="138"/>
        <v>307900</v>
      </c>
      <c r="K1191" s="221">
        <f>+ม.3!Q201</f>
        <v>0</v>
      </c>
      <c r="L1191" s="238">
        <f>+ม.3!S201</f>
        <v>0</v>
      </c>
      <c r="M1191" s="238">
        <f>+ม.3!T201</f>
        <v>0</v>
      </c>
      <c r="N1191" s="190"/>
      <c r="O1191" s="197">
        <f>+ม.3!U201</f>
        <v>0</v>
      </c>
      <c r="P1191" s="190">
        <f>+ม.3!W201</f>
        <v>0</v>
      </c>
      <c r="Q1191" s="244"/>
      <c r="R1191" s="197">
        <f t="shared" si="133"/>
        <v>0</v>
      </c>
      <c r="S1191" s="221">
        <f>+ม.3!Z201</f>
        <v>0</v>
      </c>
      <c r="T1191" s="201">
        <f t="shared" si="134"/>
        <v>0</v>
      </c>
      <c r="U1191" s="190">
        <f t="shared" si="135"/>
        <v>0</v>
      </c>
      <c r="V1191" s="190">
        <f t="shared" si="136"/>
        <v>307900</v>
      </c>
      <c r="W1191" s="190"/>
      <c r="X1191" s="258"/>
      <c r="Y1191" s="251">
        <f t="shared" si="139"/>
        <v>307900</v>
      </c>
      <c r="Z1191" s="251">
        <v>0.01</v>
      </c>
    </row>
    <row r="1192" spans="1:26" s="189" customFormat="1" ht="15.75" customHeight="1" x14ac:dyDescent="0.35">
      <c r="A1192" s="221">
        <v>187</v>
      </c>
      <c r="B1192" s="217" t="str">
        <f>+ม.3!D202</f>
        <v>สปก.</v>
      </c>
      <c r="C1192" s="234">
        <f>+ม.3!E202</f>
        <v>5281</v>
      </c>
      <c r="D1192" s="221">
        <f>+ม.3!I202</f>
        <v>16</v>
      </c>
      <c r="E1192" s="221">
        <f>+ม.3!J202</f>
        <v>2</v>
      </c>
      <c r="F1192" s="230">
        <f>+ม.3!K202</f>
        <v>80</v>
      </c>
      <c r="G1192" s="190"/>
      <c r="H1192" s="221">
        <f t="shared" si="137"/>
        <v>6680</v>
      </c>
      <c r="I1192" s="226">
        <v>100</v>
      </c>
      <c r="J1192" s="191">
        <f t="shared" si="138"/>
        <v>668000</v>
      </c>
      <c r="K1192" s="221">
        <f>+ม.3!Q202</f>
        <v>0</v>
      </c>
      <c r="L1192" s="238">
        <f>+ม.3!S202</f>
        <v>0</v>
      </c>
      <c r="M1192" s="238">
        <f>+ม.3!T202</f>
        <v>0</v>
      </c>
      <c r="N1192" s="190"/>
      <c r="O1192" s="197">
        <f>+ม.3!U202</f>
        <v>0</v>
      </c>
      <c r="P1192" s="190">
        <f>+ม.3!W202</f>
        <v>0</v>
      </c>
      <c r="Q1192" s="244"/>
      <c r="R1192" s="197">
        <f t="shared" si="133"/>
        <v>0</v>
      </c>
      <c r="S1192" s="221">
        <f>+ม.3!Z202</f>
        <v>0</v>
      </c>
      <c r="T1192" s="201">
        <f t="shared" si="134"/>
        <v>0</v>
      </c>
      <c r="U1192" s="190">
        <f t="shared" si="135"/>
        <v>0</v>
      </c>
      <c r="V1192" s="190">
        <f t="shared" si="136"/>
        <v>668000</v>
      </c>
      <c r="W1192" s="190"/>
      <c r="X1192" s="258"/>
      <c r="Y1192" s="251">
        <f t="shared" si="139"/>
        <v>668000</v>
      </c>
      <c r="Z1192" s="251">
        <v>0.01</v>
      </c>
    </row>
    <row r="1193" spans="1:26" s="189" customFormat="1" ht="15.75" customHeight="1" x14ac:dyDescent="0.35">
      <c r="A1193" s="221">
        <v>188</v>
      </c>
      <c r="B1193" s="217" t="str">
        <f>+ม.3!D203</f>
        <v>สปก.</v>
      </c>
      <c r="C1193" s="234">
        <f>+ม.3!E203</f>
        <v>3064</v>
      </c>
      <c r="D1193" s="221">
        <f>+ม.3!I203</f>
        <v>10</v>
      </c>
      <c r="E1193" s="221">
        <f>+ม.3!J203</f>
        <v>1</v>
      </c>
      <c r="F1193" s="230">
        <f>+ม.3!K203</f>
        <v>99</v>
      </c>
      <c r="G1193" s="190"/>
      <c r="H1193" s="221">
        <f t="shared" si="137"/>
        <v>4199</v>
      </c>
      <c r="I1193" s="226">
        <v>100</v>
      </c>
      <c r="J1193" s="191">
        <f t="shared" si="138"/>
        <v>419900</v>
      </c>
      <c r="K1193" s="221">
        <f>+ม.3!Q203</f>
        <v>0</v>
      </c>
      <c r="L1193" s="238">
        <f>+ม.3!S203</f>
        <v>0</v>
      </c>
      <c r="M1193" s="238">
        <f>+ม.3!T203</f>
        <v>0</v>
      </c>
      <c r="N1193" s="190"/>
      <c r="O1193" s="197">
        <f>+ม.3!U203</f>
        <v>0</v>
      </c>
      <c r="P1193" s="190">
        <f>+ม.3!W203</f>
        <v>0</v>
      </c>
      <c r="Q1193" s="244"/>
      <c r="R1193" s="197">
        <f t="shared" si="133"/>
        <v>0</v>
      </c>
      <c r="S1193" s="221">
        <f>+ม.3!Z203</f>
        <v>0</v>
      </c>
      <c r="T1193" s="201">
        <f t="shared" si="134"/>
        <v>0</v>
      </c>
      <c r="U1193" s="190">
        <f t="shared" si="135"/>
        <v>0</v>
      </c>
      <c r="V1193" s="190">
        <f t="shared" si="136"/>
        <v>419900</v>
      </c>
      <c r="W1193" s="190"/>
      <c r="X1193" s="258"/>
      <c r="Y1193" s="251">
        <f t="shared" si="139"/>
        <v>419900</v>
      </c>
      <c r="Z1193" s="251">
        <v>0.01</v>
      </c>
    </row>
    <row r="1194" spans="1:26" s="189" customFormat="1" ht="15.75" customHeight="1" x14ac:dyDescent="0.35">
      <c r="A1194" s="221">
        <v>189</v>
      </c>
      <c r="B1194" s="217" t="str">
        <f>+ม.3!D204</f>
        <v>โฉนด</v>
      </c>
      <c r="C1194" s="234">
        <f>+ม.3!E204</f>
        <v>63137</v>
      </c>
      <c r="D1194" s="221">
        <f>+ม.3!I204</f>
        <v>0</v>
      </c>
      <c r="E1194" s="221">
        <f>+ม.3!J204</f>
        <v>0</v>
      </c>
      <c r="F1194" s="230">
        <f>+ม.3!K204</f>
        <v>75.099999999999994</v>
      </c>
      <c r="G1194" s="190"/>
      <c r="H1194" s="221">
        <f t="shared" si="137"/>
        <v>75.099999999999994</v>
      </c>
      <c r="I1194" s="226">
        <v>230</v>
      </c>
      <c r="J1194" s="191">
        <f t="shared" si="138"/>
        <v>17273</v>
      </c>
      <c r="K1194" s="221">
        <f>+ม.3!Q204</f>
        <v>0</v>
      </c>
      <c r="L1194" s="238">
        <f>+ม.3!S204</f>
        <v>0</v>
      </c>
      <c r="M1194" s="238">
        <f>+ม.3!T204</f>
        <v>0</v>
      </c>
      <c r="N1194" s="190"/>
      <c r="O1194" s="197">
        <f>+ม.3!U204</f>
        <v>0</v>
      </c>
      <c r="P1194" s="190">
        <f>+ม.3!W204</f>
        <v>0</v>
      </c>
      <c r="Q1194" s="244"/>
      <c r="R1194" s="197">
        <f t="shared" si="133"/>
        <v>0</v>
      </c>
      <c r="S1194" s="221">
        <f>+ม.3!Z204</f>
        <v>0</v>
      </c>
      <c r="T1194" s="201">
        <f t="shared" si="134"/>
        <v>0</v>
      </c>
      <c r="U1194" s="190">
        <f t="shared" si="135"/>
        <v>0</v>
      </c>
      <c r="V1194" s="190">
        <f t="shared" si="136"/>
        <v>17273</v>
      </c>
      <c r="W1194" s="190"/>
      <c r="X1194" s="258" t="s">
        <v>2880</v>
      </c>
      <c r="Y1194" s="251"/>
      <c r="Z1194" s="251">
        <v>0.01</v>
      </c>
    </row>
    <row r="1195" spans="1:26" s="189" customFormat="1" ht="15.75" customHeight="1" x14ac:dyDescent="0.35">
      <c r="A1195" s="221">
        <v>190</v>
      </c>
      <c r="B1195" s="217" t="str">
        <f>+ม.3!D205</f>
        <v>โฉนด</v>
      </c>
      <c r="C1195" s="234">
        <f>+ม.3!E205</f>
        <v>39656</v>
      </c>
      <c r="D1195" s="221">
        <f>+ม.3!I205</f>
        <v>5</v>
      </c>
      <c r="E1195" s="221">
        <f>+ม.3!J205</f>
        <v>0</v>
      </c>
      <c r="F1195" s="230">
        <f>+ม.3!K205</f>
        <v>70</v>
      </c>
      <c r="G1195" s="190"/>
      <c r="H1195" s="221">
        <f t="shared" si="137"/>
        <v>2070</v>
      </c>
      <c r="I1195" s="226">
        <v>230</v>
      </c>
      <c r="J1195" s="191">
        <f t="shared" si="138"/>
        <v>476100</v>
      </c>
      <c r="K1195" s="221">
        <f>+ม.3!Q205</f>
        <v>0</v>
      </c>
      <c r="L1195" s="238">
        <f>+ม.3!S205</f>
        <v>0</v>
      </c>
      <c r="M1195" s="238">
        <f>+ม.3!T205</f>
        <v>0</v>
      </c>
      <c r="N1195" s="190"/>
      <c r="O1195" s="197">
        <f>+ม.3!U205</f>
        <v>0</v>
      </c>
      <c r="P1195" s="190">
        <f>+ม.3!W205</f>
        <v>0</v>
      </c>
      <c r="Q1195" s="244"/>
      <c r="R1195" s="197">
        <f t="shared" si="133"/>
        <v>0</v>
      </c>
      <c r="S1195" s="221">
        <f>+ม.3!Z205</f>
        <v>0</v>
      </c>
      <c r="T1195" s="201">
        <f t="shared" si="134"/>
        <v>0</v>
      </c>
      <c r="U1195" s="190">
        <f t="shared" si="135"/>
        <v>0</v>
      </c>
      <c r="V1195" s="190">
        <f t="shared" si="136"/>
        <v>476100</v>
      </c>
      <c r="W1195" s="190"/>
      <c r="X1195" s="258" t="s">
        <v>2880</v>
      </c>
      <c r="Y1195" s="251"/>
      <c r="Z1195" s="251">
        <v>0.01</v>
      </c>
    </row>
    <row r="1196" spans="1:26" s="189" customFormat="1" ht="15.75" customHeight="1" x14ac:dyDescent="0.35">
      <c r="A1196" s="221">
        <v>191</v>
      </c>
      <c r="B1196" s="217" t="str">
        <f>+ม.3!D206</f>
        <v>โฉนด</v>
      </c>
      <c r="C1196" s="234">
        <f>+ม.3!E206</f>
        <v>39655</v>
      </c>
      <c r="D1196" s="221">
        <f>+ม.3!I206</f>
        <v>2</v>
      </c>
      <c r="E1196" s="221">
        <f>+ม.3!J206</f>
        <v>1</v>
      </c>
      <c r="F1196" s="230">
        <f>+ม.3!K206</f>
        <v>85.1</v>
      </c>
      <c r="G1196" s="190"/>
      <c r="H1196" s="221">
        <f t="shared" si="137"/>
        <v>985.1</v>
      </c>
      <c r="I1196" s="226">
        <v>230</v>
      </c>
      <c r="J1196" s="191">
        <f t="shared" si="138"/>
        <v>226573</v>
      </c>
      <c r="K1196" s="221">
        <f>+ม.3!Q206</f>
        <v>0</v>
      </c>
      <c r="L1196" s="238">
        <f>+ม.3!S206</f>
        <v>0</v>
      </c>
      <c r="M1196" s="238">
        <f>+ม.3!T206</f>
        <v>0</v>
      </c>
      <c r="N1196" s="190"/>
      <c r="O1196" s="197">
        <f>+ม.3!U206</f>
        <v>0</v>
      </c>
      <c r="P1196" s="190">
        <f>+ม.3!W206</f>
        <v>0</v>
      </c>
      <c r="Q1196" s="244"/>
      <c r="R1196" s="197">
        <f t="shared" si="133"/>
        <v>0</v>
      </c>
      <c r="S1196" s="221">
        <f>+ม.3!Z206</f>
        <v>0</v>
      </c>
      <c r="T1196" s="201">
        <f t="shared" si="134"/>
        <v>0</v>
      </c>
      <c r="U1196" s="190">
        <f t="shared" si="135"/>
        <v>0</v>
      </c>
      <c r="V1196" s="190">
        <f t="shared" si="136"/>
        <v>226573</v>
      </c>
      <c r="W1196" s="190"/>
      <c r="X1196" s="258" t="s">
        <v>2880</v>
      </c>
      <c r="Y1196" s="251"/>
      <c r="Z1196" s="251">
        <v>0.01</v>
      </c>
    </row>
    <row r="1197" spans="1:26" s="189" customFormat="1" ht="15.75" customHeight="1" x14ac:dyDescent="0.35">
      <c r="A1197" s="221">
        <v>192</v>
      </c>
      <c r="B1197" s="217" t="str">
        <f>+ม.3!D207</f>
        <v>โฉนด</v>
      </c>
      <c r="C1197" s="234">
        <f>+ม.3!E207</f>
        <v>63108</v>
      </c>
      <c r="D1197" s="221">
        <f>+ม.3!I207</f>
        <v>4</v>
      </c>
      <c r="E1197" s="221">
        <f>+ม.3!J207</f>
        <v>0</v>
      </c>
      <c r="F1197" s="230"/>
      <c r="G1197" s="190"/>
      <c r="H1197" s="221">
        <f t="shared" si="137"/>
        <v>1600</v>
      </c>
      <c r="I1197" s="226">
        <v>100</v>
      </c>
      <c r="J1197" s="191">
        <f t="shared" si="138"/>
        <v>160000</v>
      </c>
      <c r="K1197" s="221">
        <f>+ม.3!Q207</f>
        <v>0</v>
      </c>
      <c r="L1197" s="238">
        <f>+ม.3!S207</f>
        <v>0</v>
      </c>
      <c r="M1197" s="238">
        <f>+ม.3!T207</f>
        <v>0</v>
      </c>
      <c r="N1197" s="190"/>
      <c r="O1197" s="197">
        <f>+ม.3!U207</f>
        <v>0</v>
      </c>
      <c r="P1197" s="190">
        <f>+ม.3!W207</f>
        <v>0</v>
      </c>
      <c r="Q1197" s="244"/>
      <c r="R1197" s="197">
        <f t="shared" si="133"/>
        <v>0</v>
      </c>
      <c r="S1197" s="221">
        <f>+ม.3!Z207</f>
        <v>0</v>
      </c>
      <c r="T1197" s="201">
        <f t="shared" si="134"/>
        <v>0</v>
      </c>
      <c r="U1197" s="190">
        <f t="shared" si="135"/>
        <v>0</v>
      </c>
      <c r="V1197" s="190">
        <f t="shared" si="136"/>
        <v>160000</v>
      </c>
      <c r="W1197" s="190"/>
      <c r="X1197" s="258" t="s">
        <v>2880</v>
      </c>
      <c r="Y1197" s="251"/>
      <c r="Z1197" s="251">
        <v>0.01</v>
      </c>
    </row>
    <row r="1198" spans="1:26" s="189" customFormat="1" ht="15.75" customHeight="1" x14ac:dyDescent="0.35">
      <c r="A1198" s="221">
        <v>193</v>
      </c>
      <c r="B1198" s="217" t="str">
        <f>+ม.3!D208</f>
        <v>โฉนด</v>
      </c>
      <c r="C1198" s="234">
        <f>+ม.3!E208</f>
        <v>63136</v>
      </c>
      <c r="D1198" s="221">
        <f>+ม.3!I208</f>
        <v>0</v>
      </c>
      <c r="E1198" s="221">
        <f>+ม.3!J208</f>
        <v>0</v>
      </c>
      <c r="F1198" s="230">
        <f>+ม.3!K208</f>
        <v>29.5</v>
      </c>
      <c r="G1198" s="190"/>
      <c r="H1198" s="221">
        <f t="shared" si="137"/>
        <v>29.5</v>
      </c>
      <c r="I1198" s="226">
        <v>230</v>
      </c>
      <c r="J1198" s="191">
        <f t="shared" si="138"/>
        <v>6785</v>
      </c>
      <c r="K1198" s="221">
        <f>+ม.3!Q208</f>
        <v>0</v>
      </c>
      <c r="L1198" s="238">
        <f>+ม.3!S208</f>
        <v>0</v>
      </c>
      <c r="M1198" s="238">
        <f>+ม.3!T208</f>
        <v>0</v>
      </c>
      <c r="N1198" s="190"/>
      <c r="O1198" s="197">
        <f>+ม.3!U208</f>
        <v>0</v>
      </c>
      <c r="P1198" s="190">
        <f>+ม.3!W208</f>
        <v>0</v>
      </c>
      <c r="Q1198" s="244"/>
      <c r="R1198" s="197">
        <f t="shared" si="133"/>
        <v>0</v>
      </c>
      <c r="S1198" s="221">
        <f>+ม.3!Z208</f>
        <v>0</v>
      </c>
      <c r="T1198" s="201">
        <f t="shared" si="134"/>
        <v>0</v>
      </c>
      <c r="U1198" s="190">
        <f t="shared" si="135"/>
        <v>0</v>
      </c>
      <c r="V1198" s="190">
        <f t="shared" si="136"/>
        <v>6785</v>
      </c>
      <c r="W1198" s="190"/>
      <c r="X1198" s="258" t="s">
        <v>2880</v>
      </c>
      <c r="Y1198" s="251"/>
      <c r="Z1198" s="251">
        <v>0.01</v>
      </c>
    </row>
    <row r="1199" spans="1:26" s="189" customFormat="1" ht="15.75" customHeight="1" x14ac:dyDescent="0.35">
      <c r="A1199" s="221">
        <v>194</v>
      </c>
      <c r="B1199" s="217" t="str">
        <f>+ม.3!D209</f>
        <v>น.ส.3</v>
      </c>
      <c r="C1199" s="234">
        <f>+ม.3!E209</f>
        <v>1072</v>
      </c>
      <c r="D1199" s="221">
        <f>+ม.3!I209</f>
        <v>0</v>
      </c>
      <c r="E1199" s="221">
        <f>+ม.3!J209</f>
        <v>1</v>
      </c>
      <c r="F1199" s="230">
        <f>+ม.3!K209</f>
        <v>20</v>
      </c>
      <c r="G1199" s="190"/>
      <c r="H1199" s="221">
        <f t="shared" si="137"/>
        <v>120</v>
      </c>
      <c r="I1199" s="226">
        <v>100</v>
      </c>
      <c r="J1199" s="191">
        <f t="shared" si="138"/>
        <v>12000</v>
      </c>
      <c r="K1199" s="221">
        <f>+ม.3!Q209</f>
        <v>0</v>
      </c>
      <c r="L1199" s="238">
        <f>+ม.3!S209</f>
        <v>0</v>
      </c>
      <c r="M1199" s="238">
        <f>+ม.3!T209</f>
        <v>0</v>
      </c>
      <c r="N1199" s="190"/>
      <c r="O1199" s="197">
        <f>+ม.3!U209</f>
        <v>0</v>
      </c>
      <c r="P1199" s="190">
        <f>+ม.3!W209</f>
        <v>0</v>
      </c>
      <c r="Q1199" s="244"/>
      <c r="R1199" s="197">
        <f t="shared" si="133"/>
        <v>0</v>
      </c>
      <c r="S1199" s="221">
        <f>+ม.3!Z209</f>
        <v>0</v>
      </c>
      <c r="T1199" s="201">
        <f t="shared" si="134"/>
        <v>0</v>
      </c>
      <c r="U1199" s="190">
        <f t="shared" si="135"/>
        <v>0</v>
      </c>
      <c r="V1199" s="190">
        <f t="shared" si="136"/>
        <v>12000</v>
      </c>
      <c r="W1199" s="190"/>
      <c r="X1199" s="258"/>
      <c r="Y1199" s="251">
        <f t="shared" si="139"/>
        <v>12000</v>
      </c>
      <c r="Z1199" s="251">
        <v>0.01</v>
      </c>
    </row>
    <row r="1200" spans="1:26" s="189" customFormat="1" ht="15.75" customHeight="1" x14ac:dyDescent="0.35">
      <c r="A1200" s="221">
        <v>195</v>
      </c>
      <c r="B1200" s="217" t="str">
        <f>+ม.3!D210</f>
        <v>น.ส.3</v>
      </c>
      <c r="C1200" s="234">
        <f>+ม.3!E210</f>
        <v>0</v>
      </c>
      <c r="D1200" s="221">
        <f>+ม.3!I210</f>
        <v>5</v>
      </c>
      <c r="E1200" s="221">
        <f>+ม.3!J210</f>
        <v>0</v>
      </c>
      <c r="F1200" s="230">
        <f>+ม.3!K210</f>
        <v>40</v>
      </c>
      <c r="G1200" s="190"/>
      <c r="H1200" s="221">
        <f t="shared" si="137"/>
        <v>2040</v>
      </c>
      <c r="I1200" s="226">
        <v>100</v>
      </c>
      <c r="J1200" s="191">
        <f t="shared" si="138"/>
        <v>204000</v>
      </c>
      <c r="K1200" s="221">
        <f>+ม.3!Q210</f>
        <v>0</v>
      </c>
      <c r="L1200" s="238">
        <f>+ม.3!S210</f>
        <v>0</v>
      </c>
      <c r="M1200" s="238">
        <f>+ม.3!T210</f>
        <v>0</v>
      </c>
      <c r="N1200" s="190"/>
      <c r="O1200" s="197">
        <f>+ม.3!U210</f>
        <v>0</v>
      </c>
      <c r="P1200" s="190">
        <f>+ม.3!W210</f>
        <v>0</v>
      </c>
      <c r="Q1200" s="244"/>
      <c r="R1200" s="197">
        <f t="shared" ref="R1200:R1296" si="140">O1200*Q1200</f>
        <v>0</v>
      </c>
      <c r="S1200" s="221">
        <f>+ม.3!Z210</f>
        <v>0</v>
      </c>
      <c r="T1200" s="201">
        <f t="shared" ref="T1200:T1296" si="141">R1200*S1200/100</f>
        <v>0</v>
      </c>
      <c r="U1200" s="190">
        <f t="shared" ref="U1200:U1296" si="142">R1200-T1200</f>
        <v>0</v>
      </c>
      <c r="V1200" s="190">
        <f t="shared" ref="V1200:V1296" si="143">J1200+U1200</f>
        <v>204000</v>
      </c>
      <c r="W1200" s="190"/>
      <c r="X1200" s="258"/>
      <c r="Y1200" s="251">
        <f t="shared" si="139"/>
        <v>204000</v>
      </c>
      <c r="Z1200" s="251">
        <v>0.01</v>
      </c>
    </row>
    <row r="1201" spans="1:26" s="189" customFormat="1" ht="15.75" customHeight="1" x14ac:dyDescent="0.35">
      <c r="A1201" s="221">
        <v>196</v>
      </c>
      <c r="B1201" s="217" t="str">
        <f>+ม.3!D211</f>
        <v>น.ส.3</v>
      </c>
      <c r="C1201" s="234">
        <f>+ม.3!E211</f>
        <v>0</v>
      </c>
      <c r="D1201" s="221">
        <f>+ม.3!I211</f>
        <v>18</v>
      </c>
      <c r="E1201" s="221">
        <f>+ม.3!J211</f>
        <v>0</v>
      </c>
      <c r="F1201" s="230"/>
      <c r="G1201" s="190"/>
      <c r="H1201" s="221">
        <f t="shared" si="137"/>
        <v>7200</v>
      </c>
      <c r="I1201" s="226">
        <v>100</v>
      </c>
      <c r="J1201" s="191">
        <f t="shared" si="138"/>
        <v>720000</v>
      </c>
      <c r="K1201" s="221">
        <f>+ม.3!Q211</f>
        <v>0</v>
      </c>
      <c r="L1201" s="238">
        <f>+ม.3!S211</f>
        <v>0</v>
      </c>
      <c r="M1201" s="238">
        <f>+ม.3!T211</f>
        <v>0</v>
      </c>
      <c r="N1201" s="190"/>
      <c r="O1201" s="197">
        <f>+ม.3!U211</f>
        <v>0</v>
      </c>
      <c r="P1201" s="190">
        <f>+ม.3!W211</f>
        <v>0</v>
      </c>
      <c r="Q1201" s="244"/>
      <c r="R1201" s="197">
        <f t="shared" si="140"/>
        <v>0</v>
      </c>
      <c r="S1201" s="221">
        <f>+ม.3!Z211</f>
        <v>0</v>
      </c>
      <c r="T1201" s="201">
        <f t="shared" si="141"/>
        <v>0</v>
      </c>
      <c r="U1201" s="190">
        <f t="shared" si="142"/>
        <v>0</v>
      </c>
      <c r="V1201" s="190">
        <f t="shared" si="143"/>
        <v>720000</v>
      </c>
      <c r="W1201" s="190"/>
      <c r="X1201" s="258"/>
      <c r="Y1201" s="251">
        <f t="shared" si="139"/>
        <v>720000</v>
      </c>
      <c r="Z1201" s="251">
        <v>0.01</v>
      </c>
    </row>
    <row r="1202" spans="1:26" s="189" customFormat="1" ht="15.75" customHeight="1" x14ac:dyDescent="0.35">
      <c r="A1202" s="221">
        <v>197</v>
      </c>
      <c r="B1202" s="217" t="str">
        <f>+ม.3!D212</f>
        <v>โฉนด</v>
      </c>
      <c r="C1202" s="234">
        <f>+ม.3!E212</f>
        <v>45449</v>
      </c>
      <c r="D1202" s="221">
        <f>+ม.3!I212</f>
        <v>1</v>
      </c>
      <c r="E1202" s="221">
        <f>+ม.3!J212</f>
        <v>0</v>
      </c>
      <c r="F1202" s="230">
        <f>+ม.3!K212</f>
        <v>70</v>
      </c>
      <c r="G1202" s="190"/>
      <c r="H1202" s="221">
        <f t="shared" si="137"/>
        <v>470</v>
      </c>
      <c r="I1202" s="226">
        <v>100</v>
      </c>
      <c r="J1202" s="191">
        <f t="shared" si="138"/>
        <v>47000</v>
      </c>
      <c r="K1202" s="221">
        <f>+ม.3!Q212</f>
        <v>0</v>
      </c>
      <c r="L1202" s="238">
        <f>+ม.3!S212</f>
        <v>0</v>
      </c>
      <c r="M1202" s="238">
        <f>+ม.3!T212</f>
        <v>0</v>
      </c>
      <c r="N1202" s="190"/>
      <c r="O1202" s="197">
        <f>+ม.3!U212</f>
        <v>0</v>
      </c>
      <c r="P1202" s="190">
        <f>+ม.3!W212</f>
        <v>0</v>
      </c>
      <c r="Q1202" s="244"/>
      <c r="R1202" s="197">
        <f t="shared" si="140"/>
        <v>0</v>
      </c>
      <c r="S1202" s="221">
        <f>+ม.3!Z212</f>
        <v>0</v>
      </c>
      <c r="T1202" s="201">
        <f t="shared" si="141"/>
        <v>0</v>
      </c>
      <c r="U1202" s="190">
        <f t="shared" si="142"/>
        <v>0</v>
      </c>
      <c r="V1202" s="190">
        <f t="shared" si="143"/>
        <v>47000</v>
      </c>
      <c r="W1202" s="190"/>
      <c r="X1202" s="258" t="s">
        <v>2880</v>
      </c>
      <c r="Y1202" s="251"/>
      <c r="Z1202" s="251">
        <v>0.01</v>
      </c>
    </row>
    <row r="1203" spans="1:26" s="189" customFormat="1" ht="15.75" customHeight="1" x14ac:dyDescent="0.35">
      <c r="A1203" s="221">
        <v>198</v>
      </c>
      <c r="B1203" s="217" t="str">
        <f>+ม.3!D213</f>
        <v>โฉนด</v>
      </c>
      <c r="C1203" s="234">
        <f>+ม.3!E213</f>
        <v>12861</v>
      </c>
      <c r="D1203" s="221">
        <f>+ม.3!I213</f>
        <v>1</v>
      </c>
      <c r="E1203" s="221">
        <f>+ม.3!J213</f>
        <v>2</v>
      </c>
      <c r="F1203" s="230">
        <f>+ม.3!K213</f>
        <v>12</v>
      </c>
      <c r="G1203" s="190"/>
      <c r="H1203" s="221">
        <f t="shared" si="137"/>
        <v>612</v>
      </c>
      <c r="I1203" s="226">
        <v>100</v>
      </c>
      <c r="J1203" s="191">
        <f t="shared" si="138"/>
        <v>61200</v>
      </c>
      <c r="K1203" s="221">
        <f>+ม.3!Q213</f>
        <v>0</v>
      </c>
      <c r="L1203" s="238">
        <f>+ม.3!S213</f>
        <v>0</v>
      </c>
      <c r="M1203" s="238">
        <f>+ม.3!T213</f>
        <v>0</v>
      </c>
      <c r="N1203" s="190"/>
      <c r="O1203" s="197">
        <f>+ม.3!U213</f>
        <v>0</v>
      </c>
      <c r="P1203" s="190">
        <f>+ม.3!W213</f>
        <v>0</v>
      </c>
      <c r="Q1203" s="244"/>
      <c r="R1203" s="197">
        <f t="shared" si="140"/>
        <v>0</v>
      </c>
      <c r="S1203" s="221">
        <f>+ม.3!Z213</f>
        <v>0</v>
      </c>
      <c r="T1203" s="201">
        <f t="shared" si="141"/>
        <v>0</v>
      </c>
      <c r="U1203" s="190">
        <f t="shared" si="142"/>
        <v>0</v>
      </c>
      <c r="V1203" s="190">
        <f t="shared" si="143"/>
        <v>61200</v>
      </c>
      <c r="W1203" s="190"/>
      <c r="X1203" s="258" t="s">
        <v>2880</v>
      </c>
      <c r="Y1203" s="251"/>
      <c r="Z1203" s="251">
        <v>0.01</v>
      </c>
    </row>
    <row r="1204" spans="1:26" s="193" customFormat="1" ht="15.75" customHeight="1" x14ac:dyDescent="0.35">
      <c r="A1204" s="222">
        <v>199</v>
      </c>
      <c r="B1204" s="218" t="str">
        <f>+ม.3!D214</f>
        <v>สปก.</v>
      </c>
      <c r="C1204" s="235">
        <f>+ม.3!E214</f>
        <v>4996</v>
      </c>
      <c r="D1204" s="222">
        <f>+ม.3!I214</f>
        <v>20</v>
      </c>
      <c r="E1204" s="222">
        <f>+ม.3!J214</f>
        <v>3</v>
      </c>
      <c r="F1204" s="231"/>
      <c r="G1204" s="192"/>
      <c r="H1204" s="222">
        <f t="shared" si="137"/>
        <v>8300</v>
      </c>
      <c r="I1204" s="227">
        <v>100</v>
      </c>
      <c r="J1204" s="246">
        <f t="shared" si="138"/>
        <v>830000</v>
      </c>
      <c r="K1204" s="222">
        <f>+ม.3!Q214</f>
        <v>0</v>
      </c>
      <c r="L1204" s="239">
        <f>+ม.3!S214</f>
        <v>0</v>
      </c>
      <c r="M1204" s="239">
        <f>+ม.3!T214</f>
        <v>0</v>
      </c>
      <c r="N1204" s="192"/>
      <c r="O1204" s="198">
        <f>+ม.3!U214</f>
        <v>0</v>
      </c>
      <c r="P1204" s="192">
        <f>+ม.3!W214</f>
        <v>0</v>
      </c>
      <c r="Q1204" s="245"/>
      <c r="R1204" s="198">
        <f t="shared" si="140"/>
        <v>0</v>
      </c>
      <c r="S1204" s="222">
        <f>+ม.3!Z214</f>
        <v>0</v>
      </c>
      <c r="T1204" s="202">
        <f t="shared" si="141"/>
        <v>0</v>
      </c>
      <c r="U1204" s="192">
        <f t="shared" si="142"/>
        <v>0</v>
      </c>
      <c r="V1204" s="192">
        <f t="shared" si="143"/>
        <v>830000</v>
      </c>
      <c r="W1204" s="192"/>
      <c r="X1204" s="259"/>
      <c r="Y1204" s="251">
        <f t="shared" si="139"/>
        <v>830000</v>
      </c>
      <c r="Z1204" s="251">
        <v>0.01</v>
      </c>
    </row>
    <row r="1205" spans="1:26" s="189" customFormat="1" ht="15.75" customHeight="1" x14ac:dyDescent="0.35">
      <c r="A1205" s="221"/>
      <c r="B1205" s="217"/>
      <c r="C1205" s="234"/>
      <c r="D1205" s="221"/>
      <c r="E1205" s="221"/>
      <c r="F1205" s="230"/>
      <c r="G1205" s="190"/>
      <c r="H1205" s="221">
        <f t="shared" si="137"/>
        <v>0</v>
      </c>
      <c r="I1205" s="226"/>
      <c r="J1205" s="191">
        <f t="shared" si="138"/>
        <v>0</v>
      </c>
      <c r="K1205" s="221"/>
      <c r="L1205" s="238"/>
      <c r="M1205" s="238"/>
      <c r="N1205" s="190"/>
      <c r="O1205" s="197"/>
      <c r="P1205" s="190"/>
      <c r="Q1205" s="244"/>
      <c r="R1205" s="197"/>
      <c r="S1205" s="221"/>
      <c r="T1205" s="201"/>
      <c r="U1205" s="190"/>
      <c r="V1205" s="190"/>
      <c r="W1205" s="190"/>
      <c r="X1205" s="258"/>
      <c r="Y1205" s="251"/>
      <c r="Z1205" s="251"/>
    </row>
    <row r="1206" spans="1:26" s="189" customFormat="1" ht="15.75" customHeight="1" x14ac:dyDescent="0.35">
      <c r="A1206" s="221"/>
      <c r="B1206" s="217"/>
      <c r="C1206" s="234"/>
      <c r="D1206" s="221"/>
      <c r="E1206" s="221"/>
      <c r="F1206" s="230"/>
      <c r="G1206" s="190"/>
      <c r="H1206" s="221">
        <f t="shared" si="137"/>
        <v>0</v>
      </c>
      <c r="I1206" s="226"/>
      <c r="J1206" s="191">
        <f t="shared" si="138"/>
        <v>0</v>
      </c>
      <c r="K1206" s="221"/>
      <c r="L1206" s="238"/>
      <c r="M1206" s="238"/>
      <c r="N1206" s="190"/>
      <c r="O1206" s="197"/>
      <c r="P1206" s="190"/>
      <c r="Q1206" s="244"/>
      <c r="R1206" s="197"/>
      <c r="S1206" s="221"/>
      <c r="T1206" s="201"/>
      <c r="U1206" s="190"/>
      <c r="V1206" s="190"/>
      <c r="W1206" s="190"/>
      <c r="X1206" s="258"/>
      <c r="Y1206" s="251"/>
      <c r="Z1206" s="251"/>
    </row>
    <row r="1207" spans="1:26" s="189" customFormat="1" ht="15.75" customHeight="1" x14ac:dyDescent="0.35">
      <c r="A1207" s="221"/>
      <c r="B1207" s="217"/>
      <c r="C1207" s="234"/>
      <c r="D1207" s="221"/>
      <c r="E1207" s="221"/>
      <c r="F1207" s="230"/>
      <c r="G1207" s="190"/>
      <c r="H1207" s="221">
        <f t="shared" si="137"/>
        <v>0</v>
      </c>
      <c r="I1207" s="226"/>
      <c r="J1207" s="191">
        <f t="shared" si="138"/>
        <v>0</v>
      </c>
      <c r="K1207" s="221"/>
      <c r="L1207" s="238"/>
      <c r="M1207" s="238"/>
      <c r="N1207" s="190"/>
      <c r="O1207" s="197"/>
      <c r="P1207" s="190"/>
      <c r="Q1207" s="244"/>
      <c r="R1207" s="197"/>
      <c r="S1207" s="221"/>
      <c r="T1207" s="201"/>
      <c r="U1207" s="190"/>
      <c r="V1207" s="190"/>
      <c r="W1207" s="190"/>
      <c r="X1207" s="258"/>
      <c r="Y1207" s="251"/>
      <c r="Z1207" s="251"/>
    </row>
    <row r="1208" spans="1:26" s="189" customFormat="1" ht="15.75" customHeight="1" x14ac:dyDescent="0.35">
      <c r="A1208" s="221"/>
      <c r="B1208" s="217"/>
      <c r="C1208" s="234"/>
      <c r="D1208" s="221"/>
      <c r="E1208" s="221"/>
      <c r="F1208" s="230"/>
      <c r="G1208" s="190"/>
      <c r="H1208" s="221">
        <f t="shared" si="137"/>
        <v>0</v>
      </c>
      <c r="I1208" s="226"/>
      <c r="J1208" s="191">
        <f t="shared" si="138"/>
        <v>0</v>
      </c>
      <c r="K1208" s="221"/>
      <c r="L1208" s="238"/>
      <c r="M1208" s="238"/>
      <c r="N1208" s="190"/>
      <c r="O1208" s="197"/>
      <c r="P1208" s="190"/>
      <c r="Q1208" s="244"/>
      <c r="R1208" s="197"/>
      <c r="S1208" s="221"/>
      <c r="T1208" s="201"/>
      <c r="U1208" s="190"/>
      <c r="V1208" s="190"/>
      <c r="W1208" s="190"/>
      <c r="X1208" s="258"/>
      <c r="Y1208" s="251"/>
      <c r="Z1208" s="251"/>
    </row>
    <row r="1209" spans="1:26" s="189" customFormat="1" ht="15.75" customHeight="1" x14ac:dyDescent="0.35">
      <c r="A1209" s="274"/>
      <c r="B1209" s="275"/>
      <c r="C1209" s="276"/>
      <c r="D1209" s="274"/>
      <c r="E1209" s="274"/>
      <c r="F1209" s="277"/>
      <c r="G1209" s="278"/>
      <c r="H1209" s="274"/>
      <c r="I1209" s="279"/>
      <c r="J1209" s="280"/>
      <c r="K1209" s="274"/>
      <c r="L1209" s="203"/>
      <c r="M1209" s="203"/>
      <c r="N1209" s="278"/>
      <c r="O1209" s="281"/>
      <c r="P1209" s="278"/>
      <c r="Q1209" s="282"/>
      <c r="R1209" s="281"/>
      <c r="S1209" s="274"/>
      <c r="T1209" s="308"/>
      <c r="U1209" s="278"/>
      <c r="V1209" s="278"/>
      <c r="W1209" s="278"/>
      <c r="X1209" s="309"/>
      <c r="Y1209" s="310"/>
      <c r="Z1209" s="310"/>
    </row>
    <row r="1210" spans="1:26" s="189" customFormat="1" ht="15.75" customHeight="1" x14ac:dyDescent="0.35">
      <c r="A1210" s="274"/>
      <c r="B1210" s="275"/>
      <c r="C1210" s="276"/>
      <c r="D1210" s="274"/>
      <c r="E1210" s="274"/>
      <c r="F1210" s="277"/>
      <c r="G1210" s="278"/>
      <c r="H1210" s="274"/>
      <c r="I1210" s="279"/>
      <c r="J1210" s="280"/>
      <c r="K1210" s="274"/>
      <c r="L1210" s="203"/>
      <c r="M1210" s="203"/>
      <c r="N1210" s="278"/>
      <c r="O1210" s="281"/>
      <c r="P1210" s="278"/>
      <c r="Q1210" s="282"/>
      <c r="R1210" s="281"/>
      <c r="S1210" s="274"/>
      <c r="T1210" s="308"/>
      <c r="U1210" s="278"/>
      <c r="V1210" s="278"/>
      <c r="W1210" s="278"/>
      <c r="X1210" s="309"/>
      <c r="Y1210" s="310"/>
      <c r="Z1210" s="310"/>
    </row>
    <row r="1211" spans="1:26" s="189" customFormat="1" ht="15.75" customHeight="1" x14ac:dyDescent="0.35">
      <c r="A1211" s="274"/>
      <c r="B1211" s="275"/>
      <c r="C1211" s="276"/>
      <c r="D1211" s="274"/>
      <c r="E1211" s="274"/>
      <c r="F1211" s="277"/>
      <c r="G1211" s="278"/>
      <c r="H1211" s="274"/>
      <c r="I1211" s="279"/>
      <c r="J1211" s="280"/>
      <c r="K1211" s="274"/>
      <c r="L1211" s="203"/>
      <c r="M1211" s="203"/>
      <c r="N1211" s="278"/>
      <c r="O1211" s="281"/>
      <c r="P1211" s="278"/>
      <c r="Q1211" s="282"/>
      <c r="R1211" s="281"/>
      <c r="S1211" s="274"/>
      <c r="T1211" s="308"/>
      <c r="U1211" s="278"/>
      <c r="V1211" s="278"/>
      <c r="W1211" s="278"/>
      <c r="X1211" s="309"/>
      <c r="Y1211" s="310"/>
      <c r="Z1211" s="310"/>
    </row>
    <row r="1212" spans="1:26" s="189" customFormat="1" ht="15.75" customHeight="1" x14ac:dyDescent="0.35">
      <c r="A1212" s="274"/>
      <c r="B1212" s="275"/>
      <c r="C1212" s="276"/>
      <c r="D1212" s="274"/>
      <c r="E1212" s="274"/>
      <c r="F1212" s="277"/>
      <c r="G1212" s="278"/>
      <c r="H1212" s="274"/>
      <c r="I1212" s="279"/>
      <c r="J1212" s="280"/>
      <c r="K1212" s="274"/>
      <c r="L1212" s="203"/>
      <c r="M1212" s="203"/>
      <c r="N1212" s="278"/>
      <c r="O1212" s="281"/>
      <c r="P1212" s="278"/>
      <c r="Q1212" s="282"/>
      <c r="R1212" s="281"/>
      <c r="S1212" s="274"/>
      <c r="T1212" s="308"/>
      <c r="U1212" s="278"/>
      <c r="V1212" s="278"/>
      <c r="W1212" s="278"/>
      <c r="X1212" s="309"/>
      <c r="Y1212" s="310"/>
      <c r="Z1212" s="310"/>
    </row>
    <row r="1213" spans="1:26" s="189" customFormat="1" ht="15.75" customHeight="1" x14ac:dyDescent="0.35">
      <c r="A1213" s="274"/>
      <c r="B1213" s="275"/>
      <c r="C1213" s="276"/>
      <c r="D1213" s="274"/>
      <c r="E1213" s="274"/>
      <c r="F1213" s="277"/>
      <c r="G1213" s="278"/>
      <c r="H1213" s="274"/>
      <c r="I1213" s="279"/>
      <c r="J1213" s="280"/>
      <c r="K1213" s="274"/>
      <c r="L1213" s="203"/>
      <c r="M1213" s="203"/>
      <c r="N1213" s="278"/>
      <c r="O1213" s="281"/>
      <c r="P1213" s="278"/>
      <c r="Q1213" s="282"/>
      <c r="R1213" s="281"/>
      <c r="S1213" s="274"/>
      <c r="T1213" s="308"/>
      <c r="U1213" s="278"/>
      <c r="V1213" s="278"/>
      <c r="W1213" s="278"/>
      <c r="X1213" s="309"/>
      <c r="Y1213" s="310"/>
      <c r="Z1213" s="310"/>
    </row>
    <row r="1214" spans="1:26" s="189" customFormat="1" ht="15.75" customHeight="1" x14ac:dyDescent="0.35">
      <c r="A1214" s="274"/>
      <c r="B1214" s="275"/>
      <c r="C1214" s="276"/>
      <c r="D1214" s="274"/>
      <c r="E1214" s="274"/>
      <c r="F1214" s="277"/>
      <c r="G1214" s="278"/>
      <c r="H1214" s="274"/>
      <c r="I1214" s="279"/>
      <c r="J1214" s="280"/>
      <c r="K1214" s="274"/>
      <c r="L1214" s="203"/>
      <c r="M1214" s="203"/>
      <c r="N1214" s="278"/>
      <c r="O1214" s="281"/>
      <c r="P1214" s="278"/>
      <c r="Q1214" s="282"/>
      <c r="R1214" s="281"/>
      <c r="S1214" s="274"/>
      <c r="T1214" s="308"/>
      <c r="U1214" s="278"/>
      <c r="V1214" s="278"/>
      <c r="W1214" s="278"/>
      <c r="X1214" s="309"/>
      <c r="Y1214" s="310"/>
      <c r="Z1214" s="310"/>
    </row>
    <row r="1215" spans="1:26" s="189" customFormat="1" ht="15.75" customHeight="1" x14ac:dyDescent="0.35">
      <c r="A1215" s="274"/>
      <c r="B1215" s="275"/>
      <c r="C1215" s="276"/>
      <c r="D1215" s="274"/>
      <c r="E1215" s="274"/>
      <c r="F1215" s="277"/>
      <c r="G1215" s="278"/>
      <c r="H1215" s="274"/>
      <c r="I1215" s="279"/>
      <c r="J1215" s="280"/>
      <c r="K1215" s="274"/>
      <c r="L1215" s="203"/>
      <c r="M1215" s="203"/>
      <c r="N1215" s="278"/>
      <c r="O1215" s="281"/>
      <c r="P1215" s="278"/>
      <c r="Q1215" s="282"/>
      <c r="R1215" s="281"/>
      <c r="S1215" s="274"/>
      <c r="T1215" s="308"/>
      <c r="U1215" s="278"/>
      <c r="V1215" s="278"/>
      <c r="W1215" s="278"/>
      <c r="X1215" s="309"/>
      <c r="Y1215" s="310"/>
      <c r="Z1215" s="310"/>
    </row>
    <row r="1216" spans="1:26" s="189" customFormat="1" ht="15.75" customHeight="1" x14ac:dyDescent="0.35">
      <c r="A1216" s="274"/>
      <c r="B1216" s="275"/>
      <c r="C1216" s="276"/>
      <c r="D1216" s="274"/>
      <c r="E1216" s="274"/>
      <c r="F1216" s="277"/>
      <c r="G1216" s="278"/>
      <c r="H1216" s="274"/>
      <c r="I1216" s="279"/>
      <c r="J1216" s="280"/>
      <c r="K1216" s="274"/>
      <c r="L1216" s="203"/>
      <c r="M1216" s="203"/>
      <c r="N1216" s="278"/>
      <c r="O1216" s="281"/>
      <c r="P1216" s="278"/>
      <c r="Q1216" s="282"/>
      <c r="R1216" s="281"/>
      <c r="S1216" s="274"/>
      <c r="T1216" s="308"/>
      <c r="U1216" s="278"/>
      <c r="V1216" s="278"/>
      <c r="W1216" s="278"/>
      <c r="X1216" s="309"/>
      <c r="Y1216" s="310"/>
      <c r="Z1216" s="310"/>
    </row>
    <row r="1217" spans="1:26" s="189" customFormat="1" ht="15.75" customHeight="1" x14ac:dyDescent="0.35">
      <c r="A1217" s="274"/>
      <c r="B1217" s="275"/>
      <c r="C1217" s="276"/>
      <c r="D1217" s="274"/>
      <c r="E1217" s="274"/>
      <c r="F1217" s="277"/>
      <c r="G1217" s="278"/>
      <c r="H1217" s="274"/>
      <c r="I1217" s="279"/>
      <c r="J1217" s="280"/>
      <c r="K1217" s="274"/>
      <c r="L1217" s="203"/>
      <c r="M1217" s="203"/>
      <c r="N1217" s="278"/>
      <c r="O1217" s="281"/>
      <c r="P1217" s="278"/>
      <c r="Q1217" s="282"/>
      <c r="R1217" s="281"/>
      <c r="S1217" s="274"/>
      <c r="T1217" s="308"/>
      <c r="U1217" s="278"/>
      <c r="V1217" s="278"/>
      <c r="W1217" s="278"/>
      <c r="X1217" s="309"/>
      <c r="Y1217" s="310"/>
      <c r="Z1217" s="310"/>
    </row>
    <row r="1218" spans="1:26" s="189" customFormat="1" ht="15.75" customHeight="1" x14ac:dyDescent="0.35">
      <c r="A1218" s="274"/>
      <c r="B1218" s="275"/>
      <c r="C1218" s="276"/>
      <c r="D1218" s="274"/>
      <c r="E1218" s="274"/>
      <c r="F1218" s="277"/>
      <c r="G1218" s="278"/>
      <c r="H1218" s="274"/>
      <c r="I1218" s="279"/>
      <c r="J1218" s="280"/>
      <c r="K1218" s="274"/>
      <c r="L1218" s="203"/>
      <c r="M1218" s="203"/>
      <c r="N1218" s="278"/>
      <c r="O1218" s="281"/>
      <c r="P1218" s="278"/>
      <c r="Q1218" s="282"/>
      <c r="R1218" s="281"/>
      <c r="S1218" s="274"/>
      <c r="T1218" s="308"/>
      <c r="U1218" s="278"/>
      <c r="V1218" s="278"/>
      <c r="W1218" s="278"/>
      <c r="X1218" s="309"/>
      <c r="Y1218" s="310"/>
      <c r="Z1218" s="310"/>
    </row>
    <row r="1219" spans="1:26" s="189" customFormat="1" ht="15.75" customHeight="1" x14ac:dyDescent="0.35">
      <c r="A1219" s="274"/>
      <c r="B1219" s="275"/>
      <c r="C1219" s="276"/>
      <c r="D1219" s="274"/>
      <c r="E1219" s="274"/>
      <c r="F1219" s="277"/>
      <c r="G1219" s="278"/>
      <c r="H1219" s="274"/>
      <c r="I1219" s="279"/>
      <c r="J1219" s="280"/>
      <c r="K1219" s="274"/>
      <c r="L1219" s="203"/>
      <c r="M1219" s="203"/>
      <c r="N1219" s="278"/>
      <c r="O1219" s="281"/>
      <c r="P1219" s="278"/>
      <c r="Q1219" s="282"/>
      <c r="R1219" s="281"/>
      <c r="S1219" s="274"/>
      <c r="T1219" s="308"/>
      <c r="U1219" s="278"/>
      <c r="V1219" s="278"/>
      <c r="W1219" s="278"/>
      <c r="X1219" s="309"/>
      <c r="Y1219" s="310"/>
      <c r="Z1219" s="310"/>
    </row>
    <row r="1220" spans="1:26" s="189" customFormat="1" ht="15.75" customHeight="1" x14ac:dyDescent="0.35">
      <c r="A1220" s="274"/>
      <c r="B1220" s="275"/>
      <c r="C1220" s="276"/>
      <c r="D1220" s="274"/>
      <c r="E1220" s="274"/>
      <c r="F1220" s="277"/>
      <c r="G1220" s="278"/>
      <c r="H1220" s="274"/>
      <c r="I1220" s="279"/>
      <c r="J1220" s="280"/>
      <c r="K1220" s="274"/>
      <c r="L1220" s="203"/>
      <c r="M1220" s="203"/>
      <c r="N1220" s="278"/>
      <c r="O1220" s="281"/>
      <c r="P1220" s="278"/>
      <c r="Q1220" s="282"/>
      <c r="R1220" s="281"/>
      <c r="S1220" s="274"/>
      <c r="T1220" s="308"/>
      <c r="U1220" s="278"/>
      <c r="V1220" s="278"/>
      <c r="W1220" s="278"/>
      <c r="X1220" s="309"/>
      <c r="Y1220" s="310"/>
      <c r="Z1220" s="310"/>
    </row>
    <row r="1221" spans="1:26" s="189" customFormat="1" ht="15.75" customHeight="1" x14ac:dyDescent="0.35">
      <c r="A1221" s="274"/>
      <c r="B1221" s="275"/>
      <c r="C1221" s="276"/>
      <c r="D1221" s="274"/>
      <c r="E1221" s="274"/>
      <c r="F1221" s="277"/>
      <c r="G1221" s="278"/>
      <c r="H1221" s="274"/>
      <c r="I1221" s="279"/>
      <c r="J1221" s="280"/>
      <c r="K1221" s="274"/>
      <c r="L1221" s="203"/>
      <c r="M1221" s="203"/>
      <c r="N1221" s="278"/>
      <c r="O1221" s="281"/>
      <c r="P1221" s="278"/>
      <c r="Q1221" s="282"/>
      <c r="R1221" s="281"/>
      <c r="S1221" s="274"/>
      <c r="T1221" s="308"/>
      <c r="U1221" s="278"/>
      <c r="V1221" s="278"/>
      <c r="W1221" s="278"/>
      <c r="X1221" s="309"/>
      <c r="Y1221" s="310"/>
      <c r="Z1221" s="310"/>
    </row>
    <row r="1222" spans="1:26" s="189" customFormat="1" ht="15.75" customHeight="1" x14ac:dyDescent="0.35">
      <c r="A1222" s="274"/>
      <c r="B1222" s="275"/>
      <c r="C1222" s="276"/>
      <c r="D1222" s="274"/>
      <c r="E1222" s="274"/>
      <c r="F1222" s="277"/>
      <c r="G1222" s="278"/>
      <c r="H1222" s="274"/>
      <c r="I1222" s="279"/>
      <c r="J1222" s="280"/>
      <c r="K1222" s="274"/>
      <c r="L1222" s="203"/>
      <c r="M1222" s="203"/>
      <c r="N1222" s="278"/>
      <c r="O1222" s="281"/>
      <c r="P1222" s="278"/>
      <c r="Q1222" s="282"/>
      <c r="R1222" s="281"/>
      <c r="S1222" s="274"/>
      <c r="T1222" s="308"/>
      <c r="U1222" s="278"/>
      <c r="V1222" s="278"/>
      <c r="W1222" s="278"/>
      <c r="X1222" s="309"/>
      <c r="Y1222" s="310"/>
      <c r="Z1222" s="310"/>
    </row>
    <row r="1223" spans="1:26" s="189" customFormat="1" ht="15.75" customHeight="1" x14ac:dyDescent="0.35">
      <c r="A1223" s="274"/>
      <c r="B1223" s="275"/>
      <c r="C1223" s="276"/>
      <c r="D1223" s="274"/>
      <c r="E1223" s="274"/>
      <c r="F1223" s="277"/>
      <c r="G1223" s="278"/>
      <c r="H1223" s="274"/>
      <c r="I1223" s="279"/>
      <c r="J1223" s="280"/>
      <c r="K1223" s="274"/>
      <c r="L1223" s="203"/>
      <c r="M1223" s="203"/>
      <c r="N1223" s="278"/>
      <c r="O1223" s="281"/>
      <c r="P1223" s="278"/>
      <c r="Q1223" s="282"/>
      <c r="R1223" s="281"/>
      <c r="S1223" s="274"/>
      <c r="T1223" s="308"/>
      <c r="U1223" s="278"/>
      <c r="V1223" s="278"/>
      <c r="W1223" s="278"/>
      <c r="X1223" s="309"/>
      <c r="Y1223" s="310"/>
      <c r="Z1223" s="310"/>
    </row>
    <row r="1224" spans="1:26" s="189" customFormat="1" ht="15.75" customHeight="1" x14ac:dyDescent="0.35">
      <c r="A1224" s="274"/>
      <c r="B1224" s="275"/>
      <c r="C1224" s="276"/>
      <c r="D1224" s="274"/>
      <c r="E1224" s="274"/>
      <c r="F1224" s="277"/>
      <c r="G1224" s="278"/>
      <c r="H1224" s="274"/>
      <c r="I1224" s="279"/>
      <c r="J1224" s="280"/>
      <c r="K1224" s="274"/>
      <c r="L1224" s="203"/>
      <c r="M1224" s="203"/>
      <c r="N1224" s="278"/>
      <c r="O1224" s="281"/>
      <c r="P1224" s="278"/>
      <c r="Q1224" s="282"/>
      <c r="R1224" s="281"/>
      <c r="S1224" s="274"/>
      <c r="T1224" s="308"/>
      <c r="U1224" s="278"/>
      <c r="V1224" s="278"/>
      <c r="W1224" s="278"/>
      <c r="X1224" s="309"/>
      <c r="Y1224" s="310"/>
      <c r="Z1224" s="310"/>
    </row>
    <row r="1225" spans="1:26" s="189" customFormat="1" ht="15.75" customHeight="1" x14ac:dyDescent="0.35">
      <c r="A1225" s="274"/>
      <c r="B1225" s="275"/>
      <c r="C1225" s="276"/>
      <c r="D1225" s="274"/>
      <c r="E1225" s="274"/>
      <c r="F1225" s="277"/>
      <c r="G1225" s="278"/>
      <c r="H1225" s="274"/>
      <c r="I1225" s="279"/>
      <c r="J1225" s="280"/>
      <c r="K1225" s="274"/>
      <c r="L1225" s="203"/>
      <c r="M1225" s="203"/>
      <c r="N1225" s="278"/>
      <c r="O1225" s="281"/>
      <c r="P1225" s="278"/>
      <c r="Q1225" s="282"/>
      <c r="R1225" s="281"/>
      <c r="S1225" s="274"/>
      <c r="T1225" s="308"/>
      <c r="U1225" s="278"/>
      <c r="V1225" s="278"/>
      <c r="W1225" s="278"/>
      <c r="X1225" s="309"/>
      <c r="Y1225" s="310"/>
      <c r="Z1225" s="310"/>
    </row>
    <row r="1226" spans="1:26" s="189" customFormat="1" ht="15.75" customHeight="1" x14ac:dyDescent="0.35">
      <c r="A1226" s="274"/>
      <c r="B1226" s="275"/>
      <c r="C1226" s="276"/>
      <c r="D1226" s="274"/>
      <c r="E1226" s="274"/>
      <c r="F1226" s="277"/>
      <c r="G1226" s="278"/>
      <c r="H1226" s="274"/>
      <c r="I1226" s="279"/>
      <c r="J1226" s="280"/>
      <c r="K1226" s="274"/>
      <c r="L1226" s="203"/>
      <c r="M1226" s="203"/>
      <c r="N1226" s="278"/>
      <c r="O1226" s="281"/>
      <c r="P1226" s="278"/>
      <c r="Q1226" s="282"/>
      <c r="R1226" s="281"/>
      <c r="S1226" s="274"/>
      <c r="T1226" s="308"/>
      <c r="U1226" s="278"/>
      <c r="V1226" s="278"/>
      <c r="W1226" s="278"/>
      <c r="X1226" s="309"/>
      <c r="Y1226" s="310"/>
      <c r="Z1226" s="310"/>
    </row>
    <row r="1227" spans="1:26" s="189" customFormat="1" ht="15.75" customHeight="1" x14ac:dyDescent="0.35">
      <c r="A1227" s="274"/>
      <c r="B1227" s="275"/>
      <c r="C1227" s="276"/>
      <c r="D1227" s="274"/>
      <c r="E1227" s="274"/>
      <c r="F1227" s="277"/>
      <c r="G1227" s="278"/>
      <c r="H1227" s="274"/>
      <c r="I1227" s="279"/>
      <c r="J1227" s="280"/>
      <c r="K1227" s="274"/>
      <c r="L1227" s="203"/>
      <c r="M1227" s="203"/>
      <c r="N1227" s="278"/>
      <c r="O1227" s="281"/>
      <c r="P1227" s="278"/>
      <c r="Q1227" s="282"/>
      <c r="R1227" s="281"/>
      <c r="S1227" s="274"/>
      <c r="T1227" s="308"/>
      <c r="U1227" s="278"/>
      <c r="V1227" s="278"/>
      <c r="W1227" s="278"/>
      <c r="X1227" s="309"/>
      <c r="Y1227" s="310"/>
      <c r="Z1227" s="310"/>
    </row>
    <row r="1228" spans="1:26" s="189" customFormat="1" ht="15.75" customHeight="1" x14ac:dyDescent="0.35">
      <c r="A1228" s="274"/>
      <c r="B1228" s="275"/>
      <c r="C1228" s="276"/>
      <c r="D1228" s="274"/>
      <c r="E1228" s="274"/>
      <c r="F1228" s="277"/>
      <c r="G1228" s="278"/>
      <c r="H1228" s="274"/>
      <c r="I1228" s="279"/>
      <c r="J1228" s="280"/>
      <c r="K1228" s="274"/>
      <c r="L1228" s="203"/>
      <c r="M1228" s="203"/>
      <c r="N1228" s="278"/>
      <c r="O1228" s="281"/>
      <c r="P1228" s="278"/>
      <c r="Q1228" s="282"/>
      <c r="R1228" s="281"/>
      <c r="S1228" s="274"/>
      <c r="T1228" s="308"/>
      <c r="U1228" s="278"/>
      <c r="V1228" s="278"/>
      <c r="W1228" s="278"/>
      <c r="X1228" s="309"/>
      <c r="Y1228" s="310"/>
      <c r="Z1228" s="310"/>
    </row>
    <row r="1229" spans="1:26" s="189" customFormat="1" ht="15.75" customHeight="1" x14ac:dyDescent="0.35">
      <c r="A1229" s="274"/>
      <c r="B1229" s="275"/>
      <c r="C1229" s="276"/>
      <c r="D1229" s="274"/>
      <c r="E1229" s="274"/>
      <c r="F1229" s="277"/>
      <c r="G1229" s="278"/>
      <c r="H1229" s="274"/>
      <c r="I1229" s="279"/>
      <c r="J1229" s="280"/>
      <c r="K1229" s="274"/>
      <c r="L1229" s="203"/>
      <c r="M1229" s="203"/>
      <c r="N1229" s="278"/>
      <c r="O1229" s="281"/>
      <c r="P1229" s="278"/>
      <c r="Q1229" s="282"/>
      <c r="R1229" s="281"/>
      <c r="S1229" s="274"/>
      <c r="T1229" s="308"/>
      <c r="U1229" s="278"/>
      <c r="V1229" s="278"/>
      <c r="W1229" s="278"/>
      <c r="X1229" s="309"/>
      <c r="Y1229" s="310"/>
      <c r="Z1229" s="310"/>
    </row>
    <row r="1230" spans="1:26" ht="24" x14ac:dyDescent="0.55000000000000004">
      <c r="Y1230" s="260" t="s">
        <v>2778</v>
      </c>
    </row>
    <row r="1231" spans="1:26" ht="24" x14ac:dyDescent="0.55000000000000004">
      <c r="A1231" s="577" t="s">
        <v>2726</v>
      </c>
      <c r="B1231" s="577"/>
      <c r="C1231" s="577"/>
      <c r="D1231" s="577"/>
      <c r="E1231" s="577"/>
      <c r="F1231" s="577"/>
      <c r="G1231" s="577"/>
      <c r="H1231" s="577"/>
      <c r="I1231" s="577"/>
      <c r="J1231" s="577"/>
      <c r="K1231" s="577"/>
      <c r="L1231" s="577"/>
      <c r="M1231" s="577"/>
      <c r="N1231" s="577"/>
      <c r="O1231" s="577"/>
      <c r="P1231" s="577"/>
      <c r="Q1231" s="577"/>
      <c r="R1231" s="577"/>
      <c r="S1231" s="577"/>
      <c r="T1231" s="577"/>
      <c r="U1231" s="577"/>
      <c r="V1231" s="577"/>
      <c r="W1231" s="577"/>
      <c r="X1231" s="577"/>
      <c r="Y1231" s="577"/>
      <c r="Z1231" s="577"/>
    </row>
    <row r="1232" spans="1:26" ht="24" x14ac:dyDescent="0.55000000000000004">
      <c r="A1232" s="578" t="s">
        <v>2727</v>
      </c>
      <c r="B1232" s="578"/>
      <c r="C1232" s="578"/>
      <c r="D1232" s="578"/>
      <c r="E1232" s="578"/>
      <c r="F1232" s="578"/>
      <c r="G1232" s="578"/>
      <c r="H1232" s="578"/>
      <c r="I1232" s="578"/>
      <c r="J1232" s="578"/>
      <c r="K1232" s="578"/>
      <c r="L1232" s="578"/>
      <c r="M1232" s="578"/>
      <c r="N1232" s="578"/>
      <c r="O1232" s="578"/>
      <c r="P1232" s="578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</row>
    <row r="1234" spans="1:26" s="205" customFormat="1" ht="13.5" x14ac:dyDescent="0.35">
      <c r="A1234" s="581" t="s">
        <v>2728</v>
      </c>
      <c r="B1234" s="581"/>
      <c r="C1234" s="581"/>
      <c r="D1234" s="581"/>
      <c r="E1234" s="581"/>
      <c r="F1234" s="581"/>
      <c r="G1234" s="581"/>
      <c r="H1234" s="581"/>
      <c r="I1234" s="581"/>
      <c r="J1234" s="581"/>
      <c r="K1234" s="581" t="s">
        <v>2745</v>
      </c>
      <c r="L1234" s="581"/>
      <c r="M1234" s="581"/>
      <c r="N1234" s="581"/>
      <c r="O1234" s="581"/>
      <c r="P1234" s="581"/>
      <c r="Q1234" s="581"/>
      <c r="R1234" s="581"/>
      <c r="S1234" s="581"/>
      <c r="T1234" s="581"/>
      <c r="U1234" s="581"/>
      <c r="V1234" s="204"/>
      <c r="W1234" s="186" t="s">
        <v>2758</v>
      </c>
      <c r="X1234" s="255"/>
      <c r="Y1234" s="248"/>
      <c r="Z1234" s="248"/>
    </row>
    <row r="1235" spans="1:26" s="205" customFormat="1" ht="13.5" x14ac:dyDescent="0.35">
      <c r="A1235" s="588" t="s">
        <v>5</v>
      </c>
      <c r="B1235" s="187"/>
      <c r="C1235" s="206"/>
      <c r="D1235" s="582" t="s">
        <v>10</v>
      </c>
      <c r="E1235" s="582"/>
      <c r="F1235" s="582"/>
      <c r="G1235" s="203"/>
      <c r="H1235" s="209"/>
      <c r="I1235" s="590" t="s">
        <v>2777</v>
      </c>
      <c r="J1235" s="207"/>
      <c r="K1235" s="575" t="s">
        <v>5</v>
      </c>
      <c r="L1235" s="203"/>
      <c r="M1235" s="186" t="s">
        <v>2736</v>
      </c>
      <c r="N1235" s="203"/>
      <c r="O1235" s="208"/>
      <c r="P1235" s="186"/>
      <c r="Q1235" s="241"/>
      <c r="R1235" s="209"/>
      <c r="S1235" s="579" t="s">
        <v>2760</v>
      </c>
      <c r="T1235" s="580"/>
      <c r="U1235" s="186"/>
      <c r="V1235" s="203" t="s">
        <v>2742</v>
      </c>
      <c r="W1235" s="187" t="s">
        <v>2766</v>
      </c>
      <c r="X1235" s="256" t="s">
        <v>2769</v>
      </c>
      <c r="Y1235" s="249" t="s">
        <v>2773</v>
      </c>
      <c r="Z1235" s="249"/>
    </row>
    <row r="1236" spans="1:26" s="205" customFormat="1" ht="13.5" x14ac:dyDescent="0.35">
      <c r="A1236" s="589"/>
      <c r="B1236" s="187"/>
      <c r="C1236" s="206" t="s">
        <v>2731</v>
      </c>
      <c r="D1236" s="582"/>
      <c r="E1236" s="582"/>
      <c r="F1236" s="582"/>
      <c r="G1236" s="203" t="s">
        <v>2736</v>
      </c>
      <c r="H1236" s="211"/>
      <c r="I1236" s="591"/>
      <c r="J1236" s="207" t="s">
        <v>2742</v>
      </c>
      <c r="K1236" s="576"/>
      <c r="L1236" s="203" t="s">
        <v>2746</v>
      </c>
      <c r="M1236" s="187" t="s">
        <v>2750</v>
      </c>
      <c r="N1236" s="203" t="s">
        <v>2736</v>
      </c>
      <c r="O1236" s="210" t="s">
        <v>2877</v>
      </c>
      <c r="P1236" s="187" t="s">
        <v>2755</v>
      </c>
      <c r="Q1236" s="242" t="s">
        <v>2758</v>
      </c>
      <c r="R1236" s="211" t="s">
        <v>2742</v>
      </c>
      <c r="S1236" s="212" t="s">
        <v>2761</v>
      </c>
      <c r="T1236" s="213"/>
      <c r="U1236" s="187" t="s">
        <v>2758</v>
      </c>
      <c r="V1236" s="203" t="s">
        <v>2765</v>
      </c>
      <c r="W1236" s="187" t="s">
        <v>2747</v>
      </c>
      <c r="X1236" s="256" t="s">
        <v>2770</v>
      </c>
      <c r="Y1236" s="249" t="s">
        <v>2774</v>
      </c>
      <c r="Z1236" s="249" t="s">
        <v>2776</v>
      </c>
    </row>
    <row r="1237" spans="1:26" s="205" customFormat="1" ht="13.5" x14ac:dyDescent="0.35">
      <c r="A1237" s="589"/>
      <c r="B1237" s="187" t="s">
        <v>2729</v>
      </c>
      <c r="C1237" s="206" t="s">
        <v>2732</v>
      </c>
      <c r="D1237" s="582" t="s">
        <v>20</v>
      </c>
      <c r="E1237" s="582" t="s">
        <v>2734</v>
      </c>
      <c r="F1237" s="585" t="s">
        <v>2735</v>
      </c>
      <c r="G1237" s="203" t="s">
        <v>2737</v>
      </c>
      <c r="H1237" s="211" t="s">
        <v>2740</v>
      </c>
      <c r="I1237" s="591"/>
      <c r="J1237" s="207" t="s">
        <v>2743</v>
      </c>
      <c r="K1237" s="576"/>
      <c r="L1237" s="203" t="s">
        <v>2747</v>
      </c>
      <c r="M1237" s="187" t="s">
        <v>2751</v>
      </c>
      <c r="N1237" s="203" t="s">
        <v>2737</v>
      </c>
      <c r="O1237" s="210" t="s">
        <v>2747</v>
      </c>
      <c r="P1237" s="187" t="s">
        <v>2756</v>
      </c>
      <c r="Q1237" s="242" t="s">
        <v>2747</v>
      </c>
      <c r="R1237" s="211" t="s">
        <v>2747</v>
      </c>
      <c r="S1237" s="212" t="s">
        <v>2750</v>
      </c>
      <c r="T1237" s="214" t="s">
        <v>2760</v>
      </c>
      <c r="U1237" s="187" t="s">
        <v>2747</v>
      </c>
      <c r="V1237" s="203" t="s">
        <v>2766</v>
      </c>
      <c r="W1237" s="187" t="s">
        <v>2767</v>
      </c>
      <c r="X1237" s="256" t="s">
        <v>2771</v>
      </c>
      <c r="Y1237" s="249" t="s">
        <v>2775</v>
      </c>
      <c r="Z1237" s="249" t="s">
        <v>2757</v>
      </c>
    </row>
    <row r="1238" spans="1:26" s="205" customFormat="1" ht="13.5" x14ac:dyDescent="0.35">
      <c r="A1238" s="589"/>
      <c r="B1238" s="187" t="s">
        <v>2730</v>
      </c>
      <c r="C1238" s="206" t="s">
        <v>2733</v>
      </c>
      <c r="D1238" s="583"/>
      <c r="E1238" s="583"/>
      <c r="F1238" s="586"/>
      <c r="G1238" s="203" t="s">
        <v>2738</v>
      </c>
      <c r="H1238" s="211" t="s">
        <v>2741</v>
      </c>
      <c r="I1238" s="591"/>
      <c r="J1238" s="207" t="s">
        <v>2744</v>
      </c>
      <c r="K1238" s="576"/>
      <c r="L1238" s="203" t="s">
        <v>2748</v>
      </c>
      <c r="M1238" s="187" t="s">
        <v>2752</v>
      </c>
      <c r="N1238" s="203" t="s">
        <v>2738</v>
      </c>
      <c r="O1238" s="210" t="s">
        <v>2754</v>
      </c>
      <c r="P1238" s="187" t="s">
        <v>2757</v>
      </c>
      <c r="Q1238" s="242" t="s">
        <v>2759</v>
      </c>
      <c r="R1238" s="211" t="s">
        <v>2744</v>
      </c>
      <c r="S1238" s="212" t="s">
        <v>2762</v>
      </c>
      <c r="T1238" s="214" t="s">
        <v>2757</v>
      </c>
      <c r="U1238" s="187" t="s">
        <v>2764</v>
      </c>
      <c r="V1238" s="203" t="s">
        <v>2747</v>
      </c>
      <c r="W1238" s="187" t="s">
        <v>2768</v>
      </c>
      <c r="X1238" s="256" t="s">
        <v>2772</v>
      </c>
      <c r="Y1238" s="249" t="s">
        <v>2744</v>
      </c>
      <c r="Z1238" s="249"/>
    </row>
    <row r="1239" spans="1:26" s="205" customFormat="1" ht="13.5" x14ac:dyDescent="0.35">
      <c r="A1239" s="589"/>
      <c r="B1239" s="187"/>
      <c r="C1239" s="206"/>
      <c r="D1239" s="584"/>
      <c r="E1239" s="584"/>
      <c r="F1239" s="587"/>
      <c r="G1239" s="203" t="s">
        <v>2739</v>
      </c>
      <c r="H1239" s="211"/>
      <c r="I1239" s="592"/>
      <c r="J1239" s="207"/>
      <c r="K1239" s="576"/>
      <c r="L1239" s="203" t="s">
        <v>2749</v>
      </c>
      <c r="M1239" s="187" t="s">
        <v>2753</v>
      </c>
      <c r="N1239" s="203" t="s">
        <v>2739</v>
      </c>
      <c r="O1239" s="210"/>
      <c r="P1239" s="187"/>
      <c r="Q1239" s="242"/>
      <c r="R1239" s="211"/>
      <c r="S1239" s="212" t="s">
        <v>2763</v>
      </c>
      <c r="T1239" s="214"/>
      <c r="U1239" s="187" t="s">
        <v>2744</v>
      </c>
      <c r="V1239" s="203"/>
      <c r="W1239" s="187" t="s">
        <v>2739</v>
      </c>
      <c r="X1239" s="256"/>
      <c r="Y1239" s="249"/>
      <c r="Z1239" s="249"/>
    </row>
    <row r="1240" spans="1:26" s="189" customFormat="1" ht="15.75" customHeight="1" x14ac:dyDescent="0.35">
      <c r="A1240" s="221">
        <v>1</v>
      </c>
      <c r="B1240" s="217" t="str">
        <f>+ม.4!D10</f>
        <v>โฉนด</v>
      </c>
      <c r="C1240" s="234">
        <f>+ม.4!E10</f>
        <v>21192</v>
      </c>
      <c r="D1240" s="221">
        <f>+ม.4!I10</f>
        <v>3</v>
      </c>
      <c r="E1240" s="221">
        <f>+ม.4!J10</f>
        <v>3</v>
      </c>
      <c r="F1240" s="230">
        <f>+ม.4!K10</f>
        <v>13</v>
      </c>
      <c r="G1240" s="190"/>
      <c r="H1240" s="221">
        <f t="shared" si="137"/>
        <v>1513</v>
      </c>
      <c r="I1240" s="226">
        <v>100</v>
      </c>
      <c r="J1240" s="191">
        <f t="shared" si="138"/>
        <v>151300</v>
      </c>
      <c r="K1240" s="221">
        <f>+ม.4!Q10</f>
        <v>0</v>
      </c>
      <c r="L1240" s="238">
        <f>+ม.4!S10</f>
        <v>0</v>
      </c>
      <c r="M1240" s="238">
        <f>+ม.4!T10</f>
        <v>0</v>
      </c>
      <c r="N1240" s="190"/>
      <c r="O1240" s="197">
        <f>+ม.4!U10</f>
        <v>0</v>
      </c>
      <c r="P1240" s="190">
        <f>+ม.4!W10</f>
        <v>0</v>
      </c>
      <c r="Q1240" s="244"/>
      <c r="R1240" s="197">
        <f t="shared" si="140"/>
        <v>0</v>
      </c>
      <c r="S1240" s="221">
        <f>+ม.4!Z10</f>
        <v>0</v>
      </c>
      <c r="T1240" s="201">
        <f t="shared" si="141"/>
        <v>0</v>
      </c>
      <c r="U1240" s="190">
        <f t="shared" si="142"/>
        <v>0</v>
      </c>
      <c r="V1240" s="190">
        <f t="shared" si="143"/>
        <v>151300</v>
      </c>
      <c r="W1240" s="190"/>
      <c r="X1240" s="258" t="s">
        <v>2880</v>
      </c>
      <c r="Y1240" s="251"/>
      <c r="Z1240" s="251">
        <v>0.01</v>
      </c>
    </row>
    <row r="1241" spans="1:26" s="189" customFormat="1" ht="15.75" customHeight="1" x14ac:dyDescent="0.35">
      <c r="A1241" s="221">
        <v>2</v>
      </c>
      <c r="B1241" s="217" t="str">
        <f>+ม.4!D11</f>
        <v>โฉนด</v>
      </c>
      <c r="C1241" s="234">
        <f>+ม.4!E11</f>
        <v>15067</v>
      </c>
      <c r="D1241" s="221">
        <f>+ม.4!I11</f>
        <v>27</v>
      </c>
      <c r="E1241" s="221">
        <f>+ม.4!J11</f>
        <v>2</v>
      </c>
      <c r="F1241" s="230">
        <f>+ม.4!K11</f>
        <v>85</v>
      </c>
      <c r="G1241" s="190"/>
      <c r="H1241" s="221">
        <f t="shared" si="137"/>
        <v>11085</v>
      </c>
      <c r="I1241" s="226">
        <v>140</v>
      </c>
      <c r="J1241" s="191">
        <f t="shared" si="138"/>
        <v>1551900</v>
      </c>
      <c r="K1241" s="221">
        <f>+ม.4!Q11</f>
        <v>0</v>
      </c>
      <c r="L1241" s="238">
        <f>+ม.4!S11</f>
        <v>0</v>
      </c>
      <c r="M1241" s="238">
        <f>+ม.4!T11</f>
        <v>0</v>
      </c>
      <c r="N1241" s="190"/>
      <c r="O1241" s="197">
        <f>+ม.4!U11</f>
        <v>0</v>
      </c>
      <c r="P1241" s="190">
        <f>+ม.4!W11</f>
        <v>0</v>
      </c>
      <c r="Q1241" s="244"/>
      <c r="R1241" s="197">
        <f t="shared" si="140"/>
        <v>0</v>
      </c>
      <c r="S1241" s="221">
        <f>+ม.4!Z11</f>
        <v>0</v>
      </c>
      <c r="T1241" s="201">
        <f t="shared" si="141"/>
        <v>0</v>
      </c>
      <c r="U1241" s="190">
        <f t="shared" si="142"/>
        <v>0</v>
      </c>
      <c r="V1241" s="190">
        <f t="shared" si="143"/>
        <v>1551900</v>
      </c>
      <c r="W1241" s="190"/>
      <c r="X1241" s="258" t="s">
        <v>2880</v>
      </c>
      <c r="Y1241" s="251"/>
      <c r="Z1241" s="251">
        <v>0.01</v>
      </c>
    </row>
    <row r="1242" spans="1:26" s="189" customFormat="1" ht="15.75" customHeight="1" x14ac:dyDescent="0.35">
      <c r="A1242" s="221">
        <v>3</v>
      </c>
      <c r="B1242" s="217" t="str">
        <f>+ม.4!D12</f>
        <v>โฉนด</v>
      </c>
      <c r="C1242" s="234">
        <f>+ม.4!E12</f>
        <v>29132</v>
      </c>
      <c r="D1242" s="221">
        <f>+ม.4!I12</f>
        <v>3</v>
      </c>
      <c r="E1242" s="221">
        <f>+ม.4!J12</f>
        <v>1</v>
      </c>
      <c r="F1242" s="230">
        <f>+ม.4!K12</f>
        <v>79</v>
      </c>
      <c r="G1242" s="190"/>
      <c r="H1242" s="221">
        <f t="shared" si="137"/>
        <v>1379</v>
      </c>
      <c r="I1242" s="226">
        <v>200</v>
      </c>
      <c r="J1242" s="191">
        <f t="shared" si="138"/>
        <v>275800</v>
      </c>
      <c r="K1242" s="221">
        <f>+ม.4!Q12</f>
        <v>0</v>
      </c>
      <c r="L1242" s="238">
        <f>+ม.4!S12</f>
        <v>0</v>
      </c>
      <c r="M1242" s="238">
        <f>+ม.4!T12</f>
        <v>0</v>
      </c>
      <c r="N1242" s="190"/>
      <c r="O1242" s="197">
        <f>+ม.4!U12</f>
        <v>0</v>
      </c>
      <c r="P1242" s="190">
        <f>+ม.4!W12</f>
        <v>0</v>
      </c>
      <c r="Q1242" s="244"/>
      <c r="R1242" s="197">
        <f t="shared" si="140"/>
        <v>0</v>
      </c>
      <c r="S1242" s="221">
        <f>+ม.4!Z12</f>
        <v>0</v>
      </c>
      <c r="T1242" s="201">
        <f t="shared" si="141"/>
        <v>0</v>
      </c>
      <c r="U1242" s="190">
        <f t="shared" si="142"/>
        <v>0</v>
      </c>
      <c r="V1242" s="190">
        <f t="shared" si="143"/>
        <v>275800</v>
      </c>
      <c r="W1242" s="190"/>
      <c r="X1242" s="258" t="s">
        <v>2880</v>
      </c>
      <c r="Y1242" s="251"/>
      <c r="Z1242" s="251">
        <v>0.01</v>
      </c>
    </row>
    <row r="1243" spans="1:26" s="189" customFormat="1" ht="15.75" customHeight="1" x14ac:dyDescent="0.35">
      <c r="A1243" s="221">
        <v>4</v>
      </c>
      <c r="B1243" s="217" t="str">
        <f>+ม.4!D13</f>
        <v>โฉนด</v>
      </c>
      <c r="C1243" s="234">
        <f>+ม.4!E13</f>
        <v>8677</v>
      </c>
      <c r="D1243" s="221">
        <f>+ม.4!I13</f>
        <v>16</v>
      </c>
      <c r="E1243" s="221">
        <f>+ม.4!J13</f>
        <v>1</v>
      </c>
      <c r="F1243" s="230">
        <f>+ม.4!K13</f>
        <v>40</v>
      </c>
      <c r="G1243" s="190"/>
      <c r="H1243" s="221">
        <f t="shared" si="137"/>
        <v>6540</v>
      </c>
      <c r="I1243" s="226">
        <v>100</v>
      </c>
      <c r="J1243" s="191">
        <f t="shared" si="138"/>
        <v>654000</v>
      </c>
      <c r="K1243" s="221">
        <f>+ม.4!Q13</f>
        <v>0</v>
      </c>
      <c r="L1243" s="238">
        <f>+ม.4!S13</f>
        <v>0</v>
      </c>
      <c r="M1243" s="238">
        <f>+ม.4!T13</f>
        <v>0</v>
      </c>
      <c r="N1243" s="190"/>
      <c r="O1243" s="197">
        <f>+ม.4!U13</f>
        <v>0</v>
      </c>
      <c r="P1243" s="190">
        <f>+ม.4!W13</f>
        <v>0</v>
      </c>
      <c r="Q1243" s="244"/>
      <c r="R1243" s="197">
        <f t="shared" si="140"/>
        <v>0</v>
      </c>
      <c r="S1243" s="221">
        <f>+ม.4!Z13</f>
        <v>0</v>
      </c>
      <c r="T1243" s="201">
        <f t="shared" si="141"/>
        <v>0</v>
      </c>
      <c r="U1243" s="190">
        <f t="shared" si="142"/>
        <v>0</v>
      </c>
      <c r="V1243" s="190">
        <f t="shared" si="143"/>
        <v>654000</v>
      </c>
      <c r="W1243" s="190"/>
      <c r="X1243" s="258" t="s">
        <v>2880</v>
      </c>
      <c r="Y1243" s="251"/>
      <c r="Z1243" s="251">
        <v>0.01</v>
      </c>
    </row>
    <row r="1244" spans="1:26" s="189" customFormat="1" ht="15.75" customHeight="1" x14ac:dyDescent="0.35">
      <c r="A1244" s="221">
        <v>5</v>
      </c>
      <c r="B1244" s="217" t="str">
        <f>+ม.4!D14</f>
        <v>โฉนด</v>
      </c>
      <c r="C1244" s="234">
        <f>+ม.4!E14</f>
        <v>40052</v>
      </c>
      <c r="D1244" s="221">
        <f>+ม.4!I14</f>
        <v>7</v>
      </c>
      <c r="E1244" s="221">
        <f>+ม.4!J14</f>
        <v>3</v>
      </c>
      <c r="F1244" s="230">
        <f>+ม.4!K14</f>
        <v>10</v>
      </c>
      <c r="G1244" s="190"/>
      <c r="H1244" s="221">
        <f t="shared" si="137"/>
        <v>3110</v>
      </c>
      <c r="I1244" s="226">
        <v>100</v>
      </c>
      <c r="J1244" s="191">
        <f t="shared" si="138"/>
        <v>311000</v>
      </c>
      <c r="K1244" s="221">
        <f>+ม.4!Q14</f>
        <v>0</v>
      </c>
      <c r="L1244" s="238">
        <f>+ม.4!S14</f>
        <v>0</v>
      </c>
      <c r="M1244" s="238">
        <f>+ม.4!T14</f>
        <v>0</v>
      </c>
      <c r="N1244" s="190"/>
      <c r="O1244" s="197">
        <f>+ม.4!U14</f>
        <v>0</v>
      </c>
      <c r="P1244" s="190">
        <f>+ม.4!W14</f>
        <v>0</v>
      </c>
      <c r="Q1244" s="244"/>
      <c r="R1244" s="197">
        <f t="shared" si="140"/>
        <v>0</v>
      </c>
      <c r="S1244" s="221">
        <f>+ม.4!Z14</f>
        <v>0</v>
      </c>
      <c r="T1244" s="201">
        <f t="shared" si="141"/>
        <v>0</v>
      </c>
      <c r="U1244" s="190">
        <f t="shared" si="142"/>
        <v>0</v>
      </c>
      <c r="V1244" s="190">
        <f t="shared" si="143"/>
        <v>311000</v>
      </c>
      <c r="W1244" s="190"/>
      <c r="X1244" s="258" t="s">
        <v>2880</v>
      </c>
      <c r="Y1244" s="251"/>
      <c r="Z1244" s="251">
        <v>0.01</v>
      </c>
    </row>
    <row r="1245" spans="1:26" s="189" customFormat="1" ht="15.75" customHeight="1" x14ac:dyDescent="0.35">
      <c r="A1245" s="221">
        <v>6</v>
      </c>
      <c r="B1245" s="217" t="str">
        <f>+ม.4!D15</f>
        <v>โฉนด</v>
      </c>
      <c r="C1245" s="234">
        <f>+ม.4!E15</f>
        <v>15060</v>
      </c>
      <c r="D1245" s="221">
        <f>+ม.4!I15</f>
        <v>6</v>
      </c>
      <c r="E1245" s="221">
        <f>+ม.4!J15</f>
        <v>1</v>
      </c>
      <c r="F1245" s="230" t="str">
        <f>+ม.4!K15</f>
        <v>35.0</v>
      </c>
      <c r="G1245" s="190"/>
      <c r="H1245" s="221">
        <f t="shared" si="137"/>
        <v>2535</v>
      </c>
      <c r="I1245" s="226">
        <v>100</v>
      </c>
      <c r="J1245" s="191">
        <f t="shared" si="138"/>
        <v>253500</v>
      </c>
      <c r="K1245" s="221">
        <f>+ม.4!Q15</f>
        <v>0</v>
      </c>
      <c r="L1245" s="238">
        <f>+ม.4!S15</f>
        <v>0</v>
      </c>
      <c r="M1245" s="238">
        <f>+ม.4!T15</f>
        <v>0</v>
      </c>
      <c r="N1245" s="190"/>
      <c r="O1245" s="197">
        <f>+ม.4!U15</f>
        <v>0</v>
      </c>
      <c r="P1245" s="190">
        <f>+ม.4!W15</f>
        <v>0</v>
      </c>
      <c r="Q1245" s="244"/>
      <c r="R1245" s="197">
        <f t="shared" si="140"/>
        <v>0</v>
      </c>
      <c r="S1245" s="221">
        <f>+ม.4!Z15</f>
        <v>0</v>
      </c>
      <c r="T1245" s="201">
        <f t="shared" si="141"/>
        <v>0</v>
      </c>
      <c r="U1245" s="190">
        <f t="shared" si="142"/>
        <v>0</v>
      </c>
      <c r="V1245" s="190">
        <f t="shared" si="143"/>
        <v>253500</v>
      </c>
      <c r="W1245" s="190"/>
      <c r="X1245" s="258" t="s">
        <v>2880</v>
      </c>
      <c r="Y1245" s="251"/>
      <c r="Z1245" s="251">
        <v>0.01</v>
      </c>
    </row>
    <row r="1246" spans="1:26" s="189" customFormat="1" ht="15.75" customHeight="1" x14ac:dyDescent="0.35">
      <c r="A1246" s="221">
        <v>7</v>
      </c>
      <c r="B1246" s="217" t="str">
        <f>+ม.4!D16</f>
        <v>โฉนด</v>
      </c>
      <c r="C1246" s="234">
        <f>+ม.4!E16</f>
        <v>51019</v>
      </c>
      <c r="D1246" s="221">
        <f>+ม.4!I16</f>
        <v>5</v>
      </c>
      <c r="E1246" s="221">
        <f>+ม.4!J16</f>
        <v>0</v>
      </c>
      <c r="F1246" s="230" t="str">
        <f>+ม.4!K16</f>
        <v>75.0</v>
      </c>
      <c r="G1246" s="190"/>
      <c r="H1246" s="221">
        <f t="shared" si="137"/>
        <v>2075</v>
      </c>
      <c r="I1246" s="226">
        <v>130</v>
      </c>
      <c r="J1246" s="191">
        <f t="shared" si="138"/>
        <v>269750</v>
      </c>
      <c r="K1246" s="221">
        <f>+ม.4!Q16</f>
        <v>0</v>
      </c>
      <c r="L1246" s="238">
        <f>+ม.4!S16</f>
        <v>0</v>
      </c>
      <c r="M1246" s="238">
        <f>+ม.4!T16</f>
        <v>0</v>
      </c>
      <c r="N1246" s="190"/>
      <c r="O1246" s="197">
        <f>+ม.4!U16</f>
        <v>0</v>
      </c>
      <c r="P1246" s="190">
        <f>+ม.4!W16</f>
        <v>0</v>
      </c>
      <c r="Q1246" s="244"/>
      <c r="R1246" s="197">
        <f t="shared" si="140"/>
        <v>0</v>
      </c>
      <c r="S1246" s="221">
        <f>+ม.4!Z16</f>
        <v>0</v>
      </c>
      <c r="T1246" s="201">
        <f t="shared" si="141"/>
        <v>0</v>
      </c>
      <c r="U1246" s="190">
        <f t="shared" si="142"/>
        <v>0</v>
      </c>
      <c r="V1246" s="190">
        <f t="shared" si="143"/>
        <v>269750</v>
      </c>
      <c r="W1246" s="190"/>
      <c r="X1246" s="258" t="s">
        <v>2880</v>
      </c>
      <c r="Y1246" s="251"/>
      <c r="Z1246" s="251">
        <v>0.01</v>
      </c>
    </row>
    <row r="1247" spans="1:26" s="189" customFormat="1" ht="15.75" customHeight="1" x14ac:dyDescent="0.35">
      <c r="A1247" s="221">
        <v>8</v>
      </c>
      <c r="B1247" s="217" t="str">
        <f>+ม.4!D17</f>
        <v>โฉนด</v>
      </c>
      <c r="C1247" s="234">
        <f>+ม.4!E17</f>
        <v>5590</v>
      </c>
      <c r="D1247" s="221">
        <f>+ม.4!I17</f>
        <v>3</v>
      </c>
      <c r="E1247" s="221">
        <f>+ม.4!J17</f>
        <v>0</v>
      </c>
      <c r="F1247" s="230" t="str">
        <f>+ม.4!K17</f>
        <v>95.0</v>
      </c>
      <c r="G1247" s="190"/>
      <c r="H1247" s="221">
        <f t="shared" si="137"/>
        <v>1295</v>
      </c>
      <c r="I1247" s="226">
        <v>260</v>
      </c>
      <c r="J1247" s="191">
        <f t="shared" si="138"/>
        <v>336700</v>
      </c>
      <c r="K1247" s="221">
        <f>+ม.4!Q17</f>
        <v>0</v>
      </c>
      <c r="L1247" s="238">
        <f>+ม.4!S17</f>
        <v>0</v>
      </c>
      <c r="M1247" s="238">
        <f>+ม.4!T17</f>
        <v>0</v>
      </c>
      <c r="N1247" s="190"/>
      <c r="O1247" s="197">
        <f>+ม.4!U17</f>
        <v>0</v>
      </c>
      <c r="P1247" s="190">
        <f>+ม.4!W17</f>
        <v>0</v>
      </c>
      <c r="Q1247" s="244"/>
      <c r="R1247" s="197">
        <f t="shared" si="140"/>
        <v>0</v>
      </c>
      <c r="S1247" s="221">
        <f>+ม.4!Z17</f>
        <v>0</v>
      </c>
      <c r="T1247" s="201">
        <f t="shared" si="141"/>
        <v>0</v>
      </c>
      <c r="U1247" s="190">
        <f t="shared" si="142"/>
        <v>0</v>
      </c>
      <c r="V1247" s="190">
        <f t="shared" si="143"/>
        <v>336700</v>
      </c>
      <c r="W1247" s="190"/>
      <c r="X1247" s="258" t="s">
        <v>2880</v>
      </c>
      <c r="Y1247" s="251"/>
      <c r="Z1247" s="251">
        <v>0.01</v>
      </c>
    </row>
    <row r="1248" spans="1:26" s="189" customFormat="1" ht="15.75" customHeight="1" x14ac:dyDescent="0.35">
      <c r="A1248" s="221">
        <v>9</v>
      </c>
      <c r="B1248" s="217" t="str">
        <f>+ม.4!D18</f>
        <v>โฉนด</v>
      </c>
      <c r="C1248" s="234">
        <f>+ม.4!E18</f>
        <v>57791</v>
      </c>
      <c r="D1248" s="221">
        <f>+ม.4!I18</f>
        <v>7</v>
      </c>
      <c r="E1248" s="221">
        <f>+ม.4!J18</f>
        <v>1</v>
      </c>
      <c r="F1248" s="230" t="str">
        <f>+ม.4!K18</f>
        <v>44.0</v>
      </c>
      <c r="G1248" s="190"/>
      <c r="H1248" s="221">
        <f t="shared" si="137"/>
        <v>2944</v>
      </c>
      <c r="I1248" s="226">
        <v>130</v>
      </c>
      <c r="J1248" s="191">
        <f t="shared" si="138"/>
        <v>382720</v>
      </c>
      <c r="K1248" s="221">
        <f>+ม.4!Q18</f>
        <v>0</v>
      </c>
      <c r="L1248" s="238">
        <f>+ม.4!S18</f>
        <v>0</v>
      </c>
      <c r="M1248" s="238">
        <f>+ม.4!T18</f>
        <v>0</v>
      </c>
      <c r="N1248" s="190"/>
      <c r="O1248" s="197">
        <f>+ม.4!U18</f>
        <v>0</v>
      </c>
      <c r="P1248" s="190">
        <f>+ม.4!W18</f>
        <v>0</v>
      </c>
      <c r="Q1248" s="244"/>
      <c r="R1248" s="197">
        <f t="shared" si="140"/>
        <v>0</v>
      </c>
      <c r="S1248" s="221">
        <f>+ม.4!Z18</f>
        <v>0</v>
      </c>
      <c r="T1248" s="201">
        <f t="shared" si="141"/>
        <v>0</v>
      </c>
      <c r="U1248" s="190">
        <f t="shared" si="142"/>
        <v>0</v>
      </c>
      <c r="V1248" s="190">
        <f t="shared" si="143"/>
        <v>382720</v>
      </c>
      <c r="W1248" s="190"/>
      <c r="X1248" s="258" t="s">
        <v>2880</v>
      </c>
      <c r="Y1248" s="251"/>
      <c r="Z1248" s="251">
        <v>0.01</v>
      </c>
    </row>
    <row r="1249" spans="1:26" s="189" customFormat="1" ht="15.75" customHeight="1" x14ac:dyDescent="0.35">
      <c r="A1249" s="221">
        <v>10</v>
      </c>
      <c r="B1249" s="217" t="str">
        <f>+ม.4!D19</f>
        <v>โฉนด</v>
      </c>
      <c r="C1249" s="234">
        <f>+ม.4!E19</f>
        <v>5589</v>
      </c>
      <c r="D1249" s="221">
        <f>+ม.4!I19</f>
        <v>0</v>
      </c>
      <c r="E1249" s="221">
        <f>+ม.4!J19</f>
        <v>3</v>
      </c>
      <c r="F1249" s="230" t="str">
        <f>+ม.4!K19</f>
        <v>90.0</v>
      </c>
      <c r="G1249" s="190"/>
      <c r="H1249" s="221">
        <f t="shared" si="137"/>
        <v>390</v>
      </c>
      <c r="I1249" s="226">
        <v>230</v>
      </c>
      <c r="J1249" s="191">
        <f t="shared" si="138"/>
        <v>89700</v>
      </c>
      <c r="K1249" s="221">
        <f>+ม.4!Q19</f>
        <v>0</v>
      </c>
      <c r="L1249" s="238">
        <f>+ม.4!S19</f>
        <v>0</v>
      </c>
      <c r="M1249" s="238">
        <f>+ม.4!T19</f>
        <v>0</v>
      </c>
      <c r="N1249" s="190"/>
      <c r="O1249" s="197">
        <f>+ม.4!U19</f>
        <v>0</v>
      </c>
      <c r="P1249" s="190">
        <f>+ม.4!W19</f>
        <v>0</v>
      </c>
      <c r="Q1249" s="244"/>
      <c r="R1249" s="197">
        <f t="shared" si="140"/>
        <v>0</v>
      </c>
      <c r="S1249" s="221">
        <f>+ม.4!Z19</f>
        <v>0</v>
      </c>
      <c r="T1249" s="201">
        <f t="shared" si="141"/>
        <v>0</v>
      </c>
      <c r="U1249" s="190">
        <f t="shared" si="142"/>
        <v>0</v>
      </c>
      <c r="V1249" s="190">
        <f t="shared" si="143"/>
        <v>89700</v>
      </c>
      <c r="W1249" s="190"/>
      <c r="X1249" s="258" t="s">
        <v>2880</v>
      </c>
      <c r="Y1249" s="251"/>
      <c r="Z1249" s="251">
        <v>0.01</v>
      </c>
    </row>
    <row r="1250" spans="1:26" s="189" customFormat="1" ht="15.75" customHeight="1" x14ac:dyDescent="0.35">
      <c r="A1250" s="221">
        <v>11</v>
      </c>
      <c r="B1250" s="217" t="str">
        <f>+ม.4!D20</f>
        <v>โฉนด</v>
      </c>
      <c r="C1250" s="234">
        <f>+ม.4!E20</f>
        <v>12799</v>
      </c>
      <c r="D1250" s="221">
        <f>+ม.4!I20</f>
        <v>6</v>
      </c>
      <c r="E1250" s="221">
        <f>+ม.4!J20</f>
        <v>3</v>
      </c>
      <c r="F1250" s="230">
        <f>+ม.4!K20</f>
        <v>42</v>
      </c>
      <c r="G1250" s="190"/>
      <c r="H1250" s="221">
        <f t="shared" si="137"/>
        <v>2742</v>
      </c>
      <c r="I1250" s="226">
        <v>140</v>
      </c>
      <c r="J1250" s="191">
        <f t="shared" si="138"/>
        <v>383880</v>
      </c>
      <c r="K1250" s="221">
        <f>+ม.4!Q20</f>
        <v>0</v>
      </c>
      <c r="L1250" s="238">
        <f>+ม.4!S20</f>
        <v>0</v>
      </c>
      <c r="M1250" s="238">
        <f>+ม.4!T20</f>
        <v>0</v>
      </c>
      <c r="N1250" s="190"/>
      <c r="O1250" s="197">
        <f>+ม.4!U20</f>
        <v>0</v>
      </c>
      <c r="P1250" s="190">
        <f>+ม.4!W20</f>
        <v>0</v>
      </c>
      <c r="Q1250" s="244"/>
      <c r="R1250" s="197">
        <f t="shared" si="140"/>
        <v>0</v>
      </c>
      <c r="S1250" s="221">
        <f>+ม.4!Z20</f>
        <v>0</v>
      </c>
      <c r="T1250" s="201">
        <f t="shared" si="141"/>
        <v>0</v>
      </c>
      <c r="U1250" s="190">
        <f t="shared" si="142"/>
        <v>0</v>
      </c>
      <c r="V1250" s="190">
        <f t="shared" si="143"/>
        <v>383880</v>
      </c>
      <c r="W1250" s="190"/>
      <c r="X1250" s="258" t="s">
        <v>2880</v>
      </c>
      <c r="Y1250" s="251"/>
      <c r="Z1250" s="251">
        <v>0.01</v>
      </c>
    </row>
    <row r="1251" spans="1:26" s="189" customFormat="1" ht="15.75" customHeight="1" x14ac:dyDescent="0.35">
      <c r="A1251" s="221">
        <v>12</v>
      </c>
      <c r="B1251" s="217" t="str">
        <f>+ม.4!D21</f>
        <v>โฉนด</v>
      </c>
      <c r="C1251" s="234">
        <f>+ม.4!E21</f>
        <v>12770</v>
      </c>
      <c r="D1251" s="221">
        <f>+ม.4!I21</f>
        <v>3</v>
      </c>
      <c r="E1251" s="221">
        <f>+ม.4!J21</f>
        <v>1</v>
      </c>
      <c r="F1251" s="230"/>
      <c r="G1251" s="190"/>
      <c r="H1251" s="221">
        <f t="shared" si="137"/>
        <v>1300</v>
      </c>
      <c r="I1251" s="226">
        <v>100</v>
      </c>
      <c r="J1251" s="191">
        <f t="shared" si="138"/>
        <v>130000</v>
      </c>
      <c r="K1251" s="221">
        <f>+ม.4!Q21</f>
        <v>0</v>
      </c>
      <c r="L1251" s="238">
        <f>+ม.4!S21</f>
        <v>0</v>
      </c>
      <c r="M1251" s="238">
        <f>+ม.4!T21</f>
        <v>0</v>
      </c>
      <c r="N1251" s="190"/>
      <c r="O1251" s="197">
        <f>+ม.4!U21</f>
        <v>0</v>
      </c>
      <c r="P1251" s="190">
        <f>+ม.4!W21</f>
        <v>0</v>
      </c>
      <c r="Q1251" s="244"/>
      <c r="R1251" s="197">
        <f t="shared" si="140"/>
        <v>0</v>
      </c>
      <c r="S1251" s="221">
        <f>+ม.4!Z21</f>
        <v>0</v>
      </c>
      <c r="T1251" s="201">
        <f t="shared" si="141"/>
        <v>0</v>
      </c>
      <c r="U1251" s="190">
        <f t="shared" si="142"/>
        <v>0</v>
      </c>
      <c r="V1251" s="190">
        <f t="shared" si="143"/>
        <v>130000</v>
      </c>
      <c r="W1251" s="190"/>
      <c r="X1251" s="258" t="s">
        <v>2880</v>
      </c>
      <c r="Y1251" s="251"/>
      <c r="Z1251" s="251">
        <v>0.01</v>
      </c>
    </row>
    <row r="1252" spans="1:26" s="189" customFormat="1" ht="15.75" customHeight="1" x14ac:dyDescent="0.35">
      <c r="A1252" s="221">
        <v>13</v>
      </c>
      <c r="B1252" s="217" t="str">
        <f>+ม.4!D22</f>
        <v>โฉนด</v>
      </c>
      <c r="C1252" s="234">
        <f>+ม.4!E22</f>
        <v>51707</v>
      </c>
      <c r="D1252" s="221">
        <f>+ม.4!I22</f>
        <v>0</v>
      </c>
      <c r="E1252" s="221">
        <f>+ม.4!J22</f>
        <v>2</v>
      </c>
      <c r="F1252" s="230">
        <f>+ม.4!K22</f>
        <v>98</v>
      </c>
      <c r="G1252" s="190"/>
      <c r="H1252" s="221">
        <f t="shared" si="137"/>
        <v>298</v>
      </c>
      <c r="I1252" s="226">
        <v>230</v>
      </c>
      <c r="J1252" s="191">
        <f t="shared" si="138"/>
        <v>68540</v>
      </c>
      <c r="K1252" s="221">
        <f>+ม.4!Q22</f>
        <v>0</v>
      </c>
      <c r="L1252" s="238">
        <f>+ม.4!S22</f>
        <v>0</v>
      </c>
      <c r="M1252" s="238">
        <f>+ม.4!T22</f>
        <v>0</v>
      </c>
      <c r="N1252" s="190"/>
      <c r="O1252" s="197">
        <f>+ม.4!U22</f>
        <v>0</v>
      </c>
      <c r="P1252" s="190">
        <f>+ม.4!W22</f>
        <v>0</v>
      </c>
      <c r="Q1252" s="244"/>
      <c r="R1252" s="197">
        <f t="shared" si="140"/>
        <v>0</v>
      </c>
      <c r="S1252" s="221">
        <f>+ม.4!Z22</f>
        <v>0</v>
      </c>
      <c r="T1252" s="201">
        <f t="shared" si="141"/>
        <v>0</v>
      </c>
      <c r="U1252" s="190">
        <f t="shared" si="142"/>
        <v>0</v>
      </c>
      <c r="V1252" s="190">
        <f t="shared" si="143"/>
        <v>68540</v>
      </c>
      <c r="W1252" s="190"/>
      <c r="X1252" s="258" t="s">
        <v>2880</v>
      </c>
      <c r="Y1252" s="251"/>
      <c r="Z1252" s="251">
        <v>0.01</v>
      </c>
    </row>
    <row r="1253" spans="1:26" s="189" customFormat="1" ht="15.75" customHeight="1" x14ac:dyDescent="0.35">
      <c r="A1253" s="221">
        <v>14</v>
      </c>
      <c r="B1253" s="217" t="str">
        <f>+ม.4!D23</f>
        <v>โฉนด</v>
      </c>
      <c r="C1253" s="234">
        <f>+ม.4!E23</f>
        <v>15078</v>
      </c>
      <c r="D1253" s="221">
        <f>+ม.4!I23</f>
        <v>12</v>
      </c>
      <c r="E1253" s="221">
        <f>+ม.4!J23</f>
        <v>0</v>
      </c>
      <c r="F1253" s="230">
        <f>+ม.4!K23</f>
        <v>25</v>
      </c>
      <c r="G1253" s="190"/>
      <c r="H1253" s="221">
        <f t="shared" si="137"/>
        <v>4825</v>
      </c>
      <c r="I1253" s="226">
        <v>130</v>
      </c>
      <c r="J1253" s="191">
        <f t="shared" si="138"/>
        <v>627250</v>
      </c>
      <c r="K1253" s="221">
        <f>+ม.4!Q23</f>
        <v>0</v>
      </c>
      <c r="L1253" s="238">
        <f>+ม.4!S23</f>
        <v>0</v>
      </c>
      <c r="M1253" s="238">
        <f>+ม.4!T23</f>
        <v>0</v>
      </c>
      <c r="N1253" s="190"/>
      <c r="O1253" s="197">
        <f>+ม.4!U23</f>
        <v>0</v>
      </c>
      <c r="P1253" s="190">
        <f>+ม.4!W23</f>
        <v>0</v>
      </c>
      <c r="Q1253" s="244"/>
      <c r="R1253" s="197">
        <f t="shared" si="140"/>
        <v>0</v>
      </c>
      <c r="S1253" s="221">
        <f>+ม.4!Z23</f>
        <v>0</v>
      </c>
      <c r="T1253" s="201">
        <f t="shared" si="141"/>
        <v>0</v>
      </c>
      <c r="U1253" s="190">
        <f t="shared" si="142"/>
        <v>0</v>
      </c>
      <c r="V1253" s="190">
        <f t="shared" si="143"/>
        <v>627250</v>
      </c>
      <c r="W1253" s="190"/>
      <c r="X1253" s="258" t="s">
        <v>2880</v>
      </c>
      <c r="Y1253" s="251"/>
      <c r="Z1253" s="251">
        <v>0.01</v>
      </c>
    </row>
    <row r="1254" spans="1:26" s="189" customFormat="1" ht="15.75" customHeight="1" x14ac:dyDescent="0.35">
      <c r="A1254" s="221">
        <v>15</v>
      </c>
      <c r="B1254" s="217" t="str">
        <f>+ม.4!D24</f>
        <v>โฉนด</v>
      </c>
      <c r="C1254" s="234">
        <f>+ม.4!E24</f>
        <v>14606</v>
      </c>
      <c r="D1254" s="221">
        <f>+ม.4!I24</f>
        <v>10</v>
      </c>
      <c r="E1254" s="221">
        <f>+ม.4!J24</f>
        <v>1</v>
      </c>
      <c r="F1254" s="230" t="str">
        <f>+ม.4!K24</f>
        <v>41.0</v>
      </c>
      <c r="G1254" s="190"/>
      <c r="H1254" s="221">
        <f t="shared" si="137"/>
        <v>4141</v>
      </c>
      <c r="I1254" s="226">
        <v>100</v>
      </c>
      <c r="J1254" s="191">
        <f t="shared" si="138"/>
        <v>414100</v>
      </c>
      <c r="K1254" s="221">
        <f>+ม.4!Q24</f>
        <v>0</v>
      </c>
      <c r="L1254" s="238">
        <f>+ม.4!S24</f>
        <v>0</v>
      </c>
      <c r="M1254" s="238">
        <f>+ม.4!T24</f>
        <v>0</v>
      </c>
      <c r="N1254" s="190"/>
      <c r="O1254" s="197">
        <f>+ม.4!U24</f>
        <v>0</v>
      </c>
      <c r="P1254" s="190">
        <f>+ม.4!W24</f>
        <v>0</v>
      </c>
      <c r="Q1254" s="244"/>
      <c r="R1254" s="197">
        <f t="shared" si="140"/>
        <v>0</v>
      </c>
      <c r="S1254" s="221">
        <f>+ม.4!Z24</f>
        <v>0</v>
      </c>
      <c r="T1254" s="201">
        <f t="shared" si="141"/>
        <v>0</v>
      </c>
      <c r="U1254" s="190">
        <f t="shared" si="142"/>
        <v>0</v>
      </c>
      <c r="V1254" s="190">
        <f t="shared" si="143"/>
        <v>414100</v>
      </c>
      <c r="W1254" s="190"/>
      <c r="X1254" s="258" t="s">
        <v>2880</v>
      </c>
      <c r="Y1254" s="251"/>
      <c r="Z1254" s="251">
        <v>0.01</v>
      </c>
    </row>
    <row r="1255" spans="1:26" s="189" customFormat="1" ht="15.75" customHeight="1" x14ac:dyDescent="0.35">
      <c r="A1255" s="221">
        <v>16</v>
      </c>
      <c r="B1255" s="217" t="str">
        <f>+ม.4!D27</f>
        <v>โฉนด</v>
      </c>
      <c r="C1255" s="234">
        <f>+ม.4!E27</f>
        <v>18476</v>
      </c>
      <c r="D1255" s="221">
        <f>+ม.4!I27</f>
        <v>0</v>
      </c>
      <c r="E1255" s="221">
        <f>+ม.4!J27</f>
        <v>3</v>
      </c>
      <c r="F1255" s="230" t="str">
        <f>+ม.4!K27</f>
        <v>22.0</v>
      </c>
      <c r="G1255" s="190"/>
      <c r="H1255" s="221">
        <f t="shared" si="137"/>
        <v>322</v>
      </c>
      <c r="I1255" s="226">
        <v>310</v>
      </c>
      <c r="J1255" s="191">
        <f t="shared" si="138"/>
        <v>99820</v>
      </c>
      <c r="K1255" s="221">
        <f>+ม.4!Q27</f>
        <v>0</v>
      </c>
      <c r="L1255" s="238">
        <f>+ม.4!S27</f>
        <v>0</v>
      </c>
      <c r="M1255" s="238">
        <f>+ม.4!T27</f>
        <v>0</v>
      </c>
      <c r="N1255" s="190"/>
      <c r="O1255" s="197">
        <f>+ม.4!U27</f>
        <v>0</v>
      </c>
      <c r="P1255" s="190">
        <f>+ม.4!W27</f>
        <v>0</v>
      </c>
      <c r="Q1255" s="244"/>
      <c r="R1255" s="197">
        <f t="shared" si="140"/>
        <v>0</v>
      </c>
      <c r="S1255" s="221">
        <f>+ม.4!Z27</f>
        <v>0</v>
      </c>
      <c r="T1255" s="201">
        <f t="shared" si="141"/>
        <v>0</v>
      </c>
      <c r="U1255" s="190">
        <f t="shared" si="142"/>
        <v>0</v>
      </c>
      <c r="V1255" s="190">
        <f t="shared" si="143"/>
        <v>99820</v>
      </c>
      <c r="W1255" s="190"/>
      <c r="X1255" s="258" t="s">
        <v>2880</v>
      </c>
      <c r="Y1255" s="251"/>
      <c r="Z1255" s="251">
        <v>0.01</v>
      </c>
    </row>
    <row r="1256" spans="1:26" s="189" customFormat="1" ht="15.75" customHeight="1" x14ac:dyDescent="0.35">
      <c r="A1256" s="221">
        <v>17</v>
      </c>
      <c r="B1256" s="217" t="str">
        <f>+ม.4!D28</f>
        <v>โฉนด</v>
      </c>
      <c r="C1256" s="234">
        <f>+ม.4!E28</f>
        <v>40106</v>
      </c>
      <c r="D1256" s="221">
        <f>+ม.4!I28</f>
        <v>1</v>
      </c>
      <c r="E1256" s="221">
        <f>+ม.4!J28</f>
        <v>3</v>
      </c>
      <c r="F1256" s="230" t="str">
        <f>+ม.4!K28</f>
        <v>50.0</v>
      </c>
      <c r="G1256" s="190"/>
      <c r="H1256" s="221">
        <f t="shared" si="137"/>
        <v>750</v>
      </c>
      <c r="I1256" s="226">
        <v>100</v>
      </c>
      <c r="J1256" s="191">
        <f t="shared" si="138"/>
        <v>75000</v>
      </c>
      <c r="K1256" s="221">
        <f>+ม.4!Q28</f>
        <v>0</v>
      </c>
      <c r="L1256" s="238">
        <f>+ม.4!S28</f>
        <v>0</v>
      </c>
      <c r="M1256" s="238">
        <f>+ม.4!T28</f>
        <v>0</v>
      </c>
      <c r="N1256" s="190"/>
      <c r="O1256" s="197">
        <f>+ม.4!U28</f>
        <v>0</v>
      </c>
      <c r="P1256" s="190">
        <f>+ม.4!W28</f>
        <v>0</v>
      </c>
      <c r="Q1256" s="244"/>
      <c r="R1256" s="197">
        <f t="shared" si="140"/>
        <v>0</v>
      </c>
      <c r="S1256" s="221">
        <f>+ม.4!Z28</f>
        <v>0</v>
      </c>
      <c r="T1256" s="201">
        <f t="shared" si="141"/>
        <v>0</v>
      </c>
      <c r="U1256" s="190">
        <f t="shared" si="142"/>
        <v>0</v>
      </c>
      <c r="V1256" s="190">
        <f t="shared" si="143"/>
        <v>75000</v>
      </c>
      <c r="W1256" s="190"/>
      <c r="X1256" s="258" t="s">
        <v>2880</v>
      </c>
      <c r="Y1256" s="251"/>
      <c r="Z1256" s="251">
        <v>0.01</v>
      </c>
    </row>
    <row r="1257" spans="1:26" s="189" customFormat="1" ht="15.75" customHeight="1" x14ac:dyDescent="0.35">
      <c r="A1257" s="221">
        <v>18</v>
      </c>
      <c r="B1257" s="217" t="str">
        <f>+ม.4!D29</f>
        <v>โฉนด</v>
      </c>
      <c r="C1257" s="234">
        <f>+ม.4!E29</f>
        <v>40087</v>
      </c>
      <c r="D1257" s="221">
        <f>+ม.4!I29</f>
        <v>3</v>
      </c>
      <c r="E1257" s="221">
        <f>+ม.4!J29</f>
        <v>3</v>
      </c>
      <c r="F1257" s="230">
        <f>+ม.4!K29</f>
        <v>20</v>
      </c>
      <c r="G1257" s="190"/>
      <c r="H1257" s="221">
        <f t="shared" si="137"/>
        <v>1520</v>
      </c>
      <c r="I1257" s="226">
        <v>100</v>
      </c>
      <c r="J1257" s="191">
        <f t="shared" si="138"/>
        <v>152000</v>
      </c>
      <c r="K1257" s="221">
        <f>+ม.4!Q29</f>
        <v>0</v>
      </c>
      <c r="L1257" s="238">
        <f>+ม.4!S29</f>
        <v>0</v>
      </c>
      <c r="M1257" s="238">
        <f>+ม.4!T29</f>
        <v>0</v>
      </c>
      <c r="N1257" s="190"/>
      <c r="O1257" s="197">
        <f>+ม.4!U29</f>
        <v>0</v>
      </c>
      <c r="P1257" s="190">
        <f>+ม.4!W29</f>
        <v>0</v>
      </c>
      <c r="Q1257" s="244"/>
      <c r="R1257" s="197">
        <f t="shared" si="140"/>
        <v>0</v>
      </c>
      <c r="S1257" s="221">
        <f>+ม.4!Z29</f>
        <v>0</v>
      </c>
      <c r="T1257" s="201">
        <f t="shared" si="141"/>
        <v>0</v>
      </c>
      <c r="U1257" s="190">
        <f t="shared" si="142"/>
        <v>0</v>
      </c>
      <c r="V1257" s="190">
        <f t="shared" si="143"/>
        <v>152000</v>
      </c>
      <c r="W1257" s="190"/>
      <c r="X1257" s="258" t="s">
        <v>2880</v>
      </c>
      <c r="Y1257" s="251"/>
      <c r="Z1257" s="251">
        <v>0.01</v>
      </c>
    </row>
    <row r="1258" spans="1:26" s="189" customFormat="1" ht="15.75" customHeight="1" x14ac:dyDescent="0.35">
      <c r="A1258" s="221">
        <v>19</v>
      </c>
      <c r="B1258" s="217" t="str">
        <f>+ม.4!D30</f>
        <v>โฉนด</v>
      </c>
      <c r="C1258" s="234">
        <f>+ม.4!E30</f>
        <v>40104</v>
      </c>
      <c r="D1258" s="221">
        <f>+ม.4!I30</f>
        <v>1</v>
      </c>
      <c r="E1258" s="221">
        <f>+ม.4!J30</f>
        <v>3</v>
      </c>
      <c r="F1258" s="230" t="str">
        <f>+ม.4!K30</f>
        <v>20.0</v>
      </c>
      <c r="G1258" s="190"/>
      <c r="H1258" s="221">
        <f t="shared" si="137"/>
        <v>720</v>
      </c>
      <c r="I1258" s="226">
        <v>100</v>
      </c>
      <c r="J1258" s="191">
        <f t="shared" si="138"/>
        <v>72000</v>
      </c>
      <c r="K1258" s="221">
        <f>+ม.4!Q30</f>
        <v>0</v>
      </c>
      <c r="L1258" s="238">
        <f>+ม.4!S30</f>
        <v>0</v>
      </c>
      <c r="M1258" s="238">
        <f>+ม.4!T30</f>
        <v>0</v>
      </c>
      <c r="N1258" s="190"/>
      <c r="O1258" s="197">
        <f>+ม.4!U30</f>
        <v>0</v>
      </c>
      <c r="P1258" s="190">
        <f>+ม.4!W30</f>
        <v>0</v>
      </c>
      <c r="Q1258" s="244"/>
      <c r="R1258" s="197">
        <f t="shared" si="140"/>
        <v>0</v>
      </c>
      <c r="S1258" s="221">
        <f>+ม.4!Z30</f>
        <v>0</v>
      </c>
      <c r="T1258" s="201">
        <f t="shared" si="141"/>
        <v>0</v>
      </c>
      <c r="U1258" s="190">
        <f t="shared" si="142"/>
        <v>0</v>
      </c>
      <c r="V1258" s="190">
        <f t="shared" si="143"/>
        <v>72000</v>
      </c>
      <c r="W1258" s="190"/>
      <c r="X1258" s="258" t="s">
        <v>2880</v>
      </c>
      <c r="Y1258" s="251"/>
      <c r="Z1258" s="251">
        <v>0.01</v>
      </c>
    </row>
    <row r="1259" spans="1:26" s="189" customFormat="1" ht="15.75" customHeight="1" x14ac:dyDescent="0.35">
      <c r="A1259" s="221">
        <v>20</v>
      </c>
      <c r="B1259" s="217" t="str">
        <f>+ม.4!D31</f>
        <v>โฉนด</v>
      </c>
      <c r="C1259" s="234">
        <f>+ม.4!E31</f>
        <v>12929</v>
      </c>
      <c r="D1259" s="221">
        <f>+ม.4!I31</f>
        <v>19</v>
      </c>
      <c r="E1259" s="221">
        <f>+ม.4!J31</f>
        <v>0</v>
      </c>
      <c r="F1259" s="230">
        <f>+ม.4!K31</f>
        <v>89</v>
      </c>
      <c r="G1259" s="190"/>
      <c r="H1259" s="221">
        <f t="shared" si="137"/>
        <v>7689</v>
      </c>
      <c r="I1259" s="226">
        <v>100</v>
      </c>
      <c r="J1259" s="191">
        <f t="shared" si="138"/>
        <v>768900</v>
      </c>
      <c r="K1259" s="221">
        <f>+ม.4!Q31</f>
        <v>0</v>
      </c>
      <c r="L1259" s="238">
        <f>+ม.4!S31</f>
        <v>0</v>
      </c>
      <c r="M1259" s="238">
        <f>+ม.4!T31</f>
        <v>0</v>
      </c>
      <c r="N1259" s="190"/>
      <c r="O1259" s="197">
        <f>+ม.4!U31</f>
        <v>0</v>
      </c>
      <c r="P1259" s="190">
        <f>+ม.4!W31</f>
        <v>0</v>
      </c>
      <c r="Q1259" s="244"/>
      <c r="R1259" s="197">
        <f t="shared" si="140"/>
        <v>0</v>
      </c>
      <c r="S1259" s="221">
        <f>+ม.4!Z31</f>
        <v>0</v>
      </c>
      <c r="T1259" s="201">
        <f t="shared" si="141"/>
        <v>0</v>
      </c>
      <c r="U1259" s="190">
        <f t="shared" si="142"/>
        <v>0</v>
      </c>
      <c r="V1259" s="190">
        <f t="shared" si="143"/>
        <v>768900</v>
      </c>
      <c r="W1259" s="190"/>
      <c r="X1259" s="258" t="s">
        <v>2880</v>
      </c>
      <c r="Y1259" s="251"/>
      <c r="Z1259" s="251">
        <v>0.01</v>
      </c>
    </row>
    <row r="1260" spans="1:26" s="189" customFormat="1" ht="15.75" customHeight="1" x14ac:dyDescent="0.35">
      <c r="A1260" s="221">
        <v>21</v>
      </c>
      <c r="B1260" s="217" t="str">
        <f>+ม.4!D32</f>
        <v>โฉนด</v>
      </c>
      <c r="C1260" s="234">
        <f>+ม.4!E32</f>
        <v>15059</v>
      </c>
      <c r="D1260" s="221">
        <f>+ม.4!I32</f>
        <v>12</v>
      </c>
      <c r="E1260" s="221">
        <f>+ม.4!J32</f>
        <v>1</v>
      </c>
      <c r="F1260" s="230" t="str">
        <f>+ม.4!K32</f>
        <v>61.0</v>
      </c>
      <c r="G1260" s="190"/>
      <c r="H1260" s="221">
        <f t="shared" si="137"/>
        <v>4961</v>
      </c>
      <c r="I1260" s="226">
        <v>130</v>
      </c>
      <c r="J1260" s="191">
        <f t="shared" si="138"/>
        <v>644930</v>
      </c>
      <c r="K1260" s="221">
        <f>+ม.4!Q32</f>
        <v>0</v>
      </c>
      <c r="L1260" s="238">
        <f>+ม.4!S32</f>
        <v>0</v>
      </c>
      <c r="M1260" s="238">
        <f>+ม.4!T32</f>
        <v>0</v>
      </c>
      <c r="N1260" s="190"/>
      <c r="O1260" s="197">
        <f>+ม.4!U32</f>
        <v>0</v>
      </c>
      <c r="P1260" s="190">
        <f>+ม.4!W32</f>
        <v>0</v>
      </c>
      <c r="Q1260" s="244"/>
      <c r="R1260" s="197">
        <f t="shared" si="140"/>
        <v>0</v>
      </c>
      <c r="S1260" s="221">
        <f>+ม.4!Z32</f>
        <v>0</v>
      </c>
      <c r="T1260" s="201">
        <f t="shared" si="141"/>
        <v>0</v>
      </c>
      <c r="U1260" s="190">
        <f t="shared" si="142"/>
        <v>0</v>
      </c>
      <c r="V1260" s="190">
        <f t="shared" si="143"/>
        <v>644930</v>
      </c>
      <c r="W1260" s="190"/>
      <c r="X1260" s="258" t="s">
        <v>2880</v>
      </c>
      <c r="Y1260" s="251"/>
      <c r="Z1260" s="251">
        <v>0.01</v>
      </c>
    </row>
    <row r="1261" spans="1:26" s="189" customFormat="1" ht="15.75" customHeight="1" x14ac:dyDescent="0.35">
      <c r="A1261" s="221">
        <v>22</v>
      </c>
      <c r="B1261" s="217" t="str">
        <f>+ม.4!D33</f>
        <v>โฉนด</v>
      </c>
      <c r="C1261" s="234">
        <f>+ม.4!E33</f>
        <v>33316</v>
      </c>
      <c r="D1261" s="221">
        <f>+ม.4!I33</f>
        <v>0</v>
      </c>
      <c r="E1261" s="221">
        <f>+ม.4!J33</f>
        <v>1</v>
      </c>
      <c r="F1261" s="230" t="str">
        <f>+ม.4!K33</f>
        <v>20.0</v>
      </c>
      <c r="G1261" s="190"/>
      <c r="H1261" s="221">
        <f t="shared" si="137"/>
        <v>120</v>
      </c>
      <c r="I1261" s="226">
        <v>230</v>
      </c>
      <c r="J1261" s="191">
        <f t="shared" si="138"/>
        <v>27600</v>
      </c>
      <c r="K1261" s="221">
        <f>+ม.4!Q33</f>
        <v>0</v>
      </c>
      <c r="L1261" s="238">
        <f>+ม.4!S33</f>
        <v>0</v>
      </c>
      <c r="M1261" s="238">
        <f>+ม.4!T33</f>
        <v>0</v>
      </c>
      <c r="N1261" s="190"/>
      <c r="O1261" s="197">
        <f>+ม.4!U33</f>
        <v>0</v>
      </c>
      <c r="P1261" s="190">
        <f>+ม.4!W33</f>
        <v>0</v>
      </c>
      <c r="Q1261" s="244"/>
      <c r="R1261" s="197">
        <f t="shared" si="140"/>
        <v>0</v>
      </c>
      <c r="S1261" s="221">
        <f>+ม.4!Z33</f>
        <v>0</v>
      </c>
      <c r="T1261" s="201">
        <f t="shared" si="141"/>
        <v>0</v>
      </c>
      <c r="U1261" s="190">
        <f t="shared" si="142"/>
        <v>0</v>
      </c>
      <c r="V1261" s="190">
        <f t="shared" si="143"/>
        <v>27600</v>
      </c>
      <c r="W1261" s="190"/>
      <c r="X1261" s="258" t="s">
        <v>2880</v>
      </c>
      <c r="Y1261" s="251"/>
      <c r="Z1261" s="251">
        <v>0.01</v>
      </c>
    </row>
    <row r="1262" spans="1:26" s="189" customFormat="1" ht="15.75" customHeight="1" x14ac:dyDescent="0.35">
      <c r="A1262" s="221">
        <v>23</v>
      </c>
      <c r="B1262" s="217" t="str">
        <f>+ม.4!D34</f>
        <v>โฉนด</v>
      </c>
      <c r="C1262" s="234">
        <f>+ม.4!E34</f>
        <v>48030</v>
      </c>
      <c r="D1262" s="221">
        <f>+ม.4!I34</f>
        <v>7</v>
      </c>
      <c r="E1262" s="221">
        <f>+ม.4!J34</f>
        <v>0</v>
      </c>
      <c r="F1262" s="230" t="str">
        <f>+ม.4!K34</f>
        <v>27.0</v>
      </c>
      <c r="G1262" s="190"/>
      <c r="H1262" s="221">
        <f t="shared" si="137"/>
        <v>2827</v>
      </c>
      <c r="I1262" s="226">
        <v>100</v>
      </c>
      <c r="J1262" s="191">
        <f t="shared" si="138"/>
        <v>282700</v>
      </c>
      <c r="K1262" s="221">
        <f>+ม.4!Q34</f>
        <v>0</v>
      </c>
      <c r="L1262" s="238">
        <f>+ม.4!S34</f>
        <v>0</v>
      </c>
      <c r="M1262" s="238">
        <f>+ม.4!T34</f>
        <v>0</v>
      </c>
      <c r="N1262" s="190"/>
      <c r="O1262" s="197">
        <f>+ม.4!U34</f>
        <v>0</v>
      </c>
      <c r="P1262" s="190">
        <f>+ม.4!W34</f>
        <v>0</v>
      </c>
      <c r="Q1262" s="244"/>
      <c r="R1262" s="197">
        <f t="shared" si="140"/>
        <v>0</v>
      </c>
      <c r="S1262" s="221">
        <f>+ม.4!Z34</f>
        <v>0</v>
      </c>
      <c r="T1262" s="201">
        <f t="shared" si="141"/>
        <v>0</v>
      </c>
      <c r="U1262" s="190">
        <f t="shared" si="142"/>
        <v>0</v>
      </c>
      <c r="V1262" s="190">
        <f t="shared" si="143"/>
        <v>282700</v>
      </c>
      <c r="W1262" s="190"/>
      <c r="X1262" s="258" t="s">
        <v>2880</v>
      </c>
      <c r="Y1262" s="251"/>
      <c r="Z1262" s="251">
        <v>0.01</v>
      </c>
    </row>
    <row r="1263" spans="1:26" s="189" customFormat="1" ht="15.75" customHeight="1" x14ac:dyDescent="0.35">
      <c r="A1263" s="221">
        <v>24</v>
      </c>
      <c r="B1263" s="217" t="str">
        <f>+ม.4!D35</f>
        <v>โฉนด</v>
      </c>
      <c r="C1263" s="234">
        <f>+ม.4!E35</f>
        <v>40044</v>
      </c>
      <c r="D1263" s="221">
        <f>+ม.4!I35</f>
        <v>1</v>
      </c>
      <c r="E1263" s="221">
        <f>+ม.4!J35</f>
        <v>3</v>
      </c>
      <c r="F1263" s="230" t="str">
        <f>+ม.4!K35</f>
        <v>63.0</v>
      </c>
      <c r="G1263" s="190"/>
      <c r="H1263" s="221">
        <f t="shared" ref="H1263:H1326" si="144">+(D1263*400)+(E1263*100)+F1263</f>
        <v>763</v>
      </c>
      <c r="I1263" s="226">
        <v>100</v>
      </c>
      <c r="J1263" s="191">
        <f t="shared" si="138"/>
        <v>76300</v>
      </c>
      <c r="K1263" s="221">
        <f>+ม.4!Q35</f>
        <v>0</v>
      </c>
      <c r="L1263" s="238">
        <f>+ม.4!S35</f>
        <v>0</v>
      </c>
      <c r="M1263" s="238">
        <f>+ม.4!T35</f>
        <v>0</v>
      </c>
      <c r="N1263" s="190"/>
      <c r="O1263" s="197">
        <f>+ม.4!U35</f>
        <v>0</v>
      </c>
      <c r="P1263" s="190">
        <f>+ม.4!W35</f>
        <v>0</v>
      </c>
      <c r="Q1263" s="244"/>
      <c r="R1263" s="197">
        <f t="shared" si="140"/>
        <v>0</v>
      </c>
      <c r="S1263" s="221">
        <f>+ม.4!Z35</f>
        <v>0</v>
      </c>
      <c r="T1263" s="201">
        <f t="shared" si="141"/>
        <v>0</v>
      </c>
      <c r="U1263" s="190">
        <f t="shared" si="142"/>
        <v>0</v>
      </c>
      <c r="V1263" s="190">
        <f t="shared" si="143"/>
        <v>76300</v>
      </c>
      <c r="W1263" s="190"/>
      <c r="X1263" s="258" t="s">
        <v>2880</v>
      </c>
      <c r="Y1263" s="251"/>
      <c r="Z1263" s="251">
        <v>0.01</v>
      </c>
    </row>
    <row r="1264" spans="1:26" s="189" customFormat="1" ht="15.75" customHeight="1" x14ac:dyDescent="0.35">
      <c r="A1264" s="221">
        <v>25</v>
      </c>
      <c r="B1264" s="217" t="str">
        <f>+ม.4!D36</f>
        <v>โฉนด</v>
      </c>
      <c r="C1264" s="234">
        <f>+ม.4!E36</f>
        <v>38993</v>
      </c>
      <c r="D1264" s="221">
        <f>+ม.4!I36</f>
        <v>4</v>
      </c>
      <c r="E1264" s="221">
        <f>+ม.4!J36</f>
        <v>1</v>
      </c>
      <c r="F1264" s="230" t="str">
        <f>+ม.4!K36</f>
        <v>28.0</v>
      </c>
      <c r="G1264" s="190"/>
      <c r="H1264" s="221">
        <f t="shared" si="144"/>
        <v>1728</v>
      </c>
      <c r="I1264" s="226">
        <v>100</v>
      </c>
      <c r="J1264" s="191">
        <f t="shared" ref="J1264:J1327" si="145">H1264*I1264</f>
        <v>172800</v>
      </c>
      <c r="K1264" s="221">
        <f>+ม.4!Q36</f>
        <v>0</v>
      </c>
      <c r="L1264" s="238">
        <f>+ม.4!S36</f>
        <v>0</v>
      </c>
      <c r="M1264" s="238">
        <f>+ม.4!T36</f>
        <v>0</v>
      </c>
      <c r="N1264" s="190"/>
      <c r="O1264" s="197">
        <f>+ม.4!U36</f>
        <v>0</v>
      </c>
      <c r="P1264" s="190">
        <f>+ม.4!W36</f>
        <v>0</v>
      </c>
      <c r="Q1264" s="244"/>
      <c r="R1264" s="197">
        <f t="shared" si="140"/>
        <v>0</v>
      </c>
      <c r="S1264" s="221">
        <f>+ม.4!Z36</f>
        <v>0</v>
      </c>
      <c r="T1264" s="201">
        <f t="shared" si="141"/>
        <v>0</v>
      </c>
      <c r="U1264" s="190">
        <f t="shared" si="142"/>
        <v>0</v>
      </c>
      <c r="V1264" s="190">
        <f t="shared" si="143"/>
        <v>172800</v>
      </c>
      <c r="W1264" s="190"/>
      <c r="X1264" s="258" t="s">
        <v>2880</v>
      </c>
      <c r="Y1264" s="251"/>
      <c r="Z1264" s="251">
        <v>0.01</v>
      </c>
    </row>
    <row r="1265" spans="1:26" s="189" customFormat="1" ht="15.75" customHeight="1" x14ac:dyDescent="0.35">
      <c r="A1265" s="221">
        <v>26</v>
      </c>
      <c r="B1265" s="217" t="str">
        <f>+ม.4!D37</f>
        <v>โฉนด</v>
      </c>
      <c r="C1265" s="234">
        <f>+ม.4!E37</f>
        <v>40048</v>
      </c>
      <c r="D1265" s="221">
        <f>+ม.4!I37</f>
        <v>5</v>
      </c>
      <c r="E1265" s="221">
        <f>+ม.4!J37</f>
        <v>0</v>
      </c>
      <c r="F1265" s="230" t="str">
        <f>+ม.4!K37</f>
        <v>38.0</v>
      </c>
      <c r="G1265" s="190"/>
      <c r="H1265" s="221">
        <f t="shared" si="144"/>
        <v>2038</v>
      </c>
      <c r="I1265" s="226">
        <v>130</v>
      </c>
      <c r="J1265" s="191">
        <f t="shared" si="145"/>
        <v>264940</v>
      </c>
      <c r="K1265" s="221">
        <f>+ม.4!Q37</f>
        <v>0</v>
      </c>
      <c r="L1265" s="238">
        <f>+ม.4!S37</f>
        <v>0</v>
      </c>
      <c r="M1265" s="238">
        <f>+ม.4!T37</f>
        <v>0</v>
      </c>
      <c r="N1265" s="190"/>
      <c r="O1265" s="197">
        <f>+ม.4!U37</f>
        <v>0</v>
      </c>
      <c r="P1265" s="190">
        <f>+ม.4!W37</f>
        <v>0</v>
      </c>
      <c r="Q1265" s="244"/>
      <c r="R1265" s="197">
        <f t="shared" si="140"/>
        <v>0</v>
      </c>
      <c r="S1265" s="221">
        <f>+ม.4!Z37</f>
        <v>0</v>
      </c>
      <c r="T1265" s="201">
        <f t="shared" si="141"/>
        <v>0</v>
      </c>
      <c r="U1265" s="190">
        <f t="shared" si="142"/>
        <v>0</v>
      </c>
      <c r="V1265" s="190">
        <f t="shared" si="143"/>
        <v>264940</v>
      </c>
      <c r="W1265" s="190"/>
      <c r="X1265" s="258" t="s">
        <v>2880</v>
      </c>
      <c r="Y1265" s="251"/>
      <c r="Z1265" s="251">
        <v>0.01</v>
      </c>
    </row>
    <row r="1266" spans="1:26" s="189" customFormat="1" ht="15.75" customHeight="1" x14ac:dyDescent="0.35">
      <c r="A1266" s="221">
        <v>27</v>
      </c>
      <c r="B1266" s="217" t="str">
        <f>+ม.4!D38</f>
        <v>โฉนด</v>
      </c>
      <c r="C1266" s="234">
        <f>+ม.4!E38</f>
        <v>48028</v>
      </c>
      <c r="D1266" s="221">
        <f>+ม.4!I38</f>
        <v>1</v>
      </c>
      <c r="E1266" s="221">
        <f>+ม.4!J38</f>
        <v>0</v>
      </c>
      <c r="F1266" s="230" t="str">
        <f>+ม.4!K38</f>
        <v>5.0</v>
      </c>
      <c r="G1266" s="190"/>
      <c r="H1266" s="221">
        <f t="shared" si="144"/>
        <v>405</v>
      </c>
      <c r="I1266" s="226">
        <v>230</v>
      </c>
      <c r="J1266" s="191">
        <f t="shared" si="145"/>
        <v>93150</v>
      </c>
      <c r="K1266" s="221">
        <f>+ม.4!Q38</f>
        <v>0</v>
      </c>
      <c r="L1266" s="238">
        <f>+ม.4!S38</f>
        <v>0</v>
      </c>
      <c r="M1266" s="238">
        <f>+ม.4!T38</f>
        <v>0</v>
      </c>
      <c r="N1266" s="190"/>
      <c r="O1266" s="197">
        <f>+ม.4!U38</f>
        <v>0</v>
      </c>
      <c r="P1266" s="190">
        <f>+ม.4!W38</f>
        <v>0</v>
      </c>
      <c r="Q1266" s="244"/>
      <c r="R1266" s="197">
        <f t="shared" si="140"/>
        <v>0</v>
      </c>
      <c r="S1266" s="221">
        <f>+ม.4!Z38</f>
        <v>0</v>
      </c>
      <c r="T1266" s="201">
        <f t="shared" si="141"/>
        <v>0</v>
      </c>
      <c r="U1266" s="190">
        <f t="shared" si="142"/>
        <v>0</v>
      </c>
      <c r="V1266" s="190">
        <f t="shared" si="143"/>
        <v>93150</v>
      </c>
      <c r="W1266" s="190"/>
      <c r="X1266" s="258" t="s">
        <v>2880</v>
      </c>
      <c r="Y1266" s="251"/>
      <c r="Z1266" s="251">
        <v>0.01</v>
      </c>
    </row>
    <row r="1267" spans="1:26" s="189" customFormat="1" ht="15.75" customHeight="1" x14ac:dyDescent="0.35">
      <c r="A1267" s="221">
        <v>28</v>
      </c>
      <c r="B1267" s="217" t="str">
        <f>+ม.4!D39</f>
        <v>โฉนด</v>
      </c>
      <c r="C1267" s="234">
        <f>+ม.4!E39</f>
        <v>44552</v>
      </c>
      <c r="D1267" s="221">
        <f>+ม.4!I39</f>
        <v>1</v>
      </c>
      <c r="E1267" s="221">
        <f>+ม.4!J39</f>
        <v>0</v>
      </c>
      <c r="F1267" s="230"/>
      <c r="G1267" s="190"/>
      <c r="H1267" s="221">
        <f t="shared" si="144"/>
        <v>400</v>
      </c>
      <c r="I1267" s="226">
        <v>230</v>
      </c>
      <c r="J1267" s="191">
        <f t="shared" si="145"/>
        <v>92000</v>
      </c>
      <c r="K1267" s="221">
        <f>+ม.4!Q39</f>
        <v>0</v>
      </c>
      <c r="L1267" s="238">
        <f>+ม.4!S39</f>
        <v>0</v>
      </c>
      <c r="M1267" s="238">
        <f>+ม.4!T39</f>
        <v>0</v>
      </c>
      <c r="N1267" s="190"/>
      <c r="O1267" s="197">
        <f>+ม.4!U39</f>
        <v>0</v>
      </c>
      <c r="P1267" s="190">
        <f>+ม.4!W39</f>
        <v>0</v>
      </c>
      <c r="Q1267" s="244"/>
      <c r="R1267" s="197">
        <f t="shared" si="140"/>
        <v>0</v>
      </c>
      <c r="S1267" s="221">
        <f>+ม.4!Z39</f>
        <v>0</v>
      </c>
      <c r="T1267" s="201">
        <f t="shared" si="141"/>
        <v>0</v>
      </c>
      <c r="U1267" s="190">
        <f t="shared" si="142"/>
        <v>0</v>
      </c>
      <c r="V1267" s="190">
        <f t="shared" si="143"/>
        <v>92000</v>
      </c>
      <c r="W1267" s="190"/>
      <c r="X1267" s="258" t="s">
        <v>2880</v>
      </c>
      <c r="Y1267" s="251"/>
      <c r="Z1267" s="251">
        <v>0.01</v>
      </c>
    </row>
    <row r="1268" spans="1:26" s="189" customFormat="1" ht="15.75" customHeight="1" x14ac:dyDescent="0.35">
      <c r="A1268" s="221">
        <v>29</v>
      </c>
      <c r="B1268" s="217" t="str">
        <f>+ม.4!D40</f>
        <v>โฉนด</v>
      </c>
      <c r="C1268" s="234">
        <f>+ม.4!E40</f>
        <v>48029</v>
      </c>
      <c r="D1268" s="221">
        <f>+ม.4!I40</f>
        <v>9</v>
      </c>
      <c r="E1268" s="221">
        <f>+ม.4!J40</f>
        <v>3</v>
      </c>
      <c r="F1268" s="230" t="str">
        <f>+ม.4!K40</f>
        <v>32.0</v>
      </c>
      <c r="G1268" s="190"/>
      <c r="H1268" s="221">
        <f t="shared" si="144"/>
        <v>3932</v>
      </c>
      <c r="I1268" s="226">
        <v>130</v>
      </c>
      <c r="J1268" s="191">
        <f t="shared" si="145"/>
        <v>511160</v>
      </c>
      <c r="K1268" s="221">
        <f>+ม.4!Q40</f>
        <v>0</v>
      </c>
      <c r="L1268" s="238">
        <f>+ม.4!S40</f>
        <v>0</v>
      </c>
      <c r="M1268" s="238">
        <f>+ม.4!T40</f>
        <v>0</v>
      </c>
      <c r="N1268" s="190"/>
      <c r="O1268" s="197">
        <f>+ม.4!U40</f>
        <v>0</v>
      </c>
      <c r="P1268" s="190">
        <f>+ม.4!W40</f>
        <v>0</v>
      </c>
      <c r="Q1268" s="244"/>
      <c r="R1268" s="197">
        <f t="shared" si="140"/>
        <v>0</v>
      </c>
      <c r="S1268" s="221">
        <f>+ม.4!Z40</f>
        <v>0</v>
      </c>
      <c r="T1268" s="201">
        <f t="shared" si="141"/>
        <v>0</v>
      </c>
      <c r="U1268" s="190">
        <f t="shared" si="142"/>
        <v>0</v>
      </c>
      <c r="V1268" s="190">
        <f t="shared" si="143"/>
        <v>511160</v>
      </c>
      <c r="W1268" s="190"/>
      <c r="X1268" s="258" t="s">
        <v>2880</v>
      </c>
      <c r="Y1268" s="251"/>
      <c r="Z1268" s="251">
        <v>0.01</v>
      </c>
    </row>
    <row r="1269" spans="1:26" s="189" customFormat="1" ht="15.75" customHeight="1" x14ac:dyDescent="0.35">
      <c r="A1269" s="221">
        <v>30</v>
      </c>
      <c r="B1269" s="217" t="str">
        <f>+ม.4!D41</f>
        <v>โฉนด</v>
      </c>
      <c r="C1269" s="234">
        <f>+ม.4!E41</f>
        <v>33298</v>
      </c>
      <c r="D1269" s="221">
        <f>+ม.4!I41</f>
        <v>7</v>
      </c>
      <c r="E1269" s="221">
        <f>+ม.4!J41</f>
        <v>3</v>
      </c>
      <c r="F1269" s="230" t="str">
        <f>+ม.4!K41</f>
        <v>15.0</v>
      </c>
      <c r="G1269" s="190"/>
      <c r="H1269" s="221">
        <f t="shared" si="144"/>
        <v>3115</v>
      </c>
      <c r="I1269" s="226">
        <v>140</v>
      </c>
      <c r="J1269" s="191">
        <f t="shared" si="145"/>
        <v>436100</v>
      </c>
      <c r="K1269" s="221">
        <f>+ม.4!Q41</f>
        <v>0</v>
      </c>
      <c r="L1269" s="238">
        <f>+ม.4!S41</f>
        <v>0</v>
      </c>
      <c r="M1269" s="238">
        <f>+ม.4!T41</f>
        <v>0</v>
      </c>
      <c r="N1269" s="190"/>
      <c r="O1269" s="197">
        <f>+ม.4!U41</f>
        <v>0</v>
      </c>
      <c r="P1269" s="190">
        <f>+ม.4!W41</f>
        <v>0</v>
      </c>
      <c r="Q1269" s="244"/>
      <c r="R1269" s="197">
        <f t="shared" si="140"/>
        <v>0</v>
      </c>
      <c r="S1269" s="221">
        <f>+ม.4!Z41</f>
        <v>0</v>
      </c>
      <c r="T1269" s="201">
        <f t="shared" si="141"/>
        <v>0</v>
      </c>
      <c r="U1269" s="190">
        <f t="shared" si="142"/>
        <v>0</v>
      </c>
      <c r="V1269" s="190">
        <f t="shared" si="143"/>
        <v>436100</v>
      </c>
      <c r="W1269" s="190"/>
      <c r="X1269" s="258" t="s">
        <v>2880</v>
      </c>
      <c r="Y1269" s="251"/>
      <c r="Z1269" s="251">
        <v>0.01</v>
      </c>
    </row>
    <row r="1270" spans="1:26" s="189" customFormat="1" ht="15.75" customHeight="1" x14ac:dyDescent="0.35">
      <c r="A1270" s="221">
        <v>31</v>
      </c>
      <c r="B1270" s="217" t="str">
        <f>+ม.4!D42</f>
        <v>โฉนด</v>
      </c>
      <c r="C1270" s="234">
        <f>+ม.4!E42</f>
        <v>40097</v>
      </c>
      <c r="D1270" s="221">
        <f>+ม.4!I42</f>
        <v>0</v>
      </c>
      <c r="E1270" s="221">
        <f>+ม.4!J42</f>
        <v>2</v>
      </c>
      <c r="F1270" s="230">
        <f>+ม.4!K42</f>
        <v>63</v>
      </c>
      <c r="G1270" s="190"/>
      <c r="H1270" s="221">
        <f t="shared" si="144"/>
        <v>263</v>
      </c>
      <c r="I1270" s="226">
        <v>230</v>
      </c>
      <c r="J1270" s="191">
        <f t="shared" si="145"/>
        <v>60490</v>
      </c>
      <c r="K1270" s="221">
        <f>+ม.4!Q42</f>
        <v>0</v>
      </c>
      <c r="L1270" s="238">
        <f>+ม.4!S42</f>
        <v>0</v>
      </c>
      <c r="M1270" s="238">
        <f>+ม.4!T42</f>
        <v>0</v>
      </c>
      <c r="N1270" s="190"/>
      <c r="O1270" s="197">
        <f>+ม.4!U42</f>
        <v>0</v>
      </c>
      <c r="P1270" s="190">
        <f>+ม.4!W42</f>
        <v>0</v>
      </c>
      <c r="Q1270" s="244"/>
      <c r="R1270" s="197">
        <f t="shared" si="140"/>
        <v>0</v>
      </c>
      <c r="S1270" s="221">
        <f>+ม.4!Z42</f>
        <v>0</v>
      </c>
      <c r="T1270" s="201">
        <f t="shared" si="141"/>
        <v>0</v>
      </c>
      <c r="U1270" s="190">
        <f t="shared" si="142"/>
        <v>0</v>
      </c>
      <c r="V1270" s="190">
        <f t="shared" si="143"/>
        <v>60490</v>
      </c>
      <c r="W1270" s="190"/>
      <c r="X1270" s="258" t="s">
        <v>2880</v>
      </c>
      <c r="Y1270" s="251"/>
      <c r="Z1270" s="251">
        <v>0.01</v>
      </c>
    </row>
    <row r="1271" spans="1:26" s="189" customFormat="1" ht="15.75" customHeight="1" x14ac:dyDescent="0.35">
      <c r="A1271" s="221">
        <v>32</v>
      </c>
      <c r="B1271" s="217" t="str">
        <f>+ม.4!D43</f>
        <v>โฉนด</v>
      </c>
      <c r="C1271" s="234">
        <f>+ม.4!E43</f>
        <v>38994</v>
      </c>
      <c r="D1271" s="221">
        <f>+ม.4!I43</f>
        <v>6</v>
      </c>
      <c r="E1271" s="221">
        <f>+ม.4!J43</f>
        <v>0</v>
      </c>
      <c r="F1271" s="230" t="str">
        <f>+ม.4!K43</f>
        <v>49.0</v>
      </c>
      <c r="G1271" s="190"/>
      <c r="H1271" s="221">
        <f t="shared" si="144"/>
        <v>2449</v>
      </c>
      <c r="I1271" s="226">
        <v>100</v>
      </c>
      <c r="J1271" s="191">
        <f t="shared" si="145"/>
        <v>244900</v>
      </c>
      <c r="K1271" s="221">
        <f>+ม.4!Q43</f>
        <v>0</v>
      </c>
      <c r="L1271" s="238">
        <f>+ม.4!S43</f>
        <v>0</v>
      </c>
      <c r="M1271" s="238">
        <f>+ม.4!T43</f>
        <v>0</v>
      </c>
      <c r="N1271" s="190"/>
      <c r="O1271" s="197">
        <f>+ม.4!U43</f>
        <v>0</v>
      </c>
      <c r="P1271" s="190">
        <f>+ม.4!W43</f>
        <v>0</v>
      </c>
      <c r="Q1271" s="244"/>
      <c r="R1271" s="197">
        <f t="shared" si="140"/>
        <v>0</v>
      </c>
      <c r="S1271" s="221">
        <f>+ม.4!Z43</f>
        <v>0</v>
      </c>
      <c r="T1271" s="201">
        <f t="shared" si="141"/>
        <v>0</v>
      </c>
      <c r="U1271" s="190">
        <f t="shared" si="142"/>
        <v>0</v>
      </c>
      <c r="V1271" s="190">
        <f t="shared" si="143"/>
        <v>244900</v>
      </c>
      <c r="W1271" s="190"/>
      <c r="X1271" s="258" t="s">
        <v>2880</v>
      </c>
      <c r="Y1271" s="251"/>
      <c r="Z1271" s="251">
        <v>0.01</v>
      </c>
    </row>
    <row r="1272" spans="1:26" s="189" customFormat="1" ht="15.75" customHeight="1" x14ac:dyDescent="0.35">
      <c r="A1272" s="221">
        <v>33</v>
      </c>
      <c r="B1272" s="217" t="str">
        <f>+ม.4!D44</f>
        <v>โฉนด</v>
      </c>
      <c r="C1272" s="234">
        <f>+ม.4!E44</f>
        <v>14995</v>
      </c>
      <c r="D1272" s="221">
        <f>+ม.4!I44</f>
        <v>14</v>
      </c>
      <c r="E1272" s="221">
        <f>+ม.4!J44</f>
        <v>1</v>
      </c>
      <c r="F1272" s="230" t="str">
        <f>+ม.4!K44</f>
        <v>24.0</v>
      </c>
      <c r="G1272" s="190"/>
      <c r="H1272" s="221">
        <f t="shared" si="144"/>
        <v>5724</v>
      </c>
      <c r="I1272" s="226">
        <v>220</v>
      </c>
      <c r="J1272" s="191">
        <f t="shared" si="145"/>
        <v>1259280</v>
      </c>
      <c r="K1272" s="221">
        <f>+ม.4!Q44</f>
        <v>0</v>
      </c>
      <c r="L1272" s="238">
        <f>+ม.4!S44</f>
        <v>0</v>
      </c>
      <c r="M1272" s="238">
        <f>+ม.4!T44</f>
        <v>0</v>
      </c>
      <c r="N1272" s="190"/>
      <c r="O1272" s="197">
        <f>+ม.4!U44</f>
        <v>0</v>
      </c>
      <c r="P1272" s="190">
        <f>+ม.4!W44</f>
        <v>0</v>
      </c>
      <c r="Q1272" s="244"/>
      <c r="R1272" s="197">
        <f t="shared" si="140"/>
        <v>0</v>
      </c>
      <c r="S1272" s="221">
        <f>+ม.4!Z44</f>
        <v>0</v>
      </c>
      <c r="T1272" s="201">
        <f t="shared" si="141"/>
        <v>0</v>
      </c>
      <c r="U1272" s="190">
        <f t="shared" si="142"/>
        <v>0</v>
      </c>
      <c r="V1272" s="190">
        <f t="shared" si="143"/>
        <v>1259280</v>
      </c>
      <c r="W1272" s="190"/>
      <c r="X1272" s="258" t="s">
        <v>2880</v>
      </c>
      <c r="Y1272" s="251"/>
      <c r="Z1272" s="251">
        <v>0.01</v>
      </c>
    </row>
    <row r="1273" spans="1:26" s="189" customFormat="1" ht="15.75" customHeight="1" x14ac:dyDescent="0.35">
      <c r="A1273" s="221">
        <v>34</v>
      </c>
      <c r="B1273" s="217" t="str">
        <f>+ม.4!D45</f>
        <v>โฉนด</v>
      </c>
      <c r="C1273" s="234">
        <f>+ม.4!E45</f>
        <v>40046</v>
      </c>
      <c r="D1273" s="221">
        <f>+ม.4!I45</f>
        <v>7</v>
      </c>
      <c r="E1273" s="221">
        <f>+ม.4!J45</f>
        <v>3</v>
      </c>
      <c r="F1273" s="230" t="str">
        <f>+ม.4!K45</f>
        <v>10.0</v>
      </c>
      <c r="G1273" s="190"/>
      <c r="H1273" s="221">
        <f t="shared" si="144"/>
        <v>3110</v>
      </c>
      <c r="I1273" s="226">
        <v>130</v>
      </c>
      <c r="J1273" s="191">
        <f t="shared" si="145"/>
        <v>404300</v>
      </c>
      <c r="K1273" s="221">
        <f>+ม.4!Q45</f>
        <v>0</v>
      </c>
      <c r="L1273" s="238">
        <f>+ม.4!S45</f>
        <v>0</v>
      </c>
      <c r="M1273" s="238">
        <f>+ม.4!T45</f>
        <v>0</v>
      </c>
      <c r="N1273" s="190"/>
      <c r="O1273" s="197">
        <f>+ม.4!U45</f>
        <v>0</v>
      </c>
      <c r="P1273" s="190">
        <f>+ม.4!W45</f>
        <v>0</v>
      </c>
      <c r="Q1273" s="244"/>
      <c r="R1273" s="197">
        <f t="shared" si="140"/>
        <v>0</v>
      </c>
      <c r="S1273" s="221">
        <f>+ม.4!Z45</f>
        <v>0</v>
      </c>
      <c r="T1273" s="201">
        <f t="shared" si="141"/>
        <v>0</v>
      </c>
      <c r="U1273" s="190">
        <f t="shared" si="142"/>
        <v>0</v>
      </c>
      <c r="V1273" s="190">
        <f t="shared" si="143"/>
        <v>404300</v>
      </c>
      <c r="W1273" s="190"/>
      <c r="X1273" s="258" t="s">
        <v>2880</v>
      </c>
      <c r="Y1273" s="251"/>
      <c r="Z1273" s="251">
        <v>0.01</v>
      </c>
    </row>
    <row r="1274" spans="1:26" s="189" customFormat="1" ht="15.75" customHeight="1" x14ac:dyDescent="0.35">
      <c r="A1274" s="221">
        <v>35</v>
      </c>
      <c r="B1274" s="217" t="str">
        <f>+ม.4!D46</f>
        <v>โฉนด</v>
      </c>
      <c r="C1274" s="234">
        <f>+ม.4!E46</f>
        <v>40081</v>
      </c>
      <c r="D1274" s="221">
        <f>+ม.4!I46</f>
        <v>14</v>
      </c>
      <c r="E1274" s="221">
        <f>+ม.4!J46</f>
        <v>3</v>
      </c>
      <c r="F1274" s="230" t="str">
        <f>+ม.4!K46</f>
        <v>28.0</v>
      </c>
      <c r="G1274" s="190"/>
      <c r="H1274" s="221">
        <f t="shared" si="144"/>
        <v>5928</v>
      </c>
      <c r="I1274" s="226">
        <v>190</v>
      </c>
      <c r="J1274" s="191">
        <f t="shared" si="145"/>
        <v>1126320</v>
      </c>
      <c r="K1274" s="221">
        <f>+ม.4!Q46</f>
        <v>0</v>
      </c>
      <c r="L1274" s="238">
        <f>+ม.4!S46</f>
        <v>0</v>
      </c>
      <c r="M1274" s="238">
        <f>+ม.4!T46</f>
        <v>0</v>
      </c>
      <c r="N1274" s="190"/>
      <c r="O1274" s="197">
        <f>+ม.4!U46</f>
        <v>0</v>
      </c>
      <c r="P1274" s="190">
        <f>+ม.4!W46</f>
        <v>0</v>
      </c>
      <c r="Q1274" s="244"/>
      <c r="R1274" s="197">
        <f t="shared" si="140"/>
        <v>0</v>
      </c>
      <c r="S1274" s="221">
        <f>+ม.4!Z46</f>
        <v>0</v>
      </c>
      <c r="T1274" s="201">
        <f t="shared" si="141"/>
        <v>0</v>
      </c>
      <c r="U1274" s="190">
        <f t="shared" si="142"/>
        <v>0</v>
      </c>
      <c r="V1274" s="190">
        <f t="shared" si="143"/>
        <v>1126320</v>
      </c>
      <c r="W1274" s="190"/>
      <c r="X1274" s="258" t="s">
        <v>2880</v>
      </c>
      <c r="Y1274" s="251"/>
      <c r="Z1274" s="251">
        <v>0.01</v>
      </c>
    </row>
    <row r="1275" spans="1:26" s="189" customFormat="1" ht="15.75" customHeight="1" x14ac:dyDescent="0.35">
      <c r="A1275" s="221">
        <v>36</v>
      </c>
      <c r="B1275" s="217" t="str">
        <f>+ม.4!D47</f>
        <v>โฉนด</v>
      </c>
      <c r="C1275" s="234">
        <f>+ม.4!E47</f>
        <v>40137</v>
      </c>
      <c r="D1275" s="221">
        <f>+ม.4!I47</f>
        <v>0</v>
      </c>
      <c r="E1275" s="221">
        <f>+ม.4!J47</f>
        <v>0</v>
      </c>
      <c r="F1275" s="230" t="str">
        <f>+ม.4!K47</f>
        <v>88.0</v>
      </c>
      <c r="G1275" s="190"/>
      <c r="H1275" s="221">
        <f t="shared" si="144"/>
        <v>88</v>
      </c>
      <c r="I1275" s="226">
        <v>230</v>
      </c>
      <c r="J1275" s="191">
        <f t="shared" si="145"/>
        <v>20240</v>
      </c>
      <c r="K1275" s="221">
        <f>+ม.4!Q47</f>
        <v>0</v>
      </c>
      <c r="L1275" s="238">
        <f>+ม.4!S47</f>
        <v>0</v>
      </c>
      <c r="M1275" s="238">
        <f>+ม.4!T47</f>
        <v>0</v>
      </c>
      <c r="N1275" s="190"/>
      <c r="O1275" s="197">
        <f>+ม.4!U47</f>
        <v>0</v>
      </c>
      <c r="P1275" s="190">
        <f>+ม.4!W47</f>
        <v>0</v>
      </c>
      <c r="Q1275" s="244"/>
      <c r="R1275" s="197">
        <f t="shared" si="140"/>
        <v>0</v>
      </c>
      <c r="S1275" s="221">
        <f>+ม.4!Z47</f>
        <v>0</v>
      </c>
      <c r="T1275" s="201">
        <f t="shared" si="141"/>
        <v>0</v>
      </c>
      <c r="U1275" s="190">
        <f t="shared" si="142"/>
        <v>0</v>
      </c>
      <c r="V1275" s="190">
        <f t="shared" si="143"/>
        <v>20240</v>
      </c>
      <c r="W1275" s="190"/>
      <c r="X1275" s="258" t="s">
        <v>2880</v>
      </c>
      <c r="Y1275" s="251"/>
      <c r="Z1275" s="251">
        <v>0.01</v>
      </c>
    </row>
    <row r="1276" spans="1:26" s="189" customFormat="1" ht="15.75" customHeight="1" x14ac:dyDescent="0.35">
      <c r="A1276" s="221">
        <v>37</v>
      </c>
      <c r="B1276" s="217" t="str">
        <f>+ม.4!D48</f>
        <v>โฉนด</v>
      </c>
      <c r="C1276" s="234">
        <f>+ม.4!E48</f>
        <v>12930</v>
      </c>
      <c r="D1276" s="221">
        <f>+ม.4!I48</f>
        <v>10</v>
      </c>
      <c r="E1276" s="221">
        <f>+ม.4!J48</f>
        <v>1</v>
      </c>
      <c r="F1276" s="230" t="str">
        <f>+ม.4!K48</f>
        <v>43.0</v>
      </c>
      <c r="G1276" s="190"/>
      <c r="H1276" s="221">
        <f t="shared" si="144"/>
        <v>4143</v>
      </c>
      <c r="I1276" s="226">
        <v>100</v>
      </c>
      <c r="J1276" s="191">
        <f t="shared" si="145"/>
        <v>414300</v>
      </c>
      <c r="K1276" s="221">
        <f>+ม.4!Q48</f>
        <v>0</v>
      </c>
      <c r="L1276" s="238">
        <f>+ม.4!S48</f>
        <v>0</v>
      </c>
      <c r="M1276" s="238">
        <f>+ม.4!T48</f>
        <v>0</v>
      </c>
      <c r="N1276" s="190"/>
      <c r="O1276" s="197">
        <f>+ม.4!U48</f>
        <v>0</v>
      </c>
      <c r="P1276" s="190">
        <f>+ม.4!W48</f>
        <v>0</v>
      </c>
      <c r="Q1276" s="244"/>
      <c r="R1276" s="197">
        <f t="shared" si="140"/>
        <v>0</v>
      </c>
      <c r="S1276" s="221">
        <f>+ม.4!Z48</f>
        <v>0</v>
      </c>
      <c r="T1276" s="201">
        <f t="shared" si="141"/>
        <v>0</v>
      </c>
      <c r="U1276" s="190">
        <f t="shared" si="142"/>
        <v>0</v>
      </c>
      <c r="V1276" s="190">
        <f t="shared" si="143"/>
        <v>414300</v>
      </c>
      <c r="W1276" s="190"/>
      <c r="X1276" s="258" t="s">
        <v>2880</v>
      </c>
      <c r="Y1276" s="251"/>
      <c r="Z1276" s="251">
        <v>0.01</v>
      </c>
    </row>
    <row r="1277" spans="1:26" s="189" customFormat="1" ht="15.75" customHeight="1" x14ac:dyDescent="0.35">
      <c r="A1277" s="221">
        <v>38</v>
      </c>
      <c r="B1277" s="217" t="str">
        <f>+ม.4!D49</f>
        <v>โฉนด</v>
      </c>
      <c r="C1277" s="234">
        <f>+ม.4!E49</f>
        <v>28601</v>
      </c>
      <c r="D1277" s="221">
        <f>+ม.4!I49</f>
        <v>9</v>
      </c>
      <c r="E1277" s="221">
        <f>+ม.4!J49</f>
        <v>1</v>
      </c>
      <c r="F1277" s="230">
        <f>+ม.4!K49</f>
        <v>78</v>
      </c>
      <c r="G1277" s="190"/>
      <c r="H1277" s="221">
        <f t="shared" si="144"/>
        <v>3778</v>
      </c>
      <c r="I1277" s="226">
        <v>140</v>
      </c>
      <c r="J1277" s="191">
        <f t="shared" si="145"/>
        <v>528920</v>
      </c>
      <c r="K1277" s="221">
        <f>+ม.4!Q49</f>
        <v>0</v>
      </c>
      <c r="L1277" s="238">
        <f>+ม.4!S49</f>
        <v>0</v>
      </c>
      <c r="M1277" s="238">
        <f>+ม.4!T49</f>
        <v>0</v>
      </c>
      <c r="N1277" s="190"/>
      <c r="O1277" s="197">
        <f>+ม.4!U49</f>
        <v>0</v>
      </c>
      <c r="P1277" s="190">
        <f>+ม.4!W49</f>
        <v>0</v>
      </c>
      <c r="Q1277" s="244"/>
      <c r="R1277" s="197">
        <f t="shared" si="140"/>
        <v>0</v>
      </c>
      <c r="S1277" s="221">
        <f>+ม.4!Z49</f>
        <v>0</v>
      </c>
      <c r="T1277" s="201">
        <f t="shared" si="141"/>
        <v>0</v>
      </c>
      <c r="U1277" s="190">
        <f t="shared" si="142"/>
        <v>0</v>
      </c>
      <c r="V1277" s="190">
        <f t="shared" si="143"/>
        <v>528920</v>
      </c>
      <c r="W1277" s="190"/>
      <c r="X1277" s="258" t="s">
        <v>2880</v>
      </c>
      <c r="Y1277" s="251"/>
      <c r="Z1277" s="251">
        <v>0.01</v>
      </c>
    </row>
    <row r="1278" spans="1:26" s="189" customFormat="1" ht="15.75" customHeight="1" x14ac:dyDescent="0.35">
      <c r="A1278" s="221">
        <v>39</v>
      </c>
      <c r="B1278" s="217" t="str">
        <f>+ม.4!D50</f>
        <v>โฉนด</v>
      </c>
      <c r="C1278" s="234">
        <f>+ม.4!E50</f>
        <v>39318</v>
      </c>
      <c r="D1278" s="221">
        <f>+ม.4!I50</f>
        <v>2</v>
      </c>
      <c r="E1278" s="221">
        <f>+ม.4!J50</f>
        <v>3</v>
      </c>
      <c r="F1278" s="230">
        <f>+ม.4!K50</f>
        <v>90</v>
      </c>
      <c r="G1278" s="190"/>
      <c r="H1278" s="221">
        <f t="shared" si="144"/>
        <v>1190</v>
      </c>
      <c r="I1278" s="226">
        <v>100</v>
      </c>
      <c r="J1278" s="191">
        <f t="shared" si="145"/>
        <v>119000</v>
      </c>
      <c r="K1278" s="221">
        <f>+ม.4!Q50</f>
        <v>0</v>
      </c>
      <c r="L1278" s="238">
        <f>+ม.4!S50</f>
        <v>0</v>
      </c>
      <c r="M1278" s="238">
        <f>+ม.4!T50</f>
        <v>0</v>
      </c>
      <c r="N1278" s="190"/>
      <c r="O1278" s="197">
        <f>+ม.4!U50</f>
        <v>0</v>
      </c>
      <c r="P1278" s="190">
        <f>+ม.4!W50</f>
        <v>0</v>
      </c>
      <c r="Q1278" s="244"/>
      <c r="R1278" s="197">
        <f t="shared" si="140"/>
        <v>0</v>
      </c>
      <c r="S1278" s="221">
        <f>+ม.4!Z50</f>
        <v>0</v>
      </c>
      <c r="T1278" s="201">
        <f t="shared" si="141"/>
        <v>0</v>
      </c>
      <c r="U1278" s="190">
        <f t="shared" si="142"/>
        <v>0</v>
      </c>
      <c r="V1278" s="190">
        <f t="shared" si="143"/>
        <v>119000</v>
      </c>
      <c r="W1278" s="190"/>
      <c r="X1278" s="258" t="s">
        <v>2880</v>
      </c>
      <c r="Y1278" s="251"/>
      <c r="Z1278" s="251">
        <v>0.01</v>
      </c>
    </row>
    <row r="1279" spans="1:26" s="189" customFormat="1" ht="15.75" customHeight="1" x14ac:dyDescent="0.35">
      <c r="A1279" s="221">
        <v>40</v>
      </c>
      <c r="B1279" s="217" t="str">
        <f>+ม.4!D51</f>
        <v>โฉนด</v>
      </c>
      <c r="C1279" s="234">
        <f>+ม.4!E51</f>
        <v>63287</v>
      </c>
      <c r="D1279" s="221">
        <f>+ม.4!I51</f>
        <v>0</v>
      </c>
      <c r="E1279" s="221">
        <f>+ม.4!J51</f>
        <v>1</v>
      </c>
      <c r="F1279" s="230">
        <f>+ม.4!K51</f>
        <v>48.9</v>
      </c>
      <c r="G1279" s="190"/>
      <c r="H1279" s="221">
        <f t="shared" si="144"/>
        <v>148.9</v>
      </c>
      <c r="I1279" s="226">
        <v>230</v>
      </c>
      <c r="J1279" s="191">
        <f t="shared" si="145"/>
        <v>34247</v>
      </c>
      <c r="K1279" s="221">
        <f>+ม.4!Q51</f>
        <v>0</v>
      </c>
      <c r="L1279" s="238">
        <f>+ม.4!S51</f>
        <v>0</v>
      </c>
      <c r="M1279" s="238">
        <f>+ม.4!T51</f>
        <v>0</v>
      </c>
      <c r="N1279" s="190"/>
      <c r="O1279" s="197">
        <f>+ม.4!U51</f>
        <v>0</v>
      </c>
      <c r="P1279" s="190">
        <f>+ม.4!W51</f>
        <v>0</v>
      </c>
      <c r="Q1279" s="244"/>
      <c r="R1279" s="197">
        <f t="shared" si="140"/>
        <v>0</v>
      </c>
      <c r="S1279" s="221">
        <f>+ม.4!Z51</f>
        <v>0</v>
      </c>
      <c r="T1279" s="201">
        <f t="shared" si="141"/>
        <v>0</v>
      </c>
      <c r="U1279" s="190">
        <f t="shared" si="142"/>
        <v>0</v>
      </c>
      <c r="V1279" s="190">
        <f t="shared" si="143"/>
        <v>34247</v>
      </c>
      <c r="W1279" s="190"/>
      <c r="X1279" s="258" t="s">
        <v>2880</v>
      </c>
      <c r="Y1279" s="251"/>
      <c r="Z1279" s="251">
        <v>0.01</v>
      </c>
    </row>
    <row r="1280" spans="1:26" s="189" customFormat="1" ht="15.75" customHeight="1" x14ac:dyDescent="0.35">
      <c r="A1280" s="221">
        <v>41</v>
      </c>
      <c r="B1280" s="217" t="str">
        <f>+ม.4!D52</f>
        <v>โฉนด</v>
      </c>
      <c r="C1280" s="234">
        <f>+ม.4!E52</f>
        <v>60945</v>
      </c>
      <c r="D1280" s="221">
        <f>+ม.4!I52</f>
        <v>4</v>
      </c>
      <c r="E1280" s="221">
        <f>+ม.4!J52</f>
        <v>0</v>
      </c>
      <c r="F1280" s="230">
        <f>+ม.4!K52</f>
        <v>63.3</v>
      </c>
      <c r="G1280" s="190"/>
      <c r="H1280" s="221">
        <f t="shared" si="144"/>
        <v>1663.3</v>
      </c>
      <c r="I1280" s="226">
        <v>100</v>
      </c>
      <c r="J1280" s="191">
        <f t="shared" si="145"/>
        <v>166330</v>
      </c>
      <c r="K1280" s="221">
        <f>+ม.4!Q52</f>
        <v>0</v>
      </c>
      <c r="L1280" s="238">
        <f>+ม.4!S52</f>
        <v>0</v>
      </c>
      <c r="M1280" s="238">
        <f>+ม.4!T52</f>
        <v>0</v>
      </c>
      <c r="N1280" s="190"/>
      <c r="O1280" s="197">
        <f>+ม.4!U52</f>
        <v>0</v>
      </c>
      <c r="P1280" s="190">
        <f>+ม.4!W52</f>
        <v>0</v>
      </c>
      <c r="Q1280" s="244"/>
      <c r="R1280" s="197">
        <f t="shared" si="140"/>
        <v>0</v>
      </c>
      <c r="S1280" s="221">
        <f>+ม.4!Z52</f>
        <v>0</v>
      </c>
      <c r="T1280" s="201">
        <f t="shared" si="141"/>
        <v>0</v>
      </c>
      <c r="U1280" s="190">
        <f t="shared" si="142"/>
        <v>0</v>
      </c>
      <c r="V1280" s="190">
        <f t="shared" si="143"/>
        <v>166330</v>
      </c>
      <c r="W1280" s="190"/>
      <c r="X1280" s="258" t="s">
        <v>2880</v>
      </c>
      <c r="Y1280" s="251"/>
      <c r="Z1280" s="251">
        <v>0.01</v>
      </c>
    </row>
    <row r="1281" spans="1:26" s="189" customFormat="1" ht="15.75" customHeight="1" x14ac:dyDescent="0.35">
      <c r="A1281" s="221">
        <v>42</v>
      </c>
      <c r="B1281" s="217" t="str">
        <f>+ม.4!D53</f>
        <v>โฉนด</v>
      </c>
      <c r="C1281" s="234">
        <f>+ม.4!E53</f>
        <v>14605</v>
      </c>
      <c r="D1281" s="221">
        <f>+ม.4!I53</f>
        <v>10</v>
      </c>
      <c r="E1281" s="221">
        <f>+ม.4!J53</f>
        <v>3</v>
      </c>
      <c r="F1281" s="230" t="str">
        <f>+ม.4!K53</f>
        <v>82.0</v>
      </c>
      <c r="G1281" s="190"/>
      <c r="H1281" s="221">
        <f t="shared" si="144"/>
        <v>4382</v>
      </c>
      <c r="I1281" s="226">
        <v>100</v>
      </c>
      <c r="J1281" s="191">
        <f t="shared" si="145"/>
        <v>438200</v>
      </c>
      <c r="K1281" s="221">
        <f>+ม.4!Q53</f>
        <v>0</v>
      </c>
      <c r="L1281" s="238">
        <f>+ม.4!S53</f>
        <v>0</v>
      </c>
      <c r="M1281" s="238">
        <f>+ม.4!T53</f>
        <v>0</v>
      </c>
      <c r="N1281" s="190"/>
      <c r="O1281" s="197">
        <f>+ม.4!U53</f>
        <v>0</v>
      </c>
      <c r="P1281" s="190">
        <f>+ม.4!W53</f>
        <v>0</v>
      </c>
      <c r="Q1281" s="244"/>
      <c r="R1281" s="197">
        <f t="shared" si="140"/>
        <v>0</v>
      </c>
      <c r="S1281" s="221">
        <f>+ม.4!Z53</f>
        <v>0</v>
      </c>
      <c r="T1281" s="201">
        <f t="shared" si="141"/>
        <v>0</v>
      </c>
      <c r="U1281" s="190">
        <f t="shared" si="142"/>
        <v>0</v>
      </c>
      <c r="V1281" s="190">
        <f t="shared" si="143"/>
        <v>438200</v>
      </c>
      <c r="W1281" s="190"/>
      <c r="X1281" s="258" t="s">
        <v>2880</v>
      </c>
      <c r="Y1281" s="251"/>
      <c r="Z1281" s="251">
        <v>0.01</v>
      </c>
    </row>
    <row r="1282" spans="1:26" s="189" customFormat="1" ht="15.75" customHeight="1" x14ac:dyDescent="0.35">
      <c r="A1282" s="221">
        <v>43</v>
      </c>
      <c r="B1282" s="217" t="str">
        <f>+ม.4!D54</f>
        <v>โฉนด</v>
      </c>
      <c r="C1282" s="234">
        <f>+ม.4!E54</f>
        <v>63288</v>
      </c>
      <c r="D1282" s="221">
        <f>+ม.4!I54</f>
        <v>0</v>
      </c>
      <c r="E1282" s="221">
        <f>+ม.4!J54</f>
        <v>2</v>
      </c>
      <c r="F1282" s="230">
        <f>+ม.4!K54</f>
        <v>59.8</v>
      </c>
      <c r="G1282" s="190"/>
      <c r="H1282" s="221">
        <f t="shared" si="144"/>
        <v>259.8</v>
      </c>
      <c r="I1282" s="226">
        <v>230</v>
      </c>
      <c r="J1282" s="191">
        <f t="shared" si="145"/>
        <v>59754</v>
      </c>
      <c r="K1282" s="221">
        <f>+ม.4!Q54</f>
        <v>0</v>
      </c>
      <c r="L1282" s="238">
        <f>+ม.4!S54</f>
        <v>0</v>
      </c>
      <c r="M1282" s="238">
        <f>+ม.4!T54</f>
        <v>0</v>
      </c>
      <c r="N1282" s="190"/>
      <c r="O1282" s="197">
        <f>+ม.4!U54</f>
        <v>0</v>
      </c>
      <c r="P1282" s="190">
        <f>+ม.4!W54</f>
        <v>0</v>
      </c>
      <c r="Q1282" s="244"/>
      <c r="R1282" s="197">
        <f t="shared" si="140"/>
        <v>0</v>
      </c>
      <c r="S1282" s="221">
        <f>+ม.4!Z54</f>
        <v>0</v>
      </c>
      <c r="T1282" s="201">
        <f t="shared" si="141"/>
        <v>0</v>
      </c>
      <c r="U1282" s="190">
        <f t="shared" si="142"/>
        <v>0</v>
      </c>
      <c r="V1282" s="190">
        <f t="shared" si="143"/>
        <v>59754</v>
      </c>
      <c r="W1282" s="190"/>
      <c r="X1282" s="258" t="s">
        <v>2880</v>
      </c>
      <c r="Y1282" s="251"/>
      <c r="Z1282" s="251">
        <v>0.01</v>
      </c>
    </row>
    <row r="1283" spans="1:26" s="189" customFormat="1" ht="15.75" customHeight="1" x14ac:dyDescent="0.35">
      <c r="A1283" s="221">
        <v>44</v>
      </c>
      <c r="B1283" s="217" t="str">
        <f>+ม.4!D55</f>
        <v>โฉนด</v>
      </c>
      <c r="C1283" s="234">
        <f>+ม.4!E55</f>
        <v>60946</v>
      </c>
      <c r="D1283" s="221">
        <f>+ม.4!I55</f>
        <v>10</v>
      </c>
      <c r="E1283" s="221">
        <f>+ม.4!J55</f>
        <v>3</v>
      </c>
      <c r="F1283" s="230">
        <f>+ม.4!K55</f>
        <v>81.599999999999994</v>
      </c>
      <c r="G1283" s="190"/>
      <c r="H1283" s="221">
        <f t="shared" si="144"/>
        <v>4381.6000000000004</v>
      </c>
      <c r="I1283" s="226">
        <v>100</v>
      </c>
      <c r="J1283" s="191">
        <f t="shared" si="145"/>
        <v>438160.00000000006</v>
      </c>
      <c r="K1283" s="221">
        <f>+ม.4!Q55</f>
        <v>0</v>
      </c>
      <c r="L1283" s="238">
        <f>+ม.4!S55</f>
        <v>0</v>
      </c>
      <c r="M1283" s="238">
        <f>+ม.4!T55</f>
        <v>0</v>
      </c>
      <c r="N1283" s="190"/>
      <c r="O1283" s="197">
        <f>+ม.4!U55</f>
        <v>0</v>
      </c>
      <c r="P1283" s="190">
        <f>+ม.4!W55</f>
        <v>0</v>
      </c>
      <c r="Q1283" s="244"/>
      <c r="R1283" s="197">
        <f t="shared" si="140"/>
        <v>0</v>
      </c>
      <c r="S1283" s="221">
        <f>+ม.4!Z55</f>
        <v>0</v>
      </c>
      <c r="T1283" s="201">
        <f t="shared" si="141"/>
        <v>0</v>
      </c>
      <c r="U1283" s="190">
        <f t="shared" si="142"/>
        <v>0</v>
      </c>
      <c r="V1283" s="190">
        <f t="shared" si="143"/>
        <v>438160.00000000006</v>
      </c>
      <c r="W1283" s="190"/>
      <c r="X1283" s="258" t="s">
        <v>2880</v>
      </c>
      <c r="Y1283" s="251"/>
      <c r="Z1283" s="251">
        <v>0.01</v>
      </c>
    </row>
    <row r="1284" spans="1:26" s="189" customFormat="1" ht="15.75" customHeight="1" x14ac:dyDescent="0.35">
      <c r="A1284" s="221">
        <v>45</v>
      </c>
      <c r="B1284" s="217" t="str">
        <f>+ม.4!D56</f>
        <v>โฉนด</v>
      </c>
      <c r="C1284" s="234">
        <f>+ม.4!E56</f>
        <v>40067</v>
      </c>
      <c r="D1284" s="221">
        <f>+ม.4!I56</f>
        <v>3</v>
      </c>
      <c r="E1284" s="221">
        <f>+ม.4!J56</f>
        <v>1</v>
      </c>
      <c r="F1284" s="230" t="str">
        <f>+ม.4!K56</f>
        <v>75.0</v>
      </c>
      <c r="G1284" s="190"/>
      <c r="H1284" s="221">
        <f t="shared" si="144"/>
        <v>1375</v>
      </c>
      <c r="I1284" s="226">
        <v>100</v>
      </c>
      <c r="J1284" s="191">
        <f t="shared" si="145"/>
        <v>137500</v>
      </c>
      <c r="K1284" s="221">
        <f>+ม.4!Q56</f>
        <v>0</v>
      </c>
      <c r="L1284" s="238">
        <f>+ม.4!S56</f>
        <v>0</v>
      </c>
      <c r="M1284" s="238">
        <f>+ม.4!T56</f>
        <v>0</v>
      </c>
      <c r="N1284" s="190"/>
      <c r="O1284" s="197">
        <f>+ม.4!U56</f>
        <v>0</v>
      </c>
      <c r="P1284" s="190">
        <f>+ม.4!W56</f>
        <v>0</v>
      </c>
      <c r="Q1284" s="244"/>
      <c r="R1284" s="197">
        <f t="shared" si="140"/>
        <v>0</v>
      </c>
      <c r="S1284" s="221">
        <f>+ม.4!Z56</f>
        <v>0</v>
      </c>
      <c r="T1284" s="201">
        <f t="shared" si="141"/>
        <v>0</v>
      </c>
      <c r="U1284" s="190">
        <f t="shared" si="142"/>
        <v>0</v>
      </c>
      <c r="V1284" s="190">
        <f t="shared" si="143"/>
        <v>137500</v>
      </c>
      <c r="W1284" s="190"/>
      <c r="X1284" s="258" t="s">
        <v>2880</v>
      </c>
      <c r="Y1284" s="251"/>
      <c r="Z1284" s="251">
        <v>0.01</v>
      </c>
    </row>
    <row r="1285" spans="1:26" s="189" customFormat="1" ht="15.75" customHeight="1" x14ac:dyDescent="0.35">
      <c r="A1285" s="221">
        <v>46</v>
      </c>
      <c r="B1285" s="217" t="str">
        <f>+ม.4!D57</f>
        <v>โฉนด</v>
      </c>
      <c r="C1285" s="234">
        <f>+ม.4!E57</f>
        <v>12931</v>
      </c>
      <c r="D1285" s="221">
        <f>+ม.4!I57</f>
        <v>2</v>
      </c>
      <c r="E1285" s="221">
        <f>+ม.4!J57</f>
        <v>2</v>
      </c>
      <c r="F1285" s="230" t="str">
        <f>+ม.4!K57</f>
        <v>18.0</v>
      </c>
      <c r="G1285" s="190"/>
      <c r="H1285" s="221">
        <f t="shared" si="144"/>
        <v>1018</v>
      </c>
      <c r="I1285" s="226">
        <v>100</v>
      </c>
      <c r="J1285" s="191">
        <f t="shared" si="145"/>
        <v>101800</v>
      </c>
      <c r="K1285" s="221">
        <f>+ม.4!Q57</f>
        <v>0</v>
      </c>
      <c r="L1285" s="238">
        <f>+ม.4!S57</f>
        <v>0</v>
      </c>
      <c r="M1285" s="238">
        <f>+ม.4!T57</f>
        <v>0</v>
      </c>
      <c r="N1285" s="190"/>
      <c r="O1285" s="197">
        <f>+ม.4!U57</f>
        <v>0</v>
      </c>
      <c r="P1285" s="190">
        <f>+ม.4!W57</f>
        <v>0</v>
      </c>
      <c r="Q1285" s="244"/>
      <c r="R1285" s="197">
        <f t="shared" si="140"/>
        <v>0</v>
      </c>
      <c r="S1285" s="221">
        <f>+ม.4!Z57</f>
        <v>0</v>
      </c>
      <c r="T1285" s="201">
        <f t="shared" si="141"/>
        <v>0</v>
      </c>
      <c r="U1285" s="190">
        <f t="shared" si="142"/>
        <v>0</v>
      </c>
      <c r="V1285" s="190">
        <f t="shared" si="143"/>
        <v>101800</v>
      </c>
      <c r="W1285" s="190"/>
      <c r="X1285" s="258" t="s">
        <v>2880</v>
      </c>
      <c r="Y1285" s="251"/>
      <c r="Z1285" s="251">
        <v>0.01</v>
      </c>
    </row>
    <row r="1286" spans="1:26" s="189" customFormat="1" ht="15.75" customHeight="1" x14ac:dyDescent="0.35">
      <c r="A1286" s="221">
        <v>47</v>
      </c>
      <c r="B1286" s="217" t="str">
        <f>+ม.4!D58</f>
        <v>โฉนด</v>
      </c>
      <c r="C1286" s="234">
        <f>+ม.4!E58</f>
        <v>63286</v>
      </c>
      <c r="D1286" s="221">
        <f>+ม.4!I58</f>
        <v>1</v>
      </c>
      <c r="E1286" s="221">
        <f>+ม.4!J58</f>
        <v>1</v>
      </c>
      <c r="F1286" s="230">
        <f>+ม.4!K58</f>
        <v>69.5</v>
      </c>
      <c r="G1286" s="190"/>
      <c r="H1286" s="221">
        <f t="shared" si="144"/>
        <v>569.5</v>
      </c>
      <c r="I1286" s="226">
        <v>100</v>
      </c>
      <c r="J1286" s="191">
        <f t="shared" si="145"/>
        <v>56950</v>
      </c>
      <c r="K1286" s="221">
        <f>+ม.4!Q58</f>
        <v>0</v>
      </c>
      <c r="L1286" s="238">
        <f>+ม.4!S58</f>
        <v>0</v>
      </c>
      <c r="M1286" s="238">
        <f>+ม.4!T58</f>
        <v>0</v>
      </c>
      <c r="N1286" s="190"/>
      <c r="O1286" s="197">
        <f>+ม.4!U58</f>
        <v>0</v>
      </c>
      <c r="P1286" s="190">
        <f>+ม.4!W58</f>
        <v>0</v>
      </c>
      <c r="Q1286" s="244"/>
      <c r="R1286" s="197">
        <f t="shared" si="140"/>
        <v>0</v>
      </c>
      <c r="S1286" s="221">
        <f>+ม.4!Z58</f>
        <v>0</v>
      </c>
      <c r="T1286" s="201">
        <f t="shared" si="141"/>
        <v>0</v>
      </c>
      <c r="U1286" s="190">
        <f t="shared" si="142"/>
        <v>0</v>
      </c>
      <c r="V1286" s="190">
        <f t="shared" si="143"/>
        <v>56950</v>
      </c>
      <c r="W1286" s="190"/>
      <c r="X1286" s="258" t="s">
        <v>2880</v>
      </c>
      <c r="Y1286" s="251"/>
      <c r="Z1286" s="251">
        <v>0.01</v>
      </c>
    </row>
    <row r="1287" spans="1:26" s="189" customFormat="1" ht="15.75" customHeight="1" x14ac:dyDescent="0.35">
      <c r="A1287" s="221">
        <v>48</v>
      </c>
      <c r="B1287" s="217" t="str">
        <f>+ม.4!D59</f>
        <v>โฉนด</v>
      </c>
      <c r="C1287" s="234">
        <f>+ม.4!E59</f>
        <v>26026</v>
      </c>
      <c r="D1287" s="221">
        <f>+ม.4!I59</f>
        <v>0</v>
      </c>
      <c r="E1287" s="221">
        <f>+ม.4!J59</f>
        <v>2</v>
      </c>
      <c r="F1287" s="230" t="str">
        <f>+ม.4!K59</f>
        <v>29.0</v>
      </c>
      <c r="G1287" s="190"/>
      <c r="H1287" s="221">
        <f t="shared" si="144"/>
        <v>229</v>
      </c>
      <c r="I1287" s="226">
        <v>100</v>
      </c>
      <c r="J1287" s="191">
        <f t="shared" si="145"/>
        <v>22900</v>
      </c>
      <c r="K1287" s="221">
        <f>+ม.4!Q59</f>
        <v>0</v>
      </c>
      <c r="L1287" s="238">
        <f>+ม.4!S59</f>
        <v>0</v>
      </c>
      <c r="M1287" s="238">
        <f>+ม.4!T59</f>
        <v>0</v>
      </c>
      <c r="N1287" s="190"/>
      <c r="O1287" s="197">
        <f>+ม.4!U59</f>
        <v>0</v>
      </c>
      <c r="P1287" s="190">
        <f>+ม.4!W59</f>
        <v>0</v>
      </c>
      <c r="Q1287" s="244"/>
      <c r="R1287" s="197">
        <f t="shared" si="140"/>
        <v>0</v>
      </c>
      <c r="S1287" s="221">
        <f>+ม.4!Z59</f>
        <v>0</v>
      </c>
      <c r="T1287" s="201">
        <f t="shared" si="141"/>
        <v>0</v>
      </c>
      <c r="U1287" s="190">
        <f t="shared" si="142"/>
        <v>0</v>
      </c>
      <c r="V1287" s="190">
        <f t="shared" si="143"/>
        <v>22900</v>
      </c>
      <c r="W1287" s="190"/>
      <c r="X1287" s="258" t="s">
        <v>2880</v>
      </c>
      <c r="Y1287" s="251"/>
      <c r="Z1287" s="251">
        <v>0.01</v>
      </c>
    </row>
    <row r="1288" spans="1:26" s="189" customFormat="1" ht="15.75" customHeight="1" x14ac:dyDescent="0.35">
      <c r="A1288" s="221">
        <v>49</v>
      </c>
      <c r="B1288" s="217" t="str">
        <f>+ม.4!D60</f>
        <v>โฉนด</v>
      </c>
      <c r="C1288" s="234">
        <f>+ม.4!E60</f>
        <v>14607</v>
      </c>
      <c r="D1288" s="221">
        <f>+ม.4!I60</f>
        <v>8</v>
      </c>
      <c r="E1288" s="221">
        <f>+ม.4!J60</f>
        <v>2</v>
      </c>
      <c r="F1288" s="230">
        <f>+ม.4!K60</f>
        <v>80</v>
      </c>
      <c r="G1288" s="190"/>
      <c r="H1288" s="221">
        <f t="shared" si="144"/>
        <v>3480</v>
      </c>
      <c r="I1288" s="226">
        <v>100</v>
      </c>
      <c r="J1288" s="191">
        <f t="shared" si="145"/>
        <v>348000</v>
      </c>
      <c r="K1288" s="221">
        <f>+ม.4!Q60</f>
        <v>0</v>
      </c>
      <c r="L1288" s="238">
        <f>+ม.4!S60</f>
        <v>0</v>
      </c>
      <c r="M1288" s="238">
        <f>+ม.4!T60</f>
        <v>0</v>
      </c>
      <c r="N1288" s="190"/>
      <c r="O1288" s="197">
        <f>+ม.4!U60</f>
        <v>0</v>
      </c>
      <c r="P1288" s="190">
        <f>+ม.4!W60</f>
        <v>0</v>
      </c>
      <c r="Q1288" s="244"/>
      <c r="R1288" s="197">
        <f t="shared" si="140"/>
        <v>0</v>
      </c>
      <c r="S1288" s="221">
        <f>+ม.4!Z60</f>
        <v>0</v>
      </c>
      <c r="T1288" s="201">
        <f t="shared" si="141"/>
        <v>0</v>
      </c>
      <c r="U1288" s="190">
        <f t="shared" si="142"/>
        <v>0</v>
      </c>
      <c r="V1288" s="190">
        <f t="shared" si="143"/>
        <v>348000</v>
      </c>
      <c r="W1288" s="190"/>
      <c r="X1288" s="258" t="s">
        <v>2880</v>
      </c>
      <c r="Y1288" s="251"/>
      <c r="Z1288" s="251">
        <v>0.01</v>
      </c>
    </row>
    <row r="1289" spans="1:26" s="189" customFormat="1" ht="15.75" customHeight="1" x14ac:dyDescent="0.35">
      <c r="A1289" s="221">
        <v>50</v>
      </c>
      <c r="B1289" s="217" t="str">
        <f>+ม.4!D61</f>
        <v>โฉนด</v>
      </c>
      <c r="C1289" s="234">
        <f>+ม.4!E61</f>
        <v>40158</v>
      </c>
      <c r="D1289" s="221">
        <f>+ม.4!I61</f>
        <v>3</v>
      </c>
      <c r="E1289" s="221">
        <f>+ม.4!J61</f>
        <v>0</v>
      </c>
      <c r="F1289" s="230" t="str">
        <f>+ม.4!K61</f>
        <v>36.0</v>
      </c>
      <c r="G1289" s="190"/>
      <c r="H1289" s="221">
        <f t="shared" si="144"/>
        <v>1236</v>
      </c>
      <c r="I1289" s="226">
        <v>100</v>
      </c>
      <c r="J1289" s="191">
        <f t="shared" si="145"/>
        <v>123600</v>
      </c>
      <c r="K1289" s="221">
        <f>+ม.4!Q61</f>
        <v>0</v>
      </c>
      <c r="L1289" s="238">
        <f>+ม.4!S61</f>
        <v>0</v>
      </c>
      <c r="M1289" s="238">
        <f>+ม.4!T61</f>
        <v>0</v>
      </c>
      <c r="N1289" s="190"/>
      <c r="O1289" s="197">
        <f>+ม.4!U61</f>
        <v>0</v>
      </c>
      <c r="P1289" s="190">
        <f>+ม.4!W61</f>
        <v>0</v>
      </c>
      <c r="Q1289" s="244"/>
      <c r="R1289" s="197">
        <f t="shared" si="140"/>
        <v>0</v>
      </c>
      <c r="S1289" s="221">
        <f>+ม.4!Z61</f>
        <v>0</v>
      </c>
      <c r="T1289" s="201">
        <f t="shared" si="141"/>
        <v>0</v>
      </c>
      <c r="U1289" s="190">
        <f t="shared" si="142"/>
        <v>0</v>
      </c>
      <c r="V1289" s="190">
        <f t="shared" si="143"/>
        <v>123600</v>
      </c>
      <c r="W1289" s="190"/>
      <c r="X1289" s="258" t="s">
        <v>2880</v>
      </c>
      <c r="Y1289" s="251"/>
      <c r="Z1289" s="251">
        <v>0.01</v>
      </c>
    </row>
    <row r="1290" spans="1:26" s="189" customFormat="1" ht="15.75" customHeight="1" x14ac:dyDescent="0.35">
      <c r="A1290" s="221">
        <v>51</v>
      </c>
      <c r="B1290" s="217" t="str">
        <f>+ม.4!D62</f>
        <v>โฉนด</v>
      </c>
      <c r="C1290" s="234">
        <f>+ม.4!E62</f>
        <v>40090</v>
      </c>
      <c r="D1290" s="221">
        <f>+ม.4!I62</f>
        <v>7</v>
      </c>
      <c r="E1290" s="221">
        <f>+ม.4!J62</f>
        <v>3</v>
      </c>
      <c r="F1290" s="230" t="str">
        <f>+ม.4!K62</f>
        <v>85.0</v>
      </c>
      <c r="G1290" s="190"/>
      <c r="H1290" s="221">
        <f t="shared" si="144"/>
        <v>3185</v>
      </c>
      <c r="I1290" s="226">
        <v>200</v>
      </c>
      <c r="J1290" s="191">
        <f t="shared" si="145"/>
        <v>637000</v>
      </c>
      <c r="K1290" s="221">
        <f>+ม.4!Q62</f>
        <v>0</v>
      </c>
      <c r="L1290" s="238">
        <f>+ม.4!S62</f>
        <v>0</v>
      </c>
      <c r="M1290" s="238">
        <f>+ม.4!T62</f>
        <v>0</v>
      </c>
      <c r="N1290" s="190"/>
      <c r="O1290" s="197">
        <f>+ม.4!U62</f>
        <v>0</v>
      </c>
      <c r="P1290" s="190">
        <f>+ม.4!W62</f>
        <v>0</v>
      </c>
      <c r="Q1290" s="244"/>
      <c r="R1290" s="197">
        <f t="shared" si="140"/>
        <v>0</v>
      </c>
      <c r="S1290" s="221">
        <f>+ม.4!Z62</f>
        <v>0</v>
      </c>
      <c r="T1290" s="201">
        <f t="shared" si="141"/>
        <v>0</v>
      </c>
      <c r="U1290" s="190">
        <f t="shared" si="142"/>
        <v>0</v>
      </c>
      <c r="V1290" s="190">
        <f t="shared" si="143"/>
        <v>637000</v>
      </c>
      <c r="W1290" s="190"/>
      <c r="X1290" s="258" t="s">
        <v>2880</v>
      </c>
      <c r="Y1290" s="251"/>
      <c r="Z1290" s="251">
        <v>0.01</v>
      </c>
    </row>
    <row r="1291" spans="1:26" s="189" customFormat="1" ht="15.75" customHeight="1" x14ac:dyDescent="0.35">
      <c r="A1291" s="221">
        <v>52</v>
      </c>
      <c r="B1291" s="217" t="str">
        <f>+ม.4!D63</f>
        <v>โฉนด</v>
      </c>
      <c r="C1291" s="234">
        <f>+ม.4!E63</f>
        <v>14982</v>
      </c>
      <c r="D1291" s="221">
        <f>+ม.4!I63</f>
        <v>21</v>
      </c>
      <c r="E1291" s="221">
        <f>+ม.4!J63</f>
        <v>0</v>
      </c>
      <c r="F1291" s="230"/>
      <c r="G1291" s="190"/>
      <c r="H1291" s="221">
        <f t="shared" si="144"/>
        <v>8400</v>
      </c>
      <c r="I1291" s="226">
        <v>100</v>
      </c>
      <c r="J1291" s="191">
        <f t="shared" si="145"/>
        <v>840000</v>
      </c>
      <c r="K1291" s="221">
        <f>+ม.4!Q63</f>
        <v>0</v>
      </c>
      <c r="L1291" s="238">
        <f>+ม.4!S63</f>
        <v>0</v>
      </c>
      <c r="M1291" s="238">
        <f>+ม.4!T63</f>
        <v>0</v>
      </c>
      <c r="N1291" s="190"/>
      <c r="O1291" s="197">
        <f>+ม.4!U63</f>
        <v>0</v>
      </c>
      <c r="P1291" s="190">
        <f>+ม.4!W63</f>
        <v>0</v>
      </c>
      <c r="Q1291" s="244"/>
      <c r="R1291" s="197">
        <f t="shared" si="140"/>
        <v>0</v>
      </c>
      <c r="S1291" s="221">
        <f>+ม.4!Z63</f>
        <v>0</v>
      </c>
      <c r="T1291" s="201">
        <f t="shared" si="141"/>
        <v>0</v>
      </c>
      <c r="U1291" s="190">
        <f t="shared" si="142"/>
        <v>0</v>
      </c>
      <c r="V1291" s="190">
        <f t="shared" si="143"/>
        <v>840000</v>
      </c>
      <c r="W1291" s="190"/>
      <c r="X1291" s="258" t="s">
        <v>2880</v>
      </c>
      <c r="Y1291" s="251"/>
      <c r="Z1291" s="251">
        <v>0.01</v>
      </c>
    </row>
    <row r="1292" spans="1:26" s="189" customFormat="1" ht="15.75" customHeight="1" x14ac:dyDescent="0.35">
      <c r="A1292" s="221">
        <v>53</v>
      </c>
      <c r="B1292" s="217" t="str">
        <f>+ม.4!D64</f>
        <v>โฉนด</v>
      </c>
      <c r="C1292" s="234">
        <f>+ม.4!E64</f>
        <v>40105</v>
      </c>
      <c r="D1292" s="221">
        <f>+ม.4!I64</f>
        <v>5</v>
      </c>
      <c r="E1292" s="221">
        <f>+ม.4!J64</f>
        <v>1</v>
      </c>
      <c r="F1292" s="230" t="str">
        <f>+ม.4!K64</f>
        <v>12.0</v>
      </c>
      <c r="G1292" s="190"/>
      <c r="H1292" s="221">
        <f t="shared" si="144"/>
        <v>2112</v>
      </c>
      <c r="I1292" s="226">
        <v>100</v>
      </c>
      <c r="J1292" s="191">
        <f t="shared" si="145"/>
        <v>211200</v>
      </c>
      <c r="K1292" s="221">
        <f>+ม.4!Q64</f>
        <v>0</v>
      </c>
      <c r="L1292" s="238">
        <f>+ม.4!S64</f>
        <v>0</v>
      </c>
      <c r="M1292" s="238">
        <f>+ม.4!T64</f>
        <v>0</v>
      </c>
      <c r="N1292" s="190"/>
      <c r="O1292" s="197">
        <f>+ม.4!U64</f>
        <v>0</v>
      </c>
      <c r="P1292" s="190">
        <f>+ม.4!W64</f>
        <v>0</v>
      </c>
      <c r="Q1292" s="244"/>
      <c r="R1292" s="197">
        <f t="shared" si="140"/>
        <v>0</v>
      </c>
      <c r="S1292" s="221">
        <f>+ม.4!Z64</f>
        <v>0</v>
      </c>
      <c r="T1292" s="201">
        <f t="shared" si="141"/>
        <v>0</v>
      </c>
      <c r="U1292" s="190">
        <f t="shared" si="142"/>
        <v>0</v>
      </c>
      <c r="V1292" s="190">
        <f t="shared" si="143"/>
        <v>211200</v>
      </c>
      <c r="W1292" s="190"/>
      <c r="X1292" s="258" t="s">
        <v>2880</v>
      </c>
      <c r="Y1292" s="251"/>
      <c r="Z1292" s="251">
        <v>0.01</v>
      </c>
    </row>
    <row r="1293" spans="1:26" s="189" customFormat="1" ht="15.75" customHeight="1" x14ac:dyDescent="0.35">
      <c r="A1293" s="221">
        <v>54</v>
      </c>
      <c r="B1293" s="217" t="str">
        <f>+ม.4!D65</f>
        <v>โฉนด</v>
      </c>
      <c r="C1293" s="234">
        <f>+ม.4!E65</f>
        <v>14996</v>
      </c>
      <c r="D1293" s="221">
        <f>+ม.4!I65</f>
        <v>16</v>
      </c>
      <c r="E1293" s="221">
        <f>+ม.4!J65</f>
        <v>0</v>
      </c>
      <c r="F1293" s="230" t="str">
        <f>+ม.4!K65</f>
        <v>78.0</v>
      </c>
      <c r="G1293" s="190"/>
      <c r="H1293" s="221">
        <f t="shared" si="144"/>
        <v>6478</v>
      </c>
      <c r="I1293" s="226">
        <v>130</v>
      </c>
      <c r="J1293" s="191">
        <f t="shared" si="145"/>
        <v>842140</v>
      </c>
      <c r="K1293" s="221">
        <f>+ม.4!Q65</f>
        <v>0</v>
      </c>
      <c r="L1293" s="238">
        <f>+ม.4!S65</f>
        <v>0</v>
      </c>
      <c r="M1293" s="238">
        <f>+ม.4!T65</f>
        <v>0</v>
      </c>
      <c r="N1293" s="190"/>
      <c r="O1293" s="197">
        <f>+ม.4!U65</f>
        <v>0</v>
      </c>
      <c r="P1293" s="190">
        <f>+ม.4!W65</f>
        <v>0</v>
      </c>
      <c r="Q1293" s="244"/>
      <c r="R1293" s="197">
        <f t="shared" si="140"/>
        <v>0</v>
      </c>
      <c r="S1293" s="221">
        <f>+ม.4!Z65</f>
        <v>0</v>
      </c>
      <c r="T1293" s="201">
        <f t="shared" si="141"/>
        <v>0</v>
      </c>
      <c r="U1293" s="190">
        <f t="shared" si="142"/>
        <v>0</v>
      </c>
      <c r="V1293" s="190">
        <f t="shared" si="143"/>
        <v>842140</v>
      </c>
      <c r="W1293" s="190"/>
      <c r="X1293" s="258" t="s">
        <v>2880</v>
      </c>
      <c r="Y1293" s="251"/>
      <c r="Z1293" s="251">
        <v>0.01</v>
      </c>
    </row>
    <row r="1294" spans="1:26" s="189" customFormat="1" ht="15.75" customHeight="1" x14ac:dyDescent="0.35">
      <c r="A1294" s="221">
        <v>55</v>
      </c>
      <c r="B1294" s="217" t="str">
        <f>+ม.4!D66</f>
        <v>โฉนด</v>
      </c>
      <c r="C1294" s="234">
        <f>+ม.4!E66</f>
        <v>34842</v>
      </c>
      <c r="D1294" s="221">
        <f>+ม.4!I66</f>
        <v>0</v>
      </c>
      <c r="E1294" s="221">
        <f>+ม.4!J66</f>
        <v>0</v>
      </c>
      <c r="F1294" s="230" t="str">
        <f>+ม.4!K66</f>
        <v>53.0</v>
      </c>
      <c r="G1294" s="190"/>
      <c r="H1294" s="221">
        <f t="shared" si="144"/>
        <v>53</v>
      </c>
      <c r="I1294" s="226">
        <v>230</v>
      </c>
      <c r="J1294" s="191">
        <f t="shared" si="145"/>
        <v>12190</v>
      </c>
      <c r="K1294" s="221">
        <f>+ม.4!Q66</f>
        <v>0</v>
      </c>
      <c r="L1294" s="238">
        <f>+ม.4!S66</f>
        <v>0</v>
      </c>
      <c r="M1294" s="238">
        <f>+ม.4!T66</f>
        <v>0</v>
      </c>
      <c r="N1294" s="190"/>
      <c r="O1294" s="197">
        <f>+ม.4!U66</f>
        <v>0</v>
      </c>
      <c r="P1294" s="190">
        <f>+ม.4!W66</f>
        <v>0</v>
      </c>
      <c r="Q1294" s="244"/>
      <c r="R1294" s="197">
        <f t="shared" si="140"/>
        <v>0</v>
      </c>
      <c r="S1294" s="221">
        <f>+ม.4!Z66</f>
        <v>0</v>
      </c>
      <c r="T1294" s="201">
        <f t="shared" si="141"/>
        <v>0</v>
      </c>
      <c r="U1294" s="190">
        <f t="shared" si="142"/>
        <v>0</v>
      </c>
      <c r="V1294" s="190">
        <f t="shared" si="143"/>
        <v>12190</v>
      </c>
      <c r="W1294" s="190"/>
      <c r="X1294" s="258" t="s">
        <v>2880</v>
      </c>
      <c r="Y1294" s="251"/>
      <c r="Z1294" s="251">
        <v>0.01</v>
      </c>
    </row>
    <row r="1295" spans="1:26" s="189" customFormat="1" ht="15.75" customHeight="1" x14ac:dyDescent="0.35">
      <c r="A1295" s="221">
        <v>56</v>
      </c>
      <c r="B1295" s="217" t="str">
        <f>+ม.4!D67</f>
        <v>โฉนด</v>
      </c>
      <c r="C1295" s="234">
        <f>+ม.4!E67</f>
        <v>34837</v>
      </c>
      <c r="D1295" s="221">
        <f>+ม.4!I67</f>
        <v>0</v>
      </c>
      <c r="E1295" s="221">
        <f>+ม.4!J67</f>
        <v>0</v>
      </c>
      <c r="F1295" s="230" t="str">
        <f>+ม.4!K67</f>
        <v>46.0</v>
      </c>
      <c r="G1295" s="190"/>
      <c r="H1295" s="221">
        <f t="shared" si="144"/>
        <v>46</v>
      </c>
      <c r="I1295" s="226">
        <v>230</v>
      </c>
      <c r="J1295" s="191">
        <f t="shared" si="145"/>
        <v>10580</v>
      </c>
      <c r="K1295" s="221">
        <f>+ม.4!Q67</f>
        <v>0</v>
      </c>
      <c r="L1295" s="238">
        <f>+ม.4!S67</f>
        <v>0</v>
      </c>
      <c r="M1295" s="238">
        <f>+ม.4!T67</f>
        <v>0</v>
      </c>
      <c r="N1295" s="190"/>
      <c r="O1295" s="197">
        <f>+ม.4!U67</f>
        <v>0</v>
      </c>
      <c r="P1295" s="190">
        <f>+ม.4!W67</f>
        <v>0</v>
      </c>
      <c r="Q1295" s="244"/>
      <c r="R1295" s="197">
        <f t="shared" si="140"/>
        <v>0</v>
      </c>
      <c r="S1295" s="221">
        <f>+ม.4!Z67</f>
        <v>0</v>
      </c>
      <c r="T1295" s="201">
        <f t="shared" si="141"/>
        <v>0</v>
      </c>
      <c r="U1295" s="190">
        <f t="shared" si="142"/>
        <v>0</v>
      </c>
      <c r="V1295" s="190">
        <f t="shared" si="143"/>
        <v>10580</v>
      </c>
      <c r="W1295" s="190"/>
      <c r="X1295" s="258" t="s">
        <v>2880</v>
      </c>
      <c r="Y1295" s="251"/>
      <c r="Z1295" s="251">
        <v>0.01</v>
      </c>
    </row>
    <row r="1296" spans="1:26" s="189" customFormat="1" ht="15.75" customHeight="1" x14ac:dyDescent="0.35">
      <c r="A1296" s="221">
        <v>57</v>
      </c>
      <c r="B1296" s="217" t="str">
        <f>+ม.4!D68</f>
        <v>โฉนด</v>
      </c>
      <c r="C1296" s="234">
        <f>+ม.4!E68</f>
        <v>39853</v>
      </c>
      <c r="D1296" s="221">
        <f>+ม.4!I68</f>
        <v>7</v>
      </c>
      <c r="E1296" s="221">
        <f>+ม.4!J68</f>
        <v>1</v>
      </c>
      <c r="F1296" s="230" t="str">
        <f>+ม.4!K68</f>
        <v>66.0</v>
      </c>
      <c r="G1296" s="190"/>
      <c r="H1296" s="221">
        <f t="shared" si="144"/>
        <v>2966</v>
      </c>
      <c r="I1296" s="226">
        <v>100</v>
      </c>
      <c r="J1296" s="191">
        <f t="shared" si="145"/>
        <v>296600</v>
      </c>
      <c r="K1296" s="221">
        <f>+ม.4!Q68</f>
        <v>0</v>
      </c>
      <c r="L1296" s="238">
        <f>+ม.4!S68</f>
        <v>0</v>
      </c>
      <c r="M1296" s="238">
        <f>+ม.4!T68</f>
        <v>0</v>
      </c>
      <c r="N1296" s="190"/>
      <c r="O1296" s="197">
        <f>+ม.4!U68</f>
        <v>0</v>
      </c>
      <c r="P1296" s="190">
        <f>+ม.4!W68</f>
        <v>0</v>
      </c>
      <c r="Q1296" s="244"/>
      <c r="R1296" s="197">
        <f t="shared" si="140"/>
        <v>0</v>
      </c>
      <c r="S1296" s="221">
        <f>+ม.4!Z68</f>
        <v>0</v>
      </c>
      <c r="T1296" s="201">
        <f t="shared" si="141"/>
        <v>0</v>
      </c>
      <c r="U1296" s="190">
        <f t="shared" si="142"/>
        <v>0</v>
      </c>
      <c r="V1296" s="190">
        <f t="shared" si="143"/>
        <v>296600</v>
      </c>
      <c r="W1296" s="190"/>
      <c r="X1296" s="258" t="s">
        <v>2880</v>
      </c>
      <c r="Y1296" s="251"/>
      <c r="Z1296" s="251">
        <v>0.01</v>
      </c>
    </row>
    <row r="1297" spans="1:26" s="189" customFormat="1" ht="15.75" customHeight="1" x14ac:dyDescent="0.35">
      <c r="A1297" s="221">
        <v>58</v>
      </c>
      <c r="B1297" s="217" t="str">
        <f>+ม.4!D69</f>
        <v>โฉนด</v>
      </c>
      <c r="C1297" s="234">
        <f>+ม.4!E69</f>
        <v>40159</v>
      </c>
      <c r="D1297" s="221">
        <f>+ม.4!I69</f>
        <v>9</v>
      </c>
      <c r="E1297" s="221">
        <f>+ม.4!J69</f>
        <v>1</v>
      </c>
      <c r="F1297" s="230" t="str">
        <f>+ม.4!K69</f>
        <v>54.0</v>
      </c>
      <c r="G1297" s="190"/>
      <c r="H1297" s="221">
        <f t="shared" si="144"/>
        <v>3754</v>
      </c>
      <c r="I1297" s="226">
        <v>130</v>
      </c>
      <c r="J1297" s="191">
        <f t="shared" si="145"/>
        <v>488020</v>
      </c>
      <c r="K1297" s="221">
        <f>+ม.4!Q69</f>
        <v>0</v>
      </c>
      <c r="L1297" s="238">
        <f>+ม.4!S69</f>
        <v>0</v>
      </c>
      <c r="M1297" s="238">
        <f>+ม.4!T69</f>
        <v>0</v>
      </c>
      <c r="N1297" s="190"/>
      <c r="O1297" s="197">
        <f>+ม.4!U69</f>
        <v>0</v>
      </c>
      <c r="P1297" s="190">
        <f>+ม.4!W69</f>
        <v>0</v>
      </c>
      <c r="Q1297" s="244"/>
      <c r="R1297" s="197">
        <f t="shared" ref="R1297:R1360" si="146">O1297*Q1297</f>
        <v>0</v>
      </c>
      <c r="S1297" s="221">
        <f>+ม.4!Z69</f>
        <v>0</v>
      </c>
      <c r="T1297" s="201">
        <f t="shared" ref="T1297:T1360" si="147">R1297*S1297/100</f>
        <v>0</v>
      </c>
      <c r="U1297" s="190">
        <f t="shared" ref="U1297:U1360" si="148">R1297-T1297</f>
        <v>0</v>
      </c>
      <c r="V1297" s="190">
        <f t="shared" ref="V1297:V1360" si="149">J1297+U1297</f>
        <v>488020</v>
      </c>
      <c r="W1297" s="190"/>
      <c r="X1297" s="258" t="s">
        <v>2880</v>
      </c>
      <c r="Y1297" s="251"/>
      <c r="Z1297" s="251">
        <v>0.01</v>
      </c>
    </row>
    <row r="1298" spans="1:26" s="189" customFormat="1" ht="15.75" customHeight="1" x14ac:dyDescent="0.35">
      <c r="A1298" s="221">
        <v>59</v>
      </c>
      <c r="B1298" s="217" t="str">
        <f>+ม.4!D70</f>
        <v>โฉนด</v>
      </c>
      <c r="C1298" s="234">
        <f>+ม.4!E70</f>
        <v>40102</v>
      </c>
      <c r="D1298" s="221">
        <f>+ม.4!I70</f>
        <v>0</v>
      </c>
      <c r="E1298" s="221">
        <f>+ม.4!J70</f>
        <v>3</v>
      </c>
      <c r="F1298" s="230" t="str">
        <f>+ม.4!K70</f>
        <v>86.0</v>
      </c>
      <c r="G1298" s="190"/>
      <c r="H1298" s="221">
        <f t="shared" si="144"/>
        <v>386</v>
      </c>
      <c r="I1298" s="226">
        <v>350</v>
      </c>
      <c r="J1298" s="191">
        <f t="shared" si="145"/>
        <v>135100</v>
      </c>
      <c r="K1298" s="221">
        <f>+ม.4!Q70</f>
        <v>0</v>
      </c>
      <c r="L1298" s="238">
        <f>+ม.4!S70</f>
        <v>0</v>
      </c>
      <c r="M1298" s="238">
        <f>+ม.4!T70</f>
        <v>0</v>
      </c>
      <c r="N1298" s="190"/>
      <c r="O1298" s="197">
        <f>+ม.4!U70</f>
        <v>0</v>
      </c>
      <c r="P1298" s="190">
        <f>+ม.4!W70</f>
        <v>0</v>
      </c>
      <c r="Q1298" s="244"/>
      <c r="R1298" s="197">
        <f t="shared" si="146"/>
        <v>0</v>
      </c>
      <c r="S1298" s="221">
        <f>+ม.4!Z70</f>
        <v>0</v>
      </c>
      <c r="T1298" s="201">
        <f t="shared" si="147"/>
        <v>0</v>
      </c>
      <c r="U1298" s="190">
        <f t="shared" si="148"/>
        <v>0</v>
      </c>
      <c r="V1298" s="190">
        <f t="shared" si="149"/>
        <v>135100</v>
      </c>
      <c r="W1298" s="190"/>
      <c r="X1298" s="258" t="s">
        <v>2880</v>
      </c>
      <c r="Y1298" s="251"/>
      <c r="Z1298" s="251">
        <v>0.01</v>
      </c>
    </row>
    <row r="1299" spans="1:26" s="189" customFormat="1" ht="15.75" customHeight="1" x14ac:dyDescent="0.35">
      <c r="A1299" s="221">
        <v>60</v>
      </c>
      <c r="B1299" s="217" t="str">
        <f>+ม.4!D71</f>
        <v>โฉนด</v>
      </c>
      <c r="C1299" s="234">
        <f>+ม.4!E71</f>
        <v>15055</v>
      </c>
      <c r="D1299" s="221">
        <f>+ม.4!I71</f>
        <v>10</v>
      </c>
      <c r="E1299" s="221">
        <f>+ม.4!J71</f>
        <v>2</v>
      </c>
      <c r="F1299" s="230">
        <f>+ม.4!K71</f>
        <v>42</v>
      </c>
      <c r="G1299" s="190"/>
      <c r="H1299" s="221">
        <f t="shared" si="144"/>
        <v>4242</v>
      </c>
      <c r="I1299" s="226">
        <v>100</v>
      </c>
      <c r="J1299" s="191">
        <f t="shared" si="145"/>
        <v>424200</v>
      </c>
      <c r="K1299" s="221">
        <f>+ม.4!Q71</f>
        <v>0</v>
      </c>
      <c r="L1299" s="238">
        <f>+ม.4!S71</f>
        <v>0</v>
      </c>
      <c r="M1299" s="238">
        <f>+ม.4!T71</f>
        <v>0</v>
      </c>
      <c r="N1299" s="190"/>
      <c r="O1299" s="197">
        <f>+ม.4!U71</f>
        <v>0</v>
      </c>
      <c r="P1299" s="190">
        <f>+ม.4!W71</f>
        <v>0</v>
      </c>
      <c r="Q1299" s="244"/>
      <c r="R1299" s="197">
        <f t="shared" si="146"/>
        <v>0</v>
      </c>
      <c r="S1299" s="221">
        <f>+ม.4!Z71</f>
        <v>0</v>
      </c>
      <c r="T1299" s="201">
        <f t="shared" si="147"/>
        <v>0</v>
      </c>
      <c r="U1299" s="190">
        <f t="shared" si="148"/>
        <v>0</v>
      </c>
      <c r="V1299" s="190">
        <f t="shared" si="149"/>
        <v>424200</v>
      </c>
      <c r="W1299" s="190"/>
      <c r="X1299" s="258" t="s">
        <v>2880</v>
      </c>
      <c r="Y1299" s="251"/>
      <c r="Z1299" s="251">
        <v>0.01</v>
      </c>
    </row>
    <row r="1300" spans="1:26" s="189" customFormat="1" ht="15.75" customHeight="1" x14ac:dyDescent="0.35">
      <c r="A1300" s="221">
        <v>61</v>
      </c>
      <c r="B1300" s="217" t="str">
        <f>+ม.4!D72</f>
        <v>โฉนด</v>
      </c>
      <c r="C1300" s="234">
        <f>+ม.4!E72</f>
        <v>40050</v>
      </c>
      <c r="D1300" s="221">
        <f>+ม.4!I72</f>
        <v>16</v>
      </c>
      <c r="E1300" s="221">
        <f>+ม.4!J72</f>
        <v>2</v>
      </c>
      <c r="F1300" s="230" t="str">
        <f>+ม.4!K72</f>
        <v>25.0</v>
      </c>
      <c r="G1300" s="190"/>
      <c r="H1300" s="221">
        <f t="shared" si="144"/>
        <v>6625</v>
      </c>
      <c r="I1300" s="226">
        <v>130</v>
      </c>
      <c r="J1300" s="191">
        <f t="shared" si="145"/>
        <v>861250</v>
      </c>
      <c r="K1300" s="221">
        <f>+ม.4!Q72</f>
        <v>0</v>
      </c>
      <c r="L1300" s="238">
        <f>+ม.4!S72</f>
        <v>0</v>
      </c>
      <c r="M1300" s="238">
        <f>+ม.4!T72</f>
        <v>0</v>
      </c>
      <c r="N1300" s="190"/>
      <c r="O1300" s="197">
        <f>+ม.4!U72</f>
        <v>0</v>
      </c>
      <c r="P1300" s="190">
        <f>+ม.4!W72</f>
        <v>0</v>
      </c>
      <c r="Q1300" s="244"/>
      <c r="R1300" s="197">
        <f t="shared" si="146"/>
        <v>0</v>
      </c>
      <c r="S1300" s="221">
        <f>+ม.4!Z72</f>
        <v>0</v>
      </c>
      <c r="T1300" s="201">
        <f t="shared" si="147"/>
        <v>0</v>
      </c>
      <c r="U1300" s="190">
        <f t="shared" si="148"/>
        <v>0</v>
      </c>
      <c r="V1300" s="190">
        <f t="shared" si="149"/>
        <v>861250</v>
      </c>
      <c r="W1300" s="190"/>
      <c r="X1300" s="258" t="s">
        <v>2880</v>
      </c>
      <c r="Y1300" s="251"/>
      <c r="Z1300" s="251">
        <v>0.01</v>
      </c>
    </row>
    <row r="1301" spans="1:26" s="189" customFormat="1" ht="15.75" customHeight="1" x14ac:dyDescent="0.35">
      <c r="A1301" s="221">
        <v>62</v>
      </c>
      <c r="B1301" s="217" t="str">
        <f>+ม.4!D73</f>
        <v>โฉนด</v>
      </c>
      <c r="C1301" s="234">
        <f>+ม.4!E73</f>
        <v>52275</v>
      </c>
      <c r="D1301" s="221">
        <f>+ม.4!I73</f>
        <v>4</v>
      </c>
      <c r="E1301" s="221">
        <f>+ม.4!J73</f>
        <v>1</v>
      </c>
      <c r="F1301" s="230" t="str">
        <f>+ม.4!K73</f>
        <v>32.0</v>
      </c>
      <c r="G1301" s="190"/>
      <c r="H1301" s="221">
        <f t="shared" si="144"/>
        <v>1732</v>
      </c>
      <c r="I1301" s="226">
        <v>130</v>
      </c>
      <c r="J1301" s="191">
        <f t="shared" si="145"/>
        <v>225160</v>
      </c>
      <c r="K1301" s="221">
        <f>+ม.4!Q73</f>
        <v>0</v>
      </c>
      <c r="L1301" s="238">
        <f>+ม.4!S73</f>
        <v>0</v>
      </c>
      <c r="M1301" s="238">
        <f>+ม.4!T73</f>
        <v>0</v>
      </c>
      <c r="N1301" s="190"/>
      <c r="O1301" s="197">
        <f>+ม.4!U73</f>
        <v>0</v>
      </c>
      <c r="P1301" s="190">
        <f>+ม.4!W73</f>
        <v>0</v>
      </c>
      <c r="Q1301" s="244"/>
      <c r="R1301" s="197">
        <f t="shared" si="146"/>
        <v>0</v>
      </c>
      <c r="S1301" s="221">
        <f>+ม.4!Z73</f>
        <v>0</v>
      </c>
      <c r="T1301" s="201">
        <f t="shared" si="147"/>
        <v>0</v>
      </c>
      <c r="U1301" s="190">
        <f t="shared" si="148"/>
        <v>0</v>
      </c>
      <c r="V1301" s="190">
        <f t="shared" si="149"/>
        <v>225160</v>
      </c>
      <c r="W1301" s="190"/>
      <c r="X1301" s="258" t="s">
        <v>2880</v>
      </c>
      <c r="Y1301" s="251"/>
      <c r="Z1301" s="251">
        <v>0.01</v>
      </c>
    </row>
    <row r="1302" spans="1:26" s="189" customFormat="1" ht="15.75" customHeight="1" x14ac:dyDescent="0.35">
      <c r="A1302" s="221">
        <v>63</v>
      </c>
      <c r="B1302" s="217" t="str">
        <f>+ม.4!D74</f>
        <v>โฉนด</v>
      </c>
      <c r="C1302" s="234">
        <f>+ม.4!E74</f>
        <v>56784</v>
      </c>
      <c r="D1302" s="221">
        <f>+ม.4!I74</f>
        <v>5</v>
      </c>
      <c r="E1302" s="221">
        <f>+ม.4!J74</f>
        <v>2</v>
      </c>
      <c r="F1302" s="230" t="str">
        <f>+ม.4!K74</f>
        <v>87.0</v>
      </c>
      <c r="G1302" s="190"/>
      <c r="H1302" s="221">
        <f t="shared" si="144"/>
        <v>2287</v>
      </c>
      <c r="I1302" s="226">
        <v>130</v>
      </c>
      <c r="J1302" s="191">
        <f t="shared" si="145"/>
        <v>297310</v>
      </c>
      <c r="K1302" s="221">
        <f>+ม.4!Q74</f>
        <v>0</v>
      </c>
      <c r="L1302" s="238">
        <f>+ม.4!S74</f>
        <v>0</v>
      </c>
      <c r="M1302" s="238">
        <f>+ม.4!T74</f>
        <v>0</v>
      </c>
      <c r="N1302" s="190"/>
      <c r="O1302" s="197">
        <f>+ม.4!U74</f>
        <v>0</v>
      </c>
      <c r="P1302" s="190">
        <f>+ม.4!W74</f>
        <v>0</v>
      </c>
      <c r="Q1302" s="244"/>
      <c r="R1302" s="197">
        <f t="shared" si="146"/>
        <v>0</v>
      </c>
      <c r="S1302" s="221">
        <f>+ม.4!Z74</f>
        <v>0</v>
      </c>
      <c r="T1302" s="201">
        <f t="shared" si="147"/>
        <v>0</v>
      </c>
      <c r="U1302" s="190">
        <f t="shared" si="148"/>
        <v>0</v>
      </c>
      <c r="V1302" s="190">
        <f t="shared" si="149"/>
        <v>297310</v>
      </c>
      <c r="W1302" s="190"/>
      <c r="X1302" s="258" t="s">
        <v>2880</v>
      </c>
      <c r="Y1302" s="251"/>
      <c r="Z1302" s="251">
        <v>0.01</v>
      </c>
    </row>
    <row r="1303" spans="1:26" s="189" customFormat="1" ht="15.75" customHeight="1" x14ac:dyDescent="0.35">
      <c r="A1303" s="221">
        <v>64</v>
      </c>
      <c r="B1303" s="217" t="str">
        <f>+ม.4!D75</f>
        <v>โฉนด</v>
      </c>
      <c r="C1303" s="234">
        <f>+ม.4!E75</f>
        <v>14920</v>
      </c>
      <c r="D1303" s="221">
        <f>+ม.4!I75</f>
        <v>13</v>
      </c>
      <c r="E1303" s="221">
        <f>+ม.4!J75</f>
        <v>2</v>
      </c>
      <c r="F1303" s="230" t="str">
        <f>+ม.4!K75</f>
        <v>99.0</v>
      </c>
      <c r="G1303" s="190"/>
      <c r="H1303" s="221">
        <f t="shared" si="144"/>
        <v>5499</v>
      </c>
      <c r="I1303" s="226">
        <v>100</v>
      </c>
      <c r="J1303" s="191">
        <f t="shared" si="145"/>
        <v>549900</v>
      </c>
      <c r="K1303" s="221">
        <f>+ม.4!Q75</f>
        <v>0</v>
      </c>
      <c r="L1303" s="238">
        <f>+ม.4!S75</f>
        <v>0</v>
      </c>
      <c r="M1303" s="238">
        <f>+ม.4!T75</f>
        <v>0</v>
      </c>
      <c r="N1303" s="190"/>
      <c r="O1303" s="197">
        <f>+ม.4!U75</f>
        <v>0</v>
      </c>
      <c r="P1303" s="190">
        <f>+ม.4!W75</f>
        <v>0</v>
      </c>
      <c r="Q1303" s="244"/>
      <c r="R1303" s="197">
        <f t="shared" si="146"/>
        <v>0</v>
      </c>
      <c r="S1303" s="221">
        <f>+ม.4!Z75</f>
        <v>0</v>
      </c>
      <c r="T1303" s="201">
        <f t="shared" si="147"/>
        <v>0</v>
      </c>
      <c r="U1303" s="190">
        <f t="shared" si="148"/>
        <v>0</v>
      </c>
      <c r="V1303" s="190">
        <f t="shared" si="149"/>
        <v>549900</v>
      </c>
      <c r="W1303" s="190"/>
      <c r="X1303" s="258" t="s">
        <v>2880</v>
      </c>
      <c r="Y1303" s="251"/>
      <c r="Z1303" s="251">
        <v>0.01</v>
      </c>
    </row>
    <row r="1304" spans="1:26" s="189" customFormat="1" ht="15.75" customHeight="1" x14ac:dyDescent="0.35">
      <c r="A1304" s="221">
        <v>65</v>
      </c>
      <c r="B1304" s="217" t="str">
        <f>+ม.4!D76</f>
        <v>โฉนด</v>
      </c>
      <c r="C1304" s="234">
        <f>+ม.4!E76</f>
        <v>14993</v>
      </c>
      <c r="D1304" s="221">
        <f>+ม.4!I76</f>
        <v>2</v>
      </c>
      <c r="E1304" s="221">
        <f>+ม.4!J76</f>
        <v>1</v>
      </c>
      <c r="F1304" s="230" t="str">
        <f>+ม.4!K76</f>
        <v>8.0</v>
      </c>
      <c r="G1304" s="190"/>
      <c r="H1304" s="221">
        <f t="shared" si="144"/>
        <v>908</v>
      </c>
      <c r="I1304" s="226">
        <v>350</v>
      </c>
      <c r="J1304" s="191">
        <f t="shared" si="145"/>
        <v>317800</v>
      </c>
      <c r="K1304" s="221">
        <f>+ม.4!Q76</f>
        <v>0</v>
      </c>
      <c r="L1304" s="238">
        <f>+ม.4!S76</f>
        <v>0</v>
      </c>
      <c r="M1304" s="238">
        <f>+ม.4!T76</f>
        <v>0</v>
      </c>
      <c r="N1304" s="190"/>
      <c r="O1304" s="197">
        <f>+ม.4!U76</f>
        <v>0</v>
      </c>
      <c r="P1304" s="190">
        <f>+ม.4!W76</f>
        <v>0</v>
      </c>
      <c r="Q1304" s="244"/>
      <c r="R1304" s="197">
        <f t="shared" si="146"/>
        <v>0</v>
      </c>
      <c r="S1304" s="221">
        <f>+ม.4!Z76</f>
        <v>0</v>
      </c>
      <c r="T1304" s="201">
        <f t="shared" si="147"/>
        <v>0</v>
      </c>
      <c r="U1304" s="190">
        <f t="shared" si="148"/>
        <v>0</v>
      </c>
      <c r="V1304" s="190">
        <f t="shared" si="149"/>
        <v>317800</v>
      </c>
      <c r="W1304" s="190"/>
      <c r="X1304" s="258" t="s">
        <v>2880</v>
      </c>
      <c r="Y1304" s="251"/>
      <c r="Z1304" s="251">
        <v>0.01</v>
      </c>
    </row>
    <row r="1305" spans="1:26" s="189" customFormat="1" ht="15.75" customHeight="1" x14ac:dyDescent="0.35">
      <c r="A1305" s="221">
        <v>66</v>
      </c>
      <c r="B1305" s="217" t="str">
        <f>+ม.4!D77</f>
        <v>โฉนด</v>
      </c>
      <c r="C1305" s="234">
        <f>+ม.4!E77</f>
        <v>57790</v>
      </c>
      <c r="D1305" s="221">
        <f>+ม.4!I77</f>
        <v>2</v>
      </c>
      <c r="E1305" s="221">
        <f>+ม.4!J77</f>
        <v>2</v>
      </c>
      <c r="F1305" s="230"/>
      <c r="G1305" s="190"/>
      <c r="H1305" s="221">
        <f t="shared" si="144"/>
        <v>1000</v>
      </c>
      <c r="I1305" s="226">
        <v>100</v>
      </c>
      <c r="J1305" s="191">
        <f t="shared" si="145"/>
        <v>100000</v>
      </c>
      <c r="K1305" s="221">
        <f>+ม.4!Q77</f>
        <v>0</v>
      </c>
      <c r="L1305" s="238">
        <f>+ม.4!S77</f>
        <v>0</v>
      </c>
      <c r="M1305" s="238">
        <f>+ม.4!T77</f>
        <v>0</v>
      </c>
      <c r="N1305" s="190"/>
      <c r="O1305" s="197">
        <f>+ม.4!U77</f>
        <v>0</v>
      </c>
      <c r="P1305" s="190">
        <f>+ม.4!W77</f>
        <v>0</v>
      </c>
      <c r="Q1305" s="244"/>
      <c r="R1305" s="197">
        <f t="shared" si="146"/>
        <v>0</v>
      </c>
      <c r="S1305" s="221">
        <f>+ม.4!Z77</f>
        <v>0</v>
      </c>
      <c r="T1305" s="201">
        <f t="shared" si="147"/>
        <v>0</v>
      </c>
      <c r="U1305" s="190">
        <f t="shared" si="148"/>
        <v>0</v>
      </c>
      <c r="V1305" s="190">
        <f t="shared" si="149"/>
        <v>100000</v>
      </c>
      <c r="W1305" s="190"/>
      <c r="X1305" s="258" t="s">
        <v>2880</v>
      </c>
      <c r="Y1305" s="251"/>
      <c r="Z1305" s="251">
        <v>0.01</v>
      </c>
    </row>
    <row r="1306" spans="1:26" s="189" customFormat="1" ht="15.75" customHeight="1" x14ac:dyDescent="0.35">
      <c r="A1306" s="221">
        <v>67</v>
      </c>
      <c r="B1306" s="217" t="str">
        <f>+ม.4!D78</f>
        <v>โฉนด</v>
      </c>
      <c r="C1306" s="234">
        <f>+ม.4!E78</f>
        <v>51022</v>
      </c>
      <c r="D1306" s="221">
        <f>+ม.4!I78</f>
        <v>5</v>
      </c>
      <c r="E1306" s="221">
        <f>+ม.4!J78</f>
        <v>1</v>
      </c>
      <c r="F1306" s="230" t="str">
        <f>+ม.4!K78</f>
        <v>50.0</v>
      </c>
      <c r="G1306" s="190"/>
      <c r="H1306" s="221">
        <f t="shared" si="144"/>
        <v>2150</v>
      </c>
      <c r="I1306" s="226">
        <v>130</v>
      </c>
      <c r="J1306" s="191">
        <f t="shared" si="145"/>
        <v>279500</v>
      </c>
      <c r="K1306" s="221">
        <f>+ม.4!Q78</f>
        <v>0</v>
      </c>
      <c r="L1306" s="238">
        <f>+ม.4!S78</f>
        <v>0</v>
      </c>
      <c r="M1306" s="238">
        <f>+ม.4!T78</f>
        <v>0</v>
      </c>
      <c r="N1306" s="190"/>
      <c r="O1306" s="197">
        <f>+ม.4!U78</f>
        <v>0</v>
      </c>
      <c r="P1306" s="190">
        <f>+ม.4!W78</f>
        <v>0</v>
      </c>
      <c r="Q1306" s="244"/>
      <c r="R1306" s="197">
        <f t="shared" si="146"/>
        <v>0</v>
      </c>
      <c r="S1306" s="221">
        <f>+ม.4!Z78</f>
        <v>0</v>
      </c>
      <c r="T1306" s="201">
        <f t="shared" si="147"/>
        <v>0</v>
      </c>
      <c r="U1306" s="190">
        <f t="shared" si="148"/>
        <v>0</v>
      </c>
      <c r="V1306" s="190">
        <f t="shared" si="149"/>
        <v>279500</v>
      </c>
      <c r="W1306" s="190"/>
      <c r="X1306" s="258" t="s">
        <v>2880</v>
      </c>
      <c r="Y1306" s="251"/>
      <c r="Z1306" s="251">
        <v>0.01</v>
      </c>
    </row>
    <row r="1307" spans="1:26" s="189" customFormat="1" ht="15.75" customHeight="1" x14ac:dyDescent="0.35">
      <c r="A1307" s="221">
        <v>68</v>
      </c>
      <c r="B1307" s="217" t="str">
        <f>+ม.4!D79</f>
        <v>โฉนด</v>
      </c>
      <c r="C1307" s="234">
        <f>+ม.4!E79</f>
        <v>52186</v>
      </c>
      <c r="D1307" s="221">
        <f>+ม.4!I79</f>
        <v>10</v>
      </c>
      <c r="E1307" s="221">
        <f>+ม.4!J79</f>
        <v>0</v>
      </c>
      <c r="F1307" s="230" t="str">
        <f>+ม.4!K79</f>
        <v>89.0</v>
      </c>
      <c r="G1307" s="190"/>
      <c r="H1307" s="221">
        <f t="shared" si="144"/>
        <v>4089</v>
      </c>
      <c r="I1307" s="226">
        <v>130</v>
      </c>
      <c r="J1307" s="191">
        <f t="shared" si="145"/>
        <v>531570</v>
      </c>
      <c r="K1307" s="221">
        <f>+ม.4!Q79</f>
        <v>0</v>
      </c>
      <c r="L1307" s="238">
        <f>+ม.4!S79</f>
        <v>0</v>
      </c>
      <c r="M1307" s="238">
        <f>+ม.4!T79</f>
        <v>0</v>
      </c>
      <c r="N1307" s="190"/>
      <c r="O1307" s="197">
        <f>+ม.4!U79</f>
        <v>0</v>
      </c>
      <c r="P1307" s="190">
        <f>+ม.4!W79</f>
        <v>0</v>
      </c>
      <c r="Q1307" s="244"/>
      <c r="R1307" s="197">
        <f t="shared" si="146"/>
        <v>0</v>
      </c>
      <c r="S1307" s="221">
        <f>+ม.4!Z79</f>
        <v>0</v>
      </c>
      <c r="T1307" s="201">
        <f t="shared" si="147"/>
        <v>0</v>
      </c>
      <c r="U1307" s="190">
        <f t="shared" si="148"/>
        <v>0</v>
      </c>
      <c r="V1307" s="190">
        <f t="shared" si="149"/>
        <v>531570</v>
      </c>
      <c r="W1307" s="190"/>
      <c r="X1307" s="258" t="s">
        <v>2880</v>
      </c>
      <c r="Y1307" s="251"/>
      <c r="Z1307" s="251">
        <v>0.01</v>
      </c>
    </row>
    <row r="1308" spans="1:26" s="189" customFormat="1" ht="15.75" customHeight="1" x14ac:dyDescent="0.35">
      <c r="A1308" s="221">
        <v>69</v>
      </c>
      <c r="B1308" s="217" t="str">
        <f>+ม.4!D80</f>
        <v>โฉนด</v>
      </c>
      <c r="C1308" s="234">
        <f>+ม.4!E80</f>
        <v>14604</v>
      </c>
      <c r="D1308" s="221">
        <f>+ม.4!I80</f>
        <v>11</v>
      </c>
      <c r="E1308" s="221">
        <f>+ม.4!J80</f>
        <v>3</v>
      </c>
      <c r="F1308" s="230" t="str">
        <f>+ม.4!K80</f>
        <v>31.0</v>
      </c>
      <c r="G1308" s="190"/>
      <c r="H1308" s="221">
        <f t="shared" si="144"/>
        <v>4731</v>
      </c>
      <c r="I1308" s="226">
        <v>100</v>
      </c>
      <c r="J1308" s="191">
        <f t="shared" si="145"/>
        <v>473100</v>
      </c>
      <c r="K1308" s="221">
        <f>+ม.4!Q80</f>
        <v>0</v>
      </c>
      <c r="L1308" s="238">
        <f>+ม.4!S80</f>
        <v>0</v>
      </c>
      <c r="M1308" s="238">
        <f>+ม.4!T80</f>
        <v>0</v>
      </c>
      <c r="N1308" s="190"/>
      <c r="O1308" s="197">
        <f>+ม.4!U80</f>
        <v>0</v>
      </c>
      <c r="P1308" s="190">
        <f>+ม.4!W80</f>
        <v>0</v>
      </c>
      <c r="Q1308" s="244"/>
      <c r="R1308" s="197">
        <f t="shared" si="146"/>
        <v>0</v>
      </c>
      <c r="S1308" s="221">
        <f>+ม.4!Z80</f>
        <v>0</v>
      </c>
      <c r="T1308" s="201">
        <f t="shared" si="147"/>
        <v>0</v>
      </c>
      <c r="U1308" s="190">
        <f t="shared" si="148"/>
        <v>0</v>
      </c>
      <c r="V1308" s="190">
        <f t="shared" si="149"/>
        <v>473100</v>
      </c>
      <c r="W1308" s="190"/>
      <c r="X1308" s="258" t="s">
        <v>2880</v>
      </c>
      <c r="Y1308" s="251"/>
      <c r="Z1308" s="251">
        <v>0.01</v>
      </c>
    </row>
    <row r="1309" spans="1:26" s="189" customFormat="1" ht="15.75" customHeight="1" x14ac:dyDescent="0.35">
      <c r="A1309" s="221">
        <v>70</v>
      </c>
      <c r="B1309" s="217" t="str">
        <f>+ม.4!D81</f>
        <v>โฉนด</v>
      </c>
      <c r="C1309" s="234">
        <f>+ม.4!E81</f>
        <v>14604</v>
      </c>
      <c r="D1309" s="221">
        <f>+ม.4!I81</f>
        <v>11</v>
      </c>
      <c r="E1309" s="221">
        <f>+ม.4!J81</f>
        <v>3</v>
      </c>
      <c r="F1309" s="230" t="str">
        <f>+ม.4!K81</f>
        <v>31.0</v>
      </c>
      <c r="G1309" s="190"/>
      <c r="H1309" s="221">
        <f t="shared" si="144"/>
        <v>4731</v>
      </c>
      <c r="I1309" s="226">
        <v>100</v>
      </c>
      <c r="J1309" s="191">
        <f t="shared" si="145"/>
        <v>473100</v>
      </c>
      <c r="K1309" s="221">
        <f>+ม.4!Q81</f>
        <v>0</v>
      </c>
      <c r="L1309" s="238">
        <f>+ม.4!S81</f>
        <v>0</v>
      </c>
      <c r="M1309" s="238">
        <f>+ม.4!T81</f>
        <v>0</v>
      </c>
      <c r="N1309" s="190"/>
      <c r="O1309" s="197">
        <f>+ม.4!U81</f>
        <v>0</v>
      </c>
      <c r="P1309" s="190">
        <f>+ม.4!W81</f>
        <v>0</v>
      </c>
      <c r="Q1309" s="244"/>
      <c r="R1309" s="197">
        <f t="shared" si="146"/>
        <v>0</v>
      </c>
      <c r="S1309" s="221">
        <f>+ม.4!Z81</f>
        <v>0</v>
      </c>
      <c r="T1309" s="201">
        <f t="shared" si="147"/>
        <v>0</v>
      </c>
      <c r="U1309" s="190">
        <f t="shared" si="148"/>
        <v>0</v>
      </c>
      <c r="V1309" s="190">
        <f t="shared" si="149"/>
        <v>473100</v>
      </c>
      <c r="W1309" s="190"/>
      <c r="X1309" s="258" t="s">
        <v>2880</v>
      </c>
      <c r="Y1309" s="251"/>
      <c r="Z1309" s="251">
        <v>0.01</v>
      </c>
    </row>
    <row r="1310" spans="1:26" s="189" customFormat="1" ht="15.75" customHeight="1" x14ac:dyDescent="0.35">
      <c r="A1310" s="221">
        <v>71</v>
      </c>
      <c r="B1310" s="217" t="str">
        <f>+ม.4!D82</f>
        <v>โฉนด</v>
      </c>
      <c r="C1310" s="234">
        <f>+ม.4!E82</f>
        <v>40138</v>
      </c>
      <c r="D1310" s="221">
        <f>+ม.4!I82</f>
        <v>5</v>
      </c>
      <c r="E1310" s="221">
        <f>+ม.4!J82</f>
        <v>0</v>
      </c>
      <c r="F1310" s="230" t="str">
        <f>+ม.4!K82</f>
        <v>70.0</v>
      </c>
      <c r="G1310" s="190"/>
      <c r="H1310" s="221">
        <f t="shared" si="144"/>
        <v>2070</v>
      </c>
      <c r="I1310" s="226">
        <v>100</v>
      </c>
      <c r="J1310" s="191">
        <f t="shared" si="145"/>
        <v>207000</v>
      </c>
      <c r="K1310" s="221">
        <f>+ม.4!Q82</f>
        <v>0</v>
      </c>
      <c r="L1310" s="238">
        <f>+ม.4!S82</f>
        <v>0</v>
      </c>
      <c r="M1310" s="238">
        <f>+ม.4!T82</f>
        <v>0</v>
      </c>
      <c r="N1310" s="190"/>
      <c r="O1310" s="197">
        <f>+ม.4!U82</f>
        <v>0</v>
      </c>
      <c r="P1310" s="190">
        <f>+ม.4!W82</f>
        <v>0</v>
      </c>
      <c r="Q1310" s="244"/>
      <c r="R1310" s="197">
        <f t="shared" si="146"/>
        <v>0</v>
      </c>
      <c r="S1310" s="221">
        <f>+ม.4!Z82</f>
        <v>0</v>
      </c>
      <c r="T1310" s="201">
        <f t="shared" si="147"/>
        <v>0</v>
      </c>
      <c r="U1310" s="190">
        <f t="shared" si="148"/>
        <v>0</v>
      </c>
      <c r="V1310" s="190">
        <f t="shared" si="149"/>
        <v>207000</v>
      </c>
      <c r="W1310" s="190"/>
      <c r="X1310" s="258" t="s">
        <v>2880</v>
      </c>
      <c r="Y1310" s="251"/>
      <c r="Z1310" s="251">
        <v>0.01</v>
      </c>
    </row>
    <row r="1311" spans="1:26" s="189" customFormat="1" ht="15.75" customHeight="1" x14ac:dyDescent="0.35">
      <c r="A1311" s="221">
        <v>72</v>
      </c>
      <c r="B1311" s="217" t="str">
        <f>+ม.4!D83</f>
        <v>โฉนด</v>
      </c>
      <c r="C1311" s="234">
        <f>+ม.4!E83</f>
        <v>31693</v>
      </c>
      <c r="D1311" s="221">
        <f>+ม.4!I83</f>
        <v>0</v>
      </c>
      <c r="E1311" s="221">
        <f>+ม.4!J83</f>
        <v>0</v>
      </c>
      <c r="F1311" s="230" t="str">
        <f>+ม.4!K83</f>
        <v>58.0</v>
      </c>
      <c r="G1311" s="190"/>
      <c r="H1311" s="221">
        <f t="shared" si="144"/>
        <v>58</v>
      </c>
      <c r="I1311" s="226">
        <v>230</v>
      </c>
      <c r="J1311" s="191">
        <f t="shared" si="145"/>
        <v>13340</v>
      </c>
      <c r="K1311" s="221">
        <f>+ม.4!Q83</f>
        <v>0</v>
      </c>
      <c r="L1311" s="238">
        <f>+ม.4!S83</f>
        <v>0</v>
      </c>
      <c r="M1311" s="238">
        <f>+ม.4!T83</f>
        <v>0</v>
      </c>
      <c r="N1311" s="190"/>
      <c r="O1311" s="197">
        <f>+ม.4!U83</f>
        <v>0</v>
      </c>
      <c r="P1311" s="190">
        <f>+ม.4!W83</f>
        <v>0</v>
      </c>
      <c r="Q1311" s="244"/>
      <c r="R1311" s="197">
        <f t="shared" si="146"/>
        <v>0</v>
      </c>
      <c r="S1311" s="221">
        <f>+ม.4!Z83</f>
        <v>0</v>
      </c>
      <c r="T1311" s="201">
        <f t="shared" si="147"/>
        <v>0</v>
      </c>
      <c r="U1311" s="190">
        <f t="shared" si="148"/>
        <v>0</v>
      </c>
      <c r="V1311" s="190">
        <f t="shared" si="149"/>
        <v>13340</v>
      </c>
      <c r="W1311" s="190"/>
      <c r="X1311" s="258" t="s">
        <v>2880</v>
      </c>
      <c r="Y1311" s="251"/>
      <c r="Z1311" s="251">
        <v>0.01</v>
      </c>
    </row>
    <row r="1312" spans="1:26" s="189" customFormat="1" ht="15.75" customHeight="1" x14ac:dyDescent="0.35">
      <c r="A1312" s="221">
        <v>73</v>
      </c>
      <c r="B1312" s="217" t="str">
        <f>+ม.4!D84</f>
        <v>โฉนด</v>
      </c>
      <c r="C1312" s="234">
        <f>+ม.4!E84</f>
        <v>57179</v>
      </c>
      <c r="D1312" s="221">
        <f>+ม.4!I84</f>
        <v>3</v>
      </c>
      <c r="E1312" s="221">
        <f>+ม.4!J84</f>
        <v>2</v>
      </c>
      <c r="F1312" s="230">
        <f>+ม.4!K84</f>
        <v>9</v>
      </c>
      <c r="G1312" s="190"/>
      <c r="H1312" s="221">
        <f t="shared" si="144"/>
        <v>1409</v>
      </c>
      <c r="I1312" s="226">
        <v>100</v>
      </c>
      <c r="J1312" s="191">
        <f t="shared" si="145"/>
        <v>140900</v>
      </c>
      <c r="K1312" s="221">
        <f>+ม.4!Q84</f>
        <v>0</v>
      </c>
      <c r="L1312" s="238">
        <f>+ม.4!S84</f>
        <v>0</v>
      </c>
      <c r="M1312" s="238">
        <f>+ม.4!T84</f>
        <v>0</v>
      </c>
      <c r="N1312" s="190"/>
      <c r="O1312" s="197">
        <f>+ม.4!U84</f>
        <v>0</v>
      </c>
      <c r="P1312" s="190">
        <f>+ม.4!W84</f>
        <v>0</v>
      </c>
      <c r="Q1312" s="244"/>
      <c r="R1312" s="197">
        <f t="shared" si="146"/>
        <v>0</v>
      </c>
      <c r="S1312" s="221">
        <f>+ม.4!Z84</f>
        <v>0</v>
      </c>
      <c r="T1312" s="201">
        <f t="shared" si="147"/>
        <v>0</v>
      </c>
      <c r="U1312" s="190">
        <f t="shared" si="148"/>
        <v>0</v>
      </c>
      <c r="V1312" s="190">
        <f t="shared" si="149"/>
        <v>140900</v>
      </c>
      <c r="W1312" s="190"/>
      <c r="X1312" s="258" t="s">
        <v>2880</v>
      </c>
      <c r="Y1312" s="251"/>
      <c r="Z1312" s="251">
        <v>0.01</v>
      </c>
    </row>
    <row r="1313" spans="1:26" s="189" customFormat="1" ht="15.75" customHeight="1" x14ac:dyDescent="0.35">
      <c r="A1313" s="221">
        <v>74</v>
      </c>
      <c r="B1313" s="217" t="str">
        <f>+ม.4!D85</f>
        <v>โฉนด</v>
      </c>
      <c r="C1313" s="234">
        <f>+ม.4!E85</f>
        <v>40047</v>
      </c>
      <c r="D1313" s="221">
        <f>+ม.4!I85</f>
        <v>6</v>
      </c>
      <c r="E1313" s="221">
        <f>+ม.4!J85</f>
        <v>2</v>
      </c>
      <c r="F1313" s="230" t="str">
        <f>+ม.4!K85</f>
        <v>55.0</v>
      </c>
      <c r="G1313" s="190"/>
      <c r="H1313" s="221">
        <f t="shared" si="144"/>
        <v>2655</v>
      </c>
      <c r="I1313" s="226">
        <v>130</v>
      </c>
      <c r="J1313" s="191">
        <f t="shared" si="145"/>
        <v>345150</v>
      </c>
      <c r="K1313" s="221">
        <f>+ม.4!Q85</f>
        <v>0</v>
      </c>
      <c r="L1313" s="238">
        <f>+ม.4!S85</f>
        <v>0</v>
      </c>
      <c r="M1313" s="238">
        <f>+ม.4!T85</f>
        <v>0</v>
      </c>
      <c r="N1313" s="190"/>
      <c r="O1313" s="197">
        <f>+ม.4!U85</f>
        <v>0</v>
      </c>
      <c r="P1313" s="190">
        <f>+ม.4!W85</f>
        <v>0</v>
      </c>
      <c r="Q1313" s="244"/>
      <c r="R1313" s="197">
        <f t="shared" si="146"/>
        <v>0</v>
      </c>
      <c r="S1313" s="221">
        <f>+ม.4!Z85</f>
        <v>0</v>
      </c>
      <c r="T1313" s="201">
        <f t="shared" si="147"/>
        <v>0</v>
      </c>
      <c r="U1313" s="190">
        <f t="shared" si="148"/>
        <v>0</v>
      </c>
      <c r="V1313" s="190">
        <f t="shared" si="149"/>
        <v>345150</v>
      </c>
      <c r="W1313" s="190"/>
      <c r="X1313" s="258" t="s">
        <v>2880</v>
      </c>
      <c r="Y1313" s="251"/>
      <c r="Z1313" s="251">
        <v>0.01</v>
      </c>
    </row>
    <row r="1314" spans="1:26" s="189" customFormat="1" ht="15.75" customHeight="1" x14ac:dyDescent="0.35">
      <c r="A1314" s="221">
        <v>75</v>
      </c>
      <c r="B1314" s="217" t="str">
        <f>+ม.4!D86</f>
        <v>โฉนด</v>
      </c>
      <c r="C1314" s="234">
        <f>+ม.4!E86</f>
        <v>15054</v>
      </c>
      <c r="D1314" s="221">
        <f>+ม.4!I86</f>
        <v>15</v>
      </c>
      <c r="E1314" s="221">
        <f>+ม.4!J86</f>
        <v>1</v>
      </c>
      <c r="F1314" s="230">
        <f>+ม.4!K86</f>
        <v>56</v>
      </c>
      <c r="G1314" s="190"/>
      <c r="H1314" s="221">
        <f t="shared" si="144"/>
        <v>6156</v>
      </c>
      <c r="I1314" s="226">
        <v>100</v>
      </c>
      <c r="J1314" s="191">
        <f t="shared" si="145"/>
        <v>615600</v>
      </c>
      <c r="K1314" s="221">
        <f>+ม.4!Q86</f>
        <v>0</v>
      </c>
      <c r="L1314" s="238">
        <f>+ม.4!S86</f>
        <v>0</v>
      </c>
      <c r="M1314" s="238">
        <f>+ม.4!T86</f>
        <v>0</v>
      </c>
      <c r="N1314" s="190"/>
      <c r="O1314" s="197">
        <f>+ม.4!U86</f>
        <v>0</v>
      </c>
      <c r="P1314" s="190">
        <f>+ม.4!W86</f>
        <v>0</v>
      </c>
      <c r="Q1314" s="244"/>
      <c r="R1314" s="197">
        <f t="shared" si="146"/>
        <v>0</v>
      </c>
      <c r="S1314" s="221">
        <f>+ม.4!Z86</f>
        <v>0</v>
      </c>
      <c r="T1314" s="201">
        <f t="shared" si="147"/>
        <v>0</v>
      </c>
      <c r="U1314" s="190">
        <f t="shared" si="148"/>
        <v>0</v>
      </c>
      <c r="V1314" s="190">
        <f t="shared" si="149"/>
        <v>615600</v>
      </c>
      <c r="W1314" s="190"/>
      <c r="X1314" s="258" t="s">
        <v>2880</v>
      </c>
      <c r="Y1314" s="251"/>
      <c r="Z1314" s="251">
        <v>0.01</v>
      </c>
    </row>
    <row r="1315" spans="1:26" s="189" customFormat="1" ht="15.75" customHeight="1" x14ac:dyDescent="0.35">
      <c r="A1315" s="221">
        <v>76</v>
      </c>
      <c r="B1315" s="217" t="str">
        <f>+ม.4!D87</f>
        <v>โฉนด</v>
      </c>
      <c r="C1315" s="234">
        <f>+ม.4!E87</f>
        <v>15760</v>
      </c>
      <c r="D1315" s="221">
        <f>+ม.4!I87</f>
        <v>9</v>
      </c>
      <c r="E1315" s="221">
        <f>+ม.4!J87</f>
        <v>1</v>
      </c>
      <c r="F1315" s="230">
        <f>+ม.4!K87</f>
        <v>30</v>
      </c>
      <c r="G1315" s="190"/>
      <c r="H1315" s="221">
        <f t="shared" si="144"/>
        <v>3730</v>
      </c>
      <c r="I1315" s="226">
        <v>100</v>
      </c>
      <c r="J1315" s="191">
        <f t="shared" si="145"/>
        <v>373000</v>
      </c>
      <c r="K1315" s="221">
        <f>+ม.4!Q87</f>
        <v>0</v>
      </c>
      <c r="L1315" s="238">
        <f>+ม.4!S87</f>
        <v>0</v>
      </c>
      <c r="M1315" s="238">
        <f>+ม.4!T87</f>
        <v>0</v>
      </c>
      <c r="N1315" s="190"/>
      <c r="O1315" s="197">
        <f>+ม.4!U87</f>
        <v>0</v>
      </c>
      <c r="P1315" s="190">
        <f>+ม.4!W87</f>
        <v>0</v>
      </c>
      <c r="Q1315" s="244"/>
      <c r="R1315" s="197">
        <f t="shared" si="146"/>
        <v>0</v>
      </c>
      <c r="S1315" s="221">
        <f>+ม.4!Z87</f>
        <v>0</v>
      </c>
      <c r="T1315" s="201">
        <f t="shared" si="147"/>
        <v>0</v>
      </c>
      <c r="U1315" s="190">
        <f t="shared" si="148"/>
        <v>0</v>
      </c>
      <c r="V1315" s="190">
        <f t="shared" si="149"/>
        <v>373000</v>
      </c>
      <c r="W1315" s="190"/>
      <c r="X1315" s="258" t="s">
        <v>2880</v>
      </c>
      <c r="Y1315" s="251"/>
      <c r="Z1315" s="251">
        <v>0.01</v>
      </c>
    </row>
    <row r="1316" spans="1:26" s="189" customFormat="1" ht="15.75" customHeight="1" x14ac:dyDescent="0.35">
      <c r="A1316" s="221">
        <v>77</v>
      </c>
      <c r="B1316" s="217" t="str">
        <f>+ม.4!D88</f>
        <v>โฉนด</v>
      </c>
      <c r="C1316" s="234">
        <f>+ม.4!E88</f>
        <v>56525</v>
      </c>
      <c r="D1316" s="221">
        <f>+ม.4!I88</f>
        <v>3</v>
      </c>
      <c r="E1316" s="221">
        <f>+ม.4!J88</f>
        <v>3</v>
      </c>
      <c r="F1316" s="230">
        <f>+ม.4!K88</f>
        <v>52</v>
      </c>
      <c r="G1316" s="190"/>
      <c r="H1316" s="221">
        <f t="shared" si="144"/>
        <v>1552</v>
      </c>
      <c r="I1316" s="226">
        <v>130</v>
      </c>
      <c r="J1316" s="191">
        <f t="shared" si="145"/>
        <v>201760</v>
      </c>
      <c r="K1316" s="221">
        <f>+ม.4!Q88</f>
        <v>0</v>
      </c>
      <c r="L1316" s="238">
        <f>+ม.4!S88</f>
        <v>0</v>
      </c>
      <c r="M1316" s="238">
        <f>+ม.4!T88</f>
        <v>0</v>
      </c>
      <c r="N1316" s="190"/>
      <c r="O1316" s="197">
        <f>+ม.4!U88</f>
        <v>0</v>
      </c>
      <c r="P1316" s="190">
        <f>+ม.4!W88</f>
        <v>0</v>
      </c>
      <c r="Q1316" s="244"/>
      <c r="R1316" s="197">
        <f t="shared" si="146"/>
        <v>0</v>
      </c>
      <c r="S1316" s="221">
        <f>+ม.4!Z88</f>
        <v>0</v>
      </c>
      <c r="T1316" s="201">
        <f t="shared" si="147"/>
        <v>0</v>
      </c>
      <c r="U1316" s="190">
        <f t="shared" si="148"/>
        <v>0</v>
      </c>
      <c r="V1316" s="190">
        <f t="shared" si="149"/>
        <v>201760</v>
      </c>
      <c r="W1316" s="190"/>
      <c r="X1316" s="258" t="s">
        <v>2880</v>
      </c>
      <c r="Y1316" s="251"/>
      <c r="Z1316" s="251">
        <v>0.01</v>
      </c>
    </row>
    <row r="1317" spans="1:26" s="189" customFormat="1" ht="15.75" customHeight="1" x14ac:dyDescent="0.35">
      <c r="A1317" s="221">
        <v>78</v>
      </c>
      <c r="B1317" s="217" t="str">
        <f>+ม.4!D89</f>
        <v>โฉนด</v>
      </c>
      <c r="C1317" s="234">
        <f>+ม.4!E89</f>
        <v>57793</v>
      </c>
      <c r="D1317" s="221">
        <f>+ม.4!I89</f>
        <v>7</v>
      </c>
      <c r="E1317" s="221">
        <f>+ม.4!J89</f>
        <v>1</v>
      </c>
      <c r="F1317" s="230" t="str">
        <f>+ม.4!K89</f>
        <v>44.0</v>
      </c>
      <c r="G1317" s="190"/>
      <c r="H1317" s="221">
        <f t="shared" si="144"/>
        <v>2944</v>
      </c>
      <c r="I1317" s="226">
        <v>130</v>
      </c>
      <c r="J1317" s="191">
        <f t="shared" si="145"/>
        <v>382720</v>
      </c>
      <c r="K1317" s="221">
        <f>+ม.4!Q89</f>
        <v>0</v>
      </c>
      <c r="L1317" s="238">
        <f>+ม.4!S89</f>
        <v>0</v>
      </c>
      <c r="M1317" s="238">
        <f>+ม.4!T89</f>
        <v>0</v>
      </c>
      <c r="N1317" s="190"/>
      <c r="O1317" s="197">
        <f>+ม.4!U89</f>
        <v>0</v>
      </c>
      <c r="P1317" s="190">
        <f>+ม.4!W89</f>
        <v>0</v>
      </c>
      <c r="Q1317" s="244"/>
      <c r="R1317" s="197">
        <f t="shared" si="146"/>
        <v>0</v>
      </c>
      <c r="S1317" s="221">
        <f>+ม.4!Z89</f>
        <v>0</v>
      </c>
      <c r="T1317" s="201">
        <f t="shared" si="147"/>
        <v>0</v>
      </c>
      <c r="U1317" s="190">
        <f t="shared" si="148"/>
        <v>0</v>
      </c>
      <c r="V1317" s="190">
        <f t="shared" si="149"/>
        <v>382720</v>
      </c>
      <c r="W1317" s="190"/>
      <c r="X1317" s="258" t="s">
        <v>2880</v>
      </c>
      <c r="Y1317" s="251"/>
      <c r="Z1317" s="251">
        <v>0.01</v>
      </c>
    </row>
    <row r="1318" spans="1:26" s="189" customFormat="1" ht="15.75" customHeight="1" x14ac:dyDescent="0.35">
      <c r="A1318" s="221">
        <v>79</v>
      </c>
      <c r="B1318" s="217" t="str">
        <f>+ม.4!D90</f>
        <v>โฉนด</v>
      </c>
      <c r="C1318" s="234">
        <f>+ม.4!E90</f>
        <v>58394</v>
      </c>
      <c r="D1318" s="221">
        <f>+ม.4!I90</f>
        <v>0</v>
      </c>
      <c r="E1318" s="221">
        <f>+ม.4!J90</f>
        <v>2</v>
      </c>
      <c r="F1318" s="230">
        <f>+ม.4!K90</f>
        <v>84.1</v>
      </c>
      <c r="G1318" s="190"/>
      <c r="H1318" s="221">
        <f t="shared" si="144"/>
        <v>284.10000000000002</v>
      </c>
      <c r="I1318" s="226">
        <v>230</v>
      </c>
      <c r="J1318" s="191">
        <f t="shared" si="145"/>
        <v>65343.000000000007</v>
      </c>
      <c r="K1318" s="221">
        <f>+ม.4!Q90</f>
        <v>0</v>
      </c>
      <c r="L1318" s="238">
        <f>+ม.4!S90</f>
        <v>0</v>
      </c>
      <c r="M1318" s="238">
        <f>+ม.4!T90</f>
        <v>0</v>
      </c>
      <c r="N1318" s="190"/>
      <c r="O1318" s="197">
        <f>+ม.4!U90</f>
        <v>0</v>
      </c>
      <c r="P1318" s="190">
        <f>+ม.4!W90</f>
        <v>0</v>
      </c>
      <c r="Q1318" s="244"/>
      <c r="R1318" s="197">
        <f t="shared" si="146"/>
        <v>0</v>
      </c>
      <c r="S1318" s="221">
        <f>+ม.4!Z90</f>
        <v>0</v>
      </c>
      <c r="T1318" s="201">
        <f t="shared" si="147"/>
        <v>0</v>
      </c>
      <c r="U1318" s="190">
        <f t="shared" si="148"/>
        <v>0</v>
      </c>
      <c r="V1318" s="190">
        <f t="shared" si="149"/>
        <v>65343.000000000007</v>
      </c>
      <c r="W1318" s="190"/>
      <c r="X1318" s="258" t="s">
        <v>2880</v>
      </c>
      <c r="Y1318" s="251"/>
      <c r="Z1318" s="251">
        <v>0.01</v>
      </c>
    </row>
    <row r="1319" spans="1:26" s="189" customFormat="1" ht="15.75" customHeight="1" x14ac:dyDescent="0.35">
      <c r="A1319" s="221">
        <v>80</v>
      </c>
      <c r="B1319" s="217" t="str">
        <f>+ม.4!D91</f>
        <v>โฉนด</v>
      </c>
      <c r="C1319" s="234">
        <f>+ม.4!E91</f>
        <v>38397</v>
      </c>
      <c r="D1319" s="221">
        <f>+ม.4!I91</f>
        <v>0</v>
      </c>
      <c r="E1319" s="221">
        <f>+ม.4!J91</f>
        <v>1</v>
      </c>
      <c r="F1319" s="230" t="str">
        <f>+ม.4!K91</f>
        <v>20.0</v>
      </c>
      <c r="G1319" s="190"/>
      <c r="H1319" s="221">
        <f t="shared" si="144"/>
        <v>120</v>
      </c>
      <c r="I1319" s="226">
        <v>230</v>
      </c>
      <c r="J1319" s="191">
        <f t="shared" si="145"/>
        <v>27600</v>
      </c>
      <c r="K1319" s="221">
        <f>+ม.4!Q91</f>
        <v>0</v>
      </c>
      <c r="L1319" s="238">
        <f>+ม.4!S91</f>
        <v>0</v>
      </c>
      <c r="M1319" s="238">
        <f>+ม.4!T91</f>
        <v>0</v>
      </c>
      <c r="N1319" s="190"/>
      <c r="O1319" s="197">
        <f>+ม.4!U91</f>
        <v>0</v>
      </c>
      <c r="P1319" s="190">
        <f>+ม.4!W91</f>
        <v>0</v>
      </c>
      <c r="Q1319" s="244"/>
      <c r="R1319" s="197">
        <f t="shared" si="146"/>
        <v>0</v>
      </c>
      <c r="S1319" s="221">
        <f>+ม.4!Z91</f>
        <v>0</v>
      </c>
      <c r="T1319" s="201">
        <f t="shared" si="147"/>
        <v>0</v>
      </c>
      <c r="U1319" s="190">
        <f t="shared" si="148"/>
        <v>0</v>
      </c>
      <c r="V1319" s="190">
        <f t="shared" si="149"/>
        <v>27600</v>
      </c>
      <c r="W1319" s="190"/>
      <c r="X1319" s="258" t="s">
        <v>2880</v>
      </c>
      <c r="Y1319" s="251"/>
      <c r="Z1319" s="251">
        <v>0.01</v>
      </c>
    </row>
    <row r="1320" spans="1:26" s="189" customFormat="1" ht="15.75" customHeight="1" x14ac:dyDescent="0.35">
      <c r="A1320" s="221">
        <v>81</v>
      </c>
      <c r="B1320" s="217" t="str">
        <f>+ม.4!D92</f>
        <v>โฉนด</v>
      </c>
      <c r="C1320" s="234">
        <f>+ม.4!E92</f>
        <v>15047</v>
      </c>
      <c r="D1320" s="221">
        <f>+ม.4!I92</f>
        <v>12</v>
      </c>
      <c r="E1320" s="221">
        <f>+ม.4!J92</f>
        <v>3</v>
      </c>
      <c r="F1320" s="230" t="str">
        <f>+ม.4!K92</f>
        <v>36.0</v>
      </c>
      <c r="G1320" s="190"/>
      <c r="H1320" s="221">
        <f t="shared" si="144"/>
        <v>5136</v>
      </c>
      <c r="I1320" s="226">
        <v>100</v>
      </c>
      <c r="J1320" s="191">
        <f t="shared" si="145"/>
        <v>513600</v>
      </c>
      <c r="K1320" s="221">
        <f>+ม.4!Q92</f>
        <v>0</v>
      </c>
      <c r="L1320" s="238">
        <f>+ม.4!S92</f>
        <v>0</v>
      </c>
      <c r="M1320" s="238">
        <f>+ม.4!T92</f>
        <v>0</v>
      </c>
      <c r="N1320" s="190"/>
      <c r="O1320" s="197">
        <f>+ม.4!U92</f>
        <v>0</v>
      </c>
      <c r="P1320" s="190">
        <f>+ม.4!W92</f>
        <v>0</v>
      </c>
      <c r="Q1320" s="244"/>
      <c r="R1320" s="197">
        <f t="shared" si="146"/>
        <v>0</v>
      </c>
      <c r="S1320" s="221">
        <f>+ม.4!Z92</f>
        <v>0</v>
      </c>
      <c r="T1320" s="201">
        <f t="shared" si="147"/>
        <v>0</v>
      </c>
      <c r="U1320" s="190">
        <f t="shared" si="148"/>
        <v>0</v>
      </c>
      <c r="V1320" s="190">
        <f t="shared" si="149"/>
        <v>513600</v>
      </c>
      <c r="W1320" s="190"/>
      <c r="X1320" s="258" t="s">
        <v>2880</v>
      </c>
      <c r="Y1320" s="251"/>
      <c r="Z1320" s="251">
        <v>0.01</v>
      </c>
    </row>
    <row r="1321" spans="1:26" s="189" customFormat="1" ht="15.75" customHeight="1" x14ac:dyDescent="0.35">
      <c r="A1321" s="221">
        <v>82</v>
      </c>
      <c r="B1321" s="217" t="str">
        <f>+ม.4!D93</f>
        <v>โฉนด</v>
      </c>
      <c r="C1321" s="234">
        <f>+ม.4!E93</f>
        <v>40107</v>
      </c>
      <c r="D1321" s="221">
        <f>+ม.4!I93</f>
        <v>3</v>
      </c>
      <c r="E1321" s="221">
        <f>+ม.4!J93</f>
        <v>3</v>
      </c>
      <c r="F1321" s="230">
        <f>+ม.4!K93</f>
        <v>52</v>
      </c>
      <c r="G1321" s="190"/>
      <c r="H1321" s="221">
        <f t="shared" si="144"/>
        <v>1552</v>
      </c>
      <c r="I1321" s="226">
        <v>170</v>
      </c>
      <c r="J1321" s="191">
        <f t="shared" si="145"/>
        <v>263840</v>
      </c>
      <c r="K1321" s="221">
        <f>+ม.4!Q93</f>
        <v>0</v>
      </c>
      <c r="L1321" s="238">
        <f>+ม.4!S93</f>
        <v>0</v>
      </c>
      <c r="M1321" s="238">
        <f>+ม.4!T93</f>
        <v>0</v>
      </c>
      <c r="N1321" s="190"/>
      <c r="O1321" s="197">
        <f>+ม.4!U93</f>
        <v>0</v>
      </c>
      <c r="P1321" s="190">
        <f>+ม.4!W93</f>
        <v>0</v>
      </c>
      <c r="Q1321" s="244"/>
      <c r="R1321" s="197">
        <f t="shared" si="146"/>
        <v>0</v>
      </c>
      <c r="S1321" s="221">
        <f>+ม.4!Z93</f>
        <v>0</v>
      </c>
      <c r="T1321" s="201">
        <f t="shared" si="147"/>
        <v>0</v>
      </c>
      <c r="U1321" s="190">
        <f t="shared" si="148"/>
        <v>0</v>
      </c>
      <c r="V1321" s="190">
        <f t="shared" si="149"/>
        <v>263840</v>
      </c>
      <c r="W1321" s="190"/>
      <c r="X1321" s="258" t="s">
        <v>2880</v>
      </c>
      <c r="Y1321" s="251"/>
      <c r="Z1321" s="251">
        <v>0.01</v>
      </c>
    </row>
    <row r="1322" spans="1:26" s="189" customFormat="1" ht="15.75" customHeight="1" x14ac:dyDescent="0.35">
      <c r="A1322" s="221">
        <v>83</v>
      </c>
      <c r="B1322" s="217" t="str">
        <f>+ม.4!D94</f>
        <v>โฉนด</v>
      </c>
      <c r="C1322" s="234">
        <f>+ม.4!E94</f>
        <v>54443</v>
      </c>
      <c r="D1322" s="221">
        <f>+ม.4!I94</f>
        <v>6</v>
      </c>
      <c r="E1322" s="221">
        <f>+ม.4!J94</f>
        <v>0</v>
      </c>
      <c r="F1322" s="230"/>
      <c r="G1322" s="190"/>
      <c r="H1322" s="221">
        <f t="shared" si="144"/>
        <v>2400</v>
      </c>
      <c r="I1322" s="226">
        <v>140</v>
      </c>
      <c r="J1322" s="191">
        <f t="shared" si="145"/>
        <v>336000</v>
      </c>
      <c r="K1322" s="221">
        <f>+ม.4!Q94</f>
        <v>0</v>
      </c>
      <c r="L1322" s="238">
        <f>+ม.4!S94</f>
        <v>0</v>
      </c>
      <c r="M1322" s="238">
        <f>+ม.4!T94</f>
        <v>0</v>
      </c>
      <c r="N1322" s="190"/>
      <c r="O1322" s="197">
        <f>+ม.4!U94</f>
        <v>0</v>
      </c>
      <c r="P1322" s="190">
        <f>+ม.4!W94</f>
        <v>0</v>
      </c>
      <c r="Q1322" s="244"/>
      <c r="R1322" s="197">
        <f t="shared" si="146"/>
        <v>0</v>
      </c>
      <c r="S1322" s="221">
        <f>+ม.4!Z94</f>
        <v>0</v>
      </c>
      <c r="T1322" s="201">
        <f t="shared" si="147"/>
        <v>0</v>
      </c>
      <c r="U1322" s="190">
        <f t="shared" si="148"/>
        <v>0</v>
      </c>
      <c r="V1322" s="190">
        <f t="shared" si="149"/>
        <v>336000</v>
      </c>
      <c r="W1322" s="190"/>
      <c r="X1322" s="258" t="s">
        <v>2880</v>
      </c>
      <c r="Y1322" s="251"/>
      <c r="Z1322" s="251">
        <v>0.01</v>
      </c>
    </row>
    <row r="1323" spans="1:26" s="189" customFormat="1" ht="15.75" customHeight="1" x14ac:dyDescent="0.35">
      <c r="A1323" s="221">
        <v>84</v>
      </c>
      <c r="B1323" s="217" t="str">
        <f>+ม.4!D95</f>
        <v>โฉนด</v>
      </c>
      <c r="C1323" s="234">
        <f>+ม.4!E95</f>
        <v>15050</v>
      </c>
      <c r="D1323" s="221">
        <f>+ม.4!I95</f>
        <v>7</v>
      </c>
      <c r="E1323" s="221">
        <f>+ม.4!J95</f>
        <v>0</v>
      </c>
      <c r="F1323" s="230" t="str">
        <f>+ม.4!K95</f>
        <v>37.0</v>
      </c>
      <c r="G1323" s="190"/>
      <c r="H1323" s="221">
        <f t="shared" si="144"/>
        <v>2837</v>
      </c>
      <c r="I1323" s="226">
        <v>140</v>
      </c>
      <c r="J1323" s="191">
        <f t="shared" si="145"/>
        <v>397180</v>
      </c>
      <c r="K1323" s="221">
        <f>+ม.4!Q95</f>
        <v>0</v>
      </c>
      <c r="L1323" s="238">
        <f>+ม.4!S95</f>
        <v>0</v>
      </c>
      <c r="M1323" s="238">
        <f>+ม.4!T95</f>
        <v>0</v>
      </c>
      <c r="N1323" s="190"/>
      <c r="O1323" s="197">
        <f>+ม.4!U95</f>
        <v>0</v>
      </c>
      <c r="P1323" s="190">
        <f>+ม.4!W95</f>
        <v>0</v>
      </c>
      <c r="Q1323" s="244"/>
      <c r="R1323" s="197">
        <f t="shared" si="146"/>
        <v>0</v>
      </c>
      <c r="S1323" s="221">
        <f>+ม.4!Z95</f>
        <v>0</v>
      </c>
      <c r="T1323" s="201">
        <f t="shared" si="147"/>
        <v>0</v>
      </c>
      <c r="U1323" s="190">
        <f t="shared" si="148"/>
        <v>0</v>
      </c>
      <c r="V1323" s="190">
        <f t="shared" si="149"/>
        <v>397180</v>
      </c>
      <c r="W1323" s="190"/>
      <c r="X1323" s="258" t="s">
        <v>2880</v>
      </c>
      <c r="Y1323" s="251"/>
      <c r="Z1323" s="251">
        <v>0.01</v>
      </c>
    </row>
    <row r="1324" spans="1:26" s="189" customFormat="1" ht="15.75" customHeight="1" x14ac:dyDescent="0.35">
      <c r="A1324" s="221">
        <v>85</v>
      </c>
      <c r="B1324" s="217" t="str">
        <f>+ม.4!D96</f>
        <v>โฉนด</v>
      </c>
      <c r="C1324" s="234">
        <f>+ม.4!E96</f>
        <v>59991</v>
      </c>
      <c r="D1324" s="221">
        <f>+ม.4!I96</f>
        <v>0</v>
      </c>
      <c r="E1324" s="221">
        <f>+ม.4!J96</f>
        <v>3</v>
      </c>
      <c r="F1324" s="230">
        <f>+ม.4!K96</f>
        <v>12.1</v>
      </c>
      <c r="G1324" s="190"/>
      <c r="H1324" s="221">
        <f t="shared" si="144"/>
        <v>312.10000000000002</v>
      </c>
      <c r="I1324" s="226">
        <v>230</v>
      </c>
      <c r="J1324" s="191">
        <f t="shared" si="145"/>
        <v>71783</v>
      </c>
      <c r="K1324" s="221">
        <f>+ม.4!Q96</f>
        <v>0</v>
      </c>
      <c r="L1324" s="238">
        <f>+ม.4!S96</f>
        <v>0</v>
      </c>
      <c r="M1324" s="238">
        <f>+ม.4!T96</f>
        <v>0</v>
      </c>
      <c r="N1324" s="190"/>
      <c r="O1324" s="197">
        <f>+ม.4!U96</f>
        <v>0</v>
      </c>
      <c r="P1324" s="190">
        <f>+ม.4!W96</f>
        <v>0</v>
      </c>
      <c r="Q1324" s="244"/>
      <c r="R1324" s="197">
        <f t="shared" si="146"/>
        <v>0</v>
      </c>
      <c r="S1324" s="221">
        <f>+ม.4!Z96</f>
        <v>0</v>
      </c>
      <c r="T1324" s="201">
        <f t="shared" si="147"/>
        <v>0</v>
      </c>
      <c r="U1324" s="190">
        <f t="shared" si="148"/>
        <v>0</v>
      </c>
      <c r="V1324" s="190">
        <f t="shared" si="149"/>
        <v>71783</v>
      </c>
      <c r="W1324" s="190"/>
      <c r="X1324" s="258" t="s">
        <v>2880</v>
      </c>
      <c r="Y1324" s="251"/>
      <c r="Z1324" s="251">
        <v>0.01</v>
      </c>
    </row>
    <row r="1325" spans="1:26" s="189" customFormat="1" ht="15.75" customHeight="1" x14ac:dyDescent="0.35">
      <c r="A1325" s="221">
        <v>86</v>
      </c>
      <c r="B1325" s="217" t="str">
        <f>+ม.4!D97</f>
        <v>โฉนด</v>
      </c>
      <c r="C1325" s="234">
        <f>+ม.4!E97</f>
        <v>61195</v>
      </c>
      <c r="D1325" s="221">
        <f>+ม.4!I97</f>
        <v>0</v>
      </c>
      <c r="E1325" s="221">
        <f>+ม.4!J97</f>
        <v>0</v>
      </c>
      <c r="F1325" s="230">
        <f>+ม.4!K97</f>
        <v>68.099999999999994</v>
      </c>
      <c r="G1325" s="190"/>
      <c r="H1325" s="221">
        <f t="shared" si="144"/>
        <v>68.099999999999994</v>
      </c>
      <c r="I1325" s="226">
        <v>230</v>
      </c>
      <c r="J1325" s="191">
        <f t="shared" si="145"/>
        <v>15662.999999999998</v>
      </c>
      <c r="K1325" s="221">
        <f>+ม.4!Q97</f>
        <v>0</v>
      </c>
      <c r="L1325" s="238">
        <f>+ม.4!S97</f>
        <v>0</v>
      </c>
      <c r="M1325" s="238">
        <f>+ม.4!T97</f>
        <v>0</v>
      </c>
      <c r="N1325" s="190"/>
      <c r="O1325" s="197">
        <f>+ม.4!U97</f>
        <v>0</v>
      </c>
      <c r="P1325" s="190">
        <f>+ม.4!W97</f>
        <v>0</v>
      </c>
      <c r="Q1325" s="244"/>
      <c r="R1325" s="197">
        <f t="shared" si="146"/>
        <v>0</v>
      </c>
      <c r="S1325" s="221">
        <f>+ม.4!Z97</f>
        <v>0</v>
      </c>
      <c r="T1325" s="201">
        <f t="shared" si="147"/>
        <v>0</v>
      </c>
      <c r="U1325" s="190">
        <f t="shared" si="148"/>
        <v>0</v>
      </c>
      <c r="V1325" s="190">
        <f t="shared" si="149"/>
        <v>15662.999999999998</v>
      </c>
      <c r="W1325" s="190"/>
      <c r="X1325" s="258" t="s">
        <v>2880</v>
      </c>
      <c r="Y1325" s="251"/>
      <c r="Z1325" s="251">
        <v>0.01</v>
      </c>
    </row>
    <row r="1326" spans="1:26" s="189" customFormat="1" ht="15.75" customHeight="1" x14ac:dyDescent="0.35">
      <c r="A1326" s="221">
        <v>87</v>
      </c>
      <c r="B1326" s="217" t="str">
        <f>+ม.4!D98</f>
        <v>โฉนด</v>
      </c>
      <c r="C1326" s="234">
        <f>+ม.4!E98</f>
        <v>15064</v>
      </c>
      <c r="D1326" s="221">
        <f>+ม.4!I98</f>
        <v>1</v>
      </c>
      <c r="E1326" s="221">
        <f>+ม.4!J98</f>
        <v>0</v>
      </c>
      <c r="F1326" s="230" t="str">
        <f>+ม.4!K98</f>
        <v>30.0</v>
      </c>
      <c r="G1326" s="190"/>
      <c r="H1326" s="221">
        <f t="shared" si="144"/>
        <v>430</v>
      </c>
      <c r="I1326" s="226">
        <v>230</v>
      </c>
      <c r="J1326" s="191">
        <f t="shared" si="145"/>
        <v>98900</v>
      </c>
      <c r="K1326" s="221">
        <f>+ม.4!Q98</f>
        <v>0</v>
      </c>
      <c r="L1326" s="238">
        <f>+ม.4!S98</f>
        <v>0</v>
      </c>
      <c r="M1326" s="238">
        <f>+ม.4!T98</f>
        <v>0</v>
      </c>
      <c r="N1326" s="190"/>
      <c r="O1326" s="197">
        <f>+ม.4!U98</f>
        <v>0</v>
      </c>
      <c r="P1326" s="190">
        <f>+ม.4!W98</f>
        <v>0</v>
      </c>
      <c r="Q1326" s="244"/>
      <c r="R1326" s="197">
        <f t="shared" si="146"/>
        <v>0</v>
      </c>
      <c r="S1326" s="221">
        <f>+ม.4!Z98</f>
        <v>0</v>
      </c>
      <c r="T1326" s="201">
        <f t="shared" si="147"/>
        <v>0</v>
      </c>
      <c r="U1326" s="190">
        <f t="shared" si="148"/>
        <v>0</v>
      </c>
      <c r="V1326" s="190">
        <f t="shared" si="149"/>
        <v>98900</v>
      </c>
      <c r="W1326" s="190"/>
      <c r="X1326" s="258" t="s">
        <v>2880</v>
      </c>
      <c r="Y1326" s="251"/>
      <c r="Z1326" s="251">
        <v>0.01</v>
      </c>
    </row>
    <row r="1327" spans="1:26" s="189" customFormat="1" ht="15.75" customHeight="1" x14ac:dyDescent="0.35">
      <c r="A1327" s="221">
        <v>88</v>
      </c>
      <c r="B1327" s="217" t="str">
        <f>+ม.4!D99</f>
        <v>โฉนด</v>
      </c>
      <c r="C1327" s="234">
        <f>+ม.4!E99</f>
        <v>31692</v>
      </c>
      <c r="D1327" s="221">
        <f>+ม.4!I99</f>
        <v>0</v>
      </c>
      <c r="E1327" s="221">
        <f>+ม.4!J99</f>
        <v>1</v>
      </c>
      <c r="F1327" s="230" t="str">
        <f>+ม.4!K99</f>
        <v>33.0</v>
      </c>
      <c r="G1327" s="190"/>
      <c r="H1327" s="221">
        <f t="shared" ref="H1327:H1390" si="150">+(D1327*400)+(E1327*100)+F1327</f>
        <v>133</v>
      </c>
      <c r="I1327" s="226">
        <v>230</v>
      </c>
      <c r="J1327" s="191">
        <f t="shared" si="145"/>
        <v>30590</v>
      </c>
      <c r="K1327" s="221">
        <f>+ม.4!Q99</f>
        <v>0</v>
      </c>
      <c r="L1327" s="238">
        <f>+ม.4!S99</f>
        <v>0</v>
      </c>
      <c r="M1327" s="238">
        <f>+ม.4!T99</f>
        <v>0</v>
      </c>
      <c r="N1327" s="190"/>
      <c r="O1327" s="197">
        <f>+ม.4!U99</f>
        <v>0</v>
      </c>
      <c r="P1327" s="190">
        <f>+ม.4!W99</f>
        <v>0</v>
      </c>
      <c r="Q1327" s="244"/>
      <c r="R1327" s="197">
        <f t="shared" si="146"/>
        <v>0</v>
      </c>
      <c r="S1327" s="221">
        <f>+ม.4!Z99</f>
        <v>0</v>
      </c>
      <c r="T1327" s="201">
        <f t="shared" si="147"/>
        <v>0</v>
      </c>
      <c r="U1327" s="190">
        <f t="shared" si="148"/>
        <v>0</v>
      </c>
      <c r="V1327" s="190">
        <f t="shared" si="149"/>
        <v>30590</v>
      </c>
      <c r="W1327" s="190"/>
      <c r="X1327" s="258" t="s">
        <v>2880</v>
      </c>
      <c r="Y1327" s="251"/>
      <c r="Z1327" s="251">
        <v>0.01</v>
      </c>
    </row>
    <row r="1328" spans="1:26" s="189" customFormat="1" ht="15.75" customHeight="1" x14ac:dyDescent="0.35">
      <c r="A1328" s="221">
        <v>89</v>
      </c>
      <c r="B1328" s="217" t="str">
        <f>+ม.4!D100</f>
        <v>โฉนด</v>
      </c>
      <c r="C1328" s="234">
        <f>+ม.4!E100</f>
        <v>12761</v>
      </c>
      <c r="D1328" s="221">
        <f>+ม.4!I100</f>
        <v>14</v>
      </c>
      <c r="E1328" s="221">
        <f>+ม.4!J100</f>
        <v>3</v>
      </c>
      <c r="F1328" s="230" t="str">
        <f>+ม.4!K100</f>
        <v>83.0</v>
      </c>
      <c r="G1328" s="190"/>
      <c r="H1328" s="221">
        <f t="shared" si="150"/>
        <v>5983</v>
      </c>
      <c r="I1328" s="226">
        <v>130</v>
      </c>
      <c r="J1328" s="191">
        <f t="shared" ref="J1328:J1391" si="151">H1328*I1328</f>
        <v>777790</v>
      </c>
      <c r="K1328" s="221">
        <f>+ม.4!Q100</f>
        <v>0</v>
      </c>
      <c r="L1328" s="238">
        <f>+ม.4!S100</f>
        <v>0</v>
      </c>
      <c r="M1328" s="238">
        <f>+ม.4!T100</f>
        <v>0</v>
      </c>
      <c r="N1328" s="190"/>
      <c r="O1328" s="197">
        <f>+ม.4!U100</f>
        <v>0</v>
      </c>
      <c r="P1328" s="190">
        <f>+ม.4!W100</f>
        <v>0</v>
      </c>
      <c r="Q1328" s="244"/>
      <c r="R1328" s="197">
        <f t="shared" si="146"/>
        <v>0</v>
      </c>
      <c r="S1328" s="221">
        <f>+ม.4!Z100</f>
        <v>0</v>
      </c>
      <c r="T1328" s="201">
        <f t="shared" si="147"/>
        <v>0</v>
      </c>
      <c r="U1328" s="190">
        <f t="shared" si="148"/>
        <v>0</v>
      </c>
      <c r="V1328" s="190">
        <f t="shared" si="149"/>
        <v>777790</v>
      </c>
      <c r="W1328" s="190"/>
      <c r="X1328" s="258" t="s">
        <v>2880</v>
      </c>
      <c r="Y1328" s="251"/>
      <c r="Z1328" s="251">
        <v>0.01</v>
      </c>
    </row>
    <row r="1329" spans="1:26" s="189" customFormat="1" ht="15.75" customHeight="1" x14ac:dyDescent="0.35">
      <c r="A1329" s="221">
        <v>90</v>
      </c>
      <c r="B1329" s="217" t="str">
        <f>+ม.4!D101</f>
        <v>โฉนด</v>
      </c>
      <c r="C1329" s="234">
        <f>+ม.4!E101</f>
        <v>51020</v>
      </c>
      <c r="D1329" s="221">
        <f>+ม.4!I101</f>
        <v>5</v>
      </c>
      <c r="E1329" s="221">
        <f>+ม.4!J101</f>
        <v>3</v>
      </c>
      <c r="F1329" s="230" t="str">
        <f>+ม.4!K101</f>
        <v>32.0</v>
      </c>
      <c r="G1329" s="190"/>
      <c r="H1329" s="221">
        <f t="shared" si="150"/>
        <v>2332</v>
      </c>
      <c r="I1329" s="226">
        <v>130</v>
      </c>
      <c r="J1329" s="191">
        <f t="shared" si="151"/>
        <v>303160</v>
      </c>
      <c r="K1329" s="221">
        <f>+ม.4!Q101</f>
        <v>0</v>
      </c>
      <c r="L1329" s="238">
        <f>+ม.4!S101</f>
        <v>0</v>
      </c>
      <c r="M1329" s="238">
        <f>+ม.4!T101</f>
        <v>0</v>
      </c>
      <c r="N1329" s="190"/>
      <c r="O1329" s="197">
        <f>+ม.4!U101</f>
        <v>0</v>
      </c>
      <c r="P1329" s="190">
        <f>+ม.4!W101</f>
        <v>0</v>
      </c>
      <c r="Q1329" s="244"/>
      <c r="R1329" s="197">
        <f t="shared" si="146"/>
        <v>0</v>
      </c>
      <c r="S1329" s="221">
        <f>+ม.4!Z101</f>
        <v>0</v>
      </c>
      <c r="T1329" s="201">
        <f t="shared" si="147"/>
        <v>0</v>
      </c>
      <c r="U1329" s="190">
        <f t="shared" si="148"/>
        <v>0</v>
      </c>
      <c r="V1329" s="190">
        <f t="shared" si="149"/>
        <v>303160</v>
      </c>
      <c r="W1329" s="190"/>
      <c r="X1329" s="258" t="s">
        <v>2880</v>
      </c>
      <c r="Y1329" s="251"/>
      <c r="Z1329" s="251">
        <v>0.01</v>
      </c>
    </row>
    <row r="1330" spans="1:26" s="189" customFormat="1" ht="15.75" customHeight="1" x14ac:dyDescent="0.35">
      <c r="A1330" s="221">
        <v>91</v>
      </c>
      <c r="B1330" s="217" t="str">
        <f>+ม.4!D102</f>
        <v>โฉนด</v>
      </c>
      <c r="C1330" s="234">
        <f>+ม.4!E102</f>
        <v>13915</v>
      </c>
      <c r="D1330" s="221">
        <f>+ม.4!I102</f>
        <v>10</v>
      </c>
      <c r="E1330" s="221">
        <f>+ม.4!J102</f>
        <v>2</v>
      </c>
      <c r="F1330" s="230">
        <f>+ม.4!K102</f>
        <v>42.1</v>
      </c>
      <c r="G1330" s="190"/>
      <c r="H1330" s="221">
        <f t="shared" si="150"/>
        <v>4242.1000000000004</v>
      </c>
      <c r="I1330" s="226">
        <v>100</v>
      </c>
      <c r="J1330" s="191">
        <f t="shared" si="151"/>
        <v>424210.00000000006</v>
      </c>
      <c r="K1330" s="221">
        <f>+ม.4!Q102</f>
        <v>0</v>
      </c>
      <c r="L1330" s="238">
        <f>+ม.4!S102</f>
        <v>0</v>
      </c>
      <c r="M1330" s="238">
        <f>+ม.4!T102</f>
        <v>0</v>
      </c>
      <c r="N1330" s="190"/>
      <c r="O1330" s="197">
        <f>+ม.4!U102</f>
        <v>0</v>
      </c>
      <c r="P1330" s="190">
        <f>+ม.4!W102</f>
        <v>0</v>
      </c>
      <c r="Q1330" s="244"/>
      <c r="R1330" s="197">
        <f t="shared" si="146"/>
        <v>0</v>
      </c>
      <c r="S1330" s="221">
        <f>+ม.4!Z102</f>
        <v>0</v>
      </c>
      <c r="T1330" s="201">
        <f t="shared" si="147"/>
        <v>0</v>
      </c>
      <c r="U1330" s="190">
        <f t="shared" si="148"/>
        <v>0</v>
      </c>
      <c r="V1330" s="190">
        <f t="shared" si="149"/>
        <v>424210.00000000006</v>
      </c>
      <c r="W1330" s="190"/>
      <c r="X1330" s="258" t="s">
        <v>2880</v>
      </c>
      <c r="Y1330" s="251"/>
      <c r="Z1330" s="251">
        <v>0.01</v>
      </c>
    </row>
    <row r="1331" spans="1:26" s="189" customFormat="1" ht="15.75" customHeight="1" x14ac:dyDescent="0.35">
      <c r="A1331" s="221">
        <v>92</v>
      </c>
      <c r="B1331" s="217" t="str">
        <f>+ม.4!D103</f>
        <v>โฉนด</v>
      </c>
      <c r="C1331" s="234">
        <f>+ม.4!E103</f>
        <v>33317</v>
      </c>
      <c r="D1331" s="221">
        <f>+ม.4!I103</f>
        <v>0</v>
      </c>
      <c r="E1331" s="221">
        <f>+ม.4!J103</f>
        <v>1</v>
      </c>
      <c r="F1331" s="230" t="str">
        <f>+ม.4!K103</f>
        <v>20.0</v>
      </c>
      <c r="G1331" s="190"/>
      <c r="H1331" s="221">
        <f t="shared" si="150"/>
        <v>120</v>
      </c>
      <c r="I1331" s="226">
        <v>230</v>
      </c>
      <c r="J1331" s="191">
        <f t="shared" si="151"/>
        <v>27600</v>
      </c>
      <c r="K1331" s="221">
        <f>+ม.4!Q103</f>
        <v>0</v>
      </c>
      <c r="L1331" s="238">
        <f>+ม.4!S103</f>
        <v>0</v>
      </c>
      <c r="M1331" s="238">
        <f>+ม.4!T103</f>
        <v>0</v>
      </c>
      <c r="N1331" s="190"/>
      <c r="O1331" s="197">
        <f>+ม.4!U103</f>
        <v>0</v>
      </c>
      <c r="P1331" s="190">
        <f>+ม.4!W103</f>
        <v>0</v>
      </c>
      <c r="Q1331" s="244"/>
      <c r="R1331" s="197">
        <f t="shared" si="146"/>
        <v>0</v>
      </c>
      <c r="S1331" s="221">
        <f>+ม.4!Z103</f>
        <v>0</v>
      </c>
      <c r="T1331" s="201">
        <f t="shared" si="147"/>
        <v>0</v>
      </c>
      <c r="U1331" s="190">
        <f t="shared" si="148"/>
        <v>0</v>
      </c>
      <c r="V1331" s="190">
        <f t="shared" si="149"/>
        <v>27600</v>
      </c>
      <c r="W1331" s="190"/>
      <c r="X1331" s="258" t="s">
        <v>2880</v>
      </c>
      <c r="Y1331" s="251"/>
      <c r="Z1331" s="251">
        <v>0.01</v>
      </c>
    </row>
    <row r="1332" spans="1:26" s="189" customFormat="1" ht="15.75" customHeight="1" x14ac:dyDescent="0.35">
      <c r="A1332" s="221">
        <v>93</v>
      </c>
      <c r="B1332" s="217" t="str">
        <f>+ม.4!D104</f>
        <v>โฉนด</v>
      </c>
      <c r="C1332" s="234">
        <f>+ม.4!E104</f>
        <v>38992</v>
      </c>
      <c r="D1332" s="221">
        <f>+ม.4!I104</f>
        <v>10</v>
      </c>
      <c r="E1332" s="221">
        <f>+ม.4!J104</f>
        <v>2</v>
      </c>
      <c r="F1332" s="230" t="str">
        <f>+ม.4!K104</f>
        <v>73.0</v>
      </c>
      <c r="G1332" s="190"/>
      <c r="H1332" s="221">
        <f t="shared" si="150"/>
        <v>4273</v>
      </c>
      <c r="I1332" s="226">
        <v>100</v>
      </c>
      <c r="J1332" s="191">
        <f t="shared" si="151"/>
        <v>427300</v>
      </c>
      <c r="K1332" s="221">
        <f>+ม.4!Q104</f>
        <v>0</v>
      </c>
      <c r="L1332" s="238">
        <f>+ม.4!S104</f>
        <v>0</v>
      </c>
      <c r="M1332" s="238">
        <f>+ม.4!T104</f>
        <v>0</v>
      </c>
      <c r="N1332" s="190"/>
      <c r="O1332" s="197">
        <f>+ม.4!U104</f>
        <v>0</v>
      </c>
      <c r="P1332" s="190">
        <f>+ม.4!W104</f>
        <v>0</v>
      </c>
      <c r="Q1332" s="244"/>
      <c r="R1332" s="197">
        <f t="shared" si="146"/>
        <v>0</v>
      </c>
      <c r="S1332" s="221">
        <f>+ม.4!Z104</f>
        <v>0</v>
      </c>
      <c r="T1332" s="201">
        <f t="shared" si="147"/>
        <v>0</v>
      </c>
      <c r="U1332" s="190">
        <f t="shared" si="148"/>
        <v>0</v>
      </c>
      <c r="V1332" s="190">
        <f t="shared" si="149"/>
        <v>427300</v>
      </c>
      <c r="W1332" s="190"/>
      <c r="X1332" s="258" t="s">
        <v>2880</v>
      </c>
      <c r="Y1332" s="251"/>
      <c r="Z1332" s="251">
        <v>0.01</v>
      </c>
    </row>
    <row r="1333" spans="1:26" s="189" customFormat="1" ht="15.75" customHeight="1" x14ac:dyDescent="0.35">
      <c r="A1333" s="221">
        <v>94</v>
      </c>
      <c r="B1333" s="217" t="str">
        <f>+ม.4!D105</f>
        <v>โฉนด</v>
      </c>
      <c r="C1333" s="234">
        <f>+ม.4!E105</f>
        <v>61541</v>
      </c>
      <c r="D1333" s="221">
        <f>+ม.4!I105</f>
        <v>9</v>
      </c>
      <c r="E1333" s="221">
        <f>+ม.4!J105</f>
        <v>3</v>
      </c>
      <c r="F1333" s="230">
        <f>+ม.4!K105</f>
        <v>15</v>
      </c>
      <c r="G1333" s="190"/>
      <c r="H1333" s="221">
        <f t="shared" si="150"/>
        <v>3915</v>
      </c>
      <c r="I1333" s="226">
        <v>100</v>
      </c>
      <c r="J1333" s="191">
        <f t="shared" si="151"/>
        <v>391500</v>
      </c>
      <c r="K1333" s="221">
        <f>+ม.4!Q105</f>
        <v>0</v>
      </c>
      <c r="L1333" s="238">
        <f>+ม.4!S105</f>
        <v>0</v>
      </c>
      <c r="M1333" s="238">
        <f>+ม.4!T105</f>
        <v>0</v>
      </c>
      <c r="N1333" s="190"/>
      <c r="O1333" s="197">
        <f>+ม.4!U105</f>
        <v>0</v>
      </c>
      <c r="P1333" s="190">
        <f>+ม.4!W105</f>
        <v>0</v>
      </c>
      <c r="Q1333" s="244"/>
      <c r="R1333" s="197">
        <f t="shared" si="146"/>
        <v>0</v>
      </c>
      <c r="S1333" s="221">
        <f>+ม.4!Z105</f>
        <v>0</v>
      </c>
      <c r="T1333" s="201">
        <f t="shared" si="147"/>
        <v>0</v>
      </c>
      <c r="U1333" s="190">
        <f t="shared" si="148"/>
        <v>0</v>
      </c>
      <c r="V1333" s="190">
        <f t="shared" si="149"/>
        <v>391500</v>
      </c>
      <c r="W1333" s="190"/>
      <c r="X1333" s="258" t="s">
        <v>2880</v>
      </c>
      <c r="Y1333" s="251"/>
      <c r="Z1333" s="251">
        <v>0.01</v>
      </c>
    </row>
    <row r="1334" spans="1:26" s="189" customFormat="1" ht="15.75" customHeight="1" x14ac:dyDescent="0.35">
      <c r="A1334" s="221">
        <v>95</v>
      </c>
      <c r="B1334" s="217" t="str">
        <f>+ม.4!D106</f>
        <v>โฉนด</v>
      </c>
      <c r="C1334" s="234">
        <f>+ม.4!E106</f>
        <v>40074</v>
      </c>
      <c r="D1334" s="221">
        <f>+ม.4!I106</f>
        <v>2</v>
      </c>
      <c r="E1334" s="221">
        <f>+ม.4!J106</f>
        <v>2</v>
      </c>
      <c r="F1334" s="230">
        <f>+ม.4!K106</f>
        <v>45</v>
      </c>
      <c r="G1334" s="190"/>
      <c r="H1334" s="221">
        <f t="shared" si="150"/>
        <v>1045</v>
      </c>
      <c r="I1334" s="226">
        <v>100</v>
      </c>
      <c r="J1334" s="191">
        <f t="shared" si="151"/>
        <v>104500</v>
      </c>
      <c r="K1334" s="221">
        <f>+ม.4!Q106</f>
        <v>0</v>
      </c>
      <c r="L1334" s="238">
        <f>+ม.4!S106</f>
        <v>0</v>
      </c>
      <c r="M1334" s="238">
        <f>+ม.4!T106</f>
        <v>0</v>
      </c>
      <c r="N1334" s="190"/>
      <c r="O1334" s="197">
        <f>+ม.4!U106</f>
        <v>0</v>
      </c>
      <c r="P1334" s="190">
        <f>+ม.4!W106</f>
        <v>0</v>
      </c>
      <c r="Q1334" s="244"/>
      <c r="R1334" s="197">
        <f t="shared" si="146"/>
        <v>0</v>
      </c>
      <c r="S1334" s="221">
        <f>+ม.4!Z106</f>
        <v>0</v>
      </c>
      <c r="T1334" s="201">
        <f t="shared" si="147"/>
        <v>0</v>
      </c>
      <c r="U1334" s="190">
        <f t="shared" si="148"/>
        <v>0</v>
      </c>
      <c r="V1334" s="190">
        <f t="shared" si="149"/>
        <v>104500</v>
      </c>
      <c r="W1334" s="190"/>
      <c r="X1334" s="258" t="s">
        <v>2880</v>
      </c>
      <c r="Y1334" s="251"/>
      <c r="Z1334" s="251">
        <v>0.01</v>
      </c>
    </row>
    <row r="1335" spans="1:26" s="189" customFormat="1" ht="15.75" customHeight="1" x14ac:dyDescent="0.35">
      <c r="A1335" s="221">
        <v>96</v>
      </c>
      <c r="B1335" s="217" t="str">
        <f>+ม.4!D107</f>
        <v>โฉนด</v>
      </c>
      <c r="C1335" s="234">
        <f>+ม.4!E107</f>
        <v>67301</v>
      </c>
      <c r="D1335" s="221">
        <f>+ม.4!I107</f>
        <v>2</v>
      </c>
      <c r="E1335" s="221">
        <f>+ม.4!J107</f>
        <v>0</v>
      </c>
      <c r="F1335" s="230"/>
      <c r="G1335" s="190"/>
      <c r="H1335" s="221">
        <f t="shared" si="150"/>
        <v>800</v>
      </c>
      <c r="I1335" s="226">
        <v>100</v>
      </c>
      <c r="J1335" s="191">
        <f t="shared" si="151"/>
        <v>80000</v>
      </c>
      <c r="K1335" s="221">
        <f>+ม.4!Q107</f>
        <v>0</v>
      </c>
      <c r="L1335" s="238">
        <f>+ม.4!S107</f>
        <v>0</v>
      </c>
      <c r="M1335" s="238">
        <f>+ม.4!T107</f>
        <v>0</v>
      </c>
      <c r="N1335" s="190"/>
      <c r="O1335" s="197">
        <f>+ม.4!U107</f>
        <v>0</v>
      </c>
      <c r="P1335" s="190">
        <f>+ม.4!W107</f>
        <v>0</v>
      </c>
      <c r="Q1335" s="244"/>
      <c r="R1335" s="197">
        <f t="shared" si="146"/>
        <v>0</v>
      </c>
      <c r="S1335" s="221">
        <f>+ม.4!Z107</f>
        <v>0</v>
      </c>
      <c r="T1335" s="201">
        <f t="shared" si="147"/>
        <v>0</v>
      </c>
      <c r="U1335" s="190">
        <f t="shared" si="148"/>
        <v>0</v>
      </c>
      <c r="V1335" s="190">
        <f t="shared" si="149"/>
        <v>80000</v>
      </c>
      <c r="W1335" s="190"/>
      <c r="X1335" s="258" t="s">
        <v>2880</v>
      </c>
      <c r="Y1335" s="251"/>
      <c r="Z1335" s="251">
        <v>0.01</v>
      </c>
    </row>
    <row r="1336" spans="1:26" s="189" customFormat="1" ht="15.75" customHeight="1" x14ac:dyDescent="0.35">
      <c r="A1336" s="221">
        <v>97</v>
      </c>
      <c r="B1336" s="217" t="str">
        <f>+ม.4!D108</f>
        <v>โฉนด</v>
      </c>
      <c r="C1336" s="234">
        <f>+ม.4!E108</f>
        <v>40079</v>
      </c>
      <c r="D1336" s="221">
        <f>+ม.4!I108</f>
        <v>1</v>
      </c>
      <c r="E1336" s="221">
        <f>+ม.4!J108</f>
        <v>0</v>
      </c>
      <c r="F1336" s="230"/>
      <c r="G1336" s="190"/>
      <c r="H1336" s="221">
        <f t="shared" si="150"/>
        <v>400</v>
      </c>
      <c r="I1336" s="226">
        <v>350</v>
      </c>
      <c r="J1336" s="191">
        <f t="shared" si="151"/>
        <v>140000</v>
      </c>
      <c r="K1336" s="221">
        <f>+ม.4!Q108</f>
        <v>0</v>
      </c>
      <c r="L1336" s="238">
        <f>+ม.4!S108</f>
        <v>0</v>
      </c>
      <c r="M1336" s="238">
        <f>+ม.4!T108</f>
        <v>0</v>
      </c>
      <c r="N1336" s="190"/>
      <c r="O1336" s="197">
        <f>+ม.4!U108</f>
        <v>0</v>
      </c>
      <c r="P1336" s="190">
        <f>+ม.4!W108</f>
        <v>0</v>
      </c>
      <c r="Q1336" s="244"/>
      <c r="R1336" s="197">
        <f t="shared" si="146"/>
        <v>0</v>
      </c>
      <c r="S1336" s="221">
        <f>+ม.4!Z108</f>
        <v>0</v>
      </c>
      <c r="T1336" s="201">
        <f t="shared" si="147"/>
        <v>0</v>
      </c>
      <c r="U1336" s="190">
        <f t="shared" si="148"/>
        <v>0</v>
      </c>
      <c r="V1336" s="190">
        <f t="shared" si="149"/>
        <v>140000</v>
      </c>
      <c r="W1336" s="190"/>
      <c r="X1336" s="258" t="s">
        <v>2880</v>
      </c>
      <c r="Y1336" s="251"/>
      <c r="Z1336" s="251">
        <v>0.01</v>
      </c>
    </row>
    <row r="1337" spans="1:26" s="189" customFormat="1" ht="15.75" customHeight="1" x14ac:dyDescent="0.35">
      <c r="A1337" s="221">
        <v>98</v>
      </c>
      <c r="B1337" s="217" t="str">
        <f>+ม.4!D109</f>
        <v>โฉนด</v>
      </c>
      <c r="C1337" s="234">
        <f>+ม.4!E109</f>
        <v>40049</v>
      </c>
      <c r="D1337" s="221">
        <f>+ม.4!I109</f>
        <v>4</v>
      </c>
      <c r="E1337" s="221">
        <f>+ม.4!J109</f>
        <v>1</v>
      </c>
      <c r="F1337" s="230" t="str">
        <f>+ม.4!K109</f>
        <v>87.0</v>
      </c>
      <c r="G1337" s="190"/>
      <c r="H1337" s="221">
        <f t="shared" si="150"/>
        <v>1787</v>
      </c>
      <c r="I1337" s="226">
        <v>130</v>
      </c>
      <c r="J1337" s="191">
        <f t="shared" si="151"/>
        <v>232310</v>
      </c>
      <c r="K1337" s="221">
        <f>+ม.4!Q109</f>
        <v>0</v>
      </c>
      <c r="L1337" s="238">
        <f>+ม.4!S109</f>
        <v>0</v>
      </c>
      <c r="M1337" s="238">
        <f>+ม.4!T109</f>
        <v>0</v>
      </c>
      <c r="N1337" s="190"/>
      <c r="O1337" s="197">
        <f>+ม.4!U109</f>
        <v>0</v>
      </c>
      <c r="P1337" s="190">
        <f>+ม.4!W109</f>
        <v>0</v>
      </c>
      <c r="Q1337" s="244"/>
      <c r="R1337" s="197">
        <f t="shared" si="146"/>
        <v>0</v>
      </c>
      <c r="S1337" s="221">
        <f>+ม.4!Z109</f>
        <v>0</v>
      </c>
      <c r="T1337" s="201">
        <f t="shared" si="147"/>
        <v>0</v>
      </c>
      <c r="U1337" s="190">
        <f t="shared" si="148"/>
        <v>0</v>
      </c>
      <c r="V1337" s="190">
        <f t="shared" si="149"/>
        <v>232310</v>
      </c>
      <c r="W1337" s="190"/>
      <c r="X1337" s="258" t="s">
        <v>2880</v>
      </c>
      <c r="Y1337" s="251"/>
      <c r="Z1337" s="251">
        <v>0.01</v>
      </c>
    </row>
    <row r="1338" spans="1:26" s="189" customFormat="1" ht="15.75" customHeight="1" x14ac:dyDescent="0.35">
      <c r="A1338" s="221">
        <v>99</v>
      </c>
      <c r="B1338" s="217" t="str">
        <f>+ม.4!D110</f>
        <v>โฉนด</v>
      </c>
      <c r="C1338" s="234">
        <f>+ม.4!E110</f>
        <v>64945</v>
      </c>
      <c r="D1338" s="221">
        <f>+ม.4!I110</f>
        <v>1</v>
      </c>
      <c r="E1338" s="221">
        <f>+ม.4!J110</f>
        <v>0</v>
      </c>
      <c r="F1338" s="230"/>
      <c r="G1338" s="190"/>
      <c r="H1338" s="221">
        <f t="shared" si="150"/>
        <v>400</v>
      </c>
      <c r="I1338" s="226">
        <v>100</v>
      </c>
      <c r="J1338" s="191">
        <f t="shared" si="151"/>
        <v>40000</v>
      </c>
      <c r="K1338" s="221">
        <f>+ม.4!Q110</f>
        <v>0</v>
      </c>
      <c r="L1338" s="238">
        <f>+ม.4!S110</f>
        <v>0</v>
      </c>
      <c r="M1338" s="238">
        <f>+ม.4!T110</f>
        <v>0</v>
      </c>
      <c r="N1338" s="190"/>
      <c r="O1338" s="197">
        <f>+ม.4!U110</f>
        <v>0</v>
      </c>
      <c r="P1338" s="190">
        <f>+ม.4!W110</f>
        <v>0</v>
      </c>
      <c r="Q1338" s="244"/>
      <c r="R1338" s="197">
        <f t="shared" si="146"/>
        <v>0</v>
      </c>
      <c r="S1338" s="221">
        <f>+ม.4!Z110</f>
        <v>0</v>
      </c>
      <c r="T1338" s="201">
        <f t="shared" si="147"/>
        <v>0</v>
      </c>
      <c r="U1338" s="190">
        <f t="shared" si="148"/>
        <v>0</v>
      </c>
      <c r="V1338" s="190">
        <f t="shared" si="149"/>
        <v>40000</v>
      </c>
      <c r="W1338" s="190"/>
      <c r="X1338" s="258" t="s">
        <v>2880</v>
      </c>
      <c r="Y1338" s="251"/>
      <c r="Z1338" s="251">
        <v>0.01</v>
      </c>
    </row>
    <row r="1339" spans="1:26" s="189" customFormat="1" ht="15.75" customHeight="1" x14ac:dyDescent="0.35">
      <c r="A1339" s="221">
        <v>100</v>
      </c>
      <c r="B1339" s="217" t="str">
        <f>+ม.4!D111</f>
        <v>โฉนด</v>
      </c>
      <c r="C1339" s="234">
        <f>+ม.4!E111</f>
        <v>40086</v>
      </c>
      <c r="D1339" s="221">
        <f>+ม.4!I111</f>
        <v>15</v>
      </c>
      <c r="E1339" s="221">
        <f>+ม.4!J111</f>
        <v>0</v>
      </c>
      <c r="F1339" s="230" t="str">
        <f>+ม.4!K111</f>
        <v>60.0</v>
      </c>
      <c r="G1339" s="190"/>
      <c r="H1339" s="221">
        <f t="shared" si="150"/>
        <v>6060</v>
      </c>
      <c r="I1339" s="226">
        <v>130</v>
      </c>
      <c r="J1339" s="191">
        <f t="shared" si="151"/>
        <v>787800</v>
      </c>
      <c r="K1339" s="221">
        <f>+ม.4!Q111</f>
        <v>0</v>
      </c>
      <c r="L1339" s="238">
        <f>+ม.4!S111</f>
        <v>0</v>
      </c>
      <c r="M1339" s="238">
        <f>+ม.4!T111</f>
        <v>0</v>
      </c>
      <c r="N1339" s="190"/>
      <c r="O1339" s="197">
        <f>+ม.4!U111</f>
        <v>0</v>
      </c>
      <c r="P1339" s="190">
        <f>+ม.4!W111</f>
        <v>0</v>
      </c>
      <c r="Q1339" s="244"/>
      <c r="R1339" s="197">
        <f t="shared" si="146"/>
        <v>0</v>
      </c>
      <c r="S1339" s="221">
        <f>+ม.4!Z111</f>
        <v>0</v>
      </c>
      <c r="T1339" s="201">
        <f t="shared" si="147"/>
        <v>0</v>
      </c>
      <c r="U1339" s="190">
        <f t="shared" si="148"/>
        <v>0</v>
      </c>
      <c r="V1339" s="190">
        <f t="shared" si="149"/>
        <v>787800</v>
      </c>
      <c r="W1339" s="190"/>
      <c r="X1339" s="258" t="s">
        <v>2880</v>
      </c>
      <c r="Y1339" s="251"/>
      <c r="Z1339" s="251">
        <v>0.01</v>
      </c>
    </row>
    <row r="1340" spans="1:26" s="189" customFormat="1" ht="15.75" customHeight="1" x14ac:dyDescent="0.35">
      <c r="A1340" s="221">
        <v>101</v>
      </c>
      <c r="B1340" s="217" t="str">
        <f>+ม.4!D112</f>
        <v>โฉนด</v>
      </c>
      <c r="C1340" s="234">
        <f>+ม.4!E112</f>
        <v>58000</v>
      </c>
      <c r="D1340" s="221">
        <f>+ม.4!I112</f>
        <v>7</v>
      </c>
      <c r="E1340" s="221">
        <f>+ม.4!J112</f>
        <v>2</v>
      </c>
      <c r="F1340" s="230"/>
      <c r="G1340" s="190"/>
      <c r="H1340" s="221">
        <f t="shared" si="150"/>
        <v>3000</v>
      </c>
      <c r="I1340" s="226">
        <v>100</v>
      </c>
      <c r="J1340" s="191">
        <f t="shared" si="151"/>
        <v>300000</v>
      </c>
      <c r="K1340" s="221">
        <f>+ม.4!Q112</f>
        <v>0</v>
      </c>
      <c r="L1340" s="238">
        <f>+ม.4!S112</f>
        <v>0</v>
      </c>
      <c r="M1340" s="238">
        <f>+ม.4!T112</f>
        <v>0</v>
      </c>
      <c r="N1340" s="190"/>
      <c r="O1340" s="197">
        <f>+ม.4!U112</f>
        <v>0</v>
      </c>
      <c r="P1340" s="190">
        <f>+ม.4!W112</f>
        <v>0</v>
      </c>
      <c r="Q1340" s="244"/>
      <c r="R1340" s="197">
        <f t="shared" si="146"/>
        <v>0</v>
      </c>
      <c r="S1340" s="221">
        <f>+ม.4!Z112</f>
        <v>0</v>
      </c>
      <c r="T1340" s="201">
        <f t="shared" si="147"/>
        <v>0</v>
      </c>
      <c r="U1340" s="190">
        <f t="shared" si="148"/>
        <v>0</v>
      </c>
      <c r="V1340" s="190">
        <f t="shared" si="149"/>
        <v>300000</v>
      </c>
      <c r="W1340" s="190"/>
      <c r="X1340" s="258" t="s">
        <v>2880</v>
      </c>
      <c r="Y1340" s="251"/>
      <c r="Z1340" s="251">
        <v>0.01</v>
      </c>
    </row>
    <row r="1341" spans="1:26" s="189" customFormat="1" ht="15.75" customHeight="1" x14ac:dyDescent="0.35">
      <c r="A1341" s="221">
        <v>102</v>
      </c>
      <c r="B1341" s="217" t="str">
        <f>+ม.4!D113</f>
        <v>โฉนด</v>
      </c>
      <c r="C1341" s="234">
        <f>+ม.4!E113</f>
        <v>48025</v>
      </c>
      <c r="D1341" s="221">
        <f>+ม.4!I113</f>
        <v>0</v>
      </c>
      <c r="E1341" s="221">
        <f>+ม.4!J113</f>
        <v>1</v>
      </c>
      <c r="F1341" s="230" t="str">
        <f>+ม.4!K113</f>
        <v>68.0</v>
      </c>
      <c r="G1341" s="190"/>
      <c r="H1341" s="221">
        <f t="shared" si="150"/>
        <v>168</v>
      </c>
      <c r="I1341" s="226">
        <v>350</v>
      </c>
      <c r="J1341" s="191">
        <f t="shared" si="151"/>
        <v>58800</v>
      </c>
      <c r="K1341" s="221">
        <f>+ม.4!Q113</f>
        <v>0</v>
      </c>
      <c r="L1341" s="238">
        <f>+ม.4!S113</f>
        <v>0</v>
      </c>
      <c r="M1341" s="238">
        <f>+ม.4!T113</f>
        <v>0</v>
      </c>
      <c r="N1341" s="190"/>
      <c r="O1341" s="197">
        <f>+ม.4!U113</f>
        <v>0</v>
      </c>
      <c r="P1341" s="190">
        <f>+ม.4!W113</f>
        <v>0</v>
      </c>
      <c r="Q1341" s="244"/>
      <c r="R1341" s="197">
        <f t="shared" si="146"/>
        <v>0</v>
      </c>
      <c r="S1341" s="221">
        <f>+ม.4!Z113</f>
        <v>0</v>
      </c>
      <c r="T1341" s="201">
        <f t="shared" si="147"/>
        <v>0</v>
      </c>
      <c r="U1341" s="190">
        <f t="shared" si="148"/>
        <v>0</v>
      </c>
      <c r="V1341" s="190">
        <f t="shared" si="149"/>
        <v>58800</v>
      </c>
      <c r="W1341" s="190"/>
      <c r="X1341" s="258" t="s">
        <v>2880</v>
      </c>
      <c r="Y1341" s="251"/>
      <c r="Z1341" s="251">
        <v>0.01</v>
      </c>
    </row>
    <row r="1342" spans="1:26" s="189" customFormat="1" ht="15.75" customHeight="1" x14ac:dyDescent="0.35">
      <c r="A1342" s="221">
        <v>103</v>
      </c>
      <c r="B1342" s="217" t="str">
        <f>+ม.4!D114</f>
        <v>โฉนด</v>
      </c>
      <c r="C1342" s="234">
        <f>+ม.4!E114</f>
        <v>51021</v>
      </c>
      <c r="D1342" s="221">
        <f>+ม.4!I114</f>
        <v>5</v>
      </c>
      <c r="E1342" s="221">
        <f>+ม.4!J114</f>
        <v>2</v>
      </c>
      <c r="F1342" s="230" t="str">
        <f>+ม.4!K114</f>
        <v>45.0</v>
      </c>
      <c r="G1342" s="190"/>
      <c r="H1342" s="221">
        <f t="shared" si="150"/>
        <v>2245</v>
      </c>
      <c r="I1342" s="226">
        <v>130</v>
      </c>
      <c r="J1342" s="191">
        <f t="shared" si="151"/>
        <v>291850</v>
      </c>
      <c r="K1342" s="221">
        <f>+ม.4!Q114</f>
        <v>0</v>
      </c>
      <c r="L1342" s="238">
        <f>+ม.4!S114</f>
        <v>0</v>
      </c>
      <c r="M1342" s="238">
        <f>+ม.4!T114</f>
        <v>0</v>
      </c>
      <c r="N1342" s="190"/>
      <c r="O1342" s="197">
        <f>+ม.4!U114</f>
        <v>0</v>
      </c>
      <c r="P1342" s="190">
        <f>+ม.4!W114</f>
        <v>0</v>
      </c>
      <c r="Q1342" s="244"/>
      <c r="R1342" s="197">
        <f t="shared" si="146"/>
        <v>0</v>
      </c>
      <c r="S1342" s="221">
        <f>+ม.4!Z114</f>
        <v>0</v>
      </c>
      <c r="T1342" s="201">
        <f t="shared" si="147"/>
        <v>0</v>
      </c>
      <c r="U1342" s="190">
        <f t="shared" si="148"/>
        <v>0</v>
      </c>
      <c r="V1342" s="190">
        <f t="shared" si="149"/>
        <v>291850</v>
      </c>
      <c r="W1342" s="190"/>
      <c r="X1342" s="258" t="s">
        <v>2880</v>
      </c>
      <c r="Y1342" s="251"/>
      <c r="Z1342" s="251">
        <v>0.01</v>
      </c>
    </row>
    <row r="1343" spans="1:26" s="189" customFormat="1" ht="15.75" customHeight="1" x14ac:dyDescent="0.35">
      <c r="A1343" s="221">
        <v>104</v>
      </c>
      <c r="B1343" s="217" t="str">
        <f>+ม.4!D115</f>
        <v>โฉนด</v>
      </c>
      <c r="C1343" s="234">
        <f>+ม.4!E115</f>
        <v>52014</v>
      </c>
      <c r="D1343" s="221">
        <f>+ม.4!I115</f>
        <v>0</v>
      </c>
      <c r="E1343" s="221">
        <f>+ม.4!J115</f>
        <v>2</v>
      </c>
      <c r="F1343" s="230" t="str">
        <f>+ม.4!K115</f>
        <v>21.0</v>
      </c>
      <c r="G1343" s="190"/>
      <c r="H1343" s="221">
        <f t="shared" si="150"/>
        <v>221</v>
      </c>
      <c r="I1343" s="226">
        <v>230</v>
      </c>
      <c r="J1343" s="191">
        <f t="shared" si="151"/>
        <v>50830</v>
      </c>
      <c r="K1343" s="221">
        <f>+ม.4!Q115</f>
        <v>0</v>
      </c>
      <c r="L1343" s="238">
        <f>+ม.4!S115</f>
        <v>0</v>
      </c>
      <c r="M1343" s="238">
        <f>+ม.4!T115</f>
        <v>0</v>
      </c>
      <c r="N1343" s="190"/>
      <c r="O1343" s="197">
        <f>+ม.4!U115</f>
        <v>0</v>
      </c>
      <c r="P1343" s="190">
        <f>+ม.4!W115</f>
        <v>0</v>
      </c>
      <c r="Q1343" s="244"/>
      <c r="R1343" s="197">
        <f t="shared" si="146"/>
        <v>0</v>
      </c>
      <c r="S1343" s="221">
        <f>+ม.4!Z115</f>
        <v>0</v>
      </c>
      <c r="T1343" s="201">
        <f t="shared" si="147"/>
        <v>0</v>
      </c>
      <c r="U1343" s="190">
        <f t="shared" si="148"/>
        <v>0</v>
      </c>
      <c r="V1343" s="190">
        <f t="shared" si="149"/>
        <v>50830</v>
      </c>
      <c r="W1343" s="190"/>
      <c r="X1343" s="258" t="s">
        <v>2880</v>
      </c>
      <c r="Y1343" s="251"/>
      <c r="Z1343" s="251">
        <v>0.01</v>
      </c>
    </row>
    <row r="1344" spans="1:26" s="189" customFormat="1" ht="15.75" customHeight="1" x14ac:dyDescent="0.35">
      <c r="A1344" s="221">
        <v>105</v>
      </c>
      <c r="B1344" s="217" t="str">
        <f>+ม.4!D116</f>
        <v>โฉนด</v>
      </c>
      <c r="C1344" s="234">
        <f>+ม.4!E116</f>
        <v>51903</v>
      </c>
      <c r="D1344" s="221">
        <f>+ม.4!I116</f>
        <v>4</v>
      </c>
      <c r="E1344" s="221">
        <f>+ม.4!J116</f>
        <v>2</v>
      </c>
      <c r="F1344" s="230" t="str">
        <f>+ม.4!K116</f>
        <v>13.0</v>
      </c>
      <c r="G1344" s="190"/>
      <c r="H1344" s="221">
        <f t="shared" si="150"/>
        <v>1813</v>
      </c>
      <c r="I1344" s="226">
        <v>200</v>
      </c>
      <c r="J1344" s="191">
        <f t="shared" si="151"/>
        <v>362600</v>
      </c>
      <c r="K1344" s="221">
        <f>+ม.4!Q116</f>
        <v>0</v>
      </c>
      <c r="L1344" s="238">
        <f>+ม.4!S116</f>
        <v>0</v>
      </c>
      <c r="M1344" s="238">
        <f>+ม.4!T116</f>
        <v>0</v>
      </c>
      <c r="N1344" s="190"/>
      <c r="O1344" s="197">
        <f>+ม.4!U116</f>
        <v>0</v>
      </c>
      <c r="P1344" s="190">
        <f>+ม.4!W116</f>
        <v>0</v>
      </c>
      <c r="Q1344" s="244"/>
      <c r="R1344" s="197">
        <f t="shared" si="146"/>
        <v>0</v>
      </c>
      <c r="S1344" s="221">
        <f>+ม.4!Z116</f>
        <v>0</v>
      </c>
      <c r="T1344" s="201">
        <f t="shared" si="147"/>
        <v>0</v>
      </c>
      <c r="U1344" s="190">
        <f t="shared" si="148"/>
        <v>0</v>
      </c>
      <c r="V1344" s="190">
        <f t="shared" si="149"/>
        <v>362600</v>
      </c>
      <c r="W1344" s="190"/>
      <c r="X1344" s="258" t="s">
        <v>2880</v>
      </c>
      <c r="Y1344" s="251"/>
      <c r="Z1344" s="251">
        <v>0.01</v>
      </c>
    </row>
    <row r="1345" spans="1:26" s="189" customFormat="1" ht="15.75" customHeight="1" x14ac:dyDescent="0.35">
      <c r="A1345" s="221">
        <v>106</v>
      </c>
      <c r="B1345" s="217" t="str">
        <f>+ม.4!D117</f>
        <v>โฉนด</v>
      </c>
      <c r="C1345" s="234">
        <f>+ม.4!E117</f>
        <v>12800</v>
      </c>
      <c r="D1345" s="221">
        <f>+ม.4!I117</f>
        <v>6</v>
      </c>
      <c r="E1345" s="221">
        <f>+ม.4!J117</f>
        <v>1</v>
      </c>
      <c r="F1345" s="230">
        <f>+ม.4!K117</f>
        <v>27</v>
      </c>
      <c r="G1345" s="190"/>
      <c r="H1345" s="221">
        <f t="shared" si="150"/>
        <v>2527</v>
      </c>
      <c r="I1345" s="226">
        <v>140</v>
      </c>
      <c r="J1345" s="191">
        <f t="shared" si="151"/>
        <v>353780</v>
      </c>
      <c r="K1345" s="221">
        <f>+ม.4!Q117</f>
        <v>0</v>
      </c>
      <c r="L1345" s="238">
        <f>+ม.4!S117</f>
        <v>0</v>
      </c>
      <c r="M1345" s="238">
        <f>+ม.4!T117</f>
        <v>0</v>
      </c>
      <c r="N1345" s="190"/>
      <c r="O1345" s="197">
        <f>+ม.4!U117</f>
        <v>0</v>
      </c>
      <c r="P1345" s="190">
        <f>+ม.4!W117</f>
        <v>0</v>
      </c>
      <c r="Q1345" s="244"/>
      <c r="R1345" s="197">
        <f t="shared" si="146"/>
        <v>0</v>
      </c>
      <c r="S1345" s="221">
        <f>+ม.4!Z117</f>
        <v>0</v>
      </c>
      <c r="T1345" s="201">
        <f t="shared" si="147"/>
        <v>0</v>
      </c>
      <c r="U1345" s="190">
        <f t="shared" si="148"/>
        <v>0</v>
      </c>
      <c r="V1345" s="190">
        <f t="shared" si="149"/>
        <v>353780</v>
      </c>
      <c r="W1345" s="190"/>
      <c r="X1345" s="258" t="s">
        <v>2880</v>
      </c>
      <c r="Y1345" s="251"/>
      <c r="Z1345" s="251">
        <v>0.01</v>
      </c>
    </row>
    <row r="1346" spans="1:26" s="189" customFormat="1" ht="15.75" customHeight="1" x14ac:dyDescent="0.35">
      <c r="A1346" s="221">
        <v>107</v>
      </c>
      <c r="B1346" s="217" t="str">
        <f>+ม.4!D118</f>
        <v>โฉนด</v>
      </c>
      <c r="C1346" s="234">
        <f>+ม.4!E118</f>
        <v>40103</v>
      </c>
      <c r="D1346" s="221">
        <f>+ม.4!I118</f>
        <v>0</v>
      </c>
      <c r="E1346" s="221">
        <f>+ม.4!J118</f>
        <v>2</v>
      </c>
      <c r="F1346" s="230" t="str">
        <f>+ม.4!K118</f>
        <v>52.0</v>
      </c>
      <c r="G1346" s="190"/>
      <c r="H1346" s="221">
        <f t="shared" si="150"/>
        <v>252</v>
      </c>
      <c r="I1346" s="226">
        <v>230</v>
      </c>
      <c r="J1346" s="191">
        <f t="shared" si="151"/>
        <v>57960</v>
      </c>
      <c r="K1346" s="221">
        <f>+ม.4!Q118</f>
        <v>0</v>
      </c>
      <c r="L1346" s="238">
        <f>+ม.4!S118</f>
        <v>0</v>
      </c>
      <c r="M1346" s="238">
        <f>+ม.4!T118</f>
        <v>0</v>
      </c>
      <c r="N1346" s="190"/>
      <c r="O1346" s="197">
        <f>+ม.4!U118</f>
        <v>0</v>
      </c>
      <c r="P1346" s="190">
        <f>+ม.4!W118</f>
        <v>0</v>
      </c>
      <c r="Q1346" s="244"/>
      <c r="R1346" s="197">
        <f t="shared" si="146"/>
        <v>0</v>
      </c>
      <c r="S1346" s="221">
        <f>+ม.4!Z118</f>
        <v>0</v>
      </c>
      <c r="T1346" s="201">
        <f t="shared" si="147"/>
        <v>0</v>
      </c>
      <c r="U1346" s="190">
        <f t="shared" si="148"/>
        <v>0</v>
      </c>
      <c r="V1346" s="190">
        <f t="shared" si="149"/>
        <v>57960</v>
      </c>
      <c r="W1346" s="190"/>
      <c r="X1346" s="258" t="s">
        <v>2880</v>
      </c>
      <c r="Y1346" s="251"/>
      <c r="Z1346" s="251">
        <v>0.01</v>
      </c>
    </row>
    <row r="1347" spans="1:26" s="189" customFormat="1" ht="15.75" customHeight="1" x14ac:dyDescent="0.35">
      <c r="A1347" s="221">
        <v>108</v>
      </c>
      <c r="B1347" s="217" t="str">
        <f>+ม.4!D119</f>
        <v>โฉนด</v>
      </c>
      <c r="C1347" s="234">
        <f>+ม.4!E119</f>
        <v>40083</v>
      </c>
      <c r="D1347" s="221">
        <f>+ม.4!I119</f>
        <v>14</v>
      </c>
      <c r="E1347" s="221">
        <f>+ม.4!J119</f>
        <v>3</v>
      </c>
      <c r="F1347" s="230" t="str">
        <f>+ม.4!K119</f>
        <v>10.0</v>
      </c>
      <c r="G1347" s="190"/>
      <c r="H1347" s="221">
        <f t="shared" si="150"/>
        <v>5910</v>
      </c>
      <c r="I1347" s="226">
        <v>130</v>
      </c>
      <c r="J1347" s="191">
        <f t="shared" si="151"/>
        <v>768300</v>
      </c>
      <c r="K1347" s="221">
        <f>+ม.4!Q119</f>
        <v>0</v>
      </c>
      <c r="L1347" s="238">
        <f>+ม.4!S119</f>
        <v>0</v>
      </c>
      <c r="M1347" s="238">
        <f>+ม.4!T119</f>
        <v>0</v>
      </c>
      <c r="N1347" s="190"/>
      <c r="O1347" s="197">
        <f>+ม.4!U119</f>
        <v>0</v>
      </c>
      <c r="P1347" s="190">
        <f>+ม.4!W119</f>
        <v>0</v>
      </c>
      <c r="Q1347" s="244"/>
      <c r="R1347" s="197">
        <f t="shared" si="146"/>
        <v>0</v>
      </c>
      <c r="S1347" s="221">
        <f>+ม.4!Z119</f>
        <v>0</v>
      </c>
      <c r="T1347" s="201">
        <f t="shared" si="147"/>
        <v>0</v>
      </c>
      <c r="U1347" s="190">
        <f t="shared" si="148"/>
        <v>0</v>
      </c>
      <c r="V1347" s="190">
        <f t="shared" si="149"/>
        <v>768300</v>
      </c>
      <c r="W1347" s="190"/>
      <c r="X1347" s="258" t="s">
        <v>2880</v>
      </c>
      <c r="Y1347" s="251"/>
      <c r="Z1347" s="251">
        <v>0.01</v>
      </c>
    </row>
    <row r="1348" spans="1:26" s="189" customFormat="1" ht="15.75" customHeight="1" x14ac:dyDescent="0.35">
      <c r="A1348" s="221">
        <v>109</v>
      </c>
      <c r="B1348" s="217" t="str">
        <f>+ม.4!D120</f>
        <v>โฉนด</v>
      </c>
      <c r="C1348" s="234">
        <f>+ม.4!E120</f>
        <v>15046</v>
      </c>
      <c r="D1348" s="221">
        <f>+ม.4!I120</f>
        <v>13</v>
      </c>
      <c r="E1348" s="221">
        <f>+ม.4!J120</f>
        <v>0</v>
      </c>
      <c r="F1348" s="230" t="str">
        <f>+ม.4!K120</f>
        <v>72.0</v>
      </c>
      <c r="G1348" s="190"/>
      <c r="H1348" s="221">
        <f t="shared" si="150"/>
        <v>5272</v>
      </c>
      <c r="I1348" s="226">
        <v>100</v>
      </c>
      <c r="J1348" s="191">
        <f t="shared" si="151"/>
        <v>527200</v>
      </c>
      <c r="K1348" s="221">
        <f>+ม.4!Q120</f>
        <v>0</v>
      </c>
      <c r="L1348" s="238">
        <f>+ม.4!S120</f>
        <v>0</v>
      </c>
      <c r="M1348" s="238">
        <f>+ม.4!T120</f>
        <v>0</v>
      </c>
      <c r="N1348" s="190"/>
      <c r="O1348" s="197">
        <f>+ม.4!U120</f>
        <v>0</v>
      </c>
      <c r="P1348" s="190">
        <f>+ม.4!W120</f>
        <v>0</v>
      </c>
      <c r="Q1348" s="244"/>
      <c r="R1348" s="197">
        <f t="shared" si="146"/>
        <v>0</v>
      </c>
      <c r="S1348" s="221">
        <f>+ม.4!Z120</f>
        <v>0</v>
      </c>
      <c r="T1348" s="201">
        <f t="shared" si="147"/>
        <v>0</v>
      </c>
      <c r="U1348" s="190">
        <f t="shared" si="148"/>
        <v>0</v>
      </c>
      <c r="V1348" s="190">
        <f t="shared" si="149"/>
        <v>527200</v>
      </c>
      <c r="W1348" s="190"/>
      <c r="X1348" s="258" t="s">
        <v>2880</v>
      </c>
      <c r="Y1348" s="251"/>
      <c r="Z1348" s="251">
        <v>0.01</v>
      </c>
    </row>
    <row r="1349" spans="1:26" s="189" customFormat="1" ht="15.75" customHeight="1" x14ac:dyDescent="0.35">
      <c r="A1349" s="221">
        <v>110</v>
      </c>
      <c r="B1349" s="217" t="str">
        <f>+ม.4!D121</f>
        <v>โฉนด</v>
      </c>
      <c r="C1349" s="234">
        <f>+ม.4!E121</f>
        <v>14991</v>
      </c>
      <c r="D1349" s="221">
        <f>+ม.4!I121</f>
        <v>7</v>
      </c>
      <c r="E1349" s="221">
        <f>+ม.4!J121</f>
        <v>0</v>
      </c>
      <c r="F1349" s="230" t="str">
        <f>+ม.4!K121</f>
        <v>94.0</v>
      </c>
      <c r="G1349" s="190"/>
      <c r="H1349" s="221">
        <f t="shared" si="150"/>
        <v>2894</v>
      </c>
      <c r="I1349" s="226">
        <v>260</v>
      </c>
      <c r="J1349" s="191">
        <f t="shared" si="151"/>
        <v>752440</v>
      </c>
      <c r="K1349" s="221">
        <f>+ม.4!Q121</f>
        <v>0</v>
      </c>
      <c r="L1349" s="238">
        <f>+ม.4!S121</f>
        <v>0</v>
      </c>
      <c r="M1349" s="238">
        <f>+ม.4!T121</f>
        <v>0</v>
      </c>
      <c r="N1349" s="190"/>
      <c r="O1349" s="197">
        <f>+ม.4!U121</f>
        <v>0</v>
      </c>
      <c r="P1349" s="190">
        <f>+ม.4!W121</f>
        <v>0</v>
      </c>
      <c r="Q1349" s="244"/>
      <c r="R1349" s="197">
        <f t="shared" si="146"/>
        <v>0</v>
      </c>
      <c r="S1349" s="221">
        <f>+ม.4!Z121</f>
        <v>0</v>
      </c>
      <c r="T1349" s="201">
        <f t="shared" si="147"/>
        <v>0</v>
      </c>
      <c r="U1349" s="190">
        <f t="shared" si="148"/>
        <v>0</v>
      </c>
      <c r="V1349" s="190">
        <f t="shared" si="149"/>
        <v>752440</v>
      </c>
      <c r="W1349" s="190"/>
      <c r="X1349" s="258" t="s">
        <v>2880</v>
      </c>
      <c r="Y1349" s="251"/>
      <c r="Z1349" s="251">
        <v>0.01</v>
      </c>
    </row>
    <row r="1350" spans="1:26" s="189" customFormat="1" ht="15.75" customHeight="1" x14ac:dyDescent="0.35">
      <c r="A1350" s="221">
        <v>111</v>
      </c>
      <c r="B1350" s="217" t="str">
        <f>+ม.4!D122</f>
        <v>โฉนด</v>
      </c>
      <c r="C1350" s="234">
        <f>+ม.4!E122</f>
        <v>54342</v>
      </c>
      <c r="D1350" s="221">
        <f>+ม.4!I122</f>
        <v>9</v>
      </c>
      <c r="E1350" s="221">
        <f>+ม.4!J122</f>
        <v>2</v>
      </c>
      <c r="F1350" s="230" t="str">
        <f>+ม.4!K122</f>
        <v>71.0</v>
      </c>
      <c r="G1350" s="190"/>
      <c r="H1350" s="221">
        <f t="shared" si="150"/>
        <v>3871</v>
      </c>
      <c r="I1350" s="226">
        <v>140</v>
      </c>
      <c r="J1350" s="191">
        <f t="shared" si="151"/>
        <v>541940</v>
      </c>
      <c r="K1350" s="221">
        <f>+ม.4!Q122</f>
        <v>0</v>
      </c>
      <c r="L1350" s="238">
        <f>+ม.4!S122</f>
        <v>0</v>
      </c>
      <c r="M1350" s="238">
        <f>+ม.4!T122</f>
        <v>0</v>
      </c>
      <c r="N1350" s="190"/>
      <c r="O1350" s="197">
        <f>+ม.4!U122</f>
        <v>0</v>
      </c>
      <c r="P1350" s="190">
        <f>+ม.4!W122</f>
        <v>0</v>
      </c>
      <c r="Q1350" s="244"/>
      <c r="R1350" s="197">
        <f t="shared" si="146"/>
        <v>0</v>
      </c>
      <c r="S1350" s="221">
        <f>+ม.4!Z122</f>
        <v>0</v>
      </c>
      <c r="T1350" s="201">
        <f t="shared" si="147"/>
        <v>0</v>
      </c>
      <c r="U1350" s="190">
        <f t="shared" si="148"/>
        <v>0</v>
      </c>
      <c r="V1350" s="190">
        <f t="shared" si="149"/>
        <v>541940</v>
      </c>
      <c r="W1350" s="190"/>
      <c r="X1350" s="258" t="s">
        <v>2880</v>
      </c>
      <c r="Y1350" s="251"/>
      <c r="Z1350" s="251">
        <v>0.01</v>
      </c>
    </row>
    <row r="1351" spans="1:26" s="189" customFormat="1" ht="15.75" customHeight="1" x14ac:dyDescent="0.35">
      <c r="A1351" s="221">
        <v>112</v>
      </c>
      <c r="B1351" s="217" t="str">
        <f>+ม.4!D123</f>
        <v>โฉนด</v>
      </c>
      <c r="C1351" s="234">
        <f>+ม.4!E123</f>
        <v>58397</v>
      </c>
      <c r="D1351" s="221">
        <f>+ม.4!I123</f>
        <v>0</v>
      </c>
      <c r="E1351" s="221">
        <f>+ม.4!J123</f>
        <v>1</v>
      </c>
      <c r="F1351" s="230">
        <f>+ม.4!K123</f>
        <v>53.4</v>
      </c>
      <c r="G1351" s="190"/>
      <c r="H1351" s="221">
        <f t="shared" si="150"/>
        <v>153.4</v>
      </c>
      <c r="I1351" s="226">
        <v>230</v>
      </c>
      <c r="J1351" s="191">
        <f t="shared" si="151"/>
        <v>35282</v>
      </c>
      <c r="K1351" s="221">
        <f>+ม.4!Q123</f>
        <v>0</v>
      </c>
      <c r="L1351" s="238">
        <f>+ม.4!S123</f>
        <v>0</v>
      </c>
      <c r="M1351" s="238">
        <f>+ม.4!T123</f>
        <v>0</v>
      </c>
      <c r="N1351" s="190"/>
      <c r="O1351" s="197">
        <f>+ม.4!U123</f>
        <v>0</v>
      </c>
      <c r="P1351" s="190">
        <f>+ม.4!W123</f>
        <v>0</v>
      </c>
      <c r="Q1351" s="244"/>
      <c r="R1351" s="197">
        <f t="shared" si="146"/>
        <v>0</v>
      </c>
      <c r="S1351" s="221">
        <f>+ม.4!Z123</f>
        <v>0</v>
      </c>
      <c r="T1351" s="201">
        <f t="shared" si="147"/>
        <v>0</v>
      </c>
      <c r="U1351" s="190">
        <f t="shared" si="148"/>
        <v>0</v>
      </c>
      <c r="V1351" s="190">
        <f t="shared" si="149"/>
        <v>35282</v>
      </c>
      <c r="W1351" s="190"/>
      <c r="X1351" s="258" t="s">
        <v>2880</v>
      </c>
      <c r="Y1351" s="251"/>
      <c r="Z1351" s="251">
        <v>0.01</v>
      </c>
    </row>
    <row r="1352" spans="1:26" s="189" customFormat="1" ht="15.75" customHeight="1" x14ac:dyDescent="0.35">
      <c r="A1352" s="221">
        <v>113</v>
      </c>
      <c r="B1352" s="217" t="str">
        <f>+ม.4!D124</f>
        <v>โฉนด</v>
      </c>
      <c r="C1352" s="234">
        <f>+ม.4!E124</f>
        <v>51901</v>
      </c>
      <c r="D1352" s="221">
        <f>+ม.4!I124</f>
        <v>0</v>
      </c>
      <c r="E1352" s="221">
        <f>+ม.4!J124</f>
        <v>1</v>
      </c>
      <c r="F1352" s="230" t="str">
        <f>+ม.4!K124</f>
        <v>31.0</v>
      </c>
      <c r="G1352" s="190"/>
      <c r="H1352" s="221">
        <f t="shared" si="150"/>
        <v>131</v>
      </c>
      <c r="I1352" s="226">
        <v>230</v>
      </c>
      <c r="J1352" s="191">
        <f t="shared" si="151"/>
        <v>30130</v>
      </c>
      <c r="K1352" s="221">
        <f>+ม.4!Q124</f>
        <v>0</v>
      </c>
      <c r="L1352" s="238">
        <f>+ม.4!S124</f>
        <v>0</v>
      </c>
      <c r="M1352" s="238">
        <f>+ม.4!T124</f>
        <v>0</v>
      </c>
      <c r="N1352" s="190"/>
      <c r="O1352" s="197">
        <f>+ม.4!U124</f>
        <v>0</v>
      </c>
      <c r="P1352" s="190">
        <f>+ม.4!W124</f>
        <v>0</v>
      </c>
      <c r="Q1352" s="244"/>
      <c r="R1352" s="197">
        <f t="shared" si="146"/>
        <v>0</v>
      </c>
      <c r="S1352" s="221">
        <f>+ม.4!Z124</f>
        <v>0</v>
      </c>
      <c r="T1352" s="201">
        <f t="shared" si="147"/>
        <v>0</v>
      </c>
      <c r="U1352" s="190">
        <f t="shared" si="148"/>
        <v>0</v>
      </c>
      <c r="V1352" s="190">
        <f t="shared" si="149"/>
        <v>30130</v>
      </c>
      <c r="W1352" s="190"/>
      <c r="X1352" s="258" t="s">
        <v>2880</v>
      </c>
      <c r="Y1352" s="251"/>
      <c r="Z1352" s="251">
        <v>0.01</v>
      </c>
    </row>
    <row r="1353" spans="1:26" s="189" customFormat="1" ht="15.75" customHeight="1" x14ac:dyDescent="0.35">
      <c r="A1353" s="221">
        <v>114</v>
      </c>
      <c r="B1353" s="217" t="str">
        <f>+ม.4!D125</f>
        <v>โฉนด</v>
      </c>
      <c r="C1353" s="234">
        <f>+ม.4!E125</f>
        <v>37771</v>
      </c>
      <c r="D1353" s="221">
        <f>+ม.4!I125</f>
        <v>1</v>
      </c>
      <c r="E1353" s="221">
        <f>+ม.4!J125</f>
        <v>2</v>
      </c>
      <c r="F1353" s="230" t="str">
        <f>+ม.4!K125</f>
        <v>47.0</v>
      </c>
      <c r="G1353" s="190"/>
      <c r="H1353" s="221">
        <f t="shared" si="150"/>
        <v>647</v>
      </c>
      <c r="I1353" s="226">
        <v>350</v>
      </c>
      <c r="J1353" s="191">
        <f t="shared" si="151"/>
        <v>226450</v>
      </c>
      <c r="K1353" s="221">
        <f>+ม.4!Q125</f>
        <v>0</v>
      </c>
      <c r="L1353" s="238">
        <f>+ม.4!S125</f>
        <v>0</v>
      </c>
      <c r="M1353" s="238">
        <f>+ม.4!T125</f>
        <v>0</v>
      </c>
      <c r="N1353" s="190"/>
      <c r="O1353" s="197">
        <f>+ม.4!U125</f>
        <v>0</v>
      </c>
      <c r="P1353" s="190">
        <f>+ม.4!W125</f>
        <v>0</v>
      </c>
      <c r="Q1353" s="244"/>
      <c r="R1353" s="197">
        <f t="shared" si="146"/>
        <v>0</v>
      </c>
      <c r="S1353" s="221">
        <f>+ม.4!Z125</f>
        <v>0</v>
      </c>
      <c r="T1353" s="201">
        <f t="shared" si="147"/>
        <v>0</v>
      </c>
      <c r="U1353" s="190">
        <f t="shared" si="148"/>
        <v>0</v>
      </c>
      <c r="V1353" s="190">
        <f t="shared" si="149"/>
        <v>226450</v>
      </c>
      <c r="W1353" s="190"/>
      <c r="X1353" s="258" t="s">
        <v>2880</v>
      </c>
      <c r="Y1353" s="251"/>
      <c r="Z1353" s="251">
        <v>0.01</v>
      </c>
    </row>
    <row r="1354" spans="1:26" s="189" customFormat="1" ht="15.75" customHeight="1" x14ac:dyDescent="0.35">
      <c r="A1354" s="221">
        <v>115</v>
      </c>
      <c r="B1354" s="217" t="str">
        <f>+ม.4!D126</f>
        <v>โฉนด</v>
      </c>
      <c r="C1354" s="234">
        <f>+ม.4!E126</f>
        <v>40078</v>
      </c>
      <c r="D1354" s="221">
        <f>+ม.4!I126</f>
        <v>6</v>
      </c>
      <c r="E1354" s="221">
        <f>+ม.4!J126</f>
        <v>2</v>
      </c>
      <c r="F1354" s="230" t="str">
        <f>+ม.4!K126</f>
        <v>77.0</v>
      </c>
      <c r="G1354" s="190"/>
      <c r="H1354" s="221">
        <f t="shared" si="150"/>
        <v>2677</v>
      </c>
      <c r="I1354" s="226">
        <v>100</v>
      </c>
      <c r="J1354" s="191">
        <f t="shared" si="151"/>
        <v>267700</v>
      </c>
      <c r="K1354" s="221">
        <f>+ม.4!Q126</f>
        <v>0</v>
      </c>
      <c r="L1354" s="238">
        <f>+ม.4!S126</f>
        <v>0</v>
      </c>
      <c r="M1354" s="238">
        <f>+ม.4!T126</f>
        <v>0</v>
      </c>
      <c r="N1354" s="190"/>
      <c r="O1354" s="197">
        <f>+ม.4!U126</f>
        <v>0</v>
      </c>
      <c r="P1354" s="190">
        <f>+ม.4!W126</f>
        <v>0</v>
      </c>
      <c r="Q1354" s="244"/>
      <c r="R1354" s="197">
        <f t="shared" si="146"/>
        <v>0</v>
      </c>
      <c r="S1354" s="221">
        <f>+ม.4!Z126</f>
        <v>0</v>
      </c>
      <c r="T1354" s="201">
        <f t="shared" si="147"/>
        <v>0</v>
      </c>
      <c r="U1354" s="190">
        <f t="shared" si="148"/>
        <v>0</v>
      </c>
      <c r="V1354" s="190">
        <f t="shared" si="149"/>
        <v>267700</v>
      </c>
      <c r="W1354" s="190"/>
      <c r="X1354" s="258" t="s">
        <v>2880</v>
      </c>
      <c r="Y1354" s="251"/>
      <c r="Z1354" s="251">
        <v>0.01</v>
      </c>
    </row>
    <row r="1355" spans="1:26" s="189" customFormat="1" ht="15.75" customHeight="1" x14ac:dyDescent="0.35">
      <c r="A1355" s="221">
        <v>116</v>
      </c>
      <c r="B1355" s="217" t="str">
        <f>+ม.4!D127</f>
        <v>โฉนด</v>
      </c>
      <c r="C1355" s="234">
        <f>+ม.4!E127</f>
        <v>60775</v>
      </c>
      <c r="D1355" s="221">
        <f>+ม.4!I127</f>
        <v>10</v>
      </c>
      <c r="E1355" s="221">
        <f>+ม.4!J127</f>
        <v>0</v>
      </c>
      <c r="F1355" s="230">
        <f>+ม.4!K127</f>
        <v>68.099999999999994</v>
      </c>
      <c r="G1355" s="190"/>
      <c r="H1355" s="221">
        <f t="shared" si="150"/>
        <v>4068.1</v>
      </c>
      <c r="I1355" s="226">
        <v>100</v>
      </c>
      <c r="J1355" s="191">
        <f t="shared" si="151"/>
        <v>406810</v>
      </c>
      <c r="K1355" s="221">
        <f>+ม.4!Q127</f>
        <v>0</v>
      </c>
      <c r="L1355" s="238">
        <f>+ม.4!S127</f>
        <v>0</v>
      </c>
      <c r="M1355" s="238">
        <f>+ม.4!T127</f>
        <v>0</v>
      </c>
      <c r="N1355" s="190"/>
      <c r="O1355" s="197">
        <f>+ม.4!U127</f>
        <v>0</v>
      </c>
      <c r="P1355" s="190">
        <f>+ม.4!W127</f>
        <v>0</v>
      </c>
      <c r="Q1355" s="244"/>
      <c r="R1355" s="197">
        <f t="shared" si="146"/>
        <v>0</v>
      </c>
      <c r="S1355" s="221">
        <f>+ม.4!Z127</f>
        <v>0</v>
      </c>
      <c r="T1355" s="201">
        <f t="shared" si="147"/>
        <v>0</v>
      </c>
      <c r="U1355" s="190">
        <f t="shared" si="148"/>
        <v>0</v>
      </c>
      <c r="V1355" s="190">
        <f t="shared" si="149"/>
        <v>406810</v>
      </c>
      <c r="W1355" s="190"/>
      <c r="X1355" s="258" t="s">
        <v>2880</v>
      </c>
      <c r="Y1355" s="251"/>
      <c r="Z1355" s="251">
        <v>0.01</v>
      </c>
    </row>
    <row r="1356" spans="1:26" s="189" customFormat="1" ht="15.75" customHeight="1" x14ac:dyDescent="0.35">
      <c r="A1356" s="221">
        <v>117</v>
      </c>
      <c r="B1356" s="217" t="str">
        <f>+ม.4!D128</f>
        <v>โฉนด</v>
      </c>
      <c r="C1356" s="234">
        <f>+ม.4!E128</f>
        <v>48026</v>
      </c>
      <c r="D1356" s="221">
        <f>+ม.4!I128</f>
        <v>0</v>
      </c>
      <c r="E1356" s="221">
        <f>+ม.4!J128</f>
        <v>2</v>
      </c>
      <c r="F1356" s="230" t="str">
        <f>+ม.4!K128</f>
        <v>53.0</v>
      </c>
      <c r="G1356" s="190"/>
      <c r="H1356" s="221">
        <f t="shared" si="150"/>
        <v>253</v>
      </c>
      <c r="I1356" s="226">
        <v>200</v>
      </c>
      <c r="J1356" s="191">
        <f t="shared" si="151"/>
        <v>50600</v>
      </c>
      <c r="K1356" s="221">
        <f>+ม.4!Q128</f>
        <v>0</v>
      </c>
      <c r="L1356" s="238">
        <f>+ม.4!S128</f>
        <v>0</v>
      </c>
      <c r="M1356" s="238">
        <f>+ม.4!T128</f>
        <v>0</v>
      </c>
      <c r="N1356" s="190"/>
      <c r="O1356" s="197">
        <f>+ม.4!U128</f>
        <v>0</v>
      </c>
      <c r="P1356" s="190">
        <f>+ม.4!W128</f>
        <v>0</v>
      </c>
      <c r="Q1356" s="244"/>
      <c r="R1356" s="197">
        <f t="shared" si="146"/>
        <v>0</v>
      </c>
      <c r="S1356" s="221">
        <f>+ม.4!Z128</f>
        <v>0</v>
      </c>
      <c r="T1356" s="201">
        <f t="shared" si="147"/>
        <v>0</v>
      </c>
      <c r="U1356" s="190">
        <f t="shared" si="148"/>
        <v>0</v>
      </c>
      <c r="V1356" s="190">
        <f t="shared" si="149"/>
        <v>50600</v>
      </c>
      <c r="W1356" s="190"/>
      <c r="X1356" s="258" t="s">
        <v>2880</v>
      </c>
      <c r="Y1356" s="251"/>
      <c r="Z1356" s="251">
        <v>0.01</v>
      </c>
    </row>
    <row r="1357" spans="1:26" s="189" customFormat="1" ht="15.75" customHeight="1" x14ac:dyDescent="0.35">
      <c r="A1357" s="221">
        <v>118</v>
      </c>
      <c r="B1357" s="217" t="str">
        <f>+ม.4!D129</f>
        <v>โฉนด</v>
      </c>
      <c r="C1357" s="234">
        <f>+ม.4!E129</f>
        <v>63289</v>
      </c>
      <c r="D1357" s="221">
        <f>+ม.4!I129</f>
        <v>0</v>
      </c>
      <c r="E1357" s="221">
        <f>+ม.4!J129</f>
        <v>2</v>
      </c>
      <c r="F1357" s="230">
        <f>+ม.4!K129</f>
        <v>78.400000000000006</v>
      </c>
      <c r="G1357" s="190"/>
      <c r="H1357" s="221">
        <f t="shared" si="150"/>
        <v>278.39999999999998</v>
      </c>
      <c r="I1357" s="226">
        <v>230</v>
      </c>
      <c r="J1357" s="191">
        <f t="shared" si="151"/>
        <v>64031.999999999993</v>
      </c>
      <c r="K1357" s="221">
        <f>+ม.4!Q129</f>
        <v>0</v>
      </c>
      <c r="L1357" s="238">
        <f>+ม.4!S129</f>
        <v>0</v>
      </c>
      <c r="M1357" s="238">
        <f>+ม.4!T129</f>
        <v>0</v>
      </c>
      <c r="N1357" s="190"/>
      <c r="O1357" s="197">
        <f>+ม.4!U129</f>
        <v>0</v>
      </c>
      <c r="P1357" s="190">
        <f>+ม.4!W129</f>
        <v>0</v>
      </c>
      <c r="Q1357" s="244"/>
      <c r="R1357" s="197">
        <f t="shared" si="146"/>
        <v>0</v>
      </c>
      <c r="S1357" s="221">
        <f>+ม.4!Z129</f>
        <v>0</v>
      </c>
      <c r="T1357" s="201">
        <f t="shared" si="147"/>
        <v>0</v>
      </c>
      <c r="U1357" s="190">
        <f t="shared" si="148"/>
        <v>0</v>
      </c>
      <c r="V1357" s="190">
        <f t="shared" si="149"/>
        <v>64031.999999999993</v>
      </c>
      <c r="W1357" s="190"/>
      <c r="X1357" s="258" t="s">
        <v>2880</v>
      </c>
      <c r="Y1357" s="251"/>
      <c r="Z1357" s="251">
        <v>0.01</v>
      </c>
    </row>
    <row r="1358" spans="1:26" s="189" customFormat="1" ht="15.75" customHeight="1" x14ac:dyDescent="0.35">
      <c r="A1358" s="221">
        <v>119</v>
      </c>
      <c r="B1358" s="217" t="str">
        <f>+ม.4!D130</f>
        <v>โฉนด</v>
      </c>
      <c r="C1358" s="234">
        <f>+ม.4!E130</f>
        <v>40156</v>
      </c>
      <c r="D1358" s="221">
        <f>+ม.4!I130</f>
        <v>6</v>
      </c>
      <c r="E1358" s="221">
        <f>+ม.4!J130</f>
        <v>3</v>
      </c>
      <c r="F1358" s="230" t="str">
        <f>+ม.4!K130</f>
        <v>38.0</v>
      </c>
      <c r="G1358" s="190"/>
      <c r="H1358" s="221">
        <f t="shared" si="150"/>
        <v>2738</v>
      </c>
      <c r="I1358" s="226">
        <v>130</v>
      </c>
      <c r="J1358" s="191">
        <f t="shared" si="151"/>
        <v>355940</v>
      </c>
      <c r="K1358" s="221">
        <f>+ม.4!Q130</f>
        <v>0</v>
      </c>
      <c r="L1358" s="238">
        <f>+ม.4!S130</f>
        <v>0</v>
      </c>
      <c r="M1358" s="238">
        <f>+ม.4!T130</f>
        <v>0</v>
      </c>
      <c r="N1358" s="190"/>
      <c r="O1358" s="197">
        <f>+ม.4!U130</f>
        <v>0</v>
      </c>
      <c r="P1358" s="190">
        <f>+ม.4!W130</f>
        <v>0</v>
      </c>
      <c r="Q1358" s="244"/>
      <c r="R1358" s="197">
        <f t="shared" si="146"/>
        <v>0</v>
      </c>
      <c r="S1358" s="221">
        <f>+ม.4!Z130</f>
        <v>0</v>
      </c>
      <c r="T1358" s="201">
        <f t="shared" si="147"/>
        <v>0</v>
      </c>
      <c r="U1358" s="190">
        <f t="shared" si="148"/>
        <v>0</v>
      </c>
      <c r="V1358" s="190">
        <f t="shared" si="149"/>
        <v>355940</v>
      </c>
      <c r="W1358" s="190"/>
      <c r="X1358" s="258" t="s">
        <v>2880</v>
      </c>
      <c r="Y1358" s="251"/>
      <c r="Z1358" s="251">
        <v>0.01</v>
      </c>
    </row>
    <row r="1359" spans="1:26" s="189" customFormat="1" ht="15.75" customHeight="1" x14ac:dyDescent="0.35">
      <c r="A1359" s="221">
        <v>120</v>
      </c>
      <c r="B1359" s="217" t="str">
        <f>+ม.4!D131</f>
        <v>โฉนด</v>
      </c>
      <c r="C1359" s="234">
        <f>+ม.4!E131</f>
        <v>40160</v>
      </c>
      <c r="D1359" s="221">
        <f>+ม.4!I131</f>
        <v>17</v>
      </c>
      <c r="E1359" s="221">
        <f>+ม.4!J131</f>
        <v>1</v>
      </c>
      <c r="F1359" s="230" t="str">
        <f>+ม.4!K131</f>
        <v>0.0</v>
      </c>
      <c r="G1359" s="190"/>
      <c r="H1359" s="221">
        <f t="shared" si="150"/>
        <v>6900</v>
      </c>
      <c r="I1359" s="226">
        <v>130</v>
      </c>
      <c r="J1359" s="191">
        <f t="shared" si="151"/>
        <v>897000</v>
      </c>
      <c r="K1359" s="221">
        <f>+ม.4!Q131</f>
        <v>0</v>
      </c>
      <c r="L1359" s="238">
        <f>+ม.4!S131</f>
        <v>0</v>
      </c>
      <c r="M1359" s="238">
        <f>+ม.4!T131</f>
        <v>0</v>
      </c>
      <c r="N1359" s="190"/>
      <c r="O1359" s="197">
        <f>+ม.4!U131</f>
        <v>0</v>
      </c>
      <c r="P1359" s="190">
        <f>+ม.4!W131</f>
        <v>0</v>
      </c>
      <c r="Q1359" s="244"/>
      <c r="R1359" s="197">
        <f t="shared" si="146"/>
        <v>0</v>
      </c>
      <c r="S1359" s="221">
        <f>+ม.4!Z131</f>
        <v>0</v>
      </c>
      <c r="T1359" s="201">
        <f t="shared" si="147"/>
        <v>0</v>
      </c>
      <c r="U1359" s="190">
        <f t="shared" si="148"/>
        <v>0</v>
      </c>
      <c r="V1359" s="190">
        <f t="shared" si="149"/>
        <v>897000</v>
      </c>
      <c r="W1359" s="190"/>
      <c r="X1359" s="258" t="s">
        <v>2880</v>
      </c>
      <c r="Y1359" s="251"/>
      <c r="Z1359" s="251">
        <v>0.01</v>
      </c>
    </row>
    <row r="1360" spans="1:26" s="189" customFormat="1" ht="15.75" customHeight="1" x14ac:dyDescent="0.35">
      <c r="A1360" s="221">
        <v>121</v>
      </c>
      <c r="B1360" s="217" t="str">
        <f>+ม.4!D132</f>
        <v>โฉนด</v>
      </c>
      <c r="C1360" s="234">
        <f>+ม.4!E132</f>
        <v>40155</v>
      </c>
      <c r="D1360" s="221">
        <f>+ม.4!I132</f>
        <v>13</v>
      </c>
      <c r="E1360" s="221">
        <f>+ม.4!J132</f>
        <v>1</v>
      </c>
      <c r="F1360" s="230" t="str">
        <f>+ม.4!K132</f>
        <v>14.0</v>
      </c>
      <c r="G1360" s="190"/>
      <c r="H1360" s="221">
        <f t="shared" si="150"/>
        <v>5314</v>
      </c>
      <c r="I1360" s="226">
        <v>130</v>
      </c>
      <c r="J1360" s="191">
        <f t="shared" si="151"/>
        <v>690820</v>
      </c>
      <c r="K1360" s="221">
        <f>+ม.4!Q132</f>
        <v>0</v>
      </c>
      <c r="L1360" s="238">
        <f>+ม.4!S132</f>
        <v>0</v>
      </c>
      <c r="M1360" s="238">
        <f>+ม.4!T132</f>
        <v>0</v>
      </c>
      <c r="N1360" s="190"/>
      <c r="O1360" s="197">
        <f>+ม.4!U132</f>
        <v>0</v>
      </c>
      <c r="P1360" s="190">
        <f>+ม.4!W132</f>
        <v>0</v>
      </c>
      <c r="Q1360" s="244"/>
      <c r="R1360" s="197">
        <f t="shared" si="146"/>
        <v>0</v>
      </c>
      <c r="S1360" s="221">
        <f>+ม.4!Z132</f>
        <v>0</v>
      </c>
      <c r="T1360" s="201">
        <f t="shared" si="147"/>
        <v>0</v>
      </c>
      <c r="U1360" s="190">
        <f t="shared" si="148"/>
        <v>0</v>
      </c>
      <c r="V1360" s="190">
        <f t="shared" si="149"/>
        <v>690820</v>
      </c>
      <c r="W1360" s="190"/>
      <c r="X1360" s="258" t="s">
        <v>2880</v>
      </c>
      <c r="Y1360" s="251"/>
      <c r="Z1360" s="251">
        <v>0.01</v>
      </c>
    </row>
    <row r="1361" spans="1:26" s="189" customFormat="1" ht="15.75" customHeight="1" x14ac:dyDescent="0.35">
      <c r="A1361" s="221">
        <v>122</v>
      </c>
      <c r="B1361" s="217" t="str">
        <f>+ม.4!D133</f>
        <v>โฉนด</v>
      </c>
      <c r="C1361" s="234">
        <f>+ม.4!E133</f>
        <v>48027</v>
      </c>
      <c r="D1361" s="221">
        <f>+ม.4!I133</f>
        <v>1</v>
      </c>
      <c r="E1361" s="221">
        <f>+ม.4!J133</f>
        <v>1</v>
      </c>
      <c r="F1361" s="230" t="str">
        <f>+ม.4!K133</f>
        <v>1.0</v>
      </c>
      <c r="G1361" s="190"/>
      <c r="H1361" s="221">
        <f t="shared" si="150"/>
        <v>501</v>
      </c>
      <c r="I1361" s="226">
        <v>200</v>
      </c>
      <c r="J1361" s="191">
        <f t="shared" si="151"/>
        <v>100200</v>
      </c>
      <c r="K1361" s="221">
        <f>+ม.4!Q133</f>
        <v>0</v>
      </c>
      <c r="L1361" s="238">
        <f>+ม.4!S133</f>
        <v>0</v>
      </c>
      <c r="M1361" s="238">
        <f>+ม.4!T133</f>
        <v>0</v>
      </c>
      <c r="N1361" s="190"/>
      <c r="O1361" s="197">
        <f>+ม.4!U133</f>
        <v>0</v>
      </c>
      <c r="P1361" s="190">
        <f>+ม.4!W133</f>
        <v>0</v>
      </c>
      <c r="Q1361" s="244"/>
      <c r="R1361" s="197">
        <f t="shared" ref="R1361:R1437" si="152">O1361*Q1361</f>
        <v>0</v>
      </c>
      <c r="S1361" s="221">
        <f>+ม.4!Z133</f>
        <v>0</v>
      </c>
      <c r="T1361" s="201">
        <f t="shared" ref="T1361:T1437" si="153">R1361*S1361/100</f>
        <v>0</v>
      </c>
      <c r="U1361" s="190">
        <f t="shared" ref="U1361:U1437" si="154">R1361-T1361</f>
        <v>0</v>
      </c>
      <c r="V1361" s="190">
        <f t="shared" ref="V1361:V1437" si="155">J1361+U1361</f>
        <v>100200</v>
      </c>
      <c r="W1361" s="190"/>
      <c r="X1361" s="258" t="s">
        <v>2880</v>
      </c>
      <c r="Y1361" s="251"/>
      <c r="Z1361" s="251">
        <v>0.01</v>
      </c>
    </row>
    <row r="1362" spans="1:26" s="189" customFormat="1" ht="15.75" customHeight="1" x14ac:dyDescent="0.35">
      <c r="A1362" s="221">
        <v>123</v>
      </c>
      <c r="B1362" s="217" t="str">
        <f>+ม.4!D134</f>
        <v>โฉนด</v>
      </c>
      <c r="C1362" s="234">
        <f>+ม.4!E134</f>
        <v>8989</v>
      </c>
      <c r="D1362" s="221">
        <f>+ม.4!I134</f>
        <v>17</v>
      </c>
      <c r="E1362" s="221">
        <f>+ม.4!J134</f>
        <v>1</v>
      </c>
      <c r="F1362" s="230">
        <f>+ม.4!K134</f>
        <v>48</v>
      </c>
      <c r="G1362" s="190"/>
      <c r="H1362" s="221">
        <f t="shared" si="150"/>
        <v>6948</v>
      </c>
      <c r="I1362" s="226">
        <v>170</v>
      </c>
      <c r="J1362" s="191">
        <f t="shared" si="151"/>
        <v>1181160</v>
      </c>
      <c r="K1362" s="221">
        <f>+ม.4!Q134</f>
        <v>0</v>
      </c>
      <c r="L1362" s="238">
        <f>+ม.4!S134</f>
        <v>0</v>
      </c>
      <c r="M1362" s="238">
        <f>+ม.4!T134</f>
        <v>0</v>
      </c>
      <c r="N1362" s="190"/>
      <c r="O1362" s="197">
        <f>+ม.4!U134</f>
        <v>0</v>
      </c>
      <c r="P1362" s="190">
        <f>+ม.4!W134</f>
        <v>0</v>
      </c>
      <c r="Q1362" s="244"/>
      <c r="R1362" s="197">
        <f t="shared" si="152"/>
        <v>0</v>
      </c>
      <c r="S1362" s="221">
        <f>+ม.4!Z134</f>
        <v>0</v>
      </c>
      <c r="T1362" s="201">
        <f t="shared" si="153"/>
        <v>0</v>
      </c>
      <c r="U1362" s="190">
        <f t="shared" si="154"/>
        <v>0</v>
      </c>
      <c r="V1362" s="190">
        <f t="shared" si="155"/>
        <v>1181160</v>
      </c>
      <c r="W1362" s="190"/>
      <c r="X1362" s="258" t="s">
        <v>2880</v>
      </c>
      <c r="Y1362" s="251"/>
      <c r="Z1362" s="251">
        <v>0.01</v>
      </c>
    </row>
    <row r="1363" spans="1:26" s="189" customFormat="1" ht="15.75" customHeight="1" x14ac:dyDescent="0.35">
      <c r="A1363" s="221">
        <v>124</v>
      </c>
      <c r="B1363" s="217" t="str">
        <f>+ม.4!D135</f>
        <v>น.ส.3</v>
      </c>
      <c r="C1363" s="234">
        <f>+ม.4!E135</f>
        <v>358</v>
      </c>
      <c r="D1363" s="221">
        <f>+ม.4!I135</f>
        <v>0</v>
      </c>
      <c r="E1363" s="221">
        <f>+ม.4!J135</f>
        <v>1</v>
      </c>
      <c r="F1363" s="230">
        <f>+ม.4!K135</f>
        <v>65</v>
      </c>
      <c r="G1363" s="190"/>
      <c r="H1363" s="221">
        <f t="shared" si="150"/>
        <v>165</v>
      </c>
      <c r="I1363" s="226">
        <v>100</v>
      </c>
      <c r="J1363" s="191">
        <f t="shared" si="151"/>
        <v>16500</v>
      </c>
      <c r="K1363" s="221">
        <f>+ม.4!Q135</f>
        <v>0</v>
      </c>
      <c r="L1363" s="238">
        <f>+ม.4!S135</f>
        <v>0</v>
      </c>
      <c r="M1363" s="238">
        <f>+ม.4!T135</f>
        <v>0</v>
      </c>
      <c r="N1363" s="190"/>
      <c r="O1363" s="197">
        <f>+ม.4!U135</f>
        <v>0</v>
      </c>
      <c r="P1363" s="190">
        <f>+ม.4!W135</f>
        <v>0</v>
      </c>
      <c r="Q1363" s="244"/>
      <c r="R1363" s="197">
        <f t="shared" si="152"/>
        <v>0</v>
      </c>
      <c r="S1363" s="221">
        <f>+ม.4!Z135</f>
        <v>0</v>
      </c>
      <c r="T1363" s="201">
        <f t="shared" si="153"/>
        <v>0</v>
      </c>
      <c r="U1363" s="190">
        <f t="shared" si="154"/>
        <v>0</v>
      </c>
      <c r="V1363" s="190">
        <f t="shared" si="155"/>
        <v>16500</v>
      </c>
      <c r="W1363" s="190"/>
      <c r="X1363" s="258"/>
      <c r="Y1363" s="251">
        <f t="shared" ref="Y1363:Y1376" si="156">+V1363-X1363</f>
        <v>16500</v>
      </c>
      <c r="Z1363" s="251">
        <v>0.01</v>
      </c>
    </row>
    <row r="1364" spans="1:26" s="189" customFormat="1" ht="15.75" customHeight="1" x14ac:dyDescent="0.35">
      <c r="A1364" s="221">
        <v>125</v>
      </c>
      <c r="B1364" s="217" t="str">
        <f>+ม.4!D136</f>
        <v>น.ส.3</v>
      </c>
      <c r="C1364" s="234">
        <f>+ม.4!E136</f>
        <v>1624</v>
      </c>
      <c r="D1364" s="221">
        <f>+ม.4!I136</f>
        <v>1</v>
      </c>
      <c r="E1364" s="221">
        <f>+ม.4!J136</f>
        <v>2</v>
      </c>
      <c r="F1364" s="230">
        <f>+ม.4!K136</f>
        <v>29</v>
      </c>
      <c r="G1364" s="190"/>
      <c r="H1364" s="221">
        <f t="shared" si="150"/>
        <v>629</v>
      </c>
      <c r="I1364" s="226">
        <v>100</v>
      </c>
      <c r="J1364" s="191">
        <f t="shared" si="151"/>
        <v>62900</v>
      </c>
      <c r="K1364" s="221">
        <f>+ม.4!Q136</f>
        <v>0</v>
      </c>
      <c r="L1364" s="238">
        <f>+ม.4!S136</f>
        <v>0</v>
      </c>
      <c r="M1364" s="238">
        <f>+ม.4!T136</f>
        <v>0</v>
      </c>
      <c r="N1364" s="190"/>
      <c r="O1364" s="197">
        <f>+ม.4!U136</f>
        <v>0</v>
      </c>
      <c r="P1364" s="190">
        <f>+ม.4!W136</f>
        <v>0</v>
      </c>
      <c r="Q1364" s="244"/>
      <c r="R1364" s="197">
        <f t="shared" si="152"/>
        <v>0</v>
      </c>
      <c r="S1364" s="221">
        <f>+ม.4!Z136</f>
        <v>0</v>
      </c>
      <c r="T1364" s="201">
        <f t="shared" si="153"/>
        <v>0</v>
      </c>
      <c r="U1364" s="190">
        <f t="shared" si="154"/>
        <v>0</v>
      </c>
      <c r="V1364" s="190">
        <f t="shared" si="155"/>
        <v>62900</v>
      </c>
      <c r="W1364" s="190"/>
      <c r="X1364" s="258"/>
      <c r="Y1364" s="251">
        <f t="shared" si="156"/>
        <v>62900</v>
      </c>
      <c r="Z1364" s="251">
        <v>0.01</v>
      </c>
    </row>
    <row r="1365" spans="1:26" s="189" customFormat="1" ht="15.75" customHeight="1" x14ac:dyDescent="0.35">
      <c r="A1365" s="221">
        <v>126</v>
      </c>
      <c r="B1365" s="217" t="str">
        <f>+ม.4!D137</f>
        <v>น.ส.3</v>
      </c>
      <c r="C1365" s="234">
        <f>+ม.4!E137</f>
        <v>1610</v>
      </c>
      <c r="D1365" s="221">
        <f>+ม.4!I137</f>
        <v>1</v>
      </c>
      <c r="E1365" s="221">
        <f>+ม.4!J137</f>
        <v>0</v>
      </c>
      <c r="F1365" s="230">
        <f>+ม.4!K137</f>
        <v>62</v>
      </c>
      <c r="G1365" s="190"/>
      <c r="H1365" s="221">
        <f t="shared" si="150"/>
        <v>462</v>
      </c>
      <c r="I1365" s="226">
        <v>100</v>
      </c>
      <c r="J1365" s="191">
        <f t="shared" si="151"/>
        <v>46200</v>
      </c>
      <c r="K1365" s="221">
        <f>+ม.4!Q137</f>
        <v>0</v>
      </c>
      <c r="L1365" s="238">
        <f>+ม.4!S137</f>
        <v>0</v>
      </c>
      <c r="M1365" s="238">
        <f>+ม.4!T137</f>
        <v>0</v>
      </c>
      <c r="N1365" s="190"/>
      <c r="O1365" s="197">
        <f>+ม.4!U137</f>
        <v>0</v>
      </c>
      <c r="P1365" s="190">
        <f>+ม.4!W137</f>
        <v>0</v>
      </c>
      <c r="Q1365" s="244"/>
      <c r="R1365" s="197">
        <f t="shared" si="152"/>
        <v>0</v>
      </c>
      <c r="S1365" s="221">
        <f>+ม.4!Z137</f>
        <v>0</v>
      </c>
      <c r="T1365" s="201">
        <f t="shared" si="153"/>
        <v>0</v>
      </c>
      <c r="U1365" s="190">
        <f t="shared" si="154"/>
        <v>0</v>
      </c>
      <c r="V1365" s="190">
        <f t="shared" si="155"/>
        <v>46200</v>
      </c>
      <c r="W1365" s="190"/>
      <c r="X1365" s="258"/>
      <c r="Y1365" s="251">
        <f t="shared" si="156"/>
        <v>46200</v>
      </c>
      <c r="Z1365" s="251">
        <v>0.01</v>
      </c>
    </row>
    <row r="1366" spans="1:26" s="189" customFormat="1" ht="15.75" customHeight="1" x14ac:dyDescent="0.35">
      <c r="A1366" s="221">
        <v>127</v>
      </c>
      <c r="B1366" s="217" t="str">
        <f>+ม.4!D138</f>
        <v>น.ส.3</v>
      </c>
      <c r="C1366" s="234">
        <f>+ม.4!E138</f>
        <v>1625</v>
      </c>
      <c r="D1366" s="221">
        <f>+ม.4!I138</f>
        <v>1</v>
      </c>
      <c r="E1366" s="221">
        <f>+ม.4!J138</f>
        <v>2</v>
      </c>
      <c r="F1366" s="230">
        <f>+ม.4!K138</f>
        <v>75</v>
      </c>
      <c r="G1366" s="190"/>
      <c r="H1366" s="221">
        <f t="shared" si="150"/>
        <v>675</v>
      </c>
      <c r="I1366" s="226">
        <v>100</v>
      </c>
      <c r="J1366" s="191">
        <f t="shared" si="151"/>
        <v>67500</v>
      </c>
      <c r="K1366" s="221">
        <f>+ม.4!Q138</f>
        <v>0</v>
      </c>
      <c r="L1366" s="238">
        <f>+ม.4!S138</f>
        <v>0</v>
      </c>
      <c r="M1366" s="238">
        <f>+ม.4!T138</f>
        <v>0</v>
      </c>
      <c r="N1366" s="190"/>
      <c r="O1366" s="197">
        <f>+ม.4!U138</f>
        <v>0</v>
      </c>
      <c r="P1366" s="190">
        <f>+ม.4!W138</f>
        <v>0</v>
      </c>
      <c r="Q1366" s="244"/>
      <c r="R1366" s="197">
        <f t="shared" si="152"/>
        <v>0</v>
      </c>
      <c r="S1366" s="221">
        <f>+ม.4!Z138</f>
        <v>0</v>
      </c>
      <c r="T1366" s="201">
        <f t="shared" si="153"/>
        <v>0</v>
      </c>
      <c r="U1366" s="190">
        <f t="shared" si="154"/>
        <v>0</v>
      </c>
      <c r="V1366" s="190">
        <f t="shared" si="155"/>
        <v>67500</v>
      </c>
      <c r="W1366" s="190"/>
      <c r="X1366" s="258"/>
      <c r="Y1366" s="251">
        <f t="shared" si="156"/>
        <v>67500</v>
      </c>
      <c r="Z1366" s="251">
        <v>0.01</v>
      </c>
    </row>
    <row r="1367" spans="1:26" s="189" customFormat="1" ht="15.75" customHeight="1" x14ac:dyDescent="0.35">
      <c r="A1367" s="221">
        <v>128</v>
      </c>
      <c r="B1367" s="217" t="str">
        <f>+ม.4!D139</f>
        <v>น.ส.3</v>
      </c>
      <c r="C1367" s="234">
        <f>+ม.4!E139</f>
        <v>1173</v>
      </c>
      <c r="D1367" s="221">
        <f>+ม.4!I139</f>
        <v>36</v>
      </c>
      <c r="E1367" s="221">
        <f>+ม.4!J139</f>
        <v>2</v>
      </c>
      <c r="F1367" s="230">
        <f>+ม.4!K139</f>
        <v>70</v>
      </c>
      <c r="G1367" s="190"/>
      <c r="H1367" s="221">
        <f t="shared" si="150"/>
        <v>14670</v>
      </c>
      <c r="I1367" s="226">
        <v>100</v>
      </c>
      <c r="J1367" s="191">
        <f t="shared" si="151"/>
        <v>1467000</v>
      </c>
      <c r="K1367" s="221">
        <f>+ม.4!Q139</f>
        <v>0</v>
      </c>
      <c r="L1367" s="238">
        <f>+ม.4!S139</f>
        <v>0</v>
      </c>
      <c r="M1367" s="238">
        <f>+ม.4!T139</f>
        <v>0</v>
      </c>
      <c r="N1367" s="190"/>
      <c r="O1367" s="197">
        <f>+ม.4!U139</f>
        <v>0</v>
      </c>
      <c r="P1367" s="190">
        <f>+ม.4!W139</f>
        <v>0</v>
      </c>
      <c r="Q1367" s="244"/>
      <c r="R1367" s="197">
        <f t="shared" si="152"/>
        <v>0</v>
      </c>
      <c r="S1367" s="221">
        <f>+ม.4!Z139</f>
        <v>0</v>
      </c>
      <c r="T1367" s="201">
        <f t="shared" si="153"/>
        <v>0</v>
      </c>
      <c r="U1367" s="190">
        <f t="shared" si="154"/>
        <v>0</v>
      </c>
      <c r="V1367" s="190">
        <f t="shared" si="155"/>
        <v>1467000</v>
      </c>
      <c r="W1367" s="190"/>
      <c r="X1367" s="258"/>
      <c r="Y1367" s="251">
        <f t="shared" si="156"/>
        <v>1467000</v>
      </c>
      <c r="Z1367" s="251">
        <v>0.01</v>
      </c>
    </row>
    <row r="1368" spans="1:26" s="189" customFormat="1" ht="15.75" customHeight="1" x14ac:dyDescent="0.35">
      <c r="A1368" s="221">
        <v>129</v>
      </c>
      <c r="B1368" s="217" t="str">
        <f>+ม.4!D140</f>
        <v>น.ส.3</v>
      </c>
      <c r="C1368" s="234">
        <f>+ม.4!E140</f>
        <v>1623</v>
      </c>
      <c r="D1368" s="221">
        <f>+ม.4!I140</f>
        <v>3</v>
      </c>
      <c r="E1368" s="221">
        <f>+ม.4!J140</f>
        <v>2</v>
      </c>
      <c r="F1368" s="230">
        <f>+ม.4!K140</f>
        <v>5</v>
      </c>
      <c r="G1368" s="190"/>
      <c r="H1368" s="221">
        <f t="shared" si="150"/>
        <v>1405</v>
      </c>
      <c r="I1368" s="226">
        <v>100</v>
      </c>
      <c r="J1368" s="191">
        <f t="shared" si="151"/>
        <v>140500</v>
      </c>
      <c r="K1368" s="221">
        <f>+ม.4!Q140</f>
        <v>0</v>
      </c>
      <c r="L1368" s="238">
        <f>+ม.4!S140</f>
        <v>0</v>
      </c>
      <c r="M1368" s="238">
        <f>+ม.4!T140</f>
        <v>0</v>
      </c>
      <c r="N1368" s="190"/>
      <c r="O1368" s="197">
        <f>+ม.4!U140</f>
        <v>0</v>
      </c>
      <c r="P1368" s="190">
        <f>+ม.4!W140</f>
        <v>0</v>
      </c>
      <c r="Q1368" s="244"/>
      <c r="R1368" s="197">
        <f t="shared" si="152"/>
        <v>0</v>
      </c>
      <c r="S1368" s="221">
        <f>+ม.4!Z140</f>
        <v>0</v>
      </c>
      <c r="T1368" s="201">
        <f t="shared" si="153"/>
        <v>0</v>
      </c>
      <c r="U1368" s="190">
        <f t="shared" si="154"/>
        <v>0</v>
      </c>
      <c r="V1368" s="190">
        <f t="shared" si="155"/>
        <v>140500</v>
      </c>
      <c r="W1368" s="190"/>
      <c r="X1368" s="258"/>
      <c r="Y1368" s="251">
        <f t="shared" si="156"/>
        <v>140500</v>
      </c>
      <c r="Z1368" s="251">
        <v>0.01</v>
      </c>
    </row>
    <row r="1369" spans="1:26" s="189" customFormat="1" ht="15.75" customHeight="1" x14ac:dyDescent="0.35">
      <c r="A1369" s="221">
        <v>130</v>
      </c>
      <c r="B1369" s="217" t="str">
        <f>+ม.4!D141</f>
        <v>น.ส.3</v>
      </c>
      <c r="C1369" s="234">
        <f>+ม.4!E141</f>
        <v>1625</v>
      </c>
      <c r="D1369" s="221">
        <f>+ม.4!I141</f>
        <v>1</v>
      </c>
      <c r="E1369" s="221">
        <f>+ม.4!J141</f>
        <v>2</v>
      </c>
      <c r="F1369" s="230">
        <f>+ม.4!K141</f>
        <v>75</v>
      </c>
      <c r="G1369" s="190"/>
      <c r="H1369" s="221">
        <f t="shared" si="150"/>
        <v>675</v>
      </c>
      <c r="I1369" s="226">
        <v>100</v>
      </c>
      <c r="J1369" s="191">
        <f t="shared" si="151"/>
        <v>67500</v>
      </c>
      <c r="K1369" s="221">
        <f>+ม.4!Q141</f>
        <v>0</v>
      </c>
      <c r="L1369" s="238">
        <f>+ม.4!S141</f>
        <v>0</v>
      </c>
      <c r="M1369" s="238">
        <f>+ม.4!T141</f>
        <v>0</v>
      </c>
      <c r="N1369" s="190"/>
      <c r="O1369" s="197">
        <f>+ม.4!U141</f>
        <v>0</v>
      </c>
      <c r="P1369" s="190">
        <f>+ม.4!W141</f>
        <v>0</v>
      </c>
      <c r="Q1369" s="244"/>
      <c r="R1369" s="197">
        <f t="shared" si="152"/>
        <v>0</v>
      </c>
      <c r="S1369" s="221">
        <f>+ม.4!Z141</f>
        <v>0</v>
      </c>
      <c r="T1369" s="201">
        <f t="shared" si="153"/>
        <v>0</v>
      </c>
      <c r="U1369" s="190">
        <f t="shared" si="154"/>
        <v>0</v>
      </c>
      <c r="V1369" s="190">
        <f t="shared" si="155"/>
        <v>67500</v>
      </c>
      <c r="W1369" s="190"/>
      <c r="X1369" s="258"/>
      <c r="Y1369" s="251">
        <f t="shared" si="156"/>
        <v>67500</v>
      </c>
      <c r="Z1369" s="251">
        <v>0.01</v>
      </c>
    </row>
    <row r="1370" spans="1:26" s="189" customFormat="1" ht="15.75" customHeight="1" x14ac:dyDescent="0.35">
      <c r="A1370" s="221">
        <v>131</v>
      </c>
      <c r="B1370" s="217" t="str">
        <f>+ม.4!D142</f>
        <v>น.ส.3</v>
      </c>
      <c r="C1370" s="234">
        <f>+ม.4!E142</f>
        <v>1177</v>
      </c>
      <c r="D1370" s="221">
        <f>+ม.4!I142</f>
        <v>23</v>
      </c>
      <c r="E1370" s="221">
        <f>+ม.4!J142</f>
        <v>3</v>
      </c>
      <c r="F1370" s="230">
        <f>+ม.4!K142</f>
        <v>64</v>
      </c>
      <c r="G1370" s="190"/>
      <c r="H1370" s="221">
        <f t="shared" si="150"/>
        <v>9564</v>
      </c>
      <c r="I1370" s="226">
        <v>100</v>
      </c>
      <c r="J1370" s="191">
        <f t="shared" si="151"/>
        <v>956400</v>
      </c>
      <c r="K1370" s="221">
        <f>+ม.4!Q142</f>
        <v>0</v>
      </c>
      <c r="L1370" s="238">
        <f>+ม.4!S142</f>
        <v>0</v>
      </c>
      <c r="M1370" s="238">
        <f>+ม.4!T142</f>
        <v>0</v>
      </c>
      <c r="N1370" s="190"/>
      <c r="O1370" s="197">
        <f>+ม.4!U142</f>
        <v>0</v>
      </c>
      <c r="P1370" s="190">
        <f>+ม.4!W142</f>
        <v>0</v>
      </c>
      <c r="Q1370" s="244"/>
      <c r="R1370" s="197">
        <f t="shared" si="152"/>
        <v>0</v>
      </c>
      <c r="S1370" s="221">
        <f>+ม.4!Z142</f>
        <v>0</v>
      </c>
      <c r="T1370" s="201">
        <f t="shared" si="153"/>
        <v>0</v>
      </c>
      <c r="U1370" s="190">
        <f t="shared" si="154"/>
        <v>0</v>
      </c>
      <c r="V1370" s="190">
        <f t="shared" si="155"/>
        <v>956400</v>
      </c>
      <c r="W1370" s="190"/>
      <c r="X1370" s="258"/>
      <c r="Y1370" s="251">
        <f t="shared" si="156"/>
        <v>956400</v>
      </c>
      <c r="Z1370" s="251">
        <v>0.01</v>
      </c>
    </row>
    <row r="1371" spans="1:26" s="189" customFormat="1" ht="15.75" customHeight="1" x14ac:dyDescent="0.35">
      <c r="A1371" s="221">
        <v>132</v>
      </c>
      <c r="B1371" s="217" t="str">
        <f>+ม.4!D143</f>
        <v>น.ส.3</v>
      </c>
      <c r="C1371" s="234">
        <f>+ม.4!E143</f>
        <v>357</v>
      </c>
      <c r="D1371" s="221">
        <f>+ม.4!I143</f>
        <v>0</v>
      </c>
      <c r="E1371" s="221">
        <f>+ม.4!J143</f>
        <v>2</v>
      </c>
      <c r="F1371" s="230">
        <f>+ม.4!K143</f>
        <v>3</v>
      </c>
      <c r="G1371" s="190"/>
      <c r="H1371" s="221">
        <f t="shared" si="150"/>
        <v>203</v>
      </c>
      <c r="I1371" s="226">
        <v>100</v>
      </c>
      <c r="J1371" s="191">
        <f t="shared" si="151"/>
        <v>20300</v>
      </c>
      <c r="K1371" s="221">
        <f>+ม.4!Q143</f>
        <v>0</v>
      </c>
      <c r="L1371" s="238">
        <f>+ม.4!S143</f>
        <v>0</v>
      </c>
      <c r="M1371" s="238">
        <f>+ม.4!T143</f>
        <v>0</v>
      </c>
      <c r="N1371" s="190"/>
      <c r="O1371" s="197">
        <f>+ม.4!U143</f>
        <v>0</v>
      </c>
      <c r="P1371" s="190">
        <f>+ม.4!W143</f>
        <v>0</v>
      </c>
      <c r="Q1371" s="244"/>
      <c r="R1371" s="197">
        <f t="shared" si="152"/>
        <v>0</v>
      </c>
      <c r="S1371" s="221">
        <f>+ม.4!Z143</f>
        <v>0</v>
      </c>
      <c r="T1371" s="201">
        <f t="shared" si="153"/>
        <v>0</v>
      </c>
      <c r="U1371" s="190">
        <f t="shared" si="154"/>
        <v>0</v>
      </c>
      <c r="V1371" s="190">
        <f t="shared" si="155"/>
        <v>20300</v>
      </c>
      <c r="W1371" s="190"/>
      <c r="X1371" s="258"/>
      <c r="Y1371" s="251">
        <f t="shared" si="156"/>
        <v>20300</v>
      </c>
      <c r="Z1371" s="251">
        <v>0.01</v>
      </c>
    </row>
    <row r="1372" spans="1:26" s="189" customFormat="1" ht="15.75" customHeight="1" x14ac:dyDescent="0.35">
      <c r="A1372" s="221">
        <v>133</v>
      </c>
      <c r="B1372" s="217" t="e">
        <f>+ม.4!#REF!</f>
        <v>#REF!</v>
      </c>
      <c r="C1372" s="234" t="e">
        <f>+ม.4!#REF!</f>
        <v>#REF!</v>
      </c>
      <c r="D1372" s="221" t="e">
        <f>+ม.4!#REF!</f>
        <v>#REF!</v>
      </c>
      <c r="E1372" s="221" t="e">
        <f>+ม.4!#REF!</f>
        <v>#REF!</v>
      </c>
      <c r="F1372" s="230" t="e">
        <f>+ม.4!#REF!</f>
        <v>#REF!</v>
      </c>
      <c r="G1372" s="190"/>
      <c r="H1372" s="221" t="e">
        <f t="shared" si="150"/>
        <v>#REF!</v>
      </c>
      <c r="I1372" s="226">
        <v>100</v>
      </c>
      <c r="J1372" s="191" t="e">
        <f t="shared" si="151"/>
        <v>#REF!</v>
      </c>
      <c r="K1372" s="221" t="e">
        <f>+ม.4!#REF!</f>
        <v>#REF!</v>
      </c>
      <c r="L1372" s="238" t="e">
        <f>+ม.4!#REF!</f>
        <v>#REF!</v>
      </c>
      <c r="M1372" s="238" t="e">
        <f>+ม.4!#REF!</f>
        <v>#REF!</v>
      </c>
      <c r="N1372" s="190"/>
      <c r="O1372" s="197" t="e">
        <f>+ม.4!#REF!</f>
        <v>#REF!</v>
      </c>
      <c r="P1372" s="190" t="e">
        <f>+ม.4!#REF!</f>
        <v>#REF!</v>
      </c>
      <c r="Q1372" s="244"/>
      <c r="R1372" s="197" t="e">
        <f t="shared" si="152"/>
        <v>#REF!</v>
      </c>
      <c r="S1372" s="221" t="e">
        <f>+ม.4!#REF!</f>
        <v>#REF!</v>
      </c>
      <c r="T1372" s="201" t="e">
        <f t="shared" si="153"/>
        <v>#REF!</v>
      </c>
      <c r="U1372" s="190" t="e">
        <f t="shared" si="154"/>
        <v>#REF!</v>
      </c>
      <c r="V1372" s="190" t="e">
        <f t="shared" si="155"/>
        <v>#REF!</v>
      </c>
      <c r="W1372" s="190"/>
      <c r="X1372" s="258"/>
      <c r="Y1372" s="251" t="e">
        <f t="shared" si="156"/>
        <v>#REF!</v>
      </c>
      <c r="Z1372" s="251">
        <v>0.01</v>
      </c>
    </row>
    <row r="1373" spans="1:26" s="189" customFormat="1" ht="15.75" customHeight="1" x14ac:dyDescent="0.35">
      <c r="A1373" s="221">
        <v>134</v>
      </c>
      <c r="B1373" s="217" t="e">
        <f>+ม.4!#REF!</f>
        <v>#REF!</v>
      </c>
      <c r="C1373" s="234" t="e">
        <f>+ม.4!#REF!</f>
        <v>#REF!</v>
      </c>
      <c r="D1373" s="221" t="e">
        <f>+ม.4!#REF!</f>
        <v>#REF!</v>
      </c>
      <c r="E1373" s="221" t="e">
        <f>+ม.4!#REF!</f>
        <v>#REF!</v>
      </c>
      <c r="F1373" s="230" t="e">
        <f>+ม.4!#REF!</f>
        <v>#REF!</v>
      </c>
      <c r="G1373" s="190"/>
      <c r="H1373" s="221" t="e">
        <f t="shared" si="150"/>
        <v>#REF!</v>
      </c>
      <c r="I1373" s="226">
        <v>100</v>
      </c>
      <c r="J1373" s="191" t="e">
        <f t="shared" si="151"/>
        <v>#REF!</v>
      </c>
      <c r="K1373" s="221" t="e">
        <f>+ม.4!#REF!</f>
        <v>#REF!</v>
      </c>
      <c r="L1373" s="238" t="e">
        <f>+ม.4!#REF!</f>
        <v>#REF!</v>
      </c>
      <c r="M1373" s="238" t="e">
        <f>+ม.4!#REF!</f>
        <v>#REF!</v>
      </c>
      <c r="N1373" s="190"/>
      <c r="O1373" s="197" t="e">
        <f>+ม.4!#REF!</f>
        <v>#REF!</v>
      </c>
      <c r="P1373" s="190" t="e">
        <f>+ม.4!#REF!</f>
        <v>#REF!</v>
      </c>
      <c r="Q1373" s="244"/>
      <c r="R1373" s="197" t="e">
        <f t="shared" si="152"/>
        <v>#REF!</v>
      </c>
      <c r="S1373" s="221" t="e">
        <f>+ม.4!#REF!</f>
        <v>#REF!</v>
      </c>
      <c r="T1373" s="201" t="e">
        <f t="shared" si="153"/>
        <v>#REF!</v>
      </c>
      <c r="U1373" s="190" t="e">
        <f t="shared" si="154"/>
        <v>#REF!</v>
      </c>
      <c r="V1373" s="190" t="e">
        <f t="shared" si="155"/>
        <v>#REF!</v>
      </c>
      <c r="W1373" s="190"/>
      <c r="X1373" s="258"/>
      <c r="Y1373" s="251" t="e">
        <f t="shared" si="156"/>
        <v>#REF!</v>
      </c>
      <c r="Z1373" s="251">
        <v>0.01</v>
      </c>
    </row>
    <row r="1374" spans="1:26" s="189" customFormat="1" ht="15.75" customHeight="1" x14ac:dyDescent="0.35">
      <c r="A1374" s="221">
        <v>135</v>
      </c>
      <c r="B1374" s="217" t="str">
        <f>+ม.4!D144</f>
        <v>โฉนด</v>
      </c>
      <c r="C1374" s="234">
        <f>+ม.4!E144</f>
        <v>15760</v>
      </c>
      <c r="D1374" s="221">
        <f>+ม.4!I144</f>
        <v>9</v>
      </c>
      <c r="E1374" s="221">
        <f>+ม.4!J144</f>
        <v>1</v>
      </c>
      <c r="F1374" s="230">
        <f>+ม.4!K144</f>
        <v>30</v>
      </c>
      <c r="G1374" s="190"/>
      <c r="H1374" s="221">
        <f t="shared" si="150"/>
        <v>3730</v>
      </c>
      <c r="I1374" s="226">
        <v>100</v>
      </c>
      <c r="J1374" s="191">
        <f t="shared" si="151"/>
        <v>373000</v>
      </c>
      <c r="K1374" s="221">
        <f>+ม.4!Q144</f>
        <v>0</v>
      </c>
      <c r="L1374" s="238">
        <f>+ม.4!S144</f>
        <v>0</v>
      </c>
      <c r="M1374" s="238">
        <f>+ม.4!T144</f>
        <v>0</v>
      </c>
      <c r="N1374" s="190"/>
      <c r="O1374" s="197">
        <f>+ม.4!U144</f>
        <v>0</v>
      </c>
      <c r="P1374" s="190">
        <f>+ม.4!W144</f>
        <v>0</v>
      </c>
      <c r="Q1374" s="244"/>
      <c r="R1374" s="197">
        <f t="shared" si="152"/>
        <v>0</v>
      </c>
      <c r="S1374" s="221">
        <f>+ม.4!Z144</f>
        <v>0</v>
      </c>
      <c r="T1374" s="201">
        <f t="shared" si="153"/>
        <v>0</v>
      </c>
      <c r="U1374" s="190">
        <f t="shared" si="154"/>
        <v>0</v>
      </c>
      <c r="V1374" s="190">
        <f t="shared" si="155"/>
        <v>373000</v>
      </c>
      <c r="W1374" s="190"/>
      <c r="X1374" s="258" t="s">
        <v>2880</v>
      </c>
      <c r="Y1374" s="251"/>
      <c r="Z1374" s="251">
        <v>0.01</v>
      </c>
    </row>
    <row r="1375" spans="1:26" s="189" customFormat="1" ht="15.75" customHeight="1" x14ac:dyDescent="0.35">
      <c r="A1375" s="221">
        <v>136</v>
      </c>
      <c r="B1375" s="217" t="str">
        <f>+ม.4!D145</f>
        <v>โฉนด</v>
      </c>
      <c r="C1375" s="234">
        <f>+ม.4!E145</f>
        <v>58216</v>
      </c>
      <c r="D1375" s="221">
        <f>+ม.4!I145</f>
        <v>1</v>
      </c>
      <c r="E1375" s="221">
        <f>+ม.4!J145</f>
        <v>0</v>
      </c>
      <c r="F1375" s="230">
        <f>+ม.4!K145</f>
        <v>38.200000000000003</v>
      </c>
      <c r="G1375" s="190"/>
      <c r="H1375" s="221">
        <f t="shared" si="150"/>
        <v>438.2</v>
      </c>
      <c r="I1375" s="226">
        <v>350</v>
      </c>
      <c r="J1375" s="191">
        <f t="shared" si="151"/>
        <v>153370</v>
      </c>
      <c r="K1375" s="221">
        <f>+ม.4!Q145</f>
        <v>0</v>
      </c>
      <c r="L1375" s="238">
        <f>+ม.4!S145</f>
        <v>0</v>
      </c>
      <c r="M1375" s="238">
        <f>+ม.4!T145</f>
        <v>0</v>
      </c>
      <c r="N1375" s="190"/>
      <c r="O1375" s="197">
        <f>+ม.4!U145</f>
        <v>0</v>
      </c>
      <c r="P1375" s="190">
        <f>+ม.4!W145</f>
        <v>0</v>
      </c>
      <c r="Q1375" s="244"/>
      <c r="R1375" s="197">
        <f t="shared" si="152"/>
        <v>0</v>
      </c>
      <c r="S1375" s="221">
        <f>+ม.4!Z145</f>
        <v>0</v>
      </c>
      <c r="T1375" s="201">
        <f t="shared" si="153"/>
        <v>0</v>
      </c>
      <c r="U1375" s="190">
        <f t="shared" si="154"/>
        <v>0</v>
      </c>
      <c r="V1375" s="190">
        <f t="shared" si="155"/>
        <v>153370</v>
      </c>
      <c r="W1375" s="190"/>
      <c r="X1375" s="258" t="s">
        <v>2880</v>
      </c>
      <c r="Y1375" s="251"/>
      <c r="Z1375" s="251">
        <v>0.01</v>
      </c>
    </row>
    <row r="1376" spans="1:26" s="189" customFormat="1" ht="15.75" customHeight="1" x14ac:dyDescent="0.35">
      <c r="A1376" s="221">
        <v>137</v>
      </c>
      <c r="B1376" s="217" t="str">
        <f>+ม.4!D146</f>
        <v>สปก.</v>
      </c>
      <c r="C1376" s="234">
        <f>+ม.4!E146</f>
        <v>19528</v>
      </c>
      <c r="D1376" s="221">
        <f>+ม.4!I146</f>
        <v>15</v>
      </c>
      <c r="E1376" s="221">
        <f>+ม.4!J146</f>
        <v>0</v>
      </c>
      <c r="F1376" s="230"/>
      <c r="G1376" s="190"/>
      <c r="H1376" s="221">
        <f t="shared" si="150"/>
        <v>6000</v>
      </c>
      <c r="I1376" s="226">
        <v>100</v>
      </c>
      <c r="J1376" s="191">
        <f t="shared" si="151"/>
        <v>600000</v>
      </c>
      <c r="K1376" s="221">
        <f>+ม.4!Q146</f>
        <v>0</v>
      </c>
      <c r="L1376" s="238">
        <f>+ม.4!S146</f>
        <v>0</v>
      </c>
      <c r="M1376" s="238">
        <f>+ม.4!T146</f>
        <v>0</v>
      </c>
      <c r="N1376" s="190"/>
      <c r="O1376" s="197">
        <f>+ม.4!U146</f>
        <v>0</v>
      </c>
      <c r="P1376" s="190">
        <f>+ม.4!W146</f>
        <v>0</v>
      </c>
      <c r="Q1376" s="244"/>
      <c r="R1376" s="197">
        <f t="shared" si="152"/>
        <v>0</v>
      </c>
      <c r="S1376" s="221">
        <f>+ม.4!Z146</f>
        <v>0</v>
      </c>
      <c r="T1376" s="201">
        <f t="shared" si="153"/>
        <v>0</v>
      </c>
      <c r="U1376" s="190">
        <f t="shared" si="154"/>
        <v>0</v>
      </c>
      <c r="V1376" s="190">
        <f t="shared" si="155"/>
        <v>600000</v>
      </c>
      <c r="W1376" s="190"/>
      <c r="X1376" s="258"/>
      <c r="Y1376" s="251">
        <f t="shared" si="156"/>
        <v>600000</v>
      </c>
      <c r="Z1376" s="251">
        <v>0.01</v>
      </c>
    </row>
    <row r="1377" spans="1:26" s="189" customFormat="1" ht="15.75" customHeight="1" x14ac:dyDescent="0.35">
      <c r="A1377" s="221"/>
      <c r="B1377" s="217"/>
      <c r="C1377" s="234"/>
      <c r="D1377" s="221"/>
      <c r="E1377" s="221"/>
      <c r="F1377" s="230"/>
      <c r="G1377" s="190"/>
      <c r="H1377" s="221">
        <f t="shared" si="150"/>
        <v>0</v>
      </c>
      <c r="I1377" s="226"/>
      <c r="J1377" s="191">
        <f t="shared" si="151"/>
        <v>0</v>
      </c>
      <c r="K1377" s="221"/>
      <c r="L1377" s="238"/>
      <c r="M1377" s="238"/>
      <c r="N1377" s="190"/>
      <c r="O1377" s="197"/>
      <c r="P1377" s="190"/>
      <c r="Q1377" s="244"/>
      <c r="R1377" s="197"/>
      <c r="S1377" s="221"/>
      <c r="T1377" s="201"/>
      <c r="U1377" s="190"/>
      <c r="V1377" s="190"/>
      <c r="W1377" s="190"/>
      <c r="X1377" s="258"/>
      <c r="Y1377" s="251"/>
      <c r="Z1377" s="251"/>
    </row>
    <row r="1378" spans="1:26" s="189" customFormat="1" ht="15.75" customHeight="1" x14ac:dyDescent="0.35">
      <c r="A1378" s="274"/>
      <c r="B1378" s="275"/>
      <c r="C1378" s="276"/>
      <c r="D1378" s="274"/>
      <c r="E1378" s="274"/>
      <c r="F1378" s="277"/>
      <c r="G1378" s="278"/>
      <c r="H1378" s="274"/>
      <c r="I1378" s="279"/>
      <c r="J1378" s="280"/>
      <c r="K1378" s="274"/>
      <c r="L1378" s="203"/>
      <c r="M1378" s="203"/>
      <c r="N1378" s="278"/>
      <c r="O1378" s="281"/>
      <c r="P1378" s="278"/>
      <c r="Q1378" s="282"/>
      <c r="R1378" s="281"/>
      <c r="S1378" s="274"/>
      <c r="T1378" s="308"/>
      <c r="U1378" s="278"/>
      <c r="V1378" s="278"/>
      <c r="W1378" s="278"/>
      <c r="X1378" s="309"/>
      <c r="Y1378" s="310"/>
      <c r="Z1378" s="310"/>
    </row>
    <row r="1379" spans="1:26" s="189" customFormat="1" ht="15.75" customHeight="1" x14ac:dyDescent="0.35">
      <c r="A1379" s="274"/>
      <c r="B1379" s="275"/>
      <c r="C1379" s="276"/>
      <c r="D1379" s="274"/>
      <c r="E1379" s="274"/>
      <c r="F1379" s="277"/>
      <c r="G1379" s="278"/>
      <c r="H1379" s="274"/>
      <c r="I1379" s="279"/>
      <c r="J1379" s="280"/>
      <c r="K1379" s="274"/>
      <c r="L1379" s="203"/>
      <c r="M1379" s="203"/>
      <c r="N1379" s="278"/>
      <c r="O1379" s="281"/>
      <c r="P1379" s="278"/>
      <c r="Q1379" s="282"/>
      <c r="R1379" s="281"/>
      <c r="S1379" s="274"/>
      <c r="T1379" s="308"/>
      <c r="U1379" s="278"/>
      <c r="V1379" s="278"/>
      <c r="W1379" s="278"/>
      <c r="X1379" s="309"/>
      <c r="Y1379" s="310"/>
      <c r="Z1379" s="310"/>
    </row>
    <row r="1380" spans="1:26" s="189" customFormat="1" ht="24" customHeight="1" x14ac:dyDescent="0.55000000000000004">
      <c r="A1380" s="274"/>
      <c r="B1380" s="275"/>
      <c r="C1380" s="276"/>
      <c r="D1380" s="274"/>
      <c r="E1380" s="274"/>
      <c r="F1380" s="277"/>
      <c r="G1380" s="278"/>
      <c r="H1380" s="274"/>
      <c r="I1380" s="279"/>
      <c r="J1380" s="280"/>
      <c r="K1380" s="274"/>
      <c r="L1380" s="203"/>
      <c r="M1380" s="203"/>
      <c r="N1380" s="278"/>
      <c r="O1380" s="281"/>
      <c r="P1380" s="278"/>
      <c r="Q1380" s="282"/>
      <c r="R1380" s="281"/>
      <c r="S1380" s="274"/>
      <c r="T1380" s="308"/>
      <c r="U1380" s="278"/>
      <c r="V1380" s="278"/>
      <c r="W1380" s="278"/>
      <c r="X1380" s="309"/>
      <c r="Y1380" s="311" t="s">
        <v>2778</v>
      </c>
      <c r="Z1380" s="310"/>
    </row>
    <row r="1381" spans="1:26" ht="24" x14ac:dyDescent="0.55000000000000004">
      <c r="A1381" s="577" t="s">
        <v>2726</v>
      </c>
      <c r="B1381" s="577"/>
      <c r="C1381" s="577"/>
      <c r="D1381" s="577"/>
      <c r="E1381" s="577"/>
      <c r="F1381" s="577"/>
      <c r="G1381" s="577"/>
      <c r="H1381" s="577"/>
      <c r="I1381" s="577"/>
      <c r="J1381" s="577"/>
      <c r="K1381" s="577"/>
      <c r="L1381" s="577"/>
      <c r="M1381" s="577"/>
      <c r="N1381" s="577"/>
      <c r="O1381" s="577"/>
      <c r="P1381" s="577"/>
      <c r="Q1381" s="577"/>
      <c r="R1381" s="577"/>
      <c r="S1381" s="577"/>
      <c r="T1381" s="577"/>
      <c r="U1381" s="577"/>
      <c r="V1381" s="577"/>
      <c r="W1381" s="577"/>
      <c r="X1381" s="577"/>
      <c r="Y1381" s="577"/>
      <c r="Z1381" s="577"/>
    </row>
    <row r="1382" spans="1:26" ht="24" x14ac:dyDescent="0.55000000000000004">
      <c r="A1382" s="578" t="s">
        <v>2727</v>
      </c>
      <c r="B1382" s="578"/>
      <c r="C1382" s="578"/>
      <c r="D1382" s="578"/>
      <c r="E1382" s="578"/>
      <c r="F1382" s="578"/>
      <c r="G1382" s="578"/>
      <c r="H1382" s="578"/>
      <c r="I1382" s="578"/>
      <c r="J1382" s="578"/>
      <c r="K1382" s="578"/>
      <c r="L1382" s="578"/>
      <c r="M1382" s="578"/>
      <c r="N1382" s="578"/>
      <c r="O1382" s="578"/>
      <c r="P1382" s="578"/>
      <c r="Q1382" s="578"/>
      <c r="R1382" s="578"/>
      <c r="S1382" s="578"/>
      <c r="T1382" s="578"/>
      <c r="U1382" s="578"/>
      <c r="V1382" s="578"/>
      <c r="W1382" s="578"/>
      <c r="X1382" s="578"/>
      <c r="Y1382" s="578"/>
      <c r="Z1382" s="578"/>
    </row>
    <row r="1384" spans="1:26" s="205" customFormat="1" ht="13.5" x14ac:dyDescent="0.35">
      <c r="A1384" s="581" t="s">
        <v>2728</v>
      </c>
      <c r="B1384" s="581"/>
      <c r="C1384" s="581"/>
      <c r="D1384" s="581"/>
      <c r="E1384" s="581"/>
      <c r="F1384" s="581"/>
      <c r="G1384" s="581"/>
      <c r="H1384" s="581"/>
      <c r="I1384" s="581"/>
      <c r="J1384" s="581"/>
      <c r="K1384" s="581" t="s">
        <v>2745</v>
      </c>
      <c r="L1384" s="581"/>
      <c r="M1384" s="581"/>
      <c r="N1384" s="581"/>
      <c r="O1384" s="581"/>
      <c r="P1384" s="581"/>
      <c r="Q1384" s="581"/>
      <c r="R1384" s="581"/>
      <c r="S1384" s="581"/>
      <c r="T1384" s="581"/>
      <c r="U1384" s="581"/>
      <c r="V1384" s="204"/>
      <c r="W1384" s="186" t="s">
        <v>2758</v>
      </c>
      <c r="X1384" s="255"/>
      <c r="Y1384" s="248"/>
      <c r="Z1384" s="248"/>
    </row>
    <row r="1385" spans="1:26" s="205" customFormat="1" ht="13.5" x14ac:dyDescent="0.35">
      <c r="A1385" s="588" t="s">
        <v>5</v>
      </c>
      <c r="B1385" s="187"/>
      <c r="C1385" s="206"/>
      <c r="D1385" s="582" t="s">
        <v>10</v>
      </c>
      <c r="E1385" s="582"/>
      <c r="F1385" s="582"/>
      <c r="G1385" s="203"/>
      <c r="H1385" s="209"/>
      <c r="I1385" s="590" t="s">
        <v>2777</v>
      </c>
      <c r="J1385" s="207"/>
      <c r="K1385" s="575" t="s">
        <v>5</v>
      </c>
      <c r="L1385" s="203"/>
      <c r="M1385" s="186" t="s">
        <v>2736</v>
      </c>
      <c r="N1385" s="203"/>
      <c r="O1385" s="208"/>
      <c r="P1385" s="186"/>
      <c r="Q1385" s="241"/>
      <c r="R1385" s="209"/>
      <c r="S1385" s="579" t="s">
        <v>2760</v>
      </c>
      <c r="T1385" s="580"/>
      <c r="U1385" s="186"/>
      <c r="V1385" s="203" t="s">
        <v>2742</v>
      </c>
      <c r="W1385" s="187" t="s">
        <v>2766</v>
      </c>
      <c r="X1385" s="256" t="s">
        <v>2769</v>
      </c>
      <c r="Y1385" s="249" t="s">
        <v>2773</v>
      </c>
      <c r="Z1385" s="249"/>
    </row>
    <row r="1386" spans="1:26" s="205" customFormat="1" ht="13.5" x14ac:dyDescent="0.35">
      <c r="A1386" s="589"/>
      <c r="B1386" s="187"/>
      <c r="C1386" s="206" t="s">
        <v>2731</v>
      </c>
      <c r="D1386" s="582"/>
      <c r="E1386" s="582"/>
      <c r="F1386" s="582"/>
      <c r="G1386" s="203" t="s">
        <v>2736</v>
      </c>
      <c r="H1386" s="211"/>
      <c r="I1386" s="591"/>
      <c r="J1386" s="207" t="s">
        <v>2742</v>
      </c>
      <c r="K1386" s="576"/>
      <c r="L1386" s="203" t="s">
        <v>2746</v>
      </c>
      <c r="M1386" s="187" t="s">
        <v>2750</v>
      </c>
      <c r="N1386" s="203" t="s">
        <v>2736</v>
      </c>
      <c r="O1386" s="210" t="s">
        <v>2877</v>
      </c>
      <c r="P1386" s="187" t="s">
        <v>2755</v>
      </c>
      <c r="Q1386" s="242" t="s">
        <v>2758</v>
      </c>
      <c r="R1386" s="211" t="s">
        <v>2742</v>
      </c>
      <c r="S1386" s="212" t="s">
        <v>2761</v>
      </c>
      <c r="T1386" s="213"/>
      <c r="U1386" s="187" t="s">
        <v>2758</v>
      </c>
      <c r="V1386" s="203" t="s">
        <v>2765</v>
      </c>
      <c r="W1386" s="187" t="s">
        <v>2747</v>
      </c>
      <c r="X1386" s="256" t="s">
        <v>2770</v>
      </c>
      <c r="Y1386" s="249" t="s">
        <v>2774</v>
      </c>
      <c r="Z1386" s="249" t="s">
        <v>2776</v>
      </c>
    </row>
    <row r="1387" spans="1:26" s="205" customFormat="1" ht="13.5" x14ac:dyDescent="0.35">
      <c r="A1387" s="589"/>
      <c r="B1387" s="187" t="s">
        <v>2729</v>
      </c>
      <c r="C1387" s="206" t="s">
        <v>2732</v>
      </c>
      <c r="D1387" s="582" t="s">
        <v>20</v>
      </c>
      <c r="E1387" s="582" t="s">
        <v>2734</v>
      </c>
      <c r="F1387" s="585" t="s">
        <v>2735</v>
      </c>
      <c r="G1387" s="203" t="s">
        <v>2737</v>
      </c>
      <c r="H1387" s="211" t="s">
        <v>2740</v>
      </c>
      <c r="I1387" s="591"/>
      <c r="J1387" s="207" t="s">
        <v>2743</v>
      </c>
      <c r="K1387" s="576"/>
      <c r="L1387" s="203" t="s">
        <v>2747</v>
      </c>
      <c r="M1387" s="187" t="s">
        <v>2751</v>
      </c>
      <c r="N1387" s="203" t="s">
        <v>2737</v>
      </c>
      <c r="O1387" s="210" t="s">
        <v>2747</v>
      </c>
      <c r="P1387" s="187" t="s">
        <v>2756</v>
      </c>
      <c r="Q1387" s="242" t="s">
        <v>2747</v>
      </c>
      <c r="R1387" s="211" t="s">
        <v>2747</v>
      </c>
      <c r="S1387" s="212" t="s">
        <v>2750</v>
      </c>
      <c r="T1387" s="214" t="s">
        <v>2760</v>
      </c>
      <c r="U1387" s="187" t="s">
        <v>2747</v>
      </c>
      <c r="V1387" s="203" t="s">
        <v>2766</v>
      </c>
      <c r="W1387" s="187" t="s">
        <v>2767</v>
      </c>
      <c r="X1387" s="256" t="s">
        <v>2771</v>
      </c>
      <c r="Y1387" s="249" t="s">
        <v>2775</v>
      </c>
      <c r="Z1387" s="249" t="s">
        <v>2757</v>
      </c>
    </row>
    <row r="1388" spans="1:26" s="205" customFormat="1" ht="13.5" x14ac:dyDescent="0.35">
      <c r="A1388" s="589"/>
      <c r="B1388" s="187" t="s">
        <v>2730</v>
      </c>
      <c r="C1388" s="206" t="s">
        <v>2733</v>
      </c>
      <c r="D1388" s="583"/>
      <c r="E1388" s="583"/>
      <c r="F1388" s="586"/>
      <c r="G1388" s="203" t="s">
        <v>2738</v>
      </c>
      <c r="H1388" s="211" t="s">
        <v>2741</v>
      </c>
      <c r="I1388" s="591"/>
      <c r="J1388" s="207" t="s">
        <v>2744</v>
      </c>
      <c r="K1388" s="576"/>
      <c r="L1388" s="203" t="s">
        <v>2748</v>
      </c>
      <c r="M1388" s="187" t="s">
        <v>2752</v>
      </c>
      <c r="N1388" s="203" t="s">
        <v>2738</v>
      </c>
      <c r="O1388" s="210" t="s">
        <v>2754</v>
      </c>
      <c r="P1388" s="187" t="s">
        <v>2757</v>
      </c>
      <c r="Q1388" s="242" t="s">
        <v>2759</v>
      </c>
      <c r="R1388" s="211" t="s">
        <v>2744</v>
      </c>
      <c r="S1388" s="212" t="s">
        <v>2762</v>
      </c>
      <c r="T1388" s="214" t="s">
        <v>2757</v>
      </c>
      <c r="U1388" s="187" t="s">
        <v>2764</v>
      </c>
      <c r="V1388" s="203" t="s">
        <v>2747</v>
      </c>
      <c r="W1388" s="187" t="s">
        <v>2768</v>
      </c>
      <c r="X1388" s="256" t="s">
        <v>2772</v>
      </c>
      <c r="Y1388" s="249" t="s">
        <v>2744</v>
      </c>
      <c r="Z1388" s="249"/>
    </row>
    <row r="1389" spans="1:26" s="205" customFormat="1" ht="13.5" x14ac:dyDescent="0.35">
      <c r="A1389" s="589"/>
      <c r="B1389" s="187"/>
      <c r="C1389" s="206"/>
      <c r="D1389" s="584"/>
      <c r="E1389" s="584"/>
      <c r="F1389" s="587"/>
      <c r="G1389" s="203" t="s">
        <v>2739</v>
      </c>
      <c r="H1389" s="211"/>
      <c r="I1389" s="592"/>
      <c r="J1389" s="207"/>
      <c r="K1389" s="576"/>
      <c r="L1389" s="203" t="s">
        <v>2749</v>
      </c>
      <c r="M1389" s="187" t="s">
        <v>2753</v>
      </c>
      <c r="N1389" s="203" t="s">
        <v>2739</v>
      </c>
      <c r="O1389" s="210"/>
      <c r="P1389" s="187"/>
      <c r="Q1389" s="242"/>
      <c r="R1389" s="211"/>
      <c r="S1389" s="212" t="s">
        <v>2763</v>
      </c>
      <c r="T1389" s="214"/>
      <c r="U1389" s="187" t="s">
        <v>2744</v>
      </c>
      <c r="V1389" s="203"/>
      <c r="W1389" s="187" t="s">
        <v>2739</v>
      </c>
      <c r="X1389" s="256"/>
      <c r="Y1389" s="249"/>
      <c r="Z1389" s="249"/>
    </row>
    <row r="1390" spans="1:26" s="189" customFormat="1" ht="15.75" customHeight="1" x14ac:dyDescent="0.35">
      <c r="A1390" s="221">
        <v>1</v>
      </c>
      <c r="B1390" s="217" t="str">
        <f>+ม.5!D10</f>
        <v>โฉนด</v>
      </c>
      <c r="C1390" s="234">
        <f>+ม.5!E10</f>
        <v>40233</v>
      </c>
      <c r="D1390" s="221">
        <f>+ม.5!J10</f>
        <v>0</v>
      </c>
      <c r="E1390" s="221">
        <f>+ม.5!K10</f>
        <v>1</v>
      </c>
      <c r="F1390" s="230" t="str">
        <f>+ม.5!L10</f>
        <v>35.0</v>
      </c>
      <c r="G1390" s="190"/>
      <c r="H1390" s="221">
        <f t="shared" si="150"/>
        <v>135</v>
      </c>
      <c r="I1390" s="226">
        <v>300</v>
      </c>
      <c r="J1390" s="191">
        <f t="shared" si="151"/>
        <v>40500</v>
      </c>
      <c r="K1390" s="221">
        <f>+ม.5!R10</f>
        <v>1</v>
      </c>
      <c r="L1390" s="238" t="str">
        <f>+ม.5!T10</f>
        <v>บ้านเดี่ยว</v>
      </c>
      <c r="M1390" s="238" t="str">
        <f>+ม.5!U10</f>
        <v>ไม้</v>
      </c>
      <c r="N1390" s="190"/>
      <c r="O1390" s="197">
        <f>+ม.5!V10</f>
        <v>84</v>
      </c>
      <c r="P1390" s="190">
        <f>+ม.5!X10</f>
        <v>84</v>
      </c>
      <c r="Q1390" s="244">
        <v>6800</v>
      </c>
      <c r="R1390" s="197">
        <f t="shared" si="152"/>
        <v>571200</v>
      </c>
      <c r="S1390" s="221">
        <f>+ม.5!AA10</f>
        <v>45</v>
      </c>
      <c r="T1390" s="201">
        <f t="shared" si="153"/>
        <v>257040</v>
      </c>
      <c r="U1390" s="190">
        <f t="shared" si="154"/>
        <v>314160</v>
      </c>
      <c r="V1390" s="190">
        <f t="shared" si="155"/>
        <v>354660</v>
      </c>
      <c r="W1390" s="190"/>
      <c r="X1390" s="258" t="s">
        <v>2880</v>
      </c>
      <c r="Y1390" s="251"/>
      <c r="Z1390" s="251">
        <v>0.03</v>
      </c>
    </row>
    <row r="1391" spans="1:26" s="189" customFormat="1" ht="15.75" customHeight="1" x14ac:dyDescent="0.35">
      <c r="A1391" s="221">
        <v>2</v>
      </c>
      <c r="B1391" s="217" t="str">
        <f>+ม.5!D11</f>
        <v>โฉนด</v>
      </c>
      <c r="C1391" s="234">
        <f>+ม.5!E11</f>
        <v>34779</v>
      </c>
      <c r="D1391" s="221">
        <f>+ม.5!J11</f>
        <v>6</v>
      </c>
      <c r="E1391" s="221">
        <f>+ม.5!K11</f>
        <v>1</v>
      </c>
      <c r="F1391" s="230" t="str">
        <f>+ม.5!L11</f>
        <v>38.0</v>
      </c>
      <c r="G1391" s="190"/>
      <c r="H1391" s="221">
        <f t="shared" ref="H1391:H1454" si="157">+(D1391*400)+(E1391*100)+F1391</f>
        <v>2538</v>
      </c>
      <c r="I1391" s="226">
        <v>100</v>
      </c>
      <c r="J1391" s="191">
        <f t="shared" si="151"/>
        <v>253800</v>
      </c>
      <c r="K1391" s="221">
        <f>+ม.5!R11</f>
        <v>0</v>
      </c>
      <c r="L1391" s="238">
        <f>+ม.5!T11</f>
        <v>0</v>
      </c>
      <c r="M1391" s="238">
        <f>+ม.5!U11</f>
        <v>0</v>
      </c>
      <c r="N1391" s="190"/>
      <c r="O1391" s="197">
        <f>+ม.5!V11</f>
        <v>0</v>
      </c>
      <c r="P1391" s="190">
        <f>+ม.5!X11</f>
        <v>0</v>
      </c>
      <c r="Q1391" s="244"/>
      <c r="R1391" s="197">
        <f t="shared" si="152"/>
        <v>0</v>
      </c>
      <c r="S1391" s="221">
        <f>+ม.5!AA11</f>
        <v>0</v>
      </c>
      <c r="T1391" s="201">
        <f t="shared" si="153"/>
        <v>0</v>
      </c>
      <c r="U1391" s="190">
        <f t="shared" si="154"/>
        <v>0</v>
      </c>
      <c r="V1391" s="190">
        <f t="shared" si="155"/>
        <v>253800</v>
      </c>
      <c r="W1391" s="190"/>
      <c r="X1391" s="258" t="s">
        <v>2880</v>
      </c>
      <c r="Y1391" s="251"/>
      <c r="Z1391" s="251">
        <v>0.01</v>
      </c>
    </row>
    <row r="1392" spans="1:26" s="189" customFormat="1" ht="15.75" customHeight="1" x14ac:dyDescent="0.35">
      <c r="A1392" s="221">
        <v>3</v>
      </c>
      <c r="B1392" s="217" t="str">
        <f>+ม.5!D12</f>
        <v>โฉนด</v>
      </c>
      <c r="C1392" s="234">
        <f>+ม.5!E12</f>
        <v>54723</v>
      </c>
      <c r="D1392" s="221">
        <f>+ม.5!J12</f>
        <v>5</v>
      </c>
      <c r="E1392" s="221">
        <f>+ม.5!K12</f>
        <v>2</v>
      </c>
      <c r="F1392" s="230" t="str">
        <f>+ม.5!L12</f>
        <v>61.0</v>
      </c>
      <c r="G1392" s="190"/>
      <c r="H1392" s="221">
        <f t="shared" si="157"/>
        <v>2261</v>
      </c>
      <c r="I1392" s="226">
        <v>100</v>
      </c>
      <c r="J1392" s="191">
        <f t="shared" ref="J1392:J1455" si="158">H1392*I1392</f>
        <v>226100</v>
      </c>
      <c r="K1392" s="221">
        <f>+ม.5!R12</f>
        <v>0</v>
      </c>
      <c r="L1392" s="238">
        <f>+ม.5!T12</f>
        <v>0</v>
      </c>
      <c r="M1392" s="238">
        <f>+ม.5!U12</f>
        <v>0</v>
      </c>
      <c r="N1392" s="190"/>
      <c r="O1392" s="197">
        <f>+ม.5!V12</f>
        <v>0</v>
      </c>
      <c r="P1392" s="190">
        <f>+ม.5!X12</f>
        <v>0</v>
      </c>
      <c r="Q1392" s="244"/>
      <c r="R1392" s="197">
        <f t="shared" si="152"/>
        <v>0</v>
      </c>
      <c r="S1392" s="221">
        <f>+ม.5!AA12</f>
        <v>0</v>
      </c>
      <c r="T1392" s="201">
        <f t="shared" si="153"/>
        <v>0</v>
      </c>
      <c r="U1392" s="190">
        <f t="shared" si="154"/>
        <v>0</v>
      </c>
      <c r="V1392" s="190">
        <f t="shared" si="155"/>
        <v>226100</v>
      </c>
      <c r="W1392" s="190"/>
      <c r="X1392" s="258" t="s">
        <v>2880</v>
      </c>
      <c r="Y1392" s="251"/>
      <c r="Z1392" s="251">
        <v>0.01</v>
      </c>
    </row>
    <row r="1393" spans="1:26" s="189" customFormat="1" ht="15.75" customHeight="1" x14ac:dyDescent="0.35">
      <c r="A1393" s="221">
        <v>4</v>
      </c>
      <c r="B1393" s="217" t="str">
        <f>+ม.5!D13</f>
        <v>โฉนด</v>
      </c>
      <c r="C1393" s="234">
        <f>+ม.5!E13</f>
        <v>34777</v>
      </c>
      <c r="D1393" s="221">
        <f>+ม.5!J13</f>
        <v>4</v>
      </c>
      <c r="E1393" s="221">
        <f>+ม.5!K13</f>
        <v>0</v>
      </c>
      <c r="F1393" s="230" t="str">
        <f>+ม.5!L13</f>
        <v>9.0</v>
      </c>
      <c r="G1393" s="190"/>
      <c r="H1393" s="221">
        <f t="shared" si="157"/>
        <v>1609</v>
      </c>
      <c r="I1393" s="226">
        <v>100</v>
      </c>
      <c r="J1393" s="191">
        <f t="shared" si="158"/>
        <v>160900</v>
      </c>
      <c r="K1393" s="221">
        <f>+ม.5!R13</f>
        <v>0</v>
      </c>
      <c r="L1393" s="238">
        <f>+ม.5!T13</f>
        <v>0</v>
      </c>
      <c r="M1393" s="238">
        <f>+ม.5!U13</f>
        <v>0</v>
      </c>
      <c r="N1393" s="190"/>
      <c r="O1393" s="197">
        <f>+ม.5!V13</f>
        <v>0</v>
      </c>
      <c r="P1393" s="190">
        <f>+ม.5!X13</f>
        <v>0</v>
      </c>
      <c r="Q1393" s="244"/>
      <c r="R1393" s="197">
        <f t="shared" si="152"/>
        <v>0</v>
      </c>
      <c r="S1393" s="221">
        <f>+ม.5!AA13</f>
        <v>0</v>
      </c>
      <c r="T1393" s="201">
        <f t="shared" si="153"/>
        <v>0</v>
      </c>
      <c r="U1393" s="190">
        <f t="shared" si="154"/>
        <v>0</v>
      </c>
      <c r="V1393" s="190">
        <f t="shared" si="155"/>
        <v>160900</v>
      </c>
      <c r="W1393" s="190"/>
      <c r="X1393" s="258" t="s">
        <v>2880</v>
      </c>
      <c r="Y1393" s="251"/>
      <c r="Z1393" s="251">
        <v>0.01</v>
      </c>
    </row>
    <row r="1394" spans="1:26" s="189" customFormat="1" ht="15.75" customHeight="1" x14ac:dyDescent="0.35">
      <c r="A1394" s="221">
        <v>5</v>
      </c>
      <c r="B1394" s="217" t="str">
        <f>+ม.5!D14</f>
        <v>โฉนด</v>
      </c>
      <c r="C1394" s="234">
        <f>+ม.5!E14</f>
        <v>40484</v>
      </c>
      <c r="D1394" s="221">
        <f>+ม.5!J14</f>
        <v>1</v>
      </c>
      <c r="E1394" s="221">
        <f>+ม.5!K14</f>
        <v>3</v>
      </c>
      <c r="F1394" s="230" t="str">
        <f>+ม.5!L14</f>
        <v>10.0</v>
      </c>
      <c r="G1394" s="190"/>
      <c r="H1394" s="221">
        <f t="shared" si="157"/>
        <v>710</v>
      </c>
      <c r="I1394" s="226">
        <v>230</v>
      </c>
      <c r="J1394" s="191">
        <f t="shared" si="158"/>
        <v>163300</v>
      </c>
      <c r="K1394" s="221">
        <f>+ม.5!R14</f>
        <v>1</v>
      </c>
      <c r="L1394" s="238" t="str">
        <f>+ม.5!T14</f>
        <v>บ้านเดี่ยว</v>
      </c>
      <c r="M1394" s="238" t="str">
        <f>+ม.5!U14</f>
        <v>ไม้</v>
      </c>
      <c r="N1394" s="190"/>
      <c r="O1394" s="197">
        <f>+ม.5!V14</f>
        <v>102</v>
      </c>
      <c r="P1394" s="190">
        <f>+ม.5!X14</f>
        <v>102</v>
      </c>
      <c r="Q1394" s="244">
        <v>6800</v>
      </c>
      <c r="R1394" s="197">
        <f t="shared" si="152"/>
        <v>693600</v>
      </c>
      <c r="S1394" s="221">
        <f>+ม.5!AA14</f>
        <v>50</v>
      </c>
      <c r="T1394" s="201">
        <f t="shared" si="153"/>
        <v>346800</v>
      </c>
      <c r="U1394" s="190">
        <f t="shared" si="154"/>
        <v>346800</v>
      </c>
      <c r="V1394" s="190">
        <f t="shared" si="155"/>
        <v>510100</v>
      </c>
      <c r="W1394" s="190"/>
      <c r="X1394" s="258" t="s">
        <v>2880</v>
      </c>
      <c r="Y1394" s="251"/>
      <c r="Z1394" s="251">
        <v>0.03</v>
      </c>
    </row>
    <row r="1395" spans="1:26" s="189" customFormat="1" ht="15.75" customHeight="1" x14ac:dyDescent="0.35">
      <c r="A1395" s="221">
        <v>6</v>
      </c>
      <c r="B1395" s="217" t="str">
        <f>+ม.5!D15</f>
        <v>โฉนด</v>
      </c>
      <c r="C1395" s="234">
        <f>+ม.5!E15</f>
        <v>15884</v>
      </c>
      <c r="D1395" s="221">
        <f>+ม.5!J15</f>
        <v>14</v>
      </c>
      <c r="E1395" s="221">
        <f>+ม.5!K15</f>
        <v>3</v>
      </c>
      <c r="F1395" s="230">
        <f>+ม.5!L15</f>
        <v>11</v>
      </c>
      <c r="G1395" s="190"/>
      <c r="H1395" s="221">
        <f t="shared" si="157"/>
        <v>5911</v>
      </c>
      <c r="I1395" s="226">
        <v>130</v>
      </c>
      <c r="J1395" s="191">
        <f t="shared" si="158"/>
        <v>768430</v>
      </c>
      <c r="K1395" s="221">
        <f>+ม.5!R15</f>
        <v>0</v>
      </c>
      <c r="L1395" s="238">
        <f>+ม.5!T15</f>
        <v>0</v>
      </c>
      <c r="M1395" s="238">
        <f>+ม.5!U15</f>
        <v>0</v>
      </c>
      <c r="N1395" s="190"/>
      <c r="O1395" s="197">
        <f>+ม.5!V15</f>
        <v>0</v>
      </c>
      <c r="P1395" s="190">
        <f>+ม.5!X15</f>
        <v>0</v>
      </c>
      <c r="Q1395" s="244"/>
      <c r="R1395" s="197">
        <f t="shared" si="152"/>
        <v>0</v>
      </c>
      <c r="S1395" s="221">
        <f>+ม.5!AA15</f>
        <v>0</v>
      </c>
      <c r="T1395" s="201">
        <f t="shared" si="153"/>
        <v>0</v>
      </c>
      <c r="U1395" s="190">
        <f t="shared" si="154"/>
        <v>0</v>
      </c>
      <c r="V1395" s="190">
        <f t="shared" si="155"/>
        <v>768430</v>
      </c>
      <c r="W1395" s="190"/>
      <c r="X1395" s="258" t="s">
        <v>2880</v>
      </c>
      <c r="Y1395" s="251"/>
      <c r="Z1395" s="251">
        <v>0.01</v>
      </c>
    </row>
    <row r="1396" spans="1:26" s="189" customFormat="1" ht="15.75" customHeight="1" x14ac:dyDescent="0.35">
      <c r="A1396" s="221">
        <v>7</v>
      </c>
      <c r="B1396" s="217" t="str">
        <f>+ม.5!D16</f>
        <v>โฉนด</v>
      </c>
      <c r="C1396" s="234">
        <f>+ม.5!E16</f>
        <v>40480</v>
      </c>
      <c r="D1396" s="221">
        <f>+ม.5!J16</f>
        <v>0</v>
      </c>
      <c r="E1396" s="221">
        <f>+ม.5!K16</f>
        <v>2</v>
      </c>
      <c r="F1396" s="230" t="str">
        <f>+ม.5!L16</f>
        <v>83.0</v>
      </c>
      <c r="G1396" s="190"/>
      <c r="H1396" s="221">
        <f t="shared" si="157"/>
        <v>283</v>
      </c>
      <c r="I1396" s="226">
        <v>100</v>
      </c>
      <c r="J1396" s="191">
        <f t="shared" si="158"/>
        <v>28300</v>
      </c>
      <c r="K1396" s="221">
        <f>+ม.5!R16</f>
        <v>1</v>
      </c>
      <c r="L1396" s="238" t="str">
        <f>+ม.5!T16</f>
        <v>บ้านเดี่ยว</v>
      </c>
      <c r="M1396" s="238" t="str">
        <f>+ม.5!U16</f>
        <v>ไม้</v>
      </c>
      <c r="N1396" s="190"/>
      <c r="O1396" s="197">
        <f>+ม.5!V16</f>
        <v>56</v>
      </c>
      <c r="P1396" s="190">
        <f>+ม.5!X16</f>
        <v>56</v>
      </c>
      <c r="Q1396" s="244">
        <v>6800</v>
      </c>
      <c r="R1396" s="197">
        <f t="shared" si="152"/>
        <v>380800</v>
      </c>
      <c r="S1396" s="221">
        <f>+ม.5!AA16</f>
        <v>15</v>
      </c>
      <c r="T1396" s="201">
        <f t="shared" si="153"/>
        <v>57120</v>
      </c>
      <c r="U1396" s="190">
        <f t="shared" si="154"/>
        <v>323680</v>
      </c>
      <c r="V1396" s="190">
        <f t="shared" si="155"/>
        <v>351980</v>
      </c>
      <c r="W1396" s="190"/>
      <c r="X1396" s="258" t="s">
        <v>2880</v>
      </c>
      <c r="Y1396" s="251"/>
      <c r="Z1396" s="251">
        <v>0.03</v>
      </c>
    </row>
    <row r="1397" spans="1:26" s="189" customFormat="1" ht="15.75" customHeight="1" x14ac:dyDescent="0.35">
      <c r="A1397" s="221">
        <v>8</v>
      </c>
      <c r="B1397" s="217" t="str">
        <f>+ม.5!D17</f>
        <v>โฉนด</v>
      </c>
      <c r="C1397" s="234">
        <f>+ม.5!E17</f>
        <v>54198</v>
      </c>
      <c r="D1397" s="221">
        <f>+ม.5!J17</f>
        <v>1</v>
      </c>
      <c r="E1397" s="221">
        <f>+ม.5!K17</f>
        <v>3</v>
      </c>
      <c r="F1397" s="230" t="str">
        <f>+ม.5!L17</f>
        <v>49.0</v>
      </c>
      <c r="G1397" s="190"/>
      <c r="H1397" s="221">
        <f t="shared" si="157"/>
        <v>749</v>
      </c>
      <c r="I1397" s="226">
        <v>100</v>
      </c>
      <c r="J1397" s="191">
        <f t="shared" si="158"/>
        <v>74900</v>
      </c>
      <c r="K1397" s="221">
        <f>+ม.5!R17</f>
        <v>0</v>
      </c>
      <c r="L1397" s="238">
        <f>+ม.5!T17</f>
        <v>0</v>
      </c>
      <c r="M1397" s="238">
        <f>+ม.5!U17</f>
        <v>0</v>
      </c>
      <c r="N1397" s="190"/>
      <c r="O1397" s="197">
        <f>+ม.5!V17</f>
        <v>0</v>
      </c>
      <c r="P1397" s="190">
        <f>+ม.5!X17</f>
        <v>0</v>
      </c>
      <c r="Q1397" s="244"/>
      <c r="R1397" s="197">
        <f t="shared" si="152"/>
        <v>0</v>
      </c>
      <c r="S1397" s="221">
        <f>+ม.5!AA17</f>
        <v>0</v>
      </c>
      <c r="T1397" s="201">
        <f t="shared" si="153"/>
        <v>0</v>
      </c>
      <c r="U1397" s="190">
        <f t="shared" si="154"/>
        <v>0</v>
      </c>
      <c r="V1397" s="190">
        <f t="shared" si="155"/>
        <v>74900</v>
      </c>
      <c r="W1397" s="190"/>
      <c r="X1397" s="258" t="s">
        <v>2880</v>
      </c>
      <c r="Y1397" s="251"/>
      <c r="Z1397" s="251">
        <v>0.01</v>
      </c>
    </row>
    <row r="1398" spans="1:26" s="189" customFormat="1" ht="15.75" customHeight="1" x14ac:dyDescent="0.35">
      <c r="A1398" s="221">
        <v>9</v>
      </c>
      <c r="B1398" s="217" t="str">
        <f>+ม.5!D18</f>
        <v>โฉนด</v>
      </c>
      <c r="C1398" s="234">
        <f>+ม.5!E18</f>
        <v>64561</v>
      </c>
      <c r="D1398" s="221">
        <f>+ม.5!J18</f>
        <v>3</v>
      </c>
      <c r="E1398" s="221">
        <f>+ม.5!K18</f>
        <v>1</v>
      </c>
      <c r="F1398" s="230">
        <f>+ม.5!L18</f>
        <v>85.2</v>
      </c>
      <c r="G1398" s="190"/>
      <c r="H1398" s="221">
        <f t="shared" si="157"/>
        <v>1385.2</v>
      </c>
      <c r="I1398" s="226">
        <v>100</v>
      </c>
      <c r="J1398" s="191">
        <f t="shared" si="158"/>
        <v>138520</v>
      </c>
      <c r="K1398" s="221">
        <f>+ม.5!R18</f>
        <v>0</v>
      </c>
      <c r="L1398" s="238">
        <f>+ม.5!T18</f>
        <v>0</v>
      </c>
      <c r="M1398" s="238">
        <f>+ม.5!U18</f>
        <v>0</v>
      </c>
      <c r="N1398" s="190"/>
      <c r="O1398" s="197">
        <f>+ม.5!V18</f>
        <v>0</v>
      </c>
      <c r="P1398" s="190">
        <f>+ม.5!X18</f>
        <v>0</v>
      </c>
      <c r="Q1398" s="244"/>
      <c r="R1398" s="197">
        <f t="shared" si="152"/>
        <v>0</v>
      </c>
      <c r="S1398" s="221">
        <f>+ม.5!AA18</f>
        <v>0</v>
      </c>
      <c r="T1398" s="201">
        <f t="shared" si="153"/>
        <v>0</v>
      </c>
      <c r="U1398" s="190">
        <f t="shared" si="154"/>
        <v>0</v>
      </c>
      <c r="V1398" s="190">
        <f t="shared" si="155"/>
        <v>138520</v>
      </c>
      <c r="W1398" s="190"/>
      <c r="X1398" s="258" t="s">
        <v>2880</v>
      </c>
      <c r="Y1398" s="251"/>
      <c r="Z1398" s="251">
        <v>0.01</v>
      </c>
    </row>
    <row r="1399" spans="1:26" s="189" customFormat="1" ht="15.75" customHeight="1" x14ac:dyDescent="0.35">
      <c r="A1399" s="221">
        <v>10</v>
      </c>
      <c r="B1399" s="217" t="str">
        <f>+ม.5!D19</f>
        <v>โฉนด</v>
      </c>
      <c r="C1399" s="234">
        <f>+ม.5!E19</f>
        <v>40204</v>
      </c>
      <c r="D1399" s="221">
        <f>+ม.5!J19</f>
        <v>0</v>
      </c>
      <c r="E1399" s="221">
        <f>+ม.5!K19</f>
        <v>1</v>
      </c>
      <c r="F1399" s="230" t="str">
        <f>+ม.5!L19</f>
        <v>35.0</v>
      </c>
      <c r="G1399" s="190"/>
      <c r="H1399" s="221">
        <f t="shared" si="157"/>
        <v>135</v>
      </c>
      <c r="I1399" s="226">
        <v>300</v>
      </c>
      <c r="J1399" s="191">
        <f t="shared" si="158"/>
        <v>40500</v>
      </c>
      <c r="K1399" s="221">
        <f>+ม.5!R19</f>
        <v>1</v>
      </c>
      <c r="L1399" s="238" t="str">
        <f>+ม.5!T19</f>
        <v>บ้านเดี่ยว</v>
      </c>
      <c r="M1399" s="238" t="str">
        <f>+ม.5!U19</f>
        <v>ไม้</v>
      </c>
      <c r="N1399" s="190"/>
      <c r="O1399" s="197">
        <f>+ม.5!V19</f>
        <v>36</v>
      </c>
      <c r="P1399" s="190">
        <f>+ม.5!X19</f>
        <v>36</v>
      </c>
      <c r="Q1399" s="244">
        <v>6800</v>
      </c>
      <c r="R1399" s="197">
        <f t="shared" si="152"/>
        <v>244800</v>
      </c>
      <c r="S1399" s="221">
        <f>+ม.5!AA19</f>
        <v>30</v>
      </c>
      <c r="T1399" s="201">
        <f t="shared" si="153"/>
        <v>73440</v>
      </c>
      <c r="U1399" s="190">
        <f t="shared" si="154"/>
        <v>171360</v>
      </c>
      <c r="V1399" s="190">
        <f t="shared" si="155"/>
        <v>211860</v>
      </c>
      <c r="W1399" s="190"/>
      <c r="X1399" s="258" t="s">
        <v>2880</v>
      </c>
      <c r="Y1399" s="251"/>
      <c r="Z1399" s="251">
        <v>0.03</v>
      </c>
    </row>
    <row r="1400" spans="1:26" s="189" customFormat="1" ht="15.75" customHeight="1" x14ac:dyDescent="0.35">
      <c r="A1400" s="221">
        <v>11</v>
      </c>
      <c r="B1400" s="217" t="str">
        <f>+ม.5!D20</f>
        <v>โฉนด</v>
      </c>
      <c r="C1400" s="234">
        <f>+ม.5!E20</f>
        <v>40194</v>
      </c>
      <c r="D1400" s="221">
        <f>+ม.5!J20</f>
        <v>0</v>
      </c>
      <c r="E1400" s="221">
        <f>+ม.5!K20</f>
        <v>2</v>
      </c>
      <c r="F1400" s="230" t="str">
        <f>+ม.5!L20</f>
        <v>65.0</v>
      </c>
      <c r="G1400" s="190"/>
      <c r="H1400" s="221">
        <f t="shared" si="157"/>
        <v>265</v>
      </c>
      <c r="I1400" s="226">
        <v>230</v>
      </c>
      <c r="J1400" s="191">
        <f t="shared" si="158"/>
        <v>60950</v>
      </c>
      <c r="K1400" s="221">
        <f>+ม.5!R20</f>
        <v>1</v>
      </c>
      <c r="L1400" s="238" t="str">
        <f>+ม.5!T20</f>
        <v>บ้านเดี่ยว</v>
      </c>
      <c r="M1400" s="238" t="str">
        <f>+ม.5!U20</f>
        <v>ไม้</v>
      </c>
      <c r="N1400" s="190"/>
      <c r="O1400" s="197">
        <f>+ม.5!V20</f>
        <v>40</v>
      </c>
      <c r="P1400" s="190">
        <f>+ม.5!X20</f>
        <v>40</v>
      </c>
      <c r="Q1400" s="244">
        <v>6800</v>
      </c>
      <c r="R1400" s="197">
        <f t="shared" si="152"/>
        <v>272000</v>
      </c>
      <c r="S1400" s="221">
        <f>+ม.5!AA20</f>
        <v>40</v>
      </c>
      <c r="T1400" s="201">
        <f t="shared" si="153"/>
        <v>108800</v>
      </c>
      <c r="U1400" s="190">
        <f t="shared" si="154"/>
        <v>163200</v>
      </c>
      <c r="V1400" s="190">
        <f t="shared" si="155"/>
        <v>224150</v>
      </c>
      <c r="W1400" s="190"/>
      <c r="X1400" s="258" t="s">
        <v>2880</v>
      </c>
      <c r="Y1400" s="251"/>
      <c r="Z1400" s="251">
        <v>0.03</v>
      </c>
    </row>
    <row r="1401" spans="1:26" s="189" customFormat="1" ht="15.75" customHeight="1" x14ac:dyDescent="0.35">
      <c r="A1401" s="221">
        <v>12</v>
      </c>
      <c r="B1401" s="217" t="str">
        <f>+ม.5!D21</f>
        <v>โฉนด</v>
      </c>
      <c r="C1401" s="234">
        <f>+ม.5!E21</f>
        <v>65027</v>
      </c>
      <c r="D1401" s="221">
        <f>+ม.5!J21</f>
        <v>0</v>
      </c>
      <c r="E1401" s="221">
        <f>+ม.5!K21</f>
        <v>1</v>
      </c>
      <c r="F1401" s="230">
        <f>+ม.5!L21</f>
        <v>81.3</v>
      </c>
      <c r="G1401" s="190"/>
      <c r="H1401" s="221">
        <f t="shared" si="157"/>
        <v>181.3</v>
      </c>
      <c r="I1401" s="226">
        <v>230</v>
      </c>
      <c r="J1401" s="191">
        <f t="shared" si="158"/>
        <v>41699</v>
      </c>
      <c r="K1401" s="221">
        <f>+ม.5!R21</f>
        <v>0</v>
      </c>
      <c r="L1401" s="238">
        <f>+ม.5!T21</f>
        <v>0</v>
      </c>
      <c r="M1401" s="238">
        <f>+ม.5!U21</f>
        <v>0</v>
      </c>
      <c r="N1401" s="190"/>
      <c r="O1401" s="197">
        <f>+ม.5!V21</f>
        <v>0</v>
      </c>
      <c r="P1401" s="190">
        <f>+ม.5!X21</f>
        <v>0</v>
      </c>
      <c r="Q1401" s="244"/>
      <c r="R1401" s="197">
        <f t="shared" si="152"/>
        <v>0</v>
      </c>
      <c r="S1401" s="221">
        <f>+ม.5!AA21</f>
        <v>0</v>
      </c>
      <c r="T1401" s="201">
        <f t="shared" si="153"/>
        <v>0</v>
      </c>
      <c r="U1401" s="190">
        <f t="shared" si="154"/>
        <v>0</v>
      </c>
      <c r="V1401" s="190">
        <f t="shared" si="155"/>
        <v>41699</v>
      </c>
      <c r="W1401" s="190"/>
      <c r="X1401" s="258" t="s">
        <v>2880</v>
      </c>
      <c r="Y1401" s="251"/>
      <c r="Z1401" s="251">
        <v>0.01</v>
      </c>
    </row>
    <row r="1402" spans="1:26" s="189" customFormat="1" ht="15.75" customHeight="1" x14ac:dyDescent="0.35">
      <c r="A1402" s="221">
        <v>13</v>
      </c>
      <c r="B1402" s="217" t="str">
        <f>+ม.5!D22</f>
        <v>โฉนด</v>
      </c>
      <c r="C1402" s="234">
        <f>+ม.5!E22</f>
        <v>58645</v>
      </c>
      <c r="D1402" s="221">
        <f>+ม.5!J22</f>
        <v>5</v>
      </c>
      <c r="E1402" s="221">
        <f>+ม.5!K22</f>
        <v>0</v>
      </c>
      <c r="F1402" s="230">
        <f>+ม.5!L22</f>
        <v>72</v>
      </c>
      <c r="G1402" s="190"/>
      <c r="H1402" s="221">
        <f t="shared" si="157"/>
        <v>2072</v>
      </c>
      <c r="I1402" s="226">
        <v>130</v>
      </c>
      <c r="J1402" s="191">
        <f t="shared" si="158"/>
        <v>269360</v>
      </c>
      <c r="K1402" s="221">
        <f>+ม.5!R22</f>
        <v>0</v>
      </c>
      <c r="L1402" s="238">
        <f>+ม.5!T22</f>
        <v>0</v>
      </c>
      <c r="M1402" s="238">
        <f>+ม.5!U22</f>
        <v>0</v>
      </c>
      <c r="N1402" s="190"/>
      <c r="O1402" s="197">
        <f>+ม.5!V22</f>
        <v>0</v>
      </c>
      <c r="P1402" s="190">
        <f>+ม.5!X22</f>
        <v>0</v>
      </c>
      <c r="Q1402" s="244"/>
      <c r="R1402" s="197">
        <f t="shared" si="152"/>
        <v>0</v>
      </c>
      <c r="S1402" s="221">
        <f>+ม.5!AA22</f>
        <v>0</v>
      </c>
      <c r="T1402" s="201">
        <f t="shared" si="153"/>
        <v>0</v>
      </c>
      <c r="U1402" s="190">
        <f t="shared" si="154"/>
        <v>0</v>
      </c>
      <c r="V1402" s="190">
        <f t="shared" si="155"/>
        <v>269360</v>
      </c>
      <c r="W1402" s="190"/>
      <c r="X1402" s="258" t="s">
        <v>2880</v>
      </c>
      <c r="Y1402" s="251"/>
      <c r="Z1402" s="251">
        <v>0.01</v>
      </c>
    </row>
    <row r="1403" spans="1:26" s="189" customFormat="1" ht="15.75" customHeight="1" x14ac:dyDescent="0.35">
      <c r="A1403" s="221">
        <v>14</v>
      </c>
      <c r="B1403" s="217" t="str">
        <f>+ม.5!D23</f>
        <v>โฉนด</v>
      </c>
      <c r="C1403" s="234">
        <f>+ม.5!E23</f>
        <v>15974</v>
      </c>
      <c r="D1403" s="221">
        <f>+ม.5!J23</f>
        <v>7</v>
      </c>
      <c r="E1403" s="221">
        <f>+ม.5!K23</f>
        <v>2</v>
      </c>
      <c r="F1403" s="230" t="str">
        <f>+ม.5!L23</f>
        <v>56.0</v>
      </c>
      <c r="G1403" s="190"/>
      <c r="H1403" s="221">
        <f t="shared" si="157"/>
        <v>3056</v>
      </c>
      <c r="I1403" s="226">
        <v>100</v>
      </c>
      <c r="J1403" s="191">
        <f t="shared" si="158"/>
        <v>305600</v>
      </c>
      <c r="K1403" s="221">
        <f>+ม.5!R23</f>
        <v>0</v>
      </c>
      <c r="L1403" s="238">
        <f>+ม.5!T23</f>
        <v>0</v>
      </c>
      <c r="M1403" s="238">
        <f>+ม.5!U23</f>
        <v>0</v>
      </c>
      <c r="N1403" s="190"/>
      <c r="O1403" s="197">
        <f>+ม.5!V23</f>
        <v>0</v>
      </c>
      <c r="P1403" s="190">
        <f>+ม.5!X23</f>
        <v>0</v>
      </c>
      <c r="Q1403" s="244"/>
      <c r="R1403" s="197">
        <f t="shared" si="152"/>
        <v>0</v>
      </c>
      <c r="S1403" s="221">
        <f>+ม.5!AA23</f>
        <v>0</v>
      </c>
      <c r="T1403" s="201">
        <f t="shared" si="153"/>
        <v>0</v>
      </c>
      <c r="U1403" s="190">
        <f t="shared" si="154"/>
        <v>0</v>
      </c>
      <c r="V1403" s="190">
        <f t="shared" si="155"/>
        <v>305600</v>
      </c>
      <c r="W1403" s="190"/>
      <c r="X1403" s="258" t="s">
        <v>2880</v>
      </c>
      <c r="Y1403" s="251"/>
      <c r="Z1403" s="251">
        <v>0.01</v>
      </c>
    </row>
    <row r="1404" spans="1:26" s="189" customFormat="1" ht="15.75" customHeight="1" x14ac:dyDescent="0.35">
      <c r="A1404" s="221">
        <v>15</v>
      </c>
      <c r="B1404" s="217" t="str">
        <f>+ม.5!D24</f>
        <v>โฉนด</v>
      </c>
      <c r="C1404" s="234">
        <f>+ม.5!E24</f>
        <v>48266</v>
      </c>
      <c r="D1404" s="221">
        <f>+ม.5!J24</f>
        <v>0</v>
      </c>
      <c r="E1404" s="221">
        <f>+ม.5!K24</f>
        <v>2</v>
      </c>
      <c r="F1404" s="230" t="str">
        <f>+ม.5!L24</f>
        <v>93.0</v>
      </c>
      <c r="G1404" s="190"/>
      <c r="H1404" s="221">
        <f t="shared" si="157"/>
        <v>293</v>
      </c>
      <c r="I1404" s="226">
        <v>200</v>
      </c>
      <c r="J1404" s="191">
        <f t="shared" si="158"/>
        <v>58600</v>
      </c>
      <c r="K1404" s="221">
        <f>+ม.5!R24</f>
        <v>1</v>
      </c>
      <c r="L1404" s="238" t="str">
        <f>+ม.5!T24</f>
        <v>บ้านเดี่ยว</v>
      </c>
      <c r="M1404" s="238" t="str">
        <f>+ม.5!U24</f>
        <v>ไม้</v>
      </c>
      <c r="N1404" s="190"/>
      <c r="O1404" s="197">
        <f>+ม.5!V24</f>
        <v>54</v>
      </c>
      <c r="P1404" s="190">
        <f>+ม.5!X24</f>
        <v>54</v>
      </c>
      <c r="Q1404" s="244">
        <v>6800</v>
      </c>
      <c r="R1404" s="197">
        <f t="shared" si="152"/>
        <v>367200</v>
      </c>
      <c r="S1404" s="221">
        <f>+ม.5!AA24</f>
        <v>25</v>
      </c>
      <c r="T1404" s="201">
        <f t="shared" si="153"/>
        <v>91800</v>
      </c>
      <c r="U1404" s="190">
        <f t="shared" si="154"/>
        <v>275400</v>
      </c>
      <c r="V1404" s="190">
        <f t="shared" si="155"/>
        <v>334000</v>
      </c>
      <c r="W1404" s="190"/>
      <c r="X1404" s="258" t="s">
        <v>2880</v>
      </c>
      <c r="Y1404" s="251"/>
      <c r="Z1404" s="251">
        <v>0.03</v>
      </c>
    </row>
    <row r="1405" spans="1:26" s="189" customFormat="1" ht="15.75" customHeight="1" x14ac:dyDescent="0.35">
      <c r="A1405" s="221">
        <v>16</v>
      </c>
      <c r="B1405" s="217" t="str">
        <f>+ม.5!D25</f>
        <v>โฉนด</v>
      </c>
      <c r="C1405" s="234">
        <f>+ม.5!E25</f>
        <v>34774</v>
      </c>
      <c r="D1405" s="221">
        <f>+ม.5!J25</f>
        <v>3</v>
      </c>
      <c r="E1405" s="221">
        <f>+ม.5!K25</f>
        <v>0</v>
      </c>
      <c r="F1405" s="230" t="str">
        <f>+ม.5!L25</f>
        <v>82.0</v>
      </c>
      <c r="G1405" s="190"/>
      <c r="H1405" s="221">
        <f t="shared" si="157"/>
        <v>1282</v>
      </c>
      <c r="I1405" s="226">
        <v>100</v>
      </c>
      <c r="J1405" s="191">
        <f t="shared" si="158"/>
        <v>128200</v>
      </c>
      <c r="K1405" s="221">
        <f>+ม.5!R25</f>
        <v>0</v>
      </c>
      <c r="L1405" s="238">
        <f>+ม.5!T25</f>
        <v>0</v>
      </c>
      <c r="M1405" s="238">
        <f>+ม.5!U25</f>
        <v>0</v>
      </c>
      <c r="N1405" s="190"/>
      <c r="O1405" s="197">
        <f>+ม.5!V25</f>
        <v>0</v>
      </c>
      <c r="P1405" s="190">
        <f>+ม.5!X25</f>
        <v>0</v>
      </c>
      <c r="Q1405" s="244"/>
      <c r="R1405" s="197">
        <f t="shared" si="152"/>
        <v>0</v>
      </c>
      <c r="S1405" s="221">
        <f>+ม.5!AA25</f>
        <v>0</v>
      </c>
      <c r="T1405" s="201">
        <f t="shared" si="153"/>
        <v>0</v>
      </c>
      <c r="U1405" s="190">
        <f t="shared" si="154"/>
        <v>0</v>
      </c>
      <c r="V1405" s="190">
        <f t="shared" si="155"/>
        <v>128200</v>
      </c>
      <c r="W1405" s="190"/>
      <c r="X1405" s="258" t="s">
        <v>2880</v>
      </c>
      <c r="Y1405" s="251"/>
      <c r="Z1405" s="251">
        <v>0.01</v>
      </c>
    </row>
    <row r="1406" spans="1:26" s="189" customFormat="1" ht="15.75" customHeight="1" x14ac:dyDescent="0.35">
      <c r="A1406" s="221">
        <v>17</v>
      </c>
      <c r="B1406" s="217" t="str">
        <f>+ม.5!D26</f>
        <v>โฉนด</v>
      </c>
      <c r="C1406" s="234">
        <f>+ม.5!E26</f>
        <v>49172</v>
      </c>
      <c r="D1406" s="221">
        <f>+ม.5!J26</f>
        <v>4</v>
      </c>
      <c r="E1406" s="221">
        <f>+ม.5!K26</f>
        <v>3</v>
      </c>
      <c r="F1406" s="230">
        <f>+ม.5!L26</f>
        <v>93</v>
      </c>
      <c r="G1406" s="190"/>
      <c r="H1406" s="221">
        <f t="shared" si="157"/>
        <v>1993</v>
      </c>
      <c r="I1406" s="226">
        <v>100</v>
      </c>
      <c r="J1406" s="191">
        <f t="shared" si="158"/>
        <v>199300</v>
      </c>
      <c r="K1406" s="221">
        <f>+ม.5!R26</f>
        <v>0</v>
      </c>
      <c r="L1406" s="238">
        <f>+ม.5!T26</f>
        <v>0</v>
      </c>
      <c r="M1406" s="238">
        <f>+ม.5!U26</f>
        <v>0</v>
      </c>
      <c r="N1406" s="190"/>
      <c r="O1406" s="197">
        <f>+ม.5!V26</f>
        <v>0</v>
      </c>
      <c r="P1406" s="190">
        <f>+ม.5!X26</f>
        <v>0</v>
      </c>
      <c r="Q1406" s="244"/>
      <c r="R1406" s="197">
        <f t="shared" si="152"/>
        <v>0</v>
      </c>
      <c r="S1406" s="221">
        <f>+ม.5!AA26</f>
        <v>0</v>
      </c>
      <c r="T1406" s="201">
        <f t="shared" si="153"/>
        <v>0</v>
      </c>
      <c r="U1406" s="190">
        <f t="shared" si="154"/>
        <v>0</v>
      </c>
      <c r="V1406" s="190">
        <f t="shared" si="155"/>
        <v>199300</v>
      </c>
      <c r="W1406" s="190"/>
      <c r="X1406" s="258" t="s">
        <v>2880</v>
      </c>
      <c r="Y1406" s="251"/>
      <c r="Z1406" s="251">
        <v>0.01</v>
      </c>
    </row>
    <row r="1407" spans="1:26" s="189" customFormat="1" ht="15.75" customHeight="1" x14ac:dyDescent="0.35">
      <c r="A1407" s="221">
        <v>18</v>
      </c>
      <c r="B1407" s="217" t="str">
        <f>+ม.5!D27</f>
        <v>โฉนด</v>
      </c>
      <c r="C1407" s="234">
        <f>+ม.5!E27</f>
        <v>47226</v>
      </c>
      <c r="D1407" s="221">
        <f>+ม.5!J27</f>
        <v>8</v>
      </c>
      <c r="E1407" s="221">
        <f>+ม.5!K27</f>
        <v>0</v>
      </c>
      <c r="F1407" s="230">
        <f>+ม.5!L27</f>
        <v>56</v>
      </c>
      <c r="G1407" s="190"/>
      <c r="H1407" s="221">
        <f t="shared" si="157"/>
        <v>3256</v>
      </c>
      <c r="I1407" s="226">
        <v>130</v>
      </c>
      <c r="J1407" s="191">
        <f t="shared" si="158"/>
        <v>423280</v>
      </c>
      <c r="K1407" s="221">
        <f>+ม.5!R27</f>
        <v>0</v>
      </c>
      <c r="L1407" s="238">
        <f>+ม.5!T27</f>
        <v>0</v>
      </c>
      <c r="M1407" s="238">
        <f>+ม.5!U27</f>
        <v>0</v>
      </c>
      <c r="N1407" s="190"/>
      <c r="O1407" s="197">
        <f>+ม.5!V27</f>
        <v>0</v>
      </c>
      <c r="P1407" s="190">
        <f>+ม.5!X27</f>
        <v>0</v>
      </c>
      <c r="Q1407" s="244"/>
      <c r="R1407" s="197">
        <f t="shared" si="152"/>
        <v>0</v>
      </c>
      <c r="S1407" s="221">
        <f>+ม.5!AA27</f>
        <v>0</v>
      </c>
      <c r="T1407" s="201">
        <f t="shared" si="153"/>
        <v>0</v>
      </c>
      <c r="U1407" s="190">
        <f t="shared" si="154"/>
        <v>0</v>
      </c>
      <c r="V1407" s="190">
        <f t="shared" si="155"/>
        <v>423280</v>
      </c>
      <c r="W1407" s="190"/>
      <c r="X1407" s="258" t="s">
        <v>2880</v>
      </c>
      <c r="Y1407" s="251"/>
      <c r="Z1407" s="251">
        <v>0.01</v>
      </c>
    </row>
    <row r="1408" spans="1:26" s="189" customFormat="1" ht="15.75" customHeight="1" x14ac:dyDescent="0.35">
      <c r="A1408" s="221">
        <v>19</v>
      </c>
      <c r="B1408" s="217" t="str">
        <f>+ม.5!D28</f>
        <v>โฉนด</v>
      </c>
      <c r="C1408" s="234">
        <f>+ม.5!E28</f>
        <v>40478</v>
      </c>
      <c r="D1408" s="221">
        <f>+ม.5!J28</f>
        <v>1</v>
      </c>
      <c r="E1408" s="221">
        <f>+ม.5!K28</f>
        <v>1</v>
      </c>
      <c r="F1408" s="230" t="str">
        <f>+ม.5!L28</f>
        <v>78.0</v>
      </c>
      <c r="G1408" s="190"/>
      <c r="H1408" s="221">
        <f t="shared" si="157"/>
        <v>578</v>
      </c>
      <c r="I1408" s="226">
        <v>170</v>
      </c>
      <c r="J1408" s="191">
        <f t="shared" si="158"/>
        <v>98260</v>
      </c>
      <c r="K1408" s="221">
        <f>+ม.5!R28</f>
        <v>1</v>
      </c>
      <c r="L1408" s="238" t="str">
        <f>+ม.5!T28</f>
        <v>บ้านเดี่ยว</v>
      </c>
      <c r="M1408" s="238" t="str">
        <f>+ม.5!U28</f>
        <v>ไม้</v>
      </c>
      <c r="N1408" s="190"/>
      <c r="O1408" s="197">
        <f>+ม.5!V28</f>
        <v>45</v>
      </c>
      <c r="P1408" s="190">
        <f>+ม.5!X28</f>
        <v>45</v>
      </c>
      <c r="Q1408" s="244">
        <v>6800</v>
      </c>
      <c r="R1408" s="197">
        <f t="shared" si="152"/>
        <v>306000</v>
      </c>
      <c r="S1408" s="221">
        <f>+ม.5!AA28</f>
        <v>30</v>
      </c>
      <c r="T1408" s="201">
        <f t="shared" si="153"/>
        <v>91800</v>
      </c>
      <c r="U1408" s="190">
        <f t="shared" si="154"/>
        <v>214200</v>
      </c>
      <c r="V1408" s="190">
        <f t="shared" si="155"/>
        <v>312460</v>
      </c>
      <c r="W1408" s="190"/>
      <c r="X1408" s="258" t="s">
        <v>2880</v>
      </c>
      <c r="Y1408" s="251"/>
      <c r="Z1408" s="251">
        <v>0.03</v>
      </c>
    </row>
    <row r="1409" spans="1:26" s="189" customFormat="1" ht="15.75" customHeight="1" x14ac:dyDescent="0.35">
      <c r="A1409" s="221">
        <f>+ม.5!C29</f>
        <v>0</v>
      </c>
      <c r="B1409" s="217">
        <f>+ม.5!D29</f>
        <v>0</v>
      </c>
      <c r="C1409" s="234"/>
      <c r="D1409" s="221"/>
      <c r="E1409" s="221"/>
      <c r="F1409" s="230"/>
      <c r="G1409" s="190"/>
      <c r="H1409" s="221">
        <f t="shared" si="157"/>
        <v>0</v>
      </c>
      <c r="I1409" s="226"/>
      <c r="J1409" s="191">
        <f t="shared" si="158"/>
        <v>0</v>
      </c>
      <c r="K1409" s="221">
        <f>+ม.5!R29</f>
        <v>2</v>
      </c>
      <c r="L1409" s="238" t="str">
        <f>+ม.5!T29</f>
        <v>บ้านเดี่ยว</v>
      </c>
      <c r="M1409" s="238" t="str">
        <f>+ม.5!U29</f>
        <v>ตึก</v>
      </c>
      <c r="N1409" s="190"/>
      <c r="O1409" s="197">
        <f>+ม.5!V29</f>
        <v>55</v>
      </c>
      <c r="P1409" s="190">
        <f>+ม.5!X29</f>
        <v>55</v>
      </c>
      <c r="Q1409" s="244">
        <v>6800</v>
      </c>
      <c r="R1409" s="197">
        <f t="shared" si="152"/>
        <v>374000</v>
      </c>
      <c r="S1409" s="221">
        <f>+ม.5!AA29</f>
        <v>15</v>
      </c>
      <c r="T1409" s="201">
        <f t="shared" si="153"/>
        <v>56100</v>
      </c>
      <c r="U1409" s="190">
        <f t="shared" si="154"/>
        <v>317900</v>
      </c>
      <c r="V1409" s="190">
        <f t="shared" si="155"/>
        <v>317900</v>
      </c>
      <c r="W1409" s="190"/>
      <c r="X1409" s="258"/>
      <c r="Y1409" s="251"/>
      <c r="Z1409" s="251">
        <v>0.03</v>
      </c>
    </row>
    <row r="1410" spans="1:26" s="189" customFormat="1" ht="15.75" customHeight="1" x14ac:dyDescent="0.35">
      <c r="A1410" s="221">
        <v>20</v>
      </c>
      <c r="B1410" s="217" t="str">
        <f>+ม.5!D30</f>
        <v>โฉนด</v>
      </c>
      <c r="C1410" s="234">
        <f>+ม.5!E30</f>
        <v>54193</v>
      </c>
      <c r="D1410" s="221">
        <f>+ม.5!J30</f>
        <v>4</v>
      </c>
      <c r="E1410" s="221">
        <f>+ม.5!K30</f>
        <v>2</v>
      </c>
      <c r="F1410" s="230" t="str">
        <f>+ม.5!L30</f>
        <v>91.0</v>
      </c>
      <c r="G1410" s="190"/>
      <c r="H1410" s="221">
        <f t="shared" si="157"/>
        <v>1891</v>
      </c>
      <c r="I1410" s="226">
        <v>100</v>
      </c>
      <c r="J1410" s="191">
        <f t="shared" si="158"/>
        <v>189100</v>
      </c>
      <c r="K1410" s="221">
        <f>+ม.5!R30</f>
        <v>0</v>
      </c>
      <c r="L1410" s="238">
        <f>+ม.5!T30</f>
        <v>0</v>
      </c>
      <c r="M1410" s="238">
        <f>+ม.5!U30</f>
        <v>0</v>
      </c>
      <c r="N1410" s="190"/>
      <c r="O1410" s="197">
        <f>+ม.5!V30</f>
        <v>0</v>
      </c>
      <c r="P1410" s="190">
        <f>+ม.5!X30</f>
        <v>0</v>
      </c>
      <c r="Q1410" s="244"/>
      <c r="R1410" s="197">
        <f t="shared" si="152"/>
        <v>0</v>
      </c>
      <c r="S1410" s="221">
        <f>+ม.5!AA30</f>
        <v>0</v>
      </c>
      <c r="T1410" s="201">
        <f t="shared" si="153"/>
        <v>0</v>
      </c>
      <c r="U1410" s="190">
        <f t="shared" si="154"/>
        <v>0</v>
      </c>
      <c r="V1410" s="190">
        <f t="shared" si="155"/>
        <v>189100</v>
      </c>
      <c r="W1410" s="190"/>
      <c r="X1410" s="258" t="s">
        <v>2880</v>
      </c>
      <c r="Y1410" s="251"/>
      <c r="Z1410" s="251">
        <v>0.01</v>
      </c>
    </row>
    <row r="1411" spans="1:26" s="189" customFormat="1" ht="15.75" customHeight="1" x14ac:dyDescent="0.35">
      <c r="A1411" s="221">
        <v>21</v>
      </c>
      <c r="B1411" s="217" t="str">
        <f>+ม.5!D31</f>
        <v>โฉนด</v>
      </c>
      <c r="C1411" s="234">
        <f>+ม.5!E31</f>
        <v>40473</v>
      </c>
      <c r="D1411" s="221">
        <f>+ม.5!J31</f>
        <v>9</v>
      </c>
      <c r="E1411" s="221">
        <f>+ม.5!K31</f>
        <v>2</v>
      </c>
      <c r="F1411" s="230" t="str">
        <f>+ม.5!L31</f>
        <v>60.0</v>
      </c>
      <c r="G1411" s="190"/>
      <c r="H1411" s="221">
        <f t="shared" si="157"/>
        <v>3860</v>
      </c>
      <c r="I1411" s="226">
        <v>140</v>
      </c>
      <c r="J1411" s="191">
        <f t="shared" si="158"/>
        <v>540400</v>
      </c>
      <c r="K1411" s="221">
        <f>+ม.5!R31</f>
        <v>0</v>
      </c>
      <c r="L1411" s="238">
        <f>+ม.5!T31</f>
        <v>0</v>
      </c>
      <c r="M1411" s="238">
        <f>+ม.5!U31</f>
        <v>0</v>
      </c>
      <c r="N1411" s="190"/>
      <c r="O1411" s="197">
        <f>+ม.5!V31</f>
        <v>0</v>
      </c>
      <c r="P1411" s="190">
        <f>+ม.5!X31</f>
        <v>0</v>
      </c>
      <c r="Q1411" s="244"/>
      <c r="R1411" s="197">
        <f t="shared" si="152"/>
        <v>0</v>
      </c>
      <c r="S1411" s="221">
        <f>+ม.5!AA31</f>
        <v>0</v>
      </c>
      <c r="T1411" s="201">
        <f t="shared" si="153"/>
        <v>0</v>
      </c>
      <c r="U1411" s="190">
        <f t="shared" si="154"/>
        <v>0</v>
      </c>
      <c r="V1411" s="190">
        <f t="shared" si="155"/>
        <v>540400</v>
      </c>
      <c r="W1411" s="190"/>
      <c r="X1411" s="258" t="s">
        <v>2880</v>
      </c>
      <c r="Y1411" s="251"/>
      <c r="Z1411" s="251">
        <v>0.01</v>
      </c>
    </row>
    <row r="1412" spans="1:26" s="189" customFormat="1" ht="15.75" customHeight="1" x14ac:dyDescent="0.35">
      <c r="A1412" s="221">
        <v>22</v>
      </c>
      <c r="B1412" s="217" t="str">
        <f>+ม.5!D32</f>
        <v>โฉนด</v>
      </c>
      <c r="C1412" s="234">
        <f>+ม.5!E32</f>
        <v>40248</v>
      </c>
      <c r="D1412" s="221">
        <f>+ม.5!J32</f>
        <v>12</v>
      </c>
      <c r="E1412" s="221">
        <f>+ม.5!K32</f>
        <v>2</v>
      </c>
      <c r="F1412" s="230">
        <f>+ม.5!L32</f>
        <v>10</v>
      </c>
      <c r="G1412" s="190"/>
      <c r="H1412" s="221">
        <f t="shared" si="157"/>
        <v>5010</v>
      </c>
      <c r="I1412" s="226">
        <v>100</v>
      </c>
      <c r="J1412" s="191">
        <f t="shared" si="158"/>
        <v>501000</v>
      </c>
      <c r="K1412" s="221">
        <f>+ม.5!R32</f>
        <v>0</v>
      </c>
      <c r="L1412" s="238">
        <f>+ม.5!T32</f>
        <v>0</v>
      </c>
      <c r="M1412" s="238">
        <f>+ม.5!U32</f>
        <v>0</v>
      </c>
      <c r="N1412" s="190"/>
      <c r="O1412" s="197">
        <f>+ม.5!V32</f>
        <v>0</v>
      </c>
      <c r="P1412" s="190">
        <f>+ม.5!X32</f>
        <v>0</v>
      </c>
      <c r="Q1412" s="244"/>
      <c r="R1412" s="197">
        <f t="shared" si="152"/>
        <v>0</v>
      </c>
      <c r="S1412" s="221">
        <f>+ม.5!AA32</f>
        <v>0</v>
      </c>
      <c r="T1412" s="201">
        <f t="shared" si="153"/>
        <v>0</v>
      </c>
      <c r="U1412" s="190">
        <f t="shared" si="154"/>
        <v>0</v>
      </c>
      <c r="V1412" s="190">
        <f t="shared" si="155"/>
        <v>501000</v>
      </c>
      <c r="W1412" s="190"/>
      <c r="X1412" s="258" t="s">
        <v>2880</v>
      </c>
      <c r="Y1412" s="251"/>
      <c r="Z1412" s="251">
        <v>0.01</v>
      </c>
    </row>
    <row r="1413" spans="1:26" s="189" customFormat="1" ht="15.75" customHeight="1" x14ac:dyDescent="0.35">
      <c r="A1413" s="221">
        <v>23</v>
      </c>
      <c r="B1413" s="217" t="str">
        <f>+ม.5!D33</f>
        <v>โฉนด</v>
      </c>
      <c r="C1413" s="234">
        <f>+ม.5!E33</f>
        <v>40472</v>
      </c>
      <c r="D1413" s="221">
        <f>+ม.5!J33</f>
        <v>9</v>
      </c>
      <c r="E1413" s="221">
        <f>+ม.5!K33</f>
        <v>1</v>
      </c>
      <c r="F1413" s="230" t="str">
        <f>+ม.5!L33</f>
        <v>82.0</v>
      </c>
      <c r="G1413" s="190"/>
      <c r="H1413" s="221">
        <f t="shared" si="157"/>
        <v>3782</v>
      </c>
      <c r="I1413" s="226">
        <v>140</v>
      </c>
      <c r="J1413" s="191">
        <f t="shared" si="158"/>
        <v>529480</v>
      </c>
      <c r="K1413" s="221">
        <f>+ม.5!R33</f>
        <v>0</v>
      </c>
      <c r="L1413" s="238">
        <f>+ม.5!T33</f>
        <v>0</v>
      </c>
      <c r="M1413" s="238">
        <f>+ม.5!U33</f>
        <v>0</v>
      </c>
      <c r="N1413" s="190"/>
      <c r="O1413" s="197">
        <f>+ม.5!V33</f>
        <v>0</v>
      </c>
      <c r="P1413" s="190">
        <f>+ม.5!X33</f>
        <v>0</v>
      </c>
      <c r="Q1413" s="244"/>
      <c r="R1413" s="197">
        <f t="shared" si="152"/>
        <v>0</v>
      </c>
      <c r="S1413" s="221">
        <f>+ม.5!AA33</f>
        <v>0</v>
      </c>
      <c r="T1413" s="201">
        <f t="shared" si="153"/>
        <v>0</v>
      </c>
      <c r="U1413" s="190">
        <f t="shared" si="154"/>
        <v>0</v>
      </c>
      <c r="V1413" s="190">
        <f t="shared" si="155"/>
        <v>529480</v>
      </c>
      <c r="W1413" s="190"/>
      <c r="X1413" s="258" t="s">
        <v>2880</v>
      </c>
      <c r="Y1413" s="251"/>
      <c r="Z1413" s="251">
        <v>0.01</v>
      </c>
    </row>
    <row r="1414" spans="1:26" s="189" customFormat="1" ht="15.75" customHeight="1" x14ac:dyDescent="0.35">
      <c r="A1414" s="221">
        <v>24</v>
      </c>
      <c r="B1414" s="217" t="str">
        <f>+ม.5!D34</f>
        <v>โฉนด</v>
      </c>
      <c r="C1414" s="234">
        <f>+ม.5!E34</f>
        <v>40479</v>
      </c>
      <c r="D1414" s="221">
        <f>+ม.5!J34</f>
        <v>0</v>
      </c>
      <c r="E1414" s="221">
        <f>+ม.5!K34</f>
        <v>3</v>
      </c>
      <c r="F1414" s="230" t="str">
        <f>+ม.5!L34</f>
        <v>45.0</v>
      </c>
      <c r="G1414" s="190"/>
      <c r="H1414" s="221">
        <f t="shared" si="157"/>
        <v>345</v>
      </c>
      <c r="I1414" s="226">
        <v>100</v>
      </c>
      <c r="J1414" s="191">
        <f t="shared" si="158"/>
        <v>34500</v>
      </c>
      <c r="K1414" s="221">
        <f>+ม.5!R34</f>
        <v>1</v>
      </c>
      <c r="L1414" s="238" t="str">
        <f>+ม.5!T34</f>
        <v>บ้านเดี่ยว</v>
      </c>
      <c r="M1414" s="238" t="str">
        <f>+ม.5!U34</f>
        <v>ไม้</v>
      </c>
      <c r="N1414" s="190"/>
      <c r="O1414" s="197">
        <f>+ม.5!V34</f>
        <v>112</v>
      </c>
      <c r="P1414" s="190">
        <f>+ม.5!X34</f>
        <v>112</v>
      </c>
      <c r="Q1414" s="244">
        <v>6800</v>
      </c>
      <c r="R1414" s="197">
        <f t="shared" si="152"/>
        <v>761600</v>
      </c>
      <c r="S1414" s="221">
        <f>+ม.5!AA34</f>
        <v>30</v>
      </c>
      <c r="T1414" s="201">
        <f t="shared" si="153"/>
        <v>228480</v>
      </c>
      <c r="U1414" s="190">
        <f t="shared" si="154"/>
        <v>533120</v>
      </c>
      <c r="V1414" s="190">
        <f t="shared" si="155"/>
        <v>567620</v>
      </c>
      <c r="W1414" s="190"/>
      <c r="X1414" s="258" t="s">
        <v>2880</v>
      </c>
      <c r="Y1414" s="251"/>
      <c r="Z1414" s="251">
        <v>0.03</v>
      </c>
    </row>
    <row r="1415" spans="1:26" s="189" customFormat="1" ht="15.75" customHeight="1" x14ac:dyDescent="0.35">
      <c r="A1415" s="221">
        <v>25</v>
      </c>
      <c r="B1415" s="217" t="str">
        <f>+ม.5!D35</f>
        <v>โฉนด</v>
      </c>
      <c r="C1415" s="234">
        <f>+ม.5!E35</f>
        <v>40255</v>
      </c>
      <c r="D1415" s="221">
        <f>+ม.5!J35</f>
        <v>3</v>
      </c>
      <c r="E1415" s="221">
        <f>+ม.5!K35</f>
        <v>0</v>
      </c>
      <c r="F1415" s="230" t="str">
        <f>+ม.5!L35</f>
        <v>18.0</v>
      </c>
      <c r="G1415" s="190"/>
      <c r="H1415" s="221">
        <f t="shared" si="157"/>
        <v>1218</v>
      </c>
      <c r="I1415" s="226">
        <v>100</v>
      </c>
      <c r="J1415" s="191">
        <f t="shared" si="158"/>
        <v>121800</v>
      </c>
      <c r="K1415" s="221">
        <f>+ม.5!R35</f>
        <v>0</v>
      </c>
      <c r="L1415" s="238">
        <f>+ม.5!T35</f>
        <v>0</v>
      </c>
      <c r="M1415" s="238">
        <f>+ม.5!U35</f>
        <v>0</v>
      </c>
      <c r="N1415" s="190"/>
      <c r="O1415" s="197">
        <f>+ม.5!V35</f>
        <v>0</v>
      </c>
      <c r="P1415" s="190">
        <f>+ม.5!X35</f>
        <v>0</v>
      </c>
      <c r="Q1415" s="244"/>
      <c r="R1415" s="197">
        <f t="shared" si="152"/>
        <v>0</v>
      </c>
      <c r="S1415" s="221">
        <f>+ม.5!AA35</f>
        <v>0</v>
      </c>
      <c r="T1415" s="201">
        <f t="shared" si="153"/>
        <v>0</v>
      </c>
      <c r="U1415" s="190">
        <f t="shared" si="154"/>
        <v>0</v>
      </c>
      <c r="V1415" s="190">
        <f t="shared" si="155"/>
        <v>121800</v>
      </c>
      <c r="W1415" s="190"/>
      <c r="X1415" s="258" t="s">
        <v>2880</v>
      </c>
      <c r="Y1415" s="251"/>
      <c r="Z1415" s="251">
        <v>0.01</v>
      </c>
    </row>
    <row r="1416" spans="1:26" s="189" customFormat="1" ht="15.75" customHeight="1" x14ac:dyDescent="0.35">
      <c r="A1416" s="221">
        <v>26</v>
      </c>
      <c r="B1416" s="217" t="str">
        <f>+ม.5!D36</f>
        <v>โฉนด</v>
      </c>
      <c r="C1416" s="234">
        <f>+ม.5!E36</f>
        <v>42744</v>
      </c>
      <c r="D1416" s="221">
        <f>+ม.5!J36</f>
        <v>17</v>
      </c>
      <c r="E1416" s="221">
        <f>+ม.5!K36</f>
        <v>2</v>
      </c>
      <c r="F1416" s="230" t="str">
        <f>+ม.5!L36</f>
        <v>59.0</v>
      </c>
      <c r="G1416" s="190"/>
      <c r="H1416" s="221">
        <f t="shared" si="157"/>
        <v>7059</v>
      </c>
      <c r="I1416" s="226">
        <v>100</v>
      </c>
      <c r="J1416" s="191">
        <f t="shared" si="158"/>
        <v>705900</v>
      </c>
      <c r="K1416" s="221">
        <f>+ม.5!R36</f>
        <v>0</v>
      </c>
      <c r="L1416" s="238">
        <f>+ม.5!T36</f>
        <v>0</v>
      </c>
      <c r="M1416" s="238">
        <f>+ม.5!U36</f>
        <v>0</v>
      </c>
      <c r="N1416" s="190"/>
      <c r="O1416" s="197">
        <f>+ม.5!V36</f>
        <v>0</v>
      </c>
      <c r="P1416" s="190">
        <f>+ม.5!X36</f>
        <v>0</v>
      </c>
      <c r="Q1416" s="244"/>
      <c r="R1416" s="197">
        <f t="shared" si="152"/>
        <v>0</v>
      </c>
      <c r="S1416" s="221">
        <f>+ม.5!AA36</f>
        <v>0</v>
      </c>
      <c r="T1416" s="201">
        <f t="shared" si="153"/>
        <v>0</v>
      </c>
      <c r="U1416" s="190">
        <f t="shared" si="154"/>
        <v>0</v>
      </c>
      <c r="V1416" s="190">
        <f t="shared" si="155"/>
        <v>705900</v>
      </c>
      <c r="W1416" s="190"/>
      <c r="X1416" s="258" t="s">
        <v>2880</v>
      </c>
      <c r="Y1416" s="251"/>
      <c r="Z1416" s="251">
        <v>0.01</v>
      </c>
    </row>
    <row r="1417" spans="1:26" s="189" customFormat="1" ht="15.75" customHeight="1" x14ac:dyDescent="0.35">
      <c r="A1417" s="221">
        <v>27</v>
      </c>
      <c r="B1417" s="217" t="str">
        <f>+ม.5!D37</f>
        <v>โฉนด</v>
      </c>
      <c r="C1417" s="234">
        <f>+ม.5!E37</f>
        <v>48596</v>
      </c>
      <c r="D1417" s="221">
        <f>+ม.5!J37</f>
        <v>0</v>
      </c>
      <c r="E1417" s="221">
        <f>+ม.5!K37</f>
        <v>1</v>
      </c>
      <c r="F1417" s="230">
        <f>+ม.5!L37</f>
        <v>96</v>
      </c>
      <c r="G1417" s="190"/>
      <c r="H1417" s="221">
        <f t="shared" si="157"/>
        <v>196</v>
      </c>
      <c r="I1417" s="226">
        <v>230</v>
      </c>
      <c r="J1417" s="191">
        <f t="shared" si="158"/>
        <v>45080</v>
      </c>
      <c r="K1417" s="221">
        <f>+ม.5!R37</f>
        <v>0</v>
      </c>
      <c r="L1417" s="238">
        <f>+ม.5!T37</f>
        <v>0</v>
      </c>
      <c r="M1417" s="238">
        <f>+ม.5!U37</f>
        <v>0</v>
      </c>
      <c r="N1417" s="190"/>
      <c r="O1417" s="197">
        <f>+ม.5!V37</f>
        <v>0</v>
      </c>
      <c r="P1417" s="190">
        <f>+ม.5!X37</f>
        <v>0</v>
      </c>
      <c r="Q1417" s="244"/>
      <c r="R1417" s="197">
        <f t="shared" si="152"/>
        <v>0</v>
      </c>
      <c r="S1417" s="221">
        <f>+ม.5!AA37</f>
        <v>0</v>
      </c>
      <c r="T1417" s="201">
        <f t="shared" si="153"/>
        <v>0</v>
      </c>
      <c r="U1417" s="190">
        <f t="shared" si="154"/>
        <v>0</v>
      </c>
      <c r="V1417" s="190">
        <f t="shared" si="155"/>
        <v>45080</v>
      </c>
      <c r="W1417" s="190"/>
      <c r="X1417" s="258" t="s">
        <v>2880</v>
      </c>
      <c r="Y1417" s="251"/>
      <c r="Z1417" s="251">
        <v>0.01</v>
      </c>
    </row>
    <row r="1418" spans="1:26" s="189" customFormat="1" ht="15.75" customHeight="1" x14ac:dyDescent="0.35">
      <c r="A1418" s="221">
        <v>28</v>
      </c>
      <c r="B1418" s="217" t="str">
        <f>+ม.5!D38</f>
        <v>โฉนด</v>
      </c>
      <c r="C1418" s="234">
        <f>+ม.5!E38</f>
        <v>48597</v>
      </c>
      <c r="D1418" s="221">
        <f>+ม.5!J38</f>
        <v>0</v>
      </c>
      <c r="E1418" s="221">
        <f>+ม.5!K38</f>
        <v>1</v>
      </c>
      <c r="F1418" s="230">
        <f>+ม.5!L38</f>
        <v>23.7</v>
      </c>
      <c r="G1418" s="190"/>
      <c r="H1418" s="221">
        <f t="shared" si="157"/>
        <v>123.7</v>
      </c>
      <c r="I1418" s="226">
        <v>230</v>
      </c>
      <c r="J1418" s="191">
        <f t="shared" si="158"/>
        <v>28451</v>
      </c>
      <c r="K1418" s="221">
        <f>+ม.5!R38</f>
        <v>0</v>
      </c>
      <c r="L1418" s="238">
        <f>+ม.5!T38</f>
        <v>0</v>
      </c>
      <c r="M1418" s="238">
        <f>+ม.5!U38</f>
        <v>0</v>
      </c>
      <c r="N1418" s="190"/>
      <c r="O1418" s="197">
        <f>+ม.5!V38</f>
        <v>0</v>
      </c>
      <c r="P1418" s="190">
        <f>+ม.5!X38</f>
        <v>0</v>
      </c>
      <c r="Q1418" s="244"/>
      <c r="R1418" s="197">
        <f t="shared" si="152"/>
        <v>0</v>
      </c>
      <c r="S1418" s="221">
        <f>+ม.5!AA38</f>
        <v>0</v>
      </c>
      <c r="T1418" s="201">
        <f t="shared" si="153"/>
        <v>0</v>
      </c>
      <c r="U1418" s="190">
        <f t="shared" si="154"/>
        <v>0</v>
      </c>
      <c r="V1418" s="190">
        <f t="shared" si="155"/>
        <v>28451</v>
      </c>
      <c r="W1418" s="190"/>
      <c r="X1418" s="258" t="s">
        <v>2880</v>
      </c>
      <c r="Y1418" s="251"/>
      <c r="Z1418" s="251">
        <v>0.01</v>
      </c>
    </row>
    <row r="1419" spans="1:26" s="189" customFormat="1" ht="15.75" customHeight="1" x14ac:dyDescent="0.35">
      <c r="A1419" s="221">
        <v>29</v>
      </c>
      <c r="B1419" s="217" t="str">
        <f>+ม.5!D39</f>
        <v>โฉนด</v>
      </c>
      <c r="C1419" s="234">
        <f>+ม.5!E39</f>
        <v>45144</v>
      </c>
      <c r="D1419" s="221">
        <f>+ม.5!J39</f>
        <v>0</v>
      </c>
      <c r="E1419" s="221">
        <f>+ม.5!K39</f>
        <v>2</v>
      </c>
      <c r="F1419" s="230" t="str">
        <f>+ม.5!L39</f>
        <v>45.0</v>
      </c>
      <c r="G1419" s="190"/>
      <c r="H1419" s="221">
        <f t="shared" si="157"/>
        <v>245</v>
      </c>
      <c r="I1419" s="226">
        <v>230</v>
      </c>
      <c r="J1419" s="191">
        <f t="shared" si="158"/>
        <v>56350</v>
      </c>
      <c r="K1419" s="221">
        <f>+ม.5!R39</f>
        <v>1</v>
      </c>
      <c r="L1419" s="238" t="str">
        <f>+ม.5!T39</f>
        <v>บ้านเดี่ยว</v>
      </c>
      <c r="M1419" s="238" t="str">
        <f>+ม.5!U39</f>
        <v>ตึก</v>
      </c>
      <c r="N1419" s="190"/>
      <c r="O1419" s="197">
        <f>+ม.5!V39</f>
        <v>102</v>
      </c>
      <c r="P1419" s="190">
        <f>+ม.5!X39</f>
        <v>102</v>
      </c>
      <c r="Q1419" s="244">
        <v>6800</v>
      </c>
      <c r="R1419" s="197">
        <f t="shared" si="152"/>
        <v>693600</v>
      </c>
      <c r="S1419" s="221">
        <f>+ม.5!AA39</f>
        <v>7</v>
      </c>
      <c r="T1419" s="201">
        <f t="shared" si="153"/>
        <v>48552</v>
      </c>
      <c r="U1419" s="190">
        <f t="shared" si="154"/>
        <v>645048</v>
      </c>
      <c r="V1419" s="190">
        <f t="shared" si="155"/>
        <v>701398</v>
      </c>
      <c r="W1419" s="190"/>
      <c r="X1419" s="258" t="s">
        <v>2880</v>
      </c>
      <c r="Y1419" s="251"/>
      <c r="Z1419" s="251">
        <v>0.03</v>
      </c>
    </row>
    <row r="1420" spans="1:26" s="189" customFormat="1" ht="15.75" customHeight="1" x14ac:dyDescent="0.35">
      <c r="A1420" s="221">
        <v>30</v>
      </c>
      <c r="B1420" s="217" t="str">
        <f>+ม.5!D40</f>
        <v>โฉนด</v>
      </c>
      <c r="C1420" s="234">
        <f>+ม.5!E40</f>
        <v>15897</v>
      </c>
      <c r="D1420" s="221">
        <f>+ม.5!J40</f>
        <v>11</v>
      </c>
      <c r="E1420" s="221">
        <f>+ม.5!K40</f>
        <v>3</v>
      </c>
      <c r="F1420" s="230" t="str">
        <f>+ม.5!L40</f>
        <v>19.0</v>
      </c>
      <c r="G1420" s="190"/>
      <c r="H1420" s="221">
        <f t="shared" si="157"/>
        <v>4719</v>
      </c>
      <c r="I1420" s="226">
        <v>100</v>
      </c>
      <c r="J1420" s="191">
        <f t="shared" si="158"/>
        <v>471900</v>
      </c>
      <c r="K1420" s="221">
        <f>+ม.5!R40</f>
        <v>0</v>
      </c>
      <c r="L1420" s="238">
        <f>+ม.5!T40</f>
        <v>0</v>
      </c>
      <c r="M1420" s="238">
        <f>+ม.5!U40</f>
        <v>0</v>
      </c>
      <c r="N1420" s="190"/>
      <c r="O1420" s="197">
        <f>+ม.5!V40</f>
        <v>0</v>
      </c>
      <c r="P1420" s="190">
        <f>+ม.5!X40</f>
        <v>0</v>
      </c>
      <c r="Q1420" s="244"/>
      <c r="R1420" s="197">
        <f t="shared" si="152"/>
        <v>0</v>
      </c>
      <c r="S1420" s="221">
        <f>+ม.5!AA40</f>
        <v>0</v>
      </c>
      <c r="T1420" s="201">
        <f t="shared" si="153"/>
        <v>0</v>
      </c>
      <c r="U1420" s="190">
        <f t="shared" si="154"/>
        <v>0</v>
      </c>
      <c r="V1420" s="190">
        <f t="shared" si="155"/>
        <v>471900</v>
      </c>
      <c r="W1420" s="190"/>
      <c r="X1420" s="258" t="s">
        <v>2880</v>
      </c>
      <c r="Y1420" s="251"/>
      <c r="Z1420" s="251">
        <v>0.01</v>
      </c>
    </row>
    <row r="1421" spans="1:26" s="189" customFormat="1" ht="15.75" customHeight="1" x14ac:dyDescent="0.35">
      <c r="A1421" s="221">
        <v>31</v>
      </c>
      <c r="B1421" s="217" t="str">
        <f>+ม.5!D41</f>
        <v>โฉนด</v>
      </c>
      <c r="C1421" s="234">
        <f>+ม.5!E41</f>
        <v>56919</v>
      </c>
      <c r="D1421" s="221">
        <f>+ม.5!J41</f>
        <v>7</v>
      </c>
      <c r="E1421" s="221">
        <f>+ม.5!K41</f>
        <v>1</v>
      </c>
      <c r="F1421" s="230">
        <f>+ม.5!L41</f>
        <v>75.400000000000006</v>
      </c>
      <c r="G1421" s="190"/>
      <c r="H1421" s="221">
        <f t="shared" si="157"/>
        <v>2975.4</v>
      </c>
      <c r="I1421" s="226">
        <v>130</v>
      </c>
      <c r="J1421" s="191">
        <f t="shared" si="158"/>
        <v>386802</v>
      </c>
      <c r="K1421" s="221">
        <f>+ม.5!R41</f>
        <v>0</v>
      </c>
      <c r="L1421" s="238">
        <f>+ม.5!T41</f>
        <v>0</v>
      </c>
      <c r="M1421" s="238">
        <f>+ม.5!U41</f>
        <v>0</v>
      </c>
      <c r="N1421" s="190"/>
      <c r="O1421" s="197">
        <f>+ม.5!V41</f>
        <v>0</v>
      </c>
      <c r="P1421" s="190">
        <f>+ม.5!X41</f>
        <v>0</v>
      </c>
      <c r="Q1421" s="244"/>
      <c r="R1421" s="197">
        <f t="shared" si="152"/>
        <v>0</v>
      </c>
      <c r="S1421" s="221">
        <f>+ม.5!AA41</f>
        <v>0</v>
      </c>
      <c r="T1421" s="201">
        <f t="shared" si="153"/>
        <v>0</v>
      </c>
      <c r="U1421" s="190">
        <f t="shared" si="154"/>
        <v>0</v>
      </c>
      <c r="V1421" s="190">
        <f t="shared" si="155"/>
        <v>386802</v>
      </c>
      <c r="W1421" s="190"/>
      <c r="X1421" s="258" t="s">
        <v>2880</v>
      </c>
      <c r="Y1421" s="251"/>
      <c r="Z1421" s="251">
        <v>0.01</v>
      </c>
    </row>
    <row r="1422" spans="1:26" s="189" customFormat="1" ht="15.75" customHeight="1" x14ac:dyDescent="0.35">
      <c r="A1422" s="221">
        <v>32</v>
      </c>
      <c r="B1422" s="217" t="str">
        <f>+ม.5!D42</f>
        <v>โฉนด</v>
      </c>
      <c r="C1422" s="234">
        <f>+ม.5!E42</f>
        <v>40244</v>
      </c>
      <c r="D1422" s="221">
        <f>+ม.5!J42</f>
        <v>9</v>
      </c>
      <c r="E1422" s="221">
        <f>+ม.5!K42</f>
        <v>2</v>
      </c>
      <c r="F1422" s="230" t="str">
        <f>+ม.5!L42</f>
        <v>50.0</v>
      </c>
      <c r="G1422" s="190"/>
      <c r="H1422" s="221">
        <f t="shared" si="157"/>
        <v>3850</v>
      </c>
      <c r="I1422" s="226">
        <v>100</v>
      </c>
      <c r="J1422" s="191">
        <f t="shared" si="158"/>
        <v>385000</v>
      </c>
      <c r="K1422" s="221">
        <f>+ม.5!R42</f>
        <v>0</v>
      </c>
      <c r="L1422" s="238">
        <f>+ม.5!T42</f>
        <v>0</v>
      </c>
      <c r="M1422" s="238">
        <f>+ม.5!U42</f>
        <v>0</v>
      </c>
      <c r="N1422" s="190"/>
      <c r="O1422" s="197">
        <f>+ม.5!V42</f>
        <v>0</v>
      </c>
      <c r="P1422" s="190">
        <f>+ม.5!X42</f>
        <v>0</v>
      </c>
      <c r="Q1422" s="244"/>
      <c r="R1422" s="197">
        <f t="shared" si="152"/>
        <v>0</v>
      </c>
      <c r="S1422" s="221">
        <f>+ม.5!AA42</f>
        <v>0</v>
      </c>
      <c r="T1422" s="201">
        <f t="shared" si="153"/>
        <v>0</v>
      </c>
      <c r="U1422" s="190">
        <f t="shared" si="154"/>
        <v>0</v>
      </c>
      <c r="V1422" s="190">
        <f t="shared" si="155"/>
        <v>385000</v>
      </c>
      <c r="W1422" s="190"/>
      <c r="X1422" s="258" t="s">
        <v>2880</v>
      </c>
      <c r="Y1422" s="251"/>
      <c r="Z1422" s="251">
        <v>0.01</v>
      </c>
    </row>
    <row r="1423" spans="1:26" s="189" customFormat="1" ht="15.75" customHeight="1" x14ac:dyDescent="0.35">
      <c r="A1423" s="221">
        <v>33</v>
      </c>
      <c r="B1423" s="217" t="str">
        <f>+ม.5!D43</f>
        <v>โฉนด</v>
      </c>
      <c r="C1423" s="234">
        <f>+ม.5!E43</f>
        <v>15896</v>
      </c>
      <c r="D1423" s="221">
        <f>+ม.5!J43</f>
        <v>20</v>
      </c>
      <c r="E1423" s="221">
        <f>+ม.5!K43</f>
        <v>2</v>
      </c>
      <c r="F1423" s="230" t="str">
        <f>+ม.5!L43</f>
        <v>43.0</v>
      </c>
      <c r="G1423" s="190"/>
      <c r="H1423" s="221">
        <f t="shared" si="157"/>
        <v>8243</v>
      </c>
      <c r="I1423" s="226">
        <v>130</v>
      </c>
      <c r="J1423" s="191">
        <f t="shared" si="158"/>
        <v>1071590</v>
      </c>
      <c r="K1423" s="221">
        <f>+ม.5!R43</f>
        <v>0</v>
      </c>
      <c r="L1423" s="238">
        <f>+ม.5!T43</f>
        <v>0</v>
      </c>
      <c r="M1423" s="238">
        <f>+ม.5!U43</f>
        <v>0</v>
      </c>
      <c r="N1423" s="190"/>
      <c r="O1423" s="197">
        <f>+ม.5!V43</f>
        <v>0</v>
      </c>
      <c r="P1423" s="190">
        <f>+ม.5!X43</f>
        <v>0</v>
      </c>
      <c r="Q1423" s="244"/>
      <c r="R1423" s="197">
        <f t="shared" si="152"/>
        <v>0</v>
      </c>
      <c r="S1423" s="221">
        <f>+ม.5!AA43</f>
        <v>0</v>
      </c>
      <c r="T1423" s="201">
        <f t="shared" si="153"/>
        <v>0</v>
      </c>
      <c r="U1423" s="190">
        <f t="shared" si="154"/>
        <v>0</v>
      </c>
      <c r="V1423" s="190">
        <f t="shared" si="155"/>
        <v>1071590</v>
      </c>
      <c r="W1423" s="190"/>
      <c r="X1423" s="258" t="s">
        <v>2880</v>
      </c>
      <c r="Y1423" s="251"/>
      <c r="Z1423" s="251">
        <v>0.01</v>
      </c>
    </row>
    <row r="1424" spans="1:26" s="189" customFormat="1" ht="15.75" customHeight="1" x14ac:dyDescent="0.35">
      <c r="A1424" s="221">
        <v>34</v>
      </c>
      <c r="B1424" s="217" t="str">
        <f>+ม.5!D44</f>
        <v>โฉนด</v>
      </c>
      <c r="C1424" s="234">
        <f>+ม.5!E44</f>
        <v>39698</v>
      </c>
      <c r="D1424" s="221">
        <f>+ม.5!J44</f>
        <v>13</v>
      </c>
      <c r="E1424" s="221">
        <f>+ม.5!K44</f>
        <v>0</v>
      </c>
      <c r="F1424" s="230">
        <f>+ม.5!L44</f>
        <v>45</v>
      </c>
      <c r="G1424" s="190"/>
      <c r="H1424" s="221">
        <f t="shared" si="157"/>
        <v>5245</v>
      </c>
      <c r="I1424" s="226">
        <v>100</v>
      </c>
      <c r="J1424" s="191">
        <f t="shared" si="158"/>
        <v>524500</v>
      </c>
      <c r="K1424" s="221">
        <f>+ม.5!R44</f>
        <v>0</v>
      </c>
      <c r="L1424" s="238">
        <f>+ม.5!T44</f>
        <v>0</v>
      </c>
      <c r="M1424" s="238">
        <f>+ม.5!U44</f>
        <v>0</v>
      </c>
      <c r="N1424" s="190"/>
      <c r="O1424" s="197">
        <f>+ม.5!V44</f>
        <v>0</v>
      </c>
      <c r="P1424" s="190">
        <f>+ม.5!X44</f>
        <v>0</v>
      </c>
      <c r="Q1424" s="244"/>
      <c r="R1424" s="197">
        <f t="shared" si="152"/>
        <v>0</v>
      </c>
      <c r="S1424" s="221">
        <f>+ม.5!AA44</f>
        <v>0</v>
      </c>
      <c r="T1424" s="201">
        <f t="shared" si="153"/>
        <v>0</v>
      </c>
      <c r="U1424" s="190">
        <f t="shared" si="154"/>
        <v>0</v>
      </c>
      <c r="V1424" s="190">
        <f t="shared" si="155"/>
        <v>524500</v>
      </c>
      <c r="W1424" s="190"/>
      <c r="X1424" s="258" t="s">
        <v>2880</v>
      </c>
      <c r="Y1424" s="251"/>
      <c r="Z1424" s="251">
        <v>0.01</v>
      </c>
    </row>
    <row r="1425" spans="1:26" s="189" customFormat="1" ht="15.75" customHeight="1" x14ac:dyDescent="0.35">
      <c r="A1425" s="221">
        <v>35</v>
      </c>
      <c r="B1425" s="217" t="str">
        <f>+ม.5!D45</f>
        <v>โฉนด</v>
      </c>
      <c r="C1425" s="234">
        <f>+ม.5!E45</f>
        <v>40482</v>
      </c>
      <c r="D1425" s="221">
        <f>+ม.5!J45</f>
        <v>1</v>
      </c>
      <c r="E1425" s="221">
        <f>+ม.5!K45</f>
        <v>0</v>
      </c>
      <c r="F1425" s="230" t="str">
        <f>+ม.5!L45</f>
        <v>22.0</v>
      </c>
      <c r="G1425" s="190"/>
      <c r="H1425" s="221">
        <f t="shared" si="157"/>
        <v>422</v>
      </c>
      <c r="I1425" s="226">
        <v>230</v>
      </c>
      <c r="J1425" s="191">
        <f t="shared" si="158"/>
        <v>97060</v>
      </c>
      <c r="K1425" s="221">
        <f>+ม.5!R45</f>
        <v>1</v>
      </c>
      <c r="L1425" s="238" t="str">
        <f>+ม.5!T45</f>
        <v>บ้านเดี่ยว</v>
      </c>
      <c r="M1425" s="238" t="str">
        <f>+ม.5!U45</f>
        <v>ตึก</v>
      </c>
      <c r="N1425" s="190"/>
      <c r="O1425" s="197">
        <f>+ม.5!V45</f>
        <v>72</v>
      </c>
      <c r="P1425" s="190">
        <f>+ม.5!X45</f>
        <v>72</v>
      </c>
      <c r="Q1425" s="244">
        <v>6800</v>
      </c>
      <c r="R1425" s="197">
        <f t="shared" si="152"/>
        <v>489600</v>
      </c>
      <c r="S1425" s="221">
        <f>+ม.5!AA45</f>
        <v>7</v>
      </c>
      <c r="T1425" s="201">
        <f t="shared" si="153"/>
        <v>34272</v>
      </c>
      <c r="U1425" s="190">
        <f t="shared" si="154"/>
        <v>455328</v>
      </c>
      <c r="V1425" s="190">
        <f t="shared" si="155"/>
        <v>552388</v>
      </c>
      <c r="W1425" s="190"/>
      <c r="X1425" s="258" t="s">
        <v>2880</v>
      </c>
      <c r="Y1425" s="251"/>
      <c r="Z1425" s="251">
        <v>0.03</v>
      </c>
    </row>
    <row r="1426" spans="1:26" s="189" customFormat="1" ht="15.75" customHeight="1" x14ac:dyDescent="0.35">
      <c r="A1426" s="221">
        <f>+ม.5!C46</f>
        <v>0</v>
      </c>
      <c r="B1426" s="217">
        <f>+ม.5!D46</f>
        <v>0</v>
      </c>
      <c r="C1426" s="234"/>
      <c r="D1426" s="221"/>
      <c r="E1426" s="221"/>
      <c r="F1426" s="230"/>
      <c r="G1426" s="190"/>
      <c r="H1426" s="221">
        <f t="shared" si="157"/>
        <v>0</v>
      </c>
      <c r="I1426" s="226"/>
      <c r="J1426" s="191">
        <f t="shared" si="158"/>
        <v>0</v>
      </c>
      <c r="K1426" s="221">
        <f>+ม.5!R46</f>
        <v>2</v>
      </c>
      <c r="L1426" s="238" t="str">
        <f>+ม.5!T46</f>
        <v>บ้านเดี่ยว</v>
      </c>
      <c r="M1426" s="238" t="str">
        <f>+ม.5!U46</f>
        <v>ตึก</v>
      </c>
      <c r="N1426" s="190"/>
      <c r="O1426" s="197">
        <f>+ม.5!V46</f>
        <v>90</v>
      </c>
      <c r="P1426" s="190">
        <f>+ม.5!X46</f>
        <v>90</v>
      </c>
      <c r="Q1426" s="244">
        <v>6800</v>
      </c>
      <c r="R1426" s="197">
        <f t="shared" si="152"/>
        <v>612000</v>
      </c>
      <c r="S1426" s="221">
        <f>+ม.5!AA46</f>
        <v>25</v>
      </c>
      <c r="T1426" s="201">
        <f t="shared" si="153"/>
        <v>153000</v>
      </c>
      <c r="U1426" s="190">
        <f t="shared" si="154"/>
        <v>459000</v>
      </c>
      <c r="V1426" s="190">
        <f t="shared" si="155"/>
        <v>459000</v>
      </c>
      <c r="W1426" s="190"/>
      <c r="X1426" s="258"/>
      <c r="Y1426" s="251"/>
      <c r="Z1426" s="251"/>
    </row>
    <row r="1427" spans="1:26" s="189" customFormat="1" ht="15.75" customHeight="1" x14ac:dyDescent="0.35">
      <c r="A1427" s="221">
        <f>+ม.5!C47</f>
        <v>0</v>
      </c>
      <c r="B1427" s="217">
        <f>+ม.5!D47</f>
        <v>0</v>
      </c>
      <c r="C1427" s="234"/>
      <c r="D1427" s="221"/>
      <c r="E1427" s="221"/>
      <c r="F1427" s="230"/>
      <c r="G1427" s="190"/>
      <c r="H1427" s="221">
        <f t="shared" si="157"/>
        <v>0</v>
      </c>
      <c r="I1427" s="226"/>
      <c r="J1427" s="191">
        <f t="shared" si="158"/>
        <v>0</v>
      </c>
      <c r="K1427" s="221">
        <f>+ม.5!R47</f>
        <v>3</v>
      </c>
      <c r="L1427" s="238" t="str">
        <f>+ม.5!T47</f>
        <v>บ้านเดี่ยว</v>
      </c>
      <c r="M1427" s="238" t="str">
        <f>+ม.5!U47</f>
        <v>ตึก</v>
      </c>
      <c r="N1427" s="190"/>
      <c r="O1427" s="197">
        <f>+ม.5!V47</f>
        <v>90</v>
      </c>
      <c r="P1427" s="190">
        <f>+ม.5!X47</f>
        <v>90</v>
      </c>
      <c r="Q1427" s="244">
        <v>6800</v>
      </c>
      <c r="R1427" s="197">
        <f t="shared" si="152"/>
        <v>612000</v>
      </c>
      <c r="S1427" s="221">
        <f>+ม.5!AA47</f>
        <v>25</v>
      </c>
      <c r="T1427" s="201">
        <f t="shared" si="153"/>
        <v>153000</v>
      </c>
      <c r="U1427" s="190">
        <f t="shared" si="154"/>
        <v>459000</v>
      </c>
      <c r="V1427" s="190">
        <f t="shared" si="155"/>
        <v>459000</v>
      </c>
      <c r="W1427" s="190"/>
      <c r="X1427" s="258"/>
      <c r="Y1427" s="251"/>
      <c r="Z1427" s="251"/>
    </row>
    <row r="1428" spans="1:26" s="189" customFormat="1" ht="15.75" customHeight="1" x14ac:dyDescent="0.35">
      <c r="A1428" s="221">
        <v>36</v>
      </c>
      <c r="B1428" s="217" t="str">
        <f>+ม.5!D48</f>
        <v>โฉนด</v>
      </c>
      <c r="C1428" s="234">
        <f>+ม.5!E48</f>
        <v>55633</v>
      </c>
      <c r="D1428" s="221">
        <f>+ม.5!J48</f>
        <v>2</v>
      </c>
      <c r="E1428" s="221">
        <f>+ม.5!K48</f>
        <v>2</v>
      </c>
      <c r="F1428" s="230" t="str">
        <f>+ม.5!L48</f>
        <v>0.0</v>
      </c>
      <c r="G1428" s="190"/>
      <c r="H1428" s="221">
        <f t="shared" si="157"/>
        <v>1000</v>
      </c>
      <c r="I1428" s="226">
        <v>100</v>
      </c>
      <c r="J1428" s="191">
        <f t="shared" si="158"/>
        <v>100000</v>
      </c>
      <c r="K1428" s="221">
        <f>+ม.5!R48</f>
        <v>0</v>
      </c>
      <c r="L1428" s="238">
        <f>+ม.5!T48</f>
        <v>0</v>
      </c>
      <c r="M1428" s="238">
        <f>+ม.5!U48</f>
        <v>0</v>
      </c>
      <c r="N1428" s="190"/>
      <c r="O1428" s="197">
        <f>+ม.5!V48</f>
        <v>0</v>
      </c>
      <c r="P1428" s="190">
        <f>+ม.5!X48</f>
        <v>0</v>
      </c>
      <c r="Q1428" s="244"/>
      <c r="R1428" s="197">
        <f t="shared" si="152"/>
        <v>0</v>
      </c>
      <c r="S1428" s="221">
        <f>+ม.5!AA48</f>
        <v>0</v>
      </c>
      <c r="T1428" s="201">
        <f t="shared" si="153"/>
        <v>0</v>
      </c>
      <c r="U1428" s="190">
        <f t="shared" si="154"/>
        <v>0</v>
      </c>
      <c r="V1428" s="190">
        <f t="shared" si="155"/>
        <v>100000</v>
      </c>
      <c r="W1428" s="190"/>
      <c r="X1428" s="258" t="s">
        <v>2880</v>
      </c>
      <c r="Y1428" s="251"/>
      <c r="Z1428" s="251">
        <v>0.01</v>
      </c>
    </row>
    <row r="1429" spans="1:26" s="189" customFormat="1" ht="15.75" customHeight="1" x14ac:dyDescent="0.35">
      <c r="A1429" s="221">
        <v>37</v>
      </c>
      <c r="B1429" s="217" t="str">
        <f>+ม.5!D49</f>
        <v>โฉนด</v>
      </c>
      <c r="C1429" s="234">
        <f>+ม.5!E49</f>
        <v>55634</v>
      </c>
      <c r="D1429" s="221">
        <f>+ม.5!J49</f>
        <v>2</v>
      </c>
      <c r="E1429" s="221">
        <f>+ม.5!K49</f>
        <v>2</v>
      </c>
      <c r="F1429" s="230" t="str">
        <f>+ม.5!L49</f>
        <v>93.0</v>
      </c>
      <c r="G1429" s="190"/>
      <c r="H1429" s="221">
        <f t="shared" si="157"/>
        <v>1093</v>
      </c>
      <c r="I1429" s="226">
        <v>100</v>
      </c>
      <c r="J1429" s="191">
        <f t="shared" si="158"/>
        <v>109300</v>
      </c>
      <c r="K1429" s="221">
        <f>+ม.5!R49</f>
        <v>0</v>
      </c>
      <c r="L1429" s="238">
        <f>+ม.5!T49</f>
        <v>0</v>
      </c>
      <c r="M1429" s="238">
        <f>+ม.5!U49</f>
        <v>0</v>
      </c>
      <c r="N1429" s="190"/>
      <c r="O1429" s="197">
        <f>+ม.5!V49</f>
        <v>0</v>
      </c>
      <c r="P1429" s="190">
        <f>+ม.5!X49</f>
        <v>0</v>
      </c>
      <c r="Q1429" s="244"/>
      <c r="R1429" s="197">
        <f t="shared" si="152"/>
        <v>0</v>
      </c>
      <c r="S1429" s="221">
        <f>+ม.5!AA49</f>
        <v>0</v>
      </c>
      <c r="T1429" s="201">
        <f t="shared" si="153"/>
        <v>0</v>
      </c>
      <c r="U1429" s="190">
        <f t="shared" si="154"/>
        <v>0</v>
      </c>
      <c r="V1429" s="190">
        <f t="shared" si="155"/>
        <v>109300</v>
      </c>
      <c r="W1429" s="190"/>
      <c r="X1429" s="258" t="s">
        <v>2880</v>
      </c>
      <c r="Y1429" s="251"/>
      <c r="Z1429" s="251">
        <v>0.01</v>
      </c>
    </row>
    <row r="1430" spans="1:26" s="189" customFormat="1" ht="15.75" customHeight="1" x14ac:dyDescent="0.35">
      <c r="A1430" s="221">
        <v>38</v>
      </c>
      <c r="B1430" s="217" t="str">
        <f>+ม.5!D50</f>
        <v>โฉนด</v>
      </c>
      <c r="C1430" s="234">
        <f>+ม.5!E50</f>
        <v>55071</v>
      </c>
      <c r="D1430" s="221">
        <f>+ม.5!J50</f>
        <v>0</v>
      </c>
      <c r="E1430" s="221">
        <f>+ม.5!K50</f>
        <v>1</v>
      </c>
      <c r="F1430" s="230" t="str">
        <f>+ม.5!L50</f>
        <v>28.0</v>
      </c>
      <c r="G1430" s="190"/>
      <c r="H1430" s="221">
        <f t="shared" si="157"/>
        <v>128</v>
      </c>
      <c r="I1430" s="226">
        <v>230</v>
      </c>
      <c r="J1430" s="191">
        <f t="shared" si="158"/>
        <v>29440</v>
      </c>
      <c r="K1430" s="221">
        <f>+ม.5!R50</f>
        <v>0</v>
      </c>
      <c r="L1430" s="238">
        <f>+ม.5!T50</f>
        <v>0</v>
      </c>
      <c r="M1430" s="238">
        <f>+ม.5!U50</f>
        <v>0</v>
      </c>
      <c r="N1430" s="190"/>
      <c r="O1430" s="197">
        <f>+ม.5!V50</f>
        <v>0</v>
      </c>
      <c r="P1430" s="190">
        <f>+ม.5!X50</f>
        <v>0</v>
      </c>
      <c r="Q1430" s="244"/>
      <c r="R1430" s="197">
        <f t="shared" si="152"/>
        <v>0</v>
      </c>
      <c r="S1430" s="221">
        <f>+ม.5!AA50</f>
        <v>0</v>
      </c>
      <c r="T1430" s="201">
        <f t="shared" si="153"/>
        <v>0</v>
      </c>
      <c r="U1430" s="190">
        <f t="shared" si="154"/>
        <v>0</v>
      </c>
      <c r="V1430" s="190">
        <f t="shared" si="155"/>
        <v>29440</v>
      </c>
      <c r="W1430" s="190"/>
      <c r="X1430" s="258" t="s">
        <v>2880</v>
      </c>
      <c r="Y1430" s="251"/>
      <c r="Z1430" s="251">
        <v>0.01</v>
      </c>
    </row>
    <row r="1431" spans="1:26" s="189" customFormat="1" ht="15.75" customHeight="1" x14ac:dyDescent="0.35">
      <c r="A1431" s="221">
        <v>39</v>
      </c>
      <c r="B1431" s="217" t="str">
        <f>+ม.5!D51</f>
        <v>โฉนด</v>
      </c>
      <c r="C1431" s="234">
        <f>+ม.5!E51</f>
        <v>40509</v>
      </c>
      <c r="D1431" s="221">
        <f>+ม.5!J51</f>
        <v>0</v>
      </c>
      <c r="E1431" s="221">
        <f>+ม.5!K51</f>
        <v>0</v>
      </c>
      <c r="F1431" s="230" t="str">
        <f>+ม.5!L51</f>
        <v>88.0</v>
      </c>
      <c r="G1431" s="190"/>
      <c r="H1431" s="221">
        <f t="shared" si="157"/>
        <v>88</v>
      </c>
      <c r="I1431" s="226">
        <v>300</v>
      </c>
      <c r="J1431" s="191">
        <f t="shared" si="158"/>
        <v>26400</v>
      </c>
      <c r="K1431" s="221">
        <f>+ม.5!R51</f>
        <v>1</v>
      </c>
      <c r="L1431" s="238" t="str">
        <f>+ม.5!T51</f>
        <v>บ้านเดี่ยว</v>
      </c>
      <c r="M1431" s="238" t="str">
        <f>+ม.5!U51</f>
        <v>ไม้</v>
      </c>
      <c r="N1431" s="190"/>
      <c r="O1431" s="197">
        <f>+ม.5!V51</f>
        <v>30</v>
      </c>
      <c r="P1431" s="190">
        <f>+ม.5!X51</f>
        <v>30</v>
      </c>
      <c r="Q1431" s="244">
        <v>6800</v>
      </c>
      <c r="R1431" s="197">
        <f t="shared" si="152"/>
        <v>204000</v>
      </c>
      <c r="S1431" s="221">
        <v>25</v>
      </c>
      <c r="T1431" s="201">
        <f t="shared" si="153"/>
        <v>51000</v>
      </c>
      <c r="U1431" s="190">
        <f t="shared" si="154"/>
        <v>153000</v>
      </c>
      <c r="V1431" s="190">
        <f t="shared" si="155"/>
        <v>179400</v>
      </c>
      <c r="W1431" s="190"/>
      <c r="X1431" s="258" t="s">
        <v>2880</v>
      </c>
      <c r="Y1431" s="251"/>
      <c r="Z1431" s="251">
        <v>0.03</v>
      </c>
    </row>
    <row r="1432" spans="1:26" s="189" customFormat="1" ht="15.75" customHeight="1" x14ac:dyDescent="0.35">
      <c r="A1432" s="221">
        <v>40</v>
      </c>
      <c r="B1432" s="217" t="str">
        <f>+ม.5!D52</f>
        <v>โฉนด</v>
      </c>
      <c r="C1432" s="234">
        <f>+ม.5!E52</f>
        <v>40259</v>
      </c>
      <c r="D1432" s="221">
        <f>+ม.5!J52</f>
        <v>4</v>
      </c>
      <c r="E1432" s="221">
        <f>+ม.5!K52</f>
        <v>3</v>
      </c>
      <c r="F1432" s="230" t="str">
        <f>+ม.5!L52</f>
        <v>52.0</v>
      </c>
      <c r="G1432" s="190"/>
      <c r="H1432" s="221">
        <f t="shared" si="157"/>
        <v>1952</v>
      </c>
      <c r="I1432" s="226">
        <v>130</v>
      </c>
      <c r="J1432" s="191">
        <f t="shared" si="158"/>
        <v>253760</v>
      </c>
      <c r="K1432" s="221">
        <f>+ม.5!R52</f>
        <v>0</v>
      </c>
      <c r="L1432" s="238">
        <f>+ม.5!T52</f>
        <v>0</v>
      </c>
      <c r="M1432" s="238">
        <f>+ม.5!U52</f>
        <v>0</v>
      </c>
      <c r="N1432" s="190"/>
      <c r="O1432" s="197">
        <f>+ม.5!V52</f>
        <v>0</v>
      </c>
      <c r="P1432" s="190">
        <f>+ม.5!X52</f>
        <v>0</v>
      </c>
      <c r="Q1432" s="244"/>
      <c r="R1432" s="197">
        <f t="shared" si="152"/>
        <v>0</v>
      </c>
      <c r="S1432" s="221">
        <f>+ม.5!AA52</f>
        <v>0</v>
      </c>
      <c r="T1432" s="201">
        <f t="shared" si="153"/>
        <v>0</v>
      </c>
      <c r="U1432" s="190">
        <f t="shared" si="154"/>
        <v>0</v>
      </c>
      <c r="V1432" s="190">
        <f t="shared" si="155"/>
        <v>253760</v>
      </c>
      <c r="W1432" s="190"/>
      <c r="X1432" s="258" t="s">
        <v>2880</v>
      </c>
      <c r="Y1432" s="251"/>
      <c r="Z1432" s="251">
        <v>0.01</v>
      </c>
    </row>
    <row r="1433" spans="1:26" s="189" customFormat="1" ht="15.75" customHeight="1" x14ac:dyDescent="0.35">
      <c r="A1433" s="221">
        <v>41</v>
      </c>
      <c r="B1433" s="217" t="str">
        <f>+ม.5!D53</f>
        <v>โฉนด</v>
      </c>
      <c r="C1433" s="234">
        <f>+ม.5!E53</f>
        <v>53926</v>
      </c>
      <c r="D1433" s="221">
        <f>+ม.5!J53</f>
        <v>7</v>
      </c>
      <c r="E1433" s="221">
        <f>+ม.5!K53</f>
        <v>0</v>
      </c>
      <c r="F1433" s="230">
        <f>+ม.5!L53</f>
        <v>90</v>
      </c>
      <c r="G1433" s="190"/>
      <c r="H1433" s="221">
        <f t="shared" si="157"/>
        <v>2890</v>
      </c>
      <c r="I1433" s="226">
        <v>130</v>
      </c>
      <c r="J1433" s="191">
        <f t="shared" si="158"/>
        <v>375700</v>
      </c>
      <c r="K1433" s="221">
        <f>+ม.5!R53</f>
        <v>0</v>
      </c>
      <c r="L1433" s="238">
        <f>+ม.5!T53</f>
        <v>0</v>
      </c>
      <c r="M1433" s="238">
        <f>+ม.5!U53</f>
        <v>0</v>
      </c>
      <c r="N1433" s="190"/>
      <c r="O1433" s="197">
        <f>+ม.5!V53</f>
        <v>0</v>
      </c>
      <c r="P1433" s="190">
        <f>+ม.5!X53</f>
        <v>0</v>
      </c>
      <c r="Q1433" s="244"/>
      <c r="R1433" s="197">
        <f t="shared" si="152"/>
        <v>0</v>
      </c>
      <c r="S1433" s="221">
        <f>+ม.5!AA53</f>
        <v>0</v>
      </c>
      <c r="T1433" s="201">
        <f t="shared" si="153"/>
        <v>0</v>
      </c>
      <c r="U1433" s="190">
        <f t="shared" si="154"/>
        <v>0</v>
      </c>
      <c r="V1433" s="190">
        <f t="shared" si="155"/>
        <v>375700</v>
      </c>
      <c r="W1433" s="190"/>
      <c r="X1433" s="258" t="s">
        <v>2880</v>
      </c>
      <c r="Y1433" s="251"/>
      <c r="Z1433" s="251">
        <v>0.01</v>
      </c>
    </row>
    <row r="1434" spans="1:26" s="189" customFormat="1" ht="15.75" customHeight="1" x14ac:dyDescent="0.35">
      <c r="A1434" s="221">
        <v>42</v>
      </c>
      <c r="B1434" s="217" t="str">
        <f>+ม.5!D54</f>
        <v>โฉนด</v>
      </c>
      <c r="C1434" s="234">
        <f>+ม.5!E54</f>
        <v>15772</v>
      </c>
      <c r="D1434" s="221">
        <f>+ม.5!J54</f>
        <v>17</v>
      </c>
      <c r="E1434" s="221">
        <f>+ม.5!K54</f>
        <v>0</v>
      </c>
      <c r="F1434" s="230" t="str">
        <f>+ม.5!L54</f>
        <v>40.0</v>
      </c>
      <c r="G1434" s="190"/>
      <c r="H1434" s="221">
        <f t="shared" si="157"/>
        <v>6840</v>
      </c>
      <c r="I1434" s="226">
        <v>130</v>
      </c>
      <c r="J1434" s="191">
        <f t="shared" si="158"/>
        <v>889200</v>
      </c>
      <c r="K1434" s="221">
        <f>+ม.5!R54</f>
        <v>0</v>
      </c>
      <c r="L1434" s="238">
        <f>+ม.5!T54</f>
        <v>0</v>
      </c>
      <c r="M1434" s="238">
        <f>+ม.5!U54</f>
        <v>0</v>
      </c>
      <c r="N1434" s="190"/>
      <c r="O1434" s="197">
        <f>+ม.5!V54</f>
        <v>0</v>
      </c>
      <c r="P1434" s="190">
        <f>+ม.5!X54</f>
        <v>0</v>
      </c>
      <c r="Q1434" s="244"/>
      <c r="R1434" s="197">
        <f t="shared" si="152"/>
        <v>0</v>
      </c>
      <c r="S1434" s="221">
        <f>+ม.5!AA54</f>
        <v>0</v>
      </c>
      <c r="T1434" s="201">
        <f t="shared" si="153"/>
        <v>0</v>
      </c>
      <c r="U1434" s="190">
        <f t="shared" si="154"/>
        <v>0</v>
      </c>
      <c r="V1434" s="190">
        <f t="shared" si="155"/>
        <v>889200</v>
      </c>
      <c r="W1434" s="190"/>
      <c r="X1434" s="258" t="s">
        <v>2880</v>
      </c>
      <c r="Y1434" s="251"/>
      <c r="Z1434" s="251">
        <v>0.01</v>
      </c>
    </row>
    <row r="1435" spans="1:26" s="189" customFormat="1" ht="15.75" customHeight="1" x14ac:dyDescent="0.35">
      <c r="A1435" s="221">
        <v>43</v>
      </c>
      <c r="B1435" s="217" t="str">
        <f>+ม.5!D55</f>
        <v>โฉนด</v>
      </c>
      <c r="C1435" s="234">
        <f>+ม.5!E55</f>
        <v>58619</v>
      </c>
      <c r="D1435" s="221">
        <f>+ม.5!J55</f>
        <v>1</v>
      </c>
      <c r="E1435" s="221">
        <f>+ม.5!K55</f>
        <v>0</v>
      </c>
      <c r="F1435" s="230"/>
      <c r="G1435" s="190"/>
      <c r="H1435" s="221">
        <f t="shared" si="157"/>
        <v>400</v>
      </c>
      <c r="I1435" s="226">
        <v>300</v>
      </c>
      <c r="J1435" s="191">
        <f t="shared" si="158"/>
        <v>120000</v>
      </c>
      <c r="K1435" s="221">
        <f>+ม.5!R55</f>
        <v>1</v>
      </c>
      <c r="L1435" s="238" t="str">
        <f>+ม.5!T55</f>
        <v>บ้านเดี่ยว</v>
      </c>
      <c r="M1435" s="238" t="str">
        <f>+ม.5!U55</f>
        <v>ตึก</v>
      </c>
      <c r="N1435" s="190"/>
      <c r="O1435" s="197">
        <f>+ม.5!V55</f>
        <v>136</v>
      </c>
      <c r="P1435" s="190">
        <f>+ม.5!X55</f>
        <v>136</v>
      </c>
      <c r="Q1435" s="244">
        <v>6800</v>
      </c>
      <c r="R1435" s="197">
        <f t="shared" si="152"/>
        <v>924800</v>
      </c>
      <c r="S1435" s="221">
        <f>+ม.5!AA55</f>
        <v>6</v>
      </c>
      <c r="T1435" s="201">
        <f t="shared" si="153"/>
        <v>55488</v>
      </c>
      <c r="U1435" s="190">
        <f t="shared" si="154"/>
        <v>869312</v>
      </c>
      <c r="V1435" s="190">
        <f t="shared" si="155"/>
        <v>989312</v>
      </c>
      <c r="W1435" s="190"/>
      <c r="X1435" s="258" t="s">
        <v>2880</v>
      </c>
      <c r="Y1435" s="251"/>
      <c r="Z1435" s="251">
        <v>0.03</v>
      </c>
    </row>
    <row r="1436" spans="1:26" s="189" customFormat="1" ht="15.75" customHeight="1" x14ac:dyDescent="0.35">
      <c r="A1436" s="221">
        <f>+ม.5!C56</f>
        <v>0</v>
      </c>
      <c r="B1436" s="217">
        <f>+ม.5!D56</f>
        <v>0</v>
      </c>
      <c r="C1436" s="234"/>
      <c r="D1436" s="221"/>
      <c r="E1436" s="221"/>
      <c r="F1436" s="230"/>
      <c r="G1436" s="190"/>
      <c r="H1436" s="221">
        <f t="shared" si="157"/>
        <v>0</v>
      </c>
      <c r="I1436" s="226"/>
      <c r="J1436" s="191">
        <f t="shared" si="158"/>
        <v>0</v>
      </c>
      <c r="K1436" s="221">
        <f>+ม.5!R56</f>
        <v>2</v>
      </c>
      <c r="L1436" s="238" t="str">
        <f>+ม.5!T56</f>
        <v>บ้านเดี่ยว</v>
      </c>
      <c r="M1436" s="238" t="str">
        <f>+ม.5!U56</f>
        <v>ไม้</v>
      </c>
      <c r="N1436" s="190"/>
      <c r="O1436" s="197">
        <f>+ม.5!V56</f>
        <v>45</v>
      </c>
      <c r="P1436" s="190">
        <f>+ม.5!X56</f>
        <v>45</v>
      </c>
      <c r="Q1436" s="244">
        <v>6800</v>
      </c>
      <c r="R1436" s="197">
        <f t="shared" si="152"/>
        <v>306000</v>
      </c>
      <c r="S1436" s="221">
        <f>+ม.5!AA56</f>
        <v>6</v>
      </c>
      <c r="T1436" s="201">
        <f t="shared" si="153"/>
        <v>18360</v>
      </c>
      <c r="U1436" s="190">
        <f t="shared" si="154"/>
        <v>287640</v>
      </c>
      <c r="V1436" s="190">
        <f t="shared" si="155"/>
        <v>287640</v>
      </c>
      <c r="W1436" s="190"/>
      <c r="X1436" s="258"/>
      <c r="Y1436" s="251"/>
      <c r="Z1436" s="251"/>
    </row>
    <row r="1437" spans="1:26" s="189" customFormat="1" ht="15.75" customHeight="1" x14ac:dyDescent="0.35">
      <c r="A1437" s="221">
        <v>44</v>
      </c>
      <c r="B1437" s="217" t="str">
        <f>+ม.5!D57</f>
        <v>โฉนด</v>
      </c>
      <c r="C1437" s="234">
        <f>+ม.5!E57</f>
        <v>56505</v>
      </c>
      <c r="D1437" s="221">
        <f>+ม.5!J57</f>
        <v>8</v>
      </c>
      <c r="E1437" s="221">
        <f>+ม.5!K57</f>
        <v>2</v>
      </c>
      <c r="F1437" s="230" t="str">
        <f>+ม.5!L57</f>
        <v>55.0</v>
      </c>
      <c r="G1437" s="190"/>
      <c r="H1437" s="221">
        <f t="shared" si="157"/>
        <v>3455</v>
      </c>
      <c r="I1437" s="226">
        <v>100</v>
      </c>
      <c r="J1437" s="191">
        <f t="shared" si="158"/>
        <v>345500</v>
      </c>
      <c r="K1437" s="221">
        <f>+ม.5!R57</f>
        <v>0</v>
      </c>
      <c r="L1437" s="238">
        <f>+ม.5!T57</f>
        <v>0</v>
      </c>
      <c r="M1437" s="238">
        <f>+ม.5!U57</f>
        <v>0</v>
      </c>
      <c r="N1437" s="190"/>
      <c r="O1437" s="197">
        <f>+ม.5!V57</f>
        <v>0</v>
      </c>
      <c r="P1437" s="190">
        <f>+ม.5!X57</f>
        <v>0</v>
      </c>
      <c r="Q1437" s="244"/>
      <c r="R1437" s="197">
        <f t="shared" si="152"/>
        <v>0</v>
      </c>
      <c r="S1437" s="221">
        <f>+ม.5!AA57</f>
        <v>0</v>
      </c>
      <c r="T1437" s="201">
        <f t="shared" si="153"/>
        <v>0</v>
      </c>
      <c r="U1437" s="190">
        <f t="shared" si="154"/>
        <v>0</v>
      </c>
      <c r="V1437" s="190">
        <f t="shared" si="155"/>
        <v>345500</v>
      </c>
      <c r="W1437" s="190"/>
      <c r="X1437" s="258" t="s">
        <v>2880</v>
      </c>
      <c r="Y1437" s="251"/>
      <c r="Z1437" s="251">
        <v>0.01</v>
      </c>
    </row>
    <row r="1438" spans="1:26" s="189" customFormat="1" ht="15.75" customHeight="1" x14ac:dyDescent="0.35">
      <c r="A1438" s="221">
        <v>45</v>
      </c>
      <c r="B1438" s="217" t="str">
        <f>+ม.5!D58</f>
        <v>โฉนด</v>
      </c>
      <c r="C1438" s="234">
        <f>+ม.5!E58</f>
        <v>65710</v>
      </c>
      <c r="D1438" s="221">
        <f>+ม.5!J58</f>
        <v>7</v>
      </c>
      <c r="E1438" s="221">
        <f>+ม.5!K58</f>
        <v>2</v>
      </c>
      <c r="F1438" s="230">
        <f>+ม.5!L58</f>
        <v>74.2</v>
      </c>
      <c r="G1438" s="190"/>
      <c r="H1438" s="221">
        <f t="shared" si="157"/>
        <v>3074.2</v>
      </c>
      <c r="I1438" s="226">
        <v>100</v>
      </c>
      <c r="J1438" s="191">
        <f t="shared" si="158"/>
        <v>307420</v>
      </c>
      <c r="K1438" s="221">
        <f>+ม.5!R58</f>
        <v>0</v>
      </c>
      <c r="L1438" s="238">
        <f>+ม.5!T58</f>
        <v>0</v>
      </c>
      <c r="M1438" s="238">
        <f>+ม.5!U58</f>
        <v>0</v>
      </c>
      <c r="N1438" s="190"/>
      <c r="O1438" s="197">
        <f>+ม.5!V58</f>
        <v>0</v>
      </c>
      <c r="P1438" s="190">
        <f>+ม.5!X58</f>
        <v>0</v>
      </c>
      <c r="Q1438" s="244"/>
      <c r="R1438" s="197">
        <f t="shared" ref="R1438:R1501" si="159">O1438*Q1438</f>
        <v>0</v>
      </c>
      <c r="S1438" s="221">
        <f>+ม.5!AA58</f>
        <v>0</v>
      </c>
      <c r="T1438" s="201">
        <f t="shared" ref="T1438:T1501" si="160">R1438*S1438/100</f>
        <v>0</v>
      </c>
      <c r="U1438" s="190">
        <f t="shared" ref="U1438:U1501" si="161">R1438-T1438</f>
        <v>0</v>
      </c>
      <c r="V1438" s="190">
        <f t="shared" ref="V1438:V1501" si="162">J1438+U1438</f>
        <v>307420</v>
      </c>
      <c r="W1438" s="190"/>
      <c r="X1438" s="258" t="s">
        <v>2880</v>
      </c>
      <c r="Y1438" s="251"/>
      <c r="Z1438" s="251">
        <v>0.01</v>
      </c>
    </row>
    <row r="1439" spans="1:26" s="189" customFormat="1" ht="15.75" customHeight="1" x14ac:dyDescent="0.35">
      <c r="A1439" s="221">
        <v>46</v>
      </c>
      <c r="B1439" s="217" t="str">
        <f>+ม.5!D59</f>
        <v>โฉนด</v>
      </c>
      <c r="C1439" s="234">
        <f>+ม.5!E59</f>
        <v>17694</v>
      </c>
      <c r="D1439" s="221">
        <f>+ม.5!J59</f>
        <v>0</v>
      </c>
      <c r="E1439" s="221">
        <f>+ม.5!K59</f>
        <v>1</v>
      </c>
      <c r="F1439" s="230">
        <f>+ม.5!L59</f>
        <v>10</v>
      </c>
      <c r="G1439" s="190"/>
      <c r="H1439" s="221">
        <f t="shared" si="157"/>
        <v>110</v>
      </c>
      <c r="I1439" s="226">
        <v>230</v>
      </c>
      <c r="J1439" s="191">
        <f t="shared" si="158"/>
        <v>25300</v>
      </c>
      <c r="K1439" s="221">
        <f>+ม.5!R59</f>
        <v>0</v>
      </c>
      <c r="L1439" s="238">
        <f>+ม.5!T59</f>
        <v>0</v>
      </c>
      <c r="M1439" s="238">
        <f>+ม.5!U59</f>
        <v>0</v>
      </c>
      <c r="N1439" s="190"/>
      <c r="O1439" s="197">
        <f>+ม.5!V59</f>
        <v>0</v>
      </c>
      <c r="P1439" s="190">
        <f>+ม.5!X59</f>
        <v>0</v>
      </c>
      <c r="Q1439" s="244"/>
      <c r="R1439" s="197">
        <f t="shared" si="159"/>
        <v>0</v>
      </c>
      <c r="S1439" s="221">
        <f>+ม.5!AA59</f>
        <v>0</v>
      </c>
      <c r="T1439" s="201">
        <f t="shared" si="160"/>
        <v>0</v>
      </c>
      <c r="U1439" s="190">
        <f t="shared" si="161"/>
        <v>0</v>
      </c>
      <c r="V1439" s="190">
        <f t="shared" si="162"/>
        <v>25300</v>
      </c>
      <c r="W1439" s="190"/>
      <c r="X1439" s="258" t="s">
        <v>2880</v>
      </c>
      <c r="Y1439" s="251"/>
      <c r="Z1439" s="251">
        <v>0.01</v>
      </c>
    </row>
    <row r="1440" spans="1:26" s="189" customFormat="1" ht="15.75" customHeight="1" x14ac:dyDescent="0.35">
      <c r="A1440" s="221">
        <v>47</v>
      </c>
      <c r="B1440" s="217" t="str">
        <f>+ม.5!D60</f>
        <v>โฉนด</v>
      </c>
      <c r="C1440" s="234">
        <f>+ม.5!E60</f>
        <v>15791</v>
      </c>
      <c r="D1440" s="221">
        <f>+ม.5!J60</f>
        <v>13</v>
      </c>
      <c r="E1440" s="221">
        <f>+ม.5!K60</f>
        <v>1</v>
      </c>
      <c r="F1440" s="230" t="str">
        <f>+ม.5!L60</f>
        <v>91.0</v>
      </c>
      <c r="G1440" s="190"/>
      <c r="H1440" s="221">
        <f t="shared" si="157"/>
        <v>5391</v>
      </c>
      <c r="I1440" s="226">
        <v>170</v>
      </c>
      <c r="J1440" s="191">
        <f t="shared" si="158"/>
        <v>916470</v>
      </c>
      <c r="K1440" s="221">
        <f>+ม.5!R60</f>
        <v>0</v>
      </c>
      <c r="L1440" s="238">
        <f>+ม.5!T60</f>
        <v>0</v>
      </c>
      <c r="M1440" s="238">
        <f>+ม.5!U60</f>
        <v>0</v>
      </c>
      <c r="N1440" s="190"/>
      <c r="O1440" s="197">
        <f>+ม.5!V60</f>
        <v>0</v>
      </c>
      <c r="P1440" s="190">
        <f>+ม.5!X60</f>
        <v>0</v>
      </c>
      <c r="Q1440" s="244"/>
      <c r="R1440" s="197">
        <f t="shared" si="159"/>
        <v>0</v>
      </c>
      <c r="S1440" s="221">
        <f>+ม.5!AA60</f>
        <v>0</v>
      </c>
      <c r="T1440" s="201">
        <f t="shared" si="160"/>
        <v>0</v>
      </c>
      <c r="U1440" s="190">
        <f t="shared" si="161"/>
        <v>0</v>
      </c>
      <c r="V1440" s="190">
        <f t="shared" si="162"/>
        <v>916470</v>
      </c>
      <c r="W1440" s="190"/>
      <c r="X1440" s="258" t="s">
        <v>2880</v>
      </c>
      <c r="Y1440" s="251"/>
      <c r="Z1440" s="251">
        <v>0.01</v>
      </c>
    </row>
    <row r="1441" spans="1:26" s="189" customFormat="1" ht="15.75" customHeight="1" x14ac:dyDescent="0.35">
      <c r="A1441" s="221">
        <v>48</v>
      </c>
      <c r="B1441" s="217" t="str">
        <f>+ม.5!D61</f>
        <v>โฉนด</v>
      </c>
      <c r="C1441" s="234">
        <f>+ม.5!E61</f>
        <v>55294</v>
      </c>
      <c r="D1441" s="221">
        <f>+ม.5!J61</f>
        <v>0</v>
      </c>
      <c r="E1441" s="221">
        <f>+ม.5!K61</f>
        <v>1</v>
      </c>
      <c r="F1441" s="230" t="str">
        <f>+ม.5!L61</f>
        <v>50.0</v>
      </c>
      <c r="G1441" s="190"/>
      <c r="H1441" s="221">
        <f t="shared" si="157"/>
        <v>150</v>
      </c>
      <c r="I1441" s="226">
        <v>230</v>
      </c>
      <c r="J1441" s="191">
        <f t="shared" si="158"/>
        <v>34500</v>
      </c>
      <c r="K1441" s="221">
        <f>+ม.5!R61</f>
        <v>1</v>
      </c>
      <c r="L1441" s="238" t="str">
        <f>+ม.5!T61</f>
        <v>บ้านเดี่ยว</v>
      </c>
      <c r="M1441" s="238" t="str">
        <f>+ม.5!U61</f>
        <v>ไม้</v>
      </c>
      <c r="N1441" s="190"/>
      <c r="O1441" s="197">
        <f>+ม.5!V61</f>
        <v>153</v>
      </c>
      <c r="P1441" s="190">
        <f>+ม.5!X61</f>
        <v>153</v>
      </c>
      <c r="Q1441" s="244">
        <v>6800</v>
      </c>
      <c r="R1441" s="197">
        <f t="shared" si="159"/>
        <v>1040400</v>
      </c>
      <c r="S1441" s="221">
        <f>+ม.5!AA61</f>
        <v>27</v>
      </c>
      <c r="T1441" s="201">
        <f t="shared" si="160"/>
        <v>280908</v>
      </c>
      <c r="U1441" s="190">
        <f t="shared" si="161"/>
        <v>759492</v>
      </c>
      <c r="V1441" s="190">
        <f t="shared" si="162"/>
        <v>793992</v>
      </c>
      <c r="W1441" s="190"/>
      <c r="X1441" s="258" t="s">
        <v>2880</v>
      </c>
      <c r="Y1441" s="251"/>
      <c r="Z1441" s="251">
        <v>0.03</v>
      </c>
    </row>
    <row r="1442" spans="1:26" s="189" customFormat="1" ht="15.75" customHeight="1" x14ac:dyDescent="0.35">
      <c r="A1442" s="221">
        <v>49</v>
      </c>
      <c r="B1442" s="217" t="str">
        <f>+ม.5!D62</f>
        <v>โฉนด</v>
      </c>
      <c r="C1442" s="234">
        <f>+ม.5!E62</f>
        <v>55789</v>
      </c>
      <c r="D1442" s="221">
        <f>+ม.5!J62</f>
        <v>0</v>
      </c>
      <c r="E1442" s="221">
        <f>+ม.5!K62</f>
        <v>2</v>
      </c>
      <c r="F1442" s="230" t="str">
        <f>+ม.5!L62</f>
        <v>14.0</v>
      </c>
      <c r="G1442" s="190"/>
      <c r="H1442" s="221">
        <f t="shared" si="157"/>
        <v>214</v>
      </c>
      <c r="I1442" s="226">
        <v>230</v>
      </c>
      <c r="J1442" s="191">
        <f t="shared" si="158"/>
        <v>49220</v>
      </c>
      <c r="K1442" s="221">
        <f>+ม.5!R62</f>
        <v>1</v>
      </c>
      <c r="L1442" s="238" t="str">
        <f>+ม.5!T62</f>
        <v>บ้านเดี่ยว</v>
      </c>
      <c r="M1442" s="238" t="str">
        <f>+ม.5!U62</f>
        <v>ไม้</v>
      </c>
      <c r="N1442" s="190"/>
      <c r="O1442" s="197">
        <f>+ม.5!V62</f>
        <v>120</v>
      </c>
      <c r="P1442" s="190">
        <f>+ม.5!X62</f>
        <v>120</v>
      </c>
      <c r="Q1442" s="244">
        <v>6800</v>
      </c>
      <c r="R1442" s="197">
        <f t="shared" si="159"/>
        <v>816000</v>
      </c>
      <c r="S1442" s="221">
        <f>+ม.5!AA62</f>
        <v>30</v>
      </c>
      <c r="T1442" s="201">
        <f t="shared" si="160"/>
        <v>244800</v>
      </c>
      <c r="U1442" s="190">
        <f t="shared" si="161"/>
        <v>571200</v>
      </c>
      <c r="V1442" s="190">
        <f t="shared" si="162"/>
        <v>620420</v>
      </c>
      <c r="W1442" s="190"/>
      <c r="X1442" s="258" t="s">
        <v>2880</v>
      </c>
      <c r="Y1442" s="251"/>
      <c r="Z1442" s="251">
        <v>0.03</v>
      </c>
    </row>
    <row r="1443" spans="1:26" s="189" customFormat="1" ht="15.75" customHeight="1" x14ac:dyDescent="0.35">
      <c r="A1443" s="221">
        <v>50</v>
      </c>
      <c r="B1443" s="217" t="str">
        <f>+ม.5!D63</f>
        <v>โฉนด</v>
      </c>
      <c r="C1443" s="234">
        <f>+ม.5!E63</f>
        <v>40251</v>
      </c>
      <c r="D1443" s="221">
        <f>+ม.5!J63</f>
        <v>12</v>
      </c>
      <c r="E1443" s="221">
        <f>+ม.5!K63</f>
        <v>1</v>
      </c>
      <c r="F1443" s="230">
        <f>+ม.5!L63</f>
        <v>22</v>
      </c>
      <c r="G1443" s="190"/>
      <c r="H1443" s="221">
        <f t="shared" si="157"/>
        <v>4922</v>
      </c>
      <c r="I1443" s="226">
        <v>100</v>
      </c>
      <c r="J1443" s="191">
        <f t="shared" si="158"/>
        <v>492200</v>
      </c>
      <c r="K1443" s="221">
        <f>+ม.5!R63</f>
        <v>0</v>
      </c>
      <c r="L1443" s="238">
        <f>+ม.5!T63</f>
        <v>0</v>
      </c>
      <c r="M1443" s="238">
        <f>+ม.5!U63</f>
        <v>0</v>
      </c>
      <c r="N1443" s="190"/>
      <c r="O1443" s="197">
        <f>+ม.5!V63</f>
        <v>0</v>
      </c>
      <c r="P1443" s="190">
        <f>+ม.5!X63</f>
        <v>0</v>
      </c>
      <c r="Q1443" s="244"/>
      <c r="R1443" s="197">
        <f t="shared" si="159"/>
        <v>0</v>
      </c>
      <c r="S1443" s="221">
        <f>+ม.5!AA63</f>
        <v>0</v>
      </c>
      <c r="T1443" s="201">
        <f t="shared" si="160"/>
        <v>0</v>
      </c>
      <c r="U1443" s="190">
        <f t="shared" si="161"/>
        <v>0</v>
      </c>
      <c r="V1443" s="190">
        <f t="shared" si="162"/>
        <v>492200</v>
      </c>
      <c r="W1443" s="190"/>
      <c r="X1443" s="258" t="s">
        <v>2880</v>
      </c>
      <c r="Y1443" s="251"/>
      <c r="Z1443" s="251">
        <v>0.01</v>
      </c>
    </row>
    <row r="1444" spans="1:26" s="189" customFormat="1" ht="15.75" customHeight="1" x14ac:dyDescent="0.35">
      <c r="A1444" s="221">
        <v>51</v>
      </c>
      <c r="B1444" s="217" t="str">
        <f>+ม.5!D64</f>
        <v>โฉนด</v>
      </c>
      <c r="C1444" s="234">
        <f>+ม.5!E64</f>
        <v>40511</v>
      </c>
      <c r="D1444" s="221">
        <f>+ม.5!J64</f>
        <v>0</v>
      </c>
      <c r="E1444" s="221">
        <f>+ม.5!K64</f>
        <v>1</v>
      </c>
      <c r="F1444" s="230" t="str">
        <f>+ม.5!L64</f>
        <v>40.0</v>
      </c>
      <c r="G1444" s="190"/>
      <c r="H1444" s="221">
        <f t="shared" si="157"/>
        <v>140</v>
      </c>
      <c r="I1444" s="226">
        <v>300</v>
      </c>
      <c r="J1444" s="191">
        <f t="shared" si="158"/>
        <v>42000</v>
      </c>
      <c r="K1444" s="221">
        <f>+ม.5!R64</f>
        <v>1</v>
      </c>
      <c r="L1444" s="238" t="str">
        <f>+ม.5!T64</f>
        <v>บ้านเดี่ยว</v>
      </c>
      <c r="M1444" s="238" t="str">
        <f>+ม.5!U64</f>
        <v>ครึ่งตึกครึ่งไม้</v>
      </c>
      <c r="N1444" s="190"/>
      <c r="O1444" s="197">
        <f>+ม.5!V64</f>
        <v>144</v>
      </c>
      <c r="P1444" s="190">
        <f>+ม.5!X64</f>
        <v>0</v>
      </c>
      <c r="Q1444" s="244">
        <v>6800</v>
      </c>
      <c r="R1444" s="197">
        <f t="shared" si="159"/>
        <v>979200</v>
      </c>
      <c r="S1444" s="221">
        <f>+ม.5!AA64</f>
        <v>35</v>
      </c>
      <c r="T1444" s="201">
        <f t="shared" si="160"/>
        <v>342720</v>
      </c>
      <c r="U1444" s="190">
        <f t="shared" si="161"/>
        <v>636480</v>
      </c>
      <c r="V1444" s="190">
        <f t="shared" si="162"/>
        <v>678480</v>
      </c>
      <c r="W1444" s="190"/>
      <c r="X1444" s="258" t="s">
        <v>2880</v>
      </c>
      <c r="Y1444" s="251"/>
      <c r="Z1444" s="251">
        <v>0.03</v>
      </c>
    </row>
    <row r="1445" spans="1:26" s="189" customFormat="1" ht="15.75" customHeight="1" x14ac:dyDescent="0.35">
      <c r="A1445" s="221">
        <f>+ม.5!C65</f>
        <v>0</v>
      </c>
      <c r="B1445" s="217">
        <f>+ม.5!D65</f>
        <v>0</v>
      </c>
      <c r="C1445" s="234"/>
      <c r="D1445" s="221"/>
      <c r="E1445" s="221"/>
      <c r="F1445" s="230"/>
      <c r="G1445" s="190"/>
      <c r="H1445" s="221">
        <f t="shared" si="157"/>
        <v>0</v>
      </c>
      <c r="I1445" s="226"/>
      <c r="J1445" s="191">
        <f t="shared" si="158"/>
        <v>0</v>
      </c>
      <c r="K1445" s="221">
        <f>+ม.5!R65</f>
        <v>0</v>
      </c>
      <c r="L1445" s="238" t="str">
        <f>+ม.5!T65</f>
        <v>ชันที่ 1</v>
      </c>
      <c r="M1445" s="238">
        <f>+ม.5!U65</f>
        <v>0</v>
      </c>
      <c r="N1445" s="190"/>
      <c r="O1445" s="197">
        <f>+ม.5!V65</f>
        <v>0</v>
      </c>
      <c r="P1445" s="190">
        <f>+ม.5!X65</f>
        <v>72</v>
      </c>
      <c r="Q1445" s="244"/>
      <c r="R1445" s="197">
        <f t="shared" si="159"/>
        <v>0</v>
      </c>
      <c r="S1445" s="221">
        <f>+ม.5!AA65</f>
        <v>0</v>
      </c>
      <c r="T1445" s="201">
        <f t="shared" si="160"/>
        <v>0</v>
      </c>
      <c r="U1445" s="190">
        <f t="shared" si="161"/>
        <v>0</v>
      </c>
      <c r="V1445" s="190">
        <f t="shared" si="162"/>
        <v>0</v>
      </c>
      <c r="W1445" s="190"/>
      <c r="X1445" s="258"/>
      <c r="Y1445" s="251"/>
      <c r="Z1445" s="251"/>
    </row>
    <row r="1446" spans="1:26" s="189" customFormat="1" ht="15.75" customHeight="1" x14ac:dyDescent="0.35">
      <c r="A1446" s="221">
        <f>+ม.5!C66</f>
        <v>0</v>
      </c>
      <c r="B1446" s="217">
        <f>+ม.5!D66</f>
        <v>0</v>
      </c>
      <c r="C1446" s="234"/>
      <c r="D1446" s="221"/>
      <c r="E1446" s="221"/>
      <c r="F1446" s="230"/>
      <c r="G1446" s="190"/>
      <c r="H1446" s="221">
        <f t="shared" si="157"/>
        <v>0</v>
      </c>
      <c r="I1446" s="226"/>
      <c r="J1446" s="191">
        <f t="shared" si="158"/>
        <v>0</v>
      </c>
      <c r="K1446" s="221">
        <f>+ม.5!R66</f>
        <v>0</v>
      </c>
      <c r="L1446" s="238" t="str">
        <f>+ม.5!T66</f>
        <v>ชันที่ 2</v>
      </c>
      <c r="M1446" s="238">
        <f>+ม.5!U66</f>
        <v>0</v>
      </c>
      <c r="N1446" s="190"/>
      <c r="O1446" s="197">
        <f>+ม.5!V66</f>
        <v>0</v>
      </c>
      <c r="P1446" s="190">
        <f>+ม.5!X66</f>
        <v>72</v>
      </c>
      <c r="Q1446" s="244"/>
      <c r="R1446" s="197">
        <f t="shared" si="159"/>
        <v>0</v>
      </c>
      <c r="S1446" s="221">
        <f>+ม.5!AA66</f>
        <v>0</v>
      </c>
      <c r="T1446" s="201">
        <f t="shared" si="160"/>
        <v>0</v>
      </c>
      <c r="U1446" s="190">
        <f t="shared" si="161"/>
        <v>0</v>
      </c>
      <c r="V1446" s="190">
        <f t="shared" si="162"/>
        <v>0</v>
      </c>
      <c r="W1446" s="190"/>
      <c r="X1446" s="258"/>
      <c r="Y1446" s="251"/>
      <c r="Z1446" s="251"/>
    </row>
    <row r="1447" spans="1:26" s="189" customFormat="1" ht="15.75" customHeight="1" x14ac:dyDescent="0.35">
      <c r="A1447" s="221">
        <f>+ม.5!C67</f>
        <v>0</v>
      </c>
      <c r="B1447" s="217">
        <f>+ม.5!D67</f>
        <v>0</v>
      </c>
      <c r="C1447" s="234"/>
      <c r="D1447" s="221"/>
      <c r="E1447" s="221"/>
      <c r="F1447" s="230"/>
      <c r="G1447" s="190"/>
      <c r="H1447" s="221">
        <f t="shared" si="157"/>
        <v>0</v>
      </c>
      <c r="I1447" s="226"/>
      <c r="J1447" s="191">
        <f t="shared" si="158"/>
        <v>0</v>
      </c>
      <c r="K1447" s="221">
        <f>+ม.5!R67</f>
        <v>2</v>
      </c>
      <c r="L1447" s="238" t="str">
        <f>+ม.5!T67</f>
        <v>บ้านเดี่ยว</v>
      </c>
      <c r="M1447" s="238" t="str">
        <f>+ม.5!U67</f>
        <v>ตึก</v>
      </c>
      <c r="N1447" s="190"/>
      <c r="O1447" s="197">
        <f>+ม.5!V67</f>
        <v>96</v>
      </c>
      <c r="P1447" s="190">
        <f>+ม.5!X67</f>
        <v>96</v>
      </c>
      <c r="Q1447" s="244">
        <v>6800</v>
      </c>
      <c r="R1447" s="197">
        <f t="shared" si="159"/>
        <v>652800</v>
      </c>
      <c r="S1447" s="221">
        <f>+ม.5!AA67</f>
        <v>25</v>
      </c>
      <c r="T1447" s="201">
        <f t="shared" si="160"/>
        <v>163200</v>
      </c>
      <c r="U1447" s="190">
        <f t="shared" si="161"/>
        <v>489600</v>
      </c>
      <c r="V1447" s="190">
        <f t="shared" si="162"/>
        <v>489600</v>
      </c>
      <c r="W1447" s="190"/>
      <c r="X1447" s="258"/>
      <c r="Y1447" s="251"/>
      <c r="Z1447" s="251"/>
    </row>
    <row r="1448" spans="1:26" s="189" customFormat="1" ht="15.75" customHeight="1" x14ac:dyDescent="0.35">
      <c r="A1448" s="221">
        <v>51</v>
      </c>
      <c r="B1448" s="217" t="str">
        <f>+ม.5!D68</f>
        <v>โฉนด</v>
      </c>
      <c r="C1448" s="234">
        <f>+ม.5!E68</f>
        <v>47071</v>
      </c>
      <c r="D1448" s="221">
        <f>+ม.5!J68</f>
        <v>8</v>
      </c>
      <c r="E1448" s="221">
        <f>+ม.5!K68</f>
        <v>2</v>
      </c>
      <c r="F1448" s="230">
        <f>+ม.5!L68</f>
        <v>45</v>
      </c>
      <c r="G1448" s="190"/>
      <c r="H1448" s="221">
        <f t="shared" si="157"/>
        <v>3445</v>
      </c>
      <c r="I1448" s="226">
        <v>100</v>
      </c>
      <c r="J1448" s="191">
        <f t="shared" si="158"/>
        <v>344500</v>
      </c>
      <c r="K1448" s="221">
        <f>+ม.5!R68</f>
        <v>0</v>
      </c>
      <c r="L1448" s="238">
        <f>+ม.5!T68</f>
        <v>0</v>
      </c>
      <c r="M1448" s="238">
        <f>+ม.5!U68</f>
        <v>0</v>
      </c>
      <c r="N1448" s="190"/>
      <c r="O1448" s="197">
        <f>+ม.5!V68</f>
        <v>0</v>
      </c>
      <c r="P1448" s="190">
        <f>+ม.5!X68</f>
        <v>0</v>
      </c>
      <c r="Q1448" s="244"/>
      <c r="R1448" s="197">
        <f t="shared" si="159"/>
        <v>0</v>
      </c>
      <c r="S1448" s="221">
        <f>+ม.5!AA68</f>
        <v>0</v>
      </c>
      <c r="T1448" s="201">
        <f t="shared" si="160"/>
        <v>0</v>
      </c>
      <c r="U1448" s="190">
        <f t="shared" si="161"/>
        <v>0</v>
      </c>
      <c r="V1448" s="190">
        <f t="shared" si="162"/>
        <v>344500</v>
      </c>
      <c r="W1448" s="190"/>
      <c r="X1448" s="258" t="s">
        <v>2880</v>
      </c>
      <c r="Y1448" s="251"/>
      <c r="Z1448" s="251">
        <v>0.01</v>
      </c>
    </row>
    <row r="1449" spans="1:26" s="189" customFormat="1" ht="15.75" customHeight="1" x14ac:dyDescent="0.35">
      <c r="A1449" s="221">
        <v>52</v>
      </c>
      <c r="B1449" s="217" t="str">
        <f>+ม.5!D69</f>
        <v>โฉนด</v>
      </c>
      <c r="C1449" s="234">
        <f>+ม.5!E69</f>
        <v>47072</v>
      </c>
      <c r="D1449" s="221">
        <f>+ม.5!J69</f>
        <v>8</v>
      </c>
      <c r="E1449" s="221">
        <f>+ม.5!K69</f>
        <v>3</v>
      </c>
      <c r="F1449" s="230" t="str">
        <f>+ม.5!L69</f>
        <v>69.0</v>
      </c>
      <c r="G1449" s="190"/>
      <c r="H1449" s="221">
        <f t="shared" si="157"/>
        <v>3569</v>
      </c>
      <c r="I1449" s="226">
        <v>100</v>
      </c>
      <c r="J1449" s="191">
        <f t="shared" si="158"/>
        <v>356900</v>
      </c>
      <c r="K1449" s="221">
        <f>+ม.5!R69</f>
        <v>0</v>
      </c>
      <c r="L1449" s="238">
        <f>+ม.5!T69</f>
        <v>0</v>
      </c>
      <c r="M1449" s="238">
        <f>+ม.5!U69</f>
        <v>0</v>
      </c>
      <c r="N1449" s="190"/>
      <c r="O1449" s="197">
        <f>+ม.5!V69</f>
        <v>0</v>
      </c>
      <c r="P1449" s="190">
        <f>+ม.5!X69</f>
        <v>0</v>
      </c>
      <c r="Q1449" s="244"/>
      <c r="R1449" s="197">
        <f t="shared" si="159"/>
        <v>0</v>
      </c>
      <c r="S1449" s="221">
        <f>+ม.5!AA69</f>
        <v>0</v>
      </c>
      <c r="T1449" s="201">
        <f t="shared" si="160"/>
        <v>0</v>
      </c>
      <c r="U1449" s="190">
        <f t="shared" si="161"/>
        <v>0</v>
      </c>
      <c r="V1449" s="190">
        <f t="shared" si="162"/>
        <v>356900</v>
      </c>
      <c r="W1449" s="190"/>
      <c r="X1449" s="258" t="s">
        <v>2880</v>
      </c>
      <c r="Y1449" s="251"/>
      <c r="Z1449" s="251">
        <v>0.01</v>
      </c>
    </row>
    <row r="1450" spans="1:26" s="189" customFormat="1" ht="15.75" customHeight="1" x14ac:dyDescent="0.35">
      <c r="A1450" s="221">
        <v>53</v>
      </c>
      <c r="B1450" s="217" t="str">
        <f>+ม.5!D70</f>
        <v>โฉนด</v>
      </c>
      <c r="C1450" s="234">
        <f>+ม.5!E70</f>
        <v>40500</v>
      </c>
      <c r="D1450" s="221">
        <f>+ม.5!J70</f>
        <v>23</v>
      </c>
      <c r="E1450" s="221">
        <f>+ม.5!K70</f>
        <v>2</v>
      </c>
      <c r="F1450" s="230" t="str">
        <f>+ม.5!L70</f>
        <v>38.0</v>
      </c>
      <c r="G1450" s="190"/>
      <c r="H1450" s="221">
        <f t="shared" si="157"/>
        <v>9438</v>
      </c>
      <c r="I1450" s="226">
        <v>130</v>
      </c>
      <c r="J1450" s="191">
        <f t="shared" si="158"/>
        <v>1226940</v>
      </c>
      <c r="K1450" s="221">
        <f>+ม.5!R70</f>
        <v>0</v>
      </c>
      <c r="L1450" s="238">
        <f>+ม.5!T70</f>
        <v>0</v>
      </c>
      <c r="M1450" s="238">
        <f>+ม.5!U70</f>
        <v>0</v>
      </c>
      <c r="N1450" s="190"/>
      <c r="O1450" s="197">
        <f>+ม.5!V70</f>
        <v>0</v>
      </c>
      <c r="P1450" s="190">
        <f>+ม.5!X70</f>
        <v>0</v>
      </c>
      <c r="Q1450" s="244"/>
      <c r="R1450" s="197">
        <f t="shared" si="159"/>
        <v>0</v>
      </c>
      <c r="S1450" s="221">
        <f>+ม.5!AA70</f>
        <v>0</v>
      </c>
      <c r="T1450" s="201">
        <f t="shared" si="160"/>
        <v>0</v>
      </c>
      <c r="U1450" s="190">
        <f t="shared" si="161"/>
        <v>0</v>
      </c>
      <c r="V1450" s="190">
        <f t="shared" si="162"/>
        <v>1226940</v>
      </c>
      <c r="W1450" s="190"/>
      <c r="X1450" s="258" t="s">
        <v>2880</v>
      </c>
      <c r="Y1450" s="251"/>
      <c r="Z1450" s="251">
        <v>0.01</v>
      </c>
    </row>
    <row r="1451" spans="1:26" s="189" customFormat="1" ht="15.75" customHeight="1" x14ac:dyDescent="0.35">
      <c r="A1451" s="221">
        <v>54</v>
      </c>
      <c r="B1451" s="217" t="str">
        <f>+ม.5!D71</f>
        <v>โฉนด</v>
      </c>
      <c r="C1451" s="234">
        <f>+ม.5!E71</f>
        <v>40232</v>
      </c>
      <c r="D1451" s="221">
        <f>+ม.5!J71</f>
        <v>0</v>
      </c>
      <c r="E1451" s="221">
        <f>+ม.5!K71</f>
        <v>2</v>
      </c>
      <c r="F1451" s="230" t="str">
        <f>+ม.5!L71</f>
        <v>35.0</v>
      </c>
      <c r="G1451" s="190"/>
      <c r="H1451" s="221">
        <f t="shared" si="157"/>
        <v>235</v>
      </c>
      <c r="I1451" s="226">
        <v>300</v>
      </c>
      <c r="J1451" s="191">
        <f t="shared" si="158"/>
        <v>70500</v>
      </c>
      <c r="K1451" s="221">
        <f>+ม.5!R71</f>
        <v>1</v>
      </c>
      <c r="L1451" s="238" t="str">
        <f>+ม.5!T71</f>
        <v>บ้านเดี่ยว</v>
      </c>
      <c r="M1451" s="238" t="str">
        <f>+ม.5!U71</f>
        <v>ตึก</v>
      </c>
      <c r="N1451" s="190"/>
      <c r="O1451" s="197">
        <f>+ม.5!V71</f>
        <v>36</v>
      </c>
      <c r="P1451" s="190">
        <f>+ม.5!X71</f>
        <v>36</v>
      </c>
      <c r="Q1451" s="244">
        <v>6800</v>
      </c>
      <c r="R1451" s="197">
        <f t="shared" si="159"/>
        <v>244800</v>
      </c>
      <c r="S1451" s="221">
        <f>+ม.5!AA71</f>
        <v>10</v>
      </c>
      <c r="T1451" s="201">
        <f t="shared" si="160"/>
        <v>24480</v>
      </c>
      <c r="U1451" s="190">
        <f t="shared" si="161"/>
        <v>220320</v>
      </c>
      <c r="V1451" s="190">
        <f t="shared" si="162"/>
        <v>290820</v>
      </c>
      <c r="W1451" s="190"/>
      <c r="X1451" s="258" t="s">
        <v>2880</v>
      </c>
      <c r="Y1451" s="251"/>
      <c r="Z1451" s="251">
        <v>0.03</v>
      </c>
    </row>
    <row r="1452" spans="1:26" s="189" customFormat="1" ht="15.75" customHeight="1" x14ac:dyDescent="0.35">
      <c r="A1452" s="221">
        <v>55</v>
      </c>
      <c r="B1452" s="217" t="str">
        <f>+ม.5!D72</f>
        <v>โฉนด</v>
      </c>
      <c r="C1452" s="234">
        <f>+ม.5!E72</f>
        <v>40218</v>
      </c>
      <c r="D1452" s="221">
        <f>+ม.5!J72</f>
        <v>1</v>
      </c>
      <c r="E1452" s="221">
        <f>+ม.5!K72</f>
        <v>1</v>
      </c>
      <c r="F1452" s="230" t="str">
        <f>+ม.5!L72</f>
        <v>80.0</v>
      </c>
      <c r="G1452" s="190"/>
      <c r="H1452" s="221">
        <f t="shared" si="157"/>
        <v>580</v>
      </c>
      <c r="I1452" s="226">
        <v>260</v>
      </c>
      <c r="J1452" s="191">
        <f t="shared" si="158"/>
        <v>150800</v>
      </c>
      <c r="K1452" s="221">
        <f>+ม.5!R72</f>
        <v>1</v>
      </c>
      <c r="L1452" s="238" t="str">
        <f>+ม.5!T72</f>
        <v>บ้านเดี่ยว</v>
      </c>
      <c r="M1452" s="238" t="str">
        <f>+ม.5!U72</f>
        <v>ไม้</v>
      </c>
      <c r="N1452" s="190"/>
      <c r="O1452" s="197">
        <f>+ม.5!V72</f>
        <v>54</v>
      </c>
      <c r="P1452" s="190">
        <f>+ม.5!X72</f>
        <v>54</v>
      </c>
      <c r="Q1452" s="244">
        <v>6800</v>
      </c>
      <c r="R1452" s="197">
        <f t="shared" si="159"/>
        <v>367200</v>
      </c>
      <c r="S1452" s="221">
        <f>+ม.5!AA72</f>
        <v>30</v>
      </c>
      <c r="T1452" s="201">
        <f t="shared" si="160"/>
        <v>110160</v>
      </c>
      <c r="U1452" s="190">
        <f t="shared" si="161"/>
        <v>257040</v>
      </c>
      <c r="V1452" s="190">
        <f t="shared" si="162"/>
        <v>407840</v>
      </c>
      <c r="W1452" s="190"/>
      <c r="X1452" s="258" t="s">
        <v>2880</v>
      </c>
      <c r="Y1452" s="251"/>
      <c r="Z1452" s="251">
        <v>0.03</v>
      </c>
    </row>
    <row r="1453" spans="1:26" s="189" customFormat="1" ht="15.75" customHeight="1" x14ac:dyDescent="0.35">
      <c r="A1453" s="221">
        <v>56</v>
      </c>
      <c r="B1453" s="217" t="str">
        <f>+ม.5!D73</f>
        <v>โฉนด</v>
      </c>
      <c r="C1453" s="234">
        <f>+ม.5!E73</f>
        <v>40216</v>
      </c>
      <c r="D1453" s="221">
        <f>+ม.5!J73</f>
        <v>0</v>
      </c>
      <c r="E1453" s="221">
        <f>+ม.5!K73</f>
        <v>1</v>
      </c>
      <c r="F1453" s="230" t="str">
        <f>+ม.5!L73</f>
        <v>93.0</v>
      </c>
      <c r="G1453" s="190"/>
      <c r="H1453" s="221">
        <f t="shared" si="157"/>
        <v>193</v>
      </c>
      <c r="I1453" s="226">
        <v>100</v>
      </c>
      <c r="J1453" s="191">
        <f t="shared" si="158"/>
        <v>19300</v>
      </c>
      <c r="K1453" s="221">
        <f>+ม.5!R73</f>
        <v>0</v>
      </c>
      <c r="L1453" s="238">
        <f>+ม.5!T73</f>
        <v>0</v>
      </c>
      <c r="M1453" s="238">
        <f>+ม.5!U73</f>
        <v>0</v>
      </c>
      <c r="N1453" s="190"/>
      <c r="O1453" s="197">
        <f>+ม.5!V73</f>
        <v>0</v>
      </c>
      <c r="P1453" s="190">
        <f>+ม.5!X73</f>
        <v>0</v>
      </c>
      <c r="Q1453" s="244"/>
      <c r="R1453" s="197">
        <f t="shared" si="159"/>
        <v>0</v>
      </c>
      <c r="S1453" s="221">
        <f>+ม.5!AA73</f>
        <v>0</v>
      </c>
      <c r="T1453" s="201">
        <f t="shared" si="160"/>
        <v>0</v>
      </c>
      <c r="U1453" s="190">
        <f t="shared" si="161"/>
        <v>0</v>
      </c>
      <c r="V1453" s="190">
        <f t="shared" si="162"/>
        <v>19300</v>
      </c>
      <c r="W1453" s="190"/>
      <c r="X1453" s="258" t="s">
        <v>2880</v>
      </c>
      <c r="Y1453" s="251"/>
      <c r="Z1453" s="251">
        <v>0.01</v>
      </c>
    </row>
    <row r="1454" spans="1:26" s="189" customFormat="1" ht="15.75" customHeight="1" x14ac:dyDescent="0.35">
      <c r="A1454" s="221">
        <v>57</v>
      </c>
      <c r="B1454" s="217" t="str">
        <f>+ม.5!D74</f>
        <v>โฉนด</v>
      </c>
      <c r="C1454" s="234">
        <f>+ม.5!E74</f>
        <v>58574</v>
      </c>
      <c r="D1454" s="221">
        <f>+ม.5!J74</f>
        <v>21</v>
      </c>
      <c r="E1454" s="221">
        <f>+ม.5!K74</f>
        <v>3</v>
      </c>
      <c r="F1454" s="230">
        <f>+ม.5!L74</f>
        <v>84.5</v>
      </c>
      <c r="G1454" s="190"/>
      <c r="H1454" s="221">
        <f t="shared" si="157"/>
        <v>8784.5</v>
      </c>
      <c r="I1454" s="226">
        <v>100</v>
      </c>
      <c r="J1454" s="191">
        <f t="shared" si="158"/>
        <v>878450</v>
      </c>
      <c r="K1454" s="221">
        <f>+ม.5!R74</f>
        <v>0</v>
      </c>
      <c r="L1454" s="238">
        <f>+ม.5!T74</f>
        <v>0</v>
      </c>
      <c r="M1454" s="238">
        <f>+ม.5!U74</f>
        <v>0</v>
      </c>
      <c r="N1454" s="190"/>
      <c r="O1454" s="197">
        <f>+ม.5!V74</f>
        <v>0</v>
      </c>
      <c r="P1454" s="190">
        <f>+ม.5!X74</f>
        <v>0</v>
      </c>
      <c r="Q1454" s="244"/>
      <c r="R1454" s="197">
        <f t="shared" si="159"/>
        <v>0</v>
      </c>
      <c r="S1454" s="221">
        <f>+ม.5!AA74</f>
        <v>0</v>
      </c>
      <c r="T1454" s="201">
        <f t="shared" si="160"/>
        <v>0</v>
      </c>
      <c r="U1454" s="190">
        <f t="shared" si="161"/>
        <v>0</v>
      </c>
      <c r="V1454" s="190">
        <f t="shared" si="162"/>
        <v>878450</v>
      </c>
      <c r="W1454" s="190"/>
      <c r="X1454" s="258" t="s">
        <v>2880</v>
      </c>
      <c r="Y1454" s="251"/>
      <c r="Z1454" s="251">
        <v>0.01</v>
      </c>
    </row>
    <row r="1455" spans="1:26" s="189" customFormat="1" ht="15.75" customHeight="1" x14ac:dyDescent="0.35">
      <c r="A1455" s="221">
        <v>58</v>
      </c>
      <c r="B1455" s="217" t="str">
        <f>+ม.5!D75</f>
        <v>โฉนด</v>
      </c>
      <c r="C1455" s="234">
        <f>+ม.5!E75</f>
        <v>45272</v>
      </c>
      <c r="D1455" s="221">
        <f>+ม.5!J75</f>
        <v>0</v>
      </c>
      <c r="E1455" s="221">
        <f>+ม.5!K75</f>
        <v>2</v>
      </c>
      <c r="F1455" s="230" t="str">
        <f>+ม.5!L75</f>
        <v>52.0</v>
      </c>
      <c r="G1455" s="190"/>
      <c r="H1455" s="221">
        <f t="shared" ref="H1455:H1518" si="163">+(D1455*400)+(E1455*100)+F1455</f>
        <v>252</v>
      </c>
      <c r="I1455" s="226">
        <v>300</v>
      </c>
      <c r="J1455" s="191">
        <f t="shared" si="158"/>
        <v>75600</v>
      </c>
      <c r="K1455" s="221">
        <f>+ม.5!R75</f>
        <v>1</v>
      </c>
      <c r="L1455" s="238" t="str">
        <f>+ม.5!T75</f>
        <v>บ้านเดี่ยว</v>
      </c>
      <c r="M1455" s="238" t="str">
        <f>+ม.5!U75</f>
        <v>ไม้</v>
      </c>
      <c r="N1455" s="190"/>
      <c r="O1455" s="197">
        <f>+ม.5!V75</f>
        <v>81</v>
      </c>
      <c r="P1455" s="190">
        <f>+ม.5!X75</f>
        <v>81</v>
      </c>
      <c r="Q1455" s="244">
        <v>6800</v>
      </c>
      <c r="R1455" s="197">
        <f t="shared" si="159"/>
        <v>550800</v>
      </c>
      <c r="S1455" s="221">
        <f>+ม.5!AA75</f>
        <v>27</v>
      </c>
      <c r="T1455" s="201">
        <f t="shared" si="160"/>
        <v>148716</v>
      </c>
      <c r="U1455" s="190">
        <f t="shared" si="161"/>
        <v>402084</v>
      </c>
      <c r="V1455" s="190">
        <f t="shared" si="162"/>
        <v>477684</v>
      </c>
      <c r="W1455" s="190"/>
      <c r="X1455" s="258" t="s">
        <v>2880</v>
      </c>
      <c r="Y1455" s="251"/>
      <c r="Z1455" s="251">
        <v>0.03</v>
      </c>
    </row>
    <row r="1456" spans="1:26" s="189" customFormat="1" ht="15.75" customHeight="1" x14ac:dyDescent="0.35">
      <c r="A1456" s="221">
        <v>59</v>
      </c>
      <c r="B1456" s="217" t="str">
        <f>+ม.5!D76</f>
        <v>โฉนด</v>
      </c>
      <c r="C1456" s="234">
        <f>+ม.5!E76</f>
        <v>40240</v>
      </c>
      <c r="D1456" s="221">
        <f>+ม.5!J76</f>
        <v>17</v>
      </c>
      <c r="E1456" s="221">
        <f>+ม.5!K76</f>
        <v>3</v>
      </c>
      <c r="F1456" s="230" t="str">
        <f>+ม.5!L76</f>
        <v>84.0</v>
      </c>
      <c r="G1456" s="190"/>
      <c r="H1456" s="221">
        <f t="shared" si="163"/>
        <v>7184</v>
      </c>
      <c r="I1456" s="226">
        <v>100</v>
      </c>
      <c r="J1456" s="191">
        <f t="shared" ref="J1456:J1519" si="164">H1456*I1456</f>
        <v>718400</v>
      </c>
      <c r="K1456" s="221">
        <f>+ม.5!R76</f>
        <v>0</v>
      </c>
      <c r="L1456" s="238">
        <f>+ม.5!T76</f>
        <v>0</v>
      </c>
      <c r="M1456" s="238">
        <f>+ม.5!U76</f>
        <v>0</v>
      </c>
      <c r="N1456" s="190"/>
      <c r="O1456" s="197">
        <f>+ม.5!V76</f>
        <v>0</v>
      </c>
      <c r="P1456" s="190">
        <f>+ม.5!X76</f>
        <v>0</v>
      </c>
      <c r="Q1456" s="244"/>
      <c r="R1456" s="197">
        <f t="shared" si="159"/>
        <v>0</v>
      </c>
      <c r="S1456" s="221">
        <f>+ม.5!AA76</f>
        <v>0</v>
      </c>
      <c r="T1456" s="201">
        <f t="shared" si="160"/>
        <v>0</v>
      </c>
      <c r="U1456" s="190">
        <f t="shared" si="161"/>
        <v>0</v>
      </c>
      <c r="V1456" s="190">
        <f t="shared" si="162"/>
        <v>718400</v>
      </c>
      <c r="W1456" s="190"/>
      <c r="X1456" s="258" t="s">
        <v>2880</v>
      </c>
      <c r="Y1456" s="251"/>
      <c r="Z1456" s="251">
        <v>0.01</v>
      </c>
    </row>
    <row r="1457" spans="1:26" s="189" customFormat="1" ht="15.75" customHeight="1" x14ac:dyDescent="0.35">
      <c r="A1457" s="221">
        <v>60</v>
      </c>
      <c r="B1457" s="217" t="str">
        <f>+ม.5!D77</f>
        <v>โฉนด</v>
      </c>
      <c r="C1457" s="234">
        <f>+ม.5!E77</f>
        <v>40210</v>
      </c>
      <c r="D1457" s="221">
        <f>+ม.5!J77</f>
        <v>13</v>
      </c>
      <c r="E1457" s="221">
        <f>+ม.5!K77</f>
        <v>0</v>
      </c>
      <c r="F1457" s="230" t="str">
        <f>+ม.5!L77</f>
        <v>45.0</v>
      </c>
      <c r="G1457" s="190"/>
      <c r="H1457" s="221">
        <f t="shared" si="163"/>
        <v>5245</v>
      </c>
      <c r="I1457" s="226">
        <v>100</v>
      </c>
      <c r="J1457" s="191">
        <f t="shared" si="164"/>
        <v>524500</v>
      </c>
      <c r="K1457" s="221">
        <f>+ม.5!R77</f>
        <v>0</v>
      </c>
      <c r="L1457" s="238">
        <f>+ม.5!T77</f>
        <v>0</v>
      </c>
      <c r="M1457" s="238">
        <f>+ม.5!U77</f>
        <v>0</v>
      </c>
      <c r="N1457" s="190"/>
      <c r="O1457" s="197">
        <f>+ม.5!V77</f>
        <v>0</v>
      </c>
      <c r="P1457" s="190">
        <f>+ม.5!X77</f>
        <v>0</v>
      </c>
      <c r="Q1457" s="244"/>
      <c r="R1457" s="197">
        <f t="shared" si="159"/>
        <v>0</v>
      </c>
      <c r="S1457" s="221">
        <f>+ม.5!AA77</f>
        <v>0</v>
      </c>
      <c r="T1457" s="201">
        <f t="shared" si="160"/>
        <v>0</v>
      </c>
      <c r="U1457" s="190">
        <f t="shared" si="161"/>
        <v>0</v>
      </c>
      <c r="V1457" s="190">
        <f t="shared" si="162"/>
        <v>524500</v>
      </c>
      <c r="W1457" s="190"/>
      <c r="X1457" s="258" t="s">
        <v>2880</v>
      </c>
      <c r="Y1457" s="251"/>
      <c r="Z1457" s="251">
        <v>0.01</v>
      </c>
    </row>
    <row r="1458" spans="1:26" s="189" customFormat="1" ht="15.75" customHeight="1" x14ac:dyDescent="0.35">
      <c r="A1458" s="221">
        <v>61</v>
      </c>
      <c r="B1458" s="217" t="str">
        <f>+ม.5!D78</f>
        <v>โฉนด</v>
      </c>
      <c r="C1458" s="234">
        <f>+ม.5!E78</f>
        <v>40175</v>
      </c>
      <c r="D1458" s="221">
        <f>+ม.5!J78</f>
        <v>0</v>
      </c>
      <c r="E1458" s="221">
        <f>+ม.5!K78</f>
        <v>0</v>
      </c>
      <c r="F1458" s="230" t="str">
        <f>+ม.5!L78</f>
        <v>73.0</v>
      </c>
      <c r="G1458" s="190"/>
      <c r="H1458" s="221">
        <f t="shared" si="163"/>
        <v>73</v>
      </c>
      <c r="I1458" s="226">
        <v>230</v>
      </c>
      <c r="J1458" s="191">
        <f t="shared" si="164"/>
        <v>16790</v>
      </c>
      <c r="K1458" s="221">
        <f>+ม.5!R78</f>
        <v>1</v>
      </c>
      <c r="L1458" s="238" t="str">
        <f>+ม.5!T78</f>
        <v>บ้านเดี่ยว</v>
      </c>
      <c r="M1458" s="238" t="str">
        <f>+ม.5!U78</f>
        <v>ตึก</v>
      </c>
      <c r="N1458" s="190"/>
      <c r="O1458" s="197">
        <f>+ม.5!V78</f>
        <v>98</v>
      </c>
      <c r="P1458" s="190">
        <f>+ม.5!X78</f>
        <v>98</v>
      </c>
      <c r="Q1458" s="244">
        <v>6800</v>
      </c>
      <c r="R1458" s="197">
        <f t="shared" si="159"/>
        <v>666400</v>
      </c>
      <c r="S1458" s="221">
        <f>+ม.5!AA78</f>
        <v>12</v>
      </c>
      <c r="T1458" s="201">
        <f t="shared" si="160"/>
        <v>79968</v>
      </c>
      <c r="U1458" s="190">
        <f t="shared" si="161"/>
        <v>586432</v>
      </c>
      <c r="V1458" s="190">
        <f t="shared" si="162"/>
        <v>603222</v>
      </c>
      <c r="W1458" s="190"/>
      <c r="X1458" s="258" t="s">
        <v>2880</v>
      </c>
      <c r="Y1458" s="251"/>
      <c r="Z1458" s="251">
        <v>0.03</v>
      </c>
    </row>
    <row r="1459" spans="1:26" s="189" customFormat="1" ht="15.75" customHeight="1" x14ac:dyDescent="0.35">
      <c r="A1459" s="221">
        <v>62</v>
      </c>
      <c r="B1459" s="217" t="str">
        <f>+ม.5!D79</f>
        <v>โฉนด</v>
      </c>
      <c r="C1459" s="234">
        <f>+ม.5!E79</f>
        <v>48267</v>
      </c>
      <c r="D1459" s="221">
        <f>+ม.5!J79</f>
        <v>0</v>
      </c>
      <c r="E1459" s="221">
        <f>+ม.5!K79</f>
        <v>0</v>
      </c>
      <c r="F1459" s="230" t="str">
        <f>+ม.5!L79</f>
        <v>99.0</v>
      </c>
      <c r="G1459" s="190"/>
      <c r="H1459" s="221">
        <f t="shared" si="163"/>
        <v>99</v>
      </c>
      <c r="I1459" s="226">
        <v>100</v>
      </c>
      <c r="J1459" s="191">
        <f t="shared" si="164"/>
        <v>9900</v>
      </c>
      <c r="K1459" s="221">
        <f>+ม.5!R79</f>
        <v>1</v>
      </c>
      <c r="L1459" s="238" t="str">
        <f>+ม.5!T79</f>
        <v>บ้านเดี่ยว</v>
      </c>
      <c r="M1459" s="238" t="str">
        <f>+ม.5!U79</f>
        <v>ไม้</v>
      </c>
      <c r="N1459" s="190"/>
      <c r="O1459" s="197">
        <f>+ม.5!V79</f>
        <v>54</v>
      </c>
      <c r="P1459" s="190">
        <f>+ม.5!X79</f>
        <v>54</v>
      </c>
      <c r="Q1459" s="244">
        <v>6800</v>
      </c>
      <c r="R1459" s="197">
        <f t="shared" si="159"/>
        <v>367200</v>
      </c>
      <c r="S1459" s="221">
        <f>+ม.5!AA79</f>
        <v>20</v>
      </c>
      <c r="T1459" s="201">
        <f t="shared" si="160"/>
        <v>73440</v>
      </c>
      <c r="U1459" s="190">
        <f t="shared" si="161"/>
        <v>293760</v>
      </c>
      <c r="V1459" s="190">
        <f t="shared" si="162"/>
        <v>303660</v>
      </c>
      <c r="W1459" s="190"/>
      <c r="X1459" s="258" t="s">
        <v>2880</v>
      </c>
      <c r="Y1459" s="251"/>
      <c r="Z1459" s="251">
        <v>0.03</v>
      </c>
    </row>
    <row r="1460" spans="1:26" s="189" customFormat="1" ht="15.75" customHeight="1" x14ac:dyDescent="0.35">
      <c r="A1460" s="221">
        <v>63</v>
      </c>
      <c r="B1460" s="217" t="str">
        <f>+ม.5!D80</f>
        <v>โฉนด</v>
      </c>
      <c r="C1460" s="234">
        <f>+ม.5!E80</f>
        <v>40195</v>
      </c>
      <c r="D1460" s="221">
        <f>+ม.5!J80</f>
        <v>0</v>
      </c>
      <c r="E1460" s="221">
        <f>+ม.5!K80</f>
        <v>2</v>
      </c>
      <c r="F1460" s="230" t="str">
        <f>+ม.5!L80</f>
        <v>56.0</v>
      </c>
      <c r="G1460" s="190"/>
      <c r="H1460" s="221">
        <f t="shared" si="163"/>
        <v>256</v>
      </c>
      <c r="I1460" s="226">
        <v>300</v>
      </c>
      <c r="J1460" s="191">
        <f t="shared" si="164"/>
        <v>76800</v>
      </c>
      <c r="K1460" s="221">
        <f>+ม.5!R80</f>
        <v>1</v>
      </c>
      <c r="L1460" s="238" t="str">
        <f>+ม.5!T80</f>
        <v>บ้านเดี่ยว</v>
      </c>
      <c r="M1460" s="238" t="str">
        <f>+ม.5!U80</f>
        <v>ครึ่งตึกครึ่งไม้</v>
      </c>
      <c r="N1460" s="190"/>
      <c r="O1460" s="197">
        <f>+ม.5!V80</f>
        <v>260</v>
      </c>
      <c r="P1460" s="190">
        <f>+ม.5!X80</f>
        <v>0</v>
      </c>
      <c r="Q1460" s="244">
        <v>6800</v>
      </c>
      <c r="R1460" s="197">
        <f t="shared" si="159"/>
        <v>1768000</v>
      </c>
      <c r="S1460" s="221">
        <f>+ม.5!AA80</f>
        <v>20</v>
      </c>
      <c r="T1460" s="201">
        <f t="shared" si="160"/>
        <v>353600</v>
      </c>
      <c r="U1460" s="190">
        <f t="shared" si="161"/>
        <v>1414400</v>
      </c>
      <c r="V1460" s="190">
        <f t="shared" si="162"/>
        <v>1491200</v>
      </c>
      <c r="W1460" s="190"/>
      <c r="X1460" s="258" t="s">
        <v>2880</v>
      </c>
      <c r="Y1460" s="251"/>
      <c r="Z1460" s="251">
        <v>0.03</v>
      </c>
    </row>
    <row r="1461" spans="1:26" s="189" customFormat="1" ht="15.75" customHeight="1" x14ac:dyDescent="0.35">
      <c r="A1461" s="221">
        <f>+ม.5!C81</f>
        <v>0</v>
      </c>
      <c r="B1461" s="217">
        <f>+ม.5!D81</f>
        <v>0</v>
      </c>
      <c r="C1461" s="234"/>
      <c r="D1461" s="221"/>
      <c r="E1461" s="221"/>
      <c r="F1461" s="230"/>
      <c r="G1461" s="190"/>
      <c r="H1461" s="221">
        <f t="shared" si="163"/>
        <v>0</v>
      </c>
      <c r="I1461" s="226"/>
      <c r="J1461" s="191">
        <f t="shared" si="164"/>
        <v>0</v>
      </c>
      <c r="K1461" s="221">
        <f>+ม.5!R81</f>
        <v>0</v>
      </c>
      <c r="L1461" s="238" t="str">
        <f>+ม.5!T81</f>
        <v>ชั้นที่  1</v>
      </c>
      <c r="M1461" s="238">
        <f>+ม.5!U81</f>
        <v>0</v>
      </c>
      <c r="N1461" s="190"/>
      <c r="O1461" s="197">
        <f>+ม.5!V81</f>
        <v>0</v>
      </c>
      <c r="P1461" s="190">
        <f>+ม.5!X81</f>
        <v>130</v>
      </c>
      <c r="Q1461" s="244"/>
      <c r="R1461" s="197">
        <f t="shared" si="159"/>
        <v>0</v>
      </c>
      <c r="S1461" s="221">
        <f>+ม.5!AA81</f>
        <v>0</v>
      </c>
      <c r="T1461" s="201">
        <f t="shared" si="160"/>
        <v>0</v>
      </c>
      <c r="U1461" s="190">
        <f t="shared" si="161"/>
        <v>0</v>
      </c>
      <c r="V1461" s="190">
        <f t="shared" si="162"/>
        <v>0</v>
      </c>
      <c r="W1461" s="190"/>
      <c r="X1461" s="258"/>
      <c r="Y1461" s="251"/>
      <c r="Z1461" s="251"/>
    </row>
    <row r="1462" spans="1:26" s="189" customFormat="1" ht="15.75" customHeight="1" x14ac:dyDescent="0.35">
      <c r="A1462" s="221">
        <f>+ม.5!C82</f>
        <v>0</v>
      </c>
      <c r="B1462" s="217">
        <f>+ม.5!D82</f>
        <v>0</v>
      </c>
      <c r="C1462" s="234"/>
      <c r="D1462" s="221"/>
      <c r="E1462" s="221"/>
      <c r="F1462" s="230"/>
      <c r="G1462" s="190"/>
      <c r="H1462" s="221">
        <f t="shared" si="163"/>
        <v>0</v>
      </c>
      <c r="I1462" s="226"/>
      <c r="J1462" s="191">
        <f t="shared" si="164"/>
        <v>0</v>
      </c>
      <c r="K1462" s="221">
        <f>+ม.5!R82</f>
        <v>0</v>
      </c>
      <c r="L1462" s="238" t="str">
        <f>+ม.5!T82</f>
        <v>ชั้นที่  2</v>
      </c>
      <c r="M1462" s="238">
        <f>+ม.5!U82</f>
        <v>0</v>
      </c>
      <c r="N1462" s="190"/>
      <c r="O1462" s="197">
        <f>+ม.5!V82</f>
        <v>0</v>
      </c>
      <c r="P1462" s="190">
        <f>+ม.5!X82</f>
        <v>130</v>
      </c>
      <c r="Q1462" s="244"/>
      <c r="R1462" s="197">
        <f t="shared" si="159"/>
        <v>0</v>
      </c>
      <c r="S1462" s="221">
        <f>+ม.5!AA82</f>
        <v>0</v>
      </c>
      <c r="T1462" s="201">
        <f t="shared" si="160"/>
        <v>0</v>
      </c>
      <c r="U1462" s="190">
        <f t="shared" si="161"/>
        <v>0</v>
      </c>
      <c r="V1462" s="190">
        <f t="shared" si="162"/>
        <v>0</v>
      </c>
      <c r="W1462" s="190"/>
      <c r="X1462" s="258"/>
      <c r="Y1462" s="251"/>
      <c r="Z1462" s="251"/>
    </row>
    <row r="1463" spans="1:26" s="189" customFormat="1" ht="15.75" customHeight="1" x14ac:dyDescent="0.35">
      <c r="A1463" s="221">
        <v>64</v>
      </c>
      <c r="B1463" s="217" t="str">
        <f>+ม.5!D83</f>
        <v>โฉนด</v>
      </c>
      <c r="C1463" s="234">
        <f>+ม.5!E83</f>
        <v>15795</v>
      </c>
      <c r="D1463" s="221">
        <f>+ม.5!J83</f>
        <v>14</v>
      </c>
      <c r="E1463" s="221">
        <f>+ม.5!K83</f>
        <v>0</v>
      </c>
      <c r="F1463" s="230">
        <f>+ม.5!L83</f>
        <v>8</v>
      </c>
      <c r="G1463" s="190"/>
      <c r="H1463" s="221">
        <f t="shared" si="163"/>
        <v>5608</v>
      </c>
      <c r="I1463" s="226">
        <v>130</v>
      </c>
      <c r="J1463" s="191">
        <f t="shared" si="164"/>
        <v>729040</v>
      </c>
      <c r="K1463" s="221">
        <f>+ม.5!R83</f>
        <v>0</v>
      </c>
      <c r="L1463" s="238">
        <f>+ม.5!T83</f>
        <v>0</v>
      </c>
      <c r="M1463" s="238">
        <f>+ม.5!U83</f>
        <v>0</v>
      </c>
      <c r="N1463" s="190"/>
      <c r="O1463" s="197">
        <f>+ม.5!V83</f>
        <v>0</v>
      </c>
      <c r="P1463" s="190">
        <f>+ม.5!X83</f>
        <v>0</v>
      </c>
      <c r="Q1463" s="244"/>
      <c r="R1463" s="197">
        <f t="shared" si="159"/>
        <v>0</v>
      </c>
      <c r="S1463" s="221">
        <f>+ม.5!AA83</f>
        <v>0</v>
      </c>
      <c r="T1463" s="201">
        <f t="shared" si="160"/>
        <v>0</v>
      </c>
      <c r="U1463" s="190">
        <f t="shared" si="161"/>
        <v>0</v>
      </c>
      <c r="V1463" s="190">
        <f t="shared" si="162"/>
        <v>729040</v>
      </c>
      <c r="W1463" s="190"/>
      <c r="X1463" s="258" t="s">
        <v>2880</v>
      </c>
      <c r="Y1463" s="251"/>
      <c r="Z1463" s="251">
        <v>0.01</v>
      </c>
    </row>
    <row r="1464" spans="1:26" s="189" customFormat="1" ht="15.75" customHeight="1" x14ac:dyDescent="0.35">
      <c r="A1464" s="221">
        <v>65</v>
      </c>
      <c r="B1464" s="217" t="str">
        <f>+ม.5!D84</f>
        <v>โฉนด</v>
      </c>
      <c r="C1464" s="234">
        <f>+ม.5!E84</f>
        <v>53933</v>
      </c>
      <c r="D1464" s="221">
        <f>+ม.5!J84</f>
        <v>2</v>
      </c>
      <c r="E1464" s="221">
        <f>+ม.5!K84</f>
        <v>3</v>
      </c>
      <c r="F1464" s="230" t="str">
        <f>+ม.5!L84</f>
        <v>55.0</v>
      </c>
      <c r="G1464" s="190"/>
      <c r="H1464" s="221">
        <f t="shared" si="163"/>
        <v>1155</v>
      </c>
      <c r="I1464" s="226">
        <v>100</v>
      </c>
      <c r="J1464" s="191">
        <f t="shared" si="164"/>
        <v>115500</v>
      </c>
      <c r="K1464" s="221">
        <f>+ม.5!R84</f>
        <v>0</v>
      </c>
      <c r="L1464" s="238">
        <f>+ม.5!T84</f>
        <v>0</v>
      </c>
      <c r="M1464" s="238">
        <f>+ม.5!U84</f>
        <v>0</v>
      </c>
      <c r="N1464" s="190"/>
      <c r="O1464" s="197">
        <f>+ม.5!V84</f>
        <v>0</v>
      </c>
      <c r="P1464" s="190">
        <f>+ม.5!X84</f>
        <v>0</v>
      </c>
      <c r="Q1464" s="244"/>
      <c r="R1464" s="197">
        <f t="shared" si="159"/>
        <v>0</v>
      </c>
      <c r="S1464" s="221">
        <f>+ม.5!AA84</f>
        <v>0</v>
      </c>
      <c r="T1464" s="201">
        <f t="shared" si="160"/>
        <v>0</v>
      </c>
      <c r="U1464" s="190">
        <f t="shared" si="161"/>
        <v>0</v>
      </c>
      <c r="V1464" s="190">
        <f t="shared" si="162"/>
        <v>115500</v>
      </c>
      <c r="W1464" s="190"/>
      <c r="X1464" s="258" t="s">
        <v>2880</v>
      </c>
      <c r="Y1464" s="251"/>
      <c r="Z1464" s="251">
        <v>0.01</v>
      </c>
    </row>
    <row r="1465" spans="1:26" s="189" customFormat="1" ht="15.75" customHeight="1" x14ac:dyDescent="0.35">
      <c r="A1465" s="221">
        <v>66</v>
      </c>
      <c r="B1465" s="217" t="str">
        <f>+ม.5!D85</f>
        <v>โฉนด</v>
      </c>
      <c r="C1465" s="234">
        <f>+ม.5!E85</f>
        <v>49377</v>
      </c>
      <c r="D1465" s="221">
        <f>+ม.5!J85</f>
        <v>0</v>
      </c>
      <c r="E1465" s="221">
        <f>+ม.5!K85</f>
        <v>3</v>
      </c>
      <c r="F1465" s="230" t="str">
        <f>+ม.5!L85</f>
        <v>22.0</v>
      </c>
      <c r="G1465" s="190"/>
      <c r="H1465" s="221">
        <f t="shared" si="163"/>
        <v>322</v>
      </c>
      <c r="I1465" s="226">
        <v>230</v>
      </c>
      <c r="J1465" s="191">
        <f t="shared" si="164"/>
        <v>74060</v>
      </c>
      <c r="K1465" s="221">
        <f>+ม.5!R85</f>
        <v>1</v>
      </c>
      <c r="L1465" s="238" t="str">
        <f>+ม.5!T85</f>
        <v>บ้านเดี่ยว</v>
      </c>
      <c r="M1465" s="238" t="str">
        <f>+ม.5!U85</f>
        <v>ไม้</v>
      </c>
      <c r="N1465" s="190"/>
      <c r="O1465" s="197">
        <f>+ม.5!V85</f>
        <v>72</v>
      </c>
      <c r="P1465" s="190">
        <f>+ม.5!X85</f>
        <v>72</v>
      </c>
      <c r="Q1465" s="244">
        <v>6800</v>
      </c>
      <c r="R1465" s="197">
        <f t="shared" si="159"/>
        <v>489600</v>
      </c>
      <c r="S1465" s="221">
        <f>+ม.5!AA85</f>
        <v>20</v>
      </c>
      <c r="T1465" s="201">
        <f t="shared" si="160"/>
        <v>97920</v>
      </c>
      <c r="U1465" s="190">
        <f t="shared" si="161"/>
        <v>391680</v>
      </c>
      <c r="V1465" s="190">
        <f t="shared" si="162"/>
        <v>465740</v>
      </c>
      <c r="W1465" s="190"/>
      <c r="X1465" s="258" t="s">
        <v>2880</v>
      </c>
      <c r="Y1465" s="251"/>
      <c r="Z1465" s="251">
        <v>0.03</v>
      </c>
    </row>
    <row r="1466" spans="1:26" s="189" customFormat="1" ht="15.75" customHeight="1" x14ac:dyDescent="0.35">
      <c r="A1466" s="221">
        <v>67</v>
      </c>
      <c r="B1466" s="217" t="str">
        <f>+ม.5!D86</f>
        <v>โฉนด</v>
      </c>
      <c r="C1466" s="234">
        <f>+ม.5!E86</f>
        <v>40261</v>
      </c>
      <c r="D1466" s="221">
        <f>+ม.5!J86</f>
        <v>14</v>
      </c>
      <c r="E1466" s="221">
        <f>+ม.5!K86</f>
        <v>1</v>
      </c>
      <c r="F1466" s="230" t="str">
        <f>+ม.5!L86</f>
        <v>64.0</v>
      </c>
      <c r="G1466" s="190"/>
      <c r="H1466" s="221">
        <f t="shared" si="163"/>
        <v>5764</v>
      </c>
      <c r="I1466" s="226">
        <v>130</v>
      </c>
      <c r="J1466" s="191">
        <f t="shared" si="164"/>
        <v>749320</v>
      </c>
      <c r="K1466" s="221">
        <f>+ม.5!R86</f>
        <v>0</v>
      </c>
      <c r="L1466" s="238">
        <f>+ม.5!T86</f>
        <v>0</v>
      </c>
      <c r="M1466" s="238">
        <f>+ม.5!U86</f>
        <v>0</v>
      </c>
      <c r="N1466" s="190"/>
      <c r="O1466" s="197">
        <f>+ม.5!V86</f>
        <v>0</v>
      </c>
      <c r="P1466" s="190">
        <f>+ม.5!X86</f>
        <v>0</v>
      </c>
      <c r="Q1466" s="244"/>
      <c r="R1466" s="197">
        <f t="shared" si="159"/>
        <v>0</v>
      </c>
      <c r="S1466" s="221">
        <f>+ม.5!AA86</f>
        <v>0</v>
      </c>
      <c r="T1466" s="201">
        <f t="shared" si="160"/>
        <v>0</v>
      </c>
      <c r="U1466" s="190">
        <f t="shared" si="161"/>
        <v>0</v>
      </c>
      <c r="V1466" s="190">
        <f t="shared" si="162"/>
        <v>749320</v>
      </c>
      <c r="W1466" s="190"/>
      <c r="X1466" s="258" t="s">
        <v>2880</v>
      </c>
      <c r="Y1466" s="251"/>
      <c r="Z1466" s="251">
        <v>0.01</v>
      </c>
    </row>
    <row r="1467" spans="1:26" s="189" customFormat="1" ht="15.75" customHeight="1" x14ac:dyDescent="0.35">
      <c r="A1467" s="221">
        <v>68</v>
      </c>
      <c r="B1467" s="217" t="str">
        <f>+ม.5!D87</f>
        <v>โฉนด</v>
      </c>
      <c r="C1467" s="234">
        <f>+ม.5!E87</f>
        <v>40228</v>
      </c>
      <c r="D1467" s="221">
        <f>+ม.5!J87</f>
        <v>0</v>
      </c>
      <c r="E1467" s="221">
        <f>+ม.5!K87</f>
        <v>0</v>
      </c>
      <c r="F1467" s="230" t="str">
        <f>+ม.5!L87</f>
        <v>82.0</v>
      </c>
      <c r="G1467" s="190"/>
      <c r="H1467" s="221">
        <f t="shared" si="163"/>
        <v>82</v>
      </c>
      <c r="I1467" s="226">
        <v>300</v>
      </c>
      <c r="J1467" s="191">
        <f t="shared" si="164"/>
        <v>24600</v>
      </c>
      <c r="K1467" s="221">
        <f>+ม.5!R87</f>
        <v>1</v>
      </c>
      <c r="L1467" s="238" t="str">
        <f>+ม.5!T87</f>
        <v>บ้านเดี่ยว</v>
      </c>
      <c r="M1467" s="238" t="str">
        <f>+ม.5!U87</f>
        <v>ตึก</v>
      </c>
      <c r="N1467" s="190"/>
      <c r="O1467" s="197">
        <f>+ม.5!V87</f>
        <v>20</v>
      </c>
      <c r="P1467" s="190">
        <f>+ม.5!X87</f>
        <v>20</v>
      </c>
      <c r="Q1467" s="244">
        <v>6800</v>
      </c>
      <c r="R1467" s="197">
        <f t="shared" si="159"/>
        <v>136000</v>
      </c>
      <c r="S1467" s="221">
        <f>+ม.5!AA87</f>
        <v>25</v>
      </c>
      <c r="T1467" s="201">
        <f t="shared" si="160"/>
        <v>34000</v>
      </c>
      <c r="U1467" s="190">
        <f t="shared" si="161"/>
        <v>102000</v>
      </c>
      <c r="V1467" s="190">
        <f t="shared" si="162"/>
        <v>126600</v>
      </c>
      <c r="W1467" s="190"/>
      <c r="X1467" s="258" t="s">
        <v>2880</v>
      </c>
      <c r="Y1467" s="251"/>
      <c r="Z1467" s="251">
        <v>0.03</v>
      </c>
    </row>
    <row r="1468" spans="1:26" s="189" customFormat="1" ht="15.75" customHeight="1" x14ac:dyDescent="0.35">
      <c r="A1468" s="221">
        <v>69</v>
      </c>
      <c r="B1468" s="217" t="str">
        <f>+ม.5!D88</f>
        <v>โฉนด</v>
      </c>
      <c r="C1468" s="234">
        <f>+ม.5!E88</f>
        <v>40231</v>
      </c>
      <c r="D1468" s="221">
        <f>+ม.5!J88</f>
        <v>0</v>
      </c>
      <c r="E1468" s="221">
        <f>+ม.5!K88</f>
        <v>1</v>
      </c>
      <c r="F1468" s="230" t="str">
        <f>+ม.5!L88</f>
        <v>70.0</v>
      </c>
      <c r="G1468" s="190"/>
      <c r="H1468" s="221">
        <f t="shared" si="163"/>
        <v>170</v>
      </c>
      <c r="I1468" s="226">
        <v>300</v>
      </c>
      <c r="J1468" s="191">
        <f t="shared" si="164"/>
        <v>51000</v>
      </c>
      <c r="K1468" s="221">
        <f>+ม.5!R88</f>
        <v>0</v>
      </c>
      <c r="L1468" s="238">
        <f>+ม.5!T88</f>
        <v>0</v>
      </c>
      <c r="M1468" s="238">
        <f>+ม.5!U88</f>
        <v>0</v>
      </c>
      <c r="N1468" s="190"/>
      <c r="O1468" s="197">
        <f>+ม.5!V88</f>
        <v>0</v>
      </c>
      <c r="P1468" s="190">
        <f>+ม.5!X88</f>
        <v>0</v>
      </c>
      <c r="Q1468" s="244"/>
      <c r="R1468" s="197">
        <f t="shared" si="159"/>
        <v>0</v>
      </c>
      <c r="S1468" s="221">
        <f>+ม.5!AA88</f>
        <v>0</v>
      </c>
      <c r="T1468" s="201">
        <f t="shared" si="160"/>
        <v>0</v>
      </c>
      <c r="U1468" s="190">
        <f t="shared" si="161"/>
        <v>0</v>
      </c>
      <c r="V1468" s="190">
        <f t="shared" si="162"/>
        <v>51000</v>
      </c>
      <c r="W1468" s="190"/>
      <c r="X1468" s="258" t="s">
        <v>2880</v>
      </c>
      <c r="Y1468" s="251"/>
      <c r="Z1468" s="251">
        <v>0.01</v>
      </c>
    </row>
    <row r="1469" spans="1:26" s="189" customFormat="1" ht="15.75" customHeight="1" x14ac:dyDescent="0.35">
      <c r="A1469" s="221">
        <v>70</v>
      </c>
      <c r="B1469" s="217" t="str">
        <f>+ม.5!D89</f>
        <v>โฉนด</v>
      </c>
      <c r="C1469" s="234">
        <f>+ม.5!E89</f>
        <v>39308</v>
      </c>
      <c r="D1469" s="221">
        <f>+ม.5!J89</f>
        <v>10</v>
      </c>
      <c r="E1469" s="221">
        <f>+ม.5!K89</f>
        <v>2</v>
      </c>
      <c r="F1469" s="230">
        <f>+ม.5!L89</f>
        <v>45</v>
      </c>
      <c r="G1469" s="190"/>
      <c r="H1469" s="221">
        <f t="shared" si="163"/>
        <v>4245</v>
      </c>
      <c r="I1469" s="226">
        <v>100</v>
      </c>
      <c r="J1469" s="191">
        <f t="shared" si="164"/>
        <v>424500</v>
      </c>
      <c r="K1469" s="221">
        <f>+ม.5!R89</f>
        <v>0</v>
      </c>
      <c r="L1469" s="238">
        <f>+ม.5!T89</f>
        <v>0</v>
      </c>
      <c r="M1469" s="238">
        <f>+ม.5!U89</f>
        <v>0</v>
      </c>
      <c r="N1469" s="190"/>
      <c r="O1469" s="197">
        <f>+ม.5!V89</f>
        <v>0</v>
      </c>
      <c r="P1469" s="190">
        <f>+ม.5!X89</f>
        <v>0</v>
      </c>
      <c r="Q1469" s="244"/>
      <c r="R1469" s="197">
        <f t="shared" si="159"/>
        <v>0</v>
      </c>
      <c r="S1469" s="221">
        <f>+ม.5!AA89</f>
        <v>0</v>
      </c>
      <c r="T1469" s="201">
        <f t="shared" si="160"/>
        <v>0</v>
      </c>
      <c r="U1469" s="190">
        <f t="shared" si="161"/>
        <v>0</v>
      </c>
      <c r="V1469" s="190">
        <f t="shared" si="162"/>
        <v>424500</v>
      </c>
      <c r="W1469" s="190"/>
      <c r="X1469" s="258" t="s">
        <v>2880</v>
      </c>
      <c r="Y1469" s="251"/>
      <c r="Z1469" s="251">
        <v>0.01</v>
      </c>
    </row>
    <row r="1470" spans="1:26" s="189" customFormat="1" ht="15.75" customHeight="1" x14ac:dyDescent="0.35">
      <c r="A1470" s="221">
        <v>71</v>
      </c>
      <c r="B1470" s="217" t="str">
        <f>+ม.5!D90</f>
        <v>โฉนด</v>
      </c>
      <c r="C1470" s="234">
        <f>+ม.5!E90</f>
        <v>43915</v>
      </c>
      <c r="D1470" s="221">
        <f>+ม.5!J90</f>
        <v>12</v>
      </c>
      <c r="E1470" s="221">
        <f>+ม.5!K90</f>
        <v>0</v>
      </c>
      <c r="F1470" s="230" t="str">
        <f>+ม.5!L90</f>
        <v>44.0</v>
      </c>
      <c r="G1470" s="190"/>
      <c r="H1470" s="221">
        <f t="shared" si="163"/>
        <v>4844</v>
      </c>
      <c r="I1470" s="226">
        <v>100</v>
      </c>
      <c r="J1470" s="191">
        <f t="shared" si="164"/>
        <v>484400</v>
      </c>
      <c r="K1470" s="221">
        <f>+ม.5!R90</f>
        <v>0</v>
      </c>
      <c r="L1470" s="238">
        <f>+ม.5!T90</f>
        <v>0</v>
      </c>
      <c r="M1470" s="238">
        <f>+ม.5!U90</f>
        <v>0</v>
      </c>
      <c r="N1470" s="190"/>
      <c r="O1470" s="197">
        <f>+ม.5!V90</f>
        <v>0</v>
      </c>
      <c r="P1470" s="190">
        <f>+ม.5!X90</f>
        <v>0</v>
      </c>
      <c r="Q1470" s="244"/>
      <c r="R1470" s="197">
        <f t="shared" si="159"/>
        <v>0</v>
      </c>
      <c r="S1470" s="221">
        <f>+ม.5!AA90</f>
        <v>0</v>
      </c>
      <c r="T1470" s="201">
        <f t="shared" si="160"/>
        <v>0</v>
      </c>
      <c r="U1470" s="190">
        <f t="shared" si="161"/>
        <v>0</v>
      </c>
      <c r="V1470" s="190">
        <f t="shared" si="162"/>
        <v>484400</v>
      </c>
      <c r="W1470" s="190"/>
      <c r="X1470" s="258" t="s">
        <v>2880</v>
      </c>
      <c r="Y1470" s="251"/>
      <c r="Z1470" s="251">
        <v>0.01</v>
      </c>
    </row>
    <row r="1471" spans="1:26" s="189" customFormat="1" ht="15.75" customHeight="1" x14ac:dyDescent="0.35">
      <c r="A1471" s="221">
        <v>72</v>
      </c>
      <c r="B1471" s="217" t="str">
        <f>+ม.5!D91</f>
        <v>โฉนด</v>
      </c>
      <c r="C1471" s="234">
        <f>+ม.5!E91</f>
        <v>40209</v>
      </c>
      <c r="D1471" s="221">
        <f>+ม.5!J91</f>
        <v>0</v>
      </c>
      <c r="E1471" s="221">
        <f>+ม.5!K91</f>
        <v>2</v>
      </c>
      <c r="F1471" s="230" t="str">
        <f>+ม.5!L91</f>
        <v>61.0</v>
      </c>
      <c r="G1471" s="190"/>
      <c r="H1471" s="221">
        <f t="shared" si="163"/>
        <v>261</v>
      </c>
      <c r="I1471" s="226">
        <v>100</v>
      </c>
      <c r="J1471" s="191">
        <f t="shared" si="164"/>
        <v>26100</v>
      </c>
      <c r="K1471" s="221">
        <f>+ม.5!R91</f>
        <v>0</v>
      </c>
      <c r="L1471" s="238">
        <f>+ม.5!T91</f>
        <v>0</v>
      </c>
      <c r="M1471" s="238">
        <f>+ม.5!U91</f>
        <v>0</v>
      </c>
      <c r="N1471" s="190"/>
      <c r="O1471" s="197">
        <f>+ม.5!V91</f>
        <v>0</v>
      </c>
      <c r="P1471" s="190">
        <f>+ม.5!X91</f>
        <v>0</v>
      </c>
      <c r="Q1471" s="244"/>
      <c r="R1471" s="197">
        <f t="shared" si="159"/>
        <v>0</v>
      </c>
      <c r="S1471" s="221">
        <f>+ม.5!AA91</f>
        <v>0</v>
      </c>
      <c r="T1471" s="201">
        <f t="shared" si="160"/>
        <v>0</v>
      </c>
      <c r="U1471" s="190">
        <f t="shared" si="161"/>
        <v>0</v>
      </c>
      <c r="V1471" s="190">
        <f t="shared" si="162"/>
        <v>26100</v>
      </c>
      <c r="W1471" s="190"/>
      <c r="X1471" s="258" t="s">
        <v>2880</v>
      </c>
      <c r="Y1471" s="251"/>
      <c r="Z1471" s="251">
        <v>0.01</v>
      </c>
    </row>
    <row r="1472" spans="1:26" s="189" customFormat="1" ht="15.75" customHeight="1" x14ac:dyDescent="0.35">
      <c r="A1472" s="221">
        <v>73</v>
      </c>
      <c r="B1472" s="217" t="str">
        <f>+ม.5!D92</f>
        <v>โฉนด</v>
      </c>
      <c r="C1472" s="234">
        <f>+ม.5!E92</f>
        <v>40230</v>
      </c>
      <c r="D1472" s="221">
        <f>+ม.5!J92</f>
        <v>0</v>
      </c>
      <c r="E1472" s="221">
        <f>+ม.5!K92</f>
        <v>0</v>
      </c>
      <c r="F1472" s="230" t="str">
        <f>+ม.5!L92</f>
        <v>73.0</v>
      </c>
      <c r="G1472" s="190"/>
      <c r="H1472" s="221">
        <f t="shared" si="163"/>
        <v>73</v>
      </c>
      <c r="I1472" s="226">
        <v>300</v>
      </c>
      <c r="J1472" s="191">
        <f t="shared" si="164"/>
        <v>21900</v>
      </c>
      <c r="K1472" s="221">
        <f>+ม.5!R92</f>
        <v>1</v>
      </c>
      <c r="L1472" s="238" t="str">
        <f>+ม.5!T92</f>
        <v>บ้านเดี่ยว</v>
      </c>
      <c r="M1472" s="238" t="str">
        <f>+ม.5!U92</f>
        <v>ครึ่งตึกครึ่งไม้</v>
      </c>
      <c r="N1472" s="190"/>
      <c r="O1472" s="197">
        <f>+ม.5!V92</f>
        <v>270</v>
      </c>
      <c r="P1472" s="190">
        <f>+ม.5!X92</f>
        <v>0</v>
      </c>
      <c r="Q1472" s="244">
        <v>6800</v>
      </c>
      <c r="R1472" s="197">
        <f t="shared" si="159"/>
        <v>1836000</v>
      </c>
      <c r="S1472" s="221">
        <f>+ม.5!AA92</f>
        <v>35</v>
      </c>
      <c r="T1472" s="201">
        <f t="shared" si="160"/>
        <v>642600</v>
      </c>
      <c r="U1472" s="190">
        <f t="shared" si="161"/>
        <v>1193400</v>
      </c>
      <c r="V1472" s="190">
        <f t="shared" si="162"/>
        <v>1215300</v>
      </c>
      <c r="W1472" s="190"/>
      <c r="X1472" s="258" t="s">
        <v>2880</v>
      </c>
      <c r="Y1472" s="251"/>
      <c r="Z1472" s="251">
        <v>0.03</v>
      </c>
    </row>
    <row r="1473" spans="1:26" s="189" customFormat="1" ht="15.75" customHeight="1" x14ac:dyDescent="0.35">
      <c r="A1473" s="221">
        <v>74</v>
      </c>
      <c r="B1473" s="217" t="str">
        <f>+ม.5!D93</f>
        <v>โฉนด</v>
      </c>
      <c r="C1473" s="234">
        <f>+ม.5!E93</f>
        <v>15835</v>
      </c>
      <c r="D1473" s="221">
        <f>+ม.5!J93</f>
        <v>1</v>
      </c>
      <c r="E1473" s="221">
        <f>+ม.5!K93</f>
        <v>3</v>
      </c>
      <c r="F1473" s="230" t="str">
        <f>+ม.5!L93</f>
        <v>73.0</v>
      </c>
      <c r="G1473" s="190"/>
      <c r="H1473" s="221">
        <f t="shared" si="163"/>
        <v>773</v>
      </c>
      <c r="I1473" s="226">
        <v>100</v>
      </c>
      <c r="J1473" s="191">
        <f t="shared" si="164"/>
        <v>77300</v>
      </c>
      <c r="K1473" s="221">
        <f>+ม.5!R93</f>
        <v>0</v>
      </c>
      <c r="L1473" s="238">
        <f>+ม.5!T93</f>
        <v>0</v>
      </c>
      <c r="M1473" s="238">
        <f>+ม.5!U93</f>
        <v>0</v>
      </c>
      <c r="N1473" s="190"/>
      <c r="O1473" s="197">
        <f>+ม.5!V93</f>
        <v>0</v>
      </c>
      <c r="P1473" s="190">
        <f>+ม.5!X93</f>
        <v>0</v>
      </c>
      <c r="Q1473" s="244"/>
      <c r="R1473" s="197">
        <f t="shared" si="159"/>
        <v>0</v>
      </c>
      <c r="S1473" s="221">
        <f>+ม.5!AA93</f>
        <v>0</v>
      </c>
      <c r="T1473" s="201">
        <f t="shared" si="160"/>
        <v>0</v>
      </c>
      <c r="U1473" s="190">
        <f t="shared" si="161"/>
        <v>0</v>
      </c>
      <c r="V1473" s="190">
        <f t="shared" si="162"/>
        <v>77300</v>
      </c>
      <c r="W1473" s="190"/>
      <c r="X1473" s="258" t="s">
        <v>2880</v>
      </c>
      <c r="Y1473" s="251"/>
      <c r="Z1473" s="251">
        <v>0.01</v>
      </c>
    </row>
    <row r="1474" spans="1:26" s="189" customFormat="1" ht="15.75" customHeight="1" x14ac:dyDescent="0.35">
      <c r="A1474" s="221">
        <v>75</v>
      </c>
      <c r="B1474" s="217" t="str">
        <f>+ม.5!D94</f>
        <v>โฉนด</v>
      </c>
      <c r="C1474" s="234">
        <f>+ม.5!E94</f>
        <v>63467</v>
      </c>
      <c r="D1474" s="221">
        <f>+ม.5!J94</f>
        <v>1</v>
      </c>
      <c r="E1474" s="221">
        <f>+ม.5!K94</f>
        <v>3</v>
      </c>
      <c r="F1474" s="230">
        <f>+ม.5!L94</f>
        <v>73</v>
      </c>
      <c r="G1474" s="190"/>
      <c r="H1474" s="221">
        <f t="shared" si="163"/>
        <v>773</v>
      </c>
      <c r="I1474" s="226">
        <v>100</v>
      </c>
      <c r="J1474" s="191">
        <f t="shared" si="164"/>
        <v>77300</v>
      </c>
      <c r="K1474" s="221">
        <f>+ม.5!R94</f>
        <v>0</v>
      </c>
      <c r="L1474" s="238">
        <f>+ม.5!T94</f>
        <v>0</v>
      </c>
      <c r="M1474" s="238">
        <f>+ม.5!U94</f>
        <v>0</v>
      </c>
      <c r="N1474" s="190"/>
      <c r="O1474" s="197">
        <f>+ม.5!V94</f>
        <v>0</v>
      </c>
      <c r="P1474" s="190">
        <f>+ม.5!X94</f>
        <v>0</v>
      </c>
      <c r="Q1474" s="244"/>
      <c r="R1474" s="197">
        <f t="shared" si="159"/>
        <v>0</v>
      </c>
      <c r="S1474" s="221">
        <f>+ม.5!AA94</f>
        <v>0</v>
      </c>
      <c r="T1474" s="201">
        <f t="shared" si="160"/>
        <v>0</v>
      </c>
      <c r="U1474" s="190">
        <f t="shared" si="161"/>
        <v>0</v>
      </c>
      <c r="V1474" s="190">
        <f t="shared" si="162"/>
        <v>77300</v>
      </c>
      <c r="W1474" s="190"/>
      <c r="X1474" s="258" t="s">
        <v>2880</v>
      </c>
      <c r="Y1474" s="251"/>
      <c r="Z1474" s="251">
        <v>0.01</v>
      </c>
    </row>
    <row r="1475" spans="1:26" s="189" customFormat="1" ht="15.75" customHeight="1" x14ac:dyDescent="0.35">
      <c r="A1475" s="221">
        <v>76</v>
      </c>
      <c r="B1475" s="217" t="str">
        <f>+ม.5!D95</f>
        <v>โฉนด</v>
      </c>
      <c r="C1475" s="234">
        <f>+ม.5!E95</f>
        <v>63464</v>
      </c>
      <c r="D1475" s="221">
        <f>+ม.5!J95</f>
        <v>2</v>
      </c>
      <c r="E1475" s="221">
        <f>+ม.5!K95</f>
        <v>0</v>
      </c>
      <c r="F1475" s="230"/>
      <c r="G1475" s="190"/>
      <c r="H1475" s="221">
        <f t="shared" si="163"/>
        <v>800</v>
      </c>
      <c r="I1475" s="226">
        <v>100</v>
      </c>
      <c r="J1475" s="191">
        <f t="shared" si="164"/>
        <v>80000</v>
      </c>
      <c r="K1475" s="221">
        <f>+ม.5!R95</f>
        <v>0</v>
      </c>
      <c r="L1475" s="238">
        <f>+ม.5!T95</f>
        <v>0</v>
      </c>
      <c r="M1475" s="238">
        <f>+ม.5!U95</f>
        <v>0</v>
      </c>
      <c r="N1475" s="190"/>
      <c r="O1475" s="197">
        <f>+ม.5!V95</f>
        <v>0</v>
      </c>
      <c r="P1475" s="190">
        <f>+ม.5!X95</f>
        <v>0</v>
      </c>
      <c r="Q1475" s="244"/>
      <c r="R1475" s="197">
        <f t="shared" si="159"/>
        <v>0</v>
      </c>
      <c r="S1475" s="221">
        <f>+ม.5!AA95</f>
        <v>0</v>
      </c>
      <c r="T1475" s="201">
        <f t="shared" si="160"/>
        <v>0</v>
      </c>
      <c r="U1475" s="190">
        <f t="shared" si="161"/>
        <v>0</v>
      </c>
      <c r="V1475" s="190">
        <f t="shared" si="162"/>
        <v>80000</v>
      </c>
      <c r="W1475" s="190"/>
      <c r="X1475" s="258" t="s">
        <v>2880</v>
      </c>
      <c r="Y1475" s="251"/>
      <c r="Z1475" s="251">
        <v>0.01</v>
      </c>
    </row>
    <row r="1476" spans="1:26" s="189" customFormat="1" ht="15.75" customHeight="1" x14ac:dyDescent="0.35">
      <c r="A1476" s="221">
        <v>77</v>
      </c>
      <c r="B1476" s="217" t="str">
        <f>+ม.5!D96</f>
        <v>โฉนด</v>
      </c>
      <c r="C1476" s="234">
        <f>+ม.5!E96</f>
        <v>63465</v>
      </c>
      <c r="D1476" s="221">
        <f>+ม.5!J96</f>
        <v>1</v>
      </c>
      <c r="E1476" s="221">
        <f>+ม.5!K96</f>
        <v>3</v>
      </c>
      <c r="F1476" s="230">
        <f>+ม.5!L96</f>
        <v>73</v>
      </c>
      <c r="G1476" s="190"/>
      <c r="H1476" s="221">
        <f t="shared" si="163"/>
        <v>773</v>
      </c>
      <c r="I1476" s="226">
        <v>100</v>
      </c>
      <c r="J1476" s="191">
        <f t="shared" si="164"/>
        <v>77300</v>
      </c>
      <c r="K1476" s="221">
        <f>+ม.5!R96</f>
        <v>0</v>
      </c>
      <c r="L1476" s="238">
        <f>+ม.5!T96</f>
        <v>0</v>
      </c>
      <c r="M1476" s="238">
        <f>+ม.5!U96</f>
        <v>0</v>
      </c>
      <c r="N1476" s="190"/>
      <c r="O1476" s="197">
        <f>+ม.5!V96</f>
        <v>0</v>
      </c>
      <c r="P1476" s="190">
        <f>+ม.5!X96</f>
        <v>0</v>
      </c>
      <c r="Q1476" s="244"/>
      <c r="R1476" s="197">
        <f t="shared" si="159"/>
        <v>0</v>
      </c>
      <c r="S1476" s="221">
        <f>+ม.5!AA96</f>
        <v>0</v>
      </c>
      <c r="T1476" s="201">
        <f t="shared" si="160"/>
        <v>0</v>
      </c>
      <c r="U1476" s="190">
        <f t="shared" si="161"/>
        <v>0</v>
      </c>
      <c r="V1476" s="190">
        <f t="shared" si="162"/>
        <v>77300</v>
      </c>
      <c r="W1476" s="190"/>
      <c r="X1476" s="258" t="s">
        <v>2880</v>
      </c>
      <c r="Y1476" s="251"/>
      <c r="Z1476" s="251">
        <v>0.01</v>
      </c>
    </row>
    <row r="1477" spans="1:26" s="189" customFormat="1" ht="15.75" customHeight="1" x14ac:dyDescent="0.35">
      <c r="A1477" s="221">
        <v>78</v>
      </c>
      <c r="B1477" s="217" t="str">
        <f>+ม.5!D97</f>
        <v>โฉนด</v>
      </c>
      <c r="C1477" s="234">
        <f>+ม.5!E97</f>
        <v>15009</v>
      </c>
      <c r="D1477" s="221">
        <f>+ม.5!J97</f>
        <v>12</v>
      </c>
      <c r="E1477" s="221">
        <f>+ม.5!K97</f>
        <v>2</v>
      </c>
      <c r="F1477" s="230" t="str">
        <f>+ม.5!L97</f>
        <v>53.0</v>
      </c>
      <c r="G1477" s="190"/>
      <c r="H1477" s="221">
        <f t="shared" si="163"/>
        <v>5053</v>
      </c>
      <c r="I1477" s="226">
        <v>100</v>
      </c>
      <c r="J1477" s="191">
        <f t="shared" si="164"/>
        <v>505300</v>
      </c>
      <c r="K1477" s="221">
        <f>+ม.5!R97</f>
        <v>0</v>
      </c>
      <c r="L1477" s="238">
        <f>+ม.5!T97</f>
        <v>0</v>
      </c>
      <c r="M1477" s="238">
        <f>+ม.5!U97</f>
        <v>0</v>
      </c>
      <c r="N1477" s="190"/>
      <c r="O1477" s="197">
        <f>+ม.5!V97</f>
        <v>0</v>
      </c>
      <c r="P1477" s="190">
        <f>+ม.5!X97</f>
        <v>0</v>
      </c>
      <c r="Q1477" s="244"/>
      <c r="R1477" s="197">
        <f t="shared" si="159"/>
        <v>0</v>
      </c>
      <c r="S1477" s="221">
        <f>+ม.5!AA97</f>
        <v>0</v>
      </c>
      <c r="T1477" s="201">
        <f t="shared" si="160"/>
        <v>0</v>
      </c>
      <c r="U1477" s="190">
        <f t="shared" si="161"/>
        <v>0</v>
      </c>
      <c r="V1477" s="190">
        <f t="shared" si="162"/>
        <v>505300</v>
      </c>
      <c r="W1477" s="190"/>
      <c r="X1477" s="258" t="s">
        <v>2880</v>
      </c>
      <c r="Y1477" s="251"/>
      <c r="Z1477" s="251">
        <v>0.01</v>
      </c>
    </row>
    <row r="1478" spans="1:26" s="189" customFormat="1" ht="15.75" customHeight="1" x14ac:dyDescent="0.35">
      <c r="A1478" s="221">
        <v>79</v>
      </c>
      <c r="B1478" s="217" t="str">
        <f>+ม.5!D98</f>
        <v>โฉนด</v>
      </c>
      <c r="C1478" s="234">
        <f>+ม.5!E98</f>
        <v>15820</v>
      </c>
      <c r="D1478" s="221">
        <f>+ม.5!J98</f>
        <v>4</v>
      </c>
      <c r="E1478" s="221">
        <f>+ม.5!K98</f>
        <v>1</v>
      </c>
      <c r="F1478" s="230" t="str">
        <f>+ม.5!L98</f>
        <v>84.0</v>
      </c>
      <c r="G1478" s="190"/>
      <c r="H1478" s="221">
        <f t="shared" si="163"/>
        <v>1784</v>
      </c>
      <c r="I1478" s="226">
        <v>130</v>
      </c>
      <c r="J1478" s="191">
        <f t="shared" si="164"/>
        <v>231920</v>
      </c>
      <c r="K1478" s="221">
        <f>+ม.5!R98</f>
        <v>0</v>
      </c>
      <c r="L1478" s="238">
        <f>+ม.5!T98</f>
        <v>0</v>
      </c>
      <c r="M1478" s="238">
        <f>+ม.5!U98</f>
        <v>0</v>
      </c>
      <c r="N1478" s="190"/>
      <c r="O1478" s="197">
        <f>+ม.5!V98</f>
        <v>0</v>
      </c>
      <c r="P1478" s="190">
        <f>+ม.5!X98</f>
        <v>0</v>
      </c>
      <c r="Q1478" s="244"/>
      <c r="R1478" s="197">
        <f t="shared" si="159"/>
        <v>0</v>
      </c>
      <c r="S1478" s="221">
        <f>+ม.5!AA98</f>
        <v>0</v>
      </c>
      <c r="T1478" s="201">
        <f t="shared" si="160"/>
        <v>0</v>
      </c>
      <c r="U1478" s="190">
        <f t="shared" si="161"/>
        <v>0</v>
      </c>
      <c r="V1478" s="190">
        <f t="shared" si="162"/>
        <v>231920</v>
      </c>
      <c r="W1478" s="190"/>
      <c r="X1478" s="258" t="s">
        <v>2880</v>
      </c>
      <c r="Y1478" s="251"/>
      <c r="Z1478" s="251">
        <v>0.01</v>
      </c>
    </row>
    <row r="1479" spans="1:26" s="189" customFormat="1" ht="15.75" customHeight="1" x14ac:dyDescent="0.35">
      <c r="A1479" s="221">
        <v>80</v>
      </c>
      <c r="B1479" s="217" t="str">
        <f>+ม.5!D99</f>
        <v>โฉนด</v>
      </c>
      <c r="C1479" s="234">
        <f>+ม.5!E99</f>
        <v>45271</v>
      </c>
      <c r="D1479" s="221">
        <f>+ม.5!J99</f>
        <v>0</v>
      </c>
      <c r="E1479" s="221">
        <f>+ม.5!K99</f>
        <v>1</v>
      </c>
      <c r="F1479" s="230" t="str">
        <f>+ม.5!L99</f>
        <v>69.0</v>
      </c>
      <c r="G1479" s="190"/>
      <c r="H1479" s="221">
        <f t="shared" si="163"/>
        <v>169</v>
      </c>
      <c r="I1479" s="226">
        <v>300</v>
      </c>
      <c r="J1479" s="191">
        <f t="shared" si="164"/>
        <v>50700</v>
      </c>
      <c r="K1479" s="221">
        <f>+ม.5!R99</f>
        <v>1</v>
      </c>
      <c r="L1479" s="238" t="str">
        <f>+ม.5!T99</f>
        <v>บ้านเดี่ยว</v>
      </c>
      <c r="M1479" s="238" t="str">
        <f>+ม.5!U99</f>
        <v>ไม้</v>
      </c>
      <c r="N1479" s="190"/>
      <c r="O1479" s="197">
        <f>+ม.5!V99</f>
        <v>27</v>
      </c>
      <c r="P1479" s="190">
        <f>+ม.5!X99</f>
        <v>27</v>
      </c>
      <c r="Q1479" s="244">
        <v>6800</v>
      </c>
      <c r="R1479" s="197">
        <f t="shared" si="159"/>
        <v>183600</v>
      </c>
      <c r="S1479" s="221">
        <f>+ม.5!AA99</f>
        <v>20</v>
      </c>
      <c r="T1479" s="201">
        <f t="shared" si="160"/>
        <v>36720</v>
      </c>
      <c r="U1479" s="190">
        <f t="shared" si="161"/>
        <v>146880</v>
      </c>
      <c r="V1479" s="190">
        <f t="shared" si="162"/>
        <v>197580</v>
      </c>
      <c r="W1479" s="190"/>
      <c r="X1479" s="258" t="s">
        <v>2880</v>
      </c>
      <c r="Y1479" s="251"/>
      <c r="Z1479" s="251">
        <v>0.03</v>
      </c>
    </row>
    <row r="1480" spans="1:26" s="189" customFormat="1" ht="15.75" customHeight="1" x14ac:dyDescent="0.35">
      <c r="A1480" s="221">
        <v>81</v>
      </c>
      <c r="B1480" s="217" t="str">
        <f>+ม.5!D100</f>
        <v>โฉนด</v>
      </c>
      <c r="C1480" s="234">
        <f>+ม.5!E100</f>
        <v>55788</v>
      </c>
      <c r="D1480" s="221">
        <f>+ม.5!J100</f>
        <v>0</v>
      </c>
      <c r="E1480" s="221">
        <f>+ม.5!K100</f>
        <v>1</v>
      </c>
      <c r="F1480" s="230" t="str">
        <f>+ม.5!L100</f>
        <v>12.0</v>
      </c>
      <c r="G1480" s="190"/>
      <c r="H1480" s="221">
        <f t="shared" si="163"/>
        <v>112</v>
      </c>
      <c r="I1480" s="226">
        <v>230</v>
      </c>
      <c r="J1480" s="191">
        <f t="shared" si="164"/>
        <v>25760</v>
      </c>
      <c r="K1480" s="221">
        <f>+ม.5!R100</f>
        <v>1</v>
      </c>
      <c r="L1480" s="238" t="str">
        <f>+ม.5!T100</f>
        <v>บ้านเดี่ยว</v>
      </c>
      <c r="M1480" s="238" t="str">
        <f>+ม.5!U100</f>
        <v>ไม้</v>
      </c>
      <c r="N1480" s="190"/>
      <c r="O1480" s="197">
        <f>+ม.5!V100</f>
        <v>45</v>
      </c>
      <c r="P1480" s="190">
        <f>+ม.5!X100</f>
        <v>45</v>
      </c>
      <c r="Q1480" s="244">
        <v>6800</v>
      </c>
      <c r="R1480" s="197">
        <f t="shared" si="159"/>
        <v>306000</v>
      </c>
      <c r="S1480" s="221">
        <f>+ม.5!AA100</f>
        <v>30</v>
      </c>
      <c r="T1480" s="201">
        <f t="shared" si="160"/>
        <v>91800</v>
      </c>
      <c r="U1480" s="190">
        <f t="shared" si="161"/>
        <v>214200</v>
      </c>
      <c r="V1480" s="190">
        <f t="shared" si="162"/>
        <v>239960</v>
      </c>
      <c r="W1480" s="190"/>
      <c r="X1480" s="258" t="s">
        <v>2880</v>
      </c>
      <c r="Y1480" s="251"/>
      <c r="Z1480" s="251">
        <v>0.03</v>
      </c>
    </row>
    <row r="1481" spans="1:26" s="189" customFormat="1" ht="15.75" customHeight="1" x14ac:dyDescent="0.35">
      <c r="A1481" s="221">
        <v>82</v>
      </c>
      <c r="B1481" s="217" t="str">
        <f>+ม.5!D101</f>
        <v>โฉนด</v>
      </c>
      <c r="C1481" s="234">
        <f>+ม.5!E101</f>
        <v>15814</v>
      </c>
      <c r="D1481" s="221">
        <f>+ม.5!J101</f>
        <v>0</v>
      </c>
      <c r="E1481" s="221">
        <f>+ม.5!K101</f>
        <v>2</v>
      </c>
      <c r="F1481" s="230" t="str">
        <f>+ม.5!L101</f>
        <v>88.0</v>
      </c>
      <c r="G1481" s="190"/>
      <c r="H1481" s="221">
        <f t="shared" si="163"/>
        <v>288</v>
      </c>
      <c r="I1481" s="226">
        <v>100</v>
      </c>
      <c r="J1481" s="191">
        <f t="shared" si="164"/>
        <v>28800</v>
      </c>
      <c r="K1481" s="221">
        <f>+ม.5!R101</f>
        <v>1</v>
      </c>
      <c r="L1481" s="238" t="str">
        <f>+ม.5!T101</f>
        <v>บ้านเดี่ยว</v>
      </c>
      <c r="M1481" s="238" t="str">
        <f>+ม.5!U101</f>
        <v>ตึก</v>
      </c>
      <c r="N1481" s="190"/>
      <c r="O1481" s="197">
        <f>+ม.5!V101</f>
        <v>110</v>
      </c>
      <c r="P1481" s="190">
        <f>+ม.5!X101</f>
        <v>110</v>
      </c>
      <c r="Q1481" s="244">
        <v>6800</v>
      </c>
      <c r="R1481" s="197">
        <f t="shared" si="159"/>
        <v>748000</v>
      </c>
      <c r="S1481" s="221">
        <v>20</v>
      </c>
      <c r="T1481" s="201">
        <f t="shared" si="160"/>
        <v>149600</v>
      </c>
      <c r="U1481" s="190">
        <f t="shared" si="161"/>
        <v>598400</v>
      </c>
      <c r="V1481" s="190">
        <f t="shared" si="162"/>
        <v>627200</v>
      </c>
      <c r="W1481" s="190"/>
      <c r="X1481" s="258" t="s">
        <v>2880</v>
      </c>
      <c r="Y1481" s="251"/>
      <c r="Z1481" s="251">
        <v>0.03</v>
      </c>
    </row>
    <row r="1482" spans="1:26" s="189" customFormat="1" ht="15.75" customHeight="1" x14ac:dyDescent="0.35">
      <c r="A1482" s="221">
        <v>83</v>
      </c>
      <c r="B1482" s="217" t="str">
        <f>+ม.5!D102</f>
        <v>โฉนด</v>
      </c>
      <c r="C1482" s="234">
        <f>+ม.5!E102</f>
        <v>15815</v>
      </c>
      <c r="D1482" s="221">
        <f>+ม.5!J102</f>
        <v>8</v>
      </c>
      <c r="E1482" s="221">
        <f>+ม.5!K102</f>
        <v>2</v>
      </c>
      <c r="F1482" s="230" t="str">
        <f>+ม.5!L102</f>
        <v>40.0</v>
      </c>
      <c r="G1482" s="190"/>
      <c r="H1482" s="221">
        <f t="shared" si="163"/>
        <v>3440</v>
      </c>
      <c r="I1482" s="226">
        <v>100</v>
      </c>
      <c r="J1482" s="191">
        <f t="shared" si="164"/>
        <v>344000</v>
      </c>
      <c r="K1482" s="221">
        <f>+ม.5!R102</f>
        <v>0</v>
      </c>
      <c r="L1482" s="238">
        <f>+ม.5!T102</f>
        <v>0</v>
      </c>
      <c r="M1482" s="238">
        <f>+ม.5!U102</f>
        <v>0</v>
      </c>
      <c r="N1482" s="190"/>
      <c r="O1482" s="197">
        <f>+ม.5!V102</f>
        <v>0</v>
      </c>
      <c r="P1482" s="190">
        <f>+ม.5!X102</f>
        <v>0</v>
      </c>
      <c r="Q1482" s="244"/>
      <c r="R1482" s="197">
        <f t="shared" si="159"/>
        <v>0</v>
      </c>
      <c r="S1482" s="221">
        <f>+ม.5!AA102</f>
        <v>0</v>
      </c>
      <c r="T1482" s="201">
        <f t="shared" si="160"/>
        <v>0</v>
      </c>
      <c r="U1482" s="190">
        <f t="shared" si="161"/>
        <v>0</v>
      </c>
      <c r="V1482" s="190">
        <f t="shared" si="162"/>
        <v>344000</v>
      </c>
      <c r="W1482" s="190"/>
      <c r="X1482" s="258" t="s">
        <v>2880</v>
      </c>
      <c r="Y1482" s="251"/>
      <c r="Z1482" s="251">
        <v>0.01</v>
      </c>
    </row>
    <row r="1483" spans="1:26" s="189" customFormat="1" ht="15.75" customHeight="1" x14ac:dyDescent="0.35">
      <c r="A1483" s="221">
        <v>84</v>
      </c>
      <c r="B1483" s="217" t="str">
        <f>+ม.5!D103</f>
        <v>โฉนด</v>
      </c>
      <c r="C1483" s="234">
        <f>+ม.5!E103</f>
        <v>54171</v>
      </c>
      <c r="D1483" s="221">
        <f>+ม.5!J103</f>
        <v>7</v>
      </c>
      <c r="E1483" s="221">
        <f>+ม.5!K103</f>
        <v>2</v>
      </c>
      <c r="F1483" s="230" t="str">
        <f>+ม.5!L103</f>
        <v>97.0</v>
      </c>
      <c r="G1483" s="190"/>
      <c r="H1483" s="221">
        <f t="shared" si="163"/>
        <v>3097</v>
      </c>
      <c r="I1483" s="226">
        <v>130</v>
      </c>
      <c r="J1483" s="191">
        <f t="shared" si="164"/>
        <v>402610</v>
      </c>
      <c r="K1483" s="221">
        <f>+ม.5!R103</f>
        <v>0</v>
      </c>
      <c r="L1483" s="238">
        <f>+ม.5!T103</f>
        <v>0</v>
      </c>
      <c r="M1483" s="238">
        <f>+ม.5!U103</f>
        <v>0</v>
      </c>
      <c r="N1483" s="190"/>
      <c r="O1483" s="197">
        <f>+ม.5!V103</f>
        <v>0</v>
      </c>
      <c r="P1483" s="190">
        <f>+ม.5!X103</f>
        <v>0</v>
      </c>
      <c r="Q1483" s="244"/>
      <c r="R1483" s="197">
        <f t="shared" si="159"/>
        <v>0</v>
      </c>
      <c r="S1483" s="221">
        <f>+ม.5!AA103</f>
        <v>0</v>
      </c>
      <c r="T1483" s="201">
        <f t="shared" si="160"/>
        <v>0</v>
      </c>
      <c r="U1483" s="190">
        <f t="shared" si="161"/>
        <v>0</v>
      </c>
      <c r="V1483" s="190">
        <f t="shared" si="162"/>
        <v>402610</v>
      </c>
      <c r="W1483" s="190"/>
      <c r="X1483" s="258" t="s">
        <v>2880</v>
      </c>
      <c r="Y1483" s="251"/>
      <c r="Z1483" s="251">
        <v>0.01</v>
      </c>
    </row>
    <row r="1484" spans="1:26" s="189" customFormat="1" ht="15.75" customHeight="1" x14ac:dyDescent="0.35">
      <c r="A1484" s="221">
        <v>85</v>
      </c>
      <c r="B1484" s="217" t="str">
        <f>+ม.5!D104</f>
        <v>โฉนด</v>
      </c>
      <c r="C1484" s="234">
        <f>+ม.5!E104</f>
        <v>40471</v>
      </c>
      <c r="D1484" s="221">
        <f>+ม.5!J104</f>
        <v>5</v>
      </c>
      <c r="E1484" s="221">
        <f>+ม.5!K104</f>
        <v>1</v>
      </c>
      <c r="F1484" s="230" t="str">
        <f>+ม.5!L104</f>
        <v>20.0</v>
      </c>
      <c r="G1484" s="190"/>
      <c r="H1484" s="221">
        <f t="shared" si="163"/>
        <v>2120</v>
      </c>
      <c r="I1484" s="226">
        <v>140</v>
      </c>
      <c r="J1484" s="191">
        <f t="shared" si="164"/>
        <v>296800</v>
      </c>
      <c r="K1484" s="221">
        <f>+ม.5!R104</f>
        <v>0</v>
      </c>
      <c r="L1484" s="238">
        <f>+ม.5!T104</f>
        <v>0</v>
      </c>
      <c r="M1484" s="238">
        <f>+ม.5!U104</f>
        <v>0</v>
      </c>
      <c r="N1484" s="190"/>
      <c r="O1484" s="197">
        <f>+ม.5!V104</f>
        <v>0</v>
      </c>
      <c r="P1484" s="190">
        <f>+ม.5!X104</f>
        <v>0</v>
      </c>
      <c r="Q1484" s="244"/>
      <c r="R1484" s="197">
        <f t="shared" si="159"/>
        <v>0</v>
      </c>
      <c r="S1484" s="221">
        <f>+ม.5!AA104</f>
        <v>0</v>
      </c>
      <c r="T1484" s="201">
        <f t="shared" si="160"/>
        <v>0</v>
      </c>
      <c r="U1484" s="190">
        <f t="shared" si="161"/>
        <v>0</v>
      </c>
      <c r="V1484" s="190">
        <f t="shared" si="162"/>
        <v>296800</v>
      </c>
      <c r="W1484" s="190"/>
      <c r="X1484" s="258" t="s">
        <v>2880</v>
      </c>
      <c r="Y1484" s="251"/>
      <c r="Z1484" s="251">
        <v>0.01</v>
      </c>
    </row>
    <row r="1485" spans="1:26" s="189" customFormat="1" ht="15.75" customHeight="1" x14ac:dyDescent="0.35">
      <c r="A1485" s="221">
        <v>86</v>
      </c>
      <c r="B1485" s="217" t="str">
        <f>+ม.5!D105</f>
        <v>โฉนด</v>
      </c>
      <c r="C1485" s="234">
        <f>+ม.5!E105</f>
        <v>54191</v>
      </c>
      <c r="D1485" s="221">
        <f>+ม.5!J105</f>
        <v>7</v>
      </c>
      <c r="E1485" s="221">
        <f>+ม.5!K105</f>
        <v>2</v>
      </c>
      <c r="F1485" s="230" t="str">
        <f>+ม.5!L105</f>
        <v>52.0</v>
      </c>
      <c r="G1485" s="190"/>
      <c r="H1485" s="221">
        <f t="shared" si="163"/>
        <v>3052</v>
      </c>
      <c r="I1485" s="226">
        <v>100</v>
      </c>
      <c r="J1485" s="191">
        <f t="shared" si="164"/>
        <v>305200</v>
      </c>
      <c r="K1485" s="221">
        <f>+ม.5!R105</f>
        <v>0</v>
      </c>
      <c r="L1485" s="238">
        <f>+ม.5!T105</f>
        <v>0</v>
      </c>
      <c r="M1485" s="238">
        <f>+ม.5!U105</f>
        <v>0</v>
      </c>
      <c r="N1485" s="190"/>
      <c r="O1485" s="197">
        <f>+ม.5!V105</f>
        <v>0</v>
      </c>
      <c r="P1485" s="190">
        <f>+ม.5!X105</f>
        <v>0</v>
      </c>
      <c r="Q1485" s="244"/>
      <c r="R1485" s="197">
        <f t="shared" si="159"/>
        <v>0</v>
      </c>
      <c r="S1485" s="221">
        <f>+ม.5!AA105</f>
        <v>0</v>
      </c>
      <c r="T1485" s="201">
        <f t="shared" si="160"/>
        <v>0</v>
      </c>
      <c r="U1485" s="190">
        <f t="shared" si="161"/>
        <v>0</v>
      </c>
      <c r="V1485" s="190">
        <f t="shared" si="162"/>
        <v>305200</v>
      </c>
      <c r="W1485" s="190"/>
      <c r="X1485" s="258" t="s">
        <v>2880</v>
      </c>
      <c r="Y1485" s="251"/>
      <c r="Z1485" s="251">
        <v>0.01</v>
      </c>
    </row>
    <row r="1486" spans="1:26" s="189" customFormat="1" ht="15.75" customHeight="1" x14ac:dyDescent="0.35">
      <c r="A1486" s="221">
        <v>87</v>
      </c>
      <c r="B1486" s="217" t="str">
        <f>+ม.5!D106</f>
        <v>โฉนด</v>
      </c>
      <c r="C1486" s="234">
        <f>+ม.5!E106</f>
        <v>43913</v>
      </c>
      <c r="D1486" s="221">
        <f>+ม.5!J106</f>
        <v>16</v>
      </c>
      <c r="E1486" s="221">
        <f>+ม.5!K106</f>
        <v>1</v>
      </c>
      <c r="F1486" s="230" t="str">
        <f>+ม.5!L106</f>
        <v>16.0</v>
      </c>
      <c r="G1486" s="190"/>
      <c r="H1486" s="221">
        <f t="shared" si="163"/>
        <v>6516</v>
      </c>
      <c r="I1486" s="226">
        <v>100</v>
      </c>
      <c r="J1486" s="191">
        <f t="shared" si="164"/>
        <v>651600</v>
      </c>
      <c r="K1486" s="221">
        <f>+ม.5!R106</f>
        <v>0</v>
      </c>
      <c r="L1486" s="238">
        <f>+ม.5!T106</f>
        <v>0</v>
      </c>
      <c r="M1486" s="238">
        <f>+ม.5!U106</f>
        <v>0</v>
      </c>
      <c r="N1486" s="190"/>
      <c r="O1486" s="197">
        <f>+ม.5!V106</f>
        <v>0</v>
      </c>
      <c r="P1486" s="190">
        <f>+ม.5!X106</f>
        <v>0</v>
      </c>
      <c r="Q1486" s="244"/>
      <c r="R1486" s="197">
        <f t="shared" si="159"/>
        <v>0</v>
      </c>
      <c r="S1486" s="221">
        <f>+ม.5!AA106</f>
        <v>0</v>
      </c>
      <c r="T1486" s="201">
        <f t="shared" si="160"/>
        <v>0</v>
      </c>
      <c r="U1486" s="190">
        <f t="shared" si="161"/>
        <v>0</v>
      </c>
      <c r="V1486" s="190">
        <f t="shared" si="162"/>
        <v>651600</v>
      </c>
      <c r="W1486" s="190"/>
      <c r="X1486" s="258" t="s">
        <v>2880</v>
      </c>
      <c r="Y1486" s="251"/>
      <c r="Z1486" s="251">
        <v>0.01</v>
      </c>
    </row>
    <row r="1487" spans="1:26" s="189" customFormat="1" ht="15.75" customHeight="1" x14ac:dyDescent="0.35">
      <c r="A1487" s="221">
        <v>88</v>
      </c>
      <c r="B1487" s="217" t="str">
        <f>+ม.5!D107</f>
        <v>โฉนด</v>
      </c>
      <c r="C1487" s="234">
        <f>+ม.5!E107</f>
        <v>51913</v>
      </c>
      <c r="D1487" s="221">
        <f>+ม.5!J107</f>
        <v>6</v>
      </c>
      <c r="E1487" s="221">
        <f>+ม.5!K107</f>
        <v>0</v>
      </c>
      <c r="F1487" s="230">
        <f>+ม.5!L107</f>
        <v>64</v>
      </c>
      <c r="G1487" s="190"/>
      <c r="H1487" s="221">
        <f t="shared" si="163"/>
        <v>2464</v>
      </c>
      <c r="I1487" s="226">
        <v>130</v>
      </c>
      <c r="J1487" s="191">
        <f t="shared" si="164"/>
        <v>320320</v>
      </c>
      <c r="K1487" s="221">
        <f>+ม.5!R107</f>
        <v>0</v>
      </c>
      <c r="L1487" s="238">
        <f>+ม.5!T107</f>
        <v>0</v>
      </c>
      <c r="M1487" s="238">
        <f>+ม.5!U107</f>
        <v>0</v>
      </c>
      <c r="N1487" s="190"/>
      <c r="O1487" s="197">
        <f>+ม.5!V107</f>
        <v>0</v>
      </c>
      <c r="P1487" s="190">
        <f>+ม.5!X107</f>
        <v>0</v>
      </c>
      <c r="Q1487" s="244"/>
      <c r="R1487" s="197">
        <f t="shared" si="159"/>
        <v>0</v>
      </c>
      <c r="S1487" s="221">
        <f>+ม.5!AA107</f>
        <v>0</v>
      </c>
      <c r="T1487" s="201">
        <f t="shared" si="160"/>
        <v>0</v>
      </c>
      <c r="U1487" s="190">
        <f t="shared" si="161"/>
        <v>0</v>
      </c>
      <c r="V1487" s="190">
        <f t="shared" si="162"/>
        <v>320320</v>
      </c>
      <c r="W1487" s="190"/>
      <c r="X1487" s="258" t="s">
        <v>2880</v>
      </c>
      <c r="Y1487" s="251"/>
      <c r="Z1487" s="251">
        <v>0.01</v>
      </c>
    </row>
    <row r="1488" spans="1:26" s="189" customFormat="1" ht="15.75" customHeight="1" x14ac:dyDescent="0.35">
      <c r="A1488" s="221">
        <v>89</v>
      </c>
      <c r="B1488" s="217" t="str">
        <f>+ม.5!D108</f>
        <v>โฉนด</v>
      </c>
      <c r="C1488" s="234">
        <f>+ม.5!E108</f>
        <v>40495</v>
      </c>
      <c r="D1488" s="221">
        <f>+ม.5!J108</f>
        <v>14</v>
      </c>
      <c r="E1488" s="221">
        <f>+ม.5!K108</f>
        <v>3</v>
      </c>
      <c r="F1488" s="230" t="str">
        <f>+ม.5!L108</f>
        <v>56.0</v>
      </c>
      <c r="G1488" s="190"/>
      <c r="H1488" s="221">
        <f t="shared" si="163"/>
        <v>5956</v>
      </c>
      <c r="I1488" s="226">
        <v>100</v>
      </c>
      <c r="J1488" s="191">
        <f t="shared" si="164"/>
        <v>595600</v>
      </c>
      <c r="K1488" s="221">
        <f>+ม.5!R108</f>
        <v>0</v>
      </c>
      <c r="L1488" s="238">
        <f>+ม.5!T108</f>
        <v>0</v>
      </c>
      <c r="M1488" s="238">
        <f>+ม.5!U108</f>
        <v>0</v>
      </c>
      <c r="N1488" s="190"/>
      <c r="O1488" s="197">
        <f>+ม.5!V108</f>
        <v>0</v>
      </c>
      <c r="P1488" s="190">
        <f>+ม.5!X108</f>
        <v>0</v>
      </c>
      <c r="Q1488" s="244"/>
      <c r="R1488" s="197">
        <f t="shared" si="159"/>
        <v>0</v>
      </c>
      <c r="S1488" s="221">
        <f>+ม.5!AA108</f>
        <v>0</v>
      </c>
      <c r="T1488" s="201">
        <f t="shared" si="160"/>
        <v>0</v>
      </c>
      <c r="U1488" s="190">
        <f t="shared" si="161"/>
        <v>0</v>
      </c>
      <c r="V1488" s="190">
        <f t="shared" si="162"/>
        <v>595600</v>
      </c>
      <c r="W1488" s="190"/>
      <c r="X1488" s="258" t="s">
        <v>2880</v>
      </c>
      <c r="Y1488" s="251"/>
      <c r="Z1488" s="251">
        <v>0.01</v>
      </c>
    </row>
    <row r="1489" spans="1:26" s="189" customFormat="1" ht="15.75" customHeight="1" x14ac:dyDescent="0.35">
      <c r="A1489" s="221">
        <v>90</v>
      </c>
      <c r="B1489" s="217" t="str">
        <f>+ม.5!D109</f>
        <v>โฉนด</v>
      </c>
      <c r="C1489" s="234">
        <f>+ม.5!E109</f>
        <v>15979</v>
      </c>
      <c r="D1489" s="221">
        <f>+ม.5!J109</f>
        <v>9</v>
      </c>
      <c r="E1489" s="221">
        <f>+ม.5!K109</f>
        <v>2</v>
      </c>
      <c r="F1489" s="230" t="str">
        <f>+ม.5!L109</f>
        <v>34.0</v>
      </c>
      <c r="G1489" s="190"/>
      <c r="H1489" s="221">
        <f t="shared" si="163"/>
        <v>3834</v>
      </c>
      <c r="I1489" s="226">
        <v>170</v>
      </c>
      <c r="J1489" s="191">
        <f t="shared" si="164"/>
        <v>651780</v>
      </c>
      <c r="K1489" s="221">
        <f>+ม.5!R109</f>
        <v>0</v>
      </c>
      <c r="L1489" s="238">
        <f>+ม.5!T109</f>
        <v>0</v>
      </c>
      <c r="M1489" s="238">
        <f>+ม.5!U109</f>
        <v>0</v>
      </c>
      <c r="N1489" s="190"/>
      <c r="O1489" s="197">
        <f>+ม.5!V109</f>
        <v>0</v>
      </c>
      <c r="P1489" s="190">
        <f>+ม.5!X109</f>
        <v>0</v>
      </c>
      <c r="Q1489" s="244"/>
      <c r="R1489" s="197">
        <f t="shared" si="159"/>
        <v>0</v>
      </c>
      <c r="S1489" s="221">
        <f>+ม.5!AA109</f>
        <v>0</v>
      </c>
      <c r="T1489" s="201">
        <f t="shared" si="160"/>
        <v>0</v>
      </c>
      <c r="U1489" s="190">
        <f t="shared" si="161"/>
        <v>0</v>
      </c>
      <c r="V1489" s="190">
        <f t="shared" si="162"/>
        <v>651780</v>
      </c>
      <c r="W1489" s="190"/>
      <c r="X1489" s="258" t="s">
        <v>2880</v>
      </c>
      <c r="Y1489" s="251"/>
      <c r="Z1489" s="251">
        <v>0.01</v>
      </c>
    </row>
    <row r="1490" spans="1:26" s="189" customFormat="1" ht="15.75" customHeight="1" x14ac:dyDescent="0.35">
      <c r="A1490" s="221">
        <v>91</v>
      </c>
      <c r="B1490" s="217" t="str">
        <f>+ม.5!D110</f>
        <v>โฉนด</v>
      </c>
      <c r="C1490" s="234">
        <f>+ม.5!E110</f>
        <v>40234</v>
      </c>
      <c r="D1490" s="221">
        <f>+ม.5!J110</f>
        <v>1</v>
      </c>
      <c r="E1490" s="221">
        <f>+ม.5!K110</f>
        <v>1</v>
      </c>
      <c r="F1490" s="230" t="str">
        <f>+ม.5!L110</f>
        <v>15.0</v>
      </c>
      <c r="G1490" s="190"/>
      <c r="H1490" s="221">
        <f t="shared" si="163"/>
        <v>515</v>
      </c>
      <c r="I1490" s="226">
        <v>260</v>
      </c>
      <c r="J1490" s="191">
        <f t="shared" si="164"/>
        <v>133900</v>
      </c>
      <c r="K1490" s="221">
        <f>+ม.5!R110</f>
        <v>1</v>
      </c>
      <c r="L1490" s="238" t="str">
        <f>+ม.5!T110</f>
        <v>บ้านเดี่ยว</v>
      </c>
      <c r="M1490" s="238" t="str">
        <f>+ม.5!U110</f>
        <v>ตึก</v>
      </c>
      <c r="N1490" s="190"/>
      <c r="O1490" s="197">
        <f>+ม.5!V110</f>
        <v>48</v>
      </c>
      <c r="P1490" s="190">
        <f>+ม.5!X110</f>
        <v>48</v>
      </c>
      <c r="Q1490" s="244">
        <v>6800</v>
      </c>
      <c r="R1490" s="197">
        <f t="shared" si="159"/>
        <v>326400</v>
      </c>
      <c r="S1490" s="221">
        <f>+ม.5!AA110</f>
        <v>15</v>
      </c>
      <c r="T1490" s="201">
        <f t="shared" si="160"/>
        <v>48960</v>
      </c>
      <c r="U1490" s="190">
        <f t="shared" si="161"/>
        <v>277440</v>
      </c>
      <c r="V1490" s="190">
        <f t="shared" si="162"/>
        <v>411340</v>
      </c>
      <c r="W1490" s="190"/>
      <c r="X1490" s="258" t="s">
        <v>2880</v>
      </c>
      <c r="Y1490" s="251"/>
      <c r="Z1490" s="251">
        <v>0.03</v>
      </c>
    </row>
    <row r="1491" spans="1:26" s="189" customFormat="1" ht="15.75" customHeight="1" x14ac:dyDescent="0.35">
      <c r="A1491" s="221">
        <v>92</v>
      </c>
      <c r="B1491" s="217" t="str">
        <f>+ม.5!D111</f>
        <v>โฉนด</v>
      </c>
      <c r="C1491" s="234">
        <f>+ม.5!E111</f>
        <v>15977</v>
      </c>
      <c r="D1491" s="221">
        <f>+ม.5!J111</f>
        <v>8</v>
      </c>
      <c r="E1491" s="221">
        <f>+ม.5!K111</f>
        <v>2</v>
      </c>
      <c r="F1491" s="230">
        <f>+ม.5!L111</f>
        <v>20</v>
      </c>
      <c r="G1491" s="190"/>
      <c r="H1491" s="221">
        <f t="shared" si="163"/>
        <v>3420</v>
      </c>
      <c r="I1491" s="226">
        <v>100</v>
      </c>
      <c r="J1491" s="191">
        <f t="shared" si="164"/>
        <v>342000</v>
      </c>
      <c r="K1491" s="221">
        <f>+ม.5!R111</f>
        <v>0</v>
      </c>
      <c r="L1491" s="238">
        <f>+ม.5!T111</f>
        <v>0</v>
      </c>
      <c r="M1491" s="238">
        <f>+ม.5!U111</f>
        <v>0</v>
      </c>
      <c r="N1491" s="190"/>
      <c r="O1491" s="197">
        <f>+ม.5!V111</f>
        <v>0</v>
      </c>
      <c r="P1491" s="190">
        <f>+ม.5!X111</f>
        <v>0</v>
      </c>
      <c r="Q1491" s="244"/>
      <c r="R1491" s="197">
        <f t="shared" si="159"/>
        <v>0</v>
      </c>
      <c r="S1491" s="221">
        <f>+ม.5!AA111</f>
        <v>0</v>
      </c>
      <c r="T1491" s="201">
        <f t="shared" si="160"/>
        <v>0</v>
      </c>
      <c r="U1491" s="190">
        <f t="shared" si="161"/>
        <v>0</v>
      </c>
      <c r="V1491" s="190">
        <f t="shared" si="162"/>
        <v>342000</v>
      </c>
      <c r="W1491" s="190"/>
      <c r="X1491" s="258" t="s">
        <v>2880</v>
      </c>
      <c r="Y1491" s="251"/>
      <c r="Z1491" s="251">
        <v>0.01</v>
      </c>
    </row>
    <row r="1492" spans="1:26" s="189" customFormat="1" ht="15.75" customHeight="1" x14ac:dyDescent="0.35">
      <c r="A1492" s="221">
        <v>93</v>
      </c>
      <c r="B1492" s="217" t="str">
        <f>+ม.5!D112</f>
        <v>โฉนด</v>
      </c>
      <c r="C1492" s="234">
        <f>+ม.5!E112</f>
        <v>40510</v>
      </c>
      <c r="D1492" s="221">
        <f>+ม.5!J112</f>
        <v>0</v>
      </c>
      <c r="E1492" s="221">
        <f>+ม.5!K112</f>
        <v>1</v>
      </c>
      <c r="F1492" s="230" t="str">
        <f>+ม.5!L112</f>
        <v>22.0</v>
      </c>
      <c r="G1492" s="190"/>
      <c r="H1492" s="221">
        <f t="shared" si="163"/>
        <v>122</v>
      </c>
      <c r="I1492" s="226">
        <v>300</v>
      </c>
      <c r="J1492" s="191">
        <f t="shared" si="164"/>
        <v>36600</v>
      </c>
      <c r="K1492" s="221">
        <f>+ม.5!R112</f>
        <v>1</v>
      </c>
      <c r="L1492" s="238" t="str">
        <f>+ม.5!T112</f>
        <v>บ้านเดี่ยว</v>
      </c>
      <c r="M1492" s="238" t="str">
        <f>+ม.5!U112</f>
        <v>ครึ่งตึกครึ่งไม้</v>
      </c>
      <c r="N1492" s="190"/>
      <c r="O1492" s="197">
        <f>+ม.5!V112</f>
        <v>40</v>
      </c>
      <c r="P1492" s="190">
        <f>+ม.5!X112</f>
        <v>40</v>
      </c>
      <c r="Q1492" s="244">
        <v>6800</v>
      </c>
      <c r="R1492" s="197">
        <f t="shared" si="159"/>
        <v>272000</v>
      </c>
      <c r="S1492" s="221">
        <f>+ม.5!AA112</f>
        <v>30</v>
      </c>
      <c r="T1492" s="201">
        <f t="shared" si="160"/>
        <v>81600</v>
      </c>
      <c r="U1492" s="190">
        <f t="shared" si="161"/>
        <v>190400</v>
      </c>
      <c r="V1492" s="190">
        <f t="shared" si="162"/>
        <v>227000</v>
      </c>
      <c r="W1492" s="190"/>
      <c r="X1492" s="258" t="s">
        <v>2880</v>
      </c>
      <c r="Y1492" s="251"/>
      <c r="Z1492" s="251">
        <v>0.03</v>
      </c>
    </row>
    <row r="1493" spans="1:26" s="189" customFormat="1" ht="15.75" customHeight="1" x14ac:dyDescent="0.35">
      <c r="A1493" s="221">
        <f>+ม.5!C113</f>
        <v>0</v>
      </c>
      <c r="B1493" s="217">
        <f>+ม.5!D113</f>
        <v>0</v>
      </c>
      <c r="C1493" s="234"/>
      <c r="D1493" s="221"/>
      <c r="E1493" s="221"/>
      <c r="F1493" s="230"/>
      <c r="G1493" s="190"/>
      <c r="H1493" s="221">
        <f t="shared" si="163"/>
        <v>0</v>
      </c>
      <c r="I1493" s="226"/>
      <c r="J1493" s="191">
        <f t="shared" si="164"/>
        <v>0</v>
      </c>
      <c r="K1493" s="221">
        <f>+ม.5!R113</f>
        <v>2</v>
      </c>
      <c r="L1493" s="238" t="str">
        <f>+ม.5!T113</f>
        <v>บ้านเดี่ยว</v>
      </c>
      <c r="M1493" s="238" t="str">
        <f>+ม.5!U113</f>
        <v>ตึก</v>
      </c>
      <c r="N1493" s="190"/>
      <c r="O1493" s="197">
        <f>+ม.5!V113</f>
        <v>45</v>
      </c>
      <c r="P1493" s="190">
        <f>+ม.5!X113</f>
        <v>45</v>
      </c>
      <c r="Q1493" s="244">
        <v>6800</v>
      </c>
      <c r="R1493" s="197">
        <f t="shared" si="159"/>
        <v>306000</v>
      </c>
      <c r="S1493" s="221">
        <f>+ม.5!AA113</f>
        <v>10</v>
      </c>
      <c r="T1493" s="201">
        <f t="shared" si="160"/>
        <v>30600</v>
      </c>
      <c r="U1493" s="190">
        <f t="shared" si="161"/>
        <v>275400</v>
      </c>
      <c r="V1493" s="190">
        <f t="shared" si="162"/>
        <v>275400</v>
      </c>
      <c r="W1493" s="190"/>
      <c r="X1493" s="258"/>
      <c r="Y1493" s="251"/>
      <c r="Z1493" s="251"/>
    </row>
    <row r="1494" spans="1:26" s="189" customFormat="1" ht="15.75" customHeight="1" x14ac:dyDescent="0.35">
      <c r="A1494" s="221">
        <v>94</v>
      </c>
      <c r="B1494" s="217" t="str">
        <f>+ม.5!D114</f>
        <v>โฉนด</v>
      </c>
      <c r="C1494" s="234">
        <f>+ม.5!E114</f>
        <v>65251</v>
      </c>
      <c r="D1494" s="221">
        <f>+ม.5!J114</f>
        <v>1</v>
      </c>
      <c r="E1494" s="221">
        <f>+ม.5!K114</f>
        <v>0</v>
      </c>
      <c r="F1494" s="230"/>
      <c r="G1494" s="190"/>
      <c r="H1494" s="221">
        <f t="shared" si="163"/>
        <v>400</v>
      </c>
      <c r="I1494" s="226">
        <v>100</v>
      </c>
      <c r="J1494" s="191">
        <f t="shared" si="164"/>
        <v>40000</v>
      </c>
      <c r="K1494" s="221">
        <f>+ม.5!R114</f>
        <v>0</v>
      </c>
      <c r="L1494" s="238">
        <f>+ม.5!T114</f>
        <v>0</v>
      </c>
      <c r="M1494" s="238">
        <f>+ม.5!U114</f>
        <v>0</v>
      </c>
      <c r="N1494" s="190"/>
      <c r="O1494" s="197">
        <f>+ม.5!V114</f>
        <v>0</v>
      </c>
      <c r="P1494" s="190">
        <f>+ม.5!X114</f>
        <v>0</v>
      </c>
      <c r="Q1494" s="244"/>
      <c r="R1494" s="197">
        <f t="shared" si="159"/>
        <v>0</v>
      </c>
      <c r="S1494" s="221">
        <f>+ม.5!AA114</f>
        <v>0</v>
      </c>
      <c r="T1494" s="201">
        <f t="shared" si="160"/>
        <v>0</v>
      </c>
      <c r="U1494" s="190">
        <f t="shared" si="161"/>
        <v>0</v>
      </c>
      <c r="V1494" s="190">
        <f t="shared" si="162"/>
        <v>40000</v>
      </c>
      <c r="W1494" s="190"/>
      <c r="X1494" s="258" t="s">
        <v>2880</v>
      </c>
      <c r="Y1494" s="251"/>
      <c r="Z1494" s="251">
        <v>0.01</v>
      </c>
    </row>
    <row r="1495" spans="1:26" s="189" customFormat="1" ht="15.75" customHeight="1" x14ac:dyDescent="0.35">
      <c r="A1495" s="221">
        <v>95</v>
      </c>
      <c r="B1495" s="217" t="str">
        <f>+ม.5!D115</f>
        <v>โฉนด</v>
      </c>
      <c r="C1495" s="234">
        <f>+ม.5!E115</f>
        <v>15777</v>
      </c>
      <c r="D1495" s="221">
        <f>+ม.5!J115</f>
        <v>7</v>
      </c>
      <c r="E1495" s="221">
        <f>+ม.5!K115</f>
        <v>3</v>
      </c>
      <c r="F1495" s="230" t="str">
        <f>+ม.5!L115</f>
        <v>30.0</v>
      </c>
      <c r="G1495" s="190"/>
      <c r="H1495" s="221">
        <f t="shared" si="163"/>
        <v>3130</v>
      </c>
      <c r="I1495" s="226">
        <v>100</v>
      </c>
      <c r="J1495" s="191">
        <f t="shared" si="164"/>
        <v>313000</v>
      </c>
      <c r="K1495" s="221">
        <f>+ม.5!R115</f>
        <v>0</v>
      </c>
      <c r="L1495" s="238">
        <f>+ม.5!T115</f>
        <v>0</v>
      </c>
      <c r="M1495" s="238">
        <f>+ม.5!U115</f>
        <v>0</v>
      </c>
      <c r="N1495" s="190"/>
      <c r="O1495" s="197">
        <f>+ม.5!V115</f>
        <v>0</v>
      </c>
      <c r="P1495" s="190">
        <f>+ม.5!X115</f>
        <v>0</v>
      </c>
      <c r="Q1495" s="244"/>
      <c r="R1495" s="197">
        <f t="shared" si="159"/>
        <v>0</v>
      </c>
      <c r="S1495" s="221">
        <f>+ม.5!AA115</f>
        <v>0</v>
      </c>
      <c r="T1495" s="201">
        <f t="shared" si="160"/>
        <v>0</v>
      </c>
      <c r="U1495" s="190">
        <f t="shared" si="161"/>
        <v>0</v>
      </c>
      <c r="V1495" s="190">
        <f t="shared" si="162"/>
        <v>313000</v>
      </c>
      <c r="W1495" s="190"/>
      <c r="X1495" s="258" t="s">
        <v>2880</v>
      </c>
      <c r="Y1495" s="251"/>
      <c r="Z1495" s="251">
        <v>0.01</v>
      </c>
    </row>
    <row r="1496" spans="1:26" s="189" customFormat="1" ht="15.75" customHeight="1" x14ac:dyDescent="0.35">
      <c r="A1496" s="221">
        <v>96</v>
      </c>
      <c r="B1496" s="217" t="str">
        <f>+ม.5!D116</f>
        <v>โฉนด</v>
      </c>
      <c r="C1496" s="234">
        <f>+ม.5!E116</f>
        <v>40208</v>
      </c>
      <c r="D1496" s="221">
        <f>+ม.5!J116</f>
        <v>0</v>
      </c>
      <c r="E1496" s="221">
        <f>+ม.5!K116</f>
        <v>1</v>
      </c>
      <c r="F1496" s="230" t="str">
        <f>+ม.5!L116</f>
        <v>10.0</v>
      </c>
      <c r="G1496" s="190"/>
      <c r="H1496" s="221">
        <f t="shared" si="163"/>
        <v>110</v>
      </c>
      <c r="I1496" s="226">
        <v>300</v>
      </c>
      <c r="J1496" s="191">
        <f t="shared" si="164"/>
        <v>33000</v>
      </c>
      <c r="K1496" s="221">
        <f>+ม.5!R116</f>
        <v>1</v>
      </c>
      <c r="L1496" s="238" t="str">
        <f>+ม.5!T116</f>
        <v>บ้านเดี่ยว</v>
      </c>
      <c r="M1496" s="238" t="str">
        <f>+ม.5!U116</f>
        <v>ไม้</v>
      </c>
      <c r="N1496" s="190"/>
      <c r="O1496" s="197">
        <f>+ม.5!V116</f>
        <v>36</v>
      </c>
      <c r="P1496" s="190">
        <f>+ม.5!X116</f>
        <v>36</v>
      </c>
      <c r="Q1496" s="244">
        <v>6800</v>
      </c>
      <c r="R1496" s="197">
        <f t="shared" si="159"/>
        <v>244800</v>
      </c>
      <c r="S1496" s="221">
        <f>+ม.5!AA116</f>
        <v>35</v>
      </c>
      <c r="T1496" s="201">
        <f t="shared" si="160"/>
        <v>85680</v>
      </c>
      <c r="U1496" s="190">
        <f t="shared" si="161"/>
        <v>159120</v>
      </c>
      <c r="V1496" s="190">
        <f t="shared" si="162"/>
        <v>192120</v>
      </c>
      <c r="W1496" s="190"/>
      <c r="X1496" s="258" t="s">
        <v>2880</v>
      </c>
      <c r="Y1496" s="251"/>
      <c r="Z1496" s="251">
        <v>0.03</v>
      </c>
    </row>
    <row r="1497" spans="1:26" s="189" customFormat="1" ht="15.75" customHeight="1" x14ac:dyDescent="0.35">
      <c r="A1497" s="221">
        <v>97</v>
      </c>
      <c r="B1497" s="217" t="str">
        <f>+ม.5!D117</f>
        <v>โฉนด</v>
      </c>
      <c r="C1497" s="234">
        <f>+ม.5!E117</f>
        <v>43914</v>
      </c>
      <c r="D1497" s="221">
        <f>+ม.5!J117</f>
        <v>9</v>
      </c>
      <c r="E1497" s="221">
        <f>+ม.5!K117</f>
        <v>3</v>
      </c>
      <c r="F1497" s="230" t="str">
        <f>+ม.5!L117</f>
        <v>33.0</v>
      </c>
      <c r="G1497" s="190"/>
      <c r="H1497" s="221">
        <f t="shared" si="163"/>
        <v>3933</v>
      </c>
      <c r="I1497" s="226">
        <v>100</v>
      </c>
      <c r="J1497" s="191">
        <f t="shared" si="164"/>
        <v>393300</v>
      </c>
      <c r="K1497" s="221">
        <f>+ม.5!R117</f>
        <v>0</v>
      </c>
      <c r="L1497" s="238">
        <f>+ม.5!T117</f>
        <v>0</v>
      </c>
      <c r="M1497" s="238">
        <f>+ม.5!U117</f>
        <v>0</v>
      </c>
      <c r="N1497" s="190"/>
      <c r="O1497" s="197">
        <f>+ม.5!V117</f>
        <v>0</v>
      </c>
      <c r="P1497" s="190">
        <f>+ม.5!X117</f>
        <v>0</v>
      </c>
      <c r="Q1497" s="244"/>
      <c r="R1497" s="197">
        <f t="shared" si="159"/>
        <v>0</v>
      </c>
      <c r="S1497" s="221">
        <f>+ม.5!AA117</f>
        <v>0</v>
      </c>
      <c r="T1497" s="201">
        <f t="shared" si="160"/>
        <v>0</v>
      </c>
      <c r="U1497" s="190">
        <f t="shared" si="161"/>
        <v>0</v>
      </c>
      <c r="V1497" s="190">
        <f t="shared" si="162"/>
        <v>393300</v>
      </c>
      <c r="W1497" s="190"/>
      <c r="X1497" s="258" t="s">
        <v>2880</v>
      </c>
      <c r="Y1497" s="251"/>
      <c r="Z1497" s="251">
        <v>0.01</v>
      </c>
    </row>
    <row r="1498" spans="1:26" s="189" customFormat="1" ht="15.75" customHeight="1" x14ac:dyDescent="0.35">
      <c r="A1498" s="221">
        <v>98</v>
      </c>
      <c r="B1498" s="217" t="str">
        <f>+ม.5!D118</f>
        <v>โฉนด</v>
      </c>
      <c r="C1498" s="234">
        <f>+ม.5!E118</f>
        <v>40194</v>
      </c>
      <c r="D1498" s="221">
        <f>+ม.5!J118</f>
        <v>0</v>
      </c>
      <c r="E1498" s="221">
        <f>+ม.5!K118</f>
        <v>2</v>
      </c>
      <c r="F1498" s="230" t="str">
        <f>+ม.5!L118</f>
        <v>65.0</v>
      </c>
      <c r="G1498" s="190"/>
      <c r="H1498" s="221">
        <f t="shared" si="163"/>
        <v>265</v>
      </c>
      <c r="I1498" s="226">
        <v>230</v>
      </c>
      <c r="J1498" s="191">
        <f t="shared" si="164"/>
        <v>60950</v>
      </c>
      <c r="K1498" s="221">
        <f>+ม.5!R118</f>
        <v>1</v>
      </c>
      <c r="L1498" s="238" t="str">
        <f>+ม.5!T118</f>
        <v>บ้านเดี่ยว</v>
      </c>
      <c r="M1498" s="238" t="str">
        <f>+ม.5!U118</f>
        <v>ไม้</v>
      </c>
      <c r="N1498" s="190"/>
      <c r="O1498" s="197">
        <f>+ม.5!V118</f>
        <v>40</v>
      </c>
      <c r="P1498" s="190">
        <f>+ม.5!X118</f>
        <v>40</v>
      </c>
      <c r="Q1498" s="244">
        <v>6800</v>
      </c>
      <c r="R1498" s="197">
        <f t="shared" si="159"/>
        <v>272000</v>
      </c>
      <c r="S1498" s="221">
        <f>+ม.5!AA118</f>
        <v>40</v>
      </c>
      <c r="T1498" s="201">
        <f t="shared" si="160"/>
        <v>108800</v>
      </c>
      <c r="U1498" s="190">
        <f t="shared" si="161"/>
        <v>163200</v>
      </c>
      <c r="V1498" s="190">
        <f t="shared" si="162"/>
        <v>224150</v>
      </c>
      <c r="W1498" s="190"/>
      <c r="X1498" s="258" t="s">
        <v>2880</v>
      </c>
      <c r="Y1498" s="251"/>
      <c r="Z1498" s="251">
        <v>0.03</v>
      </c>
    </row>
    <row r="1499" spans="1:26" s="189" customFormat="1" ht="15.75" customHeight="1" x14ac:dyDescent="0.35">
      <c r="A1499" s="221">
        <v>99</v>
      </c>
      <c r="B1499" s="217" t="str">
        <f>+ม.5!D119</f>
        <v>โฉนด</v>
      </c>
      <c r="C1499" s="234">
        <f>+ม.5!E119</f>
        <v>15790</v>
      </c>
      <c r="D1499" s="221">
        <f>+ม.5!J119</f>
        <v>4</v>
      </c>
      <c r="E1499" s="221">
        <f>+ม.5!K119</f>
        <v>2</v>
      </c>
      <c r="F1499" s="230" t="str">
        <f>+ม.5!L119</f>
        <v>19.0</v>
      </c>
      <c r="G1499" s="190"/>
      <c r="H1499" s="221">
        <f t="shared" si="163"/>
        <v>1819</v>
      </c>
      <c r="I1499" s="226">
        <v>230</v>
      </c>
      <c r="J1499" s="191">
        <f t="shared" si="164"/>
        <v>418370</v>
      </c>
      <c r="K1499" s="221">
        <f>+ม.5!R119</f>
        <v>0</v>
      </c>
      <c r="L1499" s="238">
        <f>+ม.5!T119</f>
        <v>0</v>
      </c>
      <c r="M1499" s="238">
        <f>+ม.5!U119</f>
        <v>0</v>
      </c>
      <c r="N1499" s="190"/>
      <c r="O1499" s="197">
        <f>+ม.5!V119</f>
        <v>0</v>
      </c>
      <c r="P1499" s="190">
        <f>+ม.5!X119</f>
        <v>0</v>
      </c>
      <c r="Q1499" s="244"/>
      <c r="R1499" s="197">
        <f t="shared" si="159"/>
        <v>0</v>
      </c>
      <c r="S1499" s="221">
        <f>+ม.5!AA119</f>
        <v>0</v>
      </c>
      <c r="T1499" s="201">
        <f t="shared" si="160"/>
        <v>0</v>
      </c>
      <c r="U1499" s="190">
        <f t="shared" si="161"/>
        <v>0</v>
      </c>
      <c r="V1499" s="190">
        <f t="shared" si="162"/>
        <v>418370</v>
      </c>
      <c r="W1499" s="190"/>
      <c r="X1499" s="258" t="s">
        <v>2880</v>
      </c>
      <c r="Y1499" s="251"/>
      <c r="Z1499" s="251">
        <v>0.01</v>
      </c>
    </row>
    <row r="1500" spans="1:26" s="189" customFormat="1" ht="15.75" customHeight="1" x14ac:dyDescent="0.35">
      <c r="A1500" s="221">
        <v>100</v>
      </c>
      <c r="B1500" s="217" t="str">
        <f>+ม.5!D120</f>
        <v>โฉนด</v>
      </c>
      <c r="C1500" s="234">
        <f>+ม.5!E120</f>
        <v>40266</v>
      </c>
      <c r="D1500" s="221">
        <f>+ม.5!J120</f>
        <v>16</v>
      </c>
      <c r="E1500" s="221">
        <f>+ม.5!K120</f>
        <v>3</v>
      </c>
      <c r="F1500" s="230" t="str">
        <f>+ม.5!L120</f>
        <v>20.0</v>
      </c>
      <c r="G1500" s="190"/>
      <c r="H1500" s="221">
        <f t="shared" si="163"/>
        <v>6720</v>
      </c>
      <c r="I1500" s="226">
        <v>100</v>
      </c>
      <c r="J1500" s="191">
        <f t="shared" si="164"/>
        <v>672000</v>
      </c>
      <c r="K1500" s="221">
        <f>+ม.5!R120</f>
        <v>0</v>
      </c>
      <c r="L1500" s="238">
        <f>+ม.5!T120</f>
        <v>0</v>
      </c>
      <c r="M1500" s="238">
        <f>+ม.5!U120</f>
        <v>0</v>
      </c>
      <c r="N1500" s="190"/>
      <c r="O1500" s="197">
        <f>+ม.5!V120</f>
        <v>0</v>
      </c>
      <c r="P1500" s="190">
        <f>+ม.5!X120</f>
        <v>0</v>
      </c>
      <c r="Q1500" s="244"/>
      <c r="R1500" s="197">
        <f t="shared" si="159"/>
        <v>0</v>
      </c>
      <c r="S1500" s="221">
        <f>+ม.5!AA120</f>
        <v>0</v>
      </c>
      <c r="T1500" s="201">
        <f t="shared" si="160"/>
        <v>0</v>
      </c>
      <c r="U1500" s="190">
        <f t="shared" si="161"/>
        <v>0</v>
      </c>
      <c r="V1500" s="190">
        <f t="shared" si="162"/>
        <v>672000</v>
      </c>
      <c r="W1500" s="190"/>
      <c r="X1500" s="258" t="s">
        <v>2880</v>
      </c>
      <c r="Y1500" s="251"/>
      <c r="Z1500" s="251">
        <v>0.01</v>
      </c>
    </row>
    <row r="1501" spans="1:26" s="189" customFormat="1" ht="15.75" customHeight="1" x14ac:dyDescent="0.35">
      <c r="A1501" s="221">
        <v>101</v>
      </c>
      <c r="B1501" s="217" t="str">
        <f>+ม.5!D121</f>
        <v>โฉนด</v>
      </c>
      <c r="C1501" s="234">
        <f>+ม.5!E121</f>
        <v>44614</v>
      </c>
      <c r="D1501" s="221">
        <f>+ม.5!J121</f>
        <v>7</v>
      </c>
      <c r="E1501" s="221">
        <f>+ม.5!K121</f>
        <v>0</v>
      </c>
      <c r="F1501" s="230" t="str">
        <f>+ม.5!L121</f>
        <v>8.0</v>
      </c>
      <c r="G1501" s="190"/>
      <c r="H1501" s="221">
        <f t="shared" si="163"/>
        <v>2808</v>
      </c>
      <c r="I1501" s="226">
        <v>100</v>
      </c>
      <c r="J1501" s="191">
        <f t="shared" si="164"/>
        <v>280800</v>
      </c>
      <c r="K1501" s="221">
        <f>+ม.5!R121</f>
        <v>0</v>
      </c>
      <c r="L1501" s="238">
        <f>+ม.5!T121</f>
        <v>0</v>
      </c>
      <c r="M1501" s="238">
        <f>+ม.5!U121</f>
        <v>0</v>
      </c>
      <c r="N1501" s="190"/>
      <c r="O1501" s="197">
        <f>+ม.5!V121</f>
        <v>0</v>
      </c>
      <c r="P1501" s="190">
        <f>+ม.5!X121</f>
        <v>0</v>
      </c>
      <c r="Q1501" s="244"/>
      <c r="R1501" s="197">
        <f t="shared" si="159"/>
        <v>0</v>
      </c>
      <c r="S1501" s="221">
        <f>+ม.5!AA121</f>
        <v>0</v>
      </c>
      <c r="T1501" s="201">
        <f t="shared" si="160"/>
        <v>0</v>
      </c>
      <c r="U1501" s="190">
        <f t="shared" si="161"/>
        <v>0</v>
      </c>
      <c r="V1501" s="190">
        <f t="shared" si="162"/>
        <v>280800</v>
      </c>
      <c r="W1501" s="190"/>
      <c r="X1501" s="258" t="s">
        <v>2880</v>
      </c>
      <c r="Y1501" s="251"/>
      <c r="Z1501" s="251">
        <v>0.01</v>
      </c>
    </row>
    <row r="1502" spans="1:26" s="189" customFormat="1" ht="15.75" customHeight="1" x14ac:dyDescent="0.35">
      <c r="A1502" s="221">
        <v>102</v>
      </c>
      <c r="B1502" s="217" t="str">
        <f>+ม.5!D122</f>
        <v>โฉนด</v>
      </c>
      <c r="C1502" s="234">
        <f>+ม.5!E122</f>
        <v>31560</v>
      </c>
      <c r="D1502" s="221">
        <f>+ม.5!J122</f>
        <v>5</v>
      </c>
      <c r="E1502" s="221">
        <f>+ม.5!K122</f>
        <v>1</v>
      </c>
      <c r="F1502" s="230" t="str">
        <f>+ม.5!L122</f>
        <v>79.0</v>
      </c>
      <c r="G1502" s="190"/>
      <c r="H1502" s="221">
        <f t="shared" si="163"/>
        <v>2179</v>
      </c>
      <c r="I1502" s="226">
        <v>100</v>
      </c>
      <c r="J1502" s="191">
        <f t="shared" si="164"/>
        <v>217900</v>
      </c>
      <c r="K1502" s="221">
        <f>+ม.5!R122</f>
        <v>0</v>
      </c>
      <c r="L1502" s="238">
        <f>+ม.5!T122</f>
        <v>0</v>
      </c>
      <c r="M1502" s="238">
        <f>+ม.5!U122</f>
        <v>0</v>
      </c>
      <c r="N1502" s="190"/>
      <c r="O1502" s="197">
        <f>+ม.5!V122</f>
        <v>0</v>
      </c>
      <c r="P1502" s="190">
        <f>+ม.5!X122</f>
        <v>0</v>
      </c>
      <c r="Q1502" s="244"/>
      <c r="R1502" s="197">
        <f t="shared" ref="R1502:R1565" si="165">O1502*Q1502</f>
        <v>0</v>
      </c>
      <c r="S1502" s="221">
        <f>+ม.5!AA122</f>
        <v>0</v>
      </c>
      <c r="T1502" s="201">
        <f t="shared" ref="T1502:T1565" si="166">R1502*S1502/100</f>
        <v>0</v>
      </c>
      <c r="U1502" s="190">
        <f t="shared" ref="U1502:U1565" si="167">R1502-T1502</f>
        <v>0</v>
      </c>
      <c r="V1502" s="190">
        <f t="shared" ref="V1502:V1565" si="168">J1502+U1502</f>
        <v>217900</v>
      </c>
      <c r="W1502" s="190"/>
      <c r="X1502" s="258" t="s">
        <v>2880</v>
      </c>
      <c r="Y1502" s="251"/>
      <c r="Z1502" s="251">
        <v>0.01</v>
      </c>
    </row>
    <row r="1503" spans="1:26" s="189" customFormat="1" ht="15.75" customHeight="1" x14ac:dyDescent="0.35">
      <c r="A1503" s="221">
        <v>103</v>
      </c>
      <c r="B1503" s="217" t="str">
        <f>+ม.5!D123</f>
        <v>โฉนด</v>
      </c>
      <c r="C1503" s="234">
        <f>+ม.5!E123</f>
        <v>61511</v>
      </c>
      <c r="D1503" s="221">
        <f>+ม.5!J123</f>
        <v>1</v>
      </c>
      <c r="E1503" s="221">
        <f>+ม.5!K123</f>
        <v>0</v>
      </c>
      <c r="F1503" s="230">
        <f>+ม.5!L123</f>
        <v>10.3</v>
      </c>
      <c r="G1503" s="190"/>
      <c r="H1503" s="221">
        <f t="shared" si="163"/>
        <v>410.3</v>
      </c>
      <c r="I1503" s="226">
        <v>230</v>
      </c>
      <c r="J1503" s="191">
        <f t="shared" si="164"/>
        <v>94369</v>
      </c>
      <c r="K1503" s="221">
        <f>+ม.5!R123</f>
        <v>1</v>
      </c>
      <c r="L1503" s="238" t="str">
        <f>+ม.5!T123</f>
        <v>บ้านเดี่ยว</v>
      </c>
      <c r="M1503" s="238" t="str">
        <f>+ม.5!U123</f>
        <v>ครึ่งตึกครึ่งไม้</v>
      </c>
      <c r="N1503" s="190"/>
      <c r="O1503" s="197">
        <f>+ม.5!V123</f>
        <v>156</v>
      </c>
      <c r="P1503" s="190">
        <f>+ม.5!X123</f>
        <v>0</v>
      </c>
      <c r="Q1503" s="244">
        <v>6800</v>
      </c>
      <c r="R1503" s="197">
        <f t="shared" si="165"/>
        <v>1060800</v>
      </c>
      <c r="S1503" s="221">
        <v>20</v>
      </c>
      <c r="T1503" s="201">
        <f t="shared" si="166"/>
        <v>212160</v>
      </c>
      <c r="U1503" s="190">
        <f t="shared" si="167"/>
        <v>848640</v>
      </c>
      <c r="V1503" s="190">
        <f t="shared" si="168"/>
        <v>943009</v>
      </c>
      <c r="W1503" s="190"/>
      <c r="X1503" s="258" t="s">
        <v>2880</v>
      </c>
      <c r="Y1503" s="251"/>
      <c r="Z1503" s="251">
        <v>0.03</v>
      </c>
    </row>
    <row r="1504" spans="1:26" s="189" customFormat="1" ht="15.75" customHeight="1" x14ac:dyDescent="0.35">
      <c r="A1504" s="221">
        <f>+ม.5!C124</f>
        <v>0</v>
      </c>
      <c r="B1504" s="217">
        <f>+ม.5!D124</f>
        <v>0</v>
      </c>
      <c r="C1504" s="234"/>
      <c r="D1504" s="221"/>
      <c r="E1504" s="221"/>
      <c r="F1504" s="230"/>
      <c r="G1504" s="190"/>
      <c r="H1504" s="221">
        <f t="shared" si="163"/>
        <v>0</v>
      </c>
      <c r="I1504" s="226"/>
      <c r="J1504" s="191">
        <f t="shared" si="164"/>
        <v>0</v>
      </c>
      <c r="K1504" s="221">
        <f>+ม.5!R124</f>
        <v>0</v>
      </c>
      <c r="L1504" s="238" t="str">
        <f>+ม.5!T124</f>
        <v>ชั้นที่  1</v>
      </c>
      <c r="M1504" s="238">
        <f>+ม.5!U124</f>
        <v>0</v>
      </c>
      <c r="N1504" s="190"/>
      <c r="O1504" s="197">
        <f>+ม.5!V124</f>
        <v>0</v>
      </c>
      <c r="P1504" s="190">
        <f>+ม.5!X124</f>
        <v>76</v>
      </c>
      <c r="Q1504" s="244"/>
      <c r="R1504" s="197">
        <f t="shared" si="165"/>
        <v>0</v>
      </c>
      <c r="S1504" s="221">
        <f>+ม.5!AA124</f>
        <v>0</v>
      </c>
      <c r="T1504" s="201">
        <f t="shared" si="166"/>
        <v>0</v>
      </c>
      <c r="U1504" s="190">
        <f t="shared" si="167"/>
        <v>0</v>
      </c>
      <c r="V1504" s="190">
        <f t="shared" si="168"/>
        <v>0</v>
      </c>
      <c r="W1504" s="190"/>
      <c r="X1504" s="258"/>
      <c r="Y1504" s="251"/>
      <c r="Z1504" s="251"/>
    </row>
    <row r="1505" spans="1:26" s="189" customFormat="1" ht="15.75" customHeight="1" x14ac:dyDescent="0.35">
      <c r="A1505" s="221">
        <f>+ม.5!C125</f>
        <v>0</v>
      </c>
      <c r="B1505" s="217">
        <f>+ม.5!D125</f>
        <v>0</v>
      </c>
      <c r="C1505" s="234"/>
      <c r="D1505" s="221"/>
      <c r="E1505" s="221"/>
      <c r="F1505" s="230"/>
      <c r="G1505" s="190"/>
      <c r="H1505" s="221">
        <f t="shared" si="163"/>
        <v>0</v>
      </c>
      <c r="I1505" s="226"/>
      <c r="J1505" s="191">
        <f t="shared" si="164"/>
        <v>0</v>
      </c>
      <c r="K1505" s="221">
        <f>+ม.5!R125</f>
        <v>0</v>
      </c>
      <c r="L1505" s="238" t="str">
        <f>+ม.5!T125</f>
        <v>ชั้นที่  2</v>
      </c>
      <c r="M1505" s="238">
        <f>+ม.5!U125</f>
        <v>0</v>
      </c>
      <c r="N1505" s="190"/>
      <c r="O1505" s="197">
        <f>+ม.5!V125</f>
        <v>0</v>
      </c>
      <c r="P1505" s="190">
        <f>+ม.5!X125</f>
        <v>76</v>
      </c>
      <c r="Q1505" s="244"/>
      <c r="R1505" s="197">
        <f t="shared" si="165"/>
        <v>0</v>
      </c>
      <c r="S1505" s="221">
        <f>+ม.5!AA125</f>
        <v>0</v>
      </c>
      <c r="T1505" s="201">
        <f t="shared" si="166"/>
        <v>0</v>
      </c>
      <c r="U1505" s="190">
        <f t="shared" si="167"/>
        <v>0</v>
      </c>
      <c r="V1505" s="190">
        <f t="shared" si="168"/>
        <v>0</v>
      </c>
      <c r="W1505" s="190"/>
      <c r="X1505" s="258"/>
      <c r="Y1505" s="251"/>
      <c r="Z1505" s="251"/>
    </row>
    <row r="1506" spans="1:26" s="189" customFormat="1" ht="15.75" customHeight="1" x14ac:dyDescent="0.35">
      <c r="A1506" s="221">
        <f>+ม.5!C126</f>
        <v>0</v>
      </c>
      <c r="B1506" s="217">
        <f>+ม.5!D126</f>
        <v>0</v>
      </c>
      <c r="C1506" s="234"/>
      <c r="D1506" s="221"/>
      <c r="E1506" s="221"/>
      <c r="F1506" s="230"/>
      <c r="G1506" s="190"/>
      <c r="H1506" s="221">
        <f t="shared" si="163"/>
        <v>0</v>
      </c>
      <c r="I1506" s="226"/>
      <c r="J1506" s="191">
        <f t="shared" si="164"/>
        <v>0</v>
      </c>
      <c r="K1506" s="221">
        <f>+ม.5!R126</f>
        <v>2</v>
      </c>
      <c r="L1506" s="238" t="str">
        <f>+ม.5!T126</f>
        <v>บ้านเดี่ยว</v>
      </c>
      <c r="M1506" s="238" t="str">
        <f>+ม.5!U126</f>
        <v>ตึก</v>
      </c>
      <c r="N1506" s="190"/>
      <c r="O1506" s="197">
        <f>+ม.5!V126</f>
        <v>91</v>
      </c>
      <c r="P1506" s="190">
        <f>+ม.5!X126</f>
        <v>91</v>
      </c>
      <c r="Q1506" s="244">
        <v>6800</v>
      </c>
      <c r="R1506" s="197">
        <f t="shared" si="165"/>
        <v>618800</v>
      </c>
      <c r="S1506" s="221">
        <v>20</v>
      </c>
      <c r="T1506" s="201">
        <f t="shared" si="166"/>
        <v>123760</v>
      </c>
      <c r="U1506" s="190">
        <f t="shared" si="167"/>
        <v>495040</v>
      </c>
      <c r="V1506" s="190">
        <f t="shared" si="168"/>
        <v>495040</v>
      </c>
      <c r="W1506" s="190"/>
      <c r="X1506" s="258"/>
      <c r="Y1506" s="251"/>
      <c r="Z1506" s="251"/>
    </row>
    <row r="1507" spans="1:26" s="189" customFormat="1" ht="15.75" customHeight="1" x14ac:dyDescent="0.35">
      <c r="A1507" s="221">
        <v>104</v>
      </c>
      <c r="B1507" s="217" t="str">
        <f>+ม.5!D127</f>
        <v>โฉนด</v>
      </c>
      <c r="C1507" s="234">
        <f>+ม.5!E127</f>
        <v>40242</v>
      </c>
      <c r="D1507" s="221">
        <f>+ม.5!J127</f>
        <v>30</v>
      </c>
      <c r="E1507" s="221">
        <f>+ม.5!K127</f>
        <v>2</v>
      </c>
      <c r="F1507" s="230" t="str">
        <f>+ม.5!L127</f>
        <v>75.0</v>
      </c>
      <c r="G1507" s="190"/>
      <c r="H1507" s="221">
        <f t="shared" si="163"/>
        <v>12275</v>
      </c>
      <c r="I1507" s="226">
        <v>100</v>
      </c>
      <c r="J1507" s="191">
        <f t="shared" si="164"/>
        <v>1227500</v>
      </c>
      <c r="K1507" s="221">
        <f>+ม.5!R127</f>
        <v>0</v>
      </c>
      <c r="L1507" s="238">
        <f>+ม.5!T127</f>
        <v>0</v>
      </c>
      <c r="M1507" s="238">
        <f>+ม.5!U127</f>
        <v>0</v>
      </c>
      <c r="N1507" s="190"/>
      <c r="O1507" s="197">
        <f>+ม.5!V127</f>
        <v>0</v>
      </c>
      <c r="P1507" s="190">
        <f>+ม.5!X127</f>
        <v>0</v>
      </c>
      <c r="Q1507" s="244"/>
      <c r="R1507" s="197">
        <f t="shared" si="165"/>
        <v>0</v>
      </c>
      <c r="S1507" s="221">
        <f>+ม.5!AA127</f>
        <v>0</v>
      </c>
      <c r="T1507" s="201">
        <f t="shared" si="166"/>
        <v>0</v>
      </c>
      <c r="U1507" s="190">
        <f t="shared" si="167"/>
        <v>0</v>
      </c>
      <c r="V1507" s="190">
        <f t="shared" si="168"/>
        <v>1227500</v>
      </c>
      <c r="W1507" s="190"/>
      <c r="X1507" s="258" t="s">
        <v>2880</v>
      </c>
      <c r="Y1507" s="251"/>
      <c r="Z1507" s="251">
        <v>0.01</v>
      </c>
    </row>
    <row r="1508" spans="1:26" s="189" customFormat="1" ht="15.75" customHeight="1" x14ac:dyDescent="0.35">
      <c r="A1508" s="221">
        <v>105</v>
      </c>
      <c r="B1508" s="217" t="str">
        <f>+ม.5!D128</f>
        <v>โฉนด</v>
      </c>
      <c r="C1508" s="234">
        <f>+ม.5!E128</f>
        <v>42490</v>
      </c>
      <c r="D1508" s="221">
        <f>+ม.5!J128</f>
        <v>5</v>
      </c>
      <c r="E1508" s="221">
        <f>+ม.5!K128</f>
        <v>1</v>
      </c>
      <c r="F1508" s="230" t="str">
        <f>+ม.5!L128</f>
        <v>12.0</v>
      </c>
      <c r="G1508" s="190"/>
      <c r="H1508" s="221">
        <f t="shared" si="163"/>
        <v>2112</v>
      </c>
      <c r="I1508" s="226">
        <v>130</v>
      </c>
      <c r="J1508" s="191">
        <f t="shared" si="164"/>
        <v>274560</v>
      </c>
      <c r="K1508" s="221">
        <f>+ม.5!R128</f>
        <v>0</v>
      </c>
      <c r="L1508" s="238">
        <f>+ม.5!T128</f>
        <v>0</v>
      </c>
      <c r="M1508" s="238">
        <f>+ม.5!U128</f>
        <v>0</v>
      </c>
      <c r="N1508" s="190"/>
      <c r="O1508" s="197">
        <f>+ม.5!V128</f>
        <v>0</v>
      </c>
      <c r="P1508" s="190">
        <f>+ม.5!X128</f>
        <v>0</v>
      </c>
      <c r="Q1508" s="244"/>
      <c r="R1508" s="197">
        <f t="shared" si="165"/>
        <v>0</v>
      </c>
      <c r="S1508" s="221">
        <f>+ม.5!AA128</f>
        <v>0</v>
      </c>
      <c r="T1508" s="201">
        <f t="shared" si="166"/>
        <v>0</v>
      </c>
      <c r="U1508" s="190">
        <f t="shared" si="167"/>
        <v>0</v>
      </c>
      <c r="V1508" s="190">
        <f t="shared" si="168"/>
        <v>274560</v>
      </c>
      <c r="W1508" s="190"/>
      <c r="X1508" s="258" t="s">
        <v>2880</v>
      </c>
      <c r="Y1508" s="251"/>
      <c r="Z1508" s="251">
        <v>0.01</v>
      </c>
    </row>
    <row r="1509" spans="1:26" s="189" customFormat="1" ht="15.75" customHeight="1" x14ac:dyDescent="0.35">
      <c r="A1509" s="221">
        <v>106</v>
      </c>
      <c r="B1509" s="217" t="str">
        <f>+ม.5!D129</f>
        <v>โฉนด</v>
      </c>
      <c r="C1509" s="234">
        <f>+ม.5!E129</f>
        <v>40237</v>
      </c>
      <c r="D1509" s="221">
        <f>+ม.5!J129</f>
        <v>12</v>
      </c>
      <c r="E1509" s="221">
        <f>+ม.5!K129</f>
        <v>3</v>
      </c>
      <c r="F1509" s="230" t="str">
        <f>+ม.5!L129</f>
        <v>10.0</v>
      </c>
      <c r="G1509" s="190"/>
      <c r="H1509" s="221">
        <f t="shared" si="163"/>
        <v>5110</v>
      </c>
      <c r="I1509" s="226">
        <v>130</v>
      </c>
      <c r="J1509" s="191">
        <f t="shared" si="164"/>
        <v>664300</v>
      </c>
      <c r="K1509" s="221">
        <f>+ม.5!R129</f>
        <v>0</v>
      </c>
      <c r="L1509" s="238">
        <f>+ม.5!T129</f>
        <v>0</v>
      </c>
      <c r="M1509" s="238">
        <f>+ม.5!U129</f>
        <v>0</v>
      </c>
      <c r="N1509" s="190"/>
      <c r="O1509" s="197">
        <f>+ม.5!V129</f>
        <v>0</v>
      </c>
      <c r="P1509" s="190">
        <f>+ม.5!X129</f>
        <v>0</v>
      </c>
      <c r="Q1509" s="244"/>
      <c r="R1509" s="197">
        <f t="shared" si="165"/>
        <v>0</v>
      </c>
      <c r="S1509" s="221">
        <f>+ม.5!AA129</f>
        <v>0</v>
      </c>
      <c r="T1509" s="201">
        <f t="shared" si="166"/>
        <v>0</v>
      </c>
      <c r="U1509" s="190">
        <f t="shared" si="167"/>
        <v>0</v>
      </c>
      <c r="V1509" s="190">
        <f t="shared" si="168"/>
        <v>664300</v>
      </c>
      <c r="W1509" s="190"/>
      <c r="X1509" s="258" t="s">
        <v>2880</v>
      </c>
      <c r="Y1509" s="251"/>
      <c r="Z1509" s="251">
        <v>0.01</v>
      </c>
    </row>
    <row r="1510" spans="1:26" s="189" customFormat="1" ht="15.75" customHeight="1" x14ac:dyDescent="0.35">
      <c r="A1510" s="221">
        <v>107</v>
      </c>
      <c r="B1510" s="217" t="str">
        <f>+ม.5!D130</f>
        <v>โฉนด</v>
      </c>
      <c r="C1510" s="234">
        <f>+ม.5!E130</f>
        <v>40236</v>
      </c>
      <c r="D1510" s="221">
        <f>+ม.5!J130</f>
        <v>0</v>
      </c>
      <c r="E1510" s="221">
        <f>+ม.5!K130</f>
        <v>2</v>
      </c>
      <c r="F1510" s="230" t="str">
        <f>+ม.5!L130</f>
        <v>56.0</v>
      </c>
      <c r="G1510" s="190"/>
      <c r="H1510" s="221">
        <f t="shared" si="163"/>
        <v>256</v>
      </c>
      <c r="I1510" s="226">
        <v>230</v>
      </c>
      <c r="J1510" s="191">
        <f t="shared" si="164"/>
        <v>58880</v>
      </c>
      <c r="K1510" s="221">
        <f>+ม.5!R130</f>
        <v>1</v>
      </c>
      <c r="L1510" s="238" t="str">
        <f>+ม.5!T130</f>
        <v>บ้านเดี่ยว</v>
      </c>
      <c r="M1510" s="238" t="str">
        <f>+ม.5!U130</f>
        <v>ตึก</v>
      </c>
      <c r="N1510" s="190"/>
      <c r="O1510" s="197">
        <f>+ม.5!V130</f>
        <v>54</v>
      </c>
      <c r="P1510" s="190">
        <f>+ม.5!X130</f>
        <v>54</v>
      </c>
      <c r="Q1510" s="244">
        <v>6800</v>
      </c>
      <c r="R1510" s="197">
        <f t="shared" si="165"/>
        <v>367200</v>
      </c>
      <c r="S1510" s="221">
        <f>+ม.5!AA130</f>
        <v>25</v>
      </c>
      <c r="T1510" s="201">
        <f t="shared" si="166"/>
        <v>91800</v>
      </c>
      <c r="U1510" s="190">
        <f t="shared" si="167"/>
        <v>275400</v>
      </c>
      <c r="V1510" s="190">
        <f t="shared" si="168"/>
        <v>334280</v>
      </c>
      <c r="W1510" s="190"/>
      <c r="X1510" s="258" t="s">
        <v>2880</v>
      </c>
      <c r="Y1510" s="251"/>
      <c r="Z1510" s="251">
        <v>0.03</v>
      </c>
    </row>
    <row r="1511" spans="1:26" s="189" customFormat="1" ht="15.75" customHeight="1" x14ac:dyDescent="0.35">
      <c r="A1511" s="221">
        <v>108</v>
      </c>
      <c r="B1511" s="217" t="str">
        <f>+ม.5!D131</f>
        <v>โฉนด</v>
      </c>
      <c r="C1511" s="234">
        <f>+ม.5!E131</f>
        <v>15980</v>
      </c>
      <c r="D1511" s="221">
        <f>+ม.5!J131</f>
        <v>8</v>
      </c>
      <c r="E1511" s="221">
        <f>+ม.5!K131</f>
        <v>0</v>
      </c>
      <c r="F1511" s="230" t="str">
        <f>+ม.5!L131</f>
        <v>94.0</v>
      </c>
      <c r="G1511" s="190"/>
      <c r="H1511" s="221">
        <f t="shared" si="163"/>
        <v>3294</v>
      </c>
      <c r="I1511" s="226">
        <v>170</v>
      </c>
      <c r="J1511" s="191">
        <f t="shared" si="164"/>
        <v>559980</v>
      </c>
      <c r="K1511" s="221">
        <f>+ม.5!R131</f>
        <v>0</v>
      </c>
      <c r="L1511" s="238">
        <f>+ม.5!T131</f>
        <v>0</v>
      </c>
      <c r="M1511" s="238">
        <f>+ม.5!U131</f>
        <v>0</v>
      </c>
      <c r="N1511" s="190"/>
      <c r="O1511" s="197">
        <f>+ม.5!V131</f>
        <v>0</v>
      </c>
      <c r="P1511" s="190">
        <f>+ม.5!X131</f>
        <v>0</v>
      </c>
      <c r="Q1511" s="244"/>
      <c r="R1511" s="197">
        <f t="shared" si="165"/>
        <v>0</v>
      </c>
      <c r="S1511" s="221">
        <f>+ม.5!AA131</f>
        <v>0</v>
      </c>
      <c r="T1511" s="201">
        <f t="shared" si="166"/>
        <v>0</v>
      </c>
      <c r="U1511" s="190">
        <f t="shared" si="167"/>
        <v>0</v>
      </c>
      <c r="V1511" s="190">
        <f t="shared" si="168"/>
        <v>559980</v>
      </c>
      <c r="W1511" s="190"/>
      <c r="X1511" s="258" t="s">
        <v>2880</v>
      </c>
      <c r="Y1511" s="251"/>
      <c r="Z1511" s="251">
        <v>0.01</v>
      </c>
    </row>
    <row r="1512" spans="1:26" s="189" customFormat="1" ht="15.75" customHeight="1" x14ac:dyDescent="0.35">
      <c r="A1512" s="221">
        <v>109</v>
      </c>
      <c r="B1512" s="217" t="str">
        <f>+ม.5!D132</f>
        <v>โฉนด</v>
      </c>
      <c r="C1512" s="234">
        <f>+ม.5!E132</f>
        <v>40198</v>
      </c>
      <c r="D1512" s="221">
        <f>+ม.5!J132</f>
        <v>0</v>
      </c>
      <c r="E1512" s="221">
        <f>+ม.5!K132</f>
        <v>3</v>
      </c>
      <c r="F1512" s="230" t="str">
        <f>+ม.5!L132</f>
        <v>32.0</v>
      </c>
      <c r="G1512" s="190"/>
      <c r="H1512" s="221">
        <f t="shared" si="163"/>
        <v>332</v>
      </c>
      <c r="I1512" s="226">
        <v>300</v>
      </c>
      <c r="J1512" s="191">
        <f t="shared" si="164"/>
        <v>99600</v>
      </c>
      <c r="K1512" s="221">
        <f>+ม.5!R132</f>
        <v>1</v>
      </c>
      <c r="L1512" s="238" t="str">
        <f>+ม.5!T132</f>
        <v>บ้านเดี่ยว</v>
      </c>
      <c r="M1512" s="238" t="str">
        <f>+ม.5!U132</f>
        <v>ครึ่งตึกครึ่งไม้</v>
      </c>
      <c r="N1512" s="190"/>
      <c r="O1512" s="197">
        <f>+ม.5!V132</f>
        <v>200</v>
      </c>
      <c r="P1512" s="190">
        <f>+ม.5!X132</f>
        <v>0</v>
      </c>
      <c r="Q1512" s="244">
        <v>6800</v>
      </c>
      <c r="R1512" s="197">
        <f t="shared" si="165"/>
        <v>1360000</v>
      </c>
      <c r="S1512" s="221">
        <f>+ม.5!AA132</f>
        <v>0</v>
      </c>
      <c r="T1512" s="201">
        <f t="shared" si="166"/>
        <v>0</v>
      </c>
      <c r="U1512" s="190">
        <f t="shared" si="167"/>
        <v>1360000</v>
      </c>
      <c r="V1512" s="190">
        <f t="shared" si="168"/>
        <v>1459600</v>
      </c>
      <c r="W1512" s="190"/>
      <c r="X1512" s="258" t="s">
        <v>2880</v>
      </c>
      <c r="Y1512" s="251"/>
      <c r="Z1512" s="251">
        <v>0.03</v>
      </c>
    </row>
    <row r="1513" spans="1:26" s="189" customFormat="1" ht="15.75" customHeight="1" x14ac:dyDescent="0.35">
      <c r="A1513" s="221">
        <f>+ม.5!C133</f>
        <v>0</v>
      </c>
      <c r="B1513" s="217">
        <f>+ม.5!D133</f>
        <v>0</v>
      </c>
      <c r="C1513" s="234"/>
      <c r="D1513" s="221"/>
      <c r="E1513" s="221"/>
      <c r="F1513" s="230"/>
      <c r="G1513" s="190"/>
      <c r="H1513" s="221">
        <f t="shared" si="163"/>
        <v>0</v>
      </c>
      <c r="I1513" s="226"/>
      <c r="J1513" s="191">
        <f t="shared" si="164"/>
        <v>0</v>
      </c>
      <c r="K1513" s="221">
        <f>+ม.5!R133</f>
        <v>0</v>
      </c>
      <c r="L1513" s="238" t="str">
        <f>+ม.5!T133</f>
        <v>ชั้นที่  1</v>
      </c>
      <c r="M1513" s="238">
        <f>+ม.5!U133</f>
        <v>0</v>
      </c>
      <c r="N1513" s="190"/>
      <c r="O1513" s="197">
        <f>+ม.5!V133</f>
        <v>0</v>
      </c>
      <c r="P1513" s="190">
        <f>+ม.5!X133</f>
        <v>100</v>
      </c>
      <c r="Q1513" s="244"/>
      <c r="R1513" s="197">
        <f t="shared" si="165"/>
        <v>0</v>
      </c>
      <c r="S1513" s="221">
        <f>+ม.5!AA133</f>
        <v>30</v>
      </c>
      <c r="T1513" s="201">
        <f t="shared" si="166"/>
        <v>0</v>
      </c>
      <c r="U1513" s="190">
        <f t="shared" si="167"/>
        <v>0</v>
      </c>
      <c r="V1513" s="190">
        <f t="shared" si="168"/>
        <v>0</v>
      </c>
      <c r="W1513" s="190"/>
      <c r="X1513" s="258"/>
      <c r="Y1513" s="251"/>
      <c r="Z1513" s="251"/>
    </row>
    <row r="1514" spans="1:26" s="189" customFormat="1" ht="15.75" customHeight="1" x14ac:dyDescent="0.35">
      <c r="A1514" s="221">
        <f>+ม.5!C134</f>
        <v>0</v>
      </c>
      <c r="B1514" s="217">
        <f>+ม.5!D134</f>
        <v>0</v>
      </c>
      <c r="C1514" s="234"/>
      <c r="D1514" s="221"/>
      <c r="E1514" s="221"/>
      <c r="F1514" s="230"/>
      <c r="G1514" s="190"/>
      <c r="H1514" s="221">
        <f t="shared" si="163"/>
        <v>0</v>
      </c>
      <c r="I1514" s="226"/>
      <c r="J1514" s="191">
        <f t="shared" si="164"/>
        <v>0</v>
      </c>
      <c r="K1514" s="221">
        <f>+ม.5!R134</f>
        <v>0</v>
      </c>
      <c r="L1514" s="238" t="str">
        <f>+ม.5!T134</f>
        <v>ชั้นที่  2</v>
      </c>
      <c r="M1514" s="238">
        <f>+ม.5!U134</f>
        <v>0</v>
      </c>
      <c r="N1514" s="190"/>
      <c r="O1514" s="197">
        <f>+ม.5!V134</f>
        <v>0</v>
      </c>
      <c r="P1514" s="190">
        <f>+ม.5!X134</f>
        <v>100</v>
      </c>
      <c r="Q1514" s="244"/>
      <c r="R1514" s="197">
        <f t="shared" si="165"/>
        <v>0</v>
      </c>
      <c r="S1514" s="221">
        <f>+ม.5!AA134</f>
        <v>0</v>
      </c>
      <c r="T1514" s="201">
        <f t="shared" si="166"/>
        <v>0</v>
      </c>
      <c r="U1514" s="190">
        <f t="shared" si="167"/>
        <v>0</v>
      </c>
      <c r="V1514" s="190">
        <f t="shared" si="168"/>
        <v>0</v>
      </c>
      <c r="W1514" s="190"/>
      <c r="X1514" s="258"/>
      <c r="Y1514" s="251"/>
      <c r="Z1514" s="251"/>
    </row>
    <row r="1515" spans="1:26" s="189" customFormat="1" ht="15.75" customHeight="1" x14ac:dyDescent="0.35">
      <c r="A1515" s="221">
        <v>110</v>
      </c>
      <c r="B1515" s="217" t="str">
        <f>+ม.5!D135</f>
        <v>โฉนด</v>
      </c>
      <c r="C1515" s="234">
        <f>+ม.5!E135</f>
        <v>15886</v>
      </c>
      <c r="D1515" s="221">
        <f>+ม.5!J135</f>
        <v>8</v>
      </c>
      <c r="E1515" s="221">
        <f>+ม.5!K135</f>
        <v>2</v>
      </c>
      <c r="F1515" s="230" t="str">
        <f>+ม.5!L135</f>
        <v>13.0</v>
      </c>
      <c r="G1515" s="190"/>
      <c r="H1515" s="221">
        <f t="shared" si="163"/>
        <v>3413</v>
      </c>
      <c r="I1515" s="226">
        <v>100</v>
      </c>
      <c r="J1515" s="191">
        <f t="shared" si="164"/>
        <v>341300</v>
      </c>
      <c r="K1515" s="221">
        <f>+ม.5!R135</f>
        <v>0</v>
      </c>
      <c r="L1515" s="238">
        <f>+ม.5!T135</f>
        <v>0</v>
      </c>
      <c r="M1515" s="238">
        <f>+ม.5!U135</f>
        <v>0</v>
      </c>
      <c r="N1515" s="190"/>
      <c r="O1515" s="197">
        <f>+ม.5!V135</f>
        <v>0</v>
      </c>
      <c r="P1515" s="190">
        <f>+ม.5!X135</f>
        <v>0</v>
      </c>
      <c r="Q1515" s="244"/>
      <c r="R1515" s="197">
        <f t="shared" si="165"/>
        <v>0</v>
      </c>
      <c r="S1515" s="221">
        <f>+ม.5!AA135</f>
        <v>0</v>
      </c>
      <c r="T1515" s="201">
        <f t="shared" si="166"/>
        <v>0</v>
      </c>
      <c r="U1515" s="190">
        <f t="shared" si="167"/>
        <v>0</v>
      </c>
      <c r="V1515" s="190">
        <f t="shared" si="168"/>
        <v>341300</v>
      </c>
      <c r="W1515" s="190"/>
      <c r="X1515" s="258" t="s">
        <v>2880</v>
      </c>
      <c r="Y1515" s="251"/>
      <c r="Z1515" s="251">
        <v>0.01</v>
      </c>
    </row>
    <row r="1516" spans="1:26" s="189" customFormat="1" ht="15.75" customHeight="1" x14ac:dyDescent="0.35">
      <c r="A1516" s="221">
        <v>111</v>
      </c>
      <c r="B1516" s="217" t="str">
        <f>+ม.5!D136</f>
        <v>โฉนด</v>
      </c>
      <c r="C1516" s="234">
        <f>+ม.5!E136</f>
        <v>40476</v>
      </c>
      <c r="D1516" s="221">
        <f>+ม.5!J136</f>
        <v>1</v>
      </c>
      <c r="E1516" s="221">
        <f>+ม.5!K136</f>
        <v>0</v>
      </c>
      <c r="F1516" s="230" t="str">
        <f>+ม.5!L136</f>
        <v>22.0</v>
      </c>
      <c r="G1516" s="190"/>
      <c r="H1516" s="221">
        <f t="shared" si="163"/>
        <v>422</v>
      </c>
      <c r="I1516" s="226">
        <v>100</v>
      </c>
      <c r="J1516" s="191">
        <f t="shared" si="164"/>
        <v>42200</v>
      </c>
      <c r="K1516" s="221">
        <f>+ม.5!R136</f>
        <v>0</v>
      </c>
      <c r="L1516" s="238">
        <f>+ม.5!T136</f>
        <v>0</v>
      </c>
      <c r="M1516" s="238">
        <f>+ม.5!U136</f>
        <v>0</v>
      </c>
      <c r="N1516" s="190"/>
      <c r="O1516" s="197">
        <f>+ม.5!V136</f>
        <v>0</v>
      </c>
      <c r="P1516" s="190">
        <f>+ม.5!X136</f>
        <v>0</v>
      </c>
      <c r="Q1516" s="244"/>
      <c r="R1516" s="197">
        <f t="shared" si="165"/>
        <v>0</v>
      </c>
      <c r="S1516" s="221">
        <f>+ม.5!AA136</f>
        <v>0</v>
      </c>
      <c r="T1516" s="201">
        <f t="shared" si="166"/>
        <v>0</v>
      </c>
      <c r="U1516" s="190">
        <f t="shared" si="167"/>
        <v>0</v>
      </c>
      <c r="V1516" s="190">
        <f t="shared" si="168"/>
        <v>42200</v>
      </c>
      <c r="W1516" s="190"/>
      <c r="X1516" s="258" t="s">
        <v>2880</v>
      </c>
      <c r="Y1516" s="251"/>
      <c r="Z1516" s="251">
        <v>0.01</v>
      </c>
    </row>
    <row r="1517" spans="1:26" s="189" customFormat="1" ht="15.75" customHeight="1" x14ac:dyDescent="0.35">
      <c r="A1517" s="221">
        <v>112</v>
      </c>
      <c r="B1517" s="217" t="str">
        <f>+ม.5!D137</f>
        <v>โฉนด</v>
      </c>
      <c r="C1517" s="234">
        <f>+ม.5!E137</f>
        <v>40221</v>
      </c>
      <c r="D1517" s="221">
        <f>+ม.5!J137</f>
        <v>13</v>
      </c>
      <c r="E1517" s="221">
        <f>+ม.5!K137</f>
        <v>2</v>
      </c>
      <c r="F1517" s="230" t="str">
        <f>+ม.5!L137</f>
        <v>12.0</v>
      </c>
      <c r="G1517" s="190"/>
      <c r="H1517" s="221">
        <f t="shared" si="163"/>
        <v>5412</v>
      </c>
      <c r="I1517" s="226">
        <v>100</v>
      </c>
      <c r="J1517" s="191">
        <f t="shared" si="164"/>
        <v>541200</v>
      </c>
      <c r="K1517" s="221">
        <f>+ม.5!R137</f>
        <v>0</v>
      </c>
      <c r="L1517" s="238">
        <f>+ม.5!T137</f>
        <v>0</v>
      </c>
      <c r="M1517" s="238">
        <f>+ม.5!U137</f>
        <v>0</v>
      </c>
      <c r="N1517" s="190"/>
      <c r="O1517" s="197">
        <f>+ม.5!V137</f>
        <v>0</v>
      </c>
      <c r="P1517" s="190">
        <f>+ม.5!X137</f>
        <v>0</v>
      </c>
      <c r="Q1517" s="244"/>
      <c r="R1517" s="197">
        <f t="shared" si="165"/>
        <v>0</v>
      </c>
      <c r="S1517" s="221">
        <f>+ม.5!AA137</f>
        <v>0</v>
      </c>
      <c r="T1517" s="201">
        <f t="shared" si="166"/>
        <v>0</v>
      </c>
      <c r="U1517" s="190">
        <f t="shared" si="167"/>
        <v>0</v>
      </c>
      <c r="V1517" s="190">
        <f t="shared" si="168"/>
        <v>541200</v>
      </c>
      <c r="W1517" s="190"/>
      <c r="X1517" s="258" t="s">
        <v>2880</v>
      </c>
      <c r="Y1517" s="251"/>
      <c r="Z1517" s="251">
        <v>0.01</v>
      </c>
    </row>
    <row r="1518" spans="1:26" s="189" customFormat="1" ht="15.75" customHeight="1" x14ac:dyDescent="0.35">
      <c r="A1518" s="221">
        <v>113</v>
      </c>
      <c r="B1518" s="217" t="str">
        <f>+ม.5!D138</f>
        <v>โฉนด</v>
      </c>
      <c r="C1518" s="234">
        <f>+ม.5!E138</f>
        <v>40225</v>
      </c>
      <c r="D1518" s="221">
        <f>+ม.5!J138</f>
        <v>6</v>
      </c>
      <c r="E1518" s="221">
        <f>+ม.5!K138</f>
        <v>0</v>
      </c>
      <c r="F1518" s="230" t="str">
        <f>+ม.5!L138</f>
        <v>33.0</v>
      </c>
      <c r="G1518" s="190"/>
      <c r="H1518" s="221">
        <f t="shared" si="163"/>
        <v>2433</v>
      </c>
      <c r="I1518" s="226">
        <v>140</v>
      </c>
      <c r="J1518" s="191">
        <f t="shared" si="164"/>
        <v>340620</v>
      </c>
      <c r="K1518" s="221">
        <f>+ม.5!R138</f>
        <v>0</v>
      </c>
      <c r="L1518" s="238">
        <f>+ม.5!T138</f>
        <v>0</v>
      </c>
      <c r="M1518" s="238">
        <f>+ม.5!U138</f>
        <v>0</v>
      </c>
      <c r="N1518" s="190"/>
      <c r="O1518" s="197">
        <f>+ม.5!V138</f>
        <v>0</v>
      </c>
      <c r="P1518" s="190">
        <f>+ม.5!X138</f>
        <v>0</v>
      </c>
      <c r="Q1518" s="244"/>
      <c r="R1518" s="197">
        <f t="shared" si="165"/>
        <v>0</v>
      </c>
      <c r="S1518" s="221">
        <f>+ม.5!AA138</f>
        <v>0</v>
      </c>
      <c r="T1518" s="201">
        <f t="shared" si="166"/>
        <v>0</v>
      </c>
      <c r="U1518" s="190">
        <f t="shared" si="167"/>
        <v>0</v>
      </c>
      <c r="V1518" s="190">
        <f t="shared" si="168"/>
        <v>340620</v>
      </c>
      <c r="W1518" s="190"/>
      <c r="X1518" s="258" t="s">
        <v>2880</v>
      </c>
      <c r="Y1518" s="251"/>
      <c r="Z1518" s="251">
        <v>0.01</v>
      </c>
    </row>
    <row r="1519" spans="1:26" s="189" customFormat="1" ht="15.75" customHeight="1" x14ac:dyDescent="0.35">
      <c r="A1519" s="221">
        <v>114</v>
      </c>
      <c r="B1519" s="217" t="str">
        <f>+ม.5!D139</f>
        <v>โฉนด</v>
      </c>
      <c r="C1519" s="234">
        <f>+ม.5!E139</f>
        <v>40229</v>
      </c>
      <c r="D1519" s="221">
        <f>+ม.5!J139</f>
        <v>0</v>
      </c>
      <c r="E1519" s="221">
        <f>+ม.5!K139</f>
        <v>1</v>
      </c>
      <c r="F1519" s="230">
        <f>+ม.5!L139</f>
        <v>32</v>
      </c>
      <c r="G1519" s="190"/>
      <c r="H1519" s="221">
        <f t="shared" ref="H1519:H1582" si="169">+(D1519*400)+(E1519*100)+F1519</f>
        <v>132</v>
      </c>
      <c r="I1519" s="226">
        <v>300</v>
      </c>
      <c r="J1519" s="191">
        <f t="shared" si="164"/>
        <v>39600</v>
      </c>
      <c r="K1519" s="221">
        <f>+ม.5!R139</f>
        <v>1</v>
      </c>
      <c r="L1519" s="238" t="str">
        <f>+ม.5!T139</f>
        <v>บ้านเดี่ยว</v>
      </c>
      <c r="M1519" s="238" t="str">
        <f>+ม.5!U139</f>
        <v>ครึ่งตึกครึ่งไม้</v>
      </c>
      <c r="N1519" s="190"/>
      <c r="O1519" s="197">
        <f>+ม.5!V139</f>
        <v>192</v>
      </c>
      <c r="P1519" s="190">
        <f>+ม.5!X139</f>
        <v>0</v>
      </c>
      <c r="Q1519" s="244">
        <v>6800</v>
      </c>
      <c r="R1519" s="197">
        <f t="shared" si="165"/>
        <v>1305600</v>
      </c>
      <c r="S1519" s="221">
        <v>5</v>
      </c>
      <c r="T1519" s="201">
        <f t="shared" si="166"/>
        <v>65280</v>
      </c>
      <c r="U1519" s="190">
        <f t="shared" si="167"/>
        <v>1240320</v>
      </c>
      <c r="V1519" s="190">
        <f t="shared" si="168"/>
        <v>1279920</v>
      </c>
      <c r="W1519" s="190"/>
      <c r="X1519" s="258" t="s">
        <v>2880</v>
      </c>
      <c r="Y1519" s="251"/>
      <c r="Z1519" s="251">
        <v>0.03</v>
      </c>
    </row>
    <row r="1520" spans="1:26" s="189" customFormat="1" ht="15.75" customHeight="1" x14ac:dyDescent="0.35">
      <c r="A1520" s="221">
        <f>+ม.5!C140</f>
        <v>0</v>
      </c>
      <c r="B1520" s="217">
        <f>+ม.5!D140</f>
        <v>0</v>
      </c>
      <c r="C1520" s="234"/>
      <c r="D1520" s="221"/>
      <c r="E1520" s="221"/>
      <c r="F1520" s="230"/>
      <c r="G1520" s="190"/>
      <c r="H1520" s="221">
        <f t="shared" si="169"/>
        <v>0</v>
      </c>
      <c r="I1520" s="226"/>
      <c r="J1520" s="191">
        <f t="shared" ref="J1520:J1583" si="170">H1520*I1520</f>
        <v>0</v>
      </c>
      <c r="K1520" s="221">
        <f>+ม.5!R140</f>
        <v>0</v>
      </c>
      <c r="L1520" s="238" t="str">
        <f>+ม.5!T140</f>
        <v>ชั้นที่  1</v>
      </c>
      <c r="M1520" s="238">
        <f>+ม.5!U140</f>
        <v>0</v>
      </c>
      <c r="N1520" s="190"/>
      <c r="O1520" s="197">
        <f>+ม.5!V140</f>
        <v>0</v>
      </c>
      <c r="P1520" s="190">
        <f>+ม.5!X140</f>
        <v>81</v>
      </c>
      <c r="Q1520" s="244"/>
      <c r="R1520" s="197">
        <f t="shared" si="165"/>
        <v>0</v>
      </c>
      <c r="S1520" s="221"/>
      <c r="T1520" s="201">
        <f t="shared" si="166"/>
        <v>0</v>
      </c>
      <c r="U1520" s="190">
        <f t="shared" si="167"/>
        <v>0</v>
      </c>
      <c r="V1520" s="190">
        <f t="shared" si="168"/>
        <v>0</v>
      </c>
      <c r="W1520" s="190"/>
      <c r="X1520" s="258"/>
      <c r="Y1520" s="251"/>
      <c r="Z1520" s="251"/>
    </row>
    <row r="1521" spans="1:26" s="189" customFormat="1" ht="15.75" customHeight="1" x14ac:dyDescent="0.35">
      <c r="A1521" s="221">
        <f>+ม.5!C141</f>
        <v>0</v>
      </c>
      <c r="B1521" s="217">
        <f>+ม.5!D141</f>
        <v>0</v>
      </c>
      <c r="C1521" s="234"/>
      <c r="D1521" s="221"/>
      <c r="E1521" s="221"/>
      <c r="F1521" s="230"/>
      <c r="G1521" s="190"/>
      <c r="H1521" s="221">
        <f t="shared" si="169"/>
        <v>0</v>
      </c>
      <c r="I1521" s="226"/>
      <c r="J1521" s="191">
        <f t="shared" si="170"/>
        <v>0</v>
      </c>
      <c r="K1521" s="221">
        <f>+ม.5!R141</f>
        <v>0</v>
      </c>
      <c r="L1521" s="238" t="str">
        <f>+ม.5!T141</f>
        <v>ชั้นที่  2</v>
      </c>
      <c r="M1521" s="238">
        <f>+ม.5!U141</f>
        <v>0</v>
      </c>
      <c r="N1521" s="190"/>
      <c r="O1521" s="197">
        <f>+ม.5!V141</f>
        <v>0</v>
      </c>
      <c r="P1521" s="190">
        <f>+ม.5!X141</f>
        <v>81</v>
      </c>
      <c r="Q1521" s="244"/>
      <c r="R1521" s="197">
        <f t="shared" si="165"/>
        <v>0</v>
      </c>
      <c r="S1521" s="221">
        <f>+ม.5!AA141</f>
        <v>0</v>
      </c>
      <c r="T1521" s="201">
        <f t="shared" si="166"/>
        <v>0</v>
      </c>
      <c r="U1521" s="190">
        <f t="shared" si="167"/>
        <v>0</v>
      </c>
      <c r="V1521" s="190">
        <f t="shared" si="168"/>
        <v>0</v>
      </c>
      <c r="W1521" s="190"/>
      <c r="X1521" s="258"/>
      <c r="Y1521" s="251"/>
      <c r="Z1521" s="251"/>
    </row>
    <row r="1522" spans="1:26" s="189" customFormat="1" ht="15.75" customHeight="1" x14ac:dyDescent="0.35">
      <c r="A1522" s="221">
        <f>+ม.5!C142</f>
        <v>0</v>
      </c>
      <c r="B1522" s="217">
        <f>+ม.5!D142</f>
        <v>0</v>
      </c>
      <c r="C1522" s="234"/>
      <c r="D1522" s="221"/>
      <c r="E1522" s="221"/>
      <c r="F1522" s="230"/>
      <c r="G1522" s="190"/>
      <c r="H1522" s="221">
        <f t="shared" si="169"/>
        <v>0</v>
      </c>
      <c r="I1522" s="226"/>
      <c r="J1522" s="191">
        <f t="shared" si="170"/>
        <v>0</v>
      </c>
      <c r="K1522" s="221">
        <f>+ม.5!R142</f>
        <v>2</v>
      </c>
      <c r="L1522" s="238" t="str">
        <f>+ม.5!T142</f>
        <v>บ้านเดี่ยว</v>
      </c>
      <c r="M1522" s="238" t="str">
        <f>+ม.5!U142</f>
        <v>ไม้</v>
      </c>
      <c r="N1522" s="190"/>
      <c r="O1522" s="197">
        <f>+ม.5!V142</f>
        <v>108</v>
      </c>
      <c r="P1522" s="190">
        <f>+ม.5!X142</f>
        <v>108</v>
      </c>
      <c r="Q1522" s="244">
        <v>6800</v>
      </c>
      <c r="R1522" s="197">
        <f t="shared" si="165"/>
        <v>734400</v>
      </c>
      <c r="S1522" s="221">
        <f>+ม.5!AA142</f>
        <v>40</v>
      </c>
      <c r="T1522" s="201">
        <f t="shared" si="166"/>
        <v>293760</v>
      </c>
      <c r="U1522" s="190">
        <f t="shared" si="167"/>
        <v>440640</v>
      </c>
      <c r="V1522" s="190">
        <f t="shared" si="168"/>
        <v>440640</v>
      </c>
      <c r="W1522" s="190"/>
      <c r="X1522" s="258"/>
      <c r="Y1522" s="251"/>
      <c r="Z1522" s="251"/>
    </row>
    <row r="1523" spans="1:26" s="189" customFormat="1" ht="15.75" customHeight="1" x14ac:dyDescent="0.35">
      <c r="A1523" s="221">
        <v>115</v>
      </c>
      <c r="B1523" s="217" t="str">
        <f>+ม.5!D143</f>
        <v>โฉนด</v>
      </c>
      <c r="C1523" s="234">
        <f>+ม.5!E143</f>
        <v>40275</v>
      </c>
      <c r="D1523" s="221">
        <f>+ม.5!J143</f>
        <v>31</v>
      </c>
      <c r="E1523" s="221">
        <f>+ม.5!K143</f>
        <v>3</v>
      </c>
      <c r="F1523" s="230" t="str">
        <f>+ม.5!L143</f>
        <v>24.0</v>
      </c>
      <c r="G1523" s="190"/>
      <c r="H1523" s="221">
        <f t="shared" si="169"/>
        <v>12724</v>
      </c>
      <c r="I1523" s="226">
        <v>100</v>
      </c>
      <c r="J1523" s="191">
        <f t="shared" si="170"/>
        <v>1272400</v>
      </c>
      <c r="K1523" s="221">
        <f>+ม.5!R143</f>
        <v>0</v>
      </c>
      <c r="L1523" s="238">
        <f>+ม.5!T143</f>
        <v>0</v>
      </c>
      <c r="M1523" s="238">
        <f>+ม.5!U143</f>
        <v>0</v>
      </c>
      <c r="N1523" s="190"/>
      <c r="O1523" s="197">
        <f>+ม.5!V143</f>
        <v>0</v>
      </c>
      <c r="P1523" s="190">
        <f>+ม.5!X143</f>
        <v>0</v>
      </c>
      <c r="Q1523" s="244"/>
      <c r="R1523" s="197">
        <f t="shared" si="165"/>
        <v>0</v>
      </c>
      <c r="S1523" s="221">
        <f>+ม.5!AA143</f>
        <v>0</v>
      </c>
      <c r="T1523" s="201">
        <f t="shared" si="166"/>
        <v>0</v>
      </c>
      <c r="U1523" s="190">
        <f t="shared" si="167"/>
        <v>0</v>
      </c>
      <c r="V1523" s="190">
        <f t="shared" si="168"/>
        <v>1272400</v>
      </c>
      <c r="W1523" s="190"/>
      <c r="X1523" s="258" t="s">
        <v>2880</v>
      </c>
      <c r="Y1523" s="251"/>
      <c r="Z1523" s="251">
        <v>0.01</v>
      </c>
    </row>
    <row r="1524" spans="1:26" s="189" customFormat="1" ht="15.75" customHeight="1" x14ac:dyDescent="0.35">
      <c r="A1524" s="221">
        <v>116</v>
      </c>
      <c r="B1524" s="217" t="str">
        <f>+ม.5!D144</f>
        <v>โฉนด</v>
      </c>
      <c r="C1524" s="234">
        <f>+ม.5!E144</f>
        <v>15890</v>
      </c>
      <c r="D1524" s="221">
        <f>+ม.5!J144</f>
        <v>10</v>
      </c>
      <c r="E1524" s="221">
        <f>+ม.5!K144</f>
        <v>1</v>
      </c>
      <c r="F1524" s="230" t="str">
        <f>+ม.5!L144</f>
        <v>47.0</v>
      </c>
      <c r="G1524" s="190"/>
      <c r="H1524" s="221">
        <f t="shared" si="169"/>
        <v>4147</v>
      </c>
      <c r="I1524" s="226">
        <v>100</v>
      </c>
      <c r="J1524" s="191">
        <f t="shared" si="170"/>
        <v>414700</v>
      </c>
      <c r="K1524" s="221">
        <f>+ม.5!R144</f>
        <v>0</v>
      </c>
      <c r="L1524" s="238">
        <f>+ม.5!T144</f>
        <v>0</v>
      </c>
      <c r="M1524" s="238">
        <f>+ม.5!U144</f>
        <v>0</v>
      </c>
      <c r="N1524" s="190"/>
      <c r="O1524" s="197">
        <f>+ม.5!V144</f>
        <v>0</v>
      </c>
      <c r="P1524" s="190">
        <f>+ม.5!X144</f>
        <v>0</v>
      </c>
      <c r="Q1524" s="244"/>
      <c r="R1524" s="197">
        <f t="shared" si="165"/>
        <v>0</v>
      </c>
      <c r="S1524" s="221">
        <f>+ม.5!AA144</f>
        <v>0</v>
      </c>
      <c r="T1524" s="201">
        <f t="shared" si="166"/>
        <v>0</v>
      </c>
      <c r="U1524" s="190">
        <f t="shared" si="167"/>
        <v>0</v>
      </c>
      <c r="V1524" s="190">
        <f t="shared" si="168"/>
        <v>414700</v>
      </c>
      <c r="W1524" s="190"/>
      <c r="X1524" s="258" t="s">
        <v>2880</v>
      </c>
      <c r="Y1524" s="251"/>
      <c r="Z1524" s="251">
        <v>0.01</v>
      </c>
    </row>
    <row r="1525" spans="1:26" s="189" customFormat="1" ht="15.75" customHeight="1" x14ac:dyDescent="0.35">
      <c r="A1525" s="221">
        <v>117</v>
      </c>
      <c r="B1525" s="217" t="str">
        <f>+ม.5!D145</f>
        <v>โฉนด</v>
      </c>
      <c r="C1525" s="234">
        <f>+ม.5!E145</f>
        <v>40183</v>
      </c>
      <c r="D1525" s="221">
        <f>+ม.5!J145</f>
        <v>0</v>
      </c>
      <c r="E1525" s="221">
        <f>+ม.5!K145</f>
        <v>3</v>
      </c>
      <c r="F1525" s="230" t="str">
        <f>+ม.5!L145</f>
        <v>42.0</v>
      </c>
      <c r="G1525" s="190"/>
      <c r="H1525" s="221">
        <f t="shared" si="169"/>
        <v>342</v>
      </c>
      <c r="I1525" s="226">
        <v>300</v>
      </c>
      <c r="J1525" s="191">
        <f t="shared" si="170"/>
        <v>102600</v>
      </c>
      <c r="K1525" s="221">
        <f>+ม.5!R145</f>
        <v>1</v>
      </c>
      <c r="L1525" s="238" t="str">
        <f>+ม.5!T145</f>
        <v>บ้านเดี่ยว</v>
      </c>
      <c r="M1525" s="238" t="str">
        <f>+ม.5!U145</f>
        <v>ไม้</v>
      </c>
      <c r="N1525" s="190"/>
      <c r="O1525" s="197">
        <f>+ม.5!V145</f>
        <v>72</v>
      </c>
      <c r="P1525" s="190">
        <f>+ม.5!X145</f>
        <v>72</v>
      </c>
      <c r="Q1525" s="244">
        <v>6800</v>
      </c>
      <c r="R1525" s="197">
        <f t="shared" si="165"/>
        <v>489600</v>
      </c>
      <c r="S1525" s="221">
        <f>+ม.5!AA145</f>
        <v>40</v>
      </c>
      <c r="T1525" s="201">
        <f t="shared" si="166"/>
        <v>195840</v>
      </c>
      <c r="U1525" s="190">
        <f t="shared" si="167"/>
        <v>293760</v>
      </c>
      <c r="V1525" s="190">
        <f t="shared" si="168"/>
        <v>396360</v>
      </c>
      <c r="W1525" s="190"/>
      <c r="X1525" s="258" t="s">
        <v>2880</v>
      </c>
      <c r="Y1525" s="251"/>
      <c r="Z1525" s="251">
        <v>0.03</v>
      </c>
    </row>
    <row r="1526" spans="1:26" s="189" customFormat="1" ht="15.75" customHeight="1" x14ac:dyDescent="0.35">
      <c r="A1526" s="221">
        <v>118</v>
      </c>
      <c r="B1526" s="217" t="str">
        <f>+ม.5!D146</f>
        <v>โฉนด</v>
      </c>
      <c r="C1526" s="234">
        <f>+ม.5!E146</f>
        <v>38342</v>
      </c>
      <c r="D1526" s="221">
        <f>+ม.5!J146</f>
        <v>13</v>
      </c>
      <c r="E1526" s="221">
        <f>+ม.5!K146</f>
        <v>0</v>
      </c>
      <c r="F1526" s="230" t="str">
        <f>+ม.5!L146</f>
        <v>86.0</v>
      </c>
      <c r="G1526" s="190"/>
      <c r="H1526" s="221">
        <f t="shared" si="169"/>
        <v>5286</v>
      </c>
      <c r="I1526" s="226">
        <v>170</v>
      </c>
      <c r="J1526" s="191">
        <f t="shared" si="170"/>
        <v>898620</v>
      </c>
      <c r="K1526" s="221">
        <f>+ม.5!R146</f>
        <v>0</v>
      </c>
      <c r="L1526" s="238">
        <f>+ม.5!T146</f>
        <v>0</v>
      </c>
      <c r="M1526" s="238">
        <f>+ม.5!U146</f>
        <v>0</v>
      </c>
      <c r="N1526" s="190"/>
      <c r="O1526" s="197">
        <f>+ม.5!V146</f>
        <v>0</v>
      </c>
      <c r="P1526" s="190">
        <f>+ม.5!X146</f>
        <v>0</v>
      </c>
      <c r="Q1526" s="244"/>
      <c r="R1526" s="197">
        <f t="shared" si="165"/>
        <v>0</v>
      </c>
      <c r="S1526" s="221">
        <f>+ม.5!AA146</f>
        <v>0</v>
      </c>
      <c r="T1526" s="201">
        <f t="shared" si="166"/>
        <v>0</v>
      </c>
      <c r="U1526" s="190">
        <f t="shared" si="167"/>
        <v>0</v>
      </c>
      <c r="V1526" s="190">
        <f t="shared" si="168"/>
        <v>898620</v>
      </c>
      <c r="W1526" s="190"/>
      <c r="X1526" s="258" t="s">
        <v>2880</v>
      </c>
      <c r="Y1526" s="251"/>
      <c r="Z1526" s="251">
        <v>0.01</v>
      </c>
    </row>
    <row r="1527" spans="1:26" s="189" customFormat="1" ht="15.75" customHeight="1" x14ac:dyDescent="0.35">
      <c r="A1527" s="221">
        <v>119</v>
      </c>
      <c r="B1527" s="217" t="str">
        <f>+ม.5!D147</f>
        <v>โฉนด</v>
      </c>
      <c r="C1527" s="234">
        <f>+ม.5!E147</f>
        <v>40504</v>
      </c>
      <c r="D1527" s="221">
        <f>+ม.5!J147</f>
        <v>0</v>
      </c>
      <c r="E1527" s="221">
        <f>+ม.5!K147</f>
        <v>2</v>
      </c>
      <c r="F1527" s="230" t="str">
        <f>+ม.5!L147</f>
        <v>65.0</v>
      </c>
      <c r="G1527" s="190"/>
      <c r="H1527" s="221">
        <f t="shared" si="169"/>
        <v>265</v>
      </c>
      <c r="I1527" s="226">
        <v>100</v>
      </c>
      <c r="J1527" s="191">
        <f t="shared" si="170"/>
        <v>26500</v>
      </c>
      <c r="K1527" s="221">
        <f>+ม.5!R147</f>
        <v>1</v>
      </c>
      <c r="L1527" s="238" t="str">
        <f>+ม.5!T147</f>
        <v>บ้านเดี่ยว</v>
      </c>
      <c r="M1527" s="238" t="str">
        <f>+ม.5!U147</f>
        <v>ไม้</v>
      </c>
      <c r="N1527" s="190"/>
      <c r="O1527" s="197">
        <f>+ม.5!V147</f>
        <v>120</v>
      </c>
      <c r="P1527" s="190">
        <f>+ม.5!X147</f>
        <v>120</v>
      </c>
      <c r="Q1527" s="244">
        <v>6800</v>
      </c>
      <c r="R1527" s="197">
        <f t="shared" si="165"/>
        <v>816000</v>
      </c>
      <c r="S1527" s="221">
        <f>+ม.5!AA147</f>
        <v>35</v>
      </c>
      <c r="T1527" s="201">
        <f t="shared" si="166"/>
        <v>285600</v>
      </c>
      <c r="U1527" s="190">
        <f t="shared" si="167"/>
        <v>530400</v>
      </c>
      <c r="V1527" s="190">
        <f t="shared" si="168"/>
        <v>556900</v>
      </c>
      <c r="W1527" s="190"/>
      <c r="X1527" s="258" t="s">
        <v>2880</v>
      </c>
      <c r="Y1527" s="251"/>
      <c r="Z1527" s="251">
        <v>0.03</v>
      </c>
    </row>
    <row r="1528" spans="1:26" s="189" customFormat="1" ht="15.75" customHeight="1" x14ac:dyDescent="0.35">
      <c r="A1528" s="221">
        <v>120</v>
      </c>
      <c r="B1528" s="217" t="str">
        <f>+ม.5!D148</f>
        <v>โฉนด</v>
      </c>
      <c r="C1528" s="234">
        <f>+ม.5!E148</f>
        <v>64773</v>
      </c>
      <c r="D1528" s="221">
        <f>+ม.5!J148</f>
        <v>5</v>
      </c>
      <c r="E1528" s="221">
        <f>+ม.5!K148</f>
        <v>0</v>
      </c>
      <c r="F1528" s="230">
        <f>+ม.5!L148</f>
        <v>26.1</v>
      </c>
      <c r="G1528" s="190"/>
      <c r="H1528" s="221">
        <f t="shared" si="169"/>
        <v>2026.1</v>
      </c>
      <c r="I1528" s="226">
        <v>100</v>
      </c>
      <c r="J1528" s="191">
        <f t="shared" si="170"/>
        <v>202610</v>
      </c>
      <c r="K1528" s="221">
        <f>+ม.5!R148</f>
        <v>0</v>
      </c>
      <c r="L1528" s="238">
        <f>+ม.5!T148</f>
        <v>0</v>
      </c>
      <c r="M1528" s="238">
        <f>+ม.5!U148</f>
        <v>0</v>
      </c>
      <c r="N1528" s="190"/>
      <c r="O1528" s="197">
        <f>+ม.5!V148</f>
        <v>0</v>
      </c>
      <c r="P1528" s="190">
        <f>+ม.5!X148</f>
        <v>0</v>
      </c>
      <c r="Q1528" s="244"/>
      <c r="R1528" s="197">
        <f t="shared" si="165"/>
        <v>0</v>
      </c>
      <c r="S1528" s="221">
        <f>+ม.5!AA148</f>
        <v>0</v>
      </c>
      <c r="T1528" s="201">
        <f t="shared" si="166"/>
        <v>0</v>
      </c>
      <c r="U1528" s="190">
        <f t="shared" si="167"/>
        <v>0</v>
      </c>
      <c r="V1528" s="190">
        <f t="shared" si="168"/>
        <v>202610</v>
      </c>
      <c r="W1528" s="190"/>
      <c r="X1528" s="258" t="s">
        <v>2880</v>
      </c>
      <c r="Y1528" s="251"/>
      <c r="Z1528" s="251">
        <v>0.01</v>
      </c>
    </row>
    <row r="1529" spans="1:26" s="189" customFormat="1" ht="15.75" customHeight="1" x14ac:dyDescent="0.35">
      <c r="A1529" s="221">
        <v>121</v>
      </c>
      <c r="B1529" s="217" t="str">
        <f>+ม.5!D149</f>
        <v>โฉนด</v>
      </c>
      <c r="C1529" s="234">
        <f>+ม.5!E149</f>
        <v>40465</v>
      </c>
      <c r="D1529" s="221">
        <f>+ม.5!J149</f>
        <v>1</v>
      </c>
      <c r="E1529" s="221">
        <f>+ม.5!K149</f>
        <v>1</v>
      </c>
      <c r="F1529" s="230" t="str">
        <f>+ม.5!L149</f>
        <v>63.0</v>
      </c>
      <c r="G1529" s="190"/>
      <c r="H1529" s="221">
        <f t="shared" si="169"/>
        <v>563</v>
      </c>
      <c r="I1529" s="226">
        <v>100</v>
      </c>
      <c r="J1529" s="191">
        <f t="shared" si="170"/>
        <v>56300</v>
      </c>
      <c r="K1529" s="221">
        <f>+ม.5!R149</f>
        <v>0</v>
      </c>
      <c r="L1529" s="238">
        <f>+ม.5!T149</f>
        <v>0</v>
      </c>
      <c r="M1529" s="238">
        <f>+ม.5!U149</f>
        <v>0</v>
      </c>
      <c r="N1529" s="190"/>
      <c r="O1529" s="197">
        <f>+ม.5!V149</f>
        <v>0</v>
      </c>
      <c r="P1529" s="190">
        <f>+ม.5!X149</f>
        <v>0</v>
      </c>
      <c r="Q1529" s="244"/>
      <c r="R1529" s="197">
        <f t="shared" si="165"/>
        <v>0</v>
      </c>
      <c r="S1529" s="221">
        <f>+ม.5!AA149</f>
        <v>0</v>
      </c>
      <c r="T1529" s="201">
        <f t="shared" si="166"/>
        <v>0</v>
      </c>
      <c r="U1529" s="190">
        <f t="shared" si="167"/>
        <v>0</v>
      </c>
      <c r="V1529" s="190">
        <f t="shared" si="168"/>
        <v>56300</v>
      </c>
      <c r="W1529" s="190"/>
      <c r="X1529" s="258" t="s">
        <v>2880</v>
      </c>
      <c r="Y1529" s="251"/>
      <c r="Z1529" s="251">
        <v>0.01</v>
      </c>
    </row>
    <row r="1530" spans="1:26" s="189" customFormat="1" ht="15.75" customHeight="1" x14ac:dyDescent="0.35">
      <c r="A1530" s="221">
        <v>122</v>
      </c>
      <c r="B1530" s="217" t="str">
        <f>+ม.5!D150</f>
        <v>โฉนด</v>
      </c>
      <c r="C1530" s="234">
        <f>+ม.5!E150</f>
        <v>40201</v>
      </c>
      <c r="D1530" s="221">
        <f>+ม.5!J150</f>
        <v>0</v>
      </c>
      <c r="E1530" s="221">
        <f>+ม.5!K150</f>
        <v>1</v>
      </c>
      <c r="F1530" s="230" t="str">
        <f>+ม.5!L150</f>
        <v>60.0</v>
      </c>
      <c r="G1530" s="190"/>
      <c r="H1530" s="221">
        <f t="shared" si="169"/>
        <v>160</v>
      </c>
      <c r="I1530" s="226">
        <v>300</v>
      </c>
      <c r="J1530" s="191">
        <f t="shared" si="170"/>
        <v>48000</v>
      </c>
      <c r="K1530" s="221">
        <f>+ม.5!R150</f>
        <v>1</v>
      </c>
      <c r="L1530" s="238" t="str">
        <f>+ม.5!T150</f>
        <v>บ้านเดี่ยว</v>
      </c>
      <c r="M1530" s="238" t="str">
        <f>+ม.5!U150</f>
        <v>ครึ่งตึกครึ่งไม้</v>
      </c>
      <c r="N1530" s="190"/>
      <c r="O1530" s="197">
        <f>+ม.5!V150</f>
        <v>144</v>
      </c>
      <c r="P1530" s="190">
        <f>+ม.5!X150</f>
        <v>0</v>
      </c>
      <c r="Q1530" s="244">
        <v>6800</v>
      </c>
      <c r="R1530" s="197">
        <f t="shared" si="165"/>
        <v>979200</v>
      </c>
      <c r="S1530" s="221">
        <v>2</v>
      </c>
      <c r="T1530" s="201">
        <f t="shared" si="166"/>
        <v>19584</v>
      </c>
      <c r="U1530" s="190">
        <f t="shared" si="167"/>
        <v>959616</v>
      </c>
      <c r="V1530" s="190">
        <f t="shared" si="168"/>
        <v>1007616</v>
      </c>
      <c r="W1530" s="190"/>
      <c r="X1530" s="258" t="s">
        <v>2880</v>
      </c>
      <c r="Y1530" s="251"/>
      <c r="Z1530" s="251">
        <v>0.03</v>
      </c>
    </row>
    <row r="1531" spans="1:26" s="189" customFormat="1" ht="15.75" customHeight="1" x14ac:dyDescent="0.35">
      <c r="A1531" s="221">
        <f>+ม.5!C151</f>
        <v>0</v>
      </c>
      <c r="B1531" s="217">
        <f>+ม.5!D151</f>
        <v>0</v>
      </c>
      <c r="C1531" s="234"/>
      <c r="D1531" s="221"/>
      <c r="E1531" s="221"/>
      <c r="F1531" s="230"/>
      <c r="G1531" s="190"/>
      <c r="H1531" s="221">
        <f t="shared" si="169"/>
        <v>0</v>
      </c>
      <c r="I1531" s="226"/>
      <c r="J1531" s="191">
        <f t="shared" si="170"/>
        <v>0</v>
      </c>
      <c r="K1531" s="221">
        <f>+ม.5!R151</f>
        <v>2</v>
      </c>
      <c r="L1531" s="238" t="str">
        <f>+ม.5!T151</f>
        <v>คลังสินค้า พื้นที่ไม่เกิน 300 ตร.ม.</v>
      </c>
      <c r="M1531" s="238" t="str">
        <f>+ม.5!U151</f>
        <v>ตึก</v>
      </c>
      <c r="N1531" s="190"/>
      <c r="O1531" s="197">
        <f>+ม.5!V151</f>
        <v>216</v>
      </c>
      <c r="P1531" s="190">
        <f>+ม.5!X151</f>
        <v>0</v>
      </c>
      <c r="Q1531" s="244"/>
      <c r="R1531" s="197">
        <f t="shared" si="165"/>
        <v>0</v>
      </c>
      <c r="S1531" s="221"/>
      <c r="T1531" s="201">
        <f t="shared" si="166"/>
        <v>0</v>
      </c>
      <c r="U1531" s="190">
        <f t="shared" si="167"/>
        <v>0</v>
      </c>
      <c r="V1531" s="190">
        <f t="shared" si="168"/>
        <v>0</v>
      </c>
      <c r="W1531" s="190"/>
      <c r="X1531" s="258"/>
      <c r="Y1531" s="251"/>
      <c r="Z1531" s="251"/>
    </row>
    <row r="1532" spans="1:26" s="189" customFormat="1" ht="15.75" customHeight="1" x14ac:dyDescent="0.35">
      <c r="A1532" s="221">
        <v>123</v>
      </c>
      <c r="B1532" s="217" t="str">
        <f>+ม.5!D152</f>
        <v>โฉนด</v>
      </c>
      <c r="C1532" s="234">
        <f>+ม.5!E152</f>
        <v>40250</v>
      </c>
      <c r="D1532" s="221">
        <f>+ม.5!J152</f>
        <v>16</v>
      </c>
      <c r="E1532" s="221">
        <f>+ม.5!K152</f>
        <v>0</v>
      </c>
      <c r="F1532" s="230">
        <f>+ม.5!L152</f>
        <v>50</v>
      </c>
      <c r="G1532" s="190"/>
      <c r="H1532" s="221">
        <f t="shared" si="169"/>
        <v>6450</v>
      </c>
      <c r="I1532" s="226">
        <v>100</v>
      </c>
      <c r="J1532" s="191">
        <f t="shared" si="170"/>
        <v>645000</v>
      </c>
      <c r="K1532" s="221">
        <f>+ม.5!R152</f>
        <v>0</v>
      </c>
      <c r="L1532" s="238">
        <f>+ม.5!T152</f>
        <v>0</v>
      </c>
      <c r="M1532" s="238">
        <f>+ม.5!U152</f>
        <v>0</v>
      </c>
      <c r="N1532" s="190"/>
      <c r="O1532" s="197">
        <f>+ม.5!V152</f>
        <v>0</v>
      </c>
      <c r="P1532" s="190">
        <f>+ม.5!X152</f>
        <v>0</v>
      </c>
      <c r="Q1532" s="244"/>
      <c r="R1532" s="197">
        <f t="shared" si="165"/>
        <v>0</v>
      </c>
      <c r="S1532" s="221">
        <f>+ม.5!AA152</f>
        <v>0</v>
      </c>
      <c r="T1532" s="201">
        <f t="shared" si="166"/>
        <v>0</v>
      </c>
      <c r="U1532" s="190">
        <f t="shared" si="167"/>
        <v>0</v>
      </c>
      <c r="V1532" s="190">
        <f t="shared" si="168"/>
        <v>645000</v>
      </c>
      <c r="W1532" s="190"/>
      <c r="X1532" s="258" t="s">
        <v>2880</v>
      </c>
      <c r="Y1532" s="251"/>
      <c r="Z1532" s="251">
        <v>0.01</v>
      </c>
    </row>
    <row r="1533" spans="1:26" s="189" customFormat="1" ht="15.75" customHeight="1" x14ac:dyDescent="0.35">
      <c r="A1533" s="221">
        <v>124</v>
      </c>
      <c r="B1533" s="217" t="str">
        <f>+ม.5!D153</f>
        <v>โฉนด</v>
      </c>
      <c r="C1533" s="234">
        <f>+ม.5!E153</f>
        <v>40227</v>
      </c>
      <c r="D1533" s="221">
        <f>+ม.5!J153</f>
        <v>0</v>
      </c>
      <c r="E1533" s="221">
        <f>+ม.5!K153</f>
        <v>1</v>
      </c>
      <c r="F1533" s="230" t="str">
        <f>+ม.5!L153</f>
        <v>33.0</v>
      </c>
      <c r="G1533" s="190"/>
      <c r="H1533" s="221">
        <f t="shared" si="169"/>
        <v>133</v>
      </c>
      <c r="I1533" s="226">
        <v>300</v>
      </c>
      <c r="J1533" s="191">
        <f t="shared" si="170"/>
        <v>39900</v>
      </c>
      <c r="K1533" s="221">
        <f>+ม.5!R153</f>
        <v>1</v>
      </c>
      <c r="L1533" s="238" t="str">
        <f>+ม.5!T153</f>
        <v>บ้านเดี่ยว</v>
      </c>
      <c r="M1533" s="238" t="str">
        <f>+ม.5!U153</f>
        <v>ไม้</v>
      </c>
      <c r="N1533" s="190"/>
      <c r="O1533" s="197">
        <f>+ม.5!V153</f>
        <v>108</v>
      </c>
      <c r="P1533" s="190" t="str">
        <f>+ม.5!X153</f>
        <v>108/</v>
      </c>
      <c r="Q1533" s="244">
        <v>6800</v>
      </c>
      <c r="R1533" s="197">
        <f t="shared" si="165"/>
        <v>734400</v>
      </c>
      <c r="S1533" s="221">
        <f>+ม.5!AA153</f>
        <v>30</v>
      </c>
      <c r="T1533" s="201">
        <f t="shared" si="166"/>
        <v>220320</v>
      </c>
      <c r="U1533" s="190">
        <f t="shared" si="167"/>
        <v>514080</v>
      </c>
      <c r="V1533" s="190">
        <f t="shared" si="168"/>
        <v>553980</v>
      </c>
      <c r="W1533" s="190"/>
      <c r="X1533" s="258" t="s">
        <v>2880</v>
      </c>
      <c r="Y1533" s="251"/>
      <c r="Z1533" s="251">
        <v>0.03</v>
      </c>
    </row>
    <row r="1534" spans="1:26" s="189" customFormat="1" ht="15.75" customHeight="1" x14ac:dyDescent="0.35">
      <c r="A1534" s="221">
        <v>125</v>
      </c>
      <c r="B1534" s="217" t="str">
        <f>+ม.5!D154</f>
        <v>โฉนด</v>
      </c>
      <c r="C1534" s="234">
        <f>+ม.5!E154</f>
        <v>55791</v>
      </c>
      <c r="D1534" s="221">
        <f>+ม.5!J154</f>
        <v>0</v>
      </c>
      <c r="E1534" s="221">
        <f>+ม.5!K154</f>
        <v>0</v>
      </c>
      <c r="F1534" s="230" t="str">
        <f>+ม.5!L154</f>
        <v>81.0</v>
      </c>
      <c r="G1534" s="190"/>
      <c r="H1534" s="221">
        <f t="shared" si="169"/>
        <v>81</v>
      </c>
      <c r="I1534" s="226">
        <v>230</v>
      </c>
      <c r="J1534" s="191">
        <f t="shared" si="170"/>
        <v>18630</v>
      </c>
      <c r="K1534" s="221">
        <f>+ม.5!R154</f>
        <v>1</v>
      </c>
      <c r="L1534" s="238" t="str">
        <f>+ม.5!T154</f>
        <v>บ้านเดี่ยว</v>
      </c>
      <c r="M1534" s="238" t="str">
        <f>+ม.5!U154</f>
        <v>ไม้</v>
      </c>
      <c r="N1534" s="190"/>
      <c r="O1534" s="197">
        <f>+ม.5!V154</f>
        <v>54</v>
      </c>
      <c r="P1534" s="190">
        <f>+ม.5!X154</f>
        <v>54</v>
      </c>
      <c r="Q1534" s="244">
        <v>6800</v>
      </c>
      <c r="R1534" s="197">
        <f t="shared" si="165"/>
        <v>367200</v>
      </c>
      <c r="S1534" s="221">
        <f>+ม.5!AA154</f>
        <v>28</v>
      </c>
      <c r="T1534" s="201">
        <f t="shared" si="166"/>
        <v>102816</v>
      </c>
      <c r="U1534" s="190">
        <f t="shared" si="167"/>
        <v>264384</v>
      </c>
      <c r="V1534" s="190">
        <f t="shared" si="168"/>
        <v>283014</v>
      </c>
      <c r="W1534" s="190"/>
      <c r="X1534" s="258" t="s">
        <v>2880</v>
      </c>
      <c r="Y1534" s="251"/>
      <c r="Z1534" s="251">
        <v>0.03</v>
      </c>
    </row>
    <row r="1535" spans="1:26" s="435" customFormat="1" ht="15.75" customHeight="1" x14ac:dyDescent="0.35">
      <c r="A1535" s="421">
        <v>126</v>
      </c>
      <c r="B1535" s="423" t="str">
        <f>+ม.5!D155</f>
        <v>โฉนด</v>
      </c>
      <c r="C1535" s="424">
        <f>+ม.5!E155</f>
        <v>40502</v>
      </c>
      <c r="D1535" s="421">
        <f>+ม.5!J155</f>
        <v>0</v>
      </c>
      <c r="E1535" s="421">
        <f>+ม.5!K155</f>
        <v>2</v>
      </c>
      <c r="F1535" s="425" t="str">
        <f>+ม.5!L155</f>
        <v>18.0</v>
      </c>
      <c r="G1535" s="426"/>
      <c r="H1535" s="421">
        <f t="shared" si="169"/>
        <v>218</v>
      </c>
      <c r="I1535" s="427">
        <v>230</v>
      </c>
      <c r="J1535" s="428">
        <f t="shared" si="170"/>
        <v>50140</v>
      </c>
      <c r="K1535" s="421">
        <f>+ม.5!R155</f>
        <v>1</v>
      </c>
      <c r="L1535" s="429" t="str">
        <f>+ม.5!T155</f>
        <v>บ้านเดี่ยว</v>
      </c>
      <c r="M1535" s="429" t="str">
        <f>+ม.5!U155</f>
        <v>ไม้</v>
      </c>
      <c r="N1535" s="426"/>
      <c r="O1535" s="430">
        <f>+ม.5!V155</f>
        <v>60</v>
      </c>
      <c r="P1535" s="426">
        <f>+ม.5!X155</f>
        <v>60</v>
      </c>
      <c r="Q1535" s="431">
        <v>6800</v>
      </c>
      <c r="R1535" s="430">
        <f t="shared" si="165"/>
        <v>408000</v>
      </c>
      <c r="S1535" s="421">
        <f>+ม.5!AA155</f>
        <v>40</v>
      </c>
      <c r="T1535" s="432">
        <f t="shared" si="166"/>
        <v>163200</v>
      </c>
      <c r="U1535" s="426">
        <f t="shared" si="167"/>
        <v>244800</v>
      </c>
      <c r="V1535" s="426">
        <f t="shared" si="168"/>
        <v>294940</v>
      </c>
      <c r="W1535" s="426"/>
      <c r="X1535" s="433" t="s">
        <v>2880</v>
      </c>
      <c r="Y1535" s="434"/>
      <c r="Z1535" s="434">
        <v>0.03</v>
      </c>
    </row>
    <row r="1536" spans="1:26" s="189" customFormat="1" ht="15.75" customHeight="1" x14ac:dyDescent="0.35">
      <c r="A1536" s="221">
        <v>127</v>
      </c>
      <c r="B1536" s="217" t="str">
        <f>+ม.5!D156</f>
        <v>โฉนด</v>
      </c>
      <c r="C1536" s="234">
        <f>+ม.5!E156</f>
        <v>46139</v>
      </c>
      <c r="D1536" s="221">
        <f>+ม.5!J156</f>
        <v>1</v>
      </c>
      <c r="E1536" s="221">
        <f>+ม.5!K156</f>
        <v>0</v>
      </c>
      <c r="F1536" s="230"/>
      <c r="G1536" s="190"/>
      <c r="H1536" s="221">
        <f t="shared" si="169"/>
        <v>400</v>
      </c>
      <c r="I1536" s="226">
        <v>230</v>
      </c>
      <c r="J1536" s="191">
        <f t="shared" si="170"/>
        <v>92000</v>
      </c>
      <c r="K1536" s="221">
        <f>+ม.5!R156</f>
        <v>1</v>
      </c>
      <c r="L1536" s="238" t="str">
        <f>+ม.5!T156</f>
        <v>บ้านเดี่ยว</v>
      </c>
      <c r="M1536" s="238" t="str">
        <f>+ม.5!U156</f>
        <v>ตึก</v>
      </c>
      <c r="N1536" s="190"/>
      <c r="O1536" s="197">
        <f>+ม.5!V156</f>
        <v>64</v>
      </c>
      <c r="P1536" s="190">
        <f>+ม.5!X156</f>
        <v>64</v>
      </c>
      <c r="Q1536" s="244">
        <v>6800</v>
      </c>
      <c r="R1536" s="197">
        <f t="shared" si="165"/>
        <v>435200</v>
      </c>
      <c r="S1536" s="221">
        <f>+ม.5!AA156</f>
        <v>25</v>
      </c>
      <c r="T1536" s="201">
        <f t="shared" si="166"/>
        <v>108800</v>
      </c>
      <c r="U1536" s="190">
        <f t="shared" si="167"/>
        <v>326400</v>
      </c>
      <c r="V1536" s="190">
        <f t="shared" si="168"/>
        <v>418400</v>
      </c>
      <c r="W1536" s="190"/>
      <c r="X1536" s="258" t="s">
        <v>2880</v>
      </c>
      <c r="Y1536" s="251"/>
      <c r="Z1536" s="251">
        <v>0.03</v>
      </c>
    </row>
    <row r="1537" spans="1:26" s="189" customFormat="1" ht="15.75" customHeight="1" x14ac:dyDescent="0.35">
      <c r="A1537" s="221">
        <v>128</v>
      </c>
      <c r="B1537" s="217" t="str">
        <f>+ม.5!D157</f>
        <v>โฉนด</v>
      </c>
      <c r="C1537" s="234">
        <f>+ม.5!E157</f>
        <v>58692</v>
      </c>
      <c r="D1537" s="221">
        <f>+ม.5!J157</f>
        <v>7</v>
      </c>
      <c r="E1537" s="221">
        <f>+ม.5!K157</f>
        <v>0</v>
      </c>
      <c r="F1537" s="230" t="str">
        <f>+ม.5!L157</f>
        <v>83.0</v>
      </c>
      <c r="G1537" s="190"/>
      <c r="H1537" s="221">
        <f t="shared" si="169"/>
        <v>2883</v>
      </c>
      <c r="I1537" s="226">
        <v>140</v>
      </c>
      <c r="J1537" s="191">
        <f t="shared" si="170"/>
        <v>403620</v>
      </c>
      <c r="K1537" s="221">
        <f>+ม.5!R157</f>
        <v>0</v>
      </c>
      <c r="L1537" s="238">
        <f>+ม.5!T157</f>
        <v>0</v>
      </c>
      <c r="M1537" s="238">
        <f>+ม.5!U157</f>
        <v>0</v>
      </c>
      <c r="N1537" s="190"/>
      <c r="O1537" s="197">
        <f>+ม.5!V157</f>
        <v>0</v>
      </c>
      <c r="P1537" s="190">
        <f>+ม.5!X157</f>
        <v>0</v>
      </c>
      <c r="Q1537" s="244"/>
      <c r="R1537" s="197">
        <f t="shared" si="165"/>
        <v>0</v>
      </c>
      <c r="S1537" s="221">
        <f>+ม.5!AA157</f>
        <v>0</v>
      </c>
      <c r="T1537" s="201">
        <f t="shared" si="166"/>
        <v>0</v>
      </c>
      <c r="U1537" s="190">
        <f t="shared" si="167"/>
        <v>0</v>
      </c>
      <c r="V1537" s="190">
        <f t="shared" si="168"/>
        <v>403620</v>
      </c>
      <c r="W1537" s="190"/>
      <c r="X1537" s="258" t="s">
        <v>2880</v>
      </c>
      <c r="Y1537" s="251"/>
      <c r="Z1537" s="251">
        <v>0.01</v>
      </c>
    </row>
    <row r="1538" spans="1:26" s="189" customFormat="1" ht="15.75" customHeight="1" x14ac:dyDescent="0.35">
      <c r="A1538" s="221">
        <v>129</v>
      </c>
      <c r="B1538" s="217" t="str">
        <f>+ม.5!D158</f>
        <v>โฉนด</v>
      </c>
      <c r="C1538" s="234">
        <f>+ม.5!E158</f>
        <v>53669</v>
      </c>
      <c r="D1538" s="221">
        <f>+ม.5!J158</f>
        <v>6</v>
      </c>
      <c r="E1538" s="221">
        <f>+ม.5!K158</f>
        <v>0</v>
      </c>
      <c r="F1538" s="230">
        <f>+ม.5!L158</f>
        <v>3</v>
      </c>
      <c r="G1538" s="190"/>
      <c r="H1538" s="221">
        <f t="shared" si="169"/>
        <v>2403</v>
      </c>
      <c r="I1538" s="226">
        <v>100</v>
      </c>
      <c r="J1538" s="191">
        <f t="shared" si="170"/>
        <v>240300</v>
      </c>
      <c r="K1538" s="221">
        <f>+ม.5!R158</f>
        <v>0</v>
      </c>
      <c r="L1538" s="238">
        <f>+ม.5!T158</f>
        <v>0</v>
      </c>
      <c r="M1538" s="238">
        <f>+ม.5!U158</f>
        <v>0</v>
      </c>
      <c r="N1538" s="190"/>
      <c r="O1538" s="197">
        <f>+ม.5!V158</f>
        <v>0</v>
      </c>
      <c r="P1538" s="190">
        <f>+ม.5!X158</f>
        <v>0</v>
      </c>
      <c r="Q1538" s="244"/>
      <c r="R1538" s="197">
        <f t="shared" si="165"/>
        <v>0</v>
      </c>
      <c r="S1538" s="221">
        <f>+ม.5!AA158</f>
        <v>0</v>
      </c>
      <c r="T1538" s="201">
        <f t="shared" si="166"/>
        <v>0</v>
      </c>
      <c r="U1538" s="190">
        <f t="shared" si="167"/>
        <v>0</v>
      </c>
      <c r="V1538" s="190">
        <f t="shared" si="168"/>
        <v>240300</v>
      </c>
      <c r="W1538" s="190"/>
      <c r="X1538" s="258" t="s">
        <v>2880</v>
      </c>
      <c r="Y1538" s="251"/>
      <c r="Z1538" s="251">
        <v>0.01</v>
      </c>
    </row>
    <row r="1539" spans="1:26" s="189" customFormat="1" ht="15.75" customHeight="1" x14ac:dyDescent="0.35">
      <c r="A1539" s="221">
        <v>130</v>
      </c>
      <c r="B1539" s="217" t="str">
        <f>+ม.5!D159</f>
        <v>โฉนด</v>
      </c>
      <c r="C1539" s="234">
        <f>+ม.5!E159</f>
        <v>40199</v>
      </c>
      <c r="D1539" s="221">
        <f>+ม.5!J159</f>
        <v>0</v>
      </c>
      <c r="E1539" s="221">
        <f>+ม.5!K159</f>
        <v>2</v>
      </c>
      <c r="F1539" s="230" t="str">
        <f>+ม.5!L159</f>
        <v>0.0</v>
      </c>
      <c r="G1539" s="190"/>
      <c r="H1539" s="221">
        <f t="shared" si="169"/>
        <v>200</v>
      </c>
      <c r="I1539" s="226">
        <v>230</v>
      </c>
      <c r="J1539" s="191">
        <f t="shared" si="170"/>
        <v>46000</v>
      </c>
      <c r="K1539" s="221">
        <f>+ม.5!R159</f>
        <v>1</v>
      </c>
      <c r="L1539" s="238" t="str">
        <f>+ม.5!T159</f>
        <v>บ้านเดี่ยว</v>
      </c>
      <c r="M1539" s="238">
        <f>+ม.5!U159</f>
        <v>0</v>
      </c>
      <c r="N1539" s="190"/>
      <c r="O1539" s="197">
        <f>+ม.5!V159</f>
        <v>0</v>
      </c>
      <c r="P1539" s="190">
        <f>+ม.5!X159</f>
        <v>0</v>
      </c>
      <c r="Q1539" s="244">
        <v>6800</v>
      </c>
      <c r="R1539" s="197">
        <f t="shared" si="165"/>
        <v>0</v>
      </c>
      <c r="S1539" s="221">
        <f>+ม.5!AA159</f>
        <v>0</v>
      </c>
      <c r="T1539" s="201">
        <f t="shared" si="166"/>
        <v>0</v>
      </c>
      <c r="U1539" s="190">
        <f t="shared" si="167"/>
        <v>0</v>
      </c>
      <c r="V1539" s="190">
        <f t="shared" si="168"/>
        <v>46000</v>
      </c>
      <c r="W1539" s="190"/>
      <c r="X1539" s="258" t="s">
        <v>2880</v>
      </c>
      <c r="Y1539" s="251"/>
      <c r="Z1539" s="251">
        <v>0.03</v>
      </c>
    </row>
    <row r="1540" spans="1:26" s="189" customFormat="1" ht="15.75" customHeight="1" x14ac:dyDescent="0.35">
      <c r="A1540" s="221">
        <v>131</v>
      </c>
      <c r="B1540" s="217" t="str">
        <f>+ม.5!D160</f>
        <v>โฉนด</v>
      </c>
      <c r="C1540" s="234">
        <f>+ม.5!E160</f>
        <v>40493</v>
      </c>
      <c r="D1540" s="221">
        <f>+ม.5!J160</f>
        <v>0</v>
      </c>
      <c r="E1540" s="221">
        <f>+ม.5!K160</f>
        <v>3</v>
      </c>
      <c r="F1540" s="230" t="str">
        <f>+ม.5!L160</f>
        <v>78.0</v>
      </c>
      <c r="G1540" s="190"/>
      <c r="H1540" s="221">
        <f t="shared" si="169"/>
        <v>378</v>
      </c>
      <c r="I1540" s="226">
        <v>260</v>
      </c>
      <c r="J1540" s="191">
        <f t="shared" si="170"/>
        <v>98280</v>
      </c>
      <c r="K1540" s="221">
        <f>+ม.5!R160</f>
        <v>1</v>
      </c>
      <c r="L1540" s="238" t="str">
        <f>+ม.5!T160</f>
        <v>บ้านเดี่ยว</v>
      </c>
      <c r="M1540" s="238" t="str">
        <f>+ม.5!U160</f>
        <v>ตึก</v>
      </c>
      <c r="N1540" s="190"/>
      <c r="O1540" s="197">
        <f>+ม.5!V160</f>
        <v>72</v>
      </c>
      <c r="P1540" s="190">
        <f>+ม.5!X160</f>
        <v>72</v>
      </c>
      <c r="Q1540" s="244">
        <v>6800</v>
      </c>
      <c r="R1540" s="197">
        <f t="shared" si="165"/>
        <v>489600</v>
      </c>
      <c r="S1540" s="221">
        <f>+ม.5!AA160</f>
        <v>25</v>
      </c>
      <c r="T1540" s="201">
        <f t="shared" si="166"/>
        <v>122400</v>
      </c>
      <c r="U1540" s="190">
        <f t="shared" si="167"/>
        <v>367200</v>
      </c>
      <c r="V1540" s="190">
        <f t="shared" si="168"/>
        <v>465480</v>
      </c>
      <c r="W1540" s="190"/>
      <c r="X1540" s="258" t="s">
        <v>2880</v>
      </c>
      <c r="Y1540" s="251"/>
      <c r="Z1540" s="251">
        <v>0.03</v>
      </c>
    </row>
    <row r="1541" spans="1:26" s="189" customFormat="1" ht="15.75" customHeight="1" x14ac:dyDescent="0.35">
      <c r="A1541" s="221">
        <v>132</v>
      </c>
      <c r="B1541" s="217" t="str">
        <f>+ม.5!D161</f>
        <v>โฉนด</v>
      </c>
      <c r="C1541" s="234">
        <f>+ม.5!E161</f>
        <v>49378</v>
      </c>
      <c r="D1541" s="221">
        <f>+ม.5!J161</f>
        <v>0</v>
      </c>
      <c r="E1541" s="221">
        <f>+ม.5!K161</f>
        <v>1</v>
      </c>
      <c r="F1541" s="230" t="str">
        <f>+ม.5!L161</f>
        <v>30.0</v>
      </c>
      <c r="G1541" s="190"/>
      <c r="H1541" s="221">
        <f t="shared" si="169"/>
        <v>130</v>
      </c>
      <c r="I1541" s="226">
        <v>230</v>
      </c>
      <c r="J1541" s="191">
        <f t="shared" si="170"/>
        <v>29900</v>
      </c>
      <c r="K1541" s="221">
        <f>+ม.5!R161</f>
        <v>1</v>
      </c>
      <c r="L1541" s="238" t="str">
        <f>+ม.5!T161</f>
        <v>บ้านเดี่ยว</v>
      </c>
      <c r="M1541" s="238" t="str">
        <f>+ม.5!U161</f>
        <v>ไม้</v>
      </c>
      <c r="N1541" s="190"/>
      <c r="O1541" s="197">
        <f>+ม.5!V161</f>
        <v>54</v>
      </c>
      <c r="P1541" s="190">
        <f>+ม.5!X161</f>
        <v>54</v>
      </c>
      <c r="Q1541" s="244">
        <v>6800</v>
      </c>
      <c r="R1541" s="197">
        <f t="shared" si="165"/>
        <v>367200</v>
      </c>
      <c r="S1541" s="221">
        <f>+ม.5!AA161</f>
        <v>20</v>
      </c>
      <c r="T1541" s="201">
        <f t="shared" si="166"/>
        <v>73440</v>
      </c>
      <c r="U1541" s="190">
        <f t="shared" si="167"/>
        <v>293760</v>
      </c>
      <c r="V1541" s="190">
        <f t="shared" si="168"/>
        <v>323660</v>
      </c>
      <c r="W1541" s="190"/>
      <c r="X1541" s="258" t="s">
        <v>2880</v>
      </c>
      <c r="Y1541" s="251"/>
      <c r="Z1541" s="251">
        <v>0.03</v>
      </c>
    </row>
    <row r="1542" spans="1:26" s="189" customFormat="1" ht="15.75" customHeight="1" x14ac:dyDescent="0.35">
      <c r="A1542" s="221">
        <v>133</v>
      </c>
      <c r="B1542" s="217" t="str">
        <f>+ม.5!D162</f>
        <v>โฉนด</v>
      </c>
      <c r="C1542" s="234">
        <f>+ม.5!E162</f>
        <v>40260</v>
      </c>
      <c r="D1542" s="221">
        <f>+ม.5!J162</f>
        <v>8</v>
      </c>
      <c r="E1542" s="221">
        <f>+ม.5!K162</f>
        <v>2</v>
      </c>
      <c r="F1542" s="230" t="str">
        <f>+ม.5!L162</f>
        <v>20.0</v>
      </c>
      <c r="G1542" s="190"/>
      <c r="H1542" s="221">
        <f t="shared" si="169"/>
        <v>3420</v>
      </c>
      <c r="I1542" s="226">
        <v>130</v>
      </c>
      <c r="J1542" s="191">
        <f t="shared" si="170"/>
        <v>444600</v>
      </c>
      <c r="K1542" s="221">
        <f>+ม.5!R162</f>
        <v>0</v>
      </c>
      <c r="L1542" s="238">
        <f>+ม.5!T162</f>
        <v>0</v>
      </c>
      <c r="M1542" s="238">
        <f>+ม.5!U162</f>
        <v>0</v>
      </c>
      <c r="N1542" s="190"/>
      <c r="O1542" s="197">
        <f>+ม.5!V162</f>
        <v>0</v>
      </c>
      <c r="P1542" s="190">
        <f>+ม.5!X162</f>
        <v>0</v>
      </c>
      <c r="Q1542" s="244"/>
      <c r="R1542" s="197">
        <f t="shared" si="165"/>
        <v>0</v>
      </c>
      <c r="S1542" s="221">
        <f>+ม.5!AA162</f>
        <v>0</v>
      </c>
      <c r="T1542" s="201">
        <f t="shared" si="166"/>
        <v>0</v>
      </c>
      <c r="U1542" s="190">
        <f t="shared" si="167"/>
        <v>0</v>
      </c>
      <c r="V1542" s="190">
        <f t="shared" si="168"/>
        <v>444600</v>
      </c>
      <c r="W1542" s="190"/>
      <c r="X1542" s="258" t="s">
        <v>2880</v>
      </c>
      <c r="Y1542" s="251"/>
      <c r="Z1542" s="251">
        <v>0.01</v>
      </c>
    </row>
    <row r="1543" spans="1:26" s="189" customFormat="1" ht="15.75" customHeight="1" x14ac:dyDescent="0.35">
      <c r="A1543" s="221">
        <v>134</v>
      </c>
      <c r="B1543" s="217" t="str">
        <f>+ม.5!D163</f>
        <v>โฉนด</v>
      </c>
      <c r="C1543" s="234">
        <f>+ม.5!E163</f>
        <v>40215</v>
      </c>
      <c r="D1543" s="221">
        <f>+ม.5!J163</f>
        <v>0</v>
      </c>
      <c r="E1543" s="221">
        <f>+ม.5!K163</f>
        <v>0</v>
      </c>
      <c r="F1543" s="230" t="str">
        <f>+ม.5!L163</f>
        <v>72.0</v>
      </c>
      <c r="G1543" s="190"/>
      <c r="H1543" s="221">
        <f t="shared" si="169"/>
        <v>72</v>
      </c>
      <c r="I1543" s="226">
        <v>300</v>
      </c>
      <c r="J1543" s="191">
        <f t="shared" si="170"/>
        <v>21600</v>
      </c>
      <c r="K1543" s="221">
        <f>+ม.5!R163</f>
        <v>1</v>
      </c>
      <c r="L1543" s="238" t="str">
        <f>+ม.5!T163</f>
        <v>บ้านเดี่ยว</v>
      </c>
      <c r="M1543" s="238" t="str">
        <f>+ม.5!U163</f>
        <v>ครึ่งตึกครึ่งไม้</v>
      </c>
      <c r="N1543" s="190"/>
      <c r="O1543" s="197">
        <f>+ม.5!V163</f>
        <v>108</v>
      </c>
      <c r="P1543" s="190">
        <f>+ม.5!X163</f>
        <v>0</v>
      </c>
      <c r="Q1543" s="244">
        <v>6800</v>
      </c>
      <c r="R1543" s="197">
        <f t="shared" si="165"/>
        <v>734400</v>
      </c>
      <c r="S1543" s="221">
        <v>25</v>
      </c>
      <c r="T1543" s="201">
        <f t="shared" si="166"/>
        <v>183600</v>
      </c>
      <c r="U1543" s="190">
        <f t="shared" si="167"/>
        <v>550800</v>
      </c>
      <c r="V1543" s="190">
        <f t="shared" si="168"/>
        <v>572400</v>
      </c>
      <c r="W1543" s="190"/>
      <c r="X1543" s="258" t="s">
        <v>2880</v>
      </c>
      <c r="Y1543" s="251"/>
      <c r="Z1543" s="251">
        <v>0.03</v>
      </c>
    </row>
    <row r="1544" spans="1:26" s="189" customFormat="1" ht="15.75" customHeight="1" x14ac:dyDescent="0.35">
      <c r="A1544" s="221">
        <f>+ม.5!C164</f>
        <v>0</v>
      </c>
      <c r="B1544" s="217">
        <f>+ม.5!D164</f>
        <v>0</v>
      </c>
      <c r="C1544" s="234"/>
      <c r="D1544" s="221"/>
      <c r="E1544" s="221"/>
      <c r="F1544" s="230"/>
      <c r="G1544" s="190"/>
      <c r="H1544" s="221">
        <f t="shared" si="169"/>
        <v>0</v>
      </c>
      <c r="I1544" s="226"/>
      <c r="J1544" s="191">
        <f t="shared" si="170"/>
        <v>0</v>
      </c>
      <c r="K1544" s="221">
        <f>+ม.5!R164</f>
        <v>0</v>
      </c>
      <c r="L1544" s="238" t="str">
        <f>+ม.5!T164</f>
        <v>ชั้นที่ 1</v>
      </c>
      <c r="M1544" s="238">
        <f>+ม.5!U164</f>
        <v>0</v>
      </c>
      <c r="N1544" s="190"/>
      <c r="O1544" s="197">
        <f>+ม.5!V164</f>
        <v>0</v>
      </c>
      <c r="P1544" s="190">
        <f>+ม.5!X164</f>
        <v>54</v>
      </c>
      <c r="Q1544" s="244"/>
      <c r="R1544" s="197">
        <f t="shared" si="165"/>
        <v>0</v>
      </c>
      <c r="S1544" s="221"/>
      <c r="T1544" s="201">
        <f t="shared" si="166"/>
        <v>0</v>
      </c>
      <c r="U1544" s="190">
        <f t="shared" si="167"/>
        <v>0</v>
      </c>
      <c r="V1544" s="190">
        <f t="shared" si="168"/>
        <v>0</v>
      </c>
      <c r="W1544" s="190"/>
      <c r="X1544" s="258"/>
      <c r="Y1544" s="251"/>
      <c r="Z1544" s="251"/>
    </row>
    <row r="1545" spans="1:26" s="189" customFormat="1" ht="15.75" customHeight="1" x14ac:dyDescent="0.35">
      <c r="A1545" s="221">
        <f>+ม.5!C165</f>
        <v>0</v>
      </c>
      <c r="B1545" s="217">
        <f>+ม.5!D165</f>
        <v>0</v>
      </c>
      <c r="C1545" s="234"/>
      <c r="D1545" s="221"/>
      <c r="E1545" s="221"/>
      <c r="F1545" s="230"/>
      <c r="G1545" s="190"/>
      <c r="H1545" s="221">
        <f t="shared" si="169"/>
        <v>0</v>
      </c>
      <c r="I1545" s="226"/>
      <c r="J1545" s="191">
        <f t="shared" si="170"/>
        <v>0</v>
      </c>
      <c r="K1545" s="221">
        <f>+ม.5!R165</f>
        <v>0</v>
      </c>
      <c r="L1545" s="238" t="str">
        <f>+ม.5!T165</f>
        <v>ชั้นที่ 2</v>
      </c>
      <c r="M1545" s="238">
        <f>+ม.5!U165</f>
        <v>0</v>
      </c>
      <c r="N1545" s="190"/>
      <c r="O1545" s="197">
        <f>+ม.5!V165</f>
        <v>0</v>
      </c>
      <c r="P1545" s="190">
        <f>+ม.5!X165</f>
        <v>54</v>
      </c>
      <c r="Q1545" s="244"/>
      <c r="R1545" s="197">
        <f t="shared" si="165"/>
        <v>0</v>
      </c>
      <c r="S1545" s="221">
        <f>+ม.5!AA165</f>
        <v>0</v>
      </c>
      <c r="T1545" s="201">
        <f t="shared" si="166"/>
        <v>0</v>
      </c>
      <c r="U1545" s="190">
        <f t="shared" si="167"/>
        <v>0</v>
      </c>
      <c r="V1545" s="190">
        <f t="shared" si="168"/>
        <v>0</v>
      </c>
      <c r="W1545" s="190"/>
      <c r="X1545" s="258"/>
      <c r="Y1545" s="251"/>
      <c r="Z1545" s="251"/>
    </row>
    <row r="1546" spans="1:26" s="189" customFormat="1" ht="15.75" customHeight="1" x14ac:dyDescent="0.35">
      <c r="A1546" s="221">
        <v>135</v>
      </c>
      <c r="B1546" s="217" t="str">
        <f>+ม.5!D166</f>
        <v>โฉนด</v>
      </c>
      <c r="C1546" s="234">
        <f>+ม.5!E166</f>
        <v>40219</v>
      </c>
      <c r="D1546" s="221">
        <f>+ม.5!J166</f>
        <v>0</v>
      </c>
      <c r="E1546" s="221">
        <f>+ม.5!K166</f>
        <v>1</v>
      </c>
      <c r="F1546" s="230" t="str">
        <f>+ม.5!L166</f>
        <v>32.0</v>
      </c>
      <c r="G1546" s="190"/>
      <c r="H1546" s="221">
        <f t="shared" si="169"/>
        <v>132</v>
      </c>
      <c r="I1546" s="226">
        <v>300</v>
      </c>
      <c r="J1546" s="191">
        <f t="shared" si="170"/>
        <v>39600</v>
      </c>
      <c r="K1546" s="221">
        <f>+ม.5!R166</f>
        <v>1</v>
      </c>
      <c r="L1546" s="238" t="str">
        <f>+ม.5!T166</f>
        <v>บ้านเดี่ยว</v>
      </c>
      <c r="M1546" s="238" t="str">
        <f>+ม.5!U166</f>
        <v>ไม้</v>
      </c>
      <c r="N1546" s="190"/>
      <c r="O1546" s="197">
        <f>+ม.5!V166</f>
        <v>54</v>
      </c>
      <c r="P1546" s="190">
        <f>+ม.5!X166</f>
        <v>54</v>
      </c>
      <c r="Q1546" s="244">
        <v>6800</v>
      </c>
      <c r="R1546" s="197">
        <f t="shared" si="165"/>
        <v>367200</v>
      </c>
      <c r="S1546" s="221">
        <f>+ม.5!AA166</f>
        <v>15</v>
      </c>
      <c r="T1546" s="201">
        <f t="shared" si="166"/>
        <v>55080</v>
      </c>
      <c r="U1546" s="190">
        <f t="shared" si="167"/>
        <v>312120</v>
      </c>
      <c r="V1546" s="190">
        <f t="shared" si="168"/>
        <v>351720</v>
      </c>
      <c r="W1546" s="190"/>
      <c r="X1546" s="258" t="s">
        <v>2880</v>
      </c>
      <c r="Y1546" s="251"/>
      <c r="Z1546" s="251">
        <v>0.03</v>
      </c>
    </row>
    <row r="1547" spans="1:26" s="189" customFormat="1" ht="15.75" customHeight="1" x14ac:dyDescent="0.35">
      <c r="A1547" s="221">
        <v>136</v>
      </c>
      <c r="B1547" s="217" t="str">
        <f>+ม.5!D167</f>
        <v>โฉนด</v>
      </c>
      <c r="C1547" s="234">
        <f>+ม.5!E167</f>
        <v>40273</v>
      </c>
      <c r="D1547" s="221">
        <f>+ม.5!J167</f>
        <v>8</v>
      </c>
      <c r="E1547" s="221">
        <f>+ม.5!K167</f>
        <v>0</v>
      </c>
      <c r="F1547" s="230" t="str">
        <f>+ม.5!L167</f>
        <v>56.0</v>
      </c>
      <c r="G1547" s="190"/>
      <c r="H1547" s="221">
        <f t="shared" si="169"/>
        <v>3256</v>
      </c>
      <c r="I1547" s="226">
        <v>100</v>
      </c>
      <c r="J1547" s="191">
        <f t="shared" si="170"/>
        <v>325600</v>
      </c>
      <c r="K1547" s="221">
        <f>+ม.5!R167</f>
        <v>0</v>
      </c>
      <c r="L1547" s="238">
        <f>+ม.5!T167</f>
        <v>0</v>
      </c>
      <c r="M1547" s="238">
        <f>+ม.5!U167</f>
        <v>0</v>
      </c>
      <c r="N1547" s="190"/>
      <c r="O1547" s="197">
        <f>+ม.5!V167</f>
        <v>0</v>
      </c>
      <c r="P1547" s="190">
        <f>+ม.5!X167</f>
        <v>0</v>
      </c>
      <c r="Q1547" s="244"/>
      <c r="R1547" s="197">
        <f t="shared" si="165"/>
        <v>0</v>
      </c>
      <c r="S1547" s="221">
        <f>+ม.5!AA167</f>
        <v>0</v>
      </c>
      <c r="T1547" s="201">
        <f t="shared" si="166"/>
        <v>0</v>
      </c>
      <c r="U1547" s="190">
        <f t="shared" si="167"/>
        <v>0</v>
      </c>
      <c r="V1547" s="190">
        <f t="shared" si="168"/>
        <v>325600</v>
      </c>
      <c r="W1547" s="190"/>
      <c r="X1547" s="258" t="s">
        <v>2880</v>
      </c>
      <c r="Y1547" s="251"/>
      <c r="Z1547" s="251">
        <v>0.01</v>
      </c>
    </row>
    <row r="1548" spans="1:26" s="189" customFormat="1" ht="15.75" customHeight="1" x14ac:dyDescent="0.35">
      <c r="A1548" s="221">
        <v>137</v>
      </c>
      <c r="B1548" s="217" t="str">
        <f>+ม.5!D168</f>
        <v>โฉนด</v>
      </c>
      <c r="C1548" s="234">
        <f>+ม.5!E168</f>
        <v>65191</v>
      </c>
      <c r="D1548" s="221">
        <f>+ม.5!J168</f>
        <v>0</v>
      </c>
      <c r="E1548" s="221">
        <f>+ม.5!K168</f>
        <v>3</v>
      </c>
      <c r="F1548" s="230">
        <f>+ม.5!L168</f>
        <v>88.5</v>
      </c>
      <c r="G1548" s="190"/>
      <c r="H1548" s="221">
        <f t="shared" si="169"/>
        <v>388.5</v>
      </c>
      <c r="I1548" s="226">
        <v>100</v>
      </c>
      <c r="J1548" s="191">
        <f t="shared" si="170"/>
        <v>38850</v>
      </c>
      <c r="K1548" s="221">
        <f>+ม.5!R168</f>
        <v>0</v>
      </c>
      <c r="L1548" s="238">
        <f>+ม.5!T168</f>
        <v>0</v>
      </c>
      <c r="M1548" s="238">
        <f>+ม.5!U168</f>
        <v>0</v>
      </c>
      <c r="N1548" s="190"/>
      <c r="O1548" s="197">
        <f>+ม.5!V168</f>
        <v>0</v>
      </c>
      <c r="P1548" s="190">
        <f>+ม.5!X168</f>
        <v>0</v>
      </c>
      <c r="Q1548" s="244"/>
      <c r="R1548" s="197">
        <f t="shared" si="165"/>
        <v>0</v>
      </c>
      <c r="S1548" s="221">
        <f>+ม.5!AA168</f>
        <v>0</v>
      </c>
      <c r="T1548" s="201">
        <f t="shared" si="166"/>
        <v>0</v>
      </c>
      <c r="U1548" s="190">
        <f t="shared" si="167"/>
        <v>0</v>
      </c>
      <c r="V1548" s="190">
        <f t="shared" si="168"/>
        <v>38850</v>
      </c>
      <c r="W1548" s="190"/>
      <c r="X1548" s="258" t="s">
        <v>2880</v>
      </c>
      <c r="Y1548" s="251"/>
      <c r="Z1548" s="251">
        <v>0.01</v>
      </c>
    </row>
    <row r="1549" spans="1:26" s="189" customFormat="1" ht="15.75" customHeight="1" x14ac:dyDescent="0.35">
      <c r="A1549" s="221">
        <v>138</v>
      </c>
      <c r="B1549" s="217" t="str">
        <f>+ม.5!D169</f>
        <v>โฉนด</v>
      </c>
      <c r="C1549" s="234">
        <f>+ม.5!E169</f>
        <v>40508</v>
      </c>
      <c r="D1549" s="221">
        <f>+ม.5!J169</f>
        <v>0</v>
      </c>
      <c r="E1549" s="221">
        <f>+ม.5!K169</f>
        <v>0</v>
      </c>
      <c r="F1549" s="230" t="str">
        <f>+ม.5!L169</f>
        <v>45.0</v>
      </c>
      <c r="G1549" s="190"/>
      <c r="H1549" s="221">
        <f t="shared" si="169"/>
        <v>45</v>
      </c>
      <c r="I1549" s="226">
        <v>300</v>
      </c>
      <c r="J1549" s="191">
        <f t="shared" si="170"/>
        <v>13500</v>
      </c>
      <c r="K1549" s="221">
        <f>+ม.5!R169</f>
        <v>1</v>
      </c>
      <c r="L1549" s="238" t="str">
        <f>+ม.5!T169</f>
        <v>บ้านเดี่ยว</v>
      </c>
      <c r="M1549" s="238" t="str">
        <f>+ม.5!U169</f>
        <v>ไม้</v>
      </c>
      <c r="N1549" s="190"/>
      <c r="O1549" s="197">
        <f>+ม.5!V169</f>
        <v>54</v>
      </c>
      <c r="P1549" s="190">
        <f>+ม.5!X169</f>
        <v>54</v>
      </c>
      <c r="Q1549" s="244">
        <v>6800</v>
      </c>
      <c r="R1549" s="197">
        <f t="shared" si="165"/>
        <v>367200</v>
      </c>
      <c r="S1549" s="221">
        <f>+ม.5!AA169</f>
        <v>25</v>
      </c>
      <c r="T1549" s="201">
        <f t="shared" si="166"/>
        <v>91800</v>
      </c>
      <c r="U1549" s="190">
        <f t="shared" si="167"/>
        <v>275400</v>
      </c>
      <c r="V1549" s="190">
        <f t="shared" si="168"/>
        <v>288900</v>
      </c>
      <c r="W1549" s="190"/>
      <c r="X1549" s="258" t="s">
        <v>2880</v>
      </c>
      <c r="Y1549" s="251"/>
      <c r="Z1549" s="251">
        <v>0.03</v>
      </c>
    </row>
    <row r="1550" spans="1:26" s="189" customFormat="1" ht="15.75" customHeight="1" x14ac:dyDescent="0.35">
      <c r="A1550" s="221">
        <v>139</v>
      </c>
      <c r="B1550" s="217" t="str">
        <f>+ม.5!D170</f>
        <v>โฉนด</v>
      </c>
      <c r="C1550" s="234">
        <f>+ม.5!E170</f>
        <v>40176</v>
      </c>
      <c r="D1550" s="221">
        <f>+ม.5!J170</f>
        <v>0</v>
      </c>
      <c r="E1550" s="221">
        <f>+ม.5!K170</f>
        <v>2</v>
      </c>
      <c r="F1550" s="230" t="str">
        <f>+ม.5!L170</f>
        <v>90.0</v>
      </c>
      <c r="G1550" s="190"/>
      <c r="H1550" s="221">
        <f t="shared" si="169"/>
        <v>290</v>
      </c>
      <c r="I1550" s="226">
        <v>230</v>
      </c>
      <c r="J1550" s="191">
        <f t="shared" si="170"/>
        <v>66700</v>
      </c>
      <c r="K1550" s="221">
        <f>+ม.5!R170</f>
        <v>1</v>
      </c>
      <c r="L1550" s="238" t="str">
        <f>+ม.5!T170</f>
        <v>บ้านเดี่ยว</v>
      </c>
      <c r="M1550" s="238" t="str">
        <f>+ม.5!U170</f>
        <v>ตึก</v>
      </c>
      <c r="N1550" s="190"/>
      <c r="O1550" s="197">
        <f>+ม.5!V170</f>
        <v>72</v>
      </c>
      <c r="P1550" s="190">
        <f>+ม.5!X170</f>
        <v>72</v>
      </c>
      <c r="Q1550" s="244">
        <v>6800</v>
      </c>
      <c r="R1550" s="197">
        <f t="shared" si="165"/>
        <v>489600</v>
      </c>
      <c r="S1550" s="221">
        <f>+ม.5!AA170</f>
        <v>35</v>
      </c>
      <c r="T1550" s="201">
        <f t="shared" si="166"/>
        <v>171360</v>
      </c>
      <c r="U1550" s="190">
        <f t="shared" si="167"/>
        <v>318240</v>
      </c>
      <c r="V1550" s="190">
        <f t="shared" si="168"/>
        <v>384940</v>
      </c>
      <c r="W1550" s="190"/>
      <c r="X1550" s="258" t="s">
        <v>2880</v>
      </c>
      <c r="Y1550" s="251"/>
      <c r="Z1550" s="251">
        <v>0.03</v>
      </c>
    </row>
    <row r="1551" spans="1:26" s="189" customFormat="1" ht="15.75" customHeight="1" x14ac:dyDescent="0.35">
      <c r="A1551" s="221">
        <f>+ม.5!C171</f>
        <v>0</v>
      </c>
      <c r="B1551" s="217">
        <f>+ม.5!D171</f>
        <v>0</v>
      </c>
      <c r="C1551" s="234"/>
      <c r="D1551" s="221"/>
      <c r="E1551" s="221"/>
      <c r="F1551" s="230"/>
      <c r="G1551" s="190"/>
      <c r="H1551" s="221">
        <f t="shared" si="169"/>
        <v>0</v>
      </c>
      <c r="I1551" s="226"/>
      <c r="J1551" s="191">
        <f t="shared" si="170"/>
        <v>0</v>
      </c>
      <c r="K1551" s="221">
        <f>+ม.5!R171</f>
        <v>2</v>
      </c>
      <c r="L1551" s="238" t="str">
        <f>+ม.5!T171</f>
        <v>บ้านเดี่ยว</v>
      </c>
      <c r="M1551" s="238" t="str">
        <f>+ม.5!U171</f>
        <v>ไม้</v>
      </c>
      <c r="N1551" s="190"/>
      <c r="O1551" s="197">
        <f>+ม.5!V171</f>
        <v>85</v>
      </c>
      <c r="P1551" s="190">
        <f>+ม.5!X171</f>
        <v>85</v>
      </c>
      <c r="Q1551" s="244">
        <v>6800</v>
      </c>
      <c r="R1551" s="197">
        <f t="shared" si="165"/>
        <v>578000</v>
      </c>
      <c r="S1551" s="221">
        <f>+ม.5!AA171</f>
        <v>40</v>
      </c>
      <c r="T1551" s="201">
        <f t="shared" si="166"/>
        <v>231200</v>
      </c>
      <c r="U1551" s="190">
        <f t="shared" si="167"/>
        <v>346800</v>
      </c>
      <c r="V1551" s="190">
        <f t="shared" si="168"/>
        <v>346800</v>
      </c>
      <c r="W1551" s="190"/>
      <c r="X1551" s="258"/>
      <c r="Y1551" s="251"/>
      <c r="Z1551" s="251"/>
    </row>
    <row r="1552" spans="1:26" s="189" customFormat="1" ht="15.75" customHeight="1" x14ac:dyDescent="0.35">
      <c r="A1552" s="221">
        <v>140</v>
      </c>
      <c r="B1552" s="217" t="str">
        <f>+ม.5!D172</f>
        <v>โฉนด</v>
      </c>
      <c r="C1552" s="234">
        <f>+ม.5!E172</f>
        <v>15794</v>
      </c>
      <c r="D1552" s="221">
        <f>+ม.5!J172</f>
        <v>27</v>
      </c>
      <c r="E1552" s="221">
        <f>+ม.5!K172</f>
        <v>0</v>
      </c>
      <c r="F1552" s="230">
        <f>+ม.5!L172</f>
        <v>80</v>
      </c>
      <c r="G1552" s="190"/>
      <c r="H1552" s="221">
        <f t="shared" si="169"/>
        <v>10880</v>
      </c>
      <c r="I1552" s="226">
        <v>130</v>
      </c>
      <c r="J1552" s="191">
        <f t="shared" si="170"/>
        <v>1414400</v>
      </c>
      <c r="K1552" s="221">
        <f>+ม.5!R172</f>
        <v>0</v>
      </c>
      <c r="L1552" s="238">
        <f>+ม.5!T172</f>
        <v>0</v>
      </c>
      <c r="M1552" s="238">
        <f>+ม.5!U172</f>
        <v>0</v>
      </c>
      <c r="N1552" s="190"/>
      <c r="O1552" s="197">
        <f>+ม.5!V172</f>
        <v>0</v>
      </c>
      <c r="P1552" s="190">
        <f>+ม.5!X172</f>
        <v>0</v>
      </c>
      <c r="Q1552" s="244"/>
      <c r="R1552" s="197">
        <f t="shared" si="165"/>
        <v>0</v>
      </c>
      <c r="S1552" s="221">
        <f>+ม.5!AA172</f>
        <v>0</v>
      </c>
      <c r="T1552" s="201">
        <f t="shared" si="166"/>
        <v>0</v>
      </c>
      <c r="U1552" s="190">
        <f t="shared" si="167"/>
        <v>0</v>
      </c>
      <c r="V1552" s="190">
        <f t="shared" si="168"/>
        <v>1414400</v>
      </c>
      <c r="W1552" s="190"/>
      <c r="X1552" s="258" t="s">
        <v>2880</v>
      </c>
      <c r="Y1552" s="251"/>
      <c r="Z1552" s="251">
        <v>0.01</v>
      </c>
    </row>
    <row r="1553" spans="1:26" s="189" customFormat="1" ht="15.75" customHeight="1" x14ac:dyDescent="0.35">
      <c r="A1553" s="221">
        <v>141</v>
      </c>
      <c r="B1553" s="217" t="str">
        <f>+ม.5!D173</f>
        <v>โฉนด</v>
      </c>
      <c r="C1553" s="234">
        <f>+ม.5!E173</f>
        <v>40497</v>
      </c>
      <c r="D1553" s="221">
        <f>+ม.5!J173</f>
        <v>9</v>
      </c>
      <c r="E1553" s="221">
        <f>+ม.5!K173</f>
        <v>3</v>
      </c>
      <c r="F1553" s="230">
        <f>+ม.5!L173</f>
        <v>60</v>
      </c>
      <c r="G1553" s="190"/>
      <c r="H1553" s="221">
        <f t="shared" si="169"/>
        <v>3960</v>
      </c>
      <c r="I1553" s="226">
        <v>100</v>
      </c>
      <c r="J1553" s="191">
        <f t="shared" si="170"/>
        <v>396000</v>
      </c>
      <c r="K1553" s="221">
        <f>+ม.5!R173</f>
        <v>1</v>
      </c>
      <c r="L1553" s="238" t="str">
        <f>+ม.5!T173</f>
        <v>บ้านเดี่ยว</v>
      </c>
      <c r="M1553" s="238" t="str">
        <f>+ม.5!U173</f>
        <v>ตึก</v>
      </c>
      <c r="N1553" s="190"/>
      <c r="O1553" s="197">
        <f>+ม.5!V173</f>
        <v>52</v>
      </c>
      <c r="P1553" s="190">
        <f>+ม.5!X173</f>
        <v>52</v>
      </c>
      <c r="Q1553" s="244">
        <v>6800</v>
      </c>
      <c r="R1553" s="197">
        <f t="shared" si="165"/>
        <v>353600</v>
      </c>
      <c r="S1553" s="221">
        <f>+ม.5!AA173</f>
        <v>15</v>
      </c>
      <c r="T1553" s="201">
        <f t="shared" si="166"/>
        <v>53040</v>
      </c>
      <c r="U1553" s="190">
        <f t="shared" si="167"/>
        <v>300560</v>
      </c>
      <c r="V1553" s="190">
        <f t="shared" si="168"/>
        <v>696560</v>
      </c>
      <c r="W1553" s="190"/>
      <c r="X1553" s="258" t="s">
        <v>2880</v>
      </c>
      <c r="Y1553" s="251"/>
      <c r="Z1553" s="251">
        <v>0.03</v>
      </c>
    </row>
    <row r="1554" spans="1:26" s="189" customFormat="1" ht="15.75" customHeight="1" x14ac:dyDescent="0.35">
      <c r="A1554" s="221">
        <f>+ม.5!C174</f>
        <v>0</v>
      </c>
      <c r="B1554" s="217">
        <f>+ม.5!D174</f>
        <v>0</v>
      </c>
      <c r="C1554" s="234"/>
      <c r="D1554" s="221"/>
      <c r="E1554" s="221"/>
      <c r="F1554" s="230"/>
      <c r="G1554" s="190"/>
      <c r="H1554" s="221">
        <f t="shared" si="169"/>
        <v>0</v>
      </c>
      <c r="I1554" s="226"/>
      <c r="J1554" s="191">
        <f t="shared" si="170"/>
        <v>0</v>
      </c>
      <c r="K1554" s="221">
        <f>+ม.5!R174</f>
        <v>2</v>
      </c>
      <c r="L1554" s="238" t="str">
        <f>+ม.5!T174</f>
        <v>บ้านเดี่ยว</v>
      </c>
      <c r="M1554" s="238" t="str">
        <f>+ม.5!U174</f>
        <v>ตึก</v>
      </c>
      <c r="N1554" s="190"/>
      <c r="O1554" s="197">
        <f>+ม.5!V174</f>
        <v>63</v>
      </c>
      <c r="P1554" s="190">
        <f>+ม.5!X174</f>
        <v>63</v>
      </c>
      <c r="Q1554" s="244">
        <v>6800</v>
      </c>
      <c r="R1554" s="197">
        <f t="shared" si="165"/>
        <v>428400</v>
      </c>
      <c r="S1554" s="221">
        <f>+ม.5!AA174</f>
        <v>10</v>
      </c>
      <c r="T1554" s="201">
        <f t="shared" si="166"/>
        <v>42840</v>
      </c>
      <c r="U1554" s="190">
        <f t="shared" si="167"/>
        <v>385560</v>
      </c>
      <c r="V1554" s="190">
        <f t="shared" si="168"/>
        <v>385560</v>
      </c>
      <c r="W1554" s="190"/>
      <c r="X1554" s="258"/>
      <c r="Y1554" s="251"/>
      <c r="Z1554" s="251"/>
    </row>
    <row r="1555" spans="1:26" s="189" customFormat="1" ht="15.75" customHeight="1" x14ac:dyDescent="0.35">
      <c r="A1555" s="221">
        <v>142</v>
      </c>
      <c r="B1555" s="217" t="str">
        <f>+ม.5!D175</f>
        <v>โฉนด</v>
      </c>
      <c r="C1555" s="234">
        <f>+ม.5!E175</f>
        <v>54169</v>
      </c>
      <c r="D1555" s="221">
        <f>+ม.5!J175</f>
        <v>3</v>
      </c>
      <c r="E1555" s="221">
        <f>+ม.5!K175</f>
        <v>2</v>
      </c>
      <c r="F1555" s="230" t="str">
        <f>+ม.5!L175</f>
        <v>62.0</v>
      </c>
      <c r="G1555" s="190"/>
      <c r="H1555" s="221">
        <f t="shared" si="169"/>
        <v>1462</v>
      </c>
      <c r="I1555" s="226">
        <v>130</v>
      </c>
      <c r="J1555" s="191">
        <f t="shared" si="170"/>
        <v>190060</v>
      </c>
      <c r="K1555" s="221">
        <f>+ม.5!R175</f>
        <v>0</v>
      </c>
      <c r="L1555" s="238">
        <f>+ม.5!T175</f>
        <v>0</v>
      </c>
      <c r="M1555" s="238">
        <f>+ม.5!U175</f>
        <v>0</v>
      </c>
      <c r="N1555" s="190"/>
      <c r="O1555" s="197">
        <f>+ม.5!V175</f>
        <v>0</v>
      </c>
      <c r="P1555" s="190">
        <f>+ม.5!X175</f>
        <v>0</v>
      </c>
      <c r="Q1555" s="244"/>
      <c r="R1555" s="197">
        <f t="shared" si="165"/>
        <v>0</v>
      </c>
      <c r="S1555" s="221">
        <f>+ม.5!AA175</f>
        <v>0</v>
      </c>
      <c r="T1555" s="201">
        <f t="shared" si="166"/>
        <v>0</v>
      </c>
      <c r="U1555" s="190">
        <f t="shared" si="167"/>
        <v>0</v>
      </c>
      <c r="V1555" s="190">
        <f t="shared" si="168"/>
        <v>190060</v>
      </c>
      <c r="W1555" s="190"/>
      <c r="X1555" s="258" t="s">
        <v>2880</v>
      </c>
      <c r="Y1555" s="251"/>
      <c r="Z1555" s="251">
        <v>0.01</v>
      </c>
    </row>
    <row r="1556" spans="1:26" s="189" customFormat="1" ht="15.75" customHeight="1" x14ac:dyDescent="0.35">
      <c r="A1556" s="221">
        <v>143</v>
      </c>
      <c r="B1556" s="217" t="str">
        <f>+ม.5!D176</f>
        <v>โฉนด</v>
      </c>
      <c r="C1556" s="234">
        <f>+ม.5!E176</f>
        <v>15798</v>
      </c>
      <c r="D1556" s="221">
        <f>+ม.5!J176</f>
        <v>6</v>
      </c>
      <c r="E1556" s="221">
        <f>+ม.5!K176</f>
        <v>3</v>
      </c>
      <c r="F1556" s="230" t="str">
        <f>+ม.5!L176</f>
        <v>0.0</v>
      </c>
      <c r="G1556" s="190"/>
      <c r="H1556" s="221">
        <f t="shared" si="169"/>
        <v>2700</v>
      </c>
      <c r="I1556" s="226">
        <v>170</v>
      </c>
      <c r="J1556" s="191">
        <f t="shared" si="170"/>
        <v>459000</v>
      </c>
      <c r="K1556" s="221">
        <f>+ม.5!R176</f>
        <v>1</v>
      </c>
      <c r="L1556" s="238" t="str">
        <f>+ม.5!T176</f>
        <v>บ้านเดี่ยว</v>
      </c>
      <c r="M1556" s="238" t="str">
        <f>+ม.5!U176</f>
        <v>ตึก</v>
      </c>
      <c r="N1556" s="190"/>
      <c r="O1556" s="197">
        <f>+ม.5!V176</f>
        <v>80</v>
      </c>
      <c r="P1556" s="190">
        <f>+ม.5!X176</f>
        <v>80</v>
      </c>
      <c r="Q1556" s="244">
        <v>6800</v>
      </c>
      <c r="R1556" s="197">
        <f t="shared" si="165"/>
        <v>544000</v>
      </c>
      <c r="S1556" s="221">
        <f>+ม.5!AA176</f>
        <v>20</v>
      </c>
      <c r="T1556" s="201">
        <f t="shared" si="166"/>
        <v>108800</v>
      </c>
      <c r="U1556" s="190">
        <f t="shared" si="167"/>
        <v>435200</v>
      </c>
      <c r="V1556" s="190">
        <f t="shared" si="168"/>
        <v>894200</v>
      </c>
      <c r="W1556" s="190"/>
      <c r="X1556" s="258" t="s">
        <v>2880</v>
      </c>
      <c r="Y1556" s="251"/>
      <c r="Z1556" s="251">
        <v>0.03</v>
      </c>
    </row>
    <row r="1557" spans="1:26" s="189" customFormat="1" ht="15.75" customHeight="1" x14ac:dyDescent="0.35">
      <c r="A1557" s="221">
        <v>144</v>
      </c>
      <c r="B1557" s="217" t="str">
        <f>+ม.5!D177</f>
        <v>โฉนด</v>
      </c>
      <c r="C1557" s="234">
        <f>+ม.5!E177</f>
        <v>54196</v>
      </c>
      <c r="D1557" s="221">
        <f>+ม.5!J177</f>
        <v>1</v>
      </c>
      <c r="E1557" s="221">
        <f>+ม.5!K177</f>
        <v>3</v>
      </c>
      <c r="F1557" s="230" t="str">
        <f>+ม.5!L177</f>
        <v>91.0</v>
      </c>
      <c r="G1557" s="190"/>
      <c r="H1557" s="221">
        <f t="shared" si="169"/>
        <v>791</v>
      </c>
      <c r="I1557" s="226">
        <v>100</v>
      </c>
      <c r="J1557" s="191">
        <f t="shared" si="170"/>
        <v>79100</v>
      </c>
      <c r="K1557" s="221">
        <f>+ม.5!R177</f>
        <v>0</v>
      </c>
      <c r="L1557" s="238">
        <f>+ม.5!T177</f>
        <v>0</v>
      </c>
      <c r="M1557" s="238">
        <f>+ม.5!U177</f>
        <v>0</v>
      </c>
      <c r="N1557" s="190"/>
      <c r="O1557" s="197">
        <f>+ม.5!V177</f>
        <v>0</v>
      </c>
      <c r="P1557" s="190">
        <f>+ม.5!X177</f>
        <v>0</v>
      </c>
      <c r="Q1557" s="244"/>
      <c r="R1557" s="197">
        <f t="shared" si="165"/>
        <v>0</v>
      </c>
      <c r="S1557" s="221">
        <f>+ม.5!AA177</f>
        <v>0</v>
      </c>
      <c r="T1557" s="201">
        <f t="shared" si="166"/>
        <v>0</v>
      </c>
      <c r="U1557" s="190">
        <f t="shared" si="167"/>
        <v>0</v>
      </c>
      <c r="V1557" s="190">
        <f t="shared" si="168"/>
        <v>79100</v>
      </c>
      <c r="W1557" s="190"/>
      <c r="X1557" s="258" t="s">
        <v>2880</v>
      </c>
      <c r="Y1557" s="251"/>
      <c r="Z1557" s="251">
        <v>0.01</v>
      </c>
    </row>
    <row r="1558" spans="1:26" s="189" customFormat="1" ht="15.75" customHeight="1" x14ac:dyDescent="0.35">
      <c r="A1558" s="221">
        <v>145</v>
      </c>
      <c r="B1558" s="217" t="str">
        <f>+ม.5!D178</f>
        <v>โฉนด</v>
      </c>
      <c r="C1558" s="234">
        <f>+ม.5!E178</f>
        <v>40481</v>
      </c>
      <c r="D1558" s="221">
        <f>+ม.5!J178</f>
        <v>5</v>
      </c>
      <c r="E1558" s="221">
        <f>+ม.5!K178</f>
        <v>1</v>
      </c>
      <c r="F1558" s="230" t="str">
        <f>+ม.5!L178</f>
        <v>55.0</v>
      </c>
      <c r="G1558" s="190"/>
      <c r="H1558" s="221">
        <f t="shared" si="169"/>
        <v>2155</v>
      </c>
      <c r="I1558" s="226">
        <v>140</v>
      </c>
      <c r="J1558" s="191">
        <f t="shared" si="170"/>
        <v>301700</v>
      </c>
      <c r="K1558" s="221">
        <f>+ม.5!R178</f>
        <v>0</v>
      </c>
      <c r="L1558" s="238">
        <f>+ม.5!T178</f>
        <v>0</v>
      </c>
      <c r="M1558" s="238">
        <f>+ม.5!U178</f>
        <v>0</v>
      </c>
      <c r="N1558" s="190"/>
      <c r="O1558" s="197">
        <f>+ม.5!V178</f>
        <v>0</v>
      </c>
      <c r="P1558" s="190">
        <f>+ม.5!X178</f>
        <v>0</v>
      </c>
      <c r="Q1558" s="244"/>
      <c r="R1558" s="197">
        <f t="shared" si="165"/>
        <v>0</v>
      </c>
      <c r="S1558" s="221">
        <f>+ม.5!AA178</f>
        <v>0</v>
      </c>
      <c r="T1558" s="201">
        <f t="shared" si="166"/>
        <v>0</v>
      </c>
      <c r="U1558" s="190">
        <f t="shared" si="167"/>
        <v>0</v>
      </c>
      <c r="V1558" s="190">
        <f t="shared" si="168"/>
        <v>301700</v>
      </c>
      <c r="W1558" s="190"/>
      <c r="X1558" s="258" t="s">
        <v>2880</v>
      </c>
      <c r="Y1558" s="251"/>
      <c r="Z1558" s="251">
        <v>0.01</v>
      </c>
    </row>
    <row r="1559" spans="1:26" s="189" customFormat="1" ht="15.75" customHeight="1" x14ac:dyDescent="0.35">
      <c r="A1559" s="221">
        <v>146</v>
      </c>
      <c r="B1559" s="217" t="str">
        <f>+ม.5!D179</f>
        <v>โฉนด</v>
      </c>
      <c r="C1559" s="234">
        <f>+ม.5!E179</f>
        <v>40262</v>
      </c>
      <c r="D1559" s="221">
        <f>+ม.5!J179</f>
        <v>5</v>
      </c>
      <c r="E1559" s="221">
        <f>+ม.5!K179</f>
        <v>3</v>
      </c>
      <c r="F1559" s="230" t="str">
        <f>+ม.5!L179</f>
        <v>50.0</v>
      </c>
      <c r="G1559" s="190"/>
      <c r="H1559" s="221">
        <f t="shared" si="169"/>
        <v>2350</v>
      </c>
      <c r="I1559" s="226">
        <v>130</v>
      </c>
      <c r="J1559" s="191">
        <f t="shared" si="170"/>
        <v>305500</v>
      </c>
      <c r="K1559" s="221">
        <f>+ม.5!R179</f>
        <v>0</v>
      </c>
      <c r="L1559" s="238">
        <f>+ม.5!T179</f>
        <v>0</v>
      </c>
      <c r="M1559" s="238">
        <f>+ม.5!U179</f>
        <v>0</v>
      </c>
      <c r="N1559" s="190"/>
      <c r="O1559" s="197">
        <f>+ม.5!V179</f>
        <v>0</v>
      </c>
      <c r="P1559" s="190">
        <f>+ม.5!X179</f>
        <v>0</v>
      </c>
      <c r="Q1559" s="244"/>
      <c r="R1559" s="197">
        <f t="shared" si="165"/>
        <v>0</v>
      </c>
      <c r="S1559" s="221">
        <f>+ม.5!AA179</f>
        <v>0</v>
      </c>
      <c r="T1559" s="201">
        <f t="shared" si="166"/>
        <v>0</v>
      </c>
      <c r="U1559" s="190">
        <f t="shared" si="167"/>
        <v>0</v>
      </c>
      <c r="V1559" s="190">
        <f t="shared" si="168"/>
        <v>305500</v>
      </c>
      <c r="W1559" s="190"/>
      <c r="X1559" s="258" t="s">
        <v>2880</v>
      </c>
      <c r="Y1559" s="251"/>
      <c r="Z1559" s="251">
        <v>0.01</v>
      </c>
    </row>
    <row r="1560" spans="1:26" s="189" customFormat="1" ht="15.75" customHeight="1" x14ac:dyDescent="0.35">
      <c r="A1560" s="221">
        <v>147</v>
      </c>
      <c r="B1560" s="217" t="str">
        <f>+ม.5!D180</f>
        <v>โฉนด</v>
      </c>
      <c r="C1560" s="234">
        <f>+ม.5!E180</f>
        <v>53671</v>
      </c>
      <c r="D1560" s="221">
        <f>+ม.5!J180</f>
        <v>6</v>
      </c>
      <c r="E1560" s="221">
        <f>+ม.5!K180</f>
        <v>2</v>
      </c>
      <c r="F1560" s="230">
        <f>+ม.5!L180</f>
        <v>76</v>
      </c>
      <c r="G1560" s="190"/>
      <c r="H1560" s="221">
        <f t="shared" si="169"/>
        <v>2676</v>
      </c>
      <c r="I1560" s="226">
        <v>200</v>
      </c>
      <c r="J1560" s="191">
        <f t="shared" si="170"/>
        <v>535200</v>
      </c>
      <c r="K1560" s="221">
        <f>+ม.5!R180</f>
        <v>0</v>
      </c>
      <c r="L1560" s="238">
        <f>+ม.5!T180</f>
        <v>0</v>
      </c>
      <c r="M1560" s="238">
        <f>+ม.5!U180</f>
        <v>0</v>
      </c>
      <c r="N1560" s="190"/>
      <c r="O1560" s="197">
        <f>+ม.5!V180</f>
        <v>0</v>
      </c>
      <c r="P1560" s="190">
        <f>+ม.5!X180</f>
        <v>0</v>
      </c>
      <c r="Q1560" s="244"/>
      <c r="R1560" s="197">
        <f t="shared" si="165"/>
        <v>0</v>
      </c>
      <c r="S1560" s="221">
        <f>+ม.5!AA180</f>
        <v>0</v>
      </c>
      <c r="T1560" s="201">
        <f t="shared" si="166"/>
        <v>0</v>
      </c>
      <c r="U1560" s="190">
        <f t="shared" si="167"/>
        <v>0</v>
      </c>
      <c r="V1560" s="190">
        <f t="shared" si="168"/>
        <v>535200</v>
      </c>
      <c r="W1560" s="190"/>
      <c r="X1560" s="258" t="s">
        <v>2880</v>
      </c>
      <c r="Y1560" s="251"/>
      <c r="Z1560" s="251">
        <v>0.01</v>
      </c>
    </row>
    <row r="1561" spans="1:26" s="189" customFormat="1" ht="15.75" customHeight="1" x14ac:dyDescent="0.35">
      <c r="A1561" s="221">
        <v>148</v>
      </c>
      <c r="B1561" s="217" t="str">
        <f>+ม.5!D181</f>
        <v>โฉนด</v>
      </c>
      <c r="C1561" s="234">
        <f>+ม.5!E181</f>
        <v>53670</v>
      </c>
      <c r="D1561" s="221">
        <f>+ม.5!J181</f>
        <v>6</v>
      </c>
      <c r="E1561" s="221">
        <f>+ม.5!K181</f>
        <v>0</v>
      </c>
      <c r="F1561" s="230">
        <f>+ม.5!L181</f>
        <v>1</v>
      </c>
      <c r="G1561" s="190"/>
      <c r="H1561" s="221">
        <f t="shared" si="169"/>
        <v>2401</v>
      </c>
      <c r="I1561" s="226">
        <v>100</v>
      </c>
      <c r="J1561" s="191">
        <f t="shared" si="170"/>
        <v>240100</v>
      </c>
      <c r="K1561" s="221">
        <f>+ม.5!R181</f>
        <v>0</v>
      </c>
      <c r="L1561" s="238">
        <f>+ม.5!T181</f>
        <v>0</v>
      </c>
      <c r="M1561" s="238">
        <f>+ม.5!U181</f>
        <v>0</v>
      </c>
      <c r="N1561" s="190"/>
      <c r="O1561" s="197">
        <f>+ม.5!V181</f>
        <v>0</v>
      </c>
      <c r="P1561" s="190">
        <f>+ม.5!X181</f>
        <v>0</v>
      </c>
      <c r="Q1561" s="244"/>
      <c r="R1561" s="197">
        <f t="shared" si="165"/>
        <v>0</v>
      </c>
      <c r="S1561" s="221">
        <f>+ม.5!AA181</f>
        <v>0</v>
      </c>
      <c r="T1561" s="201">
        <f t="shared" si="166"/>
        <v>0</v>
      </c>
      <c r="U1561" s="190">
        <f t="shared" si="167"/>
        <v>0</v>
      </c>
      <c r="V1561" s="190">
        <f t="shared" si="168"/>
        <v>240100</v>
      </c>
      <c r="W1561" s="190"/>
      <c r="X1561" s="258" t="s">
        <v>2880</v>
      </c>
      <c r="Y1561" s="251"/>
      <c r="Z1561" s="251">
        <v>0.01</v>
      </c>
    </row>
    <row r="1562" spans="1:26" s="189" customFormat="1" ht="15.75" customHeight="1" x14ac:dyDescent="0.35">
      <c r="A1562" s="221">
        <v>149</v>
      </c>
      <c r="B1562" s="217" t="str">
        <f>+ม.5!D182</f>
        <v>โฉนด</v>
      </c>
      <c r="C1562" s="234">
        <f>+ม.5!E182</f>
        <v>40200</v>
      </c>
      <c r="D1562" s="221">
        <f>+ม.5!J182</f>
        <v>0</v>
      </c>
      <c r="E1562" s="221">
        <f>+ม.5!K182</f>
        <v>0</v>
      </c>
      <c r="F1562" s="230" t="str">
        <f>+ม.5!L182</f>
        <v>82.0</v>
      </c>
      <c r="G1562" s="190"/>
      <c r="H1562" s="221">
        <f t="shared" si="169"/>
        <v>82</v>
      </c>
      <c r="I1562" s="226">
        <v>230</v>
      </c>
      <c r="J1562" s="191">
        <f t="shared" si="170"/>
        <v>18860</v>
      </c>
      <c r="K1562" s="221">
        <f>+ม.5!R182</f>
        <v>1</v>
      </c>
      <c r="L1562" s="238" t="str">
        <f>+ม.5!T182</f>
        <v>บ้านเดี่ยว</v>
      </c>
      <c r="M1562" s="238" t="str">
        <f>+ม.5!U182</f>
        <v>ไม้</v>
      </c>
      <c r="N1562" s="190"/>
      <c r="O1562" s="197">
        <f>+ม.5!V182</f>
        <v>60</v>
      </c>
      <c r="P1562" s="190">
        <f>+ม.5!X182</f>
        <v>60</v>
      </c>
      <c r="Q1562" s="244">
        <v>6800</v>
      </c>
      <c r="R1562" s="197">
        <f t="shared" si="165"/>
        <v>408000</v>
      </c>
      <c r="S1562" s="221">
        <f>+ม.5!AA182</f>
        <v>25</v>
      </c>
      <c r="T1562" s="201">
        <f t="shared" si="166"/>
        <v>102000</v>
      </c>
      <c r="U1562" s="190">
        <f t="shared" si="167"/>
        <v>306000</v>
      </c>
      <c r="V1562" s="190">
        <f t="shared" si="168"/>
        <v>324860</v>
      </c>
      <c r="W1562" s="190"/>
      <c r="X1562" s="258" t="s">
        <v>2880</v>
      </c>
      <c r="Y1562" s="251"/>
      <c r="Z1562" s="251">
        <v>0.03</v>
      </c>
    </row>
    <row r="1563" spans="1:26" s="189" customFormat="1" ht="15.75" customHeight="1" x14ac:dyDescent="0.35">
      <c r="A1563" s="221">
        <v>150</v>
      </c>
      <c r="B1563" s="217" t="str">
        <f>+ม.5!D183</f>
        <v>โฉนด</v>
      </c>
      <c r="C1563" s="234">
        <f>+ม.5!E183</f>
        <v>53668</v>
      </c>
      <c r="D1563" s="221">
        <f>+ม.5!J183</f>
        <v>8</v>
      </c>
      <c r="E1563" s="221">
        <f>+ม.5!K183</f>
        <v>0</v>
      </c>
      <c r="F1563" s="230">
        <f>+ม.5!L183</f>
        <v>61</v>
      </c>
      <c r="G1563" s="190"/>
      <c r="H1563" s="221">
        <f t="shared" si="169"/>
        <v>3261</v>
      </c>
      <c r="I1563" s="226">
        <v>100</v>
      </c>
      <c r="J1563" s="191">
        <f t="shared" si="170"/>
        <v>326100</v>
      </c>
      <c r="K1563" s="221">
        <f>+ม.5!R183</f>
        <v>0</v>
      </c>
      <c r="L1563" s="238">
        <f>+ม.5!T183</f>
        <v>0</v>
      </c>
      <c r="M1563" s="238">
        <f>+ม.5!U183</f>
        <v>0</v>
      </c>
      <c r="N1563" s="190"/>
      <c r="O1563" s="197">
        <f>+ม.5!V183</f>
        <v>0</v>
      </c>
      <c r="P1563" s="190">
        <f>+ม.5!X183</f>
        <v>0</v>
      </c>
      <c r="Q1563" s="244"/>
      <c r="R1563" s="197">
        <f t="shared" si="165"/>
        <v>0</v>
      </c>
      <c r="S1563" s="221">
        <f>+ม.5!AA183</f>
        <v>0</v>
      </c>
      <c r="T1563" s="201">
        <f t="shared" si="166"/>
        <v>0</v>
      </c>
      <c r="U1563" s="190">
        <f t="shared" si="167"/>
        <v>0</v>
      </c>
      <c r="V1563" s="190">
        <f t="shared" si="168"/>
        <v>326100</v>
      </c>
      <c r="W1563" s="190"/>
      <c r="X1563" s="258" t="s">
        <v>2880</v>
      </c>
      <c r="Y1563" s="251"/>
      <c r="Z1563" s="251">
        <v>0.01</v>
      </c>
    </row>
    <row r="1564" spans="1:26" s="189" customFormat="1" ht="15.75" customHeight="1" x14ac:dyDescent="0.35">
      <c r="A1564" s="221">
        <v>151</v>
      </c>
      <c r="B1564" s="217" t="str">
        <f>+ม.5!D184</f>
        <v>โฉนด</v>
      </c>
      <c r="C1564" s="234">
        <f>+ม.5!E184</f>
        <v>62318</v>
      </c>
      <c r="D1564" s="221">
        <f>+ม.5!J184</f>
        <v>0</v>
      </c>
      <c r="E1564" s="221">
        <f>+ม.5!K184</f>
        <v>0</v>
      </c>
      <c r="F1564" s="230">
        <f>+ม.5!L184</f>
        <v>96.5</v>
      </c>
      <c r="G1564" s="190"/>
      <c r="H1564" s="221">
        <f t="shared" si="169"/>
        <v>96.5</v>
      </c>
      <c r="I1564" s="226">
        <v>230</v>
      </c>
      <c r="J1564" s="191">
        <f t="shared" si="170"/>
        <v>22195</v>
      </c>
      <c r="K1564" s="221">
        <f>+ม.5!R184</f>
        <v>1</v>
      </c>
      <c r="L1564" s="238" t="str">
        <f>+ม.5!T184</f>
        <v>บ้านเดี่ยว</v>
      </c>
      <c r="M1564" s="238" t="str">
        <f>+ม.5!U184</f>
        <v>ไม้</v>
      </c>
      <c r="N1564" s="190"/>
      <c r="O1564" s="197">
        <f>+ม.5!V184</f>
        <v>55</v>
      </c>
      <c r="P1564" s="190">
        <f>+ม.5!X184</f>
        <v>55</v>
      </c>
      <c r="Q1564" s="244">
        <v>6800</v>
      </c>
      <c r="R1564" s="197">
        <f t="shared" si="165"/>
        <v>374000</v>
      </c>
      <c r="S1564" s="221">
        <f>+ม.5!AA184</f>
        <v>25</v>
      </c>
      <c r="T1564" s="201">
        <f t="shared" si="166"/>
        <v>93500</v>
      </c>
      <c r="U1564" s="190">
        <f t="shared" si="167"/>
        <v>280500</v>
      </c>
      <c r="V1564" s="190">
        <f t="shared" si="168"/>
        <v>302695</v>
      </c>
      <c r="W1564" s="190"/>
      <c r="X1564" s="258" t="s">
        <v>2880</v>
      </c>
      <c r="Y1564" s="251"/>
      <c r="Z1564" s="251">
        <v>0.03</v>
      </c>
    </row>
    <row r="1565" spans="1:26" s="189" customFormat="1" ht="15.75" customHeight="1" x14ac:dyDescent="0.35">
      <c r="A1565" s="221">
        <v>152</v>
      </c>
      <c r="B1565" s="217" t="str">
        <f>+ม.5!D185</f>
        <v>โฉนด</v>
      </c>
      <c r="C1565" s="234">
        <f>+ม.5!E185</f>
        <v>44525</v>
      </c>
      <c r="D1565" s="221">
        <f>+ม.5!J185</f>
        <v>14</v>
      </c>
      <c r="E1565" s="221">
        <f>+ม.5!K185</f>
        <v>3</v>
      </c>
      <c r="F1565" s="230" t="str">
        <f>+ม.5!L185</f>
        <v>83.0</v>
      </c>
      <c r="G1565" s="190"/>
      <c r="H1565" s="221">
        <f t="shared" si="169"/>
        <v>5983</v>
      </c>
      <c r="I1565" s="226">
        <v>100</v>
      </c>
      <c r="J1565" s="191">
        <f t="shared" si="170"/>
        <v>598300</v>
      </c>
      <c r="K1565" s="221">
        <f>+ม.5!R185</f>
        <v>0</v>
      </c>
      <c r="L1565" s="238">
        <f>+ม.5!T185</f>
        <v>0</v>
      </c>
      <c r="M1565" s="238">
        <f>+ม.5!U185</f>
        <v>0</v>
      </c>
      <c r="N1565" s="190"/>
      <c r="O1565" s="197">
        <f>+ม.5!V185</f>
        <v>0</v>
      </c>
      <c r="P1565" s="190">
        <f>+ม.5!X185</f>
        <v>0</v>
      </c>
      <c r="Q1565" s="244"/>
      <c r="R1565" s="197">
        <f t="shared" si="165"/>
        <v>0</v>
      </c>
      <c r="S1565" s="221">
        <f>+ม.5!AA185</f>
        <v>0</v>
      </c>
      <c r="T1565" s="201">
        <f t="shared" si="166"/>
        <v>0</v>
      </c>
      <c r="U1565" s="190">
        <f t="shared" si="167"/>
        <v>0</v>
      </c>
      <c r="V1565" s="190">
        <f t="shared" si="168"/>
        <v>598300</v>
      </c>
      <c r="W1565" s="190"/>
      <c r="X1565" s="258" t="s">
        <v>2880</v>
      </c>
      <c r="Y1565" s="251"/>
      <c r="Z1565" s="251">
        <v>0.01</v>
      </c>
    </row>
    <row r="1566" spans="1:26" s="189" customFormat="1" ht="15.75" customHeight="1" x14ac:dyDescent="0.35">
      <c r="A1566" s="221">
        <v>153</v>
      </c>
      <c r="B1566" s="217" t="str">
        <f>+ม.5!D186</f>
        <v>โฉนด</v>
      </c>
      <c r="C1566" s="234">
        <f>+ม.5!E186</f>
        <v>61362</v>
      </c>
      <c r="D1566" s="221">
        <f>+ม.5!J186</f>
        <v>0</v>
      </c>
      <c r="E1566" s="221">
        <f>+ม.5!K186</f>
        <v>2</v>
      </c>
      <c r="F1566" s="230">
        <f>+ม.5!L186</f>
        <v>83.2</v>
      </c>
      <c r="G1566" s="190"/>
      <c r="H1566" s="221">
        <f t="shared" si="169"/>
        <v>283.2</v>
      </c>
      <c r="I1566" s="226">
        <v>230</v>
      </c>
      <c r="J1566" s="191">
        <f t="shared" si="170"/>
        <v>65136</v>
      </c>
      <c r="K1566" s="221">
        <f>+ม.5!R186</f>
        <v>0</v>
      </c>
      <c r="L1566" s="238">
        <f>+ม.5!T186</f>
        <v>0</v>
      </c>
      <c r="M1566" s="238">
        <f>+ม.5!U186</f>
        <v>0</v>
      </c>
      <c r="N1566" s="190"/>
      <c r="O1566" s="197">
        <f>+ม.5!V186</f>
        <v>0</v>
      </c>
      <c r="P1566" s="190">
        <f>+ม.5!X186</f>
        <v>0</v>
      </c>
      <c r="Q1566" s="244"/>
      <c r="R1566" s="197">
        <f t="shared" ref="R1566:R1630" si="171">O1566*Q1566</f>
        <v>0</v>
      </c>
      <c r="S1566" s="221">
        <f>+ม.5!AA186</f>
        <v>0</v>
      </c>
      <c r="T1566" s="201">
        <f t="shared" ref="T1566:T1630" si="172">R1566*S1566/100</f>
        <v>0</v>
      </c>
      <c r="U1566" s="190">
        <f t="shared" ref="U1566:U1630" si="173">R1566-T1566</f>
        <v>0</v>
      </c>
      <c r="V1566" s="190">
        <f t="shared" ref="V1566:V1630" si="174">J1566+U1566</f>
        <v>65136</v>
      </c>
      <c r="W1566" s="190"/>
      <c r="X1566" s="258" t="s">
        <v>2880</v>
      </c>
      <c r="Y1566" s="251"/>
      <c r="Z1566" s="251">
        <v>0.01</v>
      </c>
    </row>
    <row r="1567" spans="1:26" s="189" customFormat="1" ht="15.75" customHeight="1" x14ac:dyDescent="0.35">
      <c r="A1567" s="221">
        <v>154</v>
      </c>
      <c r="B1567" s="217" t="str">
        <f>+ม.5!D187</f>
        <v>โฉนด</v>
      </c>
      <c r="C1567" s="234">
        <f>+ม.5!E187</f>
        <v>34776</v>
      </c>
      <c r="D1567" s="221">
        <f>+ม.5!J187</f>
        <v>6</v>
      </c>
      <c r="E1567" s="221">
        <f>+ม.5!K187</f>
        <v>2</v>
      </c>
      <c r="F1567" s="230"/>
      <c r="G1567" s="190"/>
      <c r="H1567" s="221">
        <f t="shared" si="169"/>
        <v>2600</v>
      </c>
      <c r="I1567" s="226">
        <v>100</v>
      </c>
      <c r="J1567" s="191">
        <f t="shared" si="170"/>
        <v>260000</v>
      </c>
      <c r="K1567" s="221">
        <f>+ม.5!R187</f>
        <v>0</v>
      </c>
      <c r="L1567" s="238">
        <f>+ม.5!T187</f>
        <v>0</v>
      </c>
      <c r="M1567" s="238">
        <f>+ม.5!U187</f>
        <v>0</v>
      </c>
      <c r="N1567" s="190"/>
      <c r="O1567" s="197">
        <f>+ม.5!V187</f>
        <v>0</v>
      </c>
      <c r="P1567" s="190">
        <f>+ม.5!X187</f>
        <v>0</v>
      </c>
      <c r="Q1567" s="244"/>
      <c r="R1567" s="197">
        <f t="shared" si="171"/>
        <v>0</v>
      </c>
      <c r="S1567" s="221">
        <f>+ม.5!AA187</f>
        <v>0</v>
      </c>
      <c r="T1567" s="201">
        <f t="shared" si="172"/>
        <v>0</v>
      </c>
      <c r="U1567" s="190">
        <f t="shared" si="173"/>
        <v>0</v>
      </c>
      <c r="V1567" s="190">
        <f t="shared" si="174"/>
        <v>260000</v>
      </c>
      <c r="W1567" s="190"/>
      <c r="X1567" s="258" t="s">
        <v>2880</v>
      </c>
      <c r="Y1567" s="251"/>
      <c r="Z1567" s="251">
        <v>0.01</v>
      </c>
    </row>
    <row r="1568" spans="1:26" s="189" customFormat="1" ht="15.75" customHeight="1" x14ac:dyDescent="0.35">
      <c r="A1568" s="221">
        <v>155</v>
      </c>
      <c r="B1568" s="217" t="str">
        <f>+ม.5!D188</f>
        <v>โฉนด</v>
      </c>
      <c r="C1568" s="234">
        <f>+ม.5!E188</f>
        <v>54195</v>
      </c>
      <c r="D1568" s="221">
        <f>+ม.5!J188</f>
        <v>1</v>
      </c>
      <c r="E1568" s="221">
        <f>+ม.5!K188</f>
        <v>3</v>
      </c>
      <c r="F1568" s="230" t="str">
        <f>+ม.5!L188</f>
        <v>73.0</v>
      </c>
      <c r="G1568" s="190"/>
      <c r="H1568" s="221">
        <f t="shared" si="169"/>
        <v>773</v>
      </c>
      <c r="I1568" s="226">
        <v>100</v>
      </c>
      <c r="J1568" s="191">
        <f t="shared" si="170"/>
        <v>77300</v>
      </c>
      <c r="K1568" s="221">
        <f>+ม.5!R188</f>
        <v>0</v>
      </c>
      <c r="L1568" s="238">
        <f>+ม.5!T188</f>
        <v>0</v>
      </c>
      <c r="M1568" s="238">
        <f>+ม.5!U188</f>
        <v>0</v>
      </c>
      <c r="N1568" s="190"/>
      <c r="O1568" s="197">
        <f>+ม.5!V188</f>
        <v>0</v>
      </c>
      <c r="P1568" s="190">
        <f>+ม.5!X188</f>
        <v>0</v>
      </c>
      <c r="Q1568" s="244"/>
      <c r="R1568" s="197">
        <f t="shared" si="171"/>
        <v>0</v>
      </c>
      <c r="S1568" s="221">
        <f>+ม.5!AA188</f>
        <v>0</v>
      </c>
      <c r="T1568" s="201">
        <f t="shared" si="172"/>
        <v>0</v>
      </c>
      <c r="U1568" s="190">
        <f t="shared" si="173"/>
        <v>0</v>
      </c>
      <c r="V1568" s="190">
        <f t="shared" si="174"/>
        <v>77300</v>
      </c>
      <c r="W1568" s="190"/>
      <c r="X1568" s="258" t="s">
        <v>2880</v>
      </c>
      <c r="Y1568" s="251"/>
      <c r="Z1568" s="251">
        <v>0.01</v>
      </c>
    </row>
    <row r="1569" spans="1:26" s="189" customFormat="1" ht="15.75" customHeight="1" x14ac:dyDescent="0.35">
      <c r="A1569" s="221">
        <v>156</v>
      </c>
      <c r="B1569" s="217" t="str">
        <f>+ม.5!D189</f>
        <v>โฉนด</v>
      </c>
      <c r="C1569" s="234">
        <f>+ม.5!E189</f>
        <v>40207</v>
      </c>
      <c r="D1569" s="221">
        <f>+ม.5!J189</f>
        <v>0</v>
      </c>
      <c r="E1569" s="221">
        <f>+ม.5!K189</f>
        <v>1</v>
      </c>
      <c r="F1569" s="230" t="str">
        <f>+ม.5!L189</f>
        <v>30.0</v>
      </c>
      <c r="G1569" s="190"/>
      <c r="H1569" s="221">
        <f t="shared" si="169"/>
        <v>130</v>
      </c>
      <c r="I1569" s="226">
        <v>300</v>
      </c>
      <c r="J1569" s="191">
        <f t="shared" si="170"/>
        <v>39000</v>
      </c>
      <c r="K1569" s="221">
        <f>+ม.5!R189</f>
        <v>1</v>
      </c>
      <c r="L1569" s="238" t="str">
        <f>+ม.5!T189</f>
        <v>บ้านเดี่ยว</v>
      </c>
      <c r="M1569" s="238" t="str">
        <f>+ม.5!U189</f>
        <v>ไม้</v>
      </c>
      <c r="N1569" s="190"/>
      <c r="O1569" s="197">
        <f>+ม.5!V189</f>
        <v>54</v>
      </c>
      <c r="P1569" s="190">
        <f>+ม.5!X189</f>
        <v>54</v>
      </c>
      <c r="Q1569" s="244">
        <v>6800</v>
      </c>
      <c r="R1569" s="197">
        <f t="shared" si="171"/>
        <v>367200</v>
      </c>
      <c r="S1569" s="221">
        <f>+ม.5!AA189</f>
        <v>25</v>
      </c>
      <c r="T1569" s="201">
        <f t="shared" si="172"/>
        <v>91800</v>
      </c>
      <c r="U1569" s="190">
        <f t="shared" si="173"/>
        <v>275400</v>
      </c>
      <c r="V1569" s="190">
        <f t="shared" si="174"/>
        <v>314400</v>
      </c>
      <c r="W1569" s="190"/>
      <c r="X1569" s="258" t="s">
        <v>2880</v>
      </c>
      <c r="Y1569" s="251"/>
      <c r="Z1569" s="251">
        <v>0.03</v>
      </c>
    </row>
    <row r="1570" spans="1:26" s="189" customFormat="1" ht="15.75" customHeight="1" x14ac:dyDescent="0.35">
      <c r="A1570" s="221">
        <v>157</v>
      </c>
      <c r="B1570" s="217" t="str">
        <f>+ม.5!D190</f>
        <v>โฉนด</v>
      </c>
      <c r="C1570" s="234">
        <f>+ม.5!E190</f>
        <v>40184</v>
      </c>
      <c r="D1570" s="221">
        <f>+ม.5!J190</f>
        <v>0</v>
      </c>
      <c r="E1570" s="221">
        <f>+ม.5!K190</f>
        <v>1</v>
      </c>
      <c r="F1570" s="230" t="str">
        <f>+ม.5!L190</f>
        <v>20.0</v>
      </c>
      <c r="G1570" s="190"/>
      <c r="H1570" s="221">
        <f t="shared" si="169"/>
        <v>120</v>
      </c>
      <c r="I1570" s="226">
        <v>230</v>
      </c>
      <c r="J1570" s="191">
        <f t="shared" si="170"/>
        <v>27600</v>
      </c>
      <c r="K1570" s="221">
        <f>+ม.5!R190</f>
        <v>1</v>
      </c>
      <c r="L1570" s="238" t="str">
        <f>+ม.5!T190</f>
        <v>บ้านเดี่ยว</v>
      </c>
      <c r="M1570" s="238" t="str">
        <f>+ม.5!U190</f>
        <v>ครึ่งตึกครึ่งไม้</v>
      </c>
      <c r="N1570" s="190"/>
      <c r="O1570" s="197">
        <f>+ม.5!V190</f>
        <v>120</v>
      </c>
      <c r="P1570" s="190">
        <f>+ม.5!X190</f>
        <v>60</v>
      </c>
      <c r="Q1570" s="244">
        <v>6800</v>
      </c>
      <c r="R1570" s="197">
        <f t="shared" si="171"/>
        <v>816000</v>
      </c>
      <c r="S1570" s="221">
        <f>+ม.5!AA190</f>
        <v>30</v>
      </c>
      <c r="T1570" s="201">
        <f t="shared" si="172"/>
        <v>244800</v>
      </c>
      <c r="U1570" s="190">
        <f t="shared" si="173"/>
        <v>571200</v>
      </c>
      <c r="V1570" s="190">
        <f t="shared" si="174"/>
        <v>598800</v>
      </c>
      <c r="W1570" s="190"/>
      <c r="X1570" s="258" t="s">
        <v>2880</v>
      </c>
      <c r="Y1570" s="251"/>
      <c r="Z1570" s="251">
        <v>0.03</v>
      </c>
    </row>
    <row r="1571" spans="1:26" s="189" customFormat="1" ht="15.75" customHeight="1" x14ac:dyDescent="0.35">
      <c r="A1571" s="221">
        <v>158</v>
      </c>
      <c r="B1571" s="217" t="str">
        <f>+ม.5!D191</f>
        <v>โฉนด</v>
      </c>
      <c r="C1571" s="234">
        <f>+ม.5!E191</f>
        <v>53925</v>
      </c>
      <c r="D1571" s="221">
        <f>+ม.5!J191</f>
        <v>7</v>
      </c>
      <c r="E1571" s="221">
        <f>+ม.5!K191</f>
        <v>2</v>
      </c>
      <c r="F1571" s="230">
        <f>+ม.5!L191</f>
        <v>56</v>
      </c>
      <c r="G1571" s="190"/>
      <c r="H1571" s="221">
        <f t="shared" si="169"/>
        <v>3056</v>
      </c>
      <c r="I1571" s="226">
        <v>130</v>
      </c>
      <c r="J1571" s="191">
        <f t="shared" si="170"/>
        <v>397280</v>
      </c>
      <c r="K1571" s="221">
        <f>+ม.5!R191</f>
        <v>0</v>
      </c>
      <c r="L1571" s="238">
        <f>+ม.5!T191</f>
        <v>0</v>
      </c>
      <c r="M1571" s="238">
        <f>+ม.5!U191</f>
        <v>0</v>
      </c>
      <c r="N1571" s="190"/>
      <c r="O1571" s="197">
        <f>+ม.5!V191</f>
        <v>0</v>
      </c>
      <c r="P1571" s="190">
        <f>+ม.5!X191</f>
        <v>0</v>
      </c>
      <c r="Q1571" s="244"/>
      <c r="R1571" s="197">
        <f t="shared" si="171"/>
        <v>0</v>
      </c>
      <c r="S1571" s="221">
        <f>+ม.5!AA191</f>
        <v>0</v>
      </c>
      <c r="T1571" s="201">
        <f t="shared" si="172"/>
        <v>0</v>
      </c>
      <c r="U1571" s="190">
        <f t="shared" si="173"/>
        <v>0</v>
      </c>
      <c r="V1571" s="190">
        <f t="shared" si="174"/>
        <v>397280</v>
      </c>
      <c r="W1571" s="190"/>
      <c r="X1571" s="258" t="s">
        <v>2880</v>
      </c>
      <c r="Y1571" s="251"/>
      <c r="Z1571" s="251">
        <v>0.01</v>
      </c>
    </row>
    <row r="1572" spans="1:26" s="189" customFormat="1" ht="15.75" customHeight="1" x14ac:dyDescent="0.35">
      <c r="A1572" s="221">
        <v>159</v>
      </c>
      <c r="B1572" s="217" t="str">
        <f>+ม.5!D192</f>
        <v>โฉนด</v>
      </c>
      <c r="C1572" s="234">
        <f>+ม.5!E192</f>
        <v>48041</v>
      </c>
      <c r="D1572" s="221">
        <f>+ม.5!J192</f>
        <v>7</v>
      </c>
      <c r="E1572" s="221">
        <f>+ม.5!K192</f>
        <v>0</v>
      </c>
      <c r="F1572" s="230" t="str">
        <f>+ม.5!L192</f>
        <v>43.0</v>
      </c>
      <c r="G1572" s="190"/>
      <c r="H1572" s="221">
        <f t="shared" si="169"/>
        <v>2843</v>
      </c>
      <c r="I1572" s="226">
        <v>130</v>
      </c>
      <c r="J1572" s="191">
        <f t="shared" si="170"/>
        <v>369590</v>
      </c>
      <c r="K1572" s="221">
        <f>+ม.5!R192</f>
        <v>0</v>
      </c>
      <c r="L1572" s="238">
        <f>+ม.5!T192</f>
        <v>0</v>
      </c>
      <c r="M1572" s="238">
        <f>+ม.5!U192</f>
        <v>0</v>
      </c>
      <c r="N1572" s="190"/>
      <c r="O1572" s="197">
        <f>+ม.5!V192</f>
        <v>0</v>
      </c>
      <c r="P1572" s="190">
        <f>+ม.5!X192</f>
        <v>0</v>
      </c>
      <c r="Q1572" s="244"/>
      <c r="R1572" s="197">
        <f t="shared" si="171"/>
        <v>0</v>
      </c>
      <c r="S1572" s="221">
        <f>+ม.5!AA192</f>
        <v>0</v>
      </c>
      <c r="T1572" s="201">
        <f t="shared" si="172"/>
        <v>0</v>
      </c>
      <c r="U1572" s="190">
        <f t="shared" si="173"/>
        <v>0</v>
      </c>
      <c r="V1572" s="190">
        <f t="shared" si="174"/>
        <v>369590</v>
      </c>
      <c r="W1572" s="190"/>
      <c r="X1572" s="258" t="s">
        <v>2880</v>
      </c>
      <c r="Y1572" s="251"/>
      <c r="Z1572" s="251">
        <v>0.01</v>
      </c>
    </row>
    <row r="1573" spans="1:26" s="189" customFormat="1" ht="15.75" customHeight="1" x14ac:dyDescent="0.35">
      <c r="A1573" s="221">
        <v>160</v>
      </c>
      <c r="B1573" s="217" t="str">
        <f>+ม.5!D193</f>
        <v>โฉนด</v>
      </c>
      <c r="C1573" s="234">
        <f>+ม.5!E193</f>
        <v>54192</v>
      </c>
      <c r="D1573" s="221">
        <f>+ม.5!J193</f>
        <v>3</v>
      </c>
      <c r="E1573" s="221">
        <f>+ม.5!K193</f>
        <v>1</v>
      </c>
      <c r="F1573" s="230"/>
      <c r="G1573" s="190"/>
      <c r="H1573" s="221">
        <f t="shared" si="169"/>
        <v>1300</v>
      </c>
      <c r="I1573" s="226">
        <v>100</v>
      </c>
      <c r="J1573" s="191">
        <f t="shared" si="170"/>
        <v>130000</v>
      </c>
      <c r="K1573" s="221">
        <f>+ม.5!R193</f>
        <v>0</v>
      </c>
      <c r="L1573" s="238">
        <f>+ม.5!T193</f>
        <v>0</v>
      </c>
      <c r="M1573" s="238">
        <f>+ม.5!U193</f>
        <v>0</v>
      </c>
      <c r="N1573" s="190"/>
      <c r="O1573" s="197">
        <f>+ม.5!V193</f>
        <v>0</v>
      </c>
      <c r="P1573" s="190">
        <f>+ม.5!X193</f>
        <v>0</v>
      </c>
      <c r="Q1573" s="244"/>
      <c r="R1573" s="197">
        <f t="shared" si="171"/>
        <v>0</v>
      </c>
      <c r="S1573" s="221">
        <f>+ม.5!AA193</f>
        <v>0</v>
      </c>
      <c r="T1573" s="201">
        <f t="shared" si="172"/>
        <v>0</v>
      </c>
      <c r="U1573" s="190">
        <f t="shared" si="173"/>
        <v>0</v>
      </c>
      <c r="V1573" s="190">
        <f t="shared" si="174"/>
        <v>130000</v>
      </c>
      <c r="W1573" s="190"/>
      <c r="X1573" s="258" t="s">
        <v>2880</v>
      </c>
      <c r="Y1573" s="251"/>
      <c r="Z1573" s="251">
        <v>0.01</v>
      </c>
    </row>
    <row r="1574" spans="1:26" s="189" customFormat="1" ht="15.75" customHeight="1" x14ac:dyDescent="0.35">
      <c r="A1574" s="221">
        <v>161</v>
      </c>
      <c r="B1574" s="217" t="str">
        <f>+ม.5!D194</f>
        <v>โฉนด</v>
      </c>
      <c r="C1574" s="234">
        <f>+ม.5!E194</f>
        <v>54199</v>
      </c>
      <c r="D1574" s="221">
        <f>+ม.5!J194</f>
        <v>2</v>
      </c>
      <c r="E1574" s="221">
        <f>+ม.5!K194</f>
        <v>0</v>
      </c>
      <c r="F1574" s="230" t="str">
        <f>+ม.5!L194</f>
        <v>35.0</v>
      </c>
      <c r="G1574" s="190"/>
      <c r="H1574" s="221">
        <f t="shared" si="169"/>
        <v>835</v>
      </c>
      <c r="I1574" s="226">
        <v>100</v>
      </c>
      <c r="J1574" s="191">
        <f t="shared" si="170"/>
        <v>83500</v>
      </c>
      <c r="K1574" s="221">
        <f>+ม.5!R194</f>
        <v>0</v>
      </c>
      <c r="L1574" s="238">
        <f>+ม.5!T194</f>
        <v>0</v>
      </c>
      <c r="M1574" s="238">
        <f>+ม.5!U194</f>
        <v>0</v>
      </c>
      <c r="N1574" s="190"/>
      <c r="O1574" s="197">
        <f>+ม.5!V194</f>
        <v>0</v>
      </c>
      <c r="P1574" s="190">
        <f>+ม.5!X194</f>
        <v>0</v>
      </c>
      <c r="Q1574" s="244"/>
      <c r="R1574" s="197">
        <f t="shared" si="171"/>
        <v>0</v>
      </c>
      <c r="S1574" s="221">
        <f>+ม.5!AA194</f>
        <v>0</v>
      </c>
      <c r="T1574" s="201">
        <f t="shared" si="172"/>
        <v>0</v>
      </c>
      <c r="U1574" s="190">
        <f t="shared" si="173"/>
        <v>0</v>
      </c>
      <c r="V1574" s="190">
        <f t="shared" si="174"/>
        <v>83500</v>
      </c>
      <c r="W1574" s="190"/>
      <c r="X1574" s="258" t="s">
        <v>2880</v>
      </c>
      <c r="Y1574" s="251"/>
      <c r="Z1574" s="251">
        <v>0.01</v>
      </c>
    </row>
    <row r="1575" spans="1:26" s="189" customFormat="1" ht="15.75" customHeight="1" x14ac:dyDescent="0.35">
      <c r="A1575" s="221">
        <v>162</v>
      </c>
      <c r="B1575" s="217" t="str">
        <f>+ม.5!D195</f>
        <v>โฉนด</v>
      </c>
      <c r="C1575" s="234">
        <f>+ม.5!E195</f>
        <v>61165</v>
      </c>
      <c r="D1575" s="221">
        <f>+ม.5!J195</f>
        <v>1</v>
      </c>
      <c r="E1575" s="221">
        <f>+ม.5!K195</f>
        <v>0</v>
      </c>
      <c r="F1575" s="230">
        <f>+ม.5!L195</f>
        <v>91</v>
      </c>
      <c r="G1575" s="190"/>
      <c r="H1575" s="221">
        <f t="shared" si="169"/>
        <v>491</v>
      </c>
      <c r="I1575" s="226">
        <v>130</v>
      </c>
      <c r="J1575" s="191">
        <f t="shared" si="170"/>
        <v>63830</v>
      </c>
      <c r="K1575" s="221">
        <f>+ม.5!R195</f>
        <v>0</v>
      </c>
      <c r="L1575" s="238">
        <f>+ม.5!T195</f>
        <v>0</v>
      </c>
      <c r="M1575" s="238">
        <f>+ม.5!U195</f>
        <v>0</v>
      </c>
      <c r="N1575" s="190"/>
      <c r="O1575" s="197">
        <f>+ม.5!V195</f>
        <v>0</v>
      </c>
      <c r="P1575" s="190">
        <f>+ม.5!X195</f>
        <v>0</v>
      </c>
      <c r="Q1575" s="244"/>
      <c r="R1575" s="197">
        <f t="shared" si="171"/>
        <v>0</v>
      </c>
      <c r="S1575" s="221">
        <f>+ม.5!AA195</f>
        <v>0</v>
      </c>
      <c r="T1575" s="201">
        <f t="shared" si="172"/>
        <v>0</v>
      </c>
      <c r="U1575" s="190">
        <f t="shared" si="173"/>
        <v>0</v>
      </c>
      <c r="V1575" s="190">
        <f t="shared" si="174"/>
        <v>63830</v>
      </c>
      <c r="W1575" s="190"/>
      <c r="X1575" s="258" t="s">
        <v>2880</v>
      </c>
      <c r="Y1575" s="251"/>
      <c r="Z1575" s="251">
        <v>0.01</v>
      </c>
    </row>
    <row r="1576" spans="1:26" s="189" customFormat="1" ht="15.75" customHeight="1" x14ac:dyDescent="0.35">
      <c r="A1576" s="221">
        <v>163</v>
      </c>
      <c r="B1576" s="217" t="str">
        <f>+ม.5!D196</f>
        <v>โฉนด</v>
      </c>
      <c r="C1576" s="234">
        <f>+ม.5!E196</f>
        <v>40222</v>
      </c>
      <c r="D1576" s="221">
        <f>+ม.5!J196</f>
        <v>0</v>
      </c>
      <c r="E1576" s="221">
        <f>+ม.5!K196</f>
        <v>1</v>
      </c>
      <c r="F1576" s="230" t="str">
        <f>+ม.5!L196</f>
        <v>10.0</v>
      </c>
      <c r="G1576" s="190"/>
      <c r="H1576" s="221">
        <f t="shared" si="169"/>
        <v>110</v>
      </c>
      <c r="I1576" s="226">
        <v>100</v>
      </c>
      <c r="J1576" s="191">
        <f t="shared" si="170"/>
        <v>11000</v>
      </c>
      <c r="K1576" s="221">
        <f>+ม.5!R196</f>
        <v>1</v>
      </c>
      <c r="L1576" s="238" t="str">
        <f>+ม.5!T196</f>
        <v>บ้านเดี่ยว</v>
      </c>
      <c r="M1576" s="238" t="str">
        <f>+ม.5!U196</f>
        <v>ครึ่งตึกครึ่งไม้</v>
      </c>
      <c r="N1576" s="190"/>
      <c r="O1576" s="197">
        <f>+ม.5!V196</f>
        <v>72</v>
      </c>
      <c r="P1576" s="190">
        <f>+ม.5!X196</f>
        <v>0</v>
      </c>
      <c r="Q1576" s="244">
        <v>6800</v>
      </c>
      <c r="R1576" s="197">
        <f t="shared" si="171"/>
        <v>489600</v>
      </c>
      <c r="S1576" s="221">
        <v>15</v>
      </c>
      <c r="T1576" s="201">
        <f t="shared" si="172"/>
        <v>73440</v>
      </c>
      <c r="U1576" s="190">
        <f t="shared" si="173"/>
        <v>416160</v>
      </c>
      <c r="V1576" s="190">
        <f t="shared" si="174"/>
        <v>427160</v>
      </c>
      <c r="W1576" s="190"/>
      <c r="X1576" s="258" t="s">
        <v>2880</v>
      </c>
      <c r="Y1576" s="251"/>
      <c r="Z1576" s="251">
        <v>0.03</v>
      </c>
    </row>
    <row r="1577" spans="1:26" s="189" customFormat="1" ht="15.75" customHeight="1" x14ac:dyDescent="0.35">
      <c r="A1577" s="221">
        <f>+ม.5!C197</f>
        <v>0</v>
      </c>
      <c r="B1577" s="217">
        <f>+ม.5!D197</f>
        <v>0</v>
      </c>
      <c r="C1577" s="234"/>
      <c r="D1577" s="221"/>
      <c r="E1577" s="221"/>
      <c r="F1577" s="230"/>
      <c r="G1577" s="190"/>
      <c r="H1577" s="221">
        <f t="shared" si="169"/>
        <v>0</v>
      </c>
      <c r="I1577" s="226"/>
      <c r="J1577" s="191">
        <f t="shared" si="170"/>
        <v>0</v>
      </c>
      <c r="K1577" s="221">
        <f>+ม.5!R197</f>
        <v>0</v>
      </c>
      <c r="L1577" s="238" t="str">
        <f>+ม.5!T197</f>
        <v>ชั้นทีท 1</v>
      </c>
      <c r="M1577" s="238">
        <f>+ม.5!U197</f>
        <v>0</v>
      </c>
      <c r="N1577" s="190"/>
      <c r="O1577" s="197">
        <f>+ม.5!V197</f>
        <v>0</v>
      </c>
      <c r="P1577" s="190">
        <f>+ม.5!X197</f>
        <v>36</v>
      </c>
      <c r="Q1577" s="244"/>
      <c r="R1577" s="197">
        <f t="shared" si="171"/>
        <v>0</v>
      </c>
      <c r="S1577" s="221"/>
      <c r="T1577" s="201">
        <f t="shared" si="172"/>
        <v>0</v>
      </c>
      <c r="U1577" s="190">
        <f t="shared" si="173"/>
        <v>0</v>
      </c>
      <c r="V1577" s="190">
        <f t="shared" si="174"/>
        <v>0</v>
      </c>
      <c r="W1577" s="190"/>
      <c r="X1577" s="258"/>
      <c r="Y1577" s="251"/>
      <c r="Z1577" s="251"/>
    </row>
    <row r="1578" spans="1:26" s="189" customFormat="1" ht="15.75" customHeight="1" x14ac:dyDescent="0.35">
      <c r="A1578" s="221">
        <f>+ม.5!C198</f>
        <v>0</v>
      </c>
      <c r="B1578" s="217">
        <f>+ม.5!D198</f>
        <v>0</v>
      </c>
      <c r="C1578" s="234"/>
      <c r="D1578" s="221"/>
      <c r="E1578" s="221"/>
      <c r="F1578" s="230"/>
      <c r="G1578" s="190"/>
      <c r="H1578" s="221">
        <f t="shared" si="169"/>
        <v>0</v>
      </c>
      <c r="I1578" s="226"/>
      <c r="J1578" s="191">
        <f t="shared" si="170"/>
        <v>0</v>
      </c>
      <c r="K1578" s="221">
        <f>+ม.5!R198</f>
        <v>0</v>
      </c>
      <c r="L1578" s="238" t="str">
        <f>+ม.5!T198</f>
        <v>ชั้นทีท 2</v>
      </c>
      <c r="M1578" s="238">
        <f>+ม.5!U198</f>
        <v>0</v>
      </c>
      <c r="N1578" s="190"/>
      <c r="O1578" s="197">
        <f>+ม.5!V198</f>
        <v>0</v>
      </c>
      <c r="P1578" s="190">
        <f>+ม.5!X198</f>
        <v>36</v>
      </c>
      <c r="Q1578" s="244"/>
      <c r="R1578" s="197">
        <f t="shared" si="171"/>
        <v>0</v>
      </c>
      <c r="S1578" s="221">
        <f>+ม.5!AA198</f>
        <v>0</v>
      </c>
      <c r="T1578" s="201">
        <f t="shared" si="172"/>
        <v>0</v>
      </c>
      <c r="U1578" s="190">
        <f t="shared" si="173"/>
        <v>0</v>
      </c>
      <c r="V1578" s="190">
        <f t="shared" si="174"/>
        <v>0</v>
      </c>
      <c r="W1578" s="190"/>
      <c r="X1578" s="258"/>
      <c r="Y1578" s="251"/>
      <c r="Z1578" s="251"/>
    </row>
    <row r="1579" spans="1:26" s="189" customFormat="1" ht="15.75" customHeight="1" x14ac:dyDescent="0.35">
      <c r="A1579" s="221">
        <v>164</v>
      </c>
      <c r="B1579" s="217" t="str">
        <f>+ม.5!D199</f>
        <v>โฉนด</v>
      </c>
      <c r="C1579" s="234">
        <f>+ม.5!E199</f>
        <v>64637</v>
      </c>
      <c r="D1579" s="221">
        <f>+ม.5!J199</f>
        <v>7</v>
      </c>
      <c r="E1579" s="221">
        <f>+ม.5!K199</f>
        <v>1</v>
      </c>
      <c r="F1579" s="230">
        <f>+ม.5!L199</f>
        <v>43</v>
      </c>
      <c r="G1579" s="190"/>
      <c r="H1579" s="221">
        <f t="shared" si="169"/>
        <v>2943</v>
      </c>
      <c r="I1579" s="226">
        <v>100</v>
      </c>
      <c r="J1579" s="191">
        <f t="shared" si="170"/>
        <v>294300</v>
      </c>
      <c r="K1579" s="221">
        <f>+ม.5!R199</f>
        <v>0</v>
      </c>
      <c r="L1579" s="238">
        <f>+ม.5!T199</f>
        <v>0</v>
      </c>
      <c r="M1579" s="238">
        <f>+ม.5!U199</f>
        <v>0</v>
      </c>
      <c r="N1579" s="190"/>
      <c r="O1579" s="197">
        <f>+ม.5!V199</f>
        <v>0</v>
      </c>
      <c r="P1579" s="190">
        <f>+ม.5!X199</f>
        <v>0</v>
      </c>
      <c r="Q1579" s="244"/>
      <c r="R1579" s="197">
        <f t="shared" si="171"/>
        <v>0</v>
      </c>
      <c r="S1579" s="221">
        <f>+ม.5!AA199</f>
        <v>0</v>
      </c>
      <c r="T1579" s="201">
        <f t="shared" si="172"/>
        <v>0</v>
      </c>
      <c r="U1579" s="190">
        <f t="shared" si="173"/>
        <v>0</v>
      </c>
      <c r="V1579" s="190">
        <f t="shared" si="174"/>
        <v>294300</v>
      </c>
      <c r="W1579" s="190"/>
      <c r="X1579" s="258" t="s">
        <v>2880</v>
      </c>
      <c r="Y1579" s="251"/>
      <c r="Z1579" s="251">
        <v>0.01</v>
      </c>
    </row>
    <row r="1580" spans="1:26" s="189" customFormat="1" ht="15.75" customHeight="1" x14ac:dyDescent="0.35">
      <c r="A1580" s="221">
        <v>165</v>
      </c>
      <c r="B1580" s="217" t="str">
        <f>+ม.5!D200</f>
        <v>โฉนด</v>
      </c>
      <c r="C1580" s="234">
        <f>+ม.5!E200</f>
        <v>55717</v>
      </c>
      <c r="D1580" s="221">
        <f>+ม.5!J200</f>
        <v>0</v>
      </c>
      <c r="E1580" s="221">
        <f>+ม.5!K200</f>
        <v>0</v>
      </c>
      <c r="F1580" s="230" t="str">
        <f>+ม.5!L200</f>
        <v>98.0</v>
      </c>
      <c r="G1580" s="190"/>
      <c r="H1580" s="221">
        <f t="shared" si="169"/>
        <v>98</v>
      </c>
      <c r="I1580" s="226">
        <v>100</v>
      </c>
      <c r="J1580" s="191">
        <f t="shared" si="170"/>
        <v>9800</v>
      </c>
      <c r="K1580" s="221">
        <f>+ม.5!R200</f>
        <v>1</v>
      </c>
      <c r="L1580" s="238" t="str">
        <f>+ม.5!T200</f>
        <v>บ้านเดี่ยว</v>
      </c>
      <c r="M1580" s="238" t="str">
        <f>+ม.5!U200</f>
        <v>ตึก</v>
      </c>
      <c r="N1580" s="190"/>
      <c r="O1580" s="197">
        <f>+ม.5!V200</f>
        <v>54</v>
      </c>
      <c r="P1580" s="190">
        <f>+ม.5!X200</f>
        <v>54</v>
      </c>
      <c r="Q1580" s="244">
        <v>6800</v>
      </c>
      <c r="R1580" s="197">
        <f t="shared" si="171"/>
        <v>367200</v>
      </c>
      <c r="S1580" s="221">
        <f>+ม.5!AA200</f>
        <v>8</v>
      </c>
      <c r="T1580" s="201">
        <f t="shared" si="172"/>
        <v>29376</v>
      </c>
      <c r="U1580" s="190">
        <f t="shared" si="173"/>
        <v>337824</v>
      </c>
      <c r="V1580" s="190">
        <f t="shared" si="174"/>
        <v>347624</v>
      </c>
      <c r="W1580" s="190"/>
      <c r="X1580" s="258" t="s">
        <v>2880</v>
      </c>
      <c r="Y1580" s="251"/>
      <c r="Z1580" s="251">
        <v>0.03</v>
      </c>
    </row>
    <row r="1581" spans="1:26" s="189" customFormat="1" ht="15.75" customHeight="1" x14ac:dyDescent="0.35">
      <c r="A1581" s="221">
        <v>166</v>
      </c>
      <c r="B1581" s="217" t="str">
        <f>+ม.5!D201</f>
        <v>โฉนด</v>
      </c>
      <c r="C1581" s="234">
        <f>+ม.5!E201</f>
        <v>40217</v>
      </c>
      <c r="D1581" s="221">
        <f>+ม.5!J201</f>
        <v>0</v>
      </c>
      <c r="E1581" s="221">
        <f>+ม.5!K201</f>
        <v>0</v>
      </c>
      <c r="F1581" s="230" t="str">
        <f>+ม.5!L201</f>
        <v>70.0</v>
      </c>
      <c r="G1581" s="190"/>
      <c r="H1581" s="221">
        <f t="shared" si="169"/>
        <v>70</v>
      </c>
      <c r="I1581" s="226">
        <v>300</v>
      </c>
      <c r="J1581" s="191">
        <f t="shared" si="170"/>
        <v>21000</v>
      </c>
      <c r="K1581" s="221">
        <f>+ม.5!R201</f>
        <v>1</v>
      </c>
      <c r="L1581" s="238" t="str">
        <f>+ม.5!T201</f>
        <v>บ้านเดี่ยว</v>
      </c>
      <c r="M1581" s="238" t="str">
        <f>+ม.5!U201</f>
        <v>ตึก</v>
      </c>
      <c r="N1581" s="190"/>
      <c r="O1581" s="197">
        <f>+ม.5!V201</f>
        <v>36</v>
      </c>
      <c r="P1581" s="190">
        <f>+ม.5!X201</f>
        <v>36</v>
      </c>
      <c r="Q1581" s="244">
        <v>6800</v>
      </c>
      <c r="R1581" s="197">
        <f t="shared" si="171"/>
        <v>244800</v>
      </c>
      <c r="S1581" s="221">
        <f>+ม.5!AA201</f>
        <v>17</v>
      </c>
      <c r="T1581" s="201">
        <f t="shared" si="172"/>
        <v>41616</v>
      </c>
      <c r="U1581" s="190">
        <f t="shared" si="173"/>
        <v>203184</v>
      </c>
      <c r="V1581" s="190">
        <f t="shared" si="174"/>
        <v>224184</v>
      </c>
      <c r="W1581" s="190"/>
      <c r="X1581" s="258" t="s">
        <v>2880</v>
      </c>
      <c r="Y1581" s="251"/>
      <c r="Z1581" s="251">
        <v>0.03</v>
      </c>
    </row>
    <row r="1582" spans="1:26" s="189" customFormat="1" ht="15.75" customHeight="1" x14ac:dyDescent="0.35">
      <c r="A1582" s="221">
        <v>167</v>
      </c>
      <c r="B1582" s="217" t="str">
        <f>+ม.5!D202</f>
        <v>โฉนด</v>
      </c>
      <c r="C1582" s="234">
        <f>+ม.5!E202</f>
        <v>40214</v>
      </c>
      <c r="D1582" s="221">
        <f>+ม.5!J202</f>
        <v>0</v>
      </c>
      <c r="E1582" s="221">
        <f>+ม.5!K202</f>
        <v>1</v>
      </c>
      <c r="F1582" s="230" t="str">
        <f>+ม.5!L202</f>
        <v>75.0</v>
      </c>
      <c r="G1582" s="190"/>
      <c r="H1582" s="221">
        <f t="shared" si="169"/>
        <v>175</v>
      </c>
      <c r="I1582" s="226">
        <v>100</v>
      </c>
      <c r="J1582" s="191">
        <f t="shared" si="170"/>
        <v>17500</v>
      </c>
      <c r="K1582" s="221">
        <f>+ม.5!R202</f>
        <v>0</v>
      </c>
      <c r="L1582" s="238">
        <f>+ม.5!T202</f>
        <v>0</v>
      </c>
      <c r="M1582" s="238">
        <f>+ม.5!U202</f>
        <v>0</v>
      </c>
      <c r="N1582" s="190"/>
      <c r="O1582" s="197">
        <f>+ม.5!V202</f>
        <v>0</v>
      </c>
      <c r="P1582" s="190">
        <f>+ม.5!X202</f>
        <v>0</v>
      </c>
      <c r="Q1582" s="244"/>
      <c r="R1582" s="197">
        <f t="shared" si="171"/>
        <v>0</v>
      </c>
      <c r="S1582" s="221">
        <f>+ม.5!AA202</f>
        <v>0</v>
      </c>
      <c r="T1582" s="201">
        <f t="shared" si="172"/>
        <v>0</v>
      </c>
      <c r="U1582" s="190">
        <f t="shared" si="173"/>
        <v>0</v>
      </c>
      <c r="V1582" s="190">
        <f t="shared" si="174"/>
        <v>17500</v>
      </c>
      <c r="W1582" s="190"/>
      <c r="X1582" s="258" t="s">
        <v>2880</v>
      </c>
      <c r="Y1582" s="251"/>
      <c r="Z1582" s="251">
        <v>0.01</v>
      </c>
    </row>
    <row r="1583" spans="1:26" s="189" customFormat="1" ht="15.75" customHeight="1" x14ac:dyDescent="0.35">
      <c r="A1583" s="221">
        <v>168</v>
      </c>
      <c r="B1583" s="217" t="str">
        <f>+ม.5!D203</f>
        <v>โฉนด</v>
      </c>
      <c r="C1583" s="234">
        <f>+ม.5!E203</f>
        <v>43916</v>
      </c>
      <c r="D1583" s="221">
        <f>+ม.5!J203</f>
        <v>0</v>
      </c>
      <c r="E1583" s="221">
        <f>+ม.5!K203</f>
        <v>1</v>
      </c>
      <c r="F1583" s="230" t="str">
        <f>+ม.5!L203</f>
        <v>10.0</v>
      </c>
      <c r="G1583" s="190"/>
      <c r="H1583" s="221">
        <f t="shared" ref="H1583:H1647" si="175">+(D1583*400)+(E1583*100)+F1583</f>
        <v>110</v>
      </c>
      <c r="I1583" s="226">
        <v>100</v>
      </c>
      <c r="J1583" s="191">
        <f t="shared" si="170"/>
        <v>11000</v>
      </c>
      <c r="K1583" s="221">
        <f>+ม.5!R203</f>
        <v>0</v>
      </c>
      <c r="L1583" s="238">
        <f>+ม.5!T203</f>
        <v>0</v>
      </c>
      <c r="M1583" s="238">
        <f>+ม.5!U203</f>
        <v>0</v>
      </c>
      <c r="N1583" s="190"/>
      <c r="O1583" s="197">
        <f>+ม.5!V203</f>
        <v>0</v>
      </c>
      <c r="P1583" s="190">
        <f>+ม.5!X203</f>
        <v>0</v>
      </c>
      <c r="Q1583" s="244"/>
      <c r="R1583" s="197">
        <f t="shared" si="171"/>
        <v>0</v>
      </c>
      <c r="S1583" s="221">
        <f>+ม.5!AA203</f>
        <v>0</v>
      </c>
      <c r="T1583" s="201">
        <f t="shared" si="172"/>
        <v>0</v>
      </c>
      <c r="U1583" s="190">
        <f t="shared" si="173"/>
        <v>0</v>
      </c>
      <c r="V1583" s="190">
        <f t="shared" si="174"/>
        <v>11000</v>
      </c>
      <c r="W1583" s="190"/>
      <c r="X1583" s="258" t="s">
        <v>2880</v>
      </c>
      <c r="Y1583" s="251"/>
      <c r="Z1583" s="251">
        <v>0.01</v>
      </c>
    </row>
    <row r="1584" spans="1:26" s="189" customFormat="1" ht="15.75" customHeight="1" x14ac:dyDescent="0.35">
      <c r="A1584" s="221">
        <v>169</v>
      </c>
      <c r="B1584" s="217" t="str">
        <f>+ม.5!D204</f>
        <v>โฉนด</v>
      </c>
      <c r="C1584" s="234">
        <f>+ม.5!E204</f>
        <v>40172</v>
      </c>
      <c r="D1584" s="221">
        <f>+ม.5!J204</f>
        <v>0</v>
      </c>
      <c r="E1584" s="221">
        <f>+ม.5!K204</f>
        <v>3</v>
      </c>
      <c r="F1584" s="230" t="str">
        <f>+ม.5!L204</f>
        <v>40.0</v>
      </c>
      <c r="G1584" s="190"/>
      <c r="H1584" s="221">
        <f t="shared" si="175"/>
        <v>340</v>
      </c>
      <c r="I1584" s="226">
        <v>230</v>
      </c>
      <c r="J1584" s="191">
        <f t="shared" ref="J1584:J1648" si="176">H1584*I1584</f>
        <v>78200</v>
      </c>
      <c r="K1584" s="221">
        <f>+ม.5!R204</f>
        <v>1</v>
      </c>
      <c r="L1584" s="238" t="str">
        <f>+ม.5!T204</f>
        <v>บ้านเดี่ยว</v>
      </c>
      <c r="M1584" s="238" t="str">
        <f>+ม.5!U204</f>
        <v>ไม้</v>
      </c>
      <c r="N1584" s="190"/>
      <c r="O1584" s="197">
        <f>+ม.5!V204</f>
        <v>72</v>
      </c>
      <c r="P1584" s="190">
        <f>+ม.5!X204</f>
        <v>72</v>
      </c>
      <c r="Q1584" s="244">
        <v>6800</v>
      </c>
      <c r="R1584" s="197">
        <f t="shared" si="171"/>
        <v>489600</v>
      </c>
      <c r="S1584" s="221">
        <f>+ม.5!AA204</f>
        <v>20</v>
      </c>
      <c r="T1584" s="201">
        <f t="shared" si="172"/>
        <v>97920</v>
      </c>
      <c r="U1584" s="190">
        <f t="shared" si="173"/>
        <v>391680</v>
      </c>
      <c r="V1584" s="190">
        <f t="shared" si="174"/>
        <v>469880</v>
      </c>
      <c r="W1584" s="190"/>
      <c r="X1584" s="258" t="s">
        <v>2880</v>
      </c>
      <c r="Y1584" s="251"/>
      <c r="Z1584" s="251">
        <v>0.03</v>
      </c>
    </row>
    <row r="1585" spans="1:26" s="189" customFormat="1" ht="15.75" customHeight="1" x14ac:dyDescent="0.35">
      <c r="A1585" s="221">
        <f>+ม.5!C205</f>
        <v>0</v>
      </c>
      <c r="B1585" s="217">
        <f>+ม.5!D205</f>
        <v>0</v>
      </c>
      <c r="C1585" s="234"/>
      <c r="D1585" s="221"/>
      <c r="E1585" s="221"/>
      <c r="F1585" s="230"/>
      <c r="G1585" s="190"/>
      <c r="H1585" s="221">
        <f t="shared" si="175"/>
        <v>0</v>
      </c>
      <c r="I1585" s="226"/>
      <c r="J1585" s="191">
        <f t="shared" si="176"/>
        <v>0</v>
      </c>
      <c r="K1585" s="221">
        <f>+ม.5!R205</f>
        <v>0</v>
      </c>
      <c r="L1585" s="238" t="str">
        <f>+ม.5!T205</f>
        <v>บ้านเดี่ยว</v>
      </c>
      <c r="M1585" s="238" t="str">
        <f>+ม.5!U205</f>
        <v>ไม้</v>
      </c>
      <c r="N1585" s="190"/>
      <c r="O1585" s="197">
        <f>+ม.5!V205</f>
        <v>70</v>
      </c>
      <c r="P1585" s="190">
        <f>+ม.5!X205</f>
        <v>70</v>
      </c>
      <c r="Q1585" s="244">
        <v>6800</v>
      </c>
      <c r="R1585" s="197">
        <f t="shared" si="171"/>
        <v>476000</v>
      </c>
      <c r="S1585" s="221">
        <f>+ม.5!AA205</f>
        <v>30</v>
      </c>
      <c r="T1585" s="201">
        <f t="shared" si="172"/>
        <v>142800</v>
      </c>
      <c r="U1585" s="190">
        <f t="shared" si="173"/>
        <v>333200</v>
      </c>
      <c r="V1585" s="190">
        <f t="shared" si="174"/>
        <v>333200</v>
      </c>
      <c r="W1585" s="190"/>
      <c r="X1585" s="258"/>
      <c r="Y1585" s="251"/>
      <c r="Z1585" s="251"/>
    </row>
    <row r="1586" spans="1:26" s="189" customFormat="1" ht="15.75" customHeight="1" x14ac:dyDescent="0.35">
      <c r="A1586" s="221">
        <v>170</v>
      </c>
      <c r="B1586" s="217" t="str">
        <f>+ม.5!D206</f>
        <v>โฉนด</v>
      </c>
      <c r="C1586" s="234">
        <f>+ม.5!E206</f>
        <v>38341</v>
      </c>
      <c r="D1586" s="221">
        <f>+ม.5!J206</f>
        <v>3</v>
      </c>
      <c r="E1586" s="221">
        <f>+ม.5!K206</f>
        <v>1</v>
      </c>
      <c r="F1586" s="230" t="str">
        <f>+ม.5!L206</f>
        <v>56.0</v>
      </c>
      <c r="G1586" s="190"/>
      <c r="H1586" s="221">
        <f t="shared" si="175"/>
        <v>1356</v>
      </c>
      <c r="I1586" s="226">
        <v>170</v>
      </c>
      <c r="J1586" s="191">
        <f t="shared" si="176"/>
        <v>230520</v>
      </c>
      <c r="K1586" s="221">
        <f>+ม.5!R206</f>
        <v>0</v>
      </c>
      <c r="L1586" s="238">
        <f>+ม.5!T206</f>
        <v>0</v>
      </c>
      <c r="M1586" s="238">
        <f>+ม.5!U206</f>
        <v>0</v>
      </c>
      <c r="N1586" s="190"/>
      <c r="O1586" s="197">
        <f>+ม.5!V206</f>
        <v>0</v>
      </c>
      <c r="P1586" s="190">
        <f>+ม.5!X206</f>
        <v>0</v>
      </c>
      <c r="Q1586" s="244"/>
      <c r="R1586" s="197">
        <f t="shared" si="171"/>
        <v>0</v>
      </c>
      <c r="S1586" s="221">
        <f>+ม.5!AA206</f>
        <v>0</v>
      </c>
      <c r="T1586" s="201">
        <f t="shared" si="172"/>
        <v>0</v>
      </c>
      <c r="U1586" s="190">
        <f t="shared" si="173"/>
        <v>0</v>
      </c>
      <c r="V1586" s="190">
        <f t="shared" si="174"/>
        <v>230520</v>
      </c>
      <c r="W1586" s="190"/>
      <c r="X1586" s="258" t="s">
        <v>2880</v>
      </c>
      <c r="Y1586" s="251"/>
      <c r="Z1586" s="251">
        <v>0.01</v>
      </c>
    </row>
    <row r="1587" spans="1:26" s="189" customFormat="1" ht="15.75" customHeight="1" x14ac:dyDescent="0.35">
      <c r="A1587" s="221">
        <v>171</v>
      </c>
      <c r="B1587" s="217" t="str">
        <f>+ม.5!D207</f>
        <v>โฉนด</v>
      </c>
      <c r="C1587" s="234">
        <f>+ม.5!E207</f>
        <v>40505</v>
      </c>
      <c r="D1587" s="221">
        <f>+ม.5!J207</f>
        <v>0</v>
      </c>
      <c r="E1587" s="221">
        <f>+ม.5!K207</f>
        <v>2</v>
      </c>
      <c r="F1587" s="230" t="str">
        <f>+ม.5!L207</f>
        <v>32.0</v>
      </c>
      <c r="G1587" s="190"/>
      <c r="H1587" s="221">
        <f t="shared" si="175"/>
        <v>232</v>
      </c>
      <c r="I1587" s="226">
        <v>230</v>
      </c>
      <c r="J1587" s="191">
        <f t="shared" si="176"/>
        <v>53360</v>
      </c>
      <c r="K1587" s="221">
        <f>+ม.5!R207</f>
        <v>1</v>
      </c>
      <c r="L1587" s="238" t="str">
        <f>+ม.5!T207</f>
        <v>บ้านเดี่ยว</v>
      </c>
      <c r="M1587" s="238" t="str">
        <f>+ม.5!U207</f>
        <v>ตึก</v>
      </c>
      <c r="N1587" s="190"/>
      <c r="O1587" s="197">
        <f>+ม.5!V207</f>
        <v>72</v>
      </c>
      <c r="P1587" s="190">
        <f>+ม.5!X207</f>
        <v>72</v>
      </c>
      <c r="Q1587" s="244">
        <v>6800</v>
      </c>
      <c r="R1587" s="197">
        <f t="shared" si="171"/>
        <v>489600</v>
      </c>
      <c r="S1587" s="221">
        <f>+ม.5!AA207</f>
        <v>3</v>
      </c>
      <c r="T1587" s="201">
        <f t="shared" si="172"/>
        <v>14688</v>
      </c>
      <c r="U1587" s="190">
        <f t="shared" si="173"/>
        <v>474912</v>
      </c>
      <c r="V1587" s="190">
        <f t="shared" si="174"/>
        <v>528272</v>
      </c>
      <c r="W1587" s="190"/>
      <c r="X1587" s="258" t="s">
        <v>2880</v>
      </c>
      <c r="Y1587" s="251"/>
      <c r="Z1587" s="251">
        <v>0.03</v>
      </c>
    </row>
    <row r="1588" spans="1:26" s="189" customFormat="1" ht="15.75" customHeight="1" x14ac:dyDescent="0.35">
      <c r="A1588" s="221">
        <v>172</v>
      </c>
      <c r="B1588" s="217" t="str">
        <f>+ม.5!D208</f>
        <v>โฉนด</v>
      </c>
      <c r="C1588" s="234">
        <f>+ม.5!E208</f>
        <v>40475</v>
      </c>
      <c r="D1588" s="221">
        <f>+ม.5!J208</f>
        <v>0</v>
      </c>
      <c r="E1588" s="221">
        <f>+ม.5!K208</f>
        <v>3</v>
      </c>
      <c r="F1588" s="230" t="str">
        <f>+ม.5!L208</f>
        <v>68.0</v>
      </c>
      <c r="G1588" s="190"/>
      <c r="H1588" s="221">
        <f t="shared" si="175"/>
        <v>368</v>
      </c>
      <c r="I1588" s="226">
        <v>230</v>
      </c>
      <c r="J1588" s="191">
        <f t="shared" si="176"/>
        <v>84640</v>
      </c>
      <c r="K1588" s="221">
        <f>+ม.5!R208</f>
        <v>1</v>
      </c>
      <c r="L1588" s="238" t="str">
        <f>+ม.5!T208</f>
        <v>บ้านเดี่ยว</v>
      </c>
      <c r="M1588" s="238" t="str">
        <f>+ม.5!U208</f>
        <v>ไม้</v>
      </c>
      <c r="N1588" s="190"/>
      <c r="O1588" s="197">
        <f>+ม.5!V208</f>
        <v>30</v>
      </c>
      <c r="P1588" s="190">
        <f>+ม.5!X208</f>
        <v>30</v>
      </c>
      <c r="Q1588" s="244">
        <v>6800</v>
      </c>
      <c r="R1588" s="197">
        <f t="shared" si="171"/>
        <v>204000</v>
      </c>
      <c r="S1588" s="221">
        <f>+ม.5!AA208</f>
        <v>10</v>
      </c>
      <c r="T1588" s="201">
        <f t="shared" si="172"/>
        <v>20400</v>
      </c>
      <c r="U1588" s="190">
        <f t="shared" si="173"/>
        <v>183600</v>
      </c>
      <c r="V1588" s="190">
        <f t="shared" si="174"/>
        <v>268240</v>
      </c>
      <c r="W1588" s="190"/>
      <c r="X1588" s="258" t="s">
        <v>2880</v>
      </c>
      <c r="Y1588" s="251"/>
      <c r="Z1588" s="251">
        <v>0.03</v>
      </c>
    </row>
    <row r="1589" spans="1:26" s="189" customFormat="1" ht="15.75" customHeight="1" x14ac:dyDescent="0.35">
      <c r="A1589" s="221">
        <f>+ม.5!C209</f>
        <v>0</v>
      </c>
      <c r="B1589" s="217">
        <f>+ม.5!D209</f>
        <v>0</v>
      </c>
      <c r="C1589" s="234"/>
      <c r="D1589" s="221"/>
      <c r="E1589" s="221"/>
      <c r="F1589" s="230"/>
      <c r="G1589" s="190"/>
      <c r="H1589" s="221">
        <f t="shared" si="175"/>
        <v>0</v>
      </c>
      <c r="I1589" s="226"/>
      <c r="J1589" s="191">
        <f t="shared" si="176"/>
        <v>0</v>
      </c>
      <c r="K1589" s="221">
        <f>+ม.5!R209</f>
        <v>2</v>
      </c>
      <c r="L1589" s="238" t="str">
        <f>+ม.5!T209</f>
        <v>บ้านเดี่ยว</v>
      </c>
      <c r="M1589" s="238" t="str">
        <f>+ม.5!U209</f>
        <v>ตึก</v>
      </c>
      <c r="N1589" s="190"/>
      <c r="O1589" s="197">
        <f>+ม.5!V209</f>
        <v>55</v>
      </c>
      <c r="P1589" s="190">
        <f>+ม.5!X209</f>
        <v>55</v>
      </c>
      <c r="Q1589" s="244">
        <v>6800</v>
      </c>
      <c r="R1589" s="197">
        <f t="shared" si="171"/>
        <v>374000</v>
      </c>
      <c r="S1589" s="221">
        <f>+ม.5!AA209</f>
        <v>25</v>
      </c>
      <c r="T1589" s="201">
        <f t="shared" si="172"/>
        <v>93500</v>
      </c>
      <c r="U1589" s="190">
        <f t="shared" si="173"/>
        <v>280500</v>
      </c>
      <c r="V1589" s="190">
        <f t="shared" si="174"/>
        <v>280500</v>
      </c>
      <c r="W1589" s="190"/>
      <c r="X1589" s="258"/>
      <c r="Y1589" s="251"/>
      <c r="Z1589" s="251"/>
    </row>
    <row r="1590" spans="1:26" s="189" customFormat="1" ht="15.75" customHeight="1" x14ac:dyDescent="0.35">
      <c r="A1590" s="221">
        <v>173</v>
      </c>
      <c r="B1590" s="217" t="str">
        <f>+ม.5!D210</f>
        <v>โฉนด</v>
      </c>
      <c r="C1590" s="234">
        <f>+ม.5!E210</f>
        <v>32740</v>
      </c>
      <c r="D1590" s="221">
        <f>+ม.5!J210</f>
        <v>12</v>
      </c>
      <c r="E1590" s="221">
        <f>+ม.5!K210</f>
        <v>2</v>
      </c>
      <c r="F1590" s="230" t="str">
        <f>+ม.5!L210</f>
        <v>23.0</v>
      </c>
      <c r="G1590" s="190"/>
      <c r="H1590" s="221">
        <f t="shared" si="175"/>
        <v>5023</v>
      </c>
      <c r="I1590" s="226">
        <v>100</v>
      </c>
      <c r="J1590" s="191">
        <f t="shared" si="176"/>
        <v>502300</v>
      </c>
      <c r="K1590" s="221">
        <f>+ม.5!R210</f>
        <v>0</v>
      </c>
      <c r="L1590" s="238">
        <f>+ม.5!T210</f>
        <v>0</v>
      </c>
      <c r="M1590" s="238">
        <f>+ม.5!U210</f>
        <v>0</v>
      </c>
      <c r="N1590" s="190"/>
      <c r="O1590" s="197">
        <f>+ม.5!V210</f>
        <v>0</v>
      </c>
      <c r="P1590" s="190">
        <f>+ม.5!X210</f>
        <v>0</v>
      </c>
      <c r="Q1590" s="244"/>
      <c r="R1590" s="197">
        <f t="shared" si="171"/>
        <v>0</v>
      </c>
      <c r="S1590" s="221">
        <f>+ม.5!AA210</f>
        <v>0</v>
      </c>
      <c r="T1590" s="201">
        <f t="shared" si="172"/>
        <v>0</v>
      </c>
      <c r="U1590" s="190">
        <f t="shared" si="173"/>
        <v>0</v>
      </c>
      <c r="V1590" s="190">
        <f t="shared" si="174"/>
        <v>502300</v>
      </c>
      <c r="W1590" s="190"/>
      <c r="X1590" s="258" t="s">
        <v>2880</v>
      </c>
      <c r="Y1590" s="251"/>
      <c r="Z1590" s="251">
        <v>0.01</v>
      </c>
    </row>
    <row r="1591" spans="1:26" s="189" customFormat="1" ht="15.75" customHeight="1" x14ac:dyDescent="0.35">
      <c r="A1591" s="221">
        <v>174</v>
      </c>
      <c r="B1591" s="217" t="str">
        <f>+ม.5!D211</f>
        <v>โฉนด</v>
      </c>
      <c r="C1591" s="234">
        <f>+ม.5!E211</f>
        <v>40503</v>
      </c>
      <c r="D1591" s="221">
        <f>+ม.5!J211</f>
        <v>0</v>
      </c>
      <c r="E1591" s="221">
        <f>+ม.5!K211</f>
        <v>1</v>
      </c>
      <c r="F1591" s="230" t="str">
        <f>+ม.5!L211</f>
        <v>70.0</v>
      </c>
      <c r="G1591" s="190"/>
      <c r="H1591" s="221">
        <f t="shared" si="175"/>
        <v>170</v>
      </c>
      <c r="I1591" s="226">
        <v>300</v>
      </c>
      <c r="J1591" s="191">
        <f t="shared" si="176"/>
        <v>51000</v>
      </c>
      <c r="K1591" s="221">
        <f>+ม.5!R211</f>
        <v>1</v>
      </c>
      <c r="L1591" s="238" t="str">
        <f>+ม.5!T211</f>
        <v>บ้านเดี่ยว</v>
      </c>
      <c r="M1591" s="238" t="str">
        <f>+ม.5!U211</f>
        <v>ไม้</v>
      </c>
      <c r="N1591" s="190"/>
      <c r="O1591" s="197">
        <f>+ม.5!V211</f>
        <v>35</v>
      </c>
      <c r="P1591" s="190">
        <f>+ม.5!X211</f>
        <v>35</v>
      </c>
      <c r="Q1591" s="244">
        <v>6800</v>
      </c>
      <c r="R1591" s="197">
        <f t="shared" si="171"/>
        <v>238000</v>
      </c>
      <c r="S1591" s="221">
        <f>+ม.5!AA211</f>
        <v>35</v>
      </c>
      <c r="T1591" s="201">
        <f t="shared" si="172"/>
        <v>83300</v>
      </c>
      <c r="U1591" s="190">
        <f t="shared" si="173"/>
        <v>154700</v>
      </c>
      <c r="V1591" s="190">
        <f t="shared" si="174"/>
        <v>205700</v>
      </c>
      <c r="W1591" s="190"/>
      <c r="X1591" s="258" t="s">
        <v>2880</v>
      </c>
      <c r="Y1591" s="251"/>
      <c r="Z1591" s="251">
        <v>0.03</v>
      </c>
    </row>
    <row r="1592" spans="1:26" s="189" customFormat="1" ht="15.75" customHeight="1" x14ac:dyDescent="0.35">
      <c r="A1592" s="221">
        <v>175</v>
      </c>
      <c r="B1592" s="217" t="str">
        <f>+ม.5!D212</f>
        <v>โฉนด</v>
      </c>
      <c r="C1592" s="234">
        <f>+ม.5!E212</f>
        <v>55293</v>
      </c>
      <c r="D1592" s="221">
        <f>+ม.5!J212</f>
        <v>0</v>
      </c>
      <c r="E1592" s="221">
        <f>+ม.5!K212</f>
        <v>1</v>
      </c>
      <c r="F1592" s="230" t="str">
        <f>+ม.5!L212</f>
        <v>73.0</v>
      </c>
      <c r="G1592" s="190"/>
      <c r="H1592" s="221">
        <f t="shared" si="175"/>
        <v>173</v>
      </c>
      <c r="I1592" s="226">
        <v>100</v>
      </c>
      <c r="J1592" s="191">
        <f t="shared" si="176"/>
        <v>17300</v>
      </c>
      <c r="K1592" s="221">
        <f>+ม.5!R212</f>
        <v>1</v>
      </c>
      <c r="L1592" s="238" t="str">
        <f>+ม.5!T212</f>
        <v>บ้านเดี่ยว</v>
      </c>
      <c r="M1592" s="238" t="str">
        <f>+ม.5!U212</f>
        <v>ไม้</v>
      </c>
      <c r="N1592" s="190"/>
      <c r="O1592" s="197">
        <f>+ม.5!V212</f>
        <v>72</v>
      </c>
      <c r="P1592" s="190">
        <f>+ม.5!X212</f>
        <v>72</v>
      </c>
      <c r="Q1592" s="244">
        <v>6800</v>
      </c>
      <c r="R1592" s="197">
        <f t="shared" si="171"/>
        <v>489600</v>
      </c>
      <c r="S1592" s="221">
        <f>+ม.5!AA212</f>
        <v>30</v>
      </c>
      <c r="T1592" s="201">
        <f t="shared" si="172"/>
        <v>146880</v>
      </c>
      <c r="U1592" s="190">
        <f t="shared" si="173"/>
        <v>342720</v>
      </c>
      <c r="V1592" s="190">
        <f t="shared" si="174"/>
        <v>360020</v>
      </c>
      <c r="W1592" s="190"/>
      <c r="X1592" s="258" t="s">
        <v>2880</v>
      </c>
      <c r="Y1592" s="251"/>
      <c r="Z1592" s="251">
        <v>0.03</v>
      </c>
    </row>
    <row r="1593" spans="1:26" s="189" customFormat="1" ht="15.75" customHeight="1" x14ac:dyDescent="0.35">
      <c r="A1593" s="221">
        <v>176</v>
      </c>
      <c r="B1593" s="217" t="str">
        <f>+ม.5!D213</f>
        <v>โฉนด</v>
      </c>
      <c r="C1593" s="234">
        <f>+ม.5!E213</f>
        <v>40470</v>
      </c>
      <c r="D1593" s="221">
        <f>+ม.5!J213</f>
        <v>9</v>
      </c>
      <c r="E1593" s="221">
        <f>+ม.5!K213</f>
        <v>0</v>
      </c>
      <c r="F1593" s="230" t="str">
        <f>+ม.5!L213</f>
        <v>30.0</v>
      </c>
      <c r="G1593" s="190"/>
      <c r="H1593" s="221">
        <f t="shared" si="175"/>
        <v>3630</v>
      </c>
      <c r="I1593" s="226">
        <v>130</v>
      </c>
      <c r="J1593" s="191">
        <f t="shared" si="176"/>
        <v>471900</v>
      </c>
      <c r="K1593" s="221">
        <f>+ม.5!R213</f>
        <v>0</v>
      </c>
      <c r="L1593" s="238">
        <f>+ม.5!T213</f>
        <v>0</v>
      </c>
      <c r="M1593" s="238">
        <f>+ม.5!U213</f>
        <v>0</v>
      </c>
      <c r="N1593" s="190"/>
      <c r="O1593" s="197">
        <f>+ม.5!V213</f>
        <v>0</v>
      </c>
      <c r="P1593" s="190">
        <f>+ม.5!X213</f>
        <v>0</v>
      </c>
      <c r="Q1593" s="244"/>
      <c r="R1593" s="197">
        <f t="shared" si="171"/>
        <v>0</v>
      </c>
      <c r="S1593" s="221">
        <f>+ม.5!AA213</f>
        <v>0</v>
      </c>
      <c r="T1593" s="201">
        <f t="shared" si="172"/>
        <v>0</v>
      </c>
      <c r="U1593" s="190">
        <f t="shared" si="173"/>
        <v>0</v>
      </c>
      <c r="V1593" s="190">
        <f t="shared" si="174"/>
        <v>471900</v>
      </c>
      <c r="W1593" s="190"/>
      <c r="X1593" s="258" t="s">
        <v>2880</v>
      </c>
      <c r="Y1593" s="251"/>
      <c r="Z1593" s="251">
        <v>0.01</v>
      </c>
    </row>
    <row r="1594" spans="1:26" s="189" customFormat="1" ht="15.75" customHeight="1" x14ac:dyDescent="0.35">
      <c r="A1594" s="221">
        <v>177</v>
      </c>
      <c r="B1594" s="217" t="str">
        <f>+ม.5!D214</f>
        <v>โฉนด</v>
      </c>
      <c r="C1594" s="234">
        <f>+ม.5!E214</f>
        <v>54194</v>
      </c>
      <c r="D1594" s="221">
        <f>+ม.5!J214</f>
        <v>3</v>
      </c>
      <c r="E1594" s="221">
        <f>+ม.5!K214</f>
        <v>3</v>
      </c>
      <c r="F1594" s="230" t="str">
        <f>+ม.5!L214</f>
        <v>31.0</v>
      </c>
      <c r="G1594" s="190"/>
      <c r="H1594" s="221">
        <f t="shared" si="175"/>
        <v>1531</v>
      </c>
      <c r="I1594" s="226">
        <v>100</v>
      </c>
      <c r="J1594" s="191">
        <f t="shared" si="176"/>
        <v>153100</v>
      </c>
      <c r="K1594" s="221">
        <f>+ม.5!R214</f>
        <v>0</v>
      </c>
      <c r="L1594" s="238">
        <f>+ม.5!T214</f>
        <v>0</v>
      </c>
      <c r="M1594" s="238">
        <f>+ม.5!U214</f>
        <v>0</v>
      </c>
      <c r="N1594" s="190"/>
      <c r="O1594" s="197">
        <f>+ม.5!V214</f>
        <v>0</v>
      </c>
      <c r="P1594" s="190">
        <f>+ม.5!X214</f>
        <v>0</v>
      </c>
      <c r="Q1594" s="244"/>
      <c r="R1594" s="197">
        <f t="shared" si="171"/>
        <v>0</v>
      </c>
      <c r="S1594" s="221">
        <f>+ม.5!AA214</f>
        <v>0</v>
      </c>
      <c r="T1594" s="201">
        <f t="shared" si="172"/>
        <v>0</v>
      </c>
      <c r="U1594" s="190">
        <f t="shared" si="173"/>
        <v>0</v>
      </c>
      <c r="V1594" s="190">
        <f t="shared" si="174"/>
        <v>153100</v>
      </c>
      <c r="W1594" s="190"/>
      <c r="X1594" s="258" t="s">
        <v>2880</v>
      </c>
      <c r="Y1594" s="251"/>
      <c r="Z1594" s="251">
        <v>0.01</v>
      </c>
    </row>
    <row r="1595" spans="1:26" s="189" customFormat="1" ht="15.75" customHeight="1" x14ac:dyDescent="0.35">
      <c r="A1595" s="221">
        <v>178</v>
      </c>
      <c r="B1595" s="217" t="str">
        <f>+ม.5!D215</f>
        <v>โฉนด</v>
      </c>
      <c r="C1595" s="234">
        <f>+ม.5!E215</f>
        <v>54200</v>
      </c>
      <c r="D1595" s="221">
        <f>+ม.5!J215</f>
        <v>2</v>
      </c>
      <c r="E1595" s="221">
        <f>+ม.5!K215</f>
        <v>0</v>
      </c>
      <c r="F1595" s="230" t="str">
        <f>+ม.5!L215</f>
        <v>74.0</v>
      </c>
      <c r="G1595" s="190"/>
      <c r="H1595" s="221">
        <f t="shared" si="175"/>
        <v>874</v>
      </c>
      <c r="I1595" s="226">
        <v>230</v>
      </c>
      <c r="J1595" s="191">
        <f t="shared" si="176"/>
        <v>201020</v>
      </c>
      <c r="K1595" s="221">
        <f>+ม.5!R215</f>
        <v>0</v>
      </c>
      <c r="L1595" s="238">
        <f>+ม.5!T215</f>
        <v>0</v>
      </c>
      <c r="M1595" s="238">
        <f>+ม.5!U215</f>
        <v>0</v>
      </c>
      <c r="N1595" s="190"/>
      <c r="O1595" s="197">
        <f>+ม.5!V215</f>
        <v>0</v>
      </c>
      <c r="P1595" s="190">
        <f>+ม.5!X215</f>
        <v>0</v>
      </c>
      <c r="Q1595" s="244"/>
      <c r="R1595" s="197">
        <f t="shared" si="171"/>
        <v>0</v>
      </c>
      <c r="S1595" s="221">
        <f>+ม.5!AA215</f>
        <v>0</v>
      </c>
      <c r="T1595" s="201">
        <f t="shared" si="172"/>
        <v>0</v>
      </c>
      <c r="U1595" s="190">
        <f t="shared" si="173"/>
        <v>0</v>
      </c>
      <c r="V1595" s="190">
        <f t="shared" si="174"/>
        <v>201020</v>
      </c>
      <c r="W1595" s="190"/>
      <c r="X1595" s="258" t="s">
        <v>2880</v>
      </c>
      <c r="Y1595" s="251"/>
      <c r="Z1595" s="251">
        <v>0.01</v>
      </c>
    </row>
    <row r="1596" spans="1:26" s="189" customFormat="1" ht="15.75" customHeight="1" x14ac:dyDescent="0.35">
      <c r="A1596" s="221">
        <v>179</v>
      </c>
      <c r="B1596" s="217" t="str">
        <f>+ม.5!D216</f>
        <v>โฉนด</v>
      </c>
      <c r="C1596" s="234">
        <f>+ม.5!E216</f>
        <v>40206</v>
      </c>
      <c r="D1596" s="221">
        <f>+ม.5!J216</f>
        <v>2</v>
      </c>
      <c r="E1596" s="221">
        <f>+ม.5!K216</f>
        <v>0</v>
      </c>
      <c r="F1596" s="230" t="str">
        <f>+ม.5!L216</f>
        <v>85.0</v>
      </c>
      <c r="G1596" s="190"/>
      <c r="H1596" s="221">
        <f t="shared" si="175"/>
        <v>885</v>
      </c>
      <c r="I1596" s="226">
        <v>300</v>
      </c>
      <c r="J1596" s="191">
        <f t="shared" si="176"/>
        <v>265500</v>
      </c>
      <c r="K1596" s="221">
        <f>+ม.5!R216</f>
        <v>0</v>
      </c>
      <c r="L1596" s="238">
        <f>+ม.5!T216</f>
        <v>0</v>
      </c>
      <c r="M1596" s="238">
        <f>+ม.5!U216</f>
        <v>0</v>
      </c>
      <c r="N1596" s="190"/>
      <c r="O1596" s="197">
        <f>+ม.5!V216</f>
        <v>0</v>
      </c>
      <c r="P1596" s="190">
        <f>+ม.5!X216</f>
        <v>0</v>
      </c>
      <c r="Q1596" s="244"/>
      <c r="R1596" s="197">
        <f t="shared" si="171"/>
        <v>0</v>
      </c>
      <c r="S1596" s="221">
        <f>+ม.5!AA216</f>
        <v>0</v>
      </c>
      <c r="T1596" s="201">
        <f t="shared" si="172"/>
        <v>0</v>
      </c>
      <c r="U1596" s="190">
        <f t="shared" si="173"/>
        <v>0</v>
      </c>
      <c r="V1596" s="190">
        <f t="shared" si="174"/>
        <v>265500</v>
      </c>
      <c r="W1596" s="190"/>
      <c r="X1596" s="258" t="s">
        <v>2880</v>
      </c>
      <c r="Y1596" s="251"/>
      <c r="Z1596" s="251">
        <v>0.01</v>
      </c>
    </row>
    <row r="1597" spans="1:26" s="189" customFormat="1" ht="15.75" customHeight="1" x14ac:dyDescent="0.35">
      <c r="A1597" s="221">
        <v>180</v>
      </c>
      <c r="B1597" s="217" t="str">
        <f>+ม.5!D217</f>
        <v>โฉนด</v>
      </c>
      <c r="C1597" s="234">
        <f>+ม.5!E217</f>
        <v>15789</v>
      </c>
      <c r="D1597" s="221">
        <f>+ม.5!J217</f>
        <v>9</v>
      </c>
      <c r="E1597" s="221">
        <f>+ม.5!K217</f>
        <v>3</v>
      </c>
      <c r="F1597" s="230" t="str">
        <f>+ม.5!L217</f>
        <v>28.0</v>
      </c>
      <c r="G1597" s="190"/>
      <c r="H1597" s="221">
        <f t="shared" si="175"/>
        <v>3928</v>
      </c>
      <c r="I1597" s="226">
        <v>200</v>
      </c>
      <c r="J1597" s="191">
        <f t="shared" si="176"/>
        <v>785600</v>
      </c>
      <c r="K1597" s="221">
        <f>+ม.5!R217</f>
        <v>0</v>
      </c>
      <c r="L1597" s="238">
        <f>+ม.5!T217</f>
        <v>0</v>
      </c>
      <c r="M1597" s="238">
        <f>+ม.5!U217</f>
        <v>0</v>
      </c>
      <c r="N1597" s="190"/>
      <c r="O1597" s="197">
        <f>+ม.5!V217</f>
        <v>0</v>
      </c>
      <c r="P1597" s="190">
        <f>+ม.5!X217</f>
        <v>0</v>
      </c>
      <c r="Q1597" s="244"/>
      <c r="R1597" s="197">
        <f t="shared" si="171"/>
        <v>0</v>
      </c>
      <c r="S1597" s="221">
        <f>+ม.5!AA217</f>
        <v>0</v>
      </c>
      <c r="T1597" s="201">
        <f t="shared" si="172"/>
        <v>0</v>
      </c>
      <c r="U1597" s="190">
        <f t="shared" si="173"/>
        <v>0</v>
      </c>
      <c r="V1597" s="190">
        <f t="shared" si="174"/>
        <v>785600</v>
      </c>
      <c r="W1597" s="190"/>
      <c r="X1597" s="258" t="s">
        <v>2880</v>
      </c>
      <c r="Y1597" s="251"/>
      <c r="Z1597" s="251">
        <v>0.01</v>
      </c>
    </row>
    <row r="1598" spans="1:26" s="189" customFormat="1" ht="15.75" customHeight="1" x14ac:dyDescent="0.35">
      <c r="A1598" s="221">
        <v>181</v>
      </c>
      <c r="B1598" s="217" t="str">
        <f>+ม.5!D218</f>
        <v>โฉนด</v>
      </c>
      <c r="C1598" s="234">
        <f>+ม.5!E218</f>
        <v>49370</v>
      </c>
      <c r="D1598" s="221">
        <f>+ม.5!J218</f>
        <v>6</v>
      </c>
      <c r="E1598" s="221">
        <f>+ม.5!K218</f>
        <v>0</v>
      </c>
      <c r="F1598" s="230" t="str">
        <f>+ม.5!L218</f>
        <v>38.0</v>
      </c>
      <c r="G1598" s="190"/>
      <c r="H1598" s="221">
        <f t="shared" si="175"/>
        <v>2438</v>
      </c>
      <c r="I1598" s="226">
        <v>130</v>
      </c>
      <c r="J1598" s="191">
        <f t="shared" si="176"/>
        <v>316940</v>
      </c>
      <c r="K1598" s="221">
        <f>+ม.5!R218</f>
        <v>0</v>
      </c>
      <c r="L1598" s="238">
        <f>+ม.5!T218</f>
        <v>0</v>
      </c>
      <c r="M1598" s="238">
        <f>+ม.5!U218</f>
        <v>0</v>
      </c>
      <c r="N1598" s="190"/>
      <c r="O1598" s="197">
        <f>+ม.5!V218</f>
        <v>0</v>
      </c>
      <c r="P1598" s="190">
        <f>+ม.5!X218</f>
        <v>0</v>
      </c>
      <c r="Q1598" s="244"/>
      <c r="R1598" s="197">
        <f t="shared" si="171"/>
        <v>0</v>
      </c>
      <c r="S1598" s="221">
        <f>+ม.5!AA218</f>
        <v>0</v>
      </c>
      <c r="T1598" s="201">
        <f t="shared" si="172"/>
        <v>0</v>
      </c>
      <c r="U1598" s="190">
        <f t="shared" si="173"/>
        <v>0</v>
      </c>
      <c r="V1598" s="190">
        <f t="shared" si="174"/>
        <v>316940</v>
      </c>
      <c r="W1598" s="190"/>
      <c r="X1598" s="258" t="s">
        <v>2880</v>
      </c>
      <c r="Y1598" s="251"/>
      <c r="Z1598" s="251">
        <v>0.01</v>
      </c>
    </row>
    <row r="1599" spans="1:26" s="189" customFormat="1" ht="15.75" customHeight="1" x14ac:dyDescent="0.35">
      <c r="A1599" s="221">
        <v>182</v>
      </c>
      <c r="B1599" s="217" t="str">
        <f>+ม.5!D219</f>
        <v>โฉนด</v>
      </c>
      <c r="C1599" s="234">
        <f>+ม.5!E219</f>
        <v>49371</v>
      </c>
      <c r="D1599" s="221">
        <f>+ม.5!J219</f>
        <v>6</v>
      </c>
      <c r="E1599" s="221">
        <f>+ม.5!K219</f>
        <v>0</v>
      </c>
      <c r="F1599" s="230" t="str">
        <f>+ม.5!L219</f>
        <v>38.0</v>
      </c>
      <c r="G1599" s="190"/>
      <c r="H1599" s="221">
        <f t="shared" si="175"/>
        <v>2438</v>
      </c>
      <c r="I1599" s="226">
        <v>140</v>
      </c>
      <c r="J1599" s="191">
        <f t="shared" si="176"/>
        <v>341320</v>
      </c>
      <c r="K1599" s="221">
        <f>+ม.5!R219</f>
        <v>0</v>
      </c>
      <c r="L1599" s="238">
        <f>+ม.5!T219</f>
        <v>0</v>
      </c>
      <c r="M1599" s="238">
        <f>+ม.5!U219</f>
        <v>0</v>
      </c>
      <c r="N1599" s="190"/>
      <c r="O1599" s="197">
        <f>+ม.5!V219</f>
        <v>0</v>
      </c>
      <c r="P1599" s="190">
        <f>+ม.5!X219</f>
        <v>0</v>
      </c>
      <c r="Q1599" s="244"/>
      <c r="R1599" s="197">
        <f t="shared" si="171"/>
        <v>0</v>
      </c>
      <c r="S1599" s="221">
        <f>+ม.5!AA219</f>
        <v>0</v>
      </c>
      <c r="T1599" s="201">
        <f t="shared" si="172"/>
        <v>0</v>
      </c>
      <c r="U1599" s="190">
        <f t="shared" si="173"/>
        <v>0</v>
      </c>
      <c r="V1599" s="190">
        <f t="shared" si="174"/>
        <v>341320</v>
      </c>
      <c r="W1599" s="190"/>
      <c r="X1599" s="258" t="s">
        <v>2880</v>
      </c>
      <c r="Y1599" s="251"/>
      <c r="Z1599" s="251">
        <v>0.01</v>
      </c>
    </row>
    <row r="1600" spans="1:26" s="189" customFormat="1" ht="15.75" customHeight="1" x14ac:dyDescent="0.35">
      <c r="A1600" s="221">
        <v>183</v>
      </c>
      <c r="B1600" s="217" t="str">
        <f>+ม.5!D220</f>
        <v>โฉนด</v>
      </c>
      <c r="C1600" s="234">
        <f>+ม.5!E220</f>
        <v>15774</v>
      </c>
      <c r="D1600" s="221">
        <f>+ม.5!J220</f>
        <v>21</v>
      </c>
      <c r="E1600" s="221">
        <f>+ม.5!K220</f>
        <v>1</v>
      </c>
      <c r="F1600" s="230" t="str">
        <f>+ม.5!L220</f>
        <v>0.0</v>
      </c>
      <c r="G1600" s="190"/>
      <c r="H1600" s="221">
        <f t="shared" si="175"/>
        <v>8500</v>
      </c>
      <c r="I1600" s="226">
        <v>130</v>
      </c>
      <c r="J1600" s="191">
        <f t="shared" si="176"/>
        <v>1105000</v>
      </c>
      <c r="K1600" s="221">
        <f>+ม.5!R220</f>
        <v>0</v>
      </c>
      <c r="L1600" s="238">
        <f>+ม.5!T220</f>
        <v>0</v>
      </c>
      <c r="M1600" s="238">
        <f>+ม.5!U220</f>
        <v>0</v>
      </c>
      <c r="N1600" s="190"/>
      <c r="O1600" s="197">
        <f>+ม.5!V220</f>
        <v>0</v>
      </c>
      <c r="P1600" s="190">
        <f>+ม.5!X220</f>
        <v>0</v>
      </c>
      <c r="Q1600" s="244"/>
      <c r="R1600" s="197">
        <f t="shared" si="171"/>
        <v>0</v>
      </c>
      <c r="S1600" s="221">
        <f>+ม.5!AA220</f>
        <v>0</v>
      </c>
      <c r="T1600" s="201">
        <f t="shared" si="172"/>
        <v>0</v>
      </c>
      <c r="U1600" s="190">
        <f t="shared" si="173"/>
        <v>0</v>
      </c>
      <c r="V1600" s="190">
        <f t="shared" si="174"/>
        <v>1105000</v>
      </c>
      <c r="W1600" s="190"/>
      <c r="X1600" s="258" t="s">
        <v>2880</v>
      </c>
      <c r="Y1600" s="251"/>
      <c r="Z1600" s="251">
        <v>0.01</v>
      </c>
    </row>
    <row r="1601" spans="1:26" s="189" customFormat="1" ht="15.75" customHeight="1" x14ac:dyDescent="0.35">
      <c r="A1601" s="221">
        <v>184</v>
      </c>
      <c r="B1601" s="217" t="str">
        <f>+ม.5!D221</f>
        <v>โฉนด</v>
      </c>
      <c r="C1601" s="234">
        <f>+ม.5!E221</f>
        <v>40224</v>
      </c>
      <c r="D1601" s="221">
        <f>+ม.5!J221</f>
        <v>0</v>
      </c>
      <c r="E1601" s="221">
        <f>+ม.5!K221</f>
        <v>1</v>
      </c>
      <c r="F1601" s="230" t="str">
        <f>+ม.5!L221</f>
        <v>58.0</v>
      </c>
      <c r="G1601" s="190"/>
      <c r="H1601" s="221">
        <f t="shared" si="175"/>
        <v>158</v>
      </c>
      <c r="I1601" s="226">
        <v>300</v>
      </c>
      <c r="J1601" s="191">
        <f t="shared" si="176"/>
        <v>47400</v>
      </c>
      <c r="K1601" s="221">
        <f>+ม.5!R221</f>
        <v>0</v>
      </c>
      <c r="L1601" s="238">
        <f>+ม.5!T221</f>
        <v>0</v>
      </c>
      <c r="M1601" s="238">
        <f>+ม.5!U221</f>
        <v>0</v>
      </c>
      <c r="N1601" s="190"/>
      <c r="O1601" s="197">
        <f>+ม.5!V221</f>
        <v>0</v>
      </c>
      <c r="P1601" s="190">
        <f>+ม.5!X221</f>
        <v>0</v>
      </c>
      <c r="Q1601" s="244"/>
      <c r="R1601" s="197">
        <f t="shared" si="171"/>
        <v>0</v>
      </c>
      <c r="S1601" s="221">
        <f>+ม.5!AA221</f>
        <v>0</v>
      </c>
      <c r="T1601" s="201">
        <f t="shared" si="172"/>
        <v>0</v>
      </c>
      <c r="U1601" s="190">
        <f t="shared" si="173"/>
        <v>0</v>
      </c>
      <c r="V1601" s="190">
        <f t="shared" si="174"/>
        <v>47400</v>
      </c>
      <c r="W1601" s="190"/>
      <c r="X1601" s="258" t="s">
        <v>2880</v>
      </c>
      <c r="Y1601" s="251"/>
      <c r="Z1601" s="251">
        <v>0.01</v>
      </c>
    </row>
    <row r="1602" spans="1:26" s="189" customFormat="1" ht="15.75" customHeight="1" x14ac:dyDescent="0.35">
      <c r="A1602" s="221">
        <v>185</v>
      </c>
      <c r="B1602" s="217" t="str">
        <f>+ม.5!D222</f>
        <v>โฉนด</v>
      </c>
      <c r="C1602" s="234">
        <f>+ม.5!E222</f>
        <v>55790</v>
      </c>
      <c r="D1602" s="221">
        <f>+ม.5!J222</f>
        <v>0</v>
      </c>
      <c r="E1602" s="221">
        <f>+ม.5!K222</f>
        <v>1</v>
      </c>
      <c r="F1602" s="230" t="str">
        <f>+ม.5!L222</f>
        <v>9.0</v>
      </c>
      <c r="G1602" s="190"/>
      <c r="H1602" s="221">
        <f t="shared" si="175"/>
        <v>109</v>
      </c>
      <c r="I1602" s="226">
        <v>230</v>
      </c>
      <c r="J1602" s="191">
        <f t="shared" si="176"/>
        <v>25070</v>
      </c>
      <c r="K1602" s="221">
        <f>+ม.5!R222</f>
        <v>1</v>
      </c>
      <c r="L1602" s="238" t="str">
        <f>+ม.5!T222</f>
        <v>บ้านเดี่ยว</v>
      </c>
      <c r="M1602" s="238" t="str">
        <f>+ม.5!U222</f>
        <v>ไม้</v>
      </c>
      <c r="N1602" s="190"/>
      <c r="O1602" s="197">
        <f>+ม.5!V222</f>
        <v>54</v>
      </c>
      <c r="P1602" s="190">
        <f>+ม.5!X222</f>
        <v>54</v>
      </c>
      <c r="Q1602" s="244">
        <v>6800</v>
      </c>
      <c r="R1602" s="197">
        <f t="shared" si="171"/>
        <v>367200</v>
      </c>
      <c r="S1602" s="221">
        <f>+ม.5!AA222</f>
        <v>35</v>
      </c>
      <c r="T1602" s="201">
        <f t="shared" si="172"/>
        <v>128520</v>
      </c>
      <c r="U1602" s="190">
        <f t="shared" si="173"/>
        <v>238680</v>
      </c>
      <c r="V1602" s="190">
        <f t="shared" si="174"/>
        <v>263750</v>
      </c>
      <c r="W1602" s="190"/>
      <c r="X1602" s="258" t="s">
        <v>2880</v>
      </c>
      <c r="Y1602" s="251"/>
      <c r="Z1602" s="251">
        <v>0.03</v>
      </c>
    </row>
    <row r="1603" spans="1:26" s="435" customFormat="1" ht="15.75" customHeight="1" x14ac:dyDescent="0.35">
      <c r="A1603" s="421">
        <v>186</v>
      </c>
      <c r="B1603" s="423" t="str">
        <f>+ม.5!D223</f>
        <v>น.ส.3</v>
      </c>
      <c r="C1603" s="424">
        <f>+ม.5!E223</f>
        <v>2381</v>
      </c>
      <c r="D1603" s="421">
        <f>+ม.5!J223</f>
        <v>0</v>
      </c>
      <c r="E1603" s="421">
        <f>+ม.5!K223</f>
        <v>1</v>
      </c>
      <c r="F1603" s="425">
        <f>+ม.5!L223</f>
        <v>31</v>
      </c>
      <c r="G1603" s="426"/>
      <c r="H1603" s="421">
        <f t="shared" si="175"/>
        <v>131</v>
      </c>
      <c r="I1603" s="427">
        <v>100</v>
      </c>
      <c r="J1603" s="428">
        <f t="shared" si="176"/>
        <v>13100</v>
      </c>
      <c r="K1603" s="421">
        <f>+ม.5!R223</f>
        <v>1</v>
      </c>
      <c r="L1603" s="429" t="str">
        <f>+ม.5!T223</f>
        <v>บ้านเดี่ยว</v>
      </c>
      <c r="M1603" s="429" t="str">
        <f>+ม.5!U223</f>
        <v>ไม้</v>
      </c>
      <c r="N1603" s="426"/>
      <c r="O1603" s="430">
        <f>+ม.5!V223</f>
        <v>90</v>
      </c>
      <c r="P1603" s="426">
        <f>+ม.5!X223</f>
        <v>90</v>
      </c>
      <c r="Q1603" s="431">
        <v>6800</v>
      </c>
      <c r="R1603" s="430">
        <f t="shared" si="171"/>
        <v>612000</v>
      </c>
      <c r="S1603" s="421">
        <f>+ม.5!AA223</f>
        <v>35</v>
      </c>
      <c r="T1603" s="432">
        <f t="shared" si="172"/>
        <v>214200</v>
      </c>
      <c r="U1603" s="426">
        <f t="shared" si="173"/>
        <v>397800</v>
      </c>
      <c r="V1603" s="426">
        <f t="shared" si="174"/>
        <v>410900</v>
      </c>
      <c r="W1603" s="426"/>
      <c r="X1603" s="433"/>
      <c r="Y1603" s="434">
        <f t="shared" ref="Y1603:Y1666" si="177">+V1603-X1603</f>
        <v>410900</v>
      </c>
      <c r="Z1603" s="434">
        <v>0.03</v>
      </c>
    </row>
    <row r="1604" spans="1:26" s="435" customFormat="1" ht="15.75" customHeight="1" x14ac:dyDescent="0.35">
      <c r="A1604" s="421">
        <v>187</v>
      </c>
      <c r="B1604" s="423" t="str">
        <f>+ม.5!D224</f>
        <v>น.ส.3</v>
      </c>
      <c r="C1604" s="424">
        <f>+ม.5!E224</f>
        <v>2336</v>
      </c>
      <c r="D1604" s="421">
        <f>+ม.5!J224</f>
        <v>0</v>
      </c>
      <c r="E1604" s="421">
        <f>+ม.5!K224</f>
        <v>2</v>
      </c>
      <c r="F1604" s="425">
        <f>+ม.5!L224</f>
        <v>81</v>
      </c>
      <c r="G1604" s="426"/>
      <c r="H1604" s="421">
        <f t="shared" si="175"/>
        <v>281</v>
      </c>
      <c r="I1604" s="427">
        <v>100</v>
      </c>
      <c r="J1604" s="428">
        <f t="shared" si="176"/>
        <v>28100</v>
      </c>
      <c r="K1604" s="421">
        <f>+ม.5!R224</f>
        <v>1</v>
      </c>
      <c r="L1604" s="429" t="str">
        <f>+ม.5!T224</f>
        <v>บ้านเดี่ยว</v>
      </c>
      <c r="M1604" s="429" t="str">
        <f>+ม.5!U224</f>
        <v>ตึก</v>
      </c>
      <c r="N1604" s="426"/>
      <c r="O1604" s="430">
        <f>+ม.5!V224</f>
        <v>36</v>
      </c>
      <c r="P1604" s="426">
        <f>+ม.5!X224</f>
        <v>36</v>
      </c>
      <c r="Q1604" s="431">
        <v>6800</v>
      </c>
      <c r="R1604" s="430">
        <f t="shared" si="171"/>
        <v>244800</v>
      </c>
      <c r="S1604" s="421">
        <f>+ม.5!AA224</f>
        <v>18</v>
      </c>
      <c r="T1604" s="432">
        <f t="shared" si="172"/>
        <v>44064</v>
      </c>
      <c r="U1604" s="426">
        <f t="shared" si="173"/>
        <v>200736</v>
      </c>
      <c r="V1604" s="426">
        <f t="shared" si="174"/>
        <v>228836</v>
      </c>
      <c r="W1604" s="426"/>
      <c r="X1604" s="433"/>
      <c r="Y1604" s="434">
        <f t="shared" si="177"/>
        <v>228836</v>
      </c>
      <c r="Z1604" s="434">
        <v>0.03</v>
      </c>
    </row>
    <row r="1605" spans="1:26" s="435" customFormat="1" ht="15.75" customHeight="1" x14ac:dyDescent="0.35">
      <c r="A1605" s="421">
        <v>188</v>
      </c>
      <c r="B1605" s="423" t="str">
        <f>+ม.5!D225</f>
        <v>น.ส.3</v>
      </c>
      <c r="C1605" s="424">
        <f>+ม.5!E225</f>
        <v>355</v>
      </c>
      <c r="D1605" s="421">
        <f>+ม.5!J225</f>
        <v>0</v>
      </c>
      <c r="E1605" s="421">
        <f>+ม.5!K225</f>
        <v>1</v>
      </c>
      <c r="F1605" s="425">
        <f>+ม.5!L225</f>
        <v>99</v>
      </c>
      <c r="G1605" s="426"/>
      <c r="H1605" s="421">
        <f t="shared" si="175"/>
        <v>199</v>
      </c>
      <c r="I1605" s="427">
        <v>100</v>
      </c>
      <c r="J1605" s="428">
        <f t="shared" si="176"/>
        <v>19900</v>
      </c>
      <c r="K1605" s="421">
        <f>+ม.5!R225</f>
        <v>1</v>
      </c>
      <c r="L1605" s="429" t="str">
        <f>+ม.5!T225</f>
        <v>บ้านเดี่ยว</v>
      </c>
      <c r="M1605" s="429" t="str">
        <f>+ม.5!U225</f>
        <v>ไม้</v>
      </c>
      <c r="N1605" s="426"/>
      <c r="O1605" s="430">
        <f>+ม.5!V225</f>
        <v>72</v>
      </c>
      <c r="P1605" s="426">
        <f>+ม.5!X225</f>
        <v>72</v>
      </c>
      <c r="Q1605" s="431">
        <v>6800</v>
      </c>
      <c r="R1605" s="430">
        <f t="shared" si="171"/>
        <v>489600</v>
      </c>
      <c r="S1605" s="421">
        <f>+ม.5!AA225</f>
        <v>25</v>
      </c>
      <c r="T1605" s="432">
        <f t="shared" si="172"/>
        <v>122400</v>
      </c>
      <c r="U1605" s="426">
        <f t="shared" si="173"/>
        <v>367200</v>
      </c>
      <c r="V1605" s="426">
        <f t="shared" si="174"/>
        <v>387100</v>
      </c>
      <c r="W1605" s="426"/>
      <c r="X1605" s="433"/>
      <c r="Y1605" s="434">
        <f t="shared" si="177"/>
        <v>387100</v>
      </c>
      <c r="Z1605" s="434">
        <v>0.03</v>
      </c>
    </row>
    <row r="1606" spans="1:26" s="435" customFormat="1" ht="15.75" customHeight="1" x14ac:dyDescent="0.35">
      <c r="A1606" s="421">
        <v>189</v>
      </c>
      <c r="B1606" s="423" t="str">
        <f>+ม.5!D226</f>
        <v>น.ส.3</v>
      </c>
      <c r="C1606" s="424">
        <f>+ม.5!E226</f>
        <v>2351</v>
      </c>
      <c r="D1606" s="421">
        <f>+ม.5!J226</f>
        <v>0</v>
      </c>
      <c r="E1606" s="421">
        <f>+ม.5!K226</f>
        <v>1</v>
      </c>
      <c r="F1606" s="425">
        <f>+ม.5!L226</f>
        <v>76</v>
      </c>
      <c r="G1606" s="426"/>
      <c r="H1606" s="421">
        <f t="shared" si="175"/>
        <v>176</v>
      </c>
      <c r="I1606" s="427">
        <v>100</v>
      </c>
      <c r="J1606" s="428">
        <f t="shared" si="176"/>
        <v>17600</v>
      </c>
      <c r="K1606" s="421">
        <f>+ม.5!R226</f>
        <v>1</v>
      </c>
      <c r="L1606" s="429" t="str">
        <f>+ม.5!T226</f>
        <v>บ้านเดี่ยว</v>
      </c>
      <c r="M1606" s="429" t="str">
        <f>+ม.5!U226</f>
        <v>ครึ่งตึกครึ่งไม้</v>
      </c>
      <c r="N1606" s="426"/>
      <c r="O1606" s="430">
        <f>+ม.5!V226</f>
        <v>286</v>
      </c>
      <c r="P1606" s="426">
        <f>+ม.5!X226</f>
        <v>0</v>
      </c>
      <c r="Q1606" s="431">
        <v>6800</v>
      </c>
      <c r="R1606" s="430">
        <f t="shared" si="171"/>
        <v>1944800</v>
      </c>
      <c r="S1606" s="421">
        <v>25</v>
      </c>
      <c r="T1606" s="432">
        <f t="shared" si="172"/>
        <v>486200</v>
      </c>
      <c r="U1606" s="426">
        <f t="shared" si="173"/>
        <v>1458600</v>
      </c>
      <c r="V1606" s="426">
        <f t="shared" si="174"/>
        <v>1476200</v>
      </c>
      <c r="W1606" s="426"/>
      <c r="X1606" s="433"/>
      <c r="Y1606" s="434">
        <f t="shared" si="177"/>
        <v>1476200</v>
      </c>
      <c r="Z1606" s="434">
        <v>0.03</v>
      </c>
    </row>
    <row r="1607" spans="1:26" s="189" customFormat="1" ht="15.75" customHeight="1" x14ac:dyDescent="0.35">
      <c r="A1607" s="221">
        <f>+ม.5!C227</f>
        <v>0</v>
      </c>
      <c r="B1607" s="217">
        <f>+ม.5!D227</f>
        <v>0</v>
      </c>
      <c r="C1607" s="234"/>
      <c r="D1607" s="221"/>
      <c r="E1607" s="221"/>
      <c r="F1607" s="230"/>
      <c r="G1607" s="190"/>
      <c r="H1607" s="221">
        <f t="shared" si="175"/>
        <v>0</v>
      </c>
      <c r="I1607" s="226"/>
      <c r="J1607" s="191">
        <f t="shared" si="176"/>
        <v>0</v>
      </c>
      <c r="K1607" s="221">
        <f>+ม.5!R227</f>
        <v>0</v>
      </c>
      <c r="L1607" s="238" t="str">
        <f>+ม.5!T227</f>
        <v>ชั้นที่ 1</v>
      </c>
      <c r="M1607" s="238">
        <f>+ม.5!U227</f>
        <v>0</v>
      </c>
      <c r="N1607" s="190"/>
      <c r="O1607" s="197">
        <f>+ม.5!V227</f>
        <v>0</v>
      </c>
      <c r="P1607" s="190">
        <f>+ม.5!X227</f>
        <v>143</v>
      </c>
      <c r="Q1607" s="244"/>
      <c r="R1607" s="197">
        <f t="shared" si="171"/>
        <v>0</v>
      </c>
      <c r="S1607" s="221"/>
      <c r="T1607" s="201">
        <f t="shared" si="172"/>
        <v>0</v>
      </c>
      <c r="U1607" s="190">
        <f t="shared" si="173"/>
        <v>0</v>
      </c>
      <c r="V1607" s="190">
        <f t="shared" si="174"/>
        <v>0</v>
      </c>
      <c r="W1607" s="190"/>
      <c r="X1607" s="258"/>
      <c r="Y1607" s="251">
        <f t="shared" si="177"/>
        <v>0</v>
      </c>
      <c r="Z1607" s="251"/>
    </row>
    <row r="1608" spans="1:26" s="189" customFormat="1" ht="15.75" customHeight="1" x14ac:dyDescent="0.35">
      <c r="A1608" s="221"/>
      <c r="B1608" s="217"/>
      <c r="C1608" s="234"/>
      <c r="D1608" s="221"/>
      <c r="E1608" s="221"/>
      <c r="F1608" s="230"/>
      <c r="G1608" s="190"/>
      <c r="H1608" s="221"/>
      <c r="I1608" s="226"/>
      <c r="J1608" s="191"/>
      <c r="K1608" s="221">
        <f>+ม.5!R228</f>
        <v>0</v>
      </c>
      <c r="L1608" s="238" t="str">
        <f>+ม.5!T228</f>
        <v>ชั้นที่ 2</v>
      </c>
      <c r="M1608" s="238">
        <f>+ม.5!U228</f>
        <v>0</v>
      </c>
      <c r="N1608" s="190"/>
      <c r="O1608" s="197">
        <f>+ม.5!V228</f>
        <v>0</v>
      </c>
      <c r="P1608" s="190">
        <f>+ม.5!X228</f>
        <v>143</v>
      </c>
      <c r="Q1608" s="244"/>
      <c r="R1608" s="197">
        <f t="shared" si="171"/>
        <v>0</v>
      </c>
      <c r="S1608" s="221">
        <f>+ม.5!AA228</f>
        <v>0</v>
      </c>
      <c r="T1608" s="201">
        <f t="shared" si="172"/>
        <v>0</v>
      </c>
      <c r="U1608" s="190">
        <f t="shared" si="173"/>
        <v>0</v>
      </c>
      <c r="V1608" s="190">
        <f t="shared" si="174"/>
        <v>0</v>
      </c>
      <c r="W1608" s="190"/>
      <c r="X1608" s="258"/>
      <c r="Y1608" s="251">
        <f t="shared" si="177"/>
        <v>0</v>
      </c>
      <c r="Z1608" s="251"/>
    </row>
    <row r="1609" spans="1:26" s="435" customFormat="1" ht="15.75" customHeight="1" x14ac:dyDescent="0.35">
      <c r="A1609" s="421">
        <v>190</v>
      </c>
      <c r="B1609" s="423" t="s">
        <v>327</v>
      </c>
      <c r="C1609" s="424">
        <v>337</v>
      </c>
      <c r="D1609" s="421">
        <v>10</v>
      </c>
      <c r="E1609" s="421">
        <v>3</v>
      </c>
      <c r="F1609" s="425">
        <v>14</v>
      </c>
      <c r="G1609" s="426"/>
      <c r="H1609" s="421">
        <v>4314</v>
      </c>
      <c r="I1609" s="427">
        <v>100</v>
      </c>
      <c r="J1609" s="428">
        <v>431400</v>
      </c>
      <c r="K1609" s="421"/>
      <c r="L1609" s="429"/>
      <c r="M1609" s="429"/>
      <c r="N1609" s="426"/>
      <c r="O1609" s="430"/>
      <c r="P1609" s="426"/>
      <c r="Q1609" s="431"/>
      <c r="R1609" s="430"/>
      <c r="S1609" s="421"/>
      <c r="T1609" s="432"/>
      <c r="U1609" s="426"/>
      <c r="V1609" s="426">
        <v>431400</v>
      </c>
      <c r="W1609" s="426"/>
      <c r="X1609" s="433"/>
      <c r="Y1609" s="434">
        <f t="shared" si="177"/>
        <v>431400</v>
      </c>
      <c r="Z1609" s="434">
        <v>0.01</v>
      </c>
    </row>
    <row r="1610" spans="1:26" s="435" customFormat="1" ht="15.75" customHeight="1" x14ac:dyDescent="0.35">
      <c r="A1610" s="421">
        <v>191</v>
      </c>
      <c r="B1610" s="423" t="str">
        <f>+ม.5!D229</f>
        <v>น.ส.3</v>
      </c>
      <c r="C1610" s="424">
        <f>+ม.5!E229</f>
        <v>2360</v>
      </c>
      <c r="D1610" s="421">
        <f>+ม.5!J229</f>
        <v>1</v>
      </c>
      <c r="E1610" s="421">
        <f>+ม.5!K229</f>
        <v>0</v>
      </c>
      <c r="F1610" s="425">
        <f>+ม.5!L229</f>
        <v>80</v>
      </c>
      <c r="G1610" s="426"/>
      <c r="H1610" s="421">
        <f t="shared" si="175"/>
        <v>480</v>
      </c>
      <c r="I1610" s="427">
        <v>100</v>
      </c>
      <c r="J1610" s="428">
        <f t="shared" si="176"/>
        <v>48000</v>
      </c>
      <c r="K1610" s="421">
        <f>+ม.5!R229</f>
        <v>1</v>
      </c>
      <c r="L1610" s="429" t="str">
        <f>+ม.5!T229</f>
        <v>บ้านเดี่ยว</v>
      </c>
      <c r="M1610" s="429" t="str">
        <f>+ม.5!U229</f>
        <v>ไม้</v>
      </c>
      <c r="N1610" s="426"/>
      <c r="O1610" s="430">
        <f>+ม.5!V229</f>
        <v>54</v>
      </c>
      <c r="P1610" s="426">
        <f>+ม.5!X229</f>
        <v>54</v>
      </c>
      <c r="Q1610" s="431">
        <v>6800</v>
      </c>
      <c r="R1610" s="430">
        <f t="shared" si="171"/>
        <v>367200</v>
      </c>
      <c r="S1610" s="421">
        <f>+ม.5!AA229</f>
        <v>25</v>
      </c>
      <c r="T1610" s="432">
        <f t="shared" si="172"/>
        <v>91800</v>
      </c>
      <c r="U1610" s="426">
        <f t="shared" si="173"/>
        <v>275400</v>
      </c>
      <c r="V1610" s="426">
        <f t="shared" si="174"/>
        <v>323400</v>
      </c>
      <c r="W1610" s="426"/>
      <c r="X1610" s="433"/>
      <c r="Y1610" s="434">
        <f t="shared" si="177"/>
        <v>323400</v>
      </c>
      <c r="Z1610" s="434">
        <v>0.03</v>
      </c>
    </row>
    <row r="1611" spans="1:26" s="435" customFormat="1" ht="15.75" customHeight="1" x14ac:dyDescent="0.35">
      <c r="A1611" s="421">
        <v>192</v>
      </c>
      <c r="B1611" s="423" t="str">
        <f>+ม.5!D230</f>
        <v>น.ส.3</v>
      </c>
      <c r="C1611" s="424">
        <f>+ม.5!E230</f>
        <v>2403</v>
      </c>
      <c r="D1611" s="421">
        <f>+ม.5!J230</f>
        <v>1</v>
      </c>
      <c r="E1611" s="421">
        <f>+ม.5!K230</f>
        <v>0</v>
      </c>
      <c r="F1611" s="425">
        <f>+ม.5!L230</f>
        <v>10</v>
      </c>
      <c r="G1611" s="426"/>
      <c r="H1611" s="421">
        <f t="shared" si="175"/>
        <v>410</v>
      </c>
      <c r="I1611" s="427">
        <v>100</v>
      </c>
      <c r="J1611" s="428">
        <f t="shared" si="176"/>
        <v>41000</v>
      </c>
      <c r="K1611" s="421">
        <f>+ม.5!R230</f>
        <v>1</v>
      </c>
      <c r="L1611" s="429" t="str">
        <f>+ม.5!T230</f>
        <v>บ้านเดี่ยว</v>
      </c>
      <c r="M1611" s="429" t="str">
        <f>+ม.5!U230</f>
        <v>ไม้</v>
      </c>
      <c r="N1611" s="426"/>
      <c r="O1611" s="430">
        <f>+ม.5!V230</f>
        <v>50</v>
      </c>
      <c r="P1611" s="426">
        <f>+ม.5!X230</f>
        <v>50</v>
      </c>
      <c r="Q1611" s="431">
        <v>6800</v>
      </c>
      <c r="R1611" s="430">
        <f t="shared" si="171"/>
        <v>340000</v>
      </c>
      <c r="S1611" s="421">
        <f>+ม.5!AA230</f>
        <v>40</v>
      </c>
      <c r="T1611" s="432">
        <f t="shared" si="172"/>
        <v>136000</v>
      </c>
      <c r="U1611" s="426">
        <f t="shared" si="173"/>
        <v>204000</v>
      </c>
      <c r="V1611" s="426">
        <f t="shared" si="174"/>
        <v>245000</v>
      </c>
      <c r="W1611" s="426"/>
      <c r="X1611" s="433"/>
      <c r="Y1611" s="434">
        <f t="shared" si="177"/>
        <v>245000</v>
      </c>
      <c r="Z1611" s="434">
        <v>0.03</v>
      </c>
    </row>
    <row r="1612" spans="1:26" s="189" customFormat="1" ht="15.75" customHeight="1" x14ac:dyDescent="0.35">
      <c r="A1612" s="221">
        <f>+ม.5!C231</f>
        <v>0</v>
      </c>
      <c r="B1612" s="217">
        <f>+ม.5!D231</f>
        <v>0</v>
      </c>
      <c r="C1612" s="234"/>
      <c r="D1612" s="221"/>
      <c r="E1612" s="221"/>
      <c r="F1612" s="230"/>
      <c r="G1612" s="190"/>
      <c r="H1612" s="221">
        <f t="shared" si="175"/>
        <v>0</v>
      </c>
      <c r="I1612" s="226"/>
      <c r="J1612" s="191">
        <f t="shared" si="176"/>
        <v>0</v>
      </c>
      <c r="K1612" s="221">
        <f>+ม.5!R231</f>
        <v>2</v>
      </c>
      <c r="L1612" s="238" t="str">
        <f>+ม.5!T231</f>
        <v>บ้านเดี่ยว</v>
      </c>
      <c r="M1612" s="238" t="str">
        <f>+ม.5!U231</f>
        <v>ไม้</v>
      </c>
      <c r="N1612" s="190"/>
      <c r="O1612" s="197">
        <f>+ม.5!V231</f>
        <v>72</v>
      </c>
      <c r="P1612" s="190">
        <f>+ม.5!X231</f>
        <v>72</v>
      </c>
      <c r="Q1612" s="244">
        <v>6800</v>
      </c>
      <c r="R1612" s="197">
        <f t="shared" si="171"/>
        <v>489600</v>
      </c>
      <c r="S1612" s="221">
        <f>+ม.5!AA231</f>
        <v>10</v>
      </c>
      <c r="T1612" s="201">
        <f t="shared" si="172"/>
        <v>48960</v>
      </c>
      <c r="U1612" s="190">
        <f t="shared" si="173"/>
        <v>440640</v>
      </c>
      <c r="V1612" s="190">
        <f t="shared" si="174"/>
        <v>440640</v>
      </c>
      <c r="W1612" s="190"/>
      <c r="X1612" s="258"/>
      <c r="Y1612" s="251">
        <f t="shared" si="177"/>
        <v>440640</v>
      </c>
      <c r="Z1612" s="251"/>
    </row>
    <row r="1613" spans="1:26" s="435" customFormat="1" ht="15.75" customHeight="1" x14ac:dyDescent="0.35">
      <c r="A1613" s="421">
        <v>193</v>
      </c>
      <c r="B1613" s="423" t="str">
        <f>+ม.5!D232</f>
        <v>น.ส.3</v>
      </c>
      <c r="C1613" s="424">
        <f>+ม.5!E232</f>
        <v>353</v>
      </c>
      <c r="D1613" s="421">
        <f>+ม.5!J232</f>
        <v>0</v>
      </c>
      <c r="E1613" s="421">
        <f>+ม.5!K232</f>
        <v>1</v>
      </c>
      <c r="F1613" s="425">
        <f>+ม.5!L232</f>
        <v>98</v>
      </c>
      <c r="G1613" s="426"/>
      <c r="H1613" s="421">
        <f t="shared" si="175"/>
        <v>198</v>
      </c>
      <c r="I1613" s="427">
        <v>100</v>
      </c>
      <c r="J1613" s="428">
        <f t="shared" si="176"/>
        <v>19800</v>
      </c>
      <c r="K1613" s="421">
        <f>+ม.5!R232</f>
        <v>1</v>
      </c>
      <c r="L1613" s="429" t="str">
        <f>+ม.5!T232</f>
        <v>บ้านเดี่ยว</v>
      </c>
      <c r="M1613" s="429" t="str">
        <f>+ม.5!U232</f>
        <v>ครึ่งตึกครึ่งไม้</v>
      </c>
      <c r="N1613" s="426"/>
      <c r="O1613" s="430">
        <f>+ม.5!V232</f>
        <v>108</v>
      </c>
      <c r="P1613" s="426">
        <f>+ม.5!X232</f>
        <v>0</v>
      </c>
      <c r="Q1613" s="431">
        <v>6800</v>
      </c>
      <c r="R1613" s="430">
        <f t="shared" si="171"/>
        <v>734400</v>
      </c>
      <c r="S1613" s="421">
        <v>25</v>
      </c>
      <c r="T1613" s="432">
        <f t="shared" si="172"/>
        <v>183600</v>
      </c>
      <c r="U1613" s="426">
        <f t="shared" si="173"/>
        <v>550800</v>
      </c>
      <c r="V1613" s="426">
        <f t="shared" si="174"/>
        <v>570600</v>
      </c>
      <c r="W1613" s="426"/>
      <c r="X1613" s="433"/>
      <c r="Y1613" s="434">
        <f t="shared" si="177"/>
        <v>570600</v>
      </c>
      <c r="Z1613" s="434">
        <v>0.03</v>
      </c>
    </row>
    <row r="1614" spans="1:26" s="189" customFormat="1" ht="15.75" customHeight="1" x14ac:dyDescent="0.35">
      <c r="A1614" s="221">
        <f>+ม.5!C233</f>
        <v>0</v>
      </c>
      <c r="B1614" s="217">
        <f>+ม.5!D233</f>
        <v>0</v>
      </c>
      <c r="C1614" s="234"/>
      <c r="D1614" s="221"/>
      <c r="E1614" s="221"/>
      <c r="F1614" s="230"/>
      <c r="G1614" s="190"/>
      <c r="H1614" s="221">
        <f t="shared" si="175"/>
        <v>0</v>
      </c>
      <c r="I1614" s="226"/>
      <c r="J1614" s="191">
        <f t="shared" si="176"/>
        <v>0</v>
      </c>
      <c r="K1614" s="221">
        <f>+ม.5!R233</f>
        <v>0</v>
      </c>
      <c r="L1614" s="238" t="str">
        <f>+ม.5!T233</f>
        <v>ชั้นที่ 1</v>
      </c>
      <c r="M1614" s="238">
        <f>+ม.5!U233</f>
        <v>0</v>
      </c>
      <c r="N1614" s="190"/>
      <c r="O1614" s="197">
        <f>+ม.5!V233</f>
        <v>0</v>
      </c>
      <c r="P1614" s="190">
        <f>+ม.5!X233</f>
        <v>54</v>
      </c>
      <c r="Q1614" s="244"/>
      <c r="R1614" s="197">
        <f t="shared" si="171"/>
        <v>0</v>
      </c>
      <c r="S1614" s="221"/>
      <c r="T1614" s="201">
        <f t="shared" si="172"/>
        <v>0</v>
      </c>
      <c r="U1614" s="190">
        <f t="shared" si="173"/>
        <v>0</v>
      </c>
      <c r="V1614" s="190">
        <f t="shared" si="174"/>
        <v>0</v>
      </c>
      <c r="W1614" s="190"/>
      <c r="X1614" s="258"/>
      <c r="Y1614" s="251">
        <f t="shared" si="177"/>
        <v>0</v>
      </c>
      <c r="Z1614" s="251"/>
    </row>
    <row r="1615" spans="1:26" s="189" customFormat="1" ht="15.75" customHeight="1" x14ac:dyDescent="0.35">
      <c r="A1615" s="221">
        <f>+ม.5!C234</f>
        <v>0</v>
      </c>
      <c r="B1615" s="217">
        <f>+ม.5!D234</f>
        <v>0</v>
      </c>
      <c r="C1615" s="234"/>
      <c r="D1615" s="221"/>
      <c r="E1615" s="221"/>
      <c r="F1615" s="230"/>
      <c r="G1615" s="190"/>
      <c r="H1615" s="221">
        <f t="shared" si="175"/>
        <v>0</v>
      </c>
      <c r="I1615" s="226"/>
      <c r="J1615" s="191">
        <f t="shared" si="176"/>
        <v>0</v>
      </c>
      <c r="K1615" s="221">
        <f>+ม.5!R234</f>
        <v>0</v>
      </c>
      <c r="L1615" s="238" t="str">
        <f>+ม.5!T234</f>
        <v>ชั้นที่ 2</v>
      </c>
      <c r="M1615" s="238">
        <f>+ม.5!U234</f>
        <v>0</v>
      </c>
      <c r="N1615" s="190"/>
      <c r="O1615" s="197">
        <f>+ม.5!V234</f>
        <v>0</v>
      </c>
      <c r="P1615" s="190">
        <f>+ม.5!X234</f>
        <v>54</v>
      </c>
      <c r="Q1615" s="244"/>
      <c r="R1615" s="197">
        <f t="shared" si="171"/>
        <v>0</v>
      </c>
      <c r="S1615" s="221">
        <f>+ม.5!AA234</f>
        <v>0</v>
      </c>
      <c r="T1615" s="201">
        <f t="shared" si="172"/>
        <v>0</v>
      </c>
      <c r="U1615" s="190">
        <f t="shared" si="173"/>
        <v>0</v>
      </c>
      <c r="V1615" s="190">
        <f t="shared" si="174"/>
        <v>0</v>
      </c>
      <c r="W1615" s="190"/>
      <c r="X1615" s="258"/>
      <c r="Y1615" s="251">
        <f t="shared" si="177"/>
        <v>0</v>
      </c>
      <c r="Z1615" s="251"/>
    </row>
    <row r="1616" spans="1:26" s="189" customFormat="1" ht="15.75" customHeight="1" x14ac:dyDescent="0.35">
      <c r="A1616" s="221">
        <f>+ม.5!C235</f>
        <v>0</v>
      </c>
      <c r="B1616" s="217">
        <f>+ม.5!D235</f>
        <v>0</v>
      </c>
      <c r="C1616" s="234"/>
      <c r="D1616" s="221"/>
      <c r="E1616" s="221"/>
      <c r="F1616" s="230"/>
      <c r="G1616" s="190"/>
      <c r="H1616" s="221">
        <f t="shared" si="175"/>
        <v>0</v>
      </c>
      <c r="I1616" s="226"/>
      <c r="J1616" s="191">
        <f t="shared" si="176"/>
        <v>0</v>
      </c>
      <c r="K1616" s="221">
        <f>+ม.5!R235</f>
        <v>2</v>
      </c>
      <c r="L1616" s="238" t="str">
        <f>+ม.5!T235</f>
        <v>โรงสีข้าว</v>
      </c>
      <c r="M1616" s="238" t="str">
        <f>+ม.5!U235</f>
        <v>ตึก</v>
      </c>
      <c r="N1616" s="190"/>
      <c r="O1616" s="197">
        <f>+ม.5!V235</f>
        <v>18</v>
      </c>
      <c r="P1616" s="190">
        <f>+ม.5!X235</f>
        <v>18</v>
      </c>
      <c r="Q1616" s="244"/>
      <c r="R1616" s="197">
        <f t="shared" si="171"/>
        <v>0</v>
      </c>
      <c r="S1616" s="221">
        <f>+ม.5!AA235</f>
        <v>8</v>
      </c>
      <c r="T1616" s="201">
        <f t="shared" si="172"/>
        <v>0</v>
      </c>
      <c r="U1616" s="190">
        <f t="shared" si="173"/>
        <v>0</v>
      </c>
      <c r="V1616" s="190">
        <f t="shared" si="174"/>
        <v>0</v>
      </c>
      <c r="W1616" s="190"/>
      <c r="X1616" s="258"/>
      <c r="Y1616" s="251">
        <f t="shared" si="177"/>
        <v>0</v>
      </c>
      <c r="Z1616" s="251"/>
    </row>
    <row r="1617" spans="1:26" s="435" customFormat="1" ht="15.75" customHeight="1" x14ac:dyDescent="0.35">
      <c r="A1617" s="421">
        <v>194</v>
      </c>
      <c r="B1617" s="423" t="str">
        <f>+ม.5!D236</f>
        <v>น.ส.3</v>
      </c>
      <c r="C1617" s="424">
        <f>+ม.5!E236</f>
        <v>2364</v>
      </c>
      <c r="D1617" s="421">
        <f>+ม.5!J236</f>
        <v>0</v>
      </c>
      <c r="E1617" s="421">
        <f>+ม.5!K236</f>
        <v>3</v>
      </c>
      <c r="F1617" s="425">
        <f>+ม.5!L236</f>
        <v>5</v>
      </c>
      <c r="G1617" s="426"/>
      <c r="H1617" s="421">
        <f t="shared" si="175"/>
        <v>305</v>
      </c>
      <c r="I1617" s="427">
        <v>100</v>
      </c>
      <c r="J1617" s="428">
        <f t="shared" si="176"/>
        <v>30500</v>
      </c>
      <c r="K1617" s="421">
        <f>+ม.5!R236</f>
        <v>1</v>
      </c>
      <c r="L1617" s="429" t="str">
        <f>+ม.5!T236</f>
        <v>บ้านเดี่ยว</v>
      </c>
      <c r="M1617" s="429" t="str">
        <f>+ม.5!U236</f>
        <v>ตึก</v>
      </c>
      <c r="N1617" s="426"/>
      <c r="O1617" s="430">
        <f>+ม.5!V236</f>
        <v>54</v>
      </c>
      <c r="P1617" s="426">
        <f>+ม.5!X236</f>
        <v>54</v>
      </c>
      <c r="Q1617" s="431">
        <v>6800</v>
      </c>
      <c r="R1617" s="430">
        <f t="shared" si="171"/>
        <v>367200</v>
      </c>
      <c r="S1617" s="421">
        <f>+ม.5!AA236</f>
        <v>25</v>
      </c>
      <c r="T1617" s="432">
        <f t="shared" si="172"/>
        <v>91800</v>
      </c>
      <c r="U1617" s="426">
        <f t="shared" si="173"/>
        <v>275400</v>
      </c>
      <c r="V1617" s="426">
        <f t="shared" si="174"/>
        <v>305900</v>
      </c>
      <c r="W1617" s="426"/>
      <c r="X1617" s="433"/>
      <c r="Y1617" s="434">
        <f t="shared" si="177"/>
        <v>305900</v>
      </c>
      <c r="Z1617" s="434">
        <v>0.03</v>
      </c>
    </row>
    <row r="1618" spans="1:26" s="189" customFormat="1" ht="15.75" customHeight="1" x14ac:dyDescent="0.35">
      <c r="A1618" s="221">
        <f>+ม.5!C237</f>
        <v>0</v>
      </c>
      <c r="B1618" s="217">
        <f>+ม.5!D237</f>
        <v>0</v>
      </c>
      <c r="C1618" s="234"/>
      <c r="D1618" s="221"/>
      <c r="E1618" s="221"/>
      <c r="F1618" s="230"/>
      <c r="G1618" s="190"/>
      <c r="H1618" s="221">
        <f t="shared" si="175"/>
        <v>0</v>
      </c>
      <c r="I1618" s="226"/>
      <c r="J1618" s="191">
        <f t="shared" si="176"/>
        <v>0</v>
      </c>
      <c r="K1618" s="221">
        <f>+ม.5!R237</f>
        <v>2</v>
      </c>
      <c r="L1618" s="238" t="str">
        <f>+ม.5!T237</f>
        <v>บ้านเดี่ยว</v>
      </c>
      <c r="M1618" s="238" t="str">
        <f>+ม.5!U237</f>
        <v>ไม้</v>
      </c>
      <c r="N1618" s="190"/>
      <c r="O1618" s="197">
        <f>+ม.5!V237</f>
        <v>36</v>
      </c>
      <c r="P1618" s="190">
        <f>+ม.5!X237</f>
        <v>36</v>
      </c>
      <c r="Q1618" s="244">
        <v>6800</v>
      </c>
      <c r="R1618" s="197">
        <f t="shared" si="171"/>
        <v>244800</v>
      </c>
      <c r="S1618" s="221">
        <f>+ม.5!AA237</f>
        <v>15</v>
      </c>
      <c r="T1618" s="201">
        <f t="shared" si="172"/>
        <v>36720</v>
      </c>
      <c r="U1618" s="190">
        <f t="shared" si="173"/>
        <v>208080</v>
      </c>
      <c r="V1618" s="190">
        <f t="shared" si="174"/>
        <v>208080</v>
      </c>
      <c r="W1618" s="190"/>
      <c r="X1618" s="258"/>
      <c r="Y1618" s="251">
        <f t="shared" si="177"/>
        <v>208080</v>
      </c>
      <c r="Z1618" s="251"/>
    </row>
    <row r="1619" spans="1:26" s="435" customFormat="1" ht="15.75" customHeight="1" x14ac:dyDescent="0.35">
      <c r="A1619" s="421">
        <v>195</v>
      </c>
      <c r="B1619" s="423" t="str">
        <f>+ม.5!D238</f>
        <v>น.ส.3</v>
      </c>
      <c r="C1619" s="424">
        <f>+ม.5!E238</f>
        <v>2354</v>
      </c>
      <c r="D1619" s="421">
        <f>+ม.5!J238</f>
        <v>0</v>
      </c>
      <c r="E1619" s="421">
        <f>+ม.5!K238</f>
        <v>2</v>
      </c>
      <c r="F1619" s="425">
        <f>+ม.5!L238</f>
        <v>89</v>
      </c>
      <c r="G1619" s="426"/>
      <c r="H1619" s="421">
        <f t="shared" si="175"/>
        <v>289</v>
      </c>
      <c r="I1619" s="427">
        <v>100</v>
      </c>
      <c r="J1619" s="428">
        <f t="shared" si="176"/>
        <v>28900</v>
      </c>
      <c r="K1619" s="421">
        <f>+ม.5!R238</f>
        <v>1</v>
      </c>
      <c r="L1619" s="429" t="str">
        <f>+ม.5!T238</f>
        <v>บ้านเดี่ยว</v>
      </c>
      <c r="M1619" s="429" t="str">
        <f>+ม.5!U238</f>
        <v>ตึก</v>
      </c>
      <c r="N1619" s="426"/>
      <c r="O1619" s="430">
        <f>+ม.5!V238</f>
        <v>169</v>
      </c>
      <c r="P1619" s="426">
        <f>+ม.5!X238</f>
        <v>169</v>
      </c>
      <c r="Q1619" s="431">
        <v>6800</v>
      </c>
      <c r="R1619" s="430">
        <f t="shared" si="171"/>
        <v>1149200</v>
      </c>
      <c r="S1619" s="421">
        <f>+ม.5!AA238</f>
        <v>10</v>
      </c>
      <c r="T1619" s="432">
        <f t="shared" si="172"/>
        <v>114920</v>
      </c>
      <c r="U1619" s="426">
        <f t="shared" si="173"/>
        <v>1034280</v>
      </c>
      <c r="V1619" s="426">
        <f t="shared" si="174"/>
        <v>1063180</v>
      </c>
      <c r="W1619" s="426"/>
      <c r="X1619" s="433"/>
      <c r="Y1619" s="434">
        <f t="shared" si="177"/>
        <v>1063180</v>
      </c>
      <c r="Z1619" s="434">
        <v>0.03</v>
      </c>
    </row>
    <row r="1620" spans="1:26" s="435" customFormat="1" ht="15.75" customHeight="1" x14ac:dyDescent="0.35">
      <c r="A1620" s="421">
        <v>196</v>
      </c>
      <c r="B1620" s="423" t="str">
        <f>+ม.5!D239</f>
        <v>น.ส.3</v>
      </c>
      <c r="C1620" s="424">
        <f>+ม.5!E239</f>
        <v>2341</v>
      </c>
      <c r="D1620" s="421">
        <f>+ม.5!J239</f>
        <v>0</v>
      </c>
      <c r="E1620" s="421">
        <f>+ม.5!K239</f>
        <v>2</v>
      </c>
      <c r="F1620" s="425">
        <f>+ม.5!L239</f>
        <v>27</v>
      </c>
      <c r="G1620" s="426"/>
      <c r="H1620" s="421">
        <f t="shared" si="175"/>
        <v>227</v>
      </c>
      <c r="I1620" s="427">
        <v>100</v>
      </c>
      <c r="J1620" s="428">
        <f t="shared" si="176"/>
        <v>22700</v>
      </c>
      <c r="K1620" s="421">
        <f>+ม.5!R239</f>
        <v>1</v>
      </c>
      <c r="L1620" s="429" t="str">
        <f>+ม.5!T239</f>
        <v>บ้านเดี่ยว</v>
      </c>
      <c r="M1620" s="429" t="str">
        <f>+ม.5!U239</f>
        <v>ตึก</v>
      </c>
      <c r="N1620" s="426"/>
      <c r="O1620" s="430">
        <f>+ม.5!V239</f>
        <v>65</v>
      </c>
      <c r="P1620" s="426">
        <f>+ม.5!X239</f>
        <v>65</v>
      </c>
      <c r="Q1620" s="431">
        <v>6800</v>
      </c>
      <c r="R1620" s="430">
        <f t="shared" si="171"/>
        <v>442000</v>
      </c>
      <c r="S1620" s="421">
        <f>+ม.5!AA239</f>
        <v>27</v>
      </c>
      <c r="T1620" s="432">
        <f t="shared" si="172"/>
        <v>119340</v>
      </c>
      <c r="U1620" s="426">
        <f t="shared" si="173"/>
        <v>322660</v>
      </c>
      <c r="V1620" s="426">
        <f t="shared" si="174"/>
        <v>345360</v>
      </c>
      <c r="W1620" s="426"/>
      <c r="X1620" s="433"/>
      <c r="Y1620" s="434">
        <f t="shared" si="177"/>
        <v>345360</v>
      </c>
      <c r="Z1620" s="434">
        <v>0.03</v>
      </c>
    </row>
    <row r="1621" spans="1:26" s="435" customFormat="1" ht="15.75" customHeight="1" x14ac:dyDescent="0.35">
      <c r="A1621" s="421">
        <v>197</v>
      </c>
      <c r="B1621" s="423" t="str">
        <f>+ม.5!D240</f>
        <v>น.ส.3</v>
      </c>
      <c r="C1621" s="424">
        <f>+ม.5!E240</f>
        <v>2411</v>
      </c>
      <c r="D1621" s="421">
        <f>+ม.5!J240</f>
        <v>3</v>
      </c>
      <c r="E1621" s="421">
        <f>+ม.5!K240</f>
        <v>0</v>
      </c>
      <c r="F1621" s="425">
        <f>+ม.5!L240</f>
        <v>67</v>
      </c>
      <c r="G1621" s="426"/>
      <c r="H1621" s="421">
        <f t="shared" si="175"/>
        <v>1267</v>
      </c>
      <c r="I1621" s="427">
        <v>100</v>
      </c>
      <c r="J1621" s="428">
        <f t="shared" si="176"/>
        <v>126700</v>
      </c>
      <c r="K1621" s="421">
        <f>+ม.5!R240</f>
        <v>0</v>
      </c>
      <c r="L1621" s="429">
        <f>+ม.5!T240</f>
        <v>0</v>
      </c>
      <c r="M1621" s="429">
        <f>+ม.5!U240</f>
        <v>0</v>
      </c>
      <c r="N1621" s="426"/>
      <c r="O1621" s="430">
        <f>+ม.5!V240</f>
        <v>0</v>
      </c>
      <c r="P1621" s="426">
        <f>+ม.5!X240</f>
        <v>0</v>
      </c>
      <c r="Q1621" s="431"/>
      <c r="R1621" s="430">
        <f t="shared" si="171"/>
        <v>0</v>
      </c>
      <c r="S1621" s="421">
        <f>+ม.5!AA240</f>
        <v>0</v>
      </c>
      <c r="T1621" s="432">
        <f t="shared" si="172"/>
        <v>0</v>
      </c>
      <c r="U1621" s="426">
        <f t="shared" si="173"/>
        <v>0</v>
      </c>
      <c r="V1621" s="426">
        <f t="shared" si="174"/>
        <v>126700</v>
      </c>
      <c r="W1621" s="426"/>
      <c r="X1621" s="433"/>
      <c r="Y1621" s="434">
        <f t="shared" si="177"/>
        <v>126700</v>
      </c>
      <c r="Z1621" s="434">
        <v>0.01</v>
      </c>
    </row>
    <row r="1622" spans="1:26" s="435" customFormat="1" ht="15.75" customHeight="1" x14ac:dyDescent="0.35">
      <c r="A1622" s="421">
        <v>198</v>
      </c>
      <c r="B1622" s="423" t="str">
        <f>+ม.5!D241</f>
        <v>น.ส.3</v>
      </c>
      <c r="C1622" s="424">
        <f>+ม.5!E241</f>
        <v>2384</v>
      </c>
      <c r="D1622" s="421">
        <f>+ม.5!J241</f>
        <v>0</v>
      </c>
      <c r="E1622" s="421">
        <f>+ม.5!K241</f>
        <v>0</v>
      </c>
      <c r="F1622" s="425">
        <f>+ม.5!L241</f>
        <v>54</v>
      </c>
      <c r="G1622" s="426"/>
      <c r="H1622" s="421">
        <f t="shared" si="175"/>
        <v>54</v>
      </c>
      <c r="I1622" s="427">
        <v>100</v>
      </c>
      <c r="J1622" s="428">
        <f t="shared" si="176"/>
        <v>5400</v>
      </c>
      <c r="K1622" s="421">
        <f>+ม.5!R241</f>
        <v>1</v>
      </c>
      <c r="L1622" s="429" t="str">
        <f>+ม.5!T241</f>
        <v>บ้านเดี่ยว</v>
      </c>
      <c r="M1622" s="429" t="str">
        <f>+ม.5!U241</f>
        <v>ตึก</v>
      </c>
      <c r="N1622" s="426"/>
      <c r="O1622" s="430">
        <f>+ม.5!V241</f>
        <v>80</v>
      </c>
      <c r="P1622" s="426">
        <f>+ม.5!X241</f>
        <v>80</v>
      </c>
      <c r="Q1622" s="431">
        <v>6800</v>
      </c>
      <c r="R1622" s="430">
        <f t="shared" si="171"/>
        <v>544000</v>
      </c>
      <c r="S1622" s="421">
        <f>+ม.5!AA241</f>
        <v>30</v>
      </c>
      <c r="T1622" s="432">
        <f t="shared" si="172"/>
        <v>163200</v>
      </c>
      <c r="U1622" s="426">
        <f t="shared" si="173"/>
        <v>380800</v>
      </c>
      <c r="V1622" s="426">
        <f t="shared" si="174"/>
        <v>386200</v>
      </c>
      <c r="W1622" s="426"/>
      <c r="X1622" s="433"/>
      <c r="Y1622" s="434">
        <f t="shared" si="177"/>
        <v>386200</v>
      </c>
      <c r="Z1622" s="434">
        <v>0.03</v>
      </c>
    </row>
    <row r="1623" spans="1:26" s="435" customFormat="1" ht="15.75" customHeight="1" x14ac:dyDescent="0.35">
      <c r="A1623" s="421">
        <v>199</v>
      </c>
      <c r="B1623" s="423" t="str">
        <f>+ม.5!D242</f>
        <v>น.ส.3</v>
      </c>
      <c r="C1623" s="424">
        <f>+ม.5!E242</f>
        <v>2379</v>
      </c>
      <c r="D1623" s="421">
        <f>+ม.5!J242</f>
        <v>0</v>
      </c>
      <c r="E1623" s="421">
        <f>+ม.5!K242</f>
        <v>3</v>
      </c>
      <c r="F1623" s="425">
        <f>+ม.5!L242</f>
        <v>39</v>
      </c>
      <c r="G1623" s="426"/>
      <c r="H1623" s="421">
        <f t="shared" si="175"/>
        <v>339</v>
      </c>
      <c r="I1623" s="427">
        <v>100</v>
      </c>
      <c r="J1623" s="428">
        <f t="shared" si="176"/>
        <v>33900</v>
      </c>
      <c r="K1623" s="421">
        <f>+ม.5!R242</f>
        <v>1</v>
      </c>
      <c r="L1623" s="429" t="str">
        <f>+ม.5!T242</f>
        <v>บ้านเดี่ยว</v>
      </c>
      <c r="M1623" s="429" t="str">
        <f>+ม.5!U242</f>
        <v>ตึก</v>
      </c>
      <c r="N1623" s="426"/>
      <c r="O1623" s="430">
        <f>+ม.5!V242</f>
        <v>50</v>
      </c>
      <c r="P1623" s="426">
        <f>+ม.5!X242</f>
        <v>36</v>
      </c>
      <c r="Q1623" s="431">
        <v>6800</v>
      </c>
      <c r="R1623" s="430">
        <f t="shared" si="171"/>
        <v>340000</v>
      </c>
      <c r="S1623" s="421">
        <f>+ม.5!AA242</f>
        <v>20</v>
      </c>
      <c r="T1623" s="432">
        <f t="shared" si="172"/>
        <v>68000</v>
      </c>
      <c r="U1623" s="426">
        <f t="shared" si="173"/>
        <v>272000</v>
      </c>
      <c r="V1623" s="426">
        <f t="shared" si="174"/>
        <v>305900</v>
      </c>
      <c r="W1623" s="426"/>
      <c r="X1623" s="433"/>
      <c r="Y1623" s="434">
        <f t="shared" si="177"/>
        <v>305900</v>
      </c>
      <c r="Z1623" s="434">
        <v>0.03</v>
      </c>
    </row>
    <row r="1624" spans="1:26" s="189" customFormat="1" ht="15.75" customHeight="1" x14ac:dyDescent="0.35">
      <c r="A1624" s="221">
        <v>200</v>
      </c>
      <c r="B1624" s="217" t="str">
        <f>+ม.5!D243</f>
        <v>น.ส.3</v>
      </c>
      <c r="C1624" s="234">
        <f>+ม.5!E243</f>
        <v>2369</v>
      </c>
      <c r="D1624" s="221">
        <f>+ม.5!J243</f>
        <v>0</v>
      </c>
      <c r="E1624" s="221">
        <f>+ม.5!K243</f>
        <v>3</v>
      </c>
      <c r="F1624" s="230">
        <f>+ม.5!L243</f>
        <v>87</v>
      </c>
      <c r="G1624" s="190"/>
      <c r="H1624" s="221">
        <f t="shared" si="175"/>
        <v>387</v>
      </c>
      <c r="I1624" s="226">
        <v>100</v>
      </c>
      <c r="J1624" s="191">
        <f t="shared" si="176"/>
        <v>38700</v>
      </c>
      <c r="K1624" s="221">
        <f>+ม.5!R243</f>
        <v>1</v>
      </c>
      <c r="L1624" s="238" t="str">
        <f>+ม.5!T243</f>
        <v>บ้านเดี่ยว</v>
      </c>
      <c r="M1624" s="238" t="str">
        <f>+ม.5!U243</f>
        <v>ครึ่งตึกครึ่งไม้</v>
      </c>
      <c r="N1624" s="190"/>
      <c r="O1624" s="197">
        <f>+ม.5!V243</f>
        <v>108</v>
      </c>
      <c r="P1624" s="190">
        <f>+ม.5!X243</f>
        <v>0</v>
      </c>
      <c r="Q1624" s="244">
        <v>6800</v>
      </c>
      <c r="R1624" s="197">
        <f t="shared" si="171"/>
        <v>734400</v>
      </c>
      <c r="S1624" s="221">
        <v>40</v>
      </c>
      <c r="T1624" s="201">
        <f t="shared" si="172"/>
        <v>293760</v>
      </c>
      <c r="U1624" s="190">
        <f t="shared" si="173"/>
        <v>440640</v>
      </c>
      <c r="V1624" s="190">
        <f t="shared" si="174"/>
        <v>479340</v>
      </c>
      <c r="W1624" s="190"/>
      <c r="X1624" s="258"/>
      <c r="Y1624" s="251">
        <f t="shared" si="177"/>
        <v>479340</v>
      </c>
      <c r="Z1624" s="251">
        <v>0.03</v>
      </c>
    </row>
    <row r="1625" spans="1:26" s="189" customFormat="1" ht="15.75" customHeight="1" x14ac:dyDescent="0.35">
      <c r="A1625" s="221">
        <f>+ม.5!C244</f>
        <v>0</v>
      </c>
      <c r="B1625" s="217">
        <f>+ม.5!D244</f>
        <v>0</v>
      </c>
      <c r="C1625" s="234"/>
      <c r="D1625" s="221"/>
      <c r="E1625" s="221"/>
      <c r="F1625" s="230"/>
      <c r="G1625" s="190"/>
      <c r="H1625" s="221">
        <f t="shared" si="175"/>
        <v>0</v>
      </c>
      <c r="I1625" s="226"/>
      <c r="J1625" s="191">
        <f t="shared" si="176"/>
        <v>0</v>
      </c>
      <c r="K1625" s="221">
        <f>+ม.5!R244</f>
        <v>0</v>
      </c>
      <c r="L1625" s="238" t="str">
        <f>+ม.5!T244</f>
        <v>ชั้นที่ 1</v>
      </c>
      <c r="M1625" s="238">
        <f>+ม.5!U244</f>
        <v>0</v>
      </c>
      <c r="N1625" s="190"/>
      <c r="O1625" s="197">
        <f>+ม.5!V244</f>
        <v>0</v>
      </c>
      <c r="P1625" s="190">
        <f>+ม.5!X244</f>
        <v>54</v>
      </c>
      <c r="Q1625" s="244"/>
      <c r="R1625" s="197">
        <f t="shared" si="171"/>
        <v>0</v>
      </c>
      <c r="S1625" s="221"/>
      <c r="T1625" s="201">
        <f t="shared" si="172"/>
        <v>0</v>
      </c>
      <c r="U1625" s="190">
        <f t="shared" si="173"/>
        <v>0</v>
      </c>
      <c r="V1625" s="190">
        <f t="shared" si="174"/>
        <v>0</v>
      </c>
      <c r="W1625" s="190"/>
      <c r="X1625" s="258"/>
      <c r="Y1625" s="251">
        <f t="shared" si="177"/>
        <v>0</v>
      </c>
      <c r="Z1625" s="251"/>
    </row>
    <row r="1626" spans="1:26" s="189" customFormat="1" ht="15.75" customHeight="1" x14ac:dyDescent="0.35">
      <c r="A1626" s="221">
        <f>+ม.5!C245</f>
        <v>0</v>
      </c>
      <c r="B1626" s="217">
        <f>+ม.5!D245</f>
        <v>0</v>
      </c>
      <c r="C1626" s="234"/>
      <c r="D1626" s="221"/>
      <c r="E1626" s="221"/>
      <c r="F1626" s="230"/>
      <c r="G1626" s="190"/>
      <c r="H1626" s="221">
        <f t="shared" si="175"/>
        <v>0</v>
      </c>
      <c r="I1626" s="226"/>
      <c r="J1626" s="191">
        <f t="shared" si="176"/>
        <v>0</v>
      </c>
      <c r="K1626" s="221">
        <f>+ม.5!R245</f>
        <v>0</v>
      </c>
      <c r="L1626" s="238" t="str">
        <f>+ม.5!T245</f>
        <v>ชั้นที่ 2</v>
      </c>
      <c r="M1626" s="238">
        <f>+ม.5!U245</f>
        <v>0</v>
      </c>
      <c r="N1626" s="190"/>
      <c r="O1626" s="197">
        <f>+ม.5!V245</f>
        <v>0</v>
      </c>
      <c r="P1626" s="190">
        <f>+ม.5!X245</f>
        <v>54</v>
      </c>
      <c r="Q1626" s="244"/>
      <c r="R1626" s="197">
        <f t="shared" si="171"/>
        <v>0</v>
      </c>
      <c r="S1626" s="221">
        <f>+ม.5!AA245</f>
        <v>0</v>
      </c>
      <c r="T1626" s="201">
        <f t="shared" si="172"/>
        <v>0</v>
      </c>
      <c r="U1626" s="190">
        <f t="shared" si="173"/>
        <v>0</v>
      </c>
      <c r="V1626" s="190">
        <f t="shared" si="174"/>
        <v>0</v>
      </c>
      <c r="W1626" s="190"/>
      <c r="X1626" s="258"/>
      <c r="Y1626" s="251">
        <f t="shared" si="177"/>
        <v>0</v>
      </c>
      <c r="Z1626" s="251"/>
    </row>
    <row r="1627" spans="1:26" s="189" customFormat="1" ht="15.75" customHeight="1" x14ac:dyDescent="0.35">
      <c r="A1627" s="221">
        <v>201</v>
      </c>
      <c r="B1627" s="217" t="str">
        <f>+ม.5!D246</f>
        <v>น.ส.3</v>
      </c>
      <c r="C1627" s="234">
        <f>+ม.5!E246</f>
        <v>2362</v>
      </c>
      <c r="D1627" s="221">
        <f>+ม.5!J246</f>
        <v>0</v>
      </c>
      <c r="E1627" s="221">
        <f>+ม.5!K246</f>
        <v>2</v>
      </c>
      <c r="F1627" s="230">
        <f>+ม.5!L246</f>
        <v>72</v>
      </c>
      <c r="G1627" s="190"/>
      <c r="H1627" s="221">
        <f t="shared" si="175"/>
        <v>272</v>
      </c>
      <c r="I1627" s="226">
        <v>100</v>
      </c>
      <c r="J1627" s="191">
        <f t="shared" si="176"/>
        <v>27200</v>
      </c>
      <c r="K1627" s="221">
        <f>+ม.5!R246</f>
        <v>1</v>
      </c>
      <c r="L1627" s="238" t="str">
        <f>+ม.5!T246</f>
        <v>บ้านเดี่ยว</v>
      </c>
      <c r="M1627" s="238" t="str">
        <f>+ม.5!U246</f>
        <v>ตึก</v>
      </c>
      <c r="N1627" s="190"/>
      <c r="O1627" s="197">
        <f>+ม.5!V246</f>
        <v>54</v>
      </c>
      <c r="P1627" s="190">
        <f>+ม.5!X246</f>
        <v>54</v>
      </c>
      <c r="Q1627" s="244">
        <v>6800</v>
      </c>
      <c r="R1627" s="197">
        <f t="shared" si="171"/>
        <v>367200</v>
      </c>
      <c r="S1627" s="221">
        <f>+ม.5!AA246</f>
        <v>20</v>
      </c>
      <c r="T1627" s="201">
        <f t="shared" si="172"/>
        <v>73440</v>
      </c>
      <c r="U1627" s="190">
        <f t="shared" si="173"/>
        <v>293760</v>
      </c>
      <c r="V1627" s="190">
        <f t="shared" si="174"/>
        <v>320960</v>
      </c>
      <c r="W1627" s="190"/>
      <c r="X1627" s="258"/>
      <c r="Y1627" s="251">
        <f t="shared" si="177"/>
        <v>320960</v>
      </c>
      <c r="Z1627" s="251">
        <v>0.03</v>
      </c>
    </row>
    <row r="1628" spans="1:26" s="189" customFormat="1" ht="15.75" customHeight="1" x14ac:dyDescent="0.35">
      <c r="A1628" s="221">
        <f>+ม.5!C247</f>
        <v>0</v>
      </c>
      <c r="B1628" s="217">
        <f>+ม.5!D247</f>
        <v>0</v>
      </c>
      <c r="C1628" s="234"/>
      <c r="D1628" s="221"/>
      <c r="E1628" s="221"/>
      <c r="F1628" s="230"/>
      <c r="G1628" s="190"/>
      <c r="H1628" s="221">
        <f t="shared" si="175"/>
        <v>0</v>
      </c>
      <c r="I1628" s="226"/>
      <c r="J1628" s="191">
        <f t="shared" si="176"/>
        <v>0</v>
      </c>
      <c r="K1628" s="221">
        <f>+ม.5!R247</f>
        <v>2</v>
      </c>
      <c r="L1628" s="238" t="str">
        <f>+ม.5!T247</f>
        <v>บ้านเดี่ยว</v>
      </c>
      <c r="M1628" s="238" t="str">
        <f>+ม.5!U247</f>
        <v>ตึก</v>
      </c>
      <c r="N1628" s="190"/>
      <c r="O1628" s="197">
        <f>+ม.5!V247</f>
        <v>81</v>
      </c>
      <c r="P1628" s="190">
        <f>+ม.5!X247</f>
        <v>81</v>
      </c>
      <c r="Q1628" s="244">
        <v>6800</v>
      </c>
      <c r="R1628" s="197">
        <f t="shared" si="171"/>
        <v>550800</v>
      </c>
      <c r="S1628" s="221">
        <f>+ม.5!AA247</f>
        <v>2</v>
      </c>
      <c r="T1628" s="201">
        <f t="shared" si="172"/>
        <v>11016</v>
      </c>
      <c r="U1628" s="190">
        <f t="shared" si="173"/>
        <v>539784</v>
      </c>
      <c r="V1628" s="190">
        <f t="shared" si="174"/>
        <v>539784</v>
      </c>
      <c r="W1628" s="190"/>
      <c r="X1628" s="258"/>
      <c r="Y1628" s="251">
        <f t="shared" si="177"/>
        <v>539784</v>
      </c>
      <c r="Z1628" s="251"/>
    </row>
    <row r="1629" spans="1:26" s="189" customFormat="1" ht="15.75" customHeight="1" x14ac:dyDescent="0.35">
      <c r="A1629" s="221">
        <v>202</v>
      </c>
      <c r="B1629" s="217" t="str">
        <f>+ม.5!D248</f>
        <v>น.ส.3</v>
      </c>
      <c r="C1629" s="234">
        <f>+ม.5!E248</f>
        <v>2363</v>
      </c>
      <c r="D1629" s="221">
        <f>+ม.5!J248</f>
        <v>2</v>
      </c>
      <c r="E1629" s="221">
        <f>+ม.5!K248</f>
        <v>0</v>
      </c>
      <c r="F1629" s="230">
        <f>+ม.5!L248</f>
        <v>20</v>
      </c>
      <c r="G1629" s="190"/>
      <c r="H1629" s="221">
        <f t="shared" si="175"/>
        <v>820</v>
      </c>
      <c r="I1629" s="226">
        <v>100</v>
      </c>
      <c r="J1629" s="191">
        <f t="shared" si="176"/>
        <v>82000</v>
      </c>
      <c r="K1629" s="221">
        <f>+ม.5!R248</f>
        <v>1</v>
      </c>
      <c r="L1629" s="238" t="str">
        <f>+ม.5!T248</f>
        <v>บ้านเดี่ยว</v>
      </c>
      <c r="M1629" s="238" t="str">
        <f>+ม.5!U248</f>
        <v>ตึก</v>
      </c>
      <c r="N1629" s="190"/>
      <c r="O1629" s="197">
        <f>+ม.5!V248</f>
        <v>36</v>
      </c>
      <c r="P1629" s="190">
        <f>+ม.5!X248</f>
        <v>36</v>
      </c>
      <c r="Q1629" s="244">
        <v>6800</v>
      </c>
      <c r="R1629" s="197">
        <f t="shared" si="171"/>
        <v>244800</v>
      </c>
      <c r="S1629" s="221">
        <f>+ม.5!AA248</f>
        <v>27</v>
      </c>
      <c r="T1629" s="201">
        <f t="shared" si="172"/>
        <v>66096</v>
      </c>
      <c r="U1629" s="190">
        <f t="shared" si="173"/>
        <v>178704</v>
      </c>
      <c r="V1629" s="190">
        <f t="shared" si="174"/>
        <v>260704</v>
      </c>
      <c r="W1629" s="190"/>
      <c r="X1629" s="258"/>
      <c r="Y1629" s="251">
        <f t="shared" si="177"/>
        <v>260704</v>
      </c>
      <c r="Z1629" s="251">
        <v>0.03</v>
      </c>
    </row>
    <row r="1630" spans="1:26" s="189" customFormat="1" ht="15.75" customHeight="1" x14ac:dyDescent="0.35">
      <c r="A1630" s="221">
        <v>203</v>
      </c>
      <c r="B1630" s="217" t="str">
        <f>+ม.5!D249</f>
        <v>น.ส.3</v>
      </c>
      <c r="C1630" s="234">
        <f>+ม.5!E249</f>
        <v>2342</v>
      </c>
      <c r="D1630" s="221">
        <f>+ม.5!J249</f>
        <v>0</v>
      </c>
      <c r="E1630" s="221">
        <f>+ม.5!K249</f>
        <v>3</v>
      </c>
      <c r="F1630" s="230">
        <f>+ม.5!L249</f>
        <v>17</v>
      </c>
      <c r="G1630" s="190"/>
      <c r="H1630" s="221">
        <f t="shared" si="175"/>
        <v>317</v>
      </c>
      <c r="I1630" s="226">
        <v>100</v>
      </c>
      <c r="J1630" s="191">
        <f t="shared" si="176"/>
        <v>31700</v>
      </c>
      <c r="K1630" s="221">
        <f>+ม.5!R249</f>
        <v>1</v>
      </c>
      <c r="L1630" s="238" t="str">
        <f>+ม.5!T249</f>
        <v>บ้านเดี่ยว</v>
      </c>
      <c r="M1630" s="238" t="str">
        <f>+ม.5!U249</f>
        <v>ตึก</v>
      </c>
      <c r="N1630" s="190"/>
      <c r="O1630" s="197">
        <f>+ม.5!V249</f>
        <v>75</v>
      </c>
      <c r="P1630" s="190">
        <f>+ม.5!X249</f>
        <v>75</v>
      </c>
      <c r="Q1630" s="244">
        <v>6800</v>
      </c>
      <c r="R1630" s="197">
        <f t="shared" si="171"/>
        <v>510000</v>
      </c>
      <c r="S1630" s="221">
        <f>+ม.5!AA249</f>
        <v>25</v>
      </c>
      <c r="T1630" s="201">
        <f t="shared" si="172"/>
        <v>127500</v>
      </c>
      <c r="U1630" s="190">
        <f t="shared" si="173"/>
        <v>382500</v>
      </c>
      <c r="V1630" s="190">
        <f t="shared" si="174"/>
        <v>414200</v>
      </c>
      <c r="W1630" s="190"/>
      <c r="X1630" s="258"/>
      <c r="Y1630" s="251">
        <f t="shared" si="177"/>
        <v>414200</v>
      </c>
      <c r="Z1630" s="251">
        <v>0.03</v>
      </c>
    </row>
    <row r="1631" spans="1:26" s="189" customFormat="1" ht="15.75" customHeight="1" x14ac:dyDescent="0.35">
      <c r="A1631" s="221">
        <v>204</v>
      </c>
      <c r="B1631" s="217" t="str">
        <f>+ม.5!D250</f>
        <v>น.ส.3</v>
      </c>
      <c r="C1631" s="234">
        <f>+ม.5!E250</f>
        <v>2355</v>
      </c>
      <c r="D1631" s="221">
        <f>+ม.5!J250</f>
        <v>0</v>
      </c>
      <c r="E1631" s="221">
        <f>+ม.5!K250</f>
        <v>1</v>
      </c>
      <c r="F1631" s="230">
        <f>+ม.5!L250</f>
        <v>29</v>
      </c>
      <c r="G1631" s="190"/>
      <c r="H1631" s="221">
        <f t="shared" si="175"/>
        <v>129</v>
      </c>
      <c r="I1631" s="226">
        <v>100</v>
      </c>
      <c r="J1631" s="191">
        <f t="shared" si="176"/>
        <v>12900</v>
      </c>
      <c r="K1631" s="221">
        <f>+ม.5!R250</f>
        <v>1</v>
      </c>
      <c r="L1631" s="238" t="str">
        <f>+ม.5!T250</f>
        <v>บ้านเดี่ยว</v>
      </c>
      <c r="M1631" s="238" t="str">
        <f>+ม.5!U250</f>
        <v>ไม้</v>
      </c>
      <c r="N1631" s="190"/>
      <c r="O1631" s="197">
        <f>+ม.5!V250</f>
        <v>150</v>
      </c>
      <c r="P1631" s="190">
        <f>+ม.5!X250</f>
        <v>105</v>
      </c>
      <c r="Q1631" s="244">
        <v>6800</v>
      </c>
      <c r="R1631" s="197">
        <f t="shared" ref="R1631:R1694" si="178">O1631*Q1631</f>
        <v>1020000</v>
      </c>
      <c r="S1631" s="221">
        <f>+ม.5!AA250</f>
        <v>40</v>
      </c>
      <c r="T1631" s="201">
        <f t="shared" ref="T1631:T1694" si="179">R1631*S1631/100</f>
        <v>408000</v>
      </c>
      <c r="U1631" s="190">
        <f t="shared" ref="U1631:U1694" si="180">R1631-T1631</f>
        <v>612000</v>
      </c>
      <c r="V1631" s="190">
        <f t="shared" ref="V1631:V1694" si="181">J1631+U1631</f>
        <v>624900</v>
      </c>
      <c r="W1631" s="190"/>
      <c r="X1631" s="258"/>
      <c r="Y1631" s="251">
        <f t="shared" si="177"/>
        <v>624900</v>
      </c>
      <c r="Z1631" s="251">
        <v>0.03</v>
      </c>
    </row>
    <row r="1632" spans="1:26" s="189" customFormat="1" ht="15.75" customHeight="1" x14ac:dyDescent="0.35">
      <c r="A1632" s="221">
        <v>205</v>
      </c>
      <c r="B1632" s="217" t="str">
        <f>+ม.5!D251</f>
        <v>น.ส.3</v>
      </c>
      <c r="C1632" s="234">
        <f>+ม.5!E251</f>
        <v>419</v>
      </c>
      <c r="D1632" s="221">
        <f>+ม.5!J251</f>
        <v>0</v>
      </c>
      <c r="E1632" s="221">
        <f>+ม.5!K251</f>
        <v>1</v>
      </c>
      <c r="F1632" s="230">
        <f>+ม.5!L251</f>
        <v>53</v>
      </c>
      <c r="G1632" s="190"/>
      <c r="H1632" s="221">
        <f t="shared" si="175"/>
        <v>153</v>
      </c>
      <c r="I1632" s="226">
        <v>100</v>
      </c>
      <c r="J1632" s="191">
        <f t="shared" si="176"/>
        <v>15300</v>
      </c>
      <c r="K1632" s="221">
        <f>+ม.5!R251</f>
        <v>1</v>
      </c>
      <c r="L1632" s="238" t="str">
        <f>+ม.5!T251</f>
        <v>บ้านเดี่ยว</v>
      </c>
      <c r="M1632" s="238" t="str">
        <f>+ม.5!U251</f>
        <v>ไม้</v>
      </c>
      <c r="N1632" s="190"/>
      <c r="O1632" s="197">
        <f>+ม.5!V251</f>
        <v>48</v>
      </c>
      <c r="P1632" s="190">
        <f>+ม.5!X251</f>
        <v>48</v>
      </c>
      <c r="Q1632" s="244">
        <v>6800</v>
      </c>
      <c r="R1632" s="197">
        <f t="shared" si="178"/>
        <v>326400</v>
      </c>
      <c r="S1632" s="221">
        <f>+ม.5!AA251</f>
        <v>35</v>
      </c>
      <c r="T1632" s="201">
        <f t="shared" si="179"/>
        <v>114240</v>
      </c>
      <c r="U1632" s="190">
        <f t="shared" si="180"/>
        <v>212160</v>
      </c>
      <c r="V1632" s="190">
        <f t="shared" si="181"/>
        <v>227460</v>
      </c>
      <c r="W1632" s="190"/>
      <c r="X1632" s="258"/>
      <c r="Y1632" s="251">
        <f t="shared" si="177"/>
        <v>227460</v>
      </c>
      <c r="Z1632" s="251">
        <v>0.03</v>
      </c>
    </row>
    <row r="1633" spans="1:26" s="189" customFormat="1" ht="15.75" customHeight="1" x14ac:dyDescent="0.35">
      <c r="A1633" s="221">
        <v>206</v>
      </c>
      <c r="B1633" s="217" t="str">
        <f>+ม.5!D252</f>
        <v>น.ส.3</v>
      </c>
      <c r="C1633" s="234">
        <f>+ม.5!E252</f>
        <v>780</v>
      </c>
      <c r="D1633" s="221">
        <f>+ม.5!J252</f>
        <v>19</v>
      </c>
      <c r="E1633" s="221">
        <f>+ม.5!K252</f>
        <v>1</v>
      </c>
      <c r="F1633" s="230">
        <f>+ม.5!L252</f>
        <v>72</v>
      </c>
      <c r="G1633" s="190"/>
      <c r="H1633" s="221">
        <f t="shared" si="175"/>
        <v>7772</v>
      </c>
      <c r="I1633" s="226">
        <v>100</v>
      </c>
      <c r="J1633" s="191">
        <f t="shared" si="176"/>
        <v>777200</v>
      </c>
      <c r="K1633" s="221">
        <f>+ม.5!R252</f>
        <v>0</v>
      </c>
      <c r="L1633" s="238">
        <f>+ม.5!T252</f>
        <v>0</v>
      </c>
      <c r="M1633" s="238">
        <f>+ม.5!U252</f>
        <v>0</v>
      </c>
      <c r="N1633" s="190"/>
      <c r="O1633" s="197">
        <f>+ม.5!V252</f>
        <v>0</v>
      </c>
      <c r="P1633" s="190">
        <f>+ม.5!X252</f>
        <v>0</v>
      </c>
      <c r="Q1633" s="244"/>
      <c r="R1633" s="197">
        <f t="shared" si="178"/>
        <v>0</v>
      </c>
      <c r="S1633" s="221">
        <f>+ม.5!AA252</f>
        <v>0</v>
      </c>
      <c r="T1633" s="201">
        <f t="shared" si="179"/>
        <v>0</v>
      </c>
      <c r="U1633" s="190">
        <f t="shared" si="180"/>
        <v>0</v>
      </c>
      <c r="V1633" s="190">
        <f t="shared" si="181"/>
        <v>777200</v>
      </c>
      <c r="W1633" s="190"/>
      <c r="X1633" s="258"/>
      <c r="Y1633" s="251">
        <f t="shared" si="177"/>
        <v>777200</v>
      </c>
      <c r="Z1633" s="251">
        <v>0.01</v>
      </c>
    </row>
    <row r="1634" spans="1:26" s="189" customFormat="1" ht="15.75" customHeight="1" x14ac:dyDescent="0.35">
      <c r="A1634" s="221">
        <v>207</v>
      </c>
      <c r="B1634" s="217" t="str">
        <f>+ม.5!D253</f>
        <v>น.ส.3</v>
      </c>
      <c r="C1634" s="234">
        <f>+ม.5!E253</f>
        <v>382</v>
      </c>
      <c r="D1634" s="221">
        <f>+ม.5!J253</f>
        <v>18</v>
      </c>
      <c r="E1634" s="221">
        <f>+ม.5!K253</f>
        <v>2</v>
      </c>
      <c r="F1634" s="230"/>
      <c r="G1634" s="190"/>
      <c r="H1634" s="221">
        <f t="shared" si="175"/>
        <v>7400</v>
      </c>
      <c r="I1634" s="226">
        <v>100</v>
      </c>
      <c r="J1634" s="191">
        <f t="shared" si="176"/>
        <v>740000</v>
      </c>
      <c r="K1634" s="221">
        <f>+ม.5!R253</f>
        <v>0</v>
      </c>
      <c r="L1634" s="238">
        <f>+ม.5!T253</f>
        <v>0</v>
      </c>
      <c r="M1634" s="238">
        <f>+ม.5!U253</f>
        <v>0</v>
      </c>
      <c r="N1634" s="190"/>
      <c r="O1634" s="197">
        <f>+ม.5!V253</f>
        <v>0</v>
      </c>
      <c r="P1634" s="190">
        <f>+ม.5!X253</f>
        <v>0</v>
      </c>
      <c r="Q1634" s="244"/>
      <c r="R1634" s="197">
        <f t="shared" si="178"/>
        <v>0</v>
      </c>
      <c r="S1634" s="221">
        <f>+ม.5!AA253</f>
        <v>0</v>
      </c>
      <c r="T1634" s="201">
        <f t="shared" si="179"/>
        <v>0</v>
      </c>
      <c r="U1634" s="190">
        <f t="shared" si="180"/>
        <v>0</v>
      </c>
      <c r="V1634" s="190">
        <f t="shared" si="181"/>
        <v>740000</v>
      </c>
      <c r="W1634" s="190"/>
      <c r="X1634" s="258"/>
      <c r="Y1634" s="251">
        <f t="shared" si="177"/>
        <v>740000</v>
      </c>
      <c r="Z1634" s="251">
        <v>0.01</v>
      </c>
    </row>
    <row r="1635" spans="1:26" s="189" customFormat="1" ht="15.75" customHeight="1" x14ac:dyDescent="0.35">
      <c r="A1635" s="221">
        <v>208</v>
      </c>
      <c r="B1635" s="217" t="str">
        <f>+ม.5!D254</f>
        <v>น.ส.3</v>
      </c>
      <c r="C1635" s="234">
        <f>+ม.5!E254</f>
        <v>383</v>
      </c>
      <c r="D1635" s="221">
        <f>+ม.5!J254</f>
        <v>12</v>
      </c>
      <c r="E1635" s="221">
        <f>+ม.5!K254</f>
        <v>1</v>
      </c>
      <c r="F1635" s="230">
        <f>+ม.5!L254</f>
        <v>17</v>
      </c>
      <c r="G1635" s="190"/>
      <c r="H1635" s="221">
        <f t="shared" si="175"/>
        <v>4917</v>
      </c>
      <c r="I1635" s="226">
        <v>100</v>
      </c>
      <c r="J1635" s="191">
        <f t="shared" si="176"/>
        <v>491700</v>
      </c>
      <c r="K1635" s="221">
        <f>+ม.5!R254</f>
        <v>0</v>
      </c>
      <c r="L1635" s="238">
        <f>+ม.5!T254</f>
        <v>0</v>
      </c>
      <c r="M1635" s="238">
        <f>+ม.5!U254</f>
        <v>0</v>
      </c>
      <c r="N1635" s="190"/>
      <c r="O1635" s="197">
        <f>+ม.5!V254</f>
        <v>0</v>
      </c>
      <c r="P1635" s="190">
        <f>+ม.5!X254</f>
        <v>0</v>
      </c>
      <c r="Q1635" s="244"/>
      <c r="R1635" s="197">
        <f t="shared" si="178"/>
        <v>0</v>
      </c>
      <c r="S1635" s="221">
        <f>+ม.5!AA254</f>
        <v>0</v>
      </c>
      <c r="T1635" s="201">
        <f t="shared" si="179"/>
        <v>0</v>
      </c>
      <c r="U1635" s="190">
        <f t="shared" si="180"/>
        <v>0</v>
      </c>
      <c r="V1635" s="190">
        <f t="shared" si="181"/>
        <v>491700</v>
      </c>
      <c r="W1635" s="190"/>
      <c r="X1635" s="258"/>
      <c r="Y1635" s="251">
        <f t="shared" si="177"/>
        <v>491700</v>
      </c>
      <c r="Z1635" s="251">
        <v>0.01</v>
      </c>
    </row>
    <row r="1636" spans="1:26" s="189" customFormat="1" ht="15.75" customHeight="1" x14ac:dyDescent="0.35">
      <c r="A1636" s="221">
        <v>209</v>
      </c>
      <c r="B1636" s="217" t="str">
        <f>+ม.5!D255</f>
        <v>น.ส.3</v>
      </c>
      <c r="C1636" s="234">
        <f>+ม.5!E255</f>
        <v>411</v>
      </c>
      <c r="D1636" s="221">
        <f>+ม.5!J255</f>
        <v>0</v>
      </c>
      <c r="E1636" s="221">
        <f>+ม.5!K255</f>
        <v>1</v>
      </c>
      <c r="F1636" s="230">
        <f>+ม.5!L255</f>
        <v>25</v>
      </c>
      <c r="G1636" s="190"/>
      <c r="H1636" s="221">
        <f t="shared" si="175"/>
        <v>125</v>
      </c>
      <c r="I1636" s="226">
        <v>100</v>
      </c>
      <c r="J1636" s="191">
        <f t="shared" si="176"/>
        <v>12500</v>
      </c>
      <c r="K1636" s="221">
        <f>+ม.5!R255</f>
        <v>1</v>
      </c>
      <c r="L1636" s="238" t="str">
        <f>+ม.5!T255</f>
        <v>บ้านเดี่ยว</v>
      </c>
      <c r="M1636" s="238" t="str">
        <f>+ม.5!U255</f>
        <v>ครึ่งตึกครึ่งไม้</v>
      </c>
      <c r="N1636" s="190"/>
      <c r="O1636" s="197">
        <f>+ม.5!V255</f>
        <v>108</v>
      </c>
      <c r="P1636" s="190">
        <f>+ม.5!X255</f>
        <v>0</v>
      </c>
      <c r="Q1636" s="244">
        <v>6800</v>
      </c>
      <c r="R1636" s="197">
        <f t="shared" si="178"/>
        <v>734400</v>
      </c>
      <c r="S1636" s="221">
        <v>25</v>
      </c>
      <c r="T1636" s="201">
        <f t="shared" si="179"/>
        <v>183600</v>
      </c>
      <c r="U1636" s="190">
        <f t="shared" si="180"/>
        <v>550800</v>
      </c>
      <c r="V1636" s="190">
        <f t="shared" si="181"/>
        <v>563300</v>
      </c>
      <c r="W1636" s="190"/>
      <c r="X1636" s="258"/>
      <c r="Y1636" s="251">
        <f t="shared" si="177"/>
        <v>563300</v>
      </c>
      <c r="Z1636" s="251">
        <v>0.03</v>
      </c>
    </row>
    <row r="1637" spans="1:26" s="189" customFormat="1" ht="15.75" customHeight="1" x14ac:dyDescent="0.35">
      <c r="A1637" s="221">
        <f>+ม.5!C256</f>
        <v>0</v>
      </c>
      <c r="B1637" s="217">
        <f>+ม.5!D256</f>
        <v>0</v>
      </c>
      <c r="C1637" s="234"/>
      <c r="D1637" s="221"/>
      <c r="E1637" s="221"/>
      <c r="F1637" s="230"/>
      <c r="G1637" s="190"/>
      <c r="H1637" s="221">
        <f t="shared" si="175"/>
        <v>0</v>
      </c>
      <c r="I1637" s="226"/>
      <c r="J1637" s="191">
        <f t="shared" si="176"/>
        <v>0</v>
      </c>
      <c r="K1637" s="221">
        <f>+ม.5!R256</f>
        <v>0</v>
      </c>
      <c r="L1637" s="238" t="str">
        <f>+ม.5!T256</f>
        <v>ชั้นที่ 1</v>
      </c>
      <c r="M1637" s="238">
        <f>+ม.5!U256</f>
        <v>0</v>
      </c>
      <c r="N1637" s="190"/>
      <c r="O1637" s="197">
        <f>+ม.5!V256</f>
        <v>0</v>
      </c>
      <c r="P1637" s="190">
        <f>+ม.5!X256</f>
        <v>54</v>
      </c>
      <c r="Q1637" s="244"/>
      <c r="R1637" s="197">
        <f t="shared" si="178"/>
        <v>0</v>
      </c>
      <c r="S1637" s="221"/>
      <c r="T1637" s="201">
        <f t="shared" si="179"/>
        <v>0</v>
      </c>
      <c r="U1637" s="190">
        <f t="shared" si="180"/>
        <v>0</v>
      </c>
      <c r="V1637" s="190">
        <f t="shared" si="181"/>
        <v>0</v>
      </c>
      <c r="W1637" s="190"/>
      <c r="X1637" s="258"/>
      <c r="Y1637" s="251">
        <f t="shared" si="177"/>
        <v>0</v>
      </c>
      <c r="Z1637" s="251"/>
    </row>
    <row r="1638" spans="1:26" s="189" customFormat="1" ht="15.75" customHeight="1" x14ac:dyDescent="0.35">
      <c r="A1638" s="221">
        <f>+ม.5!C257</f>
        <v>0</v>
      </c>
      <c r="B1638" s="217">
        <f>+ม.5!D257</f>
        <v>0</v>
      </c>
      <c r="C1638" s="234"/>
      <c r="D1638" s="221"/>
      <c r="E1638" s="221"/>
      <c r="F1638" s="230"/>
      <c r="G1638" s="190"/>
      <c r="H1638" s="221">
        <f t="shared" si="175"/>
        <v>0</v>
      </c>
      <c r="I1638" s="226"/>
      <c r="J1638" s="191">
        <f t="shared" si="176"/>
        <v>0</v>
      </c>
      <c r="K1638" s="221">
        <f>+ม.5!R257</f>
        <v>0</v>
      </c>
      <c r="L1638" s="238" t="str">
        <f>+ม.5!T257</f>
        <v>ชั้นที่ 2</v>
      </c>
      <c r="M1638" s="238">
        <f>+ม.5!U257</f>
        <v>0</v>
      </c>
      <c r="N1638" s="190"/>
      <c r="O1638" s="197">
        <f>+ม.5!V257</f>
        <v>0</v>
      </c>
      <c r="P1638" s="190">
        <f>+ม.5!X257</f>
        <v>54</v>
      </c>
      <c r="Q1638" s="244"/>
      <c r="R1638" s="197">
        <f t="shared" si="178"/>
        <v>0</v>
      </c>
      <c r="S1638" s="221">
        <f>+ม.5!AA257</f>
        <v>0</v>
      </c>
      <c r="T1638" s="201">
        <f t="shared" si="179"/>
        <v>0</v>
      </c>
      <c r="U1638" s="190">
        <f t="shared" si="180"/>
        <v>0</v>
      </c>
      <c r="V1638" s="190">
        <f t="shared" si="181"/>
        <v>0</v>
      </c>
      <c r="W1638" s="190"/>
      <c r="X1638" s="258"/>
      <c r="Y1638" s="251">
        <f t="shared" si="177"/>
        <v>0</v>
      </c>
      <c r="Z1638" s="251"/>
    </row>
    <row r="1639" spans="1:26" s="189" customFormat="1" ht="15.75" customHeight="1" x14ac:dyDescent="0.35">
      <c r="A1639" s="221">
        <v>210</v>
      </c>
      <c r="B1639" s="217" t="str">
        <f>+ม.5!D258</f>
        <v>น.ส.3</v>
      </c>
      <c r="C1639" s="234">
        <f>+ม.5!E258</f>
        <v>2383</v>
      </c>
      <c r="D1639" s="221">
        <f>+ม.5!J258</f>
        <v>0</v>
      </c>
      <c r="E1639" s="221">
        <f>+ม.5!K258</f>
        <v>0</v>
      </c>
      <c r="F1639" s="230">
        <f>+ม.5!L258</f>
        <v>55</v>
      </c>
      <c r="G1639" s="190"/>
      <c r="H1639" s="221">
        <f t="shared" si="175"/>
        <v>55</v>
      </c>
      <c r="I1639" s="226">
        <v>100</v>
      </c>
      <c r="J1639" s="191">
        <f t="shared" si="176"/>
        <v>5500</v>
      </c>
      <c r="K1639" s="221">
        <f>+ม.5!R258</f>
        <v>1</v>
      </c>
      <c r="L1639" s="238" t="str">
        <f>+ม.5!T258</f>
        <v>บ้านเดี่ยว</v>
      </c>
      <c r="M1639" s="238" t="str">
        <f>+ม.5!U258</f>
        <v>ตึก</v>
      </c>
      <c r="N1639" s="190"/>
      <c r="O1639" s="197">
        <f>+ม.5!V258</f>
        <v>80</v>
      </c>
      <c r="P1639" s="190">
        <f>+ม.5!X258</f>
        <v>80</v>
      </c>
      <c r="Q1639" s="244">
        <v>6800</v>
      </c>
      <c r="R1639" s="197">
        <f t="shared" si="178"/>
        <v>544000</v>
      </c>
      <c r="S1639" s="221">
        <f>+ม.5!AA258</f>
        <v>25</v>
      </c>
      <c r="T1639" s="201">
        <f t="shared" si="179"/>
        <v>136000</v>
      </c>
      <c r="U1639" s="190">
        <f t="shared" si="180"/>
        <v>408000</v>
      </c>
      <c r="V1639" s="190">
        <f t="shared" si="181"/>
        <v>413500</v>
      </c>
      <c r="W1639" s="190"/>
      <c r="X1639" s="258"/>
      <c r="Y1639" s="251">
        <f t="shared" si="177"/>
        <v>413500</v>
      </c>
      <c r="Z1639" s="251">
        <v>0.03</v>
      </c>
    </row>
    <row r="1640" spans="1:26" s="189" customFormat="1" ht="15.75" customHeight="1" x14ac:dyDescent="0.35">
      <c r="A1640" s="221">
        <v>211</v>
      </c>
      <c r="B1640" s="217" t="str">
        <f>+ม.5!D259</f>
        <v>น.ส.3</v>
      </c>
      <c r="C1640" s="234">
        <f>+ม.5!E259</f>
        <v>2378</v>
      </c>
      <c r="D1640" s="221">
        <f>+ม.5!J259</f>
        <v>1</v>
      </c>
      <c r="E1640" s="221">
        <f>+ม.5!K259</f>
        <v>0</v>
      </c>
      <c r="F1640" s="230">
        <f>+ม.5!L259</f>
        <v>8</v>
      </c>
      <c r="G1640" s="190"/>
      <c r="H1640" s="221">
        <f t="shared" si="175"/>
        <v>408</v>
      </c>
      <c r="I1640" s="226">
        <v>100</v>
      </c>
      <c r="J1640" s="191">
        <f t="shared" si="176"/>
        <v>40800</v>
      </c>
      <c r="K1640" s="221">
        <f>+ม.5!R259</f>
        <v>0</v>
      </c>
      <c r="L1640" s="238">
        <f>+ม.5!T259</f>
        <v>0</v>
      </c>
      <c r="M1640" s="238">
        <f>+ม.5!U259</f>
        <v>0</v>
      </c>
      <c r="N1640" s="190"/>
      <c r="O1640" s="197">
        <f>+ม.5!V259</f>
        <v>0</v>
      </c>
      <c r="P1640" s="190">
        <f>+ม.5!X259</f>
        <v>0</v>
      </c>
      <c r="Q1640" s="244"/>
      <c r="R1640" s="197">
        <f t="shared" si="178"/>
        <v>0</v>
      </c>
      <c r="S1640" s="221">
        <f>+ม.5!AA259</f>
        <v>0</v>
      </c>
      <c r="T1640" s="201">
        <f t="shared" si="179"/>
        <v>0</v>
      </c>
      <c r="U1640" s="190">
        <f t="shared" si="180"/>
        <v>0</v>
      </c>
      <c r="V1640" s="190">
        <f t="shared" si="181"/>
        <v>40800</v>
      </c>
      <c r="W1640" s="190"/>
      <c r="X1640" s="258"/>
      <c r="Y1640" s="251">
        <f t="shared" si="177"/>
        <v>40800</v>
      </c>
      <c r="Z1640" s="251">
        <v>0.01</v>
      </c>
    </row>
    <row r="1641" spans="1:26" s="189" customFormat="1" ht="15.75" customHeight="1" x14ac:dyDescent="0.35">
      <c r="A1641" s="221">
        <v>212</v>
      </c>
      <c r="B1641" s="217" t="str">
        <f>+ม.5!D260</f>
        <v>น.ส.3</v>
      </c>
      <c r="C1641" s="234">
        <f>+ม.5!E260</f>
        <v>2374</v>
      </c>
      <c r="D1641" s="221">
        <f>+ม.5!J260</f>
        <v>0</v>
      </c>
      <c r="E1641" s="221">
        <f>+ม.5!K260</f>
        <v>3</v>
      </c>
      <c r="F1641" s="230">
        <f>+ม.5!L260</f>
        <v>55</v>
      </c>
      <c r="G1641" s="190"/>
      <c r="H1641" s="221">
        <f t="shared" si="175"/>
        <v>355</v>
      </c>
      <c r="I1641" s="226">
        <v>100</v>
      </c>
      <c r="J1641" s="191">
        <f t="shared" si="176"/>
        <v>35500</v>
      </c>
      <c r="K1641" s="221">
        <f>+ม.5!R260</f>
        <v>1</v>
      </c>
      <c r="L1641" s="238" t="str">
        <f>+ม.5!T260</f>
        <v>บ้านเดี่ยว</v>
      </c>
      <c r="M1641" s="238" t="str">
        <f>+ม.5!U260</f>
        <v>ไม้</v>
      </c>
      <c r="N1641" s="190"/>
      <c r="O1641" s="197">
        <f>+ม.5!V260</f>
        <v>54</v>
      </c>
      <c r="P1641" s="190">
        <f>+ม.5!X260</f>
        <v>54</v>
      </c>
      <c r="Q1641" s="244">
        <v>6800</v>
      </c>
      <c r="R1641" s="197">
        <f t="shared" si="178"/>
        <v>367200</v>
      </c>
      <c r="S1641" s="221">
        <f>+ม.5!AA260</f>
        <v>25</v>
      </c>
      <c r="T1641" s="201">
        <f t="shared" si="179"/>
        <v>91800</v>
      </c>
      <c r="U1641" s="190">
        <f t="shared" si="180"/>
        <v>275400</v>
      </c>
      <c r="V1641" s="190">
        <f t="shared" si="181"/>
        <v>310900</v>
      </c>
      <c r="W1641" s="190"/>
      <c r="X1641" s="258"/>
      <c r="Y1641" s="251">
        <f t="shared" si="177"/>
        <v>310900</v>
      </c>
      <c r="Z1641" s="251">
        <v>0.03</v>
      </c>
    </row>
    <row r="1642" spans="1:26" s="189" customFormat="1" ht="15.75" customHeight="1" x14ac:dyDescent="0.35">
      <c r="A1642" s="221">
        <f>+ม.5!C261</f>
        <v>0</v>
      </c>
      <c r="B1642" s="217">
        <f>+ม.5!D261</f>
        <v>0</v>
      </c>
      <c r="C1642" s="234"/>
      <c r="D1642" s="221"/>
      <c r="E1642" s="221"/>
      <c r="F1642" s="230"/>
      <c r="G1642" s="190"/>
      <c r="H1642" s="221">
        <f t="shared" si="175"/>
        <v>0</v>
      </c>
      <c r="I1642" s="226"/>
      <c r="J1642" s="191">
        <f t="shared" si="176"/>
        <v>0</v>
      </c>
      <c r="K1642" s="221">
        <f>+ม.5!R261</f>
        <v>2</v>
      </c>
      <c r="L1642" s="238" t="str">
        <f>+ม.5!T261</f>
        <v>สถานีบริการน้ำมันเชื้อเพลิง</v>
      </c>
      <c r="M1642" s="238">
        <f>+ม.5!U261</f>
        <v>0</v>
      </c>
      <c r="N1642" s="190"/>
      <c r="O1642" s="197">
        <f>+ม.5!V261</f>
        <v>9</v>
      </c>
      <c r="P1642" s="190">
        <f>+ม.5!X261</f>
        <v>9</v>
      </c>
      <c r="Q1642" s="244"/>
      <c r="R1642" s="197">
        <f t="shared" si="178"/>
        <v>0</v>
      </c>
      <c r="S1642" s="221">
        <f>+ม.5!AA261</f>
        <v>6</v>
      </c>
      <c r="T1642" s="201">
        <f t="shared" si="179"/>
        <v>0</v>
      </c>
      <c r="U1642" s="190">
        <f t="shared" si="180"/>
        <v>0</v>
      </c>
      <c r="V1642" s="190">
        <f t="shared" si="181"/>
        <v>0</v>
      </c>
      <c r="W1642" s="190"/>
      <c r="X1642" s="258"/>
      <c r="Y1642" s="251">
        <f t="shared" si="177"/>
        <v>0</v>
      </c>
      <c r="Z1642" s="251"/>
    </row>
    <row r="1643" spans="1:26" s="189" customFormat="1" ht="15.75" customHeight="1" x14ac:dyDescent="0.35">
      <c r="A1643" s="221">
        <v>213</v>
      </c>
      <c r="B1643" s="217" t="str">
        <f>+ม.5!D262</f>
        <v>น.ส.3</v>
      </c>
      <c r="C1643" s="234">
        <f>+ม.5!E262</f>
        <v>1127</v>
      </c>
      <c r="D1643" s="221">
        <f>+ม.5!J262</f>
        <v>21</v>
      </c>
      <c r="E1643" s="221">
        <f>+ม.5!K262</f>
        <v>0</v>
      </c>
      <c r="F1643" s="230">
        <f>+ม.5!L262</f>
        <v>13</v>
      </c>
      <c r="G1643" s="190"/>
      <c r="H1643" s="221">
        <f t="shared" si="175"/>
        <v>8413</v>
      </c>
      <c r="I1643" s="226">
        <v>100</v>
      </c>
      <c r="J1643" s="191">
        <f t="shared" si="176"/>
        <v>841300</v>
      </c>
      <c r="K1643" s="221">
        <f>+ม.5!R262</f>
        <v>0</v>
      </c>
      <c r="L1643" s="238">
        <f>+ม.5!T262</f>
        <v>0</v>
      </c>
      <c r="M1643" s="238">
        <f>+ม.5!U262</f>
        <v>0</v>
      </c>
      <c r="N1643" s="190"/>
      <c r="O1643" s="197">
        <f>+ม.5!V262</f>
        <v>0</v>
      </c>
      <c r="P1643" s="190">
        <f>+ม.5!X262</f>
        <v>0</v>
      </c>
      <c r="Q1643" s="244"/>
      <c r="R1643" s="197">
        <f t="shared" si="178"/>
        <v>0</v>
      </c>
      <c r="S1643" s="221">
        <f>+ม.5!AA262</f>
        <v>0</v>
      </c>
      <c r="T1643" s="201">
        <f t="shared" si="179"/>
        <v>0</v>
      </c>
      <c r="U1643" s="190">
        <f t="shared" si="180"/>
        <v>0</v>
      </c>
      <c r="V1643" s="190">
        <f t="shared" si="181"/>
        <v>841300</v>
      </c>
      <c r="W1643" s="190"/>
      <c r="X1643" s="258"/>
      <c r="Y1643" s="251">
        <f t="shared" si="177"/>
        <v>841300</v>
      </c>
      <c r="Z1643" s="251">
        <v>0.01</v>
      </c>
    </row>
    <row r="1644" spans="1:26" s="189" customFormat="1" ht="15.75" customHeight="1" x14ac:dyDescent="0.35">
      <c r="A1644" s="221">
        <v>214</v>
      </c>
      <c r="B1644" s="217" t="str">
        <f>+ม.5!D263</f>
        <v>น.ส.3</v>
      </c>
      <c r="C1644" s="234">
        <f>+ม.5!E263</f>
        <v>2335</v>
      </c>
      <c r="D1644" s="221">
        <f>+ม.5!J263</f>
        <v>1</v>
      </c>
      <c r="E1644" s="221">
        <f>+ม.5!K263</f>
        <v>2</v>
      </c>
      <c r="F1644" s="230">
        <f>+ม.5!L263</f>
        <v>78</v>
      </c>
      <c r="G1644" s="190"/>
      <c r="H1644" s="221">
        <f t="shared" si="175"/>
        <v>678</v>
      </c>
      <c r="I1644" s="226">
        <v>100</v>
      </c>
      <c r="J1644" s="191">
        <f t="shared" si="176"/>
        <v>67800</v>
      </c>
      <c r="K1644" s="221">
        <f>+ม.5!R263</f>
        <v>1</v>
      </c>
      <c r="L1644" s="238" t="str">
        <f>+ม.5!T263</f>
        <v>บ้านเดี่ยว</v>
      </c>
      <c r="M1644" s="238" t="str">
        <f>+ม.5!U263</f>
        <v>ตึก</v>
      </c>
      <c r="N1644" s="190"/>
      <c r="O1644" s="197">
        <f>+ม.5!V263</f>
        <v>36</v>
      </c>
      <c r="P1644" s="190">
        <f>+ม.5!X263</f>
        <v>36</v>
      </c>
      <c r="Q1644" s="244">
        <v>6800</v>
      </c>
      <c r="R1644" s="197">
        <f t="shared" si="178"/>
        <v>244800</v>
      </c>
      <c r="S1644" s="221">
        <f>+ม.5!AA263</f>
        <v>20</v>
      </c>
      <c r="T1644" s="201">
        <f t="shared" si="179"/>
        <v>48960</v>
      </c>
      <c r="U1644" s="190">
        <f t="shared" si="180"/>
        <v>195840</v>
      </c>
      <c r="V1644" s="190">
        <f t="shared" si="181"/>
        <v>263640</v>
      </c>
      <c r="W1644" s="190"/>
      <c r="X1644" s="258"/>
      <c r="Y1644" s="251">
        <f t="shared" si="177"/>
        <v>263640</v>
      </c>
      <c r="Z1644" s="251">
        <v>0.03</v>
      </c>
    </row>
    <row r="1645" spans="1:26" s="189" customFormat="1" ht="15.75" customHeight="1" x14ac:dyDescent="0.35">
      <c r="A1645" s="221">
        <v>215</v>
      </c>
      <c r="B1645" s="217" t="str">
        <f>+ม.5!D264</f>
        <v>น.ส.3</v>
      </c>
      <c r="C1645" s="234">
        <f>+ม.5!E264</f>
        <v>417</v>
      </c>
      <c r="D1645" s="221">
        <f>+ม.5!J264</f>
        <v>0</v>
      </c>
      <c r="E1645" s="221">
        <f>+ม.5!K264</f>
        <v>0</v>
      </c>
      <c r="F1645" s="230">
        <f>+ม.5!L264</f>
        <v>75</v>
      </c>
      <c r="G1645" s="190"/>
      <c r="H1645" s="221">
        <f t="shared" si="175"/>
        <v>75</v>
      </c>
      <c r="I1645" s="226">
        <v>100</v>
      </c>
      <c r="J1645" s="191">
        <f t="shared" si="176"/>
        <v>7500</v>
      </c>
      <c r="K1645" s="221">
        <f>+ม.5!R264</f>
        <v>1</v>
      </c>
      <c r="L1645" s="238" t="str">
        <f>+ม.5!T264</f>
        <v>บ้านเดี่ยว</v>
      </c>
      <c r="M1645" s="238" t="str">
        <f>+ม.5!U264</f>
        <v>ไม้</v>
      </c>
      <c r="N1645" s="190"/>
      <c r="O1645" s="197">
        <f>+ม.5!V264</f>
        <v>72</v>
      </c>
      <c r="P1645" s="190">
        <f>+ม.5!X264</f>
        <v>72</v>
      </c>
      <c r="Q1645" s="244">
        <v>6800</v>
      </c>
      <c r="R1645" s="197">
        <f t="shared" si="178"/>
        <v>489600</v>
      </c>
      <c r="S1645" s="221">
        <f>+ม.5!AA264</f>
        <v>17</v>
      </c>
      <c r="T1645" s="201">
        <f t="shared" si="179"/>
        <v>83232</v>
      </c>
      <c r="U1645" s="190">
        <f t="shared" si="180"/>
        <v>406368</v>
      </c>
      <c r="V1645" s="190">
        <f t="shared" si="181"/>
        <v>413868</v>
      </c>
      <c r="W1645" s="190"/>
      <c r="X1645" s="258"/>
      <c r="Y1645" s="251">
        <f t="shared" si="177"/>
        <v>413868</v>
      </c>
      <c r="Z1645" s="251">
        <v>0.03</v>
      </c>
    </row>
    <row r="1646" spans="1:26" s="189" customFormat="1" ht="15.75" customHeight="1" x14ac:dyDescent="0.35">
      <c r="A1646" s="221">
        <v>216</v>
      </c>
      <c r="B1646" s="217" t="str">
        <f>+ม.5!D265</f>
        <v>น.ส.3</v>
      </c>
      <c r="C1646" s="234">
        <f>+ม.5!E265</f>
        <v>2411</v>
      </c>
      <c r="D1646" s="221">
        <f>+ม.5!J265</f>
        <v>3</v>
      </c>
      <c r="E1646" s="221">
        <f>+ม.5!K265</f>
        <v>0</v>
      </c>
      <c r="F1646" s="230">
        <f>+ม.5!L265</f>
        <v>67</v>
      </c>
      <c r="G1646" s="190"/>
      <c r="H1646" s="221">
        <f t="shared" si="175"/>
        <v>1267</v>
      </c>
      <c r="I1646" s="226">
        <v>100</v>
      </c>
      <c r="J1646" s="191">
        <f t="shared" si="176"/>
        <v>126700</v>
      </c>
      <c r="K1646" s="221">
        <f>+ม.5!R265</f>
        <v>1</v>
      </c>
      <c r="L1646" s="238" t="str">
        <f>+ม.5!T265</f>
        <v>บ้านเดี่ยว</v>
      </c>
      <c r="M1646" s="238" t="str">
        <f>+ม.5!U265</f>
        <v>ไม้</v>
      </c>
      <c r="N1646" s="190"/>
      <c r="O1646" s="197">
        <f>+ม.5!V265</f>
        <v>84</v>
      </c>
      <c r="P1646" s="190">
        <f>+ม.5!X265</f>
        <v>84</v>
      </c>
      <c r="Q1646" s="244">
        <v>6800</v>
      </c>
      <c r="R1646" s="197">
        <f t="shared" si="178"/>
        <v>571200</v>
      </c>
      <c r="S1646" s="221">
        <f>+ม.5!AA265</f>
        <v>30</v>
      </c>
      <c r="T1646" s="201">
        <f t="shared" si="179"/>
        <v>171360</v>
      </c>
      <c r="U1646" s="190">
        <f t="shared" si="180"/>
        <v>399840</v>
      </c>
      <c r="V1646" s="190">
        <f t="shared" si="181"/>
        <v>526540</v>
      </c>
      <c r="W1646" s="190"/>
      <c r="X1646" s="258"/>
      <c r="Y1646" s="251">
        <f t="shared" si="177"/>
        <v>526540</v>
      </c>
      <c r="Z1646" s="251">
        <v>0.03</v>
      </c>
    </row>
    <row r="1647" spans="1:26" s="189" customFormat="1" ht="15.75" customHeight="1" x14ac:dyDescent="0.35">
      <c r="A1647" s="221">
        <f>+ม.5!C266</f>
        <v>0</v>
      </c>
      <c r="B1647" s="217">
        <f>+ม.5!D266</f>
        <v>0</v>
      </c>
      <c r="C1647" s="234"/>
      <c r="D1647" s="221">
        <f>+ม.5!J266</f>
        <v>0</v>
      </c>
      <c r="E1647" s="221">
        <f>+ม.5!K266</f>
        <v>0</v>
      </c>
      <c r="F1647" s="230">
        <f>+ม.5!L266</f>
        <v>67</v>
      </c>
      <c r="G1647" s="190"/>
      <c r="H1647" s="221">
        <f t="shared" si="175"/>
        <v>67</v>
      </c>
      <c r="I1647" s="226"/>
      <c r="J1647" s="191">
        <f t="shared" si="176"/>
        <v>0</v>
      </c>
      <c r="K1647" s="221">
        <f>+ม.5!R266</f>
        <v>2</v>
      </c>
      <c r="L1647" s="238" t="str">
        <f>+ม.5!T266</f>
        <v>บ้านเดี่ยว</v>
      </c>
      <c r="M1647" s="238" t="str">
        <f>+ม.5!U266</f>
        <v>ครึ่งตึกครึ่งไม้</v>
      </c>
      <c r="N1647" s="190"/>
      <c r="O1647" s="197">
        <f>+ม.5!V266</f>
        <v>180</v>
      </c>
      <c r="P1647" s="190">
        <f>+ม.5!X266</f>
        <v>0</v>
      </c>
      <c r="Q1647" s="244">
        <v>6800</v>
      </c>
      <c r="R1647" s="197">
        <f t="shared" si="178"/>
        <v>1224000</v>
      </c>
      <c r="S1647" s="221">
        <v>35</v>
      </c>
      <c r="T1647" s="201">
        <f t="shared" si="179"/>
        <v>428400</v>
      </c>
      <c r="U1647" s="190">
        <f t="shared" si="180"/>
        <v>795600</v>
      </c>
      <c r="V1647" s="190">
        <f t="shared" si="181"/>
        <v>795600</v>
      </c>
      <c r="W1647" s="190"/>
      <c r="X1647" s="258"/>
      <c r="Y1647" s="251">
        <f t="shared" si="177"/>
        <v>795600</v>
      </c>
      <c r="Z1647" s="251"/>
    </row>
    <row r="1648" spans="1:26" s="189" customFormat="1" ht="15.75" customHeight="1" x14ac:dyDescent="0.35">
      <c r="A1648" s="221">
        <f>+ม.5!C267</f>
        <v>0</v>
      </c>
      <c r="B1648" s="217">
        <f>+ม.5!D267</f>
        <v>0</v>
      </c>
      <c r="C1648" s="234"/>
      <c r="D1648" s="221"/>
      <c r="E1648" s="221"/>
      <c r="F1648" s="230"/>
      <c r="G1648" s="190"/>
      <c r="H1648" s="221">
        <f t="shared" ref="H1648:H1711" si="182">+(D1648*400)+(E1648*100)+F1648</f>
        <v>0</v>
      </c>
      <c r="I1648" s="226"/>
      <c r="J1648" s="191">
        <f t="shared" si="176"/>
        <v>0</v>
      </c>
      <c r="K1648" s="221">
        <f>+ม.5!R267</f>
        <v>0</v>
      </c>
      <c r="L1648" s="238" t="str">
        <f>+ม.5!T267</f>
        <v>ชั้นที่ 1</v>
      </c>
      <c r="M1648" s="238">
        <f>+ม.5!U267</f>
        <v>0</v>
      </c>
      <c r="N1648" s="190"/>
      <c r="O1648" s="197">
        <f>+ม.5!V267</f>
        <v>0</v>
      </c>
      <c r="P1648" s="190">
        <f>+ม.5!X267</f>
        <v>90</v>
      </c>
      <c r="Q1648" s="244"/>
      <c r="R1648" s="197">
        <f t="shared" si="178"/>
        <v>0</v>
      </c>
      <c r="S1648" s="221"/>
      <c r="T1648" s="201">
        <f t="shared" si="179"/>
        <v>0</v>
      </c>
      <c r="U1648" s="190">
        <f t="shared" si="180"/>
        <v>0</v>
      </c>
      <c r="V1648" s="190">
        <f t="shared" si="181"/>
        <v>0</v>
      </c>
      <c r="W1648" s="190"/>
      <c r="X1648" s="258"/>
      <c r="Y1648" s="251">
        <f t="shared" si="177"/>
        <v>0</v>
      </c>
      <c r="Z1648" s="251"/>
    </row>
    <row r="1649" spans="1:26" s="189" customFormat="1" ht="15.75" customHeight="1" x14ac:dyDescent="0.35">
      <c r="A1649" s="221">
        <f>+ม.5!C268</f>
        <v>0</v>
      </c>
      <c r="B1649" s="217">
        <f>+ม.5!D268</f>
        <v>0</v>
      </c>
      <c r="C1649" s="234"/>
      <c r="D1649" s="221"/>
      <c r="E1649" s="221"/>
      <c r="F1649" s="230"/>
      <c r="G1649" s="190"/>
      <c r="H1649" s="221">
        <f t="shared" si="182"/>
        <v>0</v>
      </c>
      <c r="I1649" s="226"/>
      <c r="J1649" s="191">
        <f t="shared" ref="J1649:J1712" si="183">H1649*I1649</f>
        <v>0</v>
      </c>
      <c r="K1649" s="221">
        <f>+ม.5!R268</f>
        <v>0</v>
      </c>
      <c r="L1649" s="238" t="str">
        <f>+ม.5!T268</f>
        <v>ชั้นที่ 2</v>
      </c>
      <c r="M1649" s="238">
        <f>+ม.5!U268</f>
        <v>0</v>
      </c>
      <c r="N1649" s="190"/>
      <c r="O1649" s="197">
        <f>+ม.5!V268</f>
        <v>0</v>
      </c>
      <c r="P1649" s="190">
        <f>+ม.5!X268</f>
        <v>90</v>
      </c>
      <c r="Q1649" s="244"/>
      <c r="R1649" s="197">
        <f t="shared" si="178"/>
        <v>0</v>
      </c>
      <c r="S1649" s="221">
        <f>+ม.5!AA268</f>
        <v>0</v>
      </c>
      <c r="T1649" s="201">
        <f t="shared" si="179"/>
        <v>0</v>
      </c>
      <c r="U1649" s="190">
        <f t="shared" si="180"/>
        <v>0</v>
      </c>
      <c r="V1649" s="190">
        <f t="shared" si="181"/>
        <v>0</v>
      </c>
      <c r="W1649" s="190"/>
      <c r="X1649" s="258"/>
      <c r="Y1649" s="251">
        <f t="shared" si="177"/>
        <v>0</v>
      </c>
      <c r="Z1649" s="251"/>
    </row>
    <row r="1650" spans="1:26" s="189" customFormat="1" ht="15.75" customHeight="1" x14ac:dyDescent="0.35">
      <c r="A1650" s="221">
        <f>+ม.5!C269</f>
        <v>0</v>
      </c>
      <c r="B1650" s="217">
        <f>+ม.5!D269</f>
        <v>0</v>
      </c>
      <c r="C1650" s="234"/>
      <c r="D1650" s="221"/>
      <c r="E1650" s="221"/>
      <c r="F1650" s="230"/>
      <c r="G1650" s="190"/>
      <c r="H1650" s="221">
        <f t="shared" si="182"/>
        <v>0</v>
      </c>
      <c r="I1650" s="226"/>
      <c r="J1650" s="191">
        <f t="shared" si="183"/>
        <v>0</v>
      </c>
      <c r="K1650" s="221">
        <f>+ม.5!R269</f>
        <v>3</v>
      </c>
      <c r="L1650" s="238" t="str">
        <f>+ม.5!T269</f>
        <v>บ้านเดี่ยว</v>
      </c>
      <c r="M1650" s="238" t="str">
        <f>+ม.5!U269</f>
        <v>ไม้</v>
      </c>
      <c r="N1650" s="190"/>
      <c r="O1650" s="197">
        <f>+ม.5!V269</f>
        <v>84</v>
      </c>
      <c r="P1650" s="190">
        <f>+ม.5!X269</f>
        <v>84</v>
      </c>
      <c r="Q1650" s="244">
        <v>6800</v>
      </c>
      <c r="R1650" s="197">
        <f t="shared" si="178"/>
        <v>571200</v>
      </c>
      <c r="S1650" s="221">
        <f>+ม.5!AA269</f>
        <v>30</v>
      </c>
      <c r="T1650" s="201">
        <f t="shared" si="179"/>
        <v>171360</v>
      </c>
      <c r="U1650" s="190">
        <f t="shared" si="180"/>
        <v>399840</v>
      </c>
      <c r="V1650" s="190">
        <f t="shared" si="181"/>
        <v>399840</v>
      </c>
      <c r="W1650" s="190"/>
      <c r="X1650" s="258"/>
      <c r="Y1650" s="251">
        <f t="shared" si="177"/>
        <v>399840</v>
      </c>
      <c r="Z1650" s="251"/>
    </row>
    <row r="1651" spans="1:26" s="189" customFormat="1" ht="15.75" customHeight="1" x14ac:dyDescent="0.35">
      <c r="A1651" s="221">
        <v>217</v>
      </c>
      <c r="B1651" s="217" t="str">
        <f>+ม.5!D270</f>
        <v>น.ส.3</v>
      </c>
      <c r="C1651" s="234">
        <f>+ม.5!E270</f>
        <v>2387</v>
      </c>
      <c r="D1651" s="221">
        <f>+ม.5!J270</f>
        <v>1</v>
      </c>
      <c r="E1651" s="221">
        <f>+ม.5!K270</f>
        <v>0</v>
      </c>
      <c r="F1651" s="230">
        <f>+ม.5!L270</f>
        <v>85</v>
      </c>
      <c r="G1651" s="190"/>
      <c r="H1651" s="221">
        <f t="shared" si="182"/>
        <v>485</v>
      </c>
      <c r="I1651" s="226">
        <v>100</v>
      </c>
      <c r="J1651" s="191">
        <f t="shared" si="183"/>
        <v>48500</v>
      </c>
      <c r="K1651" s="221">
        <f>+ม.5!R270</f>
        <v>1</v>
      </c>
      <c r="L1651" s="238" t="str">
        <f>+ม.5!T270</f>
        <v>บ้านเดี่ยว</v>
      </c>
      <c r="M1651" s="238" t="str">
        <f>+ม.5!U270</f>
        <v>ครึ่งตึกครึ่งไม้</v>
      </c>
      <c r="N1651" s="190"/>
      <c r="O1651" s="197">
        <f>+ม.5!V270</f>
        <v>130</v>
      </c>
      <c r="P1651" s="190">
        <f>+ม.5!X270</f>
        <v>0</v>
      </c>
      <c r="Q1651" s="244">
        <v>6800</v>
      </c>
      <c r="R1651" s="197">
        <f t="shared" si="178"/>
        <v>884000</v>
      </c>
      <c r="S1651" s="221">
        <v>30</v>
      </c>
      <c r="T1651" s="201">
        <f t="shared" si="179"/>
        <v>265200</v>
      </c>
      <c r="U1651" s="190">
        <f t="shared" si="180"/>
        <v>618800</v>
      </c>
      <c r="V1651" s="190">
        <f t="shared" si="181"/>
        <v>667300</v>
      </c>
      <c r="W1651" s="190"/>
      <c r="X1651" s="258"/>
      <c r="Y1651" s="251">
        <f t="shared" si="177"/>
        <v>667300</v>
      </c>
      <c r="Z1651" s="251">
        <v>0.03</v>
      </c>
    </row>
    <row r="1652" spans="1:26" s="189" customFormat="1" ht="15.75" customHeight="1" x14ac:dyDescent="0.35">
      <c r="A1652" s="221">
        <f>+ม.5!C271</f>
        <v>0</v>
      </c>
      <c r="B1652" s="217">
        <f>+ม.5!D271</f>
        <v>0</v>
      </c>
      <c r="C1652" s="234"/>
      <c r="D1652" s="221"/>
      <c r="E1652" s="221"/>
      <c r="F1652" s="230"/>
      <c r="G1652" s="190"/>
      <c r="H1652" s="221">
        <f t="shared" si="182"/>
        <v>0</v>
      </c>
      <c r="I1652" s="226"/>
      <c r="J1652" s="191">
        <f t="shared" si="183"/>
        <v>0</v>
      </c>
      <c r="K1652" s="221">
        <f>+ม.5!R271</f>
        <v>0</v>
      </c>
      <c r="L1652" s="238">
        <f>+ม.5!T271</f>
        <v>0</v>
      </c>
      <c r="M1652" s="238">
        <f>+ม.5!U271</f>
        <v>0</v>
      </c>
      <c r="N1652" s="190"/>
      <c r="O1652" s="197">
        <f>+ม.5!V271</f>
        <v>0</v>
      </c>
      <c r="P1652" s="190">
        <f>+ม.5!X271</f>
        <v>65</v>
      </c>
      <c r="Q1652" s="244"/>
      <c r="R1652" s="197">
        <f t="shared" si="178"/>
        <v>0</v>
      </c>
      <c r="S1652" s="221"/>
      <c r="T1652" s="201">
        <f t="shared" si="179"/>
        <v>0</v>
      </c>
      <c r="U1652" s="190">
        <f t="shared" si="180"/>
        <v>0</v>
      </c>
      <c r="V1652" s="190">
        <f t="shared" si="181"/>
        <v>0</v>
      </c>
      <c r="W1652" s="190"/>
      <c r="X1652" s="258"/>
      <c r="Y1652" s="251">
        <f t="shared" si="177"/>
        <v>0</v>
      </c>
      <c r="Z1652" s="251"/>
    </row>
    <row r="1653" spans="1:26" s="189" customFormat="1" ht="15.75" customHeight="1" x14ac:dyDescent="0.35">
      <c r="A1653" s="221">
        <f>+ม.5!C272</f>
        <v>0</v>
      </c>
      <c r="B1653" s="217">
        <f>+ม.5!D272</f>
        <v>0</v>
      </c>
      <c r="C1653" s="234"/>
      <c r="D1653" s="221"/>
      <c r="E1653" s="221"/>
      <c r="F1653" s="230"/>
      <c r="G1653" s="190"/>
      <c r="H1653" s="221">
        <f t="shared" si="182"/>
        <v>0</v>
      </c>
      <c r="I1653" s="226"/>
      <c r="J1653" s="191">
        <f t="shared" si="183"/>
        <v>0</v>
      </c>
      <c r="K1653" s="221">
        <f>+ม.5!R272</f>
        <v>0</v>
      </c>
      <c r="L1653" s="238">
        <f>+ม.5!T272</f>
        <v>0</v>
      </c>
      <c r="M1653" s="238">
        <f>+ม.5!U272</f>
        <v>0</v>
      </c>
      <c r="N1653" s="190"/>
      <c r="O1653" s="197">
        <f>+ม.5!V272</f>
        <v>0</v>
      </c>
      <c r="P1653" s="190">
        <f>+ม.5!X272</f>
        <v>65</v>
      </c>
      <c r="Q1653" s="244"/>
      <c r="R1653" s="197">
        <f t="shared" si="178"/>
        <v>0</v>
      </c>
      <c r="S1653" s="221">
        <f>+ม.5!AA272</f>
        <v>0</v>
      </c>
      <c r="T1653" s="201">
        <f t="shared" si="179"/>
        <v>0</v>
      </c>
      <c r="U1653" s="190">
        <f t="shared" si="180"/>
        <v>0</v>
      </c>
      <c r="V1653" s="190">
        <f t="shared" si="181"/>
        <v>0</v>
      </c>
      <c r="W1653" s="190"/>
      <c r="X1653" s="258"/>
      <c r="Y1653" s="251">
        <f t="shared" si="177"/>
        <v>0</v>
      </c>
      <c r="Z1653" s="251"/>
    </row>
    <row r="1654" spans="1:26" s="189" customFormat="1" ht="15.75" customHeight="1" x14ac:dyDescent="0.35">
      <c r="A1654" s="221">
        <v>218</v>
      </c>
      <c r="B1654" s="217" t="str">
        <f>+ม.5!D273</f>
        <v>น.ส.3</v>
      </c>
      <c r="C1654" s="234">
        <f>+ม.5!E273</f>
        <v>2344</v>
      </c>
      <c r="D1654" s="221">
        <f>+ม.5!J273</f>
        <v>0</v>
      </c>
      <c r="E1654" s="221">
        <f>+ม.5!K273</f>
        <v>1</v>
      </c>
      <c r="F1654" s="230">
        <f>+ม.5!L273</f>
        <v>68</v>
      </c>
      <c r="G1654" s="190"/>
      <c r="H1654" s="221">
        <f t="shared" si="182"/>
        <v>168</v>
      </c>
      <c r="I1654" s="226">
        <v>100</v>
      </c>
      <c r="J1654" s="191">
        <f t="shared" si="183"/>
        <v>16800</v>
      </c>
      <c r="K1654" s="221">
        <f>+ม.5!R273</f>
        <v>1</v>
      </c>
      <c r="L1654" s="238" t="str">
        <f>+ม.5!T273</f>
        <v>บ้านเดี่ยว</v>
      </c>
      <c r="M1654" s="238" t="str">
        <f>+ม.5!U273</f>
        <v>ไม้</v>
      </c>
      <c r="N1654" s="190"/>
      <c r="O1654" s="197">
        <f>+ม.5!V273</f>
        <v>45</v>
      </c>
      <c r="P1654" s="190">
        <f>+ม.5!X273</f>
        <v>45</v>
      </c>
      <c r="Q1654" s="244">
        <v>6800</v>
      </c>
      <c r="R1654" s="197">
        <f t="shared" si="178"/>
        <v>306000</v>
      </c>
      <c r="S1654" s="221">
        <f>+ม.5!AA273</f>
        <v>30</v>
      </c>
      <c r="T1654" s="201">
        <f t="shared" si="179"/>
        <v>91800</v>
      </c>
      <c r="U1654" s="190">
        <f t="shared" si="180"/>
        <v>214200</v>
      </c>
      <c r="V1654" s="190">
        <f t="shared" si="181"/>
        <v>231000</v>
      </c>
      <c r="W1654" s="190"/>
      <c r="X1654" s="258"/>
      <c r="Y1654" s="251">
        <f t="shared" si="177"/>
        <v>231000</v>
      </c>
      <c r="Z1654" s="251">
        <v>0.03</v>
      </c>
    </row>
    <row r="1655" spans="1:26" s="189" customFormat="1" ht="15.75" customHeight="1" x14ac:dyDescent="0.35">
      <c r="A1655" s="221">
        <f>+ม.5!C274</f>
        <v>0</v>
      </c>
      <c r="B1655" s="217">
        <f>+ม.5!D274</f>
        <v>0</v>
      </c>
      <c r="C1655" s="234"/>
      <c r="D1655" s="221"/>
      <c r="E1655" s="221"/>
      <c r="F1655" s="230"/>
      <c r="G1655" s="190"/>
      <c r="H1655" s="221">
        <f t="shared" si="182"/>
        <v>0</v>
      </c>
      <c r="I1655" s="226"/>
      <c r="J1655" s="191">
        <f t="shared" si="183"/>
        <v>0</v>
      </c>
      <c r="K1655" s="221">
        <f>+ม.5!R274</f>
        <v>2</v>
      </c>
      <c r="L1655" s="238" t="str">
        <f>+ม.5!T274</f>
        <v>บ้านเดี่ยว</v>
      </c>
      <c r="M1655" s="238" t="str">
        <f>+ม.5!U274</f>
        <v>ไม้</v>
      </c>
      <c r="N1655" s="190"/>
      <c r="O1655" s="197">
        <f>+ม.5!V274</f>
        <v>35</v>
      </c>
      <c r="P1655" s="190">
        <f>+ม.5!X274</f>
        <v>35</v>
      </c>
      <c r="Q1655" s="244">
        <v>6800</v>
      </c>
      <c r="R1655" s="197">
        <f t="shared" si="178"/>
        <v>238000</v>
      </c>
      <c r="S1655" s="221">
        <f>+ม.5!AA274</f>
        <v>25</v>
      </c>
      <c r="T1655" s="201">
        <f t="shared" si="179"/>
        <v>59500</v>
      </c>
      <c r="U1655" s="190">
        <f t="shared" si="180"/>
        <v>178500</v>
      </c>
      <c r="V1655" s="190">
        <f t="shared" si="181"/>
        <v>178500</v>
      </c>
      <c r="W1655" s="190"/>
      <c r="X1655" s="258"/>
      <c r="Y1655" s="251">
        <f t="shared" si="177"/>
        <v>178500</v>
      </c>
      <c r="Z1655" s="251"/>
    </row>
    <row r="1656" spans="1:26" s="189" customFormat="1" ht="15.75" customHeight="1" x14ac:dyDescent="0.35">
      <c r="A1656" s="221">
        <v>219</v>
      </c>
      <c r="B1656" s="217" t="str">
        <f>+ม.5!D275</f>
        <v>น.ส.3</v>
      </c>
      <c r="C1656" s="234">
        <f>+ม.5!E275</f>
        <v>2353</v>
      </c>
      <c r="D1656" s="221">
        <f>+ม.5!J275</f>
        <v>0</v>
      </c>
      <c r="E1656" s="221">
        <f>+ม.5!K275</f>
        <v>1</v>
      </c>
      <c r="F1656" s="230">
        <f>+ม.5!L275</f>
        <v>96</v>
      </c>
      <c r="G1656" s="190"/>
      <c r="H1656" s="221">
        <f t="shared" si="182"/>
        <v>196</v>
      </c>
      <c r="I1656" s="226">
        <v>100</v>
      </c>
      <c r="J1656" s="191">
        <f t="shared" si="183"/>
        <v>19600</v>
      </c>
      <c r="K1656" s="221">
        <f>+ม.5!R275</f>
        <v>1</v>
      </c>
      <c r="L1656" s="238" t="str">
        <f>+ม.5!T275</f>
        <v>บ้านเดี่ยว</v>
      </c>
      <c r="M1656" s="238" t="str">
        <f>+ม.5!U275</f>
        <v>ไม้</v>
      </c>
      <c r="N1656" s="190"/>
      <c r="O1656" s="197">
        <f>+ม.5!V275</f>
        <v>84</v>
      </c>
      <c r="P1656" s="190">
        <f>+ม.5!X275</f>
        <v>84</v>
      </c>
      <c r="Q1656" s="244">
        <v>6800</v>
      </c>
      <c r="R1656" s="197">
        <f t="shared" si="178"/>
        <v>571200</v>
      </c>
      <c r="S1656" s="221">
        <f>+ม.5!AA275</f>
        <v>30</v>
      </c>
      <c r="T1656" s="201">
        <f t="shared" si="179"/>
        <v>171360</v>
      </c>
      <c r="U1656" s="190">
        <f t="shared" si="180"/>
        <v>399840</v>
      </c>
      <c r="V1656" s="190">
        <f t="shared" si="181"/>
        <v>419440</v>
      </c>
      <c r="W1656" s="190"/>
      <c r="X1656" s="258"/>
      <c r="Y1656" s="251">
        <f t="shared" si="177"/>
        <v>419440</v>
      </c>
      <c r="Z1656" s="251">
        <v>0.03</v>
      </c>
    </row>
    <row r="1657" spans="1:26" s="189" customFormat="1" ht="15.75" customHeight="1" x14ac:dyDescent="0.35">
      <c r="A1657" s="221">
        <f>+ม.5!C276</f>
        <v>0</v>
      </c>
      <c r="B1657" s="217">
        <f>+ม.5!D276</f>
        <v>0</v>
      </c>
      <c r="C1657" s="234"/>
      <c r="D1657" s="221"/>
      <c r="E1657" s="221"/>
      <c r="F1657" s="230"/>
      <c r="G1657" s="190"/>
      <c r="H1657" s="221">
        <f t="shared" si="182"/>
        <v>0</v>
      </c>
      <c r="I1657" s="226"/>
      <c r="J1657" s="191">
        <f t="shared" si="183"/>
        <v>0</v>
      </c>
      <c r="K1657" s="221">
        <f>+ม.5!R276</f>
        <v>2</v>
      </c>
      <c r="L1657" s="238" t="str">
        <f>+ม.5!T276</f>
        <v>บ้านเดี่ยว</v>
      </c>
      <c r="M1657" s="238" t="str">
        <f>+ม.5!U276</f>
        <v>ไม้</v>
      </c>
      <c r="N1657" s="190"/>
      <c r="O1657" s="197">
        <f>+ม.5!V276</f>
        <v>60</v>
      </c>
      <c r="P1657" s="190">
        <f>+ม.5!X276</f>
        <v>60</v>
      </c>
      <c r="Q1657" s="244">
        <v>6800</v>
      </c>
      <c r="R1657" s="197">
        <f t="shared" si="178"/>
        <v>408000</v>
      </c>
      <c r="S1657" s="221">
        <f>+ม.5!AA276</f>
        <v>25</v>
      </c>
      <c r="T1657" s="201">
        <f t="shared" si="179"/>
        <v>102000</v>
      </c>
      <c r="U1657" s="190">
        <f t="shared" si="180"/>
        <v>306000</v>
      </c>
      <c r="V1657" s="190">
        <f t="shared" si="181"/>
        <v>306000</v>
      </c>
      <c r="W1657" s="190"/>
      <c r="X1657" s="258"/>
      <c r="Y1657" s="251">
        <f t="shared" si="177"/>
        <v>306000</v>
      </c>
      <c r="Z1657" s="251"/>
    </row>
    <row r="1658" spans="1:26" s="189" customFormat="1" ht="15.75" customHeight="1" x14ac:dyDescent="0.35">
      <c r="A1658" s="221">
        <v>220</v>
      </c>
      <c r="B1658" s="217" t="str">
        <f>+ม.5!D277</f>
        <v>น.ส.3</v>
      </c>
      <c r="C1658" s="234">
        <f>+ม.5!E277</f>
        <v>2385</v>
      </c>
      <c r="D1658" s="221">
        <f>+ม.5!J277</f>
        <v>0</v>
      </c>
      <c r="E1658" s="221">
        <f>+ม.5!K277</f>
        <v>1</v>
      </c>
      <c r="F1658" s="230">
        <f>+ม.5!L277</f>
        <v>18</v>
      </c>
      <c r="G1658" s="190"/>
      <c r="H1658" s="221">
        <f t="shared" si="182"/>
        <v>118</v>
      </c>
      <c r="I1658" s="226">
        <v>100</v>
      </c>
      <c r="J1658" s="191">
        <f t="shared" si="183"/>
        <v>11800</v>
      </c>
      <c r="K1658" s="221">
        <f>+ม.5!R277</f>
        <v>1</v>
      </c>
      <c r="L1658" s="238" t="str">
        <f>+ม.5!T277</f>
        <v>บ้านเดี่ยว</v>
      </c>
      <c r="M1658" s="238" t="str">
        <f>+ม.5!U277</f>
        <v>ตึก</v>
      </c>
      <c r="N1658" s="190"/>
      <c r="O1658" s="197">
        <f>+ม.5!V277</f>
        <v>96</v>
      </c>
      <c r="P1658" s="190">
        <f>+ม.5!X277</f>
        <v>96</v>
      </c>
      <c r="Q1658" s="244">
        <v>6800</v>
      </c>
      <c r="R1658" s="197">
        <f t="shared" si="178"/>
        <v>652800</v>
      </c>
      <c r="S1658" s="221">
        <f>+ม.5!AA277</f>
        <v>40</v>
      </c>
      <c r="T1658" s="201">
        <f t="shared" si="179"/>
        <v>261120</v>
      </c>
      <c r="U1658" s="190">
        <f t="shared" si="180"/>
        <v>391680</v>
      </c>
      <c r="V1658" s="190">
        <f t="shared" si="181"/>
        <v>403480</v>
      </c>
      <c r="W1658" s="190"/>
      <c r="X1658" s="258"/>
      <c r="Y1658" s="251">
        <f t="shared" si="177"/>
        <v>403480</v>
      </c>
      <c r="Z1658" s="251">
        <v>0.03</v>
      </c>
    </row>
    <row r="1659" spans="1:26" s="189" customFormat="1" ht="15.75" customHeight="1" x14ac:dyDescent="0.35">
      <c r="A1659" s="221">
        <v>221</v>
      </c>
      <c r="B1659" s="217" t="str">
        <f>+ม.5!D278</f>
        <v>น.ส.3</v>
      </c>
      <c r="C1659" s="234">
        <f>+ม.5!E278</f>
        <v>418</v>
      </c>
      <c r="D1659" s="221">
        <f>+ม.5!J278</f>
        <v>0</v>
      </c>
      <c r="E1659" s="221">
        <f>+ม.5!K278</f>
        <v>1</v>
      </c>
      <c r="F1659" s="230">
        <f>+ม.5!L278</f>
        <v>23</v>
      </c>
      <c r="G1659" s="190"/>
      <c r="H1659" s="221">
        <f t="shared" si="182"/>
        <v>123</v>
      </c>
      <c r="I1659" s="226">
        <v>100</v>
      </c>
      <c r="J1659" s="191">
        <f t="shared" si="183"/>
        <v>12300</v>
      </c>
      <c r="K1659" s="221">
        <f>+ม.5!R278</f>
        <v>0</v>
      </c>
      <c r="L1659" s="238">
        <f>+ม.5!T278</f>
        <v>0</v>
      </c>
      <c r="M1659" s="238">
        <f>+ม.5!U278</f>
        <v>0</v>
      </c>
      <c r="N1659" s="190"/>
      <c r="O1659" s="197">
        <f>+ม.5!V278</f>
        <v>0</v>
      </c>
      <c r="P1659" s="190">
        <f>+ม.5!X278</f>
        <v>0</v>
      </c>
      <c r="Q1659" s="244"/>
      <c r="R1659" s="197">
        <f t="shared" si="178"/>
        <v>0</v>
      </c>
      <c r="S1659" s="221">
        <f>+ม.5!AA278</f>
        <v>0</v>
      </c>
      <c r="T1659" s="201">
        <f t="shared" si="179"/>
        <v>0</v>
      </c>
      <c r="U1659" s="190">
        <f t="shared" si="180"/>
        <v>0</v>
      </c>
      <c r="V1659" s="190">
        <f t="shared" si="181"/>
        <v>12300</v>
      </c>
      <c r="W1659" s="190"/>
      <c r="X1659" s="258"/>
      <c r="Y1659" s="251">
        <f t="shared" si="177"/>
        <v>12300</v>
      </c>
      <c r="Z1659" s="251">
        <v>0.01</v>
      </c>
    </row>
    <row r="1660" spans="1:26" s="189" customFormat="1" ht="15.75" customHeight="1" x14ac:dyDescent="0.35">
      <c r="A1660" s="221">
        <v>222</v>
      </c>
      <c r="B1660" s="217" t="str">
        <f>+ม.5!D279</f>
        <v>น.ส.3</v>
      </c>
      <c r="C1660" s="234">
        <f>+ม.5!E279</f>
        <v>354</v>
      </c>
      <c r="D1660" s="221">
        <f>+ม.5!J279</f>
        <v>0</v>
      </c>
      <c r="E1660" s="221">
        <f>+ม.5!K279</f>
        <v>1</v>
      </c>
      <c r="F1660" s="230">
        <f>+ม.5!L279</f>
        <v>96</v>
      </c>
      <c r="G1660" s="190"/>
      <c r="H1660" s="221">
        <f t="shared" si="182"/>
        <v>196</v>
      </c>
      <c r="I1660" s="226">
        <v>100</v>
      </c>
      <c r="J1660" s="191">
        <f t="shared" si="183"/>
        <v>19600</v>
      </c>
      <c r="K1660" s="221">
        <f>+ม.5!R279</f>
        <v>0</v>
      </c>
      <c r="L1660" s="238">
        <f>+ม.5!T279</f>
        <v>0</v>
      </c>
      <c r="M1660" s="238">
        <f>+ม.5!U279</f>
        <v>0</v>
      </c>
      <c r="N1660" s="190"/>
      <c r="O1660" s="197">
        <f>+ม.5!V279</f>
        <v>0</v>
      </c>
      <c r="P1660" s="190">
        <f>+ม.5!X279</f>
        <v>0</v>
      </c>
      <c r="Q1660" s="244"/>
      <c r="R1660" s="197">
        <f t="shared" si="178"/>
        <v>0</v>
      </c>
      <c r="S1660" s="221">
        <f>+ม.5!AA279</f>
        <v>0</v>
      </c>
      <c r="T1660" s="201">
        <f t="shared" si="179"/>
        <v>0</v>
      </c>
      <c r="U1660" s="190">
        <f t="shared" si="180"/>
        <v>0</v>
      </c>
      <c r="V1660" s="190">
        <f t="shared" si="181"/>
        <v>19600</v>
      </c>
      <c r="W1660" s="190"/>
      <c r="X1660" s="258"/>
      <c r="Y1660" s="251">
        <f t="shared" si="177"/>
        <v>19600</v>
      </c>
      <c r="Z1660" s="251">
        <v>0.01</v>
      </c>
    </row>
    <row r="1661" spans="1:26" s="189" customFormat="1" ht="15.75" customHeight="1" x14ac:dyDescent="0.35">
      <c r="A1661" s="221">
        <v>223</v>
      </c>
      <c r="B1661" s="217" t="str">
        <f>+ม.5!D280</f>
        <v>น.ส.3</v>
      </c>
      <c r="C1661" s="234">
        <f>+ม.5!E280</f>
        <v>2375</v>
      </c>
      <c r="D1661" s="221">
        <f>+ม.5!J280</f>
        <v>0</v>
      </c>
      <c r="E1661" s="221">
        <f>+ม.5!K280</f>
        <v>0</v>
      </c>
      <c r="F1661" s="230">
        <f>+ม.5!L280</f>
        <v>51</v>
      </c>
      <c r="G1661" s="190"/>
      <c r="H1661" s="221">
        <f t="shared" si="182"/>
        <v>51</v>
      </c>
      <c r="I1661" s="226">
        <v>100</v>
      </c>
      <c r="J1661" s="191">
        <f t="shared" si="183"/>
        <v>5100</v>
      </c>
      <c r="K1661" s="221">
        <f>+ม.5!R280</f>
        <v>1</v>
      </c>
      <c r="L1661" s="238" t="str">
        <f>+ม.5!T280</f>
        <v>บ้านเดี่ยว</v>
      </c>
      <c r="M1661" s="238" t="str">
        <f>+ม.5!U280</f>
        <v>ตึก</v>
      </c>
      <c r="N1661" s="190"/>
      <c r="O1661" s="197">
        <f>+ม.5!V280</f>
        <v>120</v>
      </c>
      <c r="P1661" s="190">
        <f>+ม.5!X280</f>
        <v>120</v>
      </c>
      <c r="Q1661" s="244">
        <v>6800</v>
      </c>
      <c r="R1661" s="197">
        <f t="shared" si="178"/>
        <v>816000</v>
      </c>
      <c r="S1661" s="221">
        <f>+ม.5!AA280</f>
        <v>20</v>
      </c>
      <c r="T1661" s="201">
        <f t="shared" si="179"/>
        <v>163200</v>
      </c>
      <c r="U1661" s="190">
        <f t="shared" si="180"/>
        <v>652800</v>
      </c>
      <c r="V1661" s="190">
        <f t="shared" si="181"/>
        <v>657900</v>
      </c>
      <c r="W1661" s="190"/>
      <c r="X1661" s="258"/>
      <c r="Y1661" s="251">
        <f t="shared" si="177"/>
        <v>657900</v>
      </c>
      <c r="Z1661" s="251">
        <v>0.03</v>
      </c>
    </row>
    <row r="1662" spans="1:26" s="189" customFormat="1" ht="15.75" customHeight="1" x14ac:dyDescent="0.35">
      <c r="A1662" s="221">
        <v>224</v>
      </c>
      <c r="B1662" s="217" t="str">
        <f>+ม.5!D281</f>
        <v>น.ส.3</v>
      </c>
      <c r="C1662" s="234">
        <f>+ม.5!E281</f>
        <v>1114</v>
      </c>
      <c r="D1662" s="221">
        <f>+ม.5!J281</f>
        <v>30</v>
      </c>
      <c r="E1662" s="221">
        <f>+ม.5!K281</f>
        <v>1</v>
      </c>
      <c r="F1662" s="230">
        <f>+ม.5!L281</f>
        <v>93</v>
      </c>
      <c r="G1662" s="190"/>
      <c r="H1662" s="221">
        <f t="shared" si="182"/>
        <v>12193</v>
      </c>
      <c r="I1662" s="226">
        <v>100</v>
      </c>
      <c r="J1662" s="191">
        <f t="shared" si="183"/>
        <v>1219300</v>
      </c>
      <c r="K1662" s="221">
        <f>+ม.5!R281</f>
        <v>0</v>
      </c>
      <c r="L1662" s="238">
        <f>+ม.5!T281</f>
        <v>0</v>
      </c>
      <c r="M1662" s="238">
        <f>+ม.5!U281</f>
        <v>0</v>
      </c>
      <c r="N1662" s="190"/>
      <c r="O1662" s="197">
        <f>+ม.5!V281</f>
        <v>0</v>
      </c>
      <c r="P1662" s="190">
        <f>+ม.5!X281</f>
        <v>0</v>
      </c>
      <c r="Q1662" s="244"/>
      <c r="R1662" s="197">
        <f t="shared" si="178"/>
        <v>0</v>
      </c>
      <c r="S1662" s="221">
        <f>+ม.5!AA281</f>
        <v>0</v>
      </c>
      <c r="T1662" s="201">
        <f t="shared" si="179"/>
        <v>0</v>
      </c>
      <c r="U1662" s="190">
        <f t="shared" si="180"/>
        <v>0</v>
      </c>
      <c r="V1662" s="190">
        <f t="shared" si="181"/>
        <v>1219300</v>
      </c>
      <c r="W1662" s="190"/>
      <c r="X1662" s="258"/>
      <c r="Y1662" s="251">
        <f t="shared" si="177"/>
        <v>1219300</v>
      </c>
      <c r="Z1662" s="251">
        <v>0.01</v>
      </c>
    </row>
    <row r="1663" spans="1:26" s="189" customFormat="1" ht="15.75" customHeight="1" x14ac:dyDescent="0.35">
      <c r="A1663" s="221">
        <v>225</v>
      </c>
      <c r="B1663" s="217" t="str">
        <f>+ม.5!D282</f>
        <v>น.ส.3</v>
      </c>
      <c r="C1663" s="234">
        <f>+ม.5!E282</f>
        <v>2358</v>
      </c>
      <c r="D1663" s="221">
        <f>+ม.5!J282</f>
        <v>0</v>
      </c>
      <c r="E1663" s="221">
        <f>+ม.5!K282</f>
        <v>3</v>
      </c>
      <c r="F1663" s="230">
        <f>+ม.5!L282</f>
        <v>6</v>
      </c>
      <c r="G1663" s="190"/>
      <c r="H1663" s="221">
        <f t="shared" si="182"/>
        <v>306</v>
      </c>
      <c r="I1663" s="226">
        <v>100</v>
      </c>
      <c r="J1663" s="191">
        <f t="shared" si="183"/>
        <v>30600</v>
      </c>
      <c r="K1663" s="221">
        <f>+ม.5!R282</f>
        <v>1</v>
      </c>
      <c r="L1663" s="238" t="str">
        <f>+ม.5!T282</f>
        <v>บ้านเดี่ยว</v>
      </c>
      <c r="M1663" s="238" t="str">
        <f>+ม.5!U282</f>
        <v>ตึก</v>
      </c>
      <c r="N1663" s="190"/>
      <c r="O1663" s="197">
        <f>+ม.5!V282</f>
        <v>56</v>
      </c>
      <c r="P1663" s="190">
        <f>+ม.5!X282</f>
        <v>56</v>
      </c>
      <c r="Q1663" s="244">
        <v>6800</v>
      </c>
      <c r="R1663" s="197">
        <f t="shared" si="178"/>
        <v>380800</v>
      </c>
      <c r="S1663" s="221">
        <f>+ม.5!AA282</f>
        <v>15</v>
      </c>
      <c r="T1663" s="201">
        <f t="shared" si="179"/>
        <v>57120</v>
      </c>
      <c r="U1663" s="190">
        <f t="shared" si="180"/>
        <v>323680</v>
      </c>
      <c r="V1663" s="190">
        <f t="shared" si="181"/>
        <v>354280</v>
      </c>
      <c r="W1663" s="190"/>
      <c r="X1663" s="258"/>
      <c r="Y1663" s="251">
        <f t="shared" si="177"/>
        <v>354280</v>
      </c>
      <c r="Z1663" s="251">
        <v>0.03</v>
      </c>
    </row>
    <row r="1664" spans="1:26" s="189" customFormat="1" ht="15.75" customHeight="1" x14ac:dyDescent="0.35">
      <c r="A1664" s="221">
        <f>+ม.5!C283</f>
        <v>0</v>
      </c>
      <c r="B1664" s="217">
        <f>+ม.5!D283</f>
        <v>0</v>
      </c>
      <c r="C1664" s="234"/>
      <c r="D1664" s="221"/>
      <c r="E1664" s="221"/>
      <c r="F1664" s="230"/>
      <c r="G1664" s="190"/>
      <c r="H1664" s="221">
        <f t="shared" si="182"/>
        <v>0</v>
      </c>
      <c r="I1664" s="226"/>
      <c r="J1664" s="191">
        <f t="shared" si="183"/>
        <v>0</v>
      </c>
      <c r="K1664" s="221">
        <f>+ม.5!R283</f>
        <v>2</v>
      </c>
      <c r="L1664" s="238" t="str">
        <f>+ม.5!T283</f>
        <v>บ้านเดี่ยว</v>
      </c>
      <c r="M1664" s="238" t="str">
        <f>+ม.5!U283</f>
        <v>ตึก</v>
      </c>
      <c r="N1664" s="190"/>
      <c r="O1664" s="197">
        <f>+ม.5!V283</f>
        <v>65</v>
      </c>
      <c r="P1664" s="190">
        <f>+ม.5!X283</f>
        <v>65</v>
      </c>
      <c r="Q1664" s="244">
        <v>6800</v>
      </c>
      <c r="R1664" s="197">
        <f t="shared" si="178"/>
        <v>442000</v>
      </c>
      <c r="S1664" s="221">
        <f>+ม.5!AA283</f>
        <v>18</v>
      </c>
      <c r="T1664" s="201">
        <f t="shared" si="179"/>
        <v>79560</v>
      </c>
      <c r="U1664" s="190">
        <f t="shared" si="180"/>
        <v>362440</v>
      </c>
      <c r="V1664" s="190">
        <f t="shared" si="181"/>
        <v>362440</v>
      </c>
      <c r="W1664" s="190"/>
      <c r="X1664" s="258"/>
      <c r="Y1664" s="251">
        <f t="shared" si="177"/>
        <v>362440</v>
      </c>
      <c r="Z1664" s="251"/>
    </row>
    <row r="1665" spans="1:26" s="189" customFormat="1" ht="15.75" customHeight="1" x14ac:dyDescent="0.35">
      <c r="A1665" s="221">
        <v>226</v>
      </c>
      <c r="B1665" s="217" t="str">
        <f>+ม.5!D284</f>
        <v>น.ส.3</v>
      </c>
      <c r="C1665" s="234">
        <f>+ม.5!E284</f>
        <v>416</v>
      </c>
      <c r="D1665" s="221">
        <f>+ม.5!J284</f>
        <v>2</v>
      </c>
      <c r="E1665" s="221">
        <f>+ม.5!K284</f>
        <v>0</v>
      </c>
      <c r="F1665" s="230">
        <f>+ม.5!L284</f>
        <v>27</v>
      </c>
      <c r="G1665" s="190"/>
      <c r="H1665" s="221">
        <f t="shared" si="182"/>
        <v>827</v>
      </c>
      <c r="I1665" s="226">
        <v>100</v>
      </c>
      <c r="J1665" s="191">
        <f t="shared" si="183"/>
        <v>82700</v>
      </c>
      <c r="K1665" s="221">
        <f>+ม.5!R284</f>
        <v>1</v>
      </c>
      <c r="L1665" s="238" t="str">
        <f>+ม.5!T284</f>
        <v>บ้านเดี่ยว</v>
      </c>
      <c r="M1665" s="238" t="str">
        <f>+ม.5!U284</f>
        <v>ไม้</v>
      </c>
      <c r="N1665" s="190"/>
      <c r="O1665" s="197">
        <f>+ม.5!V284</f>
        <v>54</v>
      </c>
      <c r="P1665" s="190">
        <f>+ม.5!X284</f>
        <v>54</v>
      </c>
      <c r="Q1665" s="244">
        <v>6800</v>
      </c>
      <c r="R1665" s="197">
        <f t="shared" si="178"/>
        <v>367200</v>
      </c>
      <c r="S1665" s="221">
        <f>+ม.5!AA284</f>
        <v>35</v>
      </c>
      <c r="T1665" s="201">
        <f t="shared" si="179"/>
        <v>128520</v>
      </c>
      <c r="U1665" s="190">
        <f t="shared" si="180"/>
        <v>238680</v>
      </c>
      <c r="V1665" s="190">
        <f t="shared" si="181"/>
        <v>321380</v>
      </c>
      <c r="W1665" s="190"/>
      <c r="X1665" s="258"/>
      <c r="Y1665" s="251">
        <f t="shared" si="177"/>
        <v>321380</v>
      </c>
      <c r="Z1665" s="251">
        <v>0.03</v>
      </c>
    </row>
    <row r="1666" spans="1:26" s="189" customFormat="1" ht="15.75" customHeight="1" x14ac:dyDescent="0.35">
      <c r="A1666" s="221">
        <f>+ม.5!C285</f>
        <v>0</v>
      </c>
      <c r="B1666" s="217">
        <f>+ม.5!D285</f>
        <v>0</v>
      </c>
      <c r="C1666" s="234"/>
      <c r="D1666" s="221"/>
      <c r="E1666" s="221"/>
      <c r="F1666" s="230"/>
      <c r="G1666" s="190"/>
      <c r="H1666" s="221">
        <f t="shared" si="182"/>
        <v>0</v>
      </c>
      <c r="I1666" s="226"/>
      <c r="J1666" s="191">
        <f t="shared" si="183"/>
        <v>0</v>
      </c>
      <c r="K1666" s="221">
        <f>+ม.5!R285</f>
        <v>2</v>
      </c>
      <c r="L1666" s="238" t="str">
        <f>+ม.5!T285</f>
        <v>บ้านเดี่ยว</v>
      </c>
      <c r="M1666" s="238" t="str">
        <f>+ม.5!U285</f>
        <v>ตึก</v>
      </c>
      <c r="N1666" s="190"/>
      <c r="O1666" s="197">
        <f>+ม.5!V285</f>
        <v>63</v>
      </c>
      <c r="P1666" s="190">
        <f>+ม.5!X285</f>
        <v>63</v>
      </c>
      <c r="Q1666" s="244">
        <v>6800</v>
      </c>
      <c r="R1666" s="197">
        <f t="shared" si="178"/>
        <v>428400</v>
      </c>
      <c r="S1666" s="221">
        <f>+ม.5!AA285</f>
        <v>30</v>
      </c>
      <c r="T1666" s="201">
        <f t="shared" si="179"/>
        <v>128520</v>
      </c>
      <c r="U1666" s="190">
        <f t="shared" si="180"/>
        <v>299880</v>
      </c>
      <c r="V1666" s="190">
        <f t="shared" si="181"/>
        <v>299880</v>
      </c>
      <c r="W1666" s="190"/>
      <c r="X1666" s="258"/>
      <c r="Y1666" s="251">
        <f t="shared" si="177"/>
        <v>299880</v>
      </c>
      <c r="Z1666" s="251"/>
    </row>
    <row r="1667" spans="1:26" s="189" customFormat="1" ht="15.75" customHeight="1" x14ac:dyDescent="0.35">
      <c r="A1667" s="221">
        <v>227</v>
      </c>
      <c r="B1667" s="217" t="str">
        <f>+ม.5!D286</f>
        <v>น.ส.3</v>
      </c>
      <c r="C1667" s="234">
        <f>+ม.5!E286</f>
        <v>2345</v>
      </c>
      <c r="D1667" s="221">
        <f>+ม.5!J286</f>
        <v>0</v>
      </c>
      <c r="E1667" s="221">
        <f>+ม.5!K286</f>
        <v>2</v>
      </c>
      <c r="F1667" s="230">
        <f>+ม.5!L286</f>
        <v>44</v>
      </c>
      <c r="G1667" s="190"/>
      <c r="H1667" s="221">
        <f t="shared" si="182"/>
        <v>244</v>
      </c>
      <c r="I1667" s="226">
        <v>100</v>
      </c>
      <c r="J1667" s="191">
        <f t="shared" si="183"/>
        <v>24400</v>
      </c>
      <c r="K1667" s="221">
        <f>+ม.5!R286</f>
        <v>1</v>
      </c>
      <c r="L1667" s="238" t="str">
        <f>+ม.5!T286</f>
        <v>บ้านเดี่ยว</v>
      </c>
      <c r="M1667" s="238" t="str">
        <f>+ม.5!U286</f>
        <v>ครึ่งตึกครึ่งไม้</v>
      </c>
      <c r="N1667" s="190"/>
      <c r="O1667" s="197">
        <f>+ม.5!V286</f>
        <v>144</v>
      </c>
      <c r="P1667" s="190">
        <f>+ม.5!X286</f>
        <v>0</v>
      </c>
      <c r="Q1667" s="244">
        <v>6800</v>
      </c>
      <c r="R1667" s="197">
        <f t="shared" si="178"/>
        <v>979200</v>
      </c>
      <c r="S1667" s="221">
        <v>27</v>
      </c>
      <c r="T1667" s="201">
        <f t="shared" si="179"/>
        <v>264384</v>
      </c>
      <c r="U1667" s="190">
        <f t="shared" si="180"/>
        <v>714816</v>
      </c>
      <c r="V1667" s="190">
        <f t="shared" si="181"/>
        <v>739216</v>
      </c>
      <c r="W1667" s="190"/>
      <c r="X1667" s="258"/>
      <c r="Y1667" s="251">
        <f t="shared" ref="Y1667:Y1730" si="184">+V1667-X1667</f>
        <v>739216</v>
      </c>
      <c r="Z1667" s="251">
        <v>0.03</v>
      </c>
    </row>
    <row r="1668" spans="1:26" s="189" customFormat="1" ht="15.75" customHeight="1" x14ac:dyDescent="0.35">
      <c r="A1668" s="221">
        <f>+ม.5!C287</f>
        <v>0</v>
      </c>
      <c r="B1668" s="217">
        <f>+ม.5!D287</f>
        <v>0</v>
      </c>
      <c r="C1668" s="234"/>
      <c r="D1668" s="221"/>
      <c r="E1668" s="221"/>
      <c r="F1668" s="230"/>
      <c r="G1668" s="190"/>
      <c r="H1668" s="221">
        <f t="shared" si="182"/>
        <v>0</v>
      </c>
      <c r="I1668" s="226"/>
      <c r="J1668" s="191">
        <f t="shared" si="183"/>
        <v>0</v>
      </c>
      <c r="K1668" s="221">
        <f>+ม.5!R287</f>
        <v>0</v>
      </c>
      <c r="L1668" s="238" t="str">
        <f>+ม.5!T287</f>
        <v>ชั้นที่ 1</v>
      </c>
      <c r="M1668" s="238">
        <f>+ม.5!U287</f>
        <v>0</v>
      </c>
      <c r="N1668" s="190"/>
      <c r="O1668" s="197">
        <f>+ม.5!V287</f>
        <v>0</v>
      </c>
      <c r="P1668" s="190">
        <f>+ม.5!X287</f>
        <v>72</v>
      </c>
      <c r="Q1668" s="244"/>
      <c r="R1668" s="197">
        <f t="shared" si="178"/>
        <v>0</v>
      </c>
      <c r="S1668" s="221"/>
      <c r="T1668" s="201">
        <f t="shared" si="179"/>
        <v>0</v>
      </c>
      <c r="U1668" s="190">
        <f t="shared" si="180"/>
        <v>0</v>
      </c>
      <c r="V1668" s="190">
        <f t="shared" si="181"/>
        <v>0</v>
      </c>
      <c r="W1668" s="190"/>
      <c r="X1668" s="258"/>
      <c r="Y1668" s="251">
        <f t="shared" si="184"/>
        <v>0</v>
      </c>
      <c r="Z1668" s="251"/>
    </row>
    <row r="1669" spans="1:26" s="189" customFormat="1" ht="15.75" customHeight="1" x14ac:dyDescent="0.35">
      <c r="A1669" s="221">
        <f>+ม.5!C288</f>
        <v>0</v>
      </c>
      <c r="B1669" s="217">
        <f>+ม.5!D288</f>
        <v>0</v>
      </c>
      <c r="C1669" s="234"/>
      <c r="D1669" s="221"/>
      <c r="E1669" s="221"/>
      <c r="F1669" s="230"/>
      <c r="G1669" s="190"/>
      <c r="H1669" s="221">
        <f t="shared" si="182"/>
        <v>0</v>
      </c>
      <c r="I1669" s="226"/>
      <c r="J1669" s="191">
        <f t="shared" si="183"/>
        <v>0</v>
      </c>
      <c r="K1669" s="221">
        <f>+ม.5!R288</f>
        <v>0</v>
      </c>
      <c r="L1669" s="238" t="str">
        <f>+ม.5!T288</f>
        <v>ชั้นที่ 2</v>
      </c>
      <c r="M1669" s="238">
        <f>+ม.5!U288</f>
        <v>0</v>
      </c>
      <c r="N1669" s="190"/>
      <c r="O1669" s="197">
        <f>+ม.5!V288</f>
        <v>0</v>
      </c>
      <c r="P1669" s="190">
        <f>+ม.5!X288</f>
        <v>72</v>
      </c>
      <c r="Q1669" s="244"/>
      <c r="R1669" s="197">
        <f t="shared" si="178"/>
        <v>0</v>
      </c>
      <c r="S1669" s="221">
        <f>+ม.5!AA288</f>
        <v>0</v>
      </c>
      <c r="T1669" s="201">
        <f t="shared" si="179"/>
        <v>0</v>
      </c>
      <c r="U1669" s="190">
        <f t="shared" si="180"/>
        <v>0</v>
      </c>
      <c r="V1669" s="190">
        <f t="shared" si="181"/>
        <v>0</v>
      </c>
      <c r="W1669" s="190"/>
      <c r="X1669" s="258"/>
      <c r="Y1669" s="251">
        <f t="shared" si="184"/>
        <v>0</v>
      </c>
      <c r="Z1669" s="251"/>
    </row>
    <row r="1670" spans="1:26" s="189" customFormat="1" ht="15.75" customHeight="1" x14ac:dyDescent="0.35">
      <c r="A1670" s="221">
        <v>228</v>
      </c>
      <c r="B1670" s="217" t="str">
        <f>+ม.5!D289</f>
        <v>น.ส.3</v>
      </c>
      <c r="C1670" s="234">
        <f>+ม.5!E289</f>
        <v>0</v>
      </c>
      <c r="D1670" s="221">
        <f>+ม.5!J289</f>
        <v>18</v>
      </c>
      <c r="E1670" s="221">
        <f>+ม.5!K289</f>
        <v>0</v>
      </c>
      <c r="F1670" s="230"/>
      <c r="G1670" s="190"/>
      <c r="H1670" s="221">
        <f t="shared" si="182"/>
        <v>7200</v>
      </c>
      <c r="I1670" s="226">
        <v>100</v>
      </c>
      <c r="J1670" s="191">
        <f t="shared" si="183"/>
        <v>720000</v>
      </c>
      <c r="K1670" s="221">
        <f>+ม.5!R289</f>
        <v>0</v>
      </c>
      <c r="L1670" s="238">
        <f>+ม.5!T289</f>
        <v>0</v>
      </c>
      <c r="M1670" s="238">
        <f>+ม.5!U289</f>
        <v>0</v>
      </c>
      <c r="N1670" s="190"/>
      <c r="O1670" s="197">
        <f>+ม.5!V289</f>
        <v>0</v>
      </c>
      <c r="P1670" s="190">
        <f>+ม.5!X289</f>
        <v>0</v>
      </c>
      <c r="Q1670" s="244"/>
      <c r="R1670" s="197">
        <f t="shared" si="178"/>
        <v>0</v>
      </c>
      <c r="S1670" s="221">
        <f>+ม.5!AA289</f>
        <v>0</v>
      </c>
      <c r="T1670" s="201">
        <f t="shared" si="179"/>
        <v>0</v>
      </c>
      <c r="U1670" s="190">
        <f t="shared" si="180"/>
        <v>0</v>
      </c>
      <c r="V1670" s="190">
        <f t="shared" si="181"/>
        <v>720000</v>
      </c>
      <c r="W1670" s="190"/>
      <c r="X1670" s="258"/>
      <c r="Y1670" s="251">
        <f t="shared" si="184"/>
        <v>720000</v>
      </c>
      <c r="Z1670" s="251">
        <v>0.01</v>
      </c>
    </row>
    <row r="1671" spans="1:26" s="189" customFormat="1" ht="15.75" customHeight="1" x14ac:dyDescent="0.35">
      <c r="A1671" s="221">
        <v>229</v>
      </c>
      <c r="B1671" s="217" t="str">
        <f>+ม.5!D290</f>
        <v>น.ส.3</v>
      </c>
      <c r="C1671" s="234">
        <f>+ม.5!E290</f>
        <v>2373</v>
      </c>
      <c r="D1671" s="221">
        <f>+ม.5!J290</f>
        <v>0</v>
      </c>
      <c r="E1671" s="221">
        <f>+ม.5!K290</f>
        <v>1</v>
      </c>
      <c r="F1671" s="230">
        <f>+ม.5!L290</f>
        <v>92</v>
      </c>
      <c r="G1671" s="190"/>
      <c r="H1671" s="221">
        <f t="shared" si="182"/>
        <v>192</v>
      </c>
      <c r="I1671" s="226">
        <v>100</v>
      </c>
      <c r="J1671" s="191">
        <f t="shared" si="183"/>
        <v>19200</v>
      </c>
      <c r="K1671" s="221">
        <f>+ม.5!R290</f>
        <v>1</v>
      </c>
      <c r="L1671" s="238" t="str">
        <f>+ม.5!T290</f>
        <v>บ้านเดี่ยว</v>
      </c>
      <c r="M1671" s="238" t="str">
        <f>+ม.5!U290</f>
        <v>ครึ่งตึกครึ่งไม้</v>
      </c>
      <c r="N1671" s="190"/>
      <c r="O1671" s="197">
        <f>+ม.5!V290</f>
        <v>108</v>
      </c>
      <c r="P1671" s="190">
        <f>+ม.5!X290</f>
        <v>0</v>
      </c>
      <c r="Q1671" s="244">
        <v>6800</v>
      </c>
      <c r="R1671" s="197">
        <f t="shared" si="178"/>
        <v>734400</v>
      </c>
      <c r="S1671" s="221">
        <v>30</v>
      </c>
      <c r="T1671" s="201">
        <f t="shared" si="179"/>
        <v>220320</v>
      </c>
      <c r="U1671" s="190">
        <f t="shared" si="180"/>
        <v>514080</v>
      </c>
      <c r="V1671" s="190">
        <f t="shared" si="181"/>
        <v>533280</v>
      </c>
      <c r="W1671" s="190"/>
      <c r="X1671" s="258"/>
      <c r="Y1671" s="251">
        <f t="shared" si="184"/>
        <v>533280</v>
      </c>
      <c r="Z1671" s="251">
        <v>0.03</v>
      </c>
    </row>
    <row r="1672" spans="1:26" s="189" customFormat="1" ht="15.75" customHeight="1" x14ac:dyDescent="0.35">
      <c r="A1672" s="221">
        <f>+ม.5!C291</f>
        <v>0</v>
      </c>
      <c r="B1672" s="217">
        <f>+ม.5!D291</f>
        <v>0</v>
      </c>
      <c r="C1672" s="234"/>
      <c r="D1672" s="221"/>
      <c r="E1672" s="221"/>
      <c r="F1672" s="230"/>
      <c r="G1672" s="190"/>
      <c r="H1672" s="221">
        <f t="shared" si="182"/>
        <v>0</v>
      </c>
      <c r="I1672" s="226"/>
      <c r="J1672" s="191">
        <f t="shared" si="183"/>
        <v>0</v>
      </c>
      <c r="K1672" s="221">
        <f>+ม.5!R291</f>
        <v>0</v>
      </c>
      <c r="L1672" s="238" t="str">
        <f>+ม.5!T291</f>
        <v>ชั้นที่ 1</v>
      </c>
      <c r="M1672" s="238">
        <f>+ม.5!U291</f>
        <v>0</v>
      </c>
      <c r="N1672" s="190"/>
      <c r="O1672" s="197">
        <f>+ม.5!V291</f>
        <v>0</v>
      </c>
      <c r="P1672" s="190">
        <f>+ม.5!X291</f>
        <v>54</v>
      </c>
      <c r="Q1672" s="244"/>
      <c r="R1672" s="197">
        <f t="shared" si="178"/>
        <v>0</v>
      </c>
      <c r="S1672" s="221"/>
      <c r="T1672" s="201">
        <f t="shared" si="179"/>
        <v>0</v>
      </c>
      <c r="U1672" s="190">
        <f t="shared" si="180"/>
        <v>0</v>
      </c>
      <c r="V1672" s="190">
        <f t="shared" si="181"/>
        <v>0</v>
      </c>
      <c r="W1672" s="190"/>
      <c r="X1672" s="258"/>
      <c r="Y1672" s="251">
        <f t="shared" si="184"/>
        <v>0</v>
      </c>
      <c r="Z1672" s="251"/>
    </row>
    <row r="1673" spans="1:26" s="189" customFormat="1" ht="15.75" customHeight="1" x14ac:dyDescent="0.35">
      <c r="A1673" s="221">
        <f>+ม.5!C292</f>
        <v>0</v>
      </c>
      <c r="B1673" s="217">
        <f>+ม.5!D292</f>
        <v>0</v>
      </c>
      <c r="C1673" s="234"/>
      <c r="D1673" s="221"/>
      <c r="E1673" s="221"/>
      <c r="F1673" s="230"/>
      <c r="G1673" s="190"/>
      <c r="H1673" s="221">
        <f t="shared" si="182"/>
        <v>0</v>
      </c>
      <c r="I1673" s="226"/>
      <c r="J1673" s="191">
        <f t="shared" si="183"/>
        <v>0</v>
      </c>
      <c r="K1673" s="221">
        <f>+ม.5!R292</f>
        <v>0</v>
      </c>
      <c r="L1673" s="238" t="str">
        <f>+ม.5!T292</f>
        <v>ชั้นที่ 2</v>
      </c>
      <c r="M1673" s="238">
        <f>+ม.5!U292</f>
        <v>0</v>
      </c>
      <c r="N1673" s="190"/>
      <c r="O1673" s="197">
        <f>+ม.5!V292</f>
        <v>0</v>
      </c>
      <c r="P1673" s="190">
        <f>+ม.5!X292</f>
        <v>54</v>
      </c>
      <c r="Q1673" s="244"/>
      <c r="R1673" s="197">
        <f t="shared" si="178"/>
        <v>0</v>
      </c>
      <c r="S1673" s="221">
        <f>+ม.5!AA292</f>
        <v>0</v>
      </c>
      <c r="T1673" s="201">
        <f t="shared" si="179"/>
        <v>0</v>
      </c>
      <c r="U1673" s="190">
        <f t="shared" si="180"/>
        <v>0</v>
      </c>
      <c r="V1673" s="190">
        <f t="shared" si="181"/>
        <v>0</v>
      </c>
      <c r="W1673" s="190"/>
      <c r="X1673" s="258"/>
      <c r="Y1673" s="251">
        <f t="shared" si="184"/>
        <v>0</v>
      </c>
      <c r="Z1673" s="251"/>
    </row>
    <row r="1674" spans="1:26" s="189" customFormat="1" ht="15.75" customHeight="1" x14ac:dyDescent="0.35">
      <c r="A1674" s="221">
        <f>+ม.5!C293</f>
        <v>0</v>
      </c>
      <c r="B1674" s="217">
        <f>+ม.5!D293</f>
        <v>0</v>
      </c>
      <c r="C1674" s="234"/>
      <c r="D1674" s="221"/>
      <c r="E1674" s="221"/>
      <c r="F1674" s="230"/>
      <c r="G1674" s="190"/>
      <c r="H1674" s="221">
        <f t="shared" si="182"/>
        <v>0</v>
      </c>
      <c r="I1674" s="226"/>
      <c r="J1674" s="191">
        <f t="shared" si="183"/>
        <v>0</v>
      </c>
      <c r="K1674" s="221">
        <f>+ม.5!R293</f>
        <v>2</v>
      </c>
      <c r="L1674" s="238" t="str">
        <f>+ม.5!T293</f>
        <v>โรงสีข้าว</v>
      </c>
      <c r="M1674" s="238">
        <f>+ม.5!U293</f>
        <v>0</v>
      </c>
      <c r="N1674" s="190"/>
      <c r="O1674" s="197">
        <f>+ม.5!V293</f>
        <v>36</v>
      </c>
      <c r="P1674" s="190">
        <f>+ม.5!X293</f>
        <v>36</v>
      </c>
      <c r="Q1674" s="244"/>
      <c r="R1674" s="197">
        <f t="shared" si="178"/>
        <v>0</v>
      </c>
      <c r="S1674" s="221">
        <f>+ม.5!AA293</f>
        <v>0</v>
      </c>
      <c r="T1674" s="201">
        <f t="shared" si="179"/>
        <v>0</v>
      </c>
      <c r="U1674" s="190">
        <f t="shared" si="180"/>
        <v>0</v>
      </c>
      <c r="V1674" s="190">
        <f t="shared" si="181"/>
        <v>0</v>
      </c>
      <c r="W1674" s="190"/>
      <c r="X1674" s="258"/>
      <c r="Y1674" s="251">
        <f t="shared" si="184"/>
        <v>0</v>
      </c>
      <c r="Z1674" s="251"/>
    </row>
    <row r="1675" spans="1:26" s="189" customFormat="1" ht="15.75" customHeight="1" x14ac:dyDescent="0.35">
      <c r="A1675" s="221">
        <f>+ม.5!C294</f>
        <v>0</v>
      </c>
      <c r="B1675" s="217">
        <f>+ม.5!D294</f>
        <v>0</v>
      </c>
      <c r="C1675" s="234"/>
      <c r="D1675" s="221"/>
      <c r="E1675" s="221"/>
      <c r="F1675" s="230"/>
      <c r="G1675" s="190"/>
      <c r="H1675" s="221">
        <f t="shared" si="182"/>
        <v>0</v>
      </c>
      <c r="I1675" s="226"/>
      <c r="J1675" s="191">
        <f t="shared" si="183"/>
        <v>0</v>
      </c>
      <c r="K1675" s="221">
        <f>+ม.5!R294</f>
        <v>3</v>
      </c>
      <c r="L1675" s="238" t="str">
        <f>+ม.5!T294</f>
        <v>ร้านค้า</v>
      </c>
      <c r="M1675" s="238" t="str">
        <f>+ม.5!U294</f>
        <v>ตึก</v>
      </c>
      <c r="N1675" s="190"/>
      <c r="O1675" s="197">
        <f>+ม.5!V294</f>
        <v>9</v>
      </c>
      <c r="P1675" s="190">
        <f>+ม.5!X294</f>
        <v>9</v>
      </c>
      <c r="Q1675" s="244"/>
      <c r="R1675" s="197">
        <f t="shared" si="178"/>
        <v>0</v>
      </c>
      <c r="S1675" s="221">
        <f>+ม.5!AA294</f>
        <v>0</v>
      </c>
      <c r="T1675" s="201">
        <f t="shared" si="179"/>
        <v>0</v>
      </c>
      <c r="U1675" s="190">
        <f t="shared" si="180"/>
        <v>0</v>
      </c>
      <c r="V1675" s="190">
        <f t="shared" si="181"/>
        <v>0</v>
      </c>
      <c r="W1675" s="190"/>
      <c r="X1675" s="258"/>
      <c r="Y1675" s="251">
        <f t="shared" si="184"/>
        <v>0</v>
      </c>
      <c r="Z1675" s="251"/>
    </row>
    <row r="1676" spans="1:26" s="189" customFormat="1" ht="15.75" customHeight="1" x14ac:dyDescent="0.35">
      <c r="A1676" s="221">
        <v>230</v>
      </c>
      <c r="B1676" s="217" t="str">
        <f>+ม.5!D295</f>
        <v>น.ส.3</v>
      </c>
      <c r="C1676" s="234">
        <f>+ม.5!E295</f>
        <v>2338</v>
      </c>
      <c r="D1676" s="221">
        <f>+ม.5!J295</f>
        <v>0</v>
      </c>
      <c r="E1676" s="221">
        <f>+ม.5!K295</f>
        <v>2</v>
      </c>
      <c r="F1676" s="230">
        <f>+ม.5!L295</f>
        <v>5</v>
      </c>
      <c r="G1676" s="190"/>
      <c r="H1676" s="221">
        <f t="shared" si="182"/>
        <v>205</v>
      </c>
      <c r="I1676" s="226">
        <v>100</v>
      </c>
      <c r="J1676" s="191">
        <f t="shared" si="183"/>
        <v>20500</v>
      </c>
      <c r="K1676" s="221">
        <f>+ม.5!R295</f>
        <v>0</v>
      </c>
      <c r="L1676" s="238">
        <f>+ม.5!T295</f>
        <v>0</v>
      </c>
      <c r="M1676" s="238">
        <f>+ม.5!U295</f>
        <v>0</v>
      </c>
      <c r="N1676" s="190"/>
      <c r="O1676" s="197">
        <f>+ม.5!V295</f>
        <v>0</v>
      </c>
      <c r="P1676" s="190">
        <f>+ม.5!X295</f>
        <v>0</v>
      </c>
      <c r="Q1676" s="244"/>
      <c r="R1676" s="197">
        <f t="shared" si="178"/>
        <v>0</v>
      </c>
      <c r="S1676" s="221">
        <f>+ม.5!AA295</f>
        <v>0</v>
      </c>
      <c r="T1676" s="201">
        <f t="shared" si="179"/>
        <v>0</v>
      </c>
      <c r="U1676" s="190">
        <f t="shared" si="180"/>
        <v>0</v>
      </c>
      <c r="V1676" s="190">
        <f t="shared" si="181"/>
        <v>20500</v>
      </c>
      <c r="W1676" s="190"/>
      <c r="X1676" s="258"/>
      <c r="Y1676" s="251">
        <f t="shared" si="184"/>
        <v>20500</v>
      </c>
      <c r="Z1676" s="251">
        <v>0.01</v>
      </c>
    </row>
    <row r="1677" spans="1:26" s="189" customFormat="1" ht="15.75" customHeight="1" x14ac:dyDescent="0.35">
      <c r="A1677" s="221">
        <v>231</v>
      </c>
      <c r="B1677" s="217" t="str">
        <f>+ม.5!D296</f>
        <v>น.ส.3</v>
      </c>
      <c r="C1677" s="234">
        <f>+ม.5!E296</f>
        <v>2331</v>
      </c>
      <c r="D1677" s="221">
        <f>+ม.5!J296</f>
        <v>0</v>
      </c>
      <c r="E1677" s="221">
        <f>+ม.5!K296</f>
        <v>1</v>
      </c>
      <c r="F1677" s="230">
        <f>+ม.5!L296</f>
        <v>28</v>
      </c>
      <c r="G1677" s="190"/>
      <c r="H1677" s="221">
        <f t="shared" si="182"/>
        <v>128</v>
      </c>
      <c r="I1677" s="226">
        <v>100</v>
      </c>
      <c r="J1677" s="191">
        <f t="shared" si="183"/>
        <v>12800</v>
      </c>
      <c r="K1677" s="221">
        <f>+ม.5!R296</f>
        <v>1</v>
      </c>
      <c r="L1677" s="238" t="str">
        <f>+ม.5!T296</f>
        <v>บ้านเดี่ยว</v>
      </c>
      <c r="M1677" s="238" t="str">
        <f>+ม.5!U296</f>
        <v>ตึก</v>
      </c>
      <c r="N1677" s="190"/>
      <c r="O1677" s="197">
        <f>+ม.5!V296</f>
        <v>36</v>
      </c>
      <c r="P1677" s="190">
        <f>+ม.5!X296</f>
        <v>36</v>
      </c>
      <c r="Q1677" s="244">
        <v>6800</v>
      </c>
      <c r="R1677" s="197">
        <f t="shared" si="178"/>
        <v>244800</v>
      </c>
      <c r="S1677" s="221">
        <f>+ม.5!AA296</f>
        <v>22</v>
      </c>
      <c r="T1677" s="201">
        <f t="shared" si="179"/>
        <v>53856</v>
      </c>
      <c r="U1677" s="190">
        <f t="shared" si="180"/>
        <v>190944</v>
      </c>
      <c r="V1677" s="190">
        <f t="shared" si="181"/>
        <v>203744</v>
      </c>
      <c r="W1677" s="190"/>
      <c r="X1677" s="258"/>
      <c r="Y1677" s="251">
        <f t="shared" si="184"/>
        <v>203744</v>
      </c>
      <c r="Z1677" s="251">
        <v>0.03</v>
      </c>
    </row>
    <row r="1678" spans="1:26" s="189" customFormat="1" ht="15.75" customHeight="1" x14ac:dyDescent="0.35">
      <c r="A1678" s="221">
        <v>232</v>
      </c>
      <c r="B1678" s="217" t="str">
        <f>+ม.5!D297</f>
        <v>น.ส.3</v>
      </c>
      <c r="C1678" s="234">
        <f>+ม.5!E297</f>
        <v>2340</v>
      </c>
      <c r="D1678" s="221">
        <f>+ม.5!J297</f>
        <v>1</v>
      </c>
      <c r="E1678" s="221">
        <f>+ม.5!K297</f>
        <v>1</v>
      </c>
      <c r="F1678" s="230">
        <f>+ม.5!L297</f>
        <v>21</v>
      </c>
      <c r="G1678" s="190"/>
      <c r="H1678" s="221">
        <f t="shared" si="182"/>
        <v>521</v>
      </c>
      <c r="I1678" s="226">
        <v>100</v>
      </c>
      <c r="J1678" s="191">
        <f t="shared" si="183"/>
        <v>52100</v>
      </c>
      <c r="K1678" s="221">
        <f>+ม.5!R297</f>
        <v>1</v>
      </c>
      <c r="L1678" s="238" t="str">
        <f>+ม.5!T297</f>
        <v>บ้านเดี่ยว</v>
      </c>
      <c r="M1678" s="238" t="str">
        <f>+ม.5!U297</f>
        <v>ครึ่งตึกครึ่งไม้</v>
      </c>
      <c r="N1678" s="190"/>
      <c r="O1678" s="197">
        <f>+ม.5!V297</f>
        <v>192</v>
      </c>
      <c r="P1678" s="190">
        <f>+ม.5!X297</f>
        <v>0</v>
      </c>
      <c r="Q1678" s="244">
        <v>6800</v>
      </c>
      <c r="R1678" s="197">
        <f t="shared" si="178"/>
        <v>1305600</v>
      </c>
      <c r="S1678" s="221">
        <v>27</v>
      </c>
      <c r="T1678" s="201">
        <f t="shared" si="179"/>
        <v>352512</v>
      </c>
      <c r="U1678" s="190">
        <f t="shared" si="180"/>
        <v>953088</v>
      </c>
      <c r="V1678" s="190">
        <f t="shared" si="181"/>
        <v>1005188</v>
      </c>
      <c r="W1678" s="190"/>
      <c r="X1678" s="258"/>
      <c r="Y1678" s="251">
        <f t="shared" si="184"/>
        <v>1005188</v>
      </c>
      <c r="Z1678" s="251">
        <v>0.03</v>
      </c>
    </row>
    <row r="1679" spans="1:26" s="189" customFormat="1" ht="15.75" customHeight="1" x14ac:dyDescent="0.35">
      <c r="A1679" s="221">
        <f>+ม.5!C298</f>
        <v>0</v>
      </c>
      <c r="B1679" s="217">
        <f>+ม.5!D298</f>
        <v>0</v>
      </c>
      <c r="C1679" s="234"/>
      <c r="D1679" s="221"/>
      <c r="E1679" s="221"/>
      <c r="F1679" s="230"/>
      <c r="G1679" s="190"/>
      <c r="H1679" s="221">
        <f t="shared" si="182"/>
        <v>0</v>
      </c>
      <c r="I1679" s="226"/>
      <c r="J1679" s="191">
        <f t="shared" si="183"/>
        <v>0</v>
      </c>
      <c r="K1679" s="221">
        <f>+ม.5!R298</f>
        <v>0</v>
      </c>
      <c r="L1679" s="238" t="str">
        <f>+ม.5!T298</f>
        <v>ชั้นที่ 1</v>
      </c>
      <c r="M1679" s="238">
        <f>+ม.5!U298</f>
        <v>0</v>
      </c>
      <c r="N1679" s="190"/>
      <c r="O1679" s="197">
        <f>+ม.5!V298</f>
        <v>0</v>
      </c>
      <c r="P1679" s="190">
        <f>+ม.5!X298</f>
        <v>96</v>
      </c>
      <c r="Q1679" s="244"/>
      <c r="R1679" s="197">
        <f t="shared" si="178"/>
        <v>0</v>
      </c>
      <c r="S1679" s="221"/>
      <c r="T1679" s="201">
        <f t="shared" si="179"/>
        <v>0</v>
      </c>
      <c r="U1679" s="190">
        <f t="shared" si="180"/>
        <v>0</v>
      </c>
      <c r="V1679" s="190">
        <f t="shared" si="181"/>
        <v>0</v>
      </c>
      <c r="W1679" s="190"/>
      <c r="X1679" s="258"/>
      <c r="Y1679" s="251">
        <f t="shared" si="184"/>
        <v>0</v>
      </c>
      <c r="Z1679" s="251"/>
    </row>
    <row r="1680" spans="1:26" s="189" customFormat="1" ht="15.75" customHeight="1" x14ac:dyDescent="0.35">
      <c r="A1680" s="221">
        <f>+ม.5!C299</f>
        <v>0</v>
      </c>
      <c r="B1680" s="217">
        <f>+ม.5!D299</f>
        <v>0</v>
      </c>
      <c r="C1680" s="234"/>
      <c r="D1680" s="221"/>
      <c r="E1680" s="221"/>
      <c r="F1680" s="230"/>
      <c r="G1680" s="190"/>
      <c r="H1680" s="221">
        <f t="shared" si="182"/>
        <v>0</v>
      </c>
      <c r="I1680" s="226"/>
      <c r="J1680" s="191">
        <f t="shared" si="183"/>
        <v>0</v>
      </c>
      <c r="K1680" s="221">
        <f>+ม.5!R299</f>
        <v>0</v>
      </c>
      <c r="L1680" s="238" t="str">
        <f>+ม.5!T299</f>
        <v>ชั้นที่ 2</v>
      </c>
      <c r="M1680" s="238">
        <f>+ม.5!U299</f>
        <v>0</v>
      </c>
      <c r="N1680" s="190"/>
      <c r="O1680" s="197">
        <f>+ม.5!V299</f>
        <v>0</v>
      </c>
      <c r="P1680" s="190">
        <f>+ม.5!X299</f>
        <v>96</v>
      </c>
      <c r="Q1680" s="244"/>
      <c r="R1680" s="197">
        <f t="shared" si="178"/>
        <v>0</v>
      </c>
      <c r="S1680" s="221">
        <f>+ม.5!AA299</f>
        <v>0</v>
      </c>
      <c r="T1680" s="201">
        <f t="shared" si="179"/>
        <v>0</v>
      </c>
      <c r="U1680" s="190">
        <f t="shared" si="180"/>
        <v>0</v>
      </c>
      <c r="V1680" s="190">
        <f t="shared" si="181"/>
        <v>0</v>
      </c>
      <c r="W1680" s="190"/>
      <c r="X1680" s="258"/>
      <c r="Y1680" s="251">
        <f t="shared" si="184"/>
        <v>0</v>
      </c>
      <c r="Z1680" s="251"/>
    </row>
    <row r="1681" spans="1:26" s="189" customFormat="1" ht="15.75" customHeight="1" x14ac:dyDescent="0.35">
      <c r="A1681" s="221">
        <v>233</v>
      </c>
      <c r="B1681" s="217" t="str">
        <f>+ม.5!D300</f>
        <v>น.ส.3</v>
      </c>
      <c r="C1681" s="234">
        <f>+ม.5!E300</f>
        <v>2349</v>
      </c>
      <c r="D1681" s="221">
        <f>+ม.5!J300</f>
        <v>0</v>
      </c>
      <c r="E1681" s="221">
        <f>+ม.5!K300</f>
        <v>0</v>
      </c>
      <c r="F1681" s="230">
        <f>+ม.5!L300</f>
        <v>62</v>
      </c>
      <c r="G1681" s="190"/>
      <c r="H1681" s="221">
        <f t="shared" si="182"/>
        <v>62</v>
      </c>
      <c r="I1681" s="226">
        <v>100</v>
      </c>
      <c r="J1681" s="191">
        <f t="shared" si="183"/>
        <v>6200</v>
      </c>
      <c r="K1681" s="221">
        <f>+ม.5!R300</f>
        <v>1</v>
      </c>
      <c r="L1681" s="238" t="str">
        <f>+ม.5!T300</f>
        <v>บ้านเดี่ยว</v>
      </c>
      <c r="M1681" s="238" t="str">
        <f>+ม.5!U300</f>
        <v>ตึก</v>
      </c>
      <c r="N1681" s="190"/>
      <c r="O1681" s="197">
        <f>+ม.5!V300</f>
        <v>144</v>
      </c>
      <c r="P1681" s="190">
        <f>+ม.5!X300</f>
        <v>144</v>
      </c>
      <c r="Q1681" s="244">
        <v>6800</v>
      </c>
      <c r="R1681" s="197">
        <f t="shared" si="178"/>
        <v>979200</v>
      </c>
      <c r="S1681" s="221">
        <f>+ม.5!AA300</f>
        <v>25</v>
      </c>
      <c r="T1681" s="201">
        <f t="shared" si="179"/>
        <v>244800</v>
      </c>
      <c r="U1681" s="190">
        <f t="shared" si="180"/>
        <v>734400</v>
      </c>
      <c r="V1681" s="190">
        <f t="shared" si="181"/>
        <v>740600</v>
      </c>
      <c r="W1681" s="190"/>
      <c r="X1681" s="258"/>
      <c r="Y1681" s="251">
        <f t="shared" si="184"/>
        <v>740600</v>
      </c>
      <c r="Z1681" s="251">
        <v>0.03</v>
      </c>
    </row>
    <row r="1682" spans="1:26" s="189" customFormat="1" ht="15.75" customHeight="1" x14ac:dyDescent="0.35">
      <c r="A1682" s="221">
        <v>234</v>
      </c>
      <c r="B1682" s="217" t="str">
        <f>+ม.5!D301</f>
        <v>น.ส.3</v>
      </c>
      <c r="C1682" s="234">
        <f>+ม.5!E301</f>
        <v>2334</v>
      </c>
      <c r="D1682" s="221">
        <f>+ม.5!J301</f>
        <v>2</v>
      </c>
      <c r="E1682" s="221">
        <f>+ม.5!K301</f>
        <v>0</v>
      </c>
      <c r="F1682" s="230">
        <f>+ม.5!L301</f>
        <v>51</v>
      </c>
      <c r="G1682" s="190"/>
      <c r="H1682" s="221">
        <f t="shared" si="182"/>
        <v>851</v>
      </c>
      <c r="I1682" s="226">
        <v>100</v>
      </c>
      <c r="J1682" s="191">
        <f t="shared" si="183"/>
        <v>85100</v>
      </c>
      <c r="K1682" s="221">
        <f>+ม.5!R301</f>
        <v>1</v>
      </c>
      <c r="L1682" s="238" t="str">
        <f>+ม.5!T301</f>
        <v>บ้านเดี่ยว</v>
      </c>
      <c r="M1682" s="238" t="str">
        <f>+ม.5!U301</f>
        <v>ตึก</v>
      </c>
      <c r="N1682" s="190"/>
      <c r="O1682" s="197">
        <f>+ม.5!V301</f>
        <v>54</v>
      </c>
      <c r="P1682" s="190">
        <f>+ม.5!X301</f>
        <v>55</v>
      </c>
      <c r="Q1682" s="244">
        <v>6800</v>
      </c>
      <c r="R1682" s="197">
        <f t="shared" si="178"/>
        <v>367200</v>
      </c>
      <c r="S1682" s="221">
        <f>+ม.5!AA301</f>
        <v>30</v>
      </c>
      <c r="T1682" s="201">
        <f t="shared" si="179"/>
        <v>110160</v>
      </c>
      <c r="U1682" s="190">
        <f t="shared" si="180"/>
        <v>257040</v>
      </c>
      <c r="V1682" s="190">
        <f t="shared" si="181"/>
        <v>342140</v>
      </c>
      <c r="W1682" s="190"/>
      <c r="X1682" s="258"/>
      <c r="Y1682" s="251">
        <f t="shared" si="184"/>
        <v>342140</v>
      </c>
      <c r="Z1682" s="251">
        <v>0.03</v>
      </c>
    </row>
    <row r="1683" spans="1:26" s="189" customFormat="1" ht="15.75" customHeight="1" x14ac:dyDescent="0.35">
      <c r="A1683" s="221">
        <f>+ม.5!C302</f>
        <v>0</v>
      </c>
      <c r="B1683" s="217">
        <f>+ม.5!D302</f>
        <v>0</v>
      </c>
      <c r="C1683" s="234"/>
      <c r="D1683" s="221"/>
      <c r="E1683" s="221"/>
      <c r="F1683" s="230"/>
      <c r="G1683" s="190"/>
      <c r="H1683" s="221">
        <f t="shared" si="182"/>
        <v>0</v>
      </c>
      <c r="I1683" s="226"/>
      <c r="J1683" s="191">
        <f t="shared" si="183"/>
        <v>0</v>
      </c>
      <c r="K1683" s="221">
        <f>+ม.5!R302</f>
        <v>2</v>
      </c>
      <c r="L1683" s="238" t="str">
        <f>+ม.5!T302</f>
        <v>บ้านเดี่ยว</v>
      </c>
      <c r="M1683" s="238" t="str">
        <f>+ม.5!U302</f>
        <v>ตึก</v>
      </c>
      <c r="N1683" s="190"/>
      <c r="O1683" s="197">
        <f>+ม.5!V302</f>
        <v>36</v>
      </c>
      <c r="P1683" s="190">
        <f>+ม.5!X302</f>
        <v>36</v>
      </c>
      <c r="Q1683" s="244">
        <v>6800</v>
      </c>
      <c r="R1683" s="197">
        <f t="shared" si="178"/>
        <v>244800</v>
      </c>
      <c r="S1683" s="221">
        <f>+ม.5!AA302</f>
        <v>15</v>
      </c>
      <c r="T1683" s="201">
        <f t="shared" si="179"/>
        <v>36720</v>
      </c>
      <c r="U1683" s="190">
        <f t="shared" si="180"/>
        <v>208080</v>
      </c>
      <c r="V1683" s="190">
        <f t="shared" si="181"/>
        <v>208080</v>
      </c>
      <c r="W1683" s="190"/>
      <c r="X1683" s="258"/>
      <c r="Y1683" s="251">
        <f t="shared" si="184"/>
        <v>208080</v>
      </c>
      <c r="Z1683" s="251"/>
    </row>
    <row r="1684" spans="1:26" s="189" customFormat="1" ht="15.75" customHeight="1" x14ac:dyDescent="0.35">
      <c r="A1684" s="221">
        <v>235</v>
      </c>
      <c r="B1684" s="217" t="str">
        <f>+ม.5!D303</f>
        <v>น.ส.3</v>
      </c>
      <c r="C1684" s="234">
        <f>+ม.5!E303</f>
        <v>2347</v>
      </c>
      <c r="D1684" s="221">
        <f>+ม.5!J303</f>
        <v>1</v>
      </c>
      <c r="E1684" s="221">
        <f>+ม.5!K303</f>
        <v>3</v>
      </c>
      <c r="F1684" s="230">
        <f>+ม.5!L303</f>
        <v>51</v>
      </c>
      <c r="G1684" s="190"/>
      <c r="H1684" s="221">
        <f t="shared" si="182"/>
        <v>751</v>
      </c>
      <c r="I1684" s="226">
        <v>100</v>
      </c>
      <c r="J1684" s="191">
        <f t="shared" si="183"/>
        <v>75100</v>
      </c>
      <c r="K1684" s="221">
        <f>+ม.5!R303</f>
        <v>1</v>
      </c>
      <c r="L1684" s="238" t="str">
        <f>+ม.5!T303</f>
        <v>บ้านเดี่ยว</v>
      </c>
      <c r="M1684" s="238" t="str">
        <f>+ม.5!U303</f>
        <v>ครึ่งตึกครึ่งไม้</v>
      </c>
      <c r="N1684" s="190"/>
      <c r="O1684" s="197">
        <f>+ม.5!V303</f>
        <v>216</v>
      </c>
      <c r="P1684" s="190">
        <f>+ม.5!X303</f>
        <v>0</v>
      </c>
      <c r="Q1684" s="244">
        <v>6800</v>
      </c>
      <c r="R1684" s="197">
        <f t="shared" si="178"/>
        <v>1468800</v>
      </c>
      <c r="S1684" s="221">
        <v>20</v>
      </c>
      <c r="T1684" s="201">
        <f t="shared" si="179"/>
        <v>293760</v>
      </c>
      <c r="U1684" s="190">
        <f t="shared" si="180"/>
        <v>1175040</v>
      </c>
      <c r="V1684" s="190">
        <f t="shared" si="181"/>
        <v>1250140</v>
      </c>
      <c r="W1684" s="190"/>
      <c r="X1684" s="258"/>
      <c r="Y1684" s="251">
        <f t="shared" si="184"/>
        <v>1250140</v>
      </c>
      <c r="Z1684" s="251">
        <v>0.03</v>
      </c>
    </row>
    <row r="1685" spans="1:26" s="189" customFormat="1" ht="15.75" customHeight="1" x14ac:dyDescent="0.35">
      <c r="A1685" s="221">
        <f>+ม.5!C304</f>
        <v>0</v>
      </c>
      <c r="B1685" s="217">
        <f>+ม.5!D304</f>
        <v>0</v>
      </c>
      <c r="C1685" s="234"/>
      <c r="D1685" s="221"/>
      <c r="E1685" s="221"/>
      <c r="F1685" s="230"/>
      <c r="G1685" s="190"/>
      <c r="H1685" s="221">
        <f t="shared" si="182"/>
        <v>0</v>
      </c>
      <c r="I1685" s="226"/>
      <c r="J1685" s="191">
        <f t="shared" si="183"/>
        <v>0</v>
      </c>
      <c r="K1685" s="221">
        <f>+ม.5!R304</f>
        <v>0</v>
      </c>
      <c r="L1685" s="238" t="str">
        <f>+ม.5!T304</f>
        <v>ชั้นที่ 1</v>
      </c>
      <c r="M1685" s="238">
        <f>+ม.5!U304</f>
        <v>0</v>
      </c>
      <c r="N1685" s="190"/>
      <c r="O1685" s="197">
        <f>+ม.5!V304</f>
        <v>0</v>
      </c>
      <c r="P1685" s="190">
        <f>+ม.5!X304</f>
        <v>108</v>
      </c>
      <c r="Q1685" s="244"/>
      <c r="R1685" s="197">
        <f t="shared" si="178"/>
        <v>0</v>
      </c>
      <c r="S1685" s="221"/>
      <c r="T1685" s="201">
        <f t="shared" si="179"/>
        <v>0</v>
      </c>
      <c r="U1685" s="190">
        <f t="shared" si="180"/>
        <v>0</v>
      </c>
      <c r="V1685" s="190">
        <f t="shared" si="181"/>
        <v>0</v>
      </c>
      <c r="W1685" s="190"/>
      <c r="X1685" s="258"/>
      <c r="Y1685" s="251">
        <f t="shared" si="184"/>
        <v>0</v>
      </c>
      <c r="Z1685" s="251"/>
    </row>
    <row r="1686" spans="1:26" s="189" customFormat="1" ht="15.75" customHeight="1" x14ac:dyDescent="0.35">
      <c r="A1686" s="221">
        <f>+ม.5!C305</f>
        <v>0</v>
      </c>
      <c r="B1686" s="217">
        <f>+ม.5!D305</f>
        <v>0</v>
      </c>
      <c r="C1686" s="234"/>
      <c r="D1686" s="221"/>
      <c r="E1686" s="221"/>
      <c r="F1686" s="230"/>
      <c r="G1686" s="190"/>
      <c r="H1686" s="221">
        <f t="shared" si="182"/>
        <v>0</v>
      </c>
      <c r="I1686" s="226"/>
      <c r="J1686" s="191">
        <f t="shared" si="183"/>
        <v>0</v>
      </c>
      <c r="K1686" s="221">
        <f>+ม.5!R305</f>
        <v>0</v>
      </c>
      <c r="L1686" s="238" t="str">
        <f>+ม.5!T305</f>
        <v>ชั้นที่ 2</v>
      </c>
      <c r="M1686" s="238">
        <f>+ม.5!U305</f>
        <v>0</v>
      </c>
      <c r="N1686" s="190"/>
      <c r="O1686" s="197">
        <f>+ม.5!V305</f>
        <v>0</v>
      </c>
      <c r="P1686" s="190">
        <f>+ม.5!X305</f>
        <v>108</v>
      </c>
      <c r="Q1686" s="244"/>
      <c r="R1686" s="197">
        <f t="shared" si="178"/>
        <v>0</v>
      </c>
      <c r="S1686" s="221">
        <f>+ม.5!AA305</f>
        <v>0</v>
      </c>
      <c r="T1686" s="201">
        <f t="shared" si="179"/>
        <v>0</v>
      </c>
      <c r="U1686" s="190">
        <f t="shared" si="180"/>
        <v>0</v>
      </c>
      <c r="V1686" s="190">
        <f t="shared" si="181"/>
        <v>0</v>
      </c>
      <c r="W1686" s="190"/>
      <c r="X1686" s="258"/>
      <c r="Y1686" s="251">
        <f t="shared" si="184"/>
        <v>0</v>
      </c>
      <c r="Z1686" s="251"/>
    </row>
    <row r="1687" spans="1:26" s="189" customFormat="1" ht="15.75" customHeight="1" x14ac:dyDescent="0.35">
      <c r="A1687" s="221">
        <v>236</v>
      </c>
      <c r="B1687" s="217" t="str">
        <f>+ม.5!D306</f>
        <v>น.ส.3</v>
      </c>
      <c r="C1687" s="234">
        <f>+ม.5!E306</f>
        <v>2356</v>
      </c>
      <c r="D1687" s="221">
        <f>+ม.5!J306</f>
        <v>0</v>
      </c>
      <c r="E1687" s="221">
        <f>+ม.5!K306</f>
        <v>3</v>
      </c>
      <c r="F1687" s="230">
        <f>+ม.5!L306</f>
        <v>77</v>
      </c>
      <c r="G1687" s="190"/>
      <c r="H1687" s="221">
        <f t="shared" si="182"/>
        <v>377</v>
      </c>
      <c r="I1687" s="226">
        <v>100</v>
      </c>
      <c r="J1687" s="191">
        <f t="shared" si="183"/>
        <v>37700</v>
      </c>
      <c r="K1687" s="221">
        <f>+ม.5!R306</f>
        <v>0</v>
      </c>
      <c r="L1687" s="238">
        <f>+ม.5!T306</f>
        <v>0</v>
      </c>
      <c r="M1687" s="238">
        <f>+ม.5!U306</f>
        <v>0</v>
      </c>
      <c r="N1687" s="190"/>
      <c r="O1687" s="197">
        <f>+ม.5!V306</f>
        <v>0</v>
      </c>
      <c r="P1687" s="190">
        <f>+ม.5!X306</f>
        <v>0</v>
      </c>
      <c r="Q1687" s="244"/>
      <c r="R1687" s="197">
        <f t="shared" si="178"/>
        <v>0</v>
      </c>
      <c r="S1687" s="221">
        <f>+ม.5!AA306</f>
        <v>0</v>
      </c>
      <c r="T1687" s="201">
        <f t="shared" si="179"/>
        <v>0</v>
      </c>
      <c r="U1687" s="190">
        <f t="shared" si="180"/>
        <v>0</v>
      </c>
      <c r="V1687" s="190">
        <f t="shared" si="181"/>
        <v>37700</v>
      </c>
      <c r="W1687" s="190"/>
      <c r="X1687" s="258"/>
      <c r="Y1687" s="251">
        <f t="shared" si="184"/>
        <v>37700</v>
      </c>
      <c r="Z1687" s="251">
        <v>0.01</v>
      </c>
    </row>
    <row r="1688" spans="1:26" s="189" customFormat="1" ht="15.75" customHeight="1" x14ac:dyDescent="0.35">
      <c r="A1688" s="221">
        <v>237</v>
      </c>
      <c r="B1688" s="217" t="str">
        <f>+ม.5!D307</f>
        <v>น.ส.3</v>
      </c>
      <c r="C1688" s="234">
        <f>+ม.5!E307</f>
        <v>2337</v>
      </c>
      <c r="D1688" s="221">
        <f>+ม.5!J307</f>
        <v>0</v>
      </c>
      <c r="E1688" s="221">
        <f>+ม.5!K307</f>
        <v>3</v>
      </c>
      <c r="F1688" s="230">
        <f>+ม.5!L307</f>
        <v>96</v>
      </c>
      <c r="G1688" s="190"/>
      <c r="H1688" s="221">
        <f t="shared" si="182"/>
        <v>396</v>
      </c>
      <c r="I1688" s="226">
        <v>100</v>
      </c>
      <c r="J1688" s="191">
        <f t="shared" si="183"/>
        <v>39600</v>
      </c>
      <c r="K1688" s="221">
        <f>+ม.5!R307</f>
        <v>1</v>
      </c>
      <c r="L1688" s="238" t="str">
        <f>+ม.5!T307</f>
        <v>บ้านเดี่ยว</v>
      </c>
      <c r="M1688" s="238" t="str">
        <f>+ม.5!U307</f>
        <v>ไม้</v>
      </c>
      <c r="N1688" s="190"/>
      <c r="O1688" s="197">
        <f>+ม.5!V307</f>
        <v>36</v>
      </c>
      <c r="P1688" s="190">
        <f>+ม.5!X307</f>
        <v>36</v>
      </c>
      <c r="Q1688" s="244">
        <v>6800</v>
      </c>
      <c r="R1688" s="197">
        <f t="shared" si="178"/>
        <v>244800</v>
      </c>
      <c r="S1688" s="221">
        <f>+ม.5!AA307</f>
        <v>25</v>
      </c>
      <c r="T1688" s="201">
        <f t="shared" si="179"/>
        <v>61200</v>
      </c>
      <c r="U1688" s="190">
        <f t="shared" si="180"/>
        <v>183600</v>
      </c>
      <c r="V1688" s="190">
        <f t="shared" si="181"/>
        <v>223200</v>
      </c>
      <c r="W1688" s="190"/>
      <c r="X1688" s="258"/>
      <c r="Y1688" s="251">
        <f t="shared" si="184"/>
        <v>223200</v>
      </c>
      <c r="Z1688" s="251">
        <v>0.03</v>
      </c>
    </row>
    <row r="1689" spans="1:26" s="189" customFormat="1" ht="15.75" customHeight="1" x14ac:dyDescent="0.35">
      <c r="A1689" s="221">
        <v>238</v>
      </c>
      <c r="B1689" s="217" t="str">
        <f>+ม.5!D308</f>
        <v>น.ส.3</v>
      </c>
      <c r="C1689" s="234">
        <f>+ม.5!E308</f>
        <v>2415</v>
      </c>
      <c r="D1689" s="221">
        <f>+ม.5!J308</f>
        <v>1</v>
      </c>
      <c r="E1689" s="221">
        <f>+ม.5!K308</f>
        <v>4</v>
      </c>
      <c r="F1689" s="230">
        <f>+ม.5!L308</f>
        <v>51</v>
      </c>
      <c r="G1689" s="190"/>
      <c r="H1689" s="221">
        <f t="shared" si="182"/>
        <v>851</v>
      </c>
      <c r="I1689" s="226">
        <v>100</v>
      </c>
      <c r="J1689" s="191">
        <f t="shared" si="183"/>
        <v>85100</v>
      </c>
      <c r="K1689" s="221">
        <f>+ม.5!R308</f>
        <v>1</v>
      </c>
      <c r="L1689" s="238" t="str">
        <f>+ม.5!T308</f>
        <v>สถานีบริการน้ำมันเชื้อเพลิง</v>
      </c>
      <c r="M1689" s="238" t="str">
        <f>+ม.5!U308</f>
        <v>ตึก</v>
      </c>
      <c r="N1689" s="190"/>
      <c r="O1689" s="197">
        <f>+ม.5!V308</f>
        <v>35</v>
      </c>
      <c r="P1689" s="190">
        <f>+ม.5!X308</f>
        <v>35</v>
      </c>
      <c r="Q1689" s="244"/>
      <c r="R1689" s="197">
        <f t="shared" si="178"/>
        <v>0</v>
      </c>
      <c r="S1689" s="221">
        <f>+ม.5!AA308</f>
        <v>2</v>
      </c>
      <c r="T1689" s="201">
        <f t="shared" si="179"/>
        <v>0</v>
      </c>
      <c r="U1689" s="190">
        <f t="shared" si="180"/>
        <v>0</v>
      </c>
      <c r="V1689" s="190">
        <f t="shared" si="181"/>
        <v>85100</v>
      </c>
      <c r="W1689" s="190"/>
      <c r="X1689" s="258"/>
      <c r="Y1689" s="251">
        <f t="shared" si="184"/>
        <v>85100</v>
      </c>
      <c r="Z1689" s="251">
        <v>0.01</v>
      </c>
    </row>
    <row r="1690" spans="1:26" s="189" customFormat="1" ht="15.75" customHeight="1" x14ac:dyDescent="0.35">
      <c r="A1690" s="221">
        <v>239</v>
      </c>
      <c r="B1690" s="217" t="str">
        <f>+ม.5!D309</f>
        <v>น.ส.3</v>
      </c>
      <c r="C1690" s="234">
        <f>+ม.5!E309</f>
        <v>0</v>
      </c>
      <c r="D1690" s="221">
        <f>+ม.5!J309</f>
        <v>24</v>
      </c>
      <c r="E1690" s="221">
        <f>+ม.5!K309</f>
        <v>0</v>
      </c>
      <c r="F1690" s="230"/>
      <c r="G1690" s="190"/>
      <c r="H1690" s="221">
        <f t="shared" si="182"/>
        <v>9600</v>
      </c>
      <c r="I1690" s="226">
        <v>100</v>
      </c>
      <c r="J1690" s="191">
        <f t="shared" si="183"/>
        <v>960000</v>
      </c>
      <c r="K1690" s="221">
        <f>+ม.5!R309</f>
        <v>0</v>
      </c>
      <c r="L1690" s="238">
        <f>+ม.5!T309</f>
        <v>0</v>
      </c>
      <c r="M1690" s="238">
        <f>+ม.5!U309</f>
        <v>0</v>
      </c>
      <c r="N1690" s="190"/>
      <c r="O1690" s="197">
        <f>+ม.5!V309</f>
        <v>0</v>
      </c>
      <c r="P1690" s="190">
        <f>+ม.5!X309</f>
        <v>0</v>
      </c>
      <c r="Q1690" s="244"/>
      <c r="R1690" s="197">
        <f t="shared" si="178"/>
        <v>0</v>
      </c>
      <c r="S1690" s="221">
        <f>+ม.5!AA309</f>
        <v>0</v>
      </c>
      <c r="T1690" s="201">
        <f t="shared" si="179"/>
        <v>0</v>
      </c>
      <c r="U1690" s="190">
        <f t="shared" si="180"/>
        <v>0</v>
      </c>
      <c r="V1690" s="190">
        <f t="shared" si="181"/>
        <v>960000</v>
      </c>
      <c r="W1690" s="190"/>
      <c r="X1690" s="258"/>
      <c r="Y1690" s="251">
        <f t="shared" si="184"/>
        <v>960000</v>
      </c>
      <c r="Z1690" s="251">
        <v>0.01</v>
      </c>
    </row>
    <row r="1691" spans="1:26" s="189" customFormat="1" ht="15.75" customHeight="1" x14ac:dyDescent="0.35">
      <c r="A1691" s="221">
        <v>240</v>
      </c>
      <c r="B1691" s="217" t="str">
        <f>+ม.5!D310</f>
        <v>น.ส.3</v>
      </c>
      <c r="C1691" s="234">
        <f>+ม.5!E310</f>
        <v>2375</v>
      </c>
      <c r="D1691" s="221">
        <f>+ม.5!J310</f>
        <v>0</v>
      </c>
      <c r="E1691" s="221">
        <f>+ม.5!K310</f>
        <v>0</v>
      </c>
      <c r="F1691" s="230">
        <f>+ม.5!L310</f>
        <v>51</v>
      </c>
      <c r="G1691" s="190"/>
      <c r="H1691" s="221">
        <f t="shared" si="182"/>
        <v>51</v>
      </c>
      <c r="I1691" s="226">
        <v>100</v>
      </c>
      <c r="J1691" s="191">
        <f t="shared" si="183"/>
        <v>5100</v>
      </c>
      <c r="K1691" s="221">
        <f>+ม.5!R310</f>
        <v>0</v>
      </c>
      <c r="L1691" s="238">
        <f>+ม.5!T310</f>
        <v>0</v>
      </c>
      <c r="M1691" s="238">
        <f>+ม.5!U310</f>
        <v>0</v>
      </c>
      <c r="N1691" s="190"/>
      <c r="O1691" s="197">
        <f>+ม.5!V310</f>
        <v>0</v>
      </c>
      <c r="P1691" s="190">
        <f>+ม.5!X310</f>
        <v>0</v>
      </c>
      <c r="Q1691" s="244"/>
      <c r="R1691" s="197">
        <f t="shared" si="178"/>
        <v>0</v>
      </c>
      <c r="S1691" s="221">
        <f>+ม.5!AA310</f>
        <v>0</v>
      </c>
      <c r="T1691" s="201">
        <f t="shared" si="179"/>
        <v>0</v>
      </c>
      <c r="U1691" s="190">
        <f t="shared" si="180"/>
        <v>0</v>
      </c>
      <c r="V1691" s="190">
        <f t="shared" si="181"/>
        <v>5100</v>
      </c>
      <c r="W1691" s="190"/>
      <c r="X1691" s="258"/>
      <c r="Y1691" s="251">
        <f t="shared" si="184"/>
        <v>5100</v>
      </c>
      <c r="Z1691" s="251">
        <v>0.01</v>
      </c>
    </row>
    <row r="1692" spans="1:26" s="189" customFormat="1" ht="15.75" customHeight="1" x14ac:dyDescent="0.35">
      <c r="A1692" s="221">
        <v>241</v>
      </c>
      <c r="B1692" s="217" t="str">
        <f>+ม.5!D311</f>
        <v>น.ส.3</v>
      </c>
      <c r="C1692" s="234">
        <f>+ม.5!E311</f>
        <v>0</v>
      </c>
      <c r="D1692" s="221">
        <f>+ม.5!J311</f>
        <v>30</v>
      </c>
      <c r="E1692" s="221">
        <f>+ม.5!K311</f>
        <v>1</v>
      </c>
      <c r="F1692" s="230">
        <f>+ม.5!L311</f>
        <v>92</v>
      </c>
      <c r="G1692" s="190"/>
      <c r="H1692" s="221">
        <f t="shared" si="182"/>
        <v>12192</v>
      </c>
      <c r="I1692" s="226">
        <v>100</v>
      </c>
      <c r="J1692" s="191">
        <f t="shared" si="183"/>
        <v>1219200</v>
      </c>
      <c r="K1692" s="221">
        <f>+ม.5!R311</f>
        <v>0</v>
      </c>
      <c r="L1692" s="238">
        <f>+ม.5!T311</f>
        <v>0</v>
      </c>
      <c r="M1692" s="238">
        <f>+ม.5!U311</f>
        <v>0</v>
      </c>
      <c r="N1692" s="190"/>
      <c r="O1692" s="197">
        <f>+ม.5!V311</f>
        <v>0</v>
      </c>
      <c r="P1692" s="190">
        <f>+ม.5!X311</f>
        <v>0</v>
      </c>
      <c r="Q1692" s="244"/>
      <c r="R1692" s="197">
        <f t="shared" si="178"/>
        <v>0</v>
      </c>
      <c r="S1692" s="221">
        <f>+ม.5!AA311</f>
        <v>0</v>
      </c>
      <c r="T1692" s="201">
        <f t="shared" si="179"/>
        <v>0</v>
      </c>
      <c r="U1692" s="190">
        <f t="shared" si="180"/>
        <v>0</v>
      </c>
      <c r="V1692" s="190">
        <f t="shared" si="181"/>
        <v>1219200</v>
      </c>
      <c r="W1692" s="190"/>
      <c r="X1692" s="258"/>
      <c r="Y1692" s="251">
        <f t="shared" si="184"/>
        <v>1219200</v>
      </c>
      <c r="Z1692" s="251">
        <v>0.01</v>
      </c>
    </row>
    <row r="1693" spans="1:26" s="189" customFormat="1" ht="15.75" customHeight="1" x14ac:dyDescent="0.35">
      <c r="A1693" s="221">
        <v>242</v>
      </c>
      <c r="B1693" s="217" t="e">
        <f>+ม.5!#REF!</f>
        <v>#REF!</v>
      </c>
      <c r="C1693" s="234" t="e">
        <f>+ม.5!#REF!</f>
        <v>#REF!</v>
      </c>
      <c r="D1693" s="221" t="e">
        <f>+ม.5!#REF!</f>
        <v>#REF!</v>
      </c>
      <c r="E1693" s="221" t="e">
        <f>+ม.5!#REF!</f>
        <v>#REF!</v>
      </c>
      <c r="F1693" s="230"/>
      <c r="G1693" s="190"/>
      <c r="H1693" s="221" t="e">
        <f t="shared" si="182"/>
        <v>#REF!</v>
      </c>
      <c r="I1693" s="226">
        <v>100</v>
      </c>
      <c r="J1693" s="191" t="e">
        <f t="shared" si="183"/>
        <v>#REF!</v>
      </c>
      <c r="K1693" s="221" t="e">
        <f>+ม.5!#REF!</f>
        <v>#REF!</v>
      </c>
      <c r="L1693" s="238" t="e">
        <f>+ม.5!#REF!</f>
        <v>#REF!</v>
      </c>
      <c r="M1693" s="238" t="e">
        <f>+ม.5!#REF!</f>
        <v>#REF!</v>
      </c>
      <c r="N1693" s="190"/>
      <c r="O1693" s="197" t="e">
        <f>+ม.5!#REF!</f>
        <v>#REF!</v>
      </c>
      <c r="P1693" s="190" t="e">
        <f>+ม.5!#REF!</f>
        <v>#REF!</v>
      </c>
      <c r="Q1693" s="244"/>
      <c r="R1693" s="197" t="e">
        <f t="shared" si="178"/>
        <v>#REF!</v>
      </c>
      <c r="S1693" s="221" t="e">
        <f>+ม.5!#REF!</f>
        <v>#REF!</v>
      </c>
      <c r="T1693" s="201" t="e">
        <f t="shared" si="179"/>
        <v>#REF!</v>
      </c>
      <c r="U1693" s="190" t="e">
        <f t="shared" si="180"/>
        <v>#REF!</v>
      </c>
      <c r="V1693" s="190" t="e">
        <f t="shared" si="181"/>
        <v>#REF!</v>
      </c>
      <c r="W1693" s="190"/>
      <c r="X1693" s="258"/>
      <c r="Y1693" s="251" t="e">
        <f t="shared" si="184"/>
        <v>#REF!</v>
      </c>
      <c r="Z1693" s="251">
        <v>0.01</v>
      </c>
    </row>
    <row r="1694" spans="1:26" s="189" customFormat="1" ht="15.75" customHeight="1" x14ac:dyDescent="0.35">
      <c r="A1694" s="221">
        <v>243</v>
      </c>
      <c r="B1694" s="217" t="e">
        <f>+ม.5!#REF!</f>
        <v>#REF!</v>
      </c>
      <c r="C1694" s="234" t="e">
        <f>+ม.5!#REF!</f>
        <v>#REF!</v>
      </c>
      <c r="D1694" s="221" t="e">
        <f>+ม.5!#REF!</f>
        <v>#REF!</v>
      </c>
      <c r="E1694" s="221" t="e">
        <f>+ม.5!#REF!</f>
        <v>#REF!</v>
      </c>
      <c r="F1694" s="230"/>
      <c r="G1694" s="190"/>
      <c r="H1694" s="221" t="e">
        <f t="shared" si="182"/>
        <v>#REF!</v>
      </c>
      <c r="I1694" s="226">
        <v>100</v>
      </c>
      <c r="J1694" s="191" t="e">
        <f t="shared" si="183"/>
        <v>#REF!</v>
      </c>
      <c r="K1694" s="221" t="e">
        <f>+ม.5!#REF!</f>
        <v>#REF!</v>
      </c>
      <c r="L1694" s="238" t="e">
        <f>+ม.5!#REF!</f>
        <v>#REF!</v>
      </c>
      <c r="M1694" s="238" t="e">
        <f>+ม.5!#REF!</f>
        <v>#REF!</v>
      </c>
      <c r="N1694" s="190"/>
      <c r="O1694" s="197" t="e">
        <f>+ม.5!#REF!</f>
        <v>#REF!</v>
      </c>
      <c r="P1694" s="190" t="e">
        <f>+ม.5!#REF!</f>
        <v>#REF!</v>
      </c>
      <c r="Q1694" s="244"/>
      <c r="R1694" s="197" t="e">
        <f t="shared" si="178"/>
        <v>#REF!</v>
      </c>
      <c r="S1694" s="221" t="e">
        <f>+ม.5!#REF!</f>
        <v>#REF!</v>
      </c>
      <c r="T1694" s="201" t="e">
        <f t="shared" si="179"/>
        <v>#REF!</v>
      </c>
      <c r="U1694" s="190" t="e">
        <f t="shared" si="180"/>
        <v>#REF!</v>
      </c>
      <c r="V1694" s="190" t="e">
        <f t="shared" si="181"/>
        <v>#REF!</v>
      </c>
      <c r="W1694" s="190"/>
      <c r="X1694" s="258"/>
      <c r="Y1694" s="251" t="e">
        <f t="shared" si="184"/>
        <v>#REF!</v>
      </c>
      <c r="Z1694" s="251">
        <v>0.01</v>
      </c>
    </row>
    <row r="1695" spans="1:26" s="189" customFormat="1" ht="15.75" customHeight="1" x14ac:dyDescent="0.35">
      <c r="A1695" s="221">
        <v>244</v>
      </c>
      <c r="B1695" s="217" t="str">
        <f>+ม.5!D312</f>
        <v>ส.ป.ก.</v>
      </c>
      <c r="C1695" s="234">
        <f>+ม.5!E312</f>
        <v>5429</v>
      </c>
      <c r="D1695" s="221">
        <f>+ม.5!J312</f>
        <v>6</v>
      </c>
      <c r="E1695" s="221">
        <f>+ม.5!K312</f>
        <v>0</v>
      </c>
      <c r="F1695" s="230">
        <f>+ม.5!L312</f>
        <v>69</v>
      </c>
      <c r="G1695" s="190"/>
      <c r="H1695" s="221">
        <f t="shared" si="182"/>
        <v>2469</v>
      </c>
      <c r="I1695" s="226">
        <v>100</v>
      </c>
      <c r="J1695" s="191">
        <f t="shared" si="183"/>
        <v>246900</v>
      </c>
      <c r="K1695" s="221">
        <f>+ม.5!R312</f>
        <v>0</v>
      </c>
      <c r="L1695" s="238">
        <f>+ม.5!T312</f>
        <v>0</v>
      </c>
      <c r="M1695" s="238">
        <f>+ม.5!U312</f>
        <v>0</v>
      </c>
      <c r="N1695" s="190"/>
      <c r="O1695" s="197">
        <f>+ม.5!V312</f>
        <v>0</v>
      </c>
      <c r="P1695" s="190">
        <f>+ม.5!X312</f>
        <v>0</v>
      </c>
      <c r="Q1695" s="244"/>
      <c r="R1695" s="197">
        <f t="shared" ref="R1695:R1758" si="185">O1695*Q1695</f>
        <v>0</v>
      </c>
      <c r="S1695" s="221">
        <f>+ม.5!AA312</f>
        <v>0</v>
      </c>
      <c r="T1695" s="201">
        <f t="shared" ref="T1695:T1758" si="186">R1695*S1695/100</f>
        <v>0</v>
      </c>
      <c r="U1695" s="190">
        <f t="shared" ref="U1695:U1758" si="187">R1695-T1695</f>
        <v>0</v>
      </c>
      <c r="V1695" s="190">
        <f t="shared" ref="V1695:V1758" si="188">J1695+U1695</f>
        <v>246900</v>
      </c>
      <c r="W1695" s="190"/>
      <c r="X1695" s="258"/>
      <c r="Y1695" s="251">
        <f t="shared" si="184"/>
        <v>246900</v>
      </c>
      <c r="Z1695" s="251">
        <v>0.01</v>
      </c>
    </row>
    <row r="1696" spans="1:26" s="189" customFormat="1" ht="15.75" customHeight="1" x14ac:dyDescent="0.35">
      <c r="A1696" s="221">
        <v>245</v>
      </c>
      <c r="B1696" s="217" t="e">
        <f>+ม.5!#REF!</f>
        <v>#REF!</v>
      </c>
      <c r="C1696" s="234" t="e">
        <f>+ม.5!#REF!</f>
        <v>#REF!</v>
      </c>
      <c r="D1696" s="221" t="e">
        <f>+ม.5!#REF!</f>
        <v>#REF!</v>
      </c>
      <c r="E1696" s="221" t="e">
        <f>+ม.5!#REF!</f>
        <v>#REF!</v>
      </c>
      <c r="F1696" s="230" t="e">
        <f>+ม.5!#REF!</f>
        <v>#REF!</v>
      </c>
      <c r="G1696" s="190"/>
      <c r="H1696" s="221" t="e">
        <f t="shared" si="182"/>
        <v>#REF!</v>
      </c>
      <c r="I1696" s="226">
        <v>100</v>
      </c>
      <c r="J1696" s="191" t="e">
        <f t="shared" si="183"/>
        <v>#REF!</v>
      </c>
      <c r="K1696" s="221" t="e">
        <f>+ม.5!#REF!</f>
        <v>#REF!</v>
      </c>
      <c r="L1696" s="238" t="e">
        <f>+ม.5!#REF!</f>
        <v>#REF!</v>
      </c>
      <c r="M1696" s="238" t="e">
        <f>+ม.5!#REF!</f>
        <v>#REF!</v>
      </c>
      <c r="N1696" s="190"/>
      <c r="O1696" s="197" t="e">
        <f>+ม.5!#REF!</f>
        <v>#REF!</v>
      </c>
      <c r="P1696" s="190" t="e">
        <f>+ม.5!#REF!</f>
        <v>#REF!</v>
      </c>
      <c r="Q1696" s="244"/>
      <c r="R1696" s="197" t="e">
        <f t="shared" si="185"/>
        <v>#REF!</v>
      </c>
      <c r="S1696" s="221" t="e">
        <f>+ม.5!#REF!</f>
        <v>#REF!</v>
      </c>
      <c r="T1696" s="201" t="e">
        <f t="shared" si="186"/>
        <v>#REF!</v>
      </c>
      <c r="U1696" s="190" t="e">
        <f t="shared" si="187"/>
        <v>#REF!</v>
      </c>
      <c r="V1696" s="190" t="e">
        <f t="shared" si="188"/>
        <v>#REF!</v>
      </c>
      <c r="W1696" s="190"/>
      <c r="X1696" s="258"/>
      <c r="Y1696" s="251" t="e">
        <f t="shared" si="184"/>
        <v>#REF!</v>
      </c>
      <c r="Z1696" s="251">
        <v>0.01</v>
      </c>
    </row>
    <row r="1697" spans="1:26" s="189" customFormat="1" ht="15.75" customHeight="1" x14ac:dyDescent="0.35">
      <c r="A1697" s="221">
        <v>246</v>
      </c>
      <c r="B1697" s="217" t="str">
        <f>+ม.5!D313</f>
        <v>ส.ป.ก.</v>
      </c>
      <c r="C1697" s="234">
        <f>+ม.5!E313</f>
        <v>0</v>
      </c>
      <c r="D1697" s="221">
        <f>+ม.5!J313</f>
        <v>13</v>
      </c>
      <c r="E1697" s="221">
        <f>+ม.5!K313</f>
        <v>0</v>
      </c>
      <c r="F1697" s="230">
        <f>+ม.5!L313</f>
        <v>59</v>
      </c>
      <c r="G1697" s="190"/>
      <c r="H1697" s="221">
        <f t="shared" si="182"/>
        <v>5259</v>
      </c>
      <c r="I1697" s="226">
        <v>100</v>
      </c>
      <c r="J1697" s="191">
        <f t="shared" si="183"/>
        <v>525900</v>
      </c>
      <c r="K1697" s="221">
        <f>+ม.5!R313</f>
        <v>0</v>
      </c>
      <c r="L1697" s="238">
        <f>+ม.5!T313</f>
        <v>0</v>
      </c>
      <c r="M1697" s="238">
        <f>+ม.5!U313</f>
        <v>0</v>
      </c>
      <c r="N1697" s="190"/>
      <c r="O1697" s="197">
        <f>+ม.5!V313</f>
        <v>0</v>
      </c>
      <c r="P1697" s="190">
        <f>+ม.5!X313</f>
        <v>0</v>
      </c>
      <c r="Q1697" s="244"/>
      <c r="R1697" s="197">
        <f t="shared" si="185"/>
        <v>0</v>
      </c>
      <c r="S1697" s="221">
        <f>+ม.5!AA313</f>
        <v>0</v>
      </c>
      <c r="T1697" s="201">
        <f t="shared" si="186"/>
        <v>0</v>
      </c>
      <c r="U1697" s="190">
        <f t="shared" si="187"/>
        <v>0</v>
      </c>
      <c r="V1697" s="190">
        <f t="shared" si="188"/>
        <v>525900</v>
      </c>
      <c r="W1697" s="190"/>
      <c r="X1697" s="258"/>
      <c r="Y1697" s="251">
        <f t="shared" si="184"/>
        <v>525900</v>
      </c>
      <c r="Z1697" s="251">
        <v>0.01</v>
      </c>
    </row>
    <row r="1698" spans="1:26" s="189" customFormat="1" ht="15.75" customHeight="1" x14ac:dyDescent="0.35">
      <c r="A1698" s="221">
        <v>247</v>
      </c>
      <c r="B1698" s="217" t="str">
        <f>+ม.5!D314</f>
        <v>ส.ป.ก.</v>
      </c>
      <c r="C1698" s="234">
        <f>+ม.5!E314</f>
        <v>0</v>
      </c>
      <c r="D1698" s="221">
        <f>+ม.5!J314</f>
        <v>9</v>
      </c>
      <c r="E1698" s="221">
        <f>+ม.5!K314</f>
        <v>3</v>
      </c>
      <c r="F1698" s="230">
        <f>+ม.5!L314</f>
        <v>10</v>
      </c>
      <c r="G1698" s="190"/>
      <c r="H1698" s="221">
        <f t="shared" si="182"/>
        <v>3910</v>
      </c>
      <c r="I1698" s="226">
        <v>100</v>
      </c>
      <c r="J1698" s="191">
        <f t="shared" si="183"/>
        <v>391000</v>
      </c>
      <c r="K1698" s="221">
        <f>+ม.5!R314</f>
        <v>0</v>
      </c>
      <c r="L1698" s="238">
        <f>+ม.5!T314</f>
        <v>0</v>
      </c>
      <c r="M1698" s="238">
        <f>+ม.5!U314</f>
        <v>0</v>
      </c>
      <c r="N1698" s="190"/>
      <c r="O1698" s="197">
        <f>+ม.5!V314</f>
        <v>0</v>
      </c>
      <c r="P1698" s="190">
        <f>+ม.5!X314</f>
        <v>0</v>
      </c>
      <c r="Q1698" s="244"/>
      <c r="R1698" s="197">
        <f t="shared" si="185"/>
        <v>0</v>
      </c>
      <c r="S1698" s="221">
        <f>+ม.5!AA314</f>
        <v>0</v>
      </c>
      <c r="T1698" s="201">
        <f t="shared" si="186"/>
        <v>0</v>
      </c>
      <c r="U1698" s="190">
        <f t="shared" si="187"/>
        <v>0</v>
      </c>
      <c r="V1698" s="190">
        <f t="shared" si="188"/>
        <v>391000</v>
      </c>
      <c r="W1698" s="190"/>
      <c r="X1698" s="258"/>
      <c r="Y1698" s="251">
        <f t="shared" si="184"/>
        <v>391000</v>
      </c>
      <c r="Z1698" s="251">
        <v>0.01</v>
      </c>
    </row>
    <row r="1699" spans="1:26" s="189" customFormat="1" ht="15.75" customHeight="1" x14ac:dyDescent="0.35">
      <c r="A1699" s="221">
        <v>248</v>
      </c>
      <c r="B1699" s="217" t="str">
        <f>+ม.5!D315</f>
        <v>ส.ป.ก.</v>
      </c>
      <c r="C1699" s="234">
        <f>+ม.5!E315</f>
        <v>5407</v>
      </c>
      <c r="D1699" s="221">
        <f>+ม.5!J315</f>
        <v>7</v>
      </c>
      <c r="E1699" s="221">
        <f>+ม.5!K315</f>
        <v>3</v>
      </c>
      <c r="F1699" s="230">
        <f>+ม.5!L315</f>
        <v>95</v>
      </c>
      <c r="G1699" s="190"/>
      <c r="H1699" s="221">
        <f t="shared" si="182"/>
        <v>3195</v>
      </c>
      <c r="I1699" s="226">
        <v>100</v>
      </c>
      <c r="J1699" s="191">
        <f t="shared" si="183"/>
        <v>319500</v>
      </c>
      <c r="K1699" s="221">
        <f>+ม.5!R315</f>
        <v>0</v>
      </c>
      <c r="L1699" s="238">
        <f>+ม.5!T315</f>
        <v>0</v>
      </c>
      <c r="M1699" s="238">
        <f>+ม.5!U315</f>
        <v>0</v>
      </c>
      <c r="N1699" s="190"/>
      <c r="O1699" s="197">
        <f>+ม.5!V315</f>
        <v>0</v>
      </c>
      <c r="P1699" s="190">
        <f>+ม.5!X315</f>
        <v>0</v>
      </c>
      <c r="Q1699" s="244"/>
      <c r="R1699" s="197">
        <f t="shared" si="185"/>
        <v>0</v>
      </c>
      <c r="S1699" s="221">
        <f>+ม.5!AA315</f>
        <v>0</v>
      </c>
      <c r="T1699" s="201">
        <f t="shared" si="186"/>
        <v>0</v>
      </c>
      <c r="U1699" s="190">
        <f t="shared" si="187"/>
        <v>0</v>
      </c>
      <c r="V1699" s="190">
        <f t="shared" si="188"/>
        <v>319500</v>
      </c>
      <c r="W1699" s="190"/>
      <c r="X1699" s="258"/>
      <c r="Y1699" s="251">
        <f t="shared" si="184"/>
        <v>319500</v>
      </c>
      <c r="Z1699" s="251">
        <v>0.01</v>
      </c>
    </row>
    <row r="1700" spans="1:26" s="189" customFormat="1" ht="15.75" customHeight="1" x14ac:dyDescent="0.35">
      <c r="A1700" s="221">
        <v>249</v>
      </c>
      <c r="B1700" s="217" t="str">
        <f>+ม.5!D316</f>
        <v>ส.ป.ก.</v>
      </c>
      <c r="C1700" s="234">
        <f>+ม.5!E316</f>
        <v>5410</v>
      </c>
      <c r="D1700" s="221">
        <f>+ม.5!J316</f>
        <v>7</v>
      </c>
      <c r="E1700" s="221">
        <f>+ม.5!K316</f>
        <v>3</v>
      </c>
      <c r="F1700" s="230">
        <f>+ม.5!L316</f>
        <v>2</v>
      </c>
      <c r="G1700" s="190"/>
      <c r="H1700" s="221">
        <f t="shared" si="182"/>
        <v>3102</v>
      </c>
      <c r="I1700" s="226">
        <v>100</v>
      </c>
      <c r="J1700" s="191">
        <f t="shared" si="183"/>
        <v>310200</v>
      </c>
      <c r="K1700" s="221">
        <f>+ม.5!R316</f>
        <v>0</v>
      </c>
      <c r="L1700" s="238">
        <f>+ม.5!T316</f>
        <v>0</v>
      </c>
      <c r="M1700" s="238">
        <f>+ม.5!U316</f>
        <v>0</v>
      </c>
      <c r="N1700" s="190"/>
      <c r="O1700" s="197">
        <f>+ม.5!V316</f>
        <v>0</v>
      </c>
      <c r="P1700" s="190">
        <f>+ม.5!X316</f>
        <v>0</v>
      </c>
      <c r="Q1700" s="244"/>
      <c r="R1700" s="197">
        <f t="shared" si="185"/>
        <v>0</v>
      </c>
      <c r="S1700" s="221">
        <f>+ม.5!AA316</f>
        <v>0</v>
      </c>
      <c r="T1700" s="201">
        <f t="shared" si="186"/>
        <v>0</v>
      </c>
      <c r="U1700" s="190">
        <f t="shared" si="187"/>
        <v>0</v>
      </c>
      <c r="V1700" s="190">
        <f t="shared" si="188"/>
        <v>310200</v>
      </c>
      <c r="W1700" s="190"/>
      <c r="X1700" s="258"/>
      <c r="Y1700" s="251">
        <f t="shared" si="184"/>
        <v>310200</v>
      </c>
      <c r="Z1700" s="251">
        <v>0.01</v>
      </c>
    </row>
    <row r="1701" spans="1:26" s="189" customFormat="1" ht="15.75" customHeight="1" x14ac:dyDescent="0.35">
      <c r="A1701" s="221">
        <v>250</v>
      </c>
      <c r="B1701" s="217" t="str">
        <f>+ม.5!D317</f>
        <v>ส.ป.ก.</v>
      </c>
      <c r="C1701" s="234">
        <f>+ม.5!E317</f>
        <v>5413</v>
      </c>
      <c r="D1701" s="221">
        <f>+ม.5!J317</f>
        <v>8</v>
      </c>
      <c r="E1701" s="221">
        <f>+ม.5!K317</f>
        <v>0</v>
      </c>
      <c r="F1701" s="230">
        <f>+ม.5!L317</f>
        <v>11</v>
      </c>
      <c r="G1701" s="190"/>
      <c r="H1701" s="221">
        <f t="shared" si="182"/>
        <v>3211</v>
      </c>
      <c r="I1701" s="226">
        <v>100</v>
      </c>
      <c r="J1701" s="191">
        <f t="shared" si="183"/>
        <v>321100</v>
      </c>
      <c r="K1701" s="221">
        <f>+ม.5!R317</f>
        <v>0</v>
      </c>
      <c r="L1701" s="238">
        <f>+ม.5!T317</f>
        <v>0</v>
      </c>
      <c r="M1701" s="238">
        <f>+ม.5!U317</f>
        <v>0</v>
      </c>
      <c r="N1701" s="190"/>
      <c r="O1701" s="197">
        <f>+ม.5!V317</f>
        <v>0</v>
      </c>
      <c r="P1701" s="190">
        <f>+ม.5!X317</f>
        <v>0</v>
      </c>
      <c r="Q1701" s="244"/>
      <c r="R1701" s="197">
        <f t="shared" si="185"/>
        <v>0</v>
      </c>
      <c r="S1701" s="221">
        <f>+ม.5!AA317</f>
        <v>0</v>
      </c>
      <c r="T1701" s="201">
        <f t="shared" si="186"/>
        <v>0</v>
      </c>
      <c r="U1701" s="190">
        <f t="shared" si="187"/>
        <v>0</v>
      </c>
      <c r="V1701" s="190">
        <f t="shared" si="188"/>
        <v>321100</v>
      </c>
      <c r="W1701" s="190"/>
      <c r="X1701" s="258"/>
      <c r="Y1701" s="251">
        <f t="shared" si="184"/>
        <v>321100</v>
      </c>
      <c r="Z1701" s="251">
        <v>0.01</v>
      </c>
    </row>
    <row r="1702" spans="1:26" s="189" customFormat="1" ht="15.75" customHeight="1" x14ac:dyDescent="0.35">
      <c r="A1702" s="221">
        <v>251</v>
      </c>
      <c r="B1702" s="217" t="str">
        <f>+ม.5!D318</f>
        <v>ส.ป.ก.</v>
      </c>
      <c r="C1702" s="234">
        <f>+ม.5!E318</f>
        <v>19537</v>
      </c>
      <c r="D1702" s="221">
        <f>+ม.5!J318</f>
        <v>11</v>
      </c>
      <c r="E1702" s="221">
        <f>+ม.5!K318</f>
        <v>0</v>
      </c>
      <c r="F1702" s="230">
        <f>+ม.5!L318</f>
        <v>61</v>
      </c>
      <c r="G1702" s="190"/>
      <c r="H1702" s="221">
        <f t="shared" si="182"/>
        <v>4461</v>
      </c>
      <c r="I1702" s="226">
        <v>100</v>
      </c>
      <c r="J1702" s="191">
        <f t="shared" si="183"/>
        <v>446100</v>
      </c>
      <c r="K1702" s="221">
        <f>+ม.5!R318</f>
        <v>0</v>
      </c>
      <c r="L1702" s="238">
        <f>+ม.5!T318</f>
        <v>0</v>
      </c>
      <c r="M1702" s="238">
        <f>+ม.5!U318</f>
        <v>0</v>
      </c>
      <c r="N1702" s="190"/>
      <c r="O1702" s="197">
        <f>+ม.5!V318</f>
        <v>0</v>
      </c>
      <c r="P1702" s="190">
        <f>+ม.5!X318</f>
        <v>0</v>
      </c>
      <c r="Q1702" s="244"/>
      <c r="R1702" s="197">
        <f t="shared" si="185"/>
        <v>0</v>
      </c>
      <c r="S1702" s="221">
        <f>+ม.5!AA318</f>
        <v>0</v>
      </c>
      <c r="T1702" s="201">
        <f t="shared" si="186"/>
        <v>0</v>
      </c>
      <c r="U1702" s="190">
        <f t="shared" si="187"/>
        <v>0</v>
      </c>
      <c r="V1702" s="190">
        <f t="shared" si="188"/>
        <v>446100</v>
      </c>
      <c r="W1702" s="190"/>
      <c r="X1702" s="258"/>
      <c r="Y1702" s="251">
        <f t="shared" si="184"/>
        <v>446100</v>
      </c>
      <c r="Z1702" s="251">
        <v>0.01</v>
      </c>
    </row>
    <row r="1703" spans="1:26" s="189" customFormat="1" ht="15.75" customHeight="1" x14ac:dyDescent="0.35">
      <c r="A1703" s="221">
        <v>252</v>
      </c>
      <c r="B1703" s="217" t="str">
        <f>+ม.5!D319</f>
        <v>ส.ป.ก.</v>
      </c>
      <c r="C1703" s="234">
        <f>+ม.5!E319</f>
        <v>5392</v>
      </c>
      <c r="D1703" s="221">
        <f>+ม.5!J319</f>
        <v>38</v>
      </c>
      <c r="E1703" s="221">
        <f>+ม.5!K319</f>
        <v>1</v>
      </c>
      <c r="F1703" s="230">
        <f>+ม.5!L319</f>
        <v>51</v>
      </c>
      <c r="G1703" s="190"/>
      <c r="H1703" s="221">
        <f t="shared" si="182"/>
        <v>15351</v>
      </c>
      <c r="I1703" s="226">
        <v>100</v>
      </c>
      <c r="J1703" s="191">
        <f t="shared" si="183"/>
        <v>1535100</v>
      </c>
      <c r="K1703" s="221">
        <f>+ม.5!R319</f>
        <v>0</v>
      </c>
      <c r="L1703" s="238">
        <f>+ม.5!T319</f>
        <v>0</v>
      </c>
      <c r="M1703" s="238">
        <f>+ม.5!U319</f>
        <v>0</v>
      </c>
      <c r="N1703" s="190"/>
      <c r="O1703" s="197">
        <f>+ม.5!V319</f>
        <v>0</v>
      </c>
      <c r="P1703" s="190">
        <f>+ม.5!X319</f>
        <v>0</v>
      </c>
      <c r="Q1703" s="244"/>
      <c r="R1703" s="197">
        <f t="shared" si="185"/>
        <v>0</v>
      </c>
      <c r="S1703" s="221">
        <f>+ม.5!AA319</f>
        <v>0</v>
      </c>
      <c r="T1703" s="201">
        <f t="shared" si="186"/>
        <v>0</v>
      </c>
      <c r="U1703" s="190">
        <f t="shared" si="187"/>
        <v>0</v>
      </c>
      <c r="V1703" s="190">
        <f t="shared" si="188"/>
        <v>1535100</v>
      </c>
      <c r="W1703" s="190"/>
      <c r="X1703" s="258"/>
      <c r="Y1703" s="251">
        <f t="shared" si="184"/>
        <v>1535100</v>
      </c>
      <c r="Z1703" s="251">
        <v>0.01</v>
      </c>
    </row>
    <row r="1704" spans="1:26" s="189" customFormat="1" ht="15.75" customHeight="1" x14ac:dyDescent="0.35">
      <c r="A1704" s="221">
        <v>253</v>
      </c>
      <c r="B1704" s="217" t="str">
        <f>+ม.5!D320</f>
        <v>ส.ป.ก.</v>
      </c>
      <c r="C1704" s="234">
        <f>+ม.5!E320</f>
        <v>5381</v>
      </c>
      <c r="D1704" s="221">
        <f>+ม.5!J320</f>
        <v>0</v>
      </c>
      <c r="E1704" s="221">
        <f>+ม.5!K320</f>
        <v>1</v>
      </c>
      <c r="F1704" s="230">
        <f>+ม.5!L320</f>
        <v>15</v>
      </c>
      <c r="G1704" s="190"/>
      <c r="H1704" s="221">
        <f t="shared" si="182"/>
        <v>115</v>
      </c>
      <c r="I1704" s="226">
        <v>100</v>
      </c>
      <c r="J1704" s="191">
        <f t="shared" si="183"/>
        <v>11500</v>
      </c>
      <c r="K1704" s="221">
        <f>+ม.5!R320</f>
        <v>0</v>
      </c>
      <c r="L1704" s="238">
        <f>+ม.5!T320</f>
        <v>0</v>
      </c>
      <c r="M1704" s="238">
        <f>+ม.5!U320</f>
        <v>0</v>
      </c>
      <c r="N1704" s="190"/>
      <c r="O1704" s="197">
        <f>+ม.5!V320</f>
        <v>0</v>
      </c>
      <c r="P1704" s="190">
        <f>+ม.5!X320</f>
        <v>0</v>
      </c>
      <c r="Q1704" s="244"/>
      <c r="R1704" s="197">
        <f t="shared" si="185"/>
        <v>0</v>
      </c>
      <c r="S1704" s="221">
        <f>+ม.5!AA320</f>
        <v>0</v>
      </c>
      <c r="T1704" s="201">
        <f t="shared" si="186"/>
        <v>0</v>
      </c>
      <c r="U1704" s="190">
        <f t="shared" si="187"/>
        <v>0</v>
      </c>
      <c r="V1704" s="190">
        <f t="shared" si="188"/>
        <v>11500</v>
      </c>
      <c r="W1704" s="190"/>
      <c r="X1704" s="258"/>
      <c r="Y1704" s="251">
        <f t="shared" si="184"/>
        <v>11500</v>
      </c>
      <c r="Z1704" s="251">
        <v>0.01</v>
      </c>
    </row>
    <row r="1705" spans="1:26" s="189" customFormat="1" ht="15.75" customHeight="1" x14ac:dyDescent="0.35">
      <c r="A1705" s="221">
        <v>254</v>
      </c>
      <c r="B1705" s="217" t="str">
        <f>+ม.5!D321</f>
        <v>ส.ป.ก.</v>
      </c>
      <c r="C1705" s="234">
        <f>+ม.5!E321</f>
        <v>10283</v>
      </c>
      <c r="D1705" s="221">
        <f>+ม.5!J321</f>
        <v>9</v>
      </c>
      <c r="E1705" s="221">
        <f>+ม.5!K321</f>
        <v>0</v>
      </c>
      <c r="F1705" s="230">
        <f>+ม.5!L321</f>
        <v>24</v>
      </c>
      <c r="G1705" s="190"/>
      <c r="H1705" s="221">
        <f t="shared" si="182"/>
        <v>3624</v>
      </c>
      <c r="I1705" s="226">
        <v>100</v>
      </c>
      <c r="J1705" s="191">
        <f t="shared" si="183"/>
        <v>362400</v>
      </c>
      <c r="K1705" s="221">
        <f>+ม.5!R321</f>
        <v>0</v>
      </c>
      <c r="L1705" s="238">
        <f>+ม.5!T321</f>
        <v>0</v>
      </c>
      <c r="M1705" s="238">
        <f>+ม.5!U321</f>
        <v>0</v>
      </c>
      <c r="N1705" s="190"/>
      <c r="O1705" s="197">
        <f>+ม.5!V321</f>
        <v>0</v>
      </c>
      <c r="P1705" s="190">
        <f>+ม.5!X321</f>
        <v>0</v>
      </c>
      <c r="Q1705" s="244"/>
      <c r="R1705" s="197">
        <f t="shared" si="185"/>
        <v>0</v>
      </c>
      <c r="S1705" s="221">
        <f>+ม.5!AA321</f>
        <v>0</v>
      </c>
      <c r="T1705" s="201">
        <f t="shared" si="186"/>
        <v>0</v>
      </c>
      <c r="U1705" s="190">
        <f t="shared" si="187"/>
        <v>0</v>
      </c>
      <c r="V1705" s="190">
        <f t="shared" si="188"/>
        <v>362400</v>
      </c>
      <c r="W1705" s="190"/>
      <c r="X1705" s="258"/>
      <c r="Y1705" s="251">
        <f t="shared" si="184"/>
        <v>362400</v>
      </c>
      <c r="Z1705" s="251">
        <v>0.01</v>
      </c>
    </row>
    <row r="1706" spans="1:26" s="189" customFormat="1" ht="15.75" customHeight="1" x14ac:dyDescent="0.35">
      <c r="A1706" s="221">
        <v>255</v>
      </c>
      <c r="B1706" s="217" t="str">
        <f>+ม.5!D322</f>
        <v>ส.ป.ก.</v>
      </c>
      <c r="C1706" s="234">
        <f>+ม.5!E322</f>
        <v>748</v>
      </c>
      <c r="D1706" s="221">
        <f>+ม.5!J322</f>
        <v>30</v>
      </c>
      <c r="E1706" s="221">
        <f>+ม.5!K322</f>
        <v>1</v>
      </c>
      <c r="F1706" s="230">
        <f>+ม.5!L322</f>
        <v>87</v>
      </c>
      <c r="G1706" s="190"/>
      <c r="H1706" s="221">
        <f t="shared" si="182"/>
        <v>12187</v>
      </c>
      <c r="I1706" s="226">
        <v>100</v>
      </c>
      <c r="J1706" s="191">
        <f t="shared" si="183"/>
        <v>1218700</v>
      </c>
      <c r="K1706" s="221">
        <f>+ม.5!R322</f>
        <v>0</v>
      </c>
      <c r="L1706" s="238">
        <f>+ม.5!T322</f>
        <v>0</v>
      </c>
      <c r="M1706" s="238">
        <f>+ม.5!U322</f>
        <v>0</v>
      </c>
      <c r="N1706" s="190"/>
      <c r="O1706" s="197">
        <f>+ม.5!V322</f>
        <v>0</v>
      </c>
      <c r="P1706" s="190">
        <f>+ม.5!X322</f>
        <v>0</v>
      </c>
      <c r="Q1706" s="244"/>
      <c r="R1706" s="197">
        <f t="shared" si="185"/>
        <v>0</v>
      </c>
      <c r="S1706" s="221">
        <f>+ม.5!AA322</f>
        <v>0</v>
      </c>
      <c r="T1706" s="201">
        <f t="shared" si="186"/>
        <v>0</v>
      </c>
      <c r="U1706" s="190">
        <f t="shared" si="187"/>
        <v>0</v>
      </c>
      <c r="V1706" s="190">
        <f t="shared" si="188"/>
        <v>1218700</v>
      </c>
      <c r="W1706" s="190"/>
      <c r="X1706" s="258"/>
      <c r="Y1706" s="251">
        <f t="shared" si="184"/>
        <v>1218700</v>
      </c>
      <c r="Z1706" s="251">
        <v>0.01</v>
      </c>
    </row>
    <row r="1707" spans="1:26" s="189" customFormat="1" ht="15.75" customHeight="1" x14ac:dyDescent="0.35">
      <c r="A1707" s="221">
        <v>256</v>
      </c>
      <c r="B1707" s="217" t="str">
        <f>+ม.5!D323</f>
        <v>ส.ป.ก.</v>
      </c>
      <c r="C1707" s="234">
        <f>+ม.5!E323</f>
        <v>3204</v>
      </c>
      <c r="D1707" s="221">
        <f>+ม.5!J323</f>
        <v>2</v>
      </c>
      <c r="E1707" s="221">
        <f>+ม.5!K323</f>
        <v>1</v>
      </c>
      <c r="F1707" s="230">
        <f>+ม.5!L323</f>
        <v>78</v>
      </c>
      <c r="G1707" s="190"/>
      <c r="H1707" s="221">
        <f t="shared" si="182"/>
        <v>978</v>
      </c>
      <c r="I1707" s="226">
        <v>100</v>
      </c>
      <c r="J1707" s="191">
        <f t="shared" si="183"/>
        <v>97800</v>
      </c>
      <c r="K1707" s="221">
        <f>+ม.5!R323</f>
        <v>0</v>
      </c>
      <c r="L1707" s="238">
        <f>+ม.5!T323</f>
        <v>0</v>
      </c>
      <c r="M1707" s="238">
        <f>+ม.5!U323</f>
        <v>0</v>
      </c>
      <c r="N1707" s="190"/>
      <c r="O1707" s="197">
        <f>+ม.5!V323</f>
        <v>0</v>
      </c>
      <c r="P1707" s="190">
        <f>+ม.5!X323</f>
        <v>0</v>
      </c>
      <c r="Q1707" s="244"/>
      <c r="R1707" s="197">
        <f t="shared" si="185"/>
        <v>0</v>
      </c>
      <c r="S1707" s="221">
        <f>+ม.5!AA323</f>
        <v>0</v>
      </c>
      <c r="T1707" s="201">
        <f t="shared" si="186"/>
        <v>0</v>
      </c>
      <c r="U1707" s="190">
        <f t="shared" si="187"/>
        <v>0</v>
      </c>
      <c r="V1707" s="190">
        <f t="shared" si="188"/>
        <v>97800</v>
      </c>
      <c r="W1707" s="190"/>
      <c r="X1707" s="258"/>
      <c r="Y1707" s="251">
        <f t="shared" si="184"/>
        <v>97800</v>
      </c>
      <c r="Z1707" s="251">
        <v>0.01</v>
      </c>
    </row>
    <row r="1708" spans="1:26" s="189" customFormat="1" ht="15.75" customHeight="1" x14ac:dyDescent="0.35">
      <c r="A1708" s="221">
        <v>257</v>
      </c>
      <c r="B1708" s="217" t="str">
        <f>+ม.5!D324</f>
        <v>ส.ป.ก.</v>
      </c>
      <c r="C1708" s="234">
        <f>+ม.5!E324</f>
        <v>5799</v>
      </c>
      <c r="D1708" s="221">
        <f>+ม.5!J324</f>
        <v>26</v>
      </c>
      <c r="E1708" s="221">
        <f>+ม.5!K324</f>
        <v>1</v>
      </c>
      <c r="F1708" s="230">
        <f>+ม.5!L324</f>
        <v>76</v>
      </c>
      <c r="G1708" s="190"/>
      <c r="H1708" s="221">
        <f t="shared" si="182"/>
        <v>10576</v>
      </c>
      <c r="I1708" s="226">
        <v>100</v>
      </c>
      <c r="J1708" s="191">
        <f t="shared" si="183"/>
        <v>1057600</v>
      </c>
      <c r="K1708" s="221">
        <f>+ม.5!R324</f>
        <v>0</v>
      </c>
      <c r="L1708" s="238">
        <f>+ม.5!T324</f>
        <v>0</v>
      </c>
      <c r="M1708" s="238">
        <f>+ม.5!U324</f>
        <v>0</v>
      </c>
      <c r="N1708" s="190"/>
      <c r="O1708" s="197">
        <f>+ม.5!V324</f>
        <v>0</v>
      </c>
      <c r="P1708" s="190">
        <f>+ม.5!X324</f>
        <v>0</v>
      </c>
      <c r="Q1708" s="244"/>
      <c r="R1708" s="197">
        <f t="shared" si="185"/>
        <v>0</v>
      </c>
      <c r="S1708" s="221">
        <f>+ม.5!AA324</f>
        <v>0</v>
      </c>
      <c r="T1708" s="201">
        <f t="shared" si="186"/>
        <v>0</v>
      </c>
      <c r="U1708" s="190">
        <f t="shared" si="187"/>
        <v>0</v>
      </c>
      <c r="V1708" s="190">
        <f t="shared" si="188"/>
        <v>1057600</v>
      </c>
      <c r="W1708" s="190"/>
      <c r="X1708" s="258"/>
      <c r="Y1708" s="251">
        <f t="shared" si="184"/>
        <v>1057600</v>
      </c>
      <c r="Z1708" s="251">
        <v>0.01</v>
      </c>
    </row>
    <row r="1709" spans="1:26" s="189" customFormat="1" ht="15.75" customHeight="1" x14ac:dyDescent="0.35">
      <c r="A1709" s="221">
        <v>258</v>
      </c>
      <c r="B1709" s="217" t="str">
        <f>+ม.5!D325</f>
        <v>ส.ป.ก.</v>
      </c>
      <c r="C1709" s="234">
        <f>+ม.5!E325</f>
        <v>6322</v>
      </c>
      <c r="D1709" s="221">
        <f>+ม.5!J325</f>
        <v>5</v>
      </c>
      <c r="E1709" s="221">
        <f>+ม.5!K325</f>
        <v>0</v>
      </c>
      <c r="F1709" s="230">
        <f>+ม.5!L325</f>
        <v>38</v>
      </c>
      <c r="G1709" s="190"/>
      <c r="H1709" s="221">
        <f t="shared" si="182"/>
        <v>2038</v>
      </c>
      <c r="I1709" s="226">
        <v>100</v>
      </c>
      <c r="J1709" s="191">
        <f t="shared" si="183"/>
        <v>203800</v>
      </c>
      <c r="K1709" s="221">
        <f>+ม.5!R325</f>
        <v>0</v>
      </c>
      <c r="L1709" s="238">
        <f>+ม.5!T325</f>
        <v>0</v>
      </c>
      <c r="M1709" s="238">
        <f>+ม.5!U325</f>
        <v>0</v>
      </c>
      <c r="N1709" s="190"/>
      <c r="O1709" s="197">
        <f>+ม.5!V325</f>
        <v>0</v>
      </c>
      <c r="P1709" s="190">
        <f>+ม.5!X325</f>
        <v>0</v>
      </c>
      <c r="Q1709" s="244"/>
      <c r="R1709" s="197">
        <f t="shared" si="185"/>
        <v>0</v>
      </c>
      <c r="S1709" s="221">
        <f>+ม.5!AA325</f>
        <v>0</v>
      </c>
      <c r="T1709" s="201">
        <f t="shared" si="186"/>
        <v>0</v>
      </c>
      <c r="U1709" s="190">
        <f t="shared" si="187"/>
        <v>0</v>
      </c>
      <c r="V1709" s="190">
        <f t="shared" si="188"/>
        <v>203800</v>
      </c>
      <c r="W1709" s="190"/>
      <c r="X1709" s="258"/>
      <c r="Y1709" s="251">
        <f t="shared" si="184"/>
        <v>203800</v>
      </c>
      <c r="Z1709" s="251">
        <v>0.01</v>
      </c>
    </row>
    <row r="1710" spans="1:26" s="189" customFormat="1" ht="15.75" customHeight="1" x14ac:dyDescent="0.35">
      <c r="A1710" s="221">
        <v>259</v>
      </c>
      <c r="B1710" s="217" t="str">
        <f>+ม.5!D326</f>
        <v>ส.ป.ก.</v>
      </c>
      <c r="C1710" s="234">
        <f>+ม.5!E326</f>
        <v>467</v>
      </c>
      <c r="D1710" s="221">
        <f>+ม.5!J326</f>
        <v>17</v>
      </c>
      <c r="E1710" s="221">
        <f>+ม.5!K326</f>
        <v>0</v>
      </c>
      <c r="F1710" s="230">
        <f>+ม.5!L326</f>
        <v>83</v>
      </c>
      <c r="G1710" s="190"/>
      <c r="H1710" s="221">
        <f t="shared" si="182"/>
        <v>6883</v>
      </c>
      <c r="I1710" s="226">
        <v>100</v>
      </c>
      <c r="J1710" s="191">
        <f t="shared" si="183"/>
        <v>688300</v>
      </c>
      <c r="K1710" s="221">
        <f>+ม.5!R326</f>
        <v>0</v>
      </c>
      <c r="L1710" s="238">
        <f>+ม.5!T326</f>
        <v>0</v>
      </c>
      <c r="M1710" s="238">
        <f>+ม.5!U326</f>
        <v>0</v>
      </c>
      <c r="N1710" s="190"/>
      <c r="O1710" s="197">
        <f>+ม.5!V326</f>
        <v>0</v>
      </c>
      <c r="P1710" s="190">
        <f>+ม.5!X326</f>
        <v>0</v>
      </c>
      <c r="Q1710" s="244"/>
      <c r="R1710" s="197">
        <f t="shared" si="185"/>
        <v>0</v>
      </c>
      <c r="S1710" s="221">
        <f>+ม.5!AA326</f>
        <v>0</v>
      </c>
      <c r="T1710" s="201">
        <f t="shared" si="186"/>
        <v>0</v>
      </c>
      <c r="U1710" s="190">
        <f t="shared" si="187"/>
        <v>0</v>
      </c>
      <c r="V1710" s="190">
        <f t="shared" si="188"/>
        <v>688300</v>
      </c>
      <c r="W1710" s="190"/>
      <c r="X1710" s="258"/>
      <c r="Y1710" s="251">
        <f t="shared" si="184"/>
        <v>688300</v>
      </c>
      <c r="Z1710" s="251">
        <v>0.01</v>
      </c>
    </row>
    <row r="1711" spans="1:26" s="189" customFormat="1" ht="15.75" customHeight="1" x14ac:dyDescent="0.35">
      <c r="A1711" s="221">
        <v>260</v>
      </c>
      <c r="B1711" s="217" t="str">
        <f>+ม.5!D327</f>
        <v>ส.ป.ก.</v>
      </c>
      <c r="C1711" s="234">
        <f>+ม.5!E327</f>
        <v>5438</v>
      </c>
      <c r="D1711" s="221">
        <f>+ม.5!J327</f>
        <v>27</v>
      </c>
      <c r="E1711" s="221">
        <f>+ม.5!K327</f>
        <v>0</v>
      </c>
      <c r="F1711" s="230">
        <f>+ม.5!L327</f>
        <v>2</v>
      </c>
      <c r="G1711" s="190"/>
      <c r="H1711" s="221">
        <f t="shared" si="182"/>
        <v>10802</v>
      </c>
      <c r="I1711" s="226">
        <v>100</v>
      </c>
      <c r="J1711" s="191">
        <f t="shared" si="183"/>
        <v>1080200</v>
      </c>
      <c r="K1711" s="221">
        <f>+ม.5!R327</f>
        <v>0</v>
      </c>
      <c r="L1711" s="238">
        <f>+ม.5!T327</f>
        <v>0</v>
      </c>
      <c r="M1711" s="238">
        <f>+ม.5!U327</f>
        <v>0</v>
      </c>
      <c r="N1711" s="190"/>
      <c r="O1711" s="197">
        <f>+ม.5!V327</f>
        <v>0</v>
      </c>
      <c r="P1711" s="190">
        <f>+ม.5!X327</f>
        <v>0</v>
      </c>
      <c r="Q1711" s="244"/>
      <c r="R1711" s="197">
        <f t="shared" si="185"/>
        <v>0</v>
      </c>
      <c r="S1711" s="221">
        <f>+ม.5!AA327</f>
        <v>0</v>
      </c>
      <c r="T1711" s="201">
        <f t="shared" si="186"/>
        <v>0</v>
      </c>
      <c r="U1711" s="190">
        <f t="shared" si="187"/>
        <v>0</v>
      </c>
      <c r="V1711" s="190">
        <f t="shared" si="188"/>
        <v>1080200</v>
      </c>
      <c r="W1711" s="190"/>
      <c r="X1711" s="258"/>
      <c r="Y1711" s="251">
        <f t="shared" si="184"/>
        <v>1080200</v>
      </c>
      <c r="Z1711" s="251">
        <v>0.01</v>
      </c>
    </row>
    <row r="1712" spans="1:26" s="189" customFormat="1" ht="15.75" customHeight="1" x14ac:dyDescent="0.35">
      <c r="A1712" s="221">
        <v>261</v>
      </c>
      <c r="B1712" s="217" t="str">
        <f>+ม.5!D328</f>
        <v>ส.ป.ก.</v>
      </c>
      <c r="C1712" s="234">
        <f>+ม.5!E328</f>
        <v>5478</v>
      </c>
      <c r="D1712" s="221">
        <f>+ม.5!J328</f>
        <v>4</v>
      </c>
      <c r="E1712" s="221">
        <f>+ม.5!K328</f>
        <v>2</v>
      </c>
      <c r="F1712" s="230">
        <f>+ม.5!L328</f>
        <v>98</v>
      </c>
      <c r="G1712" s="190"/>
      <c r="H1712" s="221">
        <f t="shared" ref="H1712:H1775" si="189">+(D1712*400)+(E1712*100)+F1712</f>
        <v>1898</v>
      </c>
      <c r="I1712" s="226">
        <v>100</v>
      </c>
      <c r="J1712" s="191">
        <f t="shared" si="183"/>
        <v>189800</v>
      </c>
      <c r="K1712" s="221">
        <f>+ม.5!R328</f>
        <v>0</v>
      </c>
      <c r="L1712" s="238">
        <f>+ม.5!T328</f>
        <v>0</v>
      </c>
      <c r="M1712" s="238">
        <f>+ม.5!U328</f>
        <v>0</v>
      </c>
      <c r="N1712" s="190"/>
      <c r="O1712" s="197">
        <f>+ม.5!V328</f>
        <v>0</v>
      </c>
      <c r="P1712" s="190">
        <f>+ม.5!X328</f>
        <v>0</v>
      </c>
      <c r="Q1712" s="244"/>
      <c r="R1712" s="197">
        <f t="shared" si="185"/>
        <v>0</v>
      </c>
      <c r="S1712" s="221">
        <f>+ม.5!AA328</f>
        <v>0</v>
      </c>
      <c r="T1712" s="201">
        <f t="shared" si="186"/>
        <v>0</v>
      </c>
      <c r="U1712" s="190">
        <f t="shared" si="187"/>
        <v>0</v>
      </c>
      <c r="V1712" s="190">
        <f t="shared" si="188"/>
        <v>189800</v>
      </c>
      <c r="W1712" s="190"/>
      <c r="X1712" s="258"/>
      <c r="Y1712" s="251">
        <f t="shared" si="184"/>
        <v>189800</v>
      </c>
      <c r="Z1712" s="251">
        <v>0.01</v>
      </c>
    </row>
    <row r="1713" spans="1:26" s="189" customFormat="1" ht="15.75" customHeight="1" x14ac:dyDescent="0.35">
      <c r="A1713" s="221">
        <v>262</v>
      </c>
      <c r="B1713" s="217" t="str">
        <f>+ม.5!D329</f>
        <v>ส.ป.ก.</v>
      </c>
      <c r="C1713" s="234">
        <f>+ม.5!E329</f>
        <v>3207</v>
      </c>
      <c r="D1713" s="221">
        <f>+ม.5!J329</f>
        <v>4</v>
      </c>
      <c r="E1713" s="221">
        <f>+ม.5!K329</f>
        <v>3</v>
      </c>
      <c r="F1713" s="230">
        <f>+ม.5!L329</f>
        <v>89</v>
      </c>
      <c r="G1713" s="190"/>
      <c r="H1713" s="221">
        <f t="shared" si="189"/>
        <v>1989</v>
      </c>
      <c r="I1713" s="226">
        <v>100</v>
      </c>
      <c r="J1713" s="191">
        <f t="shared" ref="J1713:J1776" si="190">H1713*I1713</f>
        <v>198900</v>
      </c>
      <c r="K1713" s="221">
        <f>+ม.5!R329</f>
        <v>0</v>
      </c>
      <c r="L1713" s="238">
        <f>+ม.5!T329</f>
        <v>0</v>
      </c>
      <c r="M1713" s="238">
        <f>+ม.5!U329</f>
        <v>0</v>
      </c>
      <c r="N1713" s="190"/>
      <c r="O1713" s="197">
        <f>+ม.5!V329</f>
        <v>0</v>
      </c>
      <c r="P1713" s="190">
        <f>+ม.5!X329</f>
        <v>0</v>
      </c>
      <c r="Q1713" s="244"/>
      <c r="R1713" s="197">
        <f t="shared" si="185"/>
        <v>0</v>
      </c>
      <c r="S1713" s="221">
        <f>+ม.5!AA329</f>
        <v>0</v>
      </c>
      <c r="T1713" s="201">
        <f t="shared" si="186"/>
        <v>0</v>
      </c>
      <c r="U1713" s="190">
        <f t="shared" si="187"/>
        <v>0</v>
      </c>
      <c r="V1713" s="190">
        <f t="shared" si="188"/>
        <v>198900</v>
      </c>
      <c r="W1713" s="190"/>
      <c r="X1713" s="258"/>
      <c r="Y1713" s="251">
        <f t="shared" si="184"/>
        <v>198900</v>
      </c>
      <c r="Z1713" s="251">
        <v>0.01</v>
      </c>
    </row>
    <row r="1714" spans="1:26" s="189" customFormat="1" ht="15.75" customHeight="1" x14ac:dyDescent="0.35">
      <c r="A1714" s="221">
        <v>263</v>
      </c>
      <c r="B1714" s="217" t="str">
        <f>+ม.5!D330</f>
        <v>ส.ป.ก.</v>
      </c>
      <c r="C1714" s="234">
        <f>+ม.5!E330</f>
        <v>3206</v>
      </c>
      <c r="D1714" s="221">
        <f>+ม.5!J330</f>
        <v>4</v>
      </c>
      <c r="E1714" s="221">
        <f>+ม.5!K330</f>
        <v>3</v>
      </c>
      <c r="F1714" s="230">
        <f>+ม.5!L330</f>
        <v>93</v>
      </c>
      <c r="G1714" s="190"/>
      <c r="H1714" s="221">
        <f t="shared" si="189"/>
        <v>1993</v>
      </c>
      <c r="I1714" s="226">
        <v>100</v>
      </c>
      <c r="J1714" s="191">
        <f t="shared" si="190"/>
        <v>199300</v>
      </c>
      <c r="K1714" s="221">
        <f>+ม.5!R330</f>
        <v>0</v>
      </c>
      <c r="L1714" s="238">
        <f>+ม.5!T330</f>
        <v>0</v>
      </c>
      <c r="M1714" s="238">
        <f>+ม.5!U330</f>
        <v>0</v>
      </c>
      <c r="N1714" s="190"/>
      <c r="O1714" s="197">
        <f>+ม.5!V330</f>
        <v>0</v>
      </c>
      <c r="P1714" s="190">
        <f>+ม.5!X330</f>
        <v>0</v>
      </c>
      <c r="Q1714" s="244"/>
      <c r="R1714" s="197">
        <f t="shared" si="185"/>
        <v>0</v>
      </c>
      <c r="S1714" s="221">
        <f>+ม.5!AA330</f>
        <v>0</v>
      </c>
      <c r="T1714" s="201">
        <f t="shared" si="186"/>
        <v>0</v>
      </c>
      <c r="U1714" s="190">
        <f t="shared" si="187"/>
        <v>0</v>
      </c>
      <c r="V1714" s="190">
        <f t="shared" si="188"/>
        <v>199300</v>
      </c>
      <c r="W1714" s="190"/>
      <c r="X1714" s="258"/>
      <c r="Y1714" s="251">
        <f t="shared" si="184"/>
        <v>199300</v>
      </c>
      <c r="Z1714" s="251">
        <v>0.01</v>
      </c>
    </row>
    <row r="1715" spans="1:26" s="189" customFormat="1" ht="15.75" customHeight="1" x14ac:dyDescent="0.35">
      <c r="A1715" s="221">
        <v>264</v>
      </c>
      <c r="B1715" s="217" t="str">
        <f>+ม.5!D331</f>
        <v>ส.ป.ก.</v>
      </c>
      <c r="C1715" s="234">
        <f>+ม.5!E331</f>
        <v>5981</v>
      </c>
      <c r="D1715" s="221">
        <f>+ม.5!J331</f>
        <v>9</v>
      </c>
      <c r="E1715" s="221">
        <f>+ม.5!K331</f>
        <v>1</v>
      </c>
      <c r="F1715" s="230"/>
      <c r="G1715" s="190"/>
      <c r="H1715" s="221">
        <f t="shared" si="189"/>
        <v>3700</v>
      </c>
      <c r="I1715" s="226">
        <v>100</v>
      </c>
      <c r="J1715" s="191">
        <f t="shared" si="190"/>
        <v>370000</v>
      </c>
      <c r="K1715" s="221">
        <f>+ม.5!R331</f>
        <v>0</v>
      </c>
      <c r="L1715" s="238">
        <f>+ม.5!T331</f>
        <v>0</v>
      </c>
      <c r="M1715" s="238">
        <f>+ม.5!U331</f>
        <v>0</v>
      </c>
      <c r="N1715" s="190"/>
      <c r="O1715" s="197">
        <f>+ม.5!V331</f>
        <v>0</v>
      </c>
      <c r="P1715" s="190">
        <f>+ม.5!X331</f>
        <v>0</v>
      </c>
      <c r="Q1715" s="244"/>
      <c r="R1715" s="197">
        <f t="shared" si="185"/>
        <v>0</v>
      </c>
      <c r="S1715" s="221">
        <f>+ม.5!AA331</f>
        <v>0</v>
      </c>
      <c r="T1715" s="201">
        <f t="shared" si="186"/>
        <v>0</v>
      </c>
      <c r="U1715" s="190">
        <f t="shared" si="187"/>
        <v>0</v>
      </c>
      <c r="V1715" s="190">
        <f t="shared" si="188"/>
        <v>370000</v>
      </c>
      <c r="W1715" s="190"/>
      <c r="X1715" s="258"/>
      <c r="Y1715" s="251">
        <f t="shared" si="184"/>
        <v>370000</v>
      </c>
      <c r="Z1715" s="251">
        <v>0.01</v>
      </c>
    </row>
    <row r="1716" spans="1:26" s="189" customFormat="1" ht="15.75" customHeight="1" x14ac:dyDescent="0.35">
      <c r="A1716" s="221">
        <v>265</v>
      </c>
      <c r="B1716" s="217" t="str">
        <f>+ม.5!D332</f>
        <v>ส.ป.ก.</v>
      </c>
      <c r="C1716" s="234">
        <f>+ม.5!E332</f>
        <v>5982</v>
      </c>
      <c r="D1716" s="221">
        <f>+ม.5!J332</f>
        <v>17</v>
      </c>
      <c r="E1716" s="221">
        <f>+ม.5!K332</f>
        <v>1</v>
      </c>
      <c r="F1716" s="230">
        <f>+ม.5!L332</f>
        <v>84</v>
      </c>
      <c r="G1716" s="190"/>
      <c r="H1716" s="221">
        <f t="shared" si="189"/>
        <v>6984</v>
      </c>
      <c r="I1716" s="226">
        <v>100</v>
      </c>
      <c r="J1716" s="191">
        <f t="shared" si="190"/>
        <v>698400</v>
      </c>
      <c r="K1716" s="221">
        <f>+ม.5!R332</f>
        <v>0</v>
      </c>
      <c r="L1716" s="238">
        <f>+ม.5!T332</f>
        <v>0</v>
      </c>
      <c r="M1716" s="238">
        <f>+ม.5!U332</f>
        <v>0</v>
      </c>
      <c r="N1716" s="190"/>
      <c r="O1716" s="197">
        <f>+ม.5!V332</f>
        <v>0</v>
      </c>
      <c r="P1716" s="190">
        <f>+ม.5!X332</f>
        <v>0</v>
      </c>
      <c r="Q1716" s="244"/>
      <c r="R1716" s="197">
        <f t="shared" si="185"/>
        <v>0</v>
      </c>
      <c r="S1716" s="221">
        <f>+ม.5!AA332</f>
        <v>0</v>
      </c>
      <c r="T1716" s="201">
        <f t="shared" si="186"/>
        <v>0</v>
      </c>
      <c r="U1716" s="190">
        <f t="shared" si="187"/>
        <v>0</v>
      </c>
      <c r="V1716" s="190">
        <f t="shared" si="188"/>
        <v>698400</v>
      </c>
      <c r="W1716" s="190"/>
      <c r="X1716" s="258"/>
      <c r="Y1716" s="251">
        <f t="shared" si="184"/>
        <v>698400</v>
      </c>
      <c r="Z1716" s="251">
        <v>0.01</v>
      </c>
    </row>
    <row r="1717" spans="1:26" s="189" customFormat="1" ht="15.75" customHeight="1" x14ac:dyDescent="0.35">
      <c r="A1717" s="221">
        <v>266</v>
      </c>
      <c r="B1717" s="217" t="str">
        <f>+ม.5!D333</f>
        <v>ส.ป.ก.</v>
      </c>
      <c r="C1717" s="234">
        <f>+ม.5!E333</f>
        <v>9038</v>
      </c>
      <c r="D1717" s="221">
        <f>+ม.5!J333</f>
        <v>8</v>
      </c>
      <c r="E1717" s="221">
        <f>+ม.5!K333</f>
        <v>3</v>
      </c>
      <c r="F1717" s="230">
        <f>+ม.5!L333</f>
        <v>86</v>
      </c>
      <c r="G1717" s="190"/>
      <c r="H1717" s="221">
        <f t="shared" si="189"/>
        <v>3586</v>
      </c>
      <c r="I1717" s="226">
        <v>100</v>
      </c>
      <c r="J1717" s="191">
        <f t="shared" si="190"/>
        <v>358600</v>
      </c>
      <c r="K1717" s="221">
        <f>+ม.5!R333</f>
        <v>0</v>
      </c>
      <c r="L1717" s="238">
        <f>+ม.5!T333</f>
        <v>0</v>
      </c>
      <c r="M1717" s="238">
        <f>+ม.5!U333</f>
        <v>0</v>
      </c>
      <c r="N1717" s="190"/>
      <c r="O1717" s="197">
        <f>+ม.5!V333</f>
        <v>0</v>
      </c>
      <c r="P1717" s="190">
        <f>+ม.5!X333</f>
        <v>0</v>
      </c>
      <c r="Q1717" s="244"/>
      <c r="R1717" s="197">
        <f t="shared" si="185"/>
        <v>0</v>
      </c>
      <c r="S1717" s="221">
        <f>+ม.5!AA333</f>
        <v>0</v>
      </c>
      <c r="T1717" s="201">
        <f t="shared" si="186"/>
        <v>0</v>
      </c>
      <c r="U1717" s="190">
        <f t="shared" si="187"/>
        <v>0</v>
      </c>
      <c r="V1717" s="190">
        <f t="shared" si="188"/>
        <v>358600</v>
      </c>
      <c r="W1717" s="190"/>
      <c r="X1717" s="258"/>
      <c r="Y1717" s="251">
        <f t="shared" si="184"/>
        <v>358600</v>
      </c>
      <c r="Z1717" s="251">
        <v>0.01</v>
      </c>
    </row>
    <row r="1718" spans="1:26" s="189" customFormat="1" ht="15.75" customHeight="1" x14ac:dyDescent="0.35">
      <c r="A1718" s="221">
        <v>267</v>
      </c>
      <c r="B1718" s="217" t="str">
        <f>+ม.5!D334</f>
        <v>ส.ป.ก.</v>
      </c>
      <c r="C1718" s="234">
        <f>+ม.5!E334</f>
        <v>689</v>
      </c>
      <c r="D1718" s="221">
        <f>+ม.5!J334</f>
        <v>14</v>
      </c>
      <c r="E1718" s="221">
        <f>+ม.5!K334</f>
        <v>0</v>
      </c>
      <c r="F1718" s="230">
        <f>+ม.5!L334</f>
        <v>1</v>
      </c>
      <c r="G1718" s="190"/>
      <c r="H1718" s="221">
        <f t="shared" si="189"/>
        <v>5601</v>
      </c>
      <c r="I1718" s="226">
        <v>100</v>
      </c>
      <c r="J1718" s="191">
        <f t="shared" si="190"/>
        <v>560100</v>
      </c>
      <c r="K1718" s="221">
        <f>+ม.5!R334</f>
        <v>0</v>
      </c>
      <c r="L1718" s="238">
        <f>+ม.5!T334</f>
        <v>0</v>
      </c>
      <c r="M1718" s="238">
        <f>+ม.5!U334</f>
        <v>0</v>
      </c>
      <c r="N1718" s="190"/>
      <c r="O1718" s="197">
        <f>+ม.5!V334</f>
        <v>0</v>
      </c>
      <c r="P1718" s="190">
        <f>+ม.5!X334</f>
        <v>0</v>
      </c>
      <c r="Q1718" s="244"/>
      <c r="R1718" s="197">
        <f t="shared" si="185"/>
        <v>0</v>
      </c>
      <c r="S1718" s="221">
        <f>+ม.5!AA334</f>
        <v>0</v>
      </c>
      <c r="T1718" s="201">
        <f t="shared" si="186"/>
        <v>0</v>
      </c>
      <c r="U1718" s="190">
        <f t="shared" si="187"/>
        <v>0</v>
      </c>
      <c r="V1718" s="190">
        <f t="shared" si="188"/>
        <v>560100</v>
      </c>
      <c r="W1718" s="190"/>
      <c r="X1718" s="258"/>
      <c r="Y1718" s="251">
        <f t="shared" si="184"/>
        <v>560100</v>
      </c>
      <c r="Z1718" s="251">
        <v>0.01</v>
      </c>
    </row>
    <row r="1719" spans="1:26" s="189" customFormat="1" ht="15.75" customHeight="1" x14ac:dyDescent="0.35">
      <c r="A1719" s="221">
        <v>268</v>
      </c>
      <c r="B1719" s="217" t="str">
        <f>+ม.5!D335</f>
        <v>ส.ป.ก.</v>
      </c>
      <c r="C1719" s="234">
        <f>+ม.5!E335</f>
        <v>3208</v>
      </c>
      <c r="D1719" s="221">
        <f>+ม.5!J335</f>
        <v>5</v>
      </c>
      <c r="E1719" s="221">
        <f>+ม.5!K335</f>
        <v>1</v>
      </c>
      <c r="F1719" s="230">
        <f>+ม.5!L335</f>
        <v>54</v>
      </c>
      <c r="G1719" s="190"/>
      <c r="H1719" s="221">
        <f t="shared" si="189"/>
        <v>2154</v>
      </c>
      <c r="I1719" s="226">
        <v>100</v>
      </c>
      <c r="J1719" s="191">
        <f t="shared" si="190"/>
        <v>215400</v>
      </c>
      <c r="K1719" s="221">
        <f>+ม.5!R335</f>
        <v>0</v>
      </c>
      <c r="L1719" s="238">
        <f>+ม.5!T335</f>
        <v>0</v>
      </c>
      <c r="M1719" s="238">
        <f>+ม.5!U335</f>
        <v>0</v>
      </c>
      <c r="N1719" s="190"/>
      <c r="O1719" s="197">
        <f>+ม.5!V335</f>
        <v>0</v>
      </c>
      <c r="P1719" s="190">
        <f>+ม.5!X335</f>
        <v>0</v>
      </c>
      <c r="Q1719" s="244"/>
      <c r="R1719" s="197">
        <f t="shared" si="185"/>
        <v>0</v>
      </c>
      <c r="S1719" s="221">
        <f>+ม.5!AA335</f>
        <v>0</v>
      </c>
      <c r="T1719" s="201">
        <f t="shared" si="186"/>
        <v>0</v>
      </c>
      <c r="U1719" s="190">
        <f t="shared" si="187"/>
        <v>0</v>
      </c>
      <c r="V1719" s="190">
        <f t="shared" si="188"/>
        <v>215400</v>
      </c>
      <c r="W1719" s="190"/>
      <c r="X1719" s="258"/>
      <c r="Y1719" s="251">
        <f t="shared" si="184"/>
        <v>215400</v>
      </c>
      <c r="Z1719" s="251">
        <v>0.01</v>
      </c>
    </row>
    <row r="1720" spans="1:26" s="189" customFormat="1" ht="15.75" customHeight="1" x14ac:dyDescent="0.35">
      <c r="A1720" s="221">
        <v>269</v>
      </c>
      <c r="B1720" s="217" t="str">
        <f>+ม.5!D336</f>
        <v>ส.ป.ก.</v>
      </c>
      <c r="C1720" s="234">
        <f>+ม.5!E336</f>
        <v>5400</v>
      </c>
      <c r="D1720" s="221">
        <f>+ม.5!J336</f>
        <v>28</v>
      </c>
      <c r="E1720" s="221">
        <f>+ม.5!K336</f>
        <v>0</v>
      </c>
      <c r="F1720" s="230">
        <f>+ม.5!L336</f>
        <v>24</v>
      </c>
      <c r="G1720" s="190"/>
      <c r="H1720" s="221">
        <f t="shared" si="189"/>
        <v>11224</v>
      </c>
      <c r="I1720" s="226">
        <v>100</v>
      </c>
      <c r="J1720" s="191">
        <f t="shared" si="190"/>
        <v>1122400</v>
      </c>
      <c r="K1720" s="221">
        <f>+ม.5!R336</f>
        <v>0</v>
      </c>
      <c r="L1720" s="238">
        <f>+ม.5!T336</f>
        <v>0</v>
      </c>
      <c r="M1720" s="238">
        <f>+ม.5!U336</f>
        <v>0</v>
      </c>
      <c r="N1720" s="190"/>
      <c r="O1720" s="197">
        <f>+ม.5!V336</f>
        <v>0</v>
      </c>
      <c r="P1720" s="190">
        <f>+ม.5!X336</f>
        <v>0</v>
      </c>
      <c r="Q1720" s="244"/>
      <c r="R1720" s="197">
        <f t="shared" si="185"/>
        <v>0</v>
      </c>
      <c r="S1720" s="221">
        <f>+ม.5!AA336</f>
        <v>0</v>
      </c>
      <c r="T1720" s="201">
        <f t="shared" si="186"/>
        <v>0</v>
      </c>
      <c r="U1720" s="190">
        <f t="shared" si="187"/>
        <v>0</v>
      </c>
      <c r="V1720" s="190">
        <f t="shared" si="188"/>
        <v>1122400</v>
      </c>
      <c r="W1720" s="190"/>
      <c r="X1720" s="258"/>
      <c r="Y1720" s="251">
        <f t="shared" si="184"/>
        <v>1122400</v>
      </c>
      <c r="Z1720" s="251">
        <v>0.01</v>
      </c>
    </row>
    <row r="1721" spans="1:26" s="189" customFormat="1" ht="15.75" customHeight="1" x14ac:dyDescent="0.35">
      <c r="A1721" s="221">
        <v>270</v>
      </c>
      <c r="B1721" s="217" t="str">
        <f>+ม.5!D337</f>
        <v>ส.ป.ก.</v>
      </c>
      <c r="C1721" s="234">
        <f>+ม.5!E337</f>
        <v>5363</v>
      </c>
      <c r="D1721" s="221">
        <f>+ม.5!J337</f>
        <v>20</v>
      </c>
      <c r="E1721" s="221">
        <f>+ม.5!K337</f>
        <v>0</v>
      </c>
      <c r="F1721" s="230">
        <f>+ม.5!L337</f>
        <v>31</v>
      </c>
      <c r="G1721" s="190"/>
      <c r="H1721" s="221">
        <f t="shared" si="189"/>
        <v>8031</v>
      </c>
      <c r="I1721" s="226">
        <v>100</v>
      </c>
      <c r="J1721" s="191">
        <f t="shared" si="190"/>
        <v>803100</v>
      </c>
      <c r="K1721" s="221">
        <f>+ม.5!R337</f>
        <v>0</v>
      </c>
      <c r="L1721" s="238">
        <f>+ม.5!T337</f>
        <v>0</v>
      </c>
      <c r="M1721" s="238">
        <f>+ม.5!U337</f>
        <v>0</v>
      </c>
      <c r="N1721" s="190"/>
      <c r="O1721" s="197">
        <f>+ม.5!V337</f>
        <v>0</v>
      </c>
      <c r="P1721" s="190">
        <f>+ม.5!X337</f>
        <v>0</v>
      </c>
      <c r="Q1721" s="244"/>
      <c r="R1721" s="197">
        <f t="shared" si="185"/>
        <v>0</v>
      </c>
      <c r="S1721" s="221">
        <f>+ม.5!AA337</f>
        <v>0</v>
      </c>
      <c r="T1721" s="201">
        <f t="shared" si="186"/>
        <v>0</v>
      </c>
      <c r="U1721" s="190">
        <f t="shared" si="187"/>
        <v>0</v>
      </c>
      <c r="V1721" s="190">
        <f t="shared" si="188"/>
        <v>803100</v>
      </c>
      <c r="W1721" s="190"/>
      <c r="X1721" s="258"/>
      <c r="Y1721" s="251">
        <f t="shared" si="184"/>
        <v>803100</v>
      </c>
      <c r="Z1721" s="251">
        <v>0.01</v>
      </c>
    </row>
    <row r="1722" spans="1:26" s="189" customFormat="1" ht="15.75" customHeight="1" x14ac:dyDescent="0.35">
      <c r="A1722" s="221">
        <v>271</v>
      </c>
      <c r="B1722" s="217" t="str">
        <f>+ม.5!D338</f>
        <v>ส.ป.ก.</v>
      </c>
      <c r="C1722" s="234">
        <f>+ม.5!E338</f>
        <v>3205</v>
      </c>
      <c r="D1722" s="221">
        <f>+ม.5!J338</f>
        <v>5</v>
      </c>
      <c r="E1722" s="221">
        <f>+ม.5!K338</f>
        <v>0</v>
      </c>
      <c r="F1722" s="230">
        <f>+ม.5!L338</f>
        <v>96</v>
      </c>
      <c r="G1722" s="190"/>
      <c r="H1722" s="221">
        <f t="shared" si="189"/>
        <v>2096</v>
      </c>
      <c r="I1722" s="226">
        <v>100</v>
      </c>
      <c r="J1722" s="191">
        <f t="shared" si="190"/>
        <v>209600</v>
      </c>
      <c r="K1722" s="221">
        <f>+ม.5!R338</f>
        <v>0</v>
      </c>
      <c r="L1722" s="238">
        <f>+ม.5!T338</f>
        <v>0</v>
      </c>
      <c r="M1722" s="238">
        <f>+ม.5!U338</f>
        <v>0</v>
      </c>
      <c r="N1722" s="190"/>
      <c r="O1722" s="197">
        <f>+ม.5!V338</f>
        <v>0</v>
      </c>
      <c r="P1722" s="190">
        <f>+ม.5!X338</f>
        <v>0</v>
      </c>
      <c r="Q1722" s="244"/>
      <c r="R1722" s="197">
        <f t="shared" si="185"/>
        <v>0</v>
      </c>
      <c r="S1722" s="221">
        <f>+ม.5!AA338</f>
        <v>0</v>
      </c>
      <c r="T1722" s="201">
        <f t="shared" si="186"/>
        <v>0</v>
      </c>
      <c r="U1722" s="190">
        <f t="shared" si="187"/>
        <v>0</v>
      </c>
      <c r="V1722" s="190">
        <f t="shared" si="188"/>
        <v>209600</v>
      </c>
      <c r="W1722" s="190"/>
      <c r="X1722" s="258"/>
      <c r="Y1722" s="251">
        <f t="shared" si="184"/>
        <v>209600</v>
      </c>
      <c r="Z1722" s="251">
        <v>0.01</v>
      </c>
    </row>
    <row r="1723" spans="1:26" s="189" customFormat="1" ht="15.75" customHeight="1" x14ac:dyDescent="0.35">
      <c r="A1723" s="221">
        <v>272</v>
      </c>
      <c r="B1723" s="217" t="str">
        <f>+ม.5!D339</f>
        <v>ส.ป.ก.</v>
      </c>
      <c r="C1723" s="234">
        <f>+ม.5!E339</f>
        <v>5376</v>
      </c>
      <c r="D1723" s="221">
        <f>+ม.5!J339</f>
        <v>23</v>
      </c>
      <c r="E1723" s="221">
        <f>+ม.5!K339</f>
        <v>2</v>
      </c>
      <c r="F1723" s="230">
        <f>+ม.5!L339</f>
        <v>15</v>
      </c>
      <c r="G1723" s="190"/>
      <c r="H1723" s="221">
        <f t="shared" si="189"/>
        <v>9415</v>
      </c>
      <c r="I1723" s="226">
        <v>100</v>
      </c>
      <c r="J1723" s="191">
        <f t="shared" si="190"/>
        <v>941500</v>
      </c>
      <c r="K1723" s="221">
        <f>+ม.5!R339</f>
        <v>0</v>
      </c>
      <c r="L1723" s="238">
        <f>+ม.5!T339</f>
        <v>0</v>
      </c>
      <c r="M1723" s="238">
        <f>+ม.5!U339</f>
        <v>0</v>
      </c>
      <c r="N1723" s="190"/>
      <c r="O1723" s="197">
        <f>+ม.5!V339</f>
        <v>0</v>
      </c>
      <c r="P1723" s="190">
        <f>+ม.5!X339</f>
        <v>0</v>
      </c>
      <c r="Q1723" s="244"/>
      <c r="R1723" s="197">
        <f t="shared" si="185"/>
        <v>0</v>
      </c>
      <c r="S1723" s="221">
        <f>+ม.5!AA339</f>
        <v>0</v>
      </c>
      <c r="T1723" s="201">
        <f t="shared" si="186"/>
        <v>0</v>
      </c>
      <c r="U1723" s="190">
        <f t="shared" si="187"/>
        <v>0</v>
      </c>
      <c r="V1723" s="190">
        <f t="shared" si="188"/>
        <v>941500</v>
      </c>
      <c r="W1723" s="190"/>
      <c r="X1723" s="258"/>
      <c r="Y1723" s="251">
        <f t="shared" si="184"/>
        <v>941500</v>
      </c>
      <c r="Z1723" s="251">
        <v>0.01</v>
      </c>
    </row>
    <row r="1724" spans="1:26" s="189" customFormat="1" ht="15.75" customHeight="1" x14ac:dyDescent="0.35">
      <c r="A1724" s="221">
        <v>273</v>
      </c>
      <c r="B1724" s="217" t="str">
        <f>+ม.5!D340</f>
        <v>ส.ป.ก.</v>
      </c>
      <c r="C1724" s="234">
        <f>+ม.5!E340</f>
        <v>5396</v>
      </c>
      <c r="D1724" s="221">
        <f>+ม.5!J340</f>
        <v>21</v>
      </c>
      <c r="E1724" s="221">
        <f>+ม.5!K340</f>
        <v>3</v>
      </c>
      <c r="F1724" s="230">
        <f>+ม.5!L340</f>
        <v>11</v>
      </c>
      <c r="G1724" s="190"/>
      <c r="H1724" s="221">
        <f t="shared" si="189"/>
        <v>8711</v>
      </c>
      <c r="I1724" s="226">
        <v>100</v>
      </c>
      <c r="J1724" s="191">
        <f t="shared" si="190"/>
        <v>871100</v>
      </c>
      <c r="K1724" s="221">
        <f>+ม.5!R340</f>
        <v>0</v>
      </c>
      <c r="L1724" s="238">
        <f>+ม.5!T340</f>
        <v>0</v>
      </c>
      <c r="M1724" s="238">
        <f>+ม.5!U340</f>
        <v>0</v>
      </c>
      <c r="N1724" s="190"/>
      <c r="O1724" s="197">
        <f>+ม.5!V340</f>
        <v>0</v>
      </c>
      <c r="P1724" s="190">
        <f>+ม.5!X340</f>
        <v>0</v>
      </c>
      <c r="Q1724" s="244"/>
      <c r="R1724" s="197">
        <f t="shared" si="185"/>
        <v>0</v>
      </c>
      <c r="S1724" s="221">
        <f>+ม.5!AA340</f>
        <v>0</v>
      </c>
      <c r="T1724" s="201">
        <f t="shared" si="186"/>
        <v>0</v>
      </c>
      <c r="U1724" s="190">
        <f t="shared" si="187"/>
        <v>0</v>
      </c>
      <c r="V1724" s="190">
        <f t="shared" si="188"/>
        <v>871100</v>
      </c>
      <c r="W1724" s="190"/>
      <c r="X1724" s="258"/>
      <c r="Y1724" s="251">
        <f t="shared" si="184"/>
        <v>871100</v>
      </c>
      <c r="Z1724" s="251">
        <v>0.01</v>
      </c>
    </row>
    <row r="1725" spans="1:26" s="189" customFormat="1" ht="15.75" customHeight="1" x14ac:dyDescent="0.35">
      <c r="A1725" s="221">
        <v>274</v>
      </c>
      <c r="B1725" s="217" t="str">
        <f>+ม.5!D341</f>
        <v>ส.ป.ก.</v>
      </c>
      <c r="C1725" s="234">
        <f>+ม.5!E341</f>
        <v>6319</v>
      </c>
      <c r="D1725" s="221">
        <f>+ม.5!J341</f>
        <v>4</v>
      </c>
      <c r="E1725" s="221">
        <f>+ม.5!K341</f>
        <v>2</v>
      </c>
      <c r="F1725" s="230">
        <f>+ม.5!L341</f>
        <v>45</v>
      </c>
      <c r="G1725" s="190"/>
      <c r="H1725" s="221">
        <f t="shared" si="189"/>
        <v>1845</v>
      </c>
      <c r="I1725" s="226">
        <v>100</v>
      </c>
      <c r="J1725" s="191">
        <f t="shared" si="190"/>
        <v>184500</v>
      </c>
      <c r="K1725" s="221">
        <f>+ม.5!R341</f>
        <v>0</v>
      </c>
      <c r="L1725" s="238">
        <f>+ม.5!T341</f>
        <v>0</v>
      </c>
      <c r="M1725" s="238">
        <f>+ม.5!U341</f>
        <v>0</v>
      </c>
      <c r="N1725" s="190"/>
      <c r="O1725" s="197">
        <f>+ม.5!V341</f>
        <v>0</v>
      </c>
      <c r="P1725" s="190">
        <f>+ม.5!X341</f>
        <v>0</v>
      </c>
      <c r="Q1725" s="244"/>
      <c r="R1725" s="197">
        <f t="shared" si="185"/>
        <v>0</v>
      </c>
      <c r="S1725" s="221">
        <f>+ม.5!AA341</f>
        <v>0</v>
      </c>
      <c r="T1725" s="201">
        <f t="shared" si="186"/>
        <v>0</v>
      </c>
      <c r="U1725" s="190">
        <f t="shared" si="187"/>
        <v>0</v>
      </c>
      <c r="V1725" s="190">
        <f t="shared" si="188"/>
        <v>184500</v>
      </c>
      <c r="W1725" s="190"/>
      <c r="X1725" s="258"/>
      <c r="Y1725" s="251">
        <f t="shared" si="184"/>
        <v>184500</v>
      </c>
      <c r="Z1725" s="251">
        <v>0.01</v>
      </c>
    </row>
    <row r="1726" spans="1:26" s="189" customFormat="1" ht="15.75" customHeight="1" x14ac:dyDescent="0.35">
      <c r="A1726" s="221">
        <v>275</v>
      </c>
      <c r="B1726" s="217" t="str">
        <f>+ม.5!D342</f>
        <v>ส.ป.ก.</v>
      </c>
      <c r="C1726" s="234">
        <f>+ม.5!E342</f>
        <v>1268</v>
      </c>
      <c r="D1726" s="221">
        <f>+ม.5!J342</f>
        <v>32</v>
      </c>
      <c r="E1726" s="221">
        <f>+ม.5!K342</f>
        <v>1</v>
      </c>
      <c r="F1726" s="230">
        <f>+ม.5!L342</f>
        <v>47</v>
      </c>
      <c r="G1726" s="190"/>
      <c r="H1726" s="221">
        <f t="shared" si="189"/>
        <v>12947</v>
      </c>
      <c r="I1726" s="226">
        <v>100</v>
      </c>
      <c r="J1726" s="191">
        <f t="shared" si="190"/>
        <v>1294700</v>
      </c>
      <c r="K1726" s="221">
        <f>+ม.5!R342</f>
        <v>0</v>
      </c>
      <c r="L1726" s="238">
        <f>+ม.5!T342</f>
        <v>0</v>
      </c>
      <c r="M1726" s="238">
        <f>+ม.5!U342</f>
        <v>0</v>
      </c>
      <c r="N1726" s="190"/>
      <c r="O1726" s="197">
        <f>+ม.5!V342</f>
        <v>0</v>
      </c>
      <c r="P1726" s="190">
        <f>+ม.5!X342</f>
        <v>0</v>
      </c>
      <c r="Q1726" s="244"/>
      <c r="R1726" s="197">
        <f t="shared" si="185"/>
        <v>0</v>
      </c>
      <c r="S1726" s="221">
        <f>+ม.5!AA342</f>
        <v>0</v>
      </c>
      <c r="T1726" s="201">
        <f t="shared" si="186"/>
        <v>0</v>
      </c>
      <c r="U1726" s="190">
        <f t="shared" si="187"/>
        <v>0</v>
      </c>
      <c r="V1726" s="190">
        <f t="shared" si="188"/>
        <v>1294700</v>
      </c>
      <c r="W1726" s="190"/>
      <c r="X1726" s="258"/>
      <c r="Y1726" s="251">
        <f t="shared" si="184"/>
        <v>1294700</v>
      </c>
      <c r="Z1726" s="251">
        <v>0.01</v>
      </c>
    </row>
    <row r="1727" spans="1:26" s="189" customFormat="1" ht="15.75" customHeight="1" x14ac:dyDescent="0.35">
      <c r="A1727" s="221">
        <v>276</v>
      </c>
      <c r="B1727" s="217" t="str">
        <f>+ม.5!D343</f>
        <v>ส.ป.ก.</v>
      </c>
      <c r="C1727" s="234">
        <f>+ม.5!E343</f>
        <v>13039</v>
      </c>
      <c r="D1727" s="221">
        <f>+ม.5!J343</f>
        <v>0</v>
      </c>
      <c r="E1727" s="221">
        <f>+ม.5!K343</f>
        <v>3</v>
      </c>
      <c r="F1727" s="230">
        <f>+ม.5!L343</f>
        <v>77</v>
      </c>
      <c r="G1727" s="190"/>
      <c r="H1727" s="221">
        <f t="shared" si="189"/>
        <v>377</v>
      </c>
      <c r="I1727" s="226">
        <v>100</v>
      </c>
      <c r="J1727" s="191">
        <f t="shared" si="190"/>
        <v>37700</v>
      </c>
      <c r="K1727" s="221">
        <f>+ม.5!R343</f>
        <v>0</v>
      </c>
      <c r="L1727" s="238">
        <f>+ม.5!T343</f>
        <v>0</v>
      </c>
      <c r="M1727" s="238">
        <f>+ม.5!U343</f>
        <v>0</v>
      </c>
      <c r="N1727" s="190"/>
      <c r="O1727" s="197">
        <f>+ม.5!V343</f>
        <v>0</v>
      </c>
      <c r="P1727" s="190">
        <f>+ม.5!X343</f>
        <v>0</v>
      </c>
      <c r="Q1727" s="244"/>
      <c r="R1727" s="197">
        <f t="shared" si="185"/>
        <v>0</v>
      </c>
      <c r="S1727" s="221">
        <f>+ม.5!AA343</f>
        <v>0</v>
      </c>
      <c r="T1727" s="201">
        <f t="shared" si="186"/>
        <v>0</v>
      </c>
      <c r="U1727" s="190">
        <f t="shared" si="187"/>
        <v>0</v>
      </c>
      <c r="V1727" s="190">
        <f t="shared" si="188"/>
        <v>37700</v>
      </c>
      <c r="W1727" s="190"/>
      <c r="X1727" s="258"/>
      <c r="Y1727" s="251">
        <f t="shared" si="184"/>
        <v>37700</v>
      </c>
      <c r="Z1727" s="251">
        <v>0.01</v>
      </c>
    </row>
    <row r="1728" spans="1:26" s="189" customFormat="1" ht="15.75" customHeight="1" x14ac:dyDescent="0.35">
      <c r="A1728" s="221">
        <v>277</v>
      </c>
      <c r="B1728" s="217" t="str">
        <f>+ม.5!D344</f>
        <v>ส.ป.ก.</v>
      </c>
      <c r="C1728" s="234">
        <f>+ม.5!E344</f>
        <v>13047</v>
      </c>
      <c r="D1728" s="221">
        <f>+ม.5!J344</f>
        <v>6</v>
      </c>
      <c r="E1728" s="221">
        <f>+ม.5!K344</f>
        <v>1</v>
      </c>
      <c r="F1728" s="230">
        <f>+ม.5!L344</f>
        <v>14</v>
      </c>
      <c r="G1728" s="190"/>
      <c r="H1728" s="221">
        <f t="shared" si="189"/>
        <v>2514</v>
      </c>
      <c r="I1728" s="226">
        <v>100</v>
      </c>
      <c r="J1728" s="191">
        <f t="shared" si="190"/>
        <v>251400</v>
      </c>
      <c r="K1728" s="221">
        <f>+ม.5!R344</f>
        <v>0</v>
      </c>
      <c r="L1728" s="238">
        <f>+ม.5!T344</f>
        <v>0</v>
      </c>
      <c r="M1728" s="238">
        <f>+ม.5!U344</f>
        <v>0</v>
      </c>
      <c r="N1728" s="190"/>
      <c r="O1728" s="197">
        <f>+ม.5!V344</f>
        <v>0</v>
      </c>
      <c r="P1728" s="190">
        <f>+ม.5!X344</f>
        <v>0</v>
      </c>
      <c r="Q1728" s="244"/>
      <c r="R1728" s="197">
        <f t="shared" si="185"/>
        <v>0</v>
      </c>
      <c r="S1728" s="221">
        <f>+ม.5!AA344</f>
        <v>0</v>
      </c>
      <c r="T1728" s="201">
        <f t="shared" si="186"/>
        <v>0</v>
      </c>
      <c r="U1728" s="190">
        <f t="shared" si="187"/>
        <v>0</v>
      </c>
      <c r="V1728" s="190">
        <f t="shared" si="188"/>
        <v>251400</v>
      </c>
      <c r="W1728" s="190"/>
      <c r="X1728" s="258"/>
      <c r="Y1728" s="251">
        <f t="shared" si="184"/>
        <v>251400</v>
      </c>
      <c r="Z1728" s="251">
        <v>0.01</v>
      </c>
    </row>
    <row r="1729" spans="1:26" s="189" customFormat="1" ht="15.75" customHeight="1" x14ac:dyDescent="0.35">
      <c r="A1729" s="221">
        <v>278</v>
      </c>
      <c r="B1729" s="217" t="str">
        <f>+ม.5!D345</f>
        <v>ส.ป.ก.</v>
      </c>
      <c r="C1729" s="234">
        <f>+ม.5!E345</f>
        <v>882</v>
      </c>
      <c r="D1729" s="221">
        <f>+ม.5!J345</f>
        <v>9</v>
      </c>
      <c r="E1729" s="221">
        <f>+ม.5!K345</f>
        <v>1</v>
      </c>
      <c r="F1729" s="230">
        <f>+ม.5!L345</f>
        <v>0</v>
      </c>
      <c r="G1729" s="190"/>
      <c r="H1729" s="221">
        <f t="shared" si="189"/>
        <v>3700</v>
      </c>
      <c r="I1729" s="226">
        <v>100</v>
      </c>
      <c r="J1729" s="191">
        <f t="shared" si="190"/>
        <v>370000</v>
      </c>
      <c r="K1729" s="221">
        <f>+ม.5!R345</f>
        <v>0</v>
      </c>
      <c r="L1729" s="238">
        <f>+ม.5!T345</f>
        <v>0</v>
      </c>
      <c r="M1729" s="238">
        <f>+ม.5!U345</f>
        <v>0</v>
      </c>
      <c r="N1729" s="190"/>
      <c r="O1729" s="197">
        <f>+ม.5!V345</f>
        <v>0</v>
      </c>
      <c r="P1729" s="190">
        <f>+ม.5!X345</f>
        <v>0</v>
      </c>
      <c r="Q1729" s="244"/>
      <c r="R1729" s="197">
        <f t="shared" si="185"/>
        <v>0</v>
      </c>
      <c r="S1729" s="221">
        <f>+ม.5!AA345</f>
        <v>0</v>
      </c>
      <c r="T1729" s="201">
        <f t="shared" si="186"/>
        <v>0</v>
      </c>
      <c r="U1729" s="190">
        <f t="shared" si="187"/>
        <v>0</v>
      </c>
      <c r="V1729" s="190">
        <f t="shared" si="188"/>
        <v>370000</v>
      </c>
      <c r="W1729" s="190"/>
      <c r="X1729" s="258"/>
      <c r="Y1729" s="251">
        <f t="shared" si="184"/>
        <v>370000</v>
      </c>
      <c r="Z1729" s="251">
        <v>0.01</v>
      </c>
    </row>
    <row r="1730" spans="1:26" s="189" customFormat="1" ht="15.75" customHeight="1" x14ac:dyDescent="0.35">
      <c r="A1730" s="221">
        <v>279</v>
      </c>
      <c r="B1730" s="217" t="str">
        <f>+ม.5!D346</f>
        <v>ส.ป.ก.</v>
      </c>
      <c r="C1730" s="234">
        <f>+ม.5!E346</f>
        <v>884</v>
      </c>
      <c r="D1730" s="221">
        <f>+ม.5!J346</f>
        <v>15</v>
      </c>
      <c r="E1730" s="221">
        <f>+ม.5!K346</f>
        <v>0</v>
      </c>
      <c r="F1730" s="230">
        <f>+ม.5!L346</f>
        <v>82</v>
      </c>
      <c r="G1730" s="190"/>
      <c r="H1730" s="221">
        <f t="shared" si="189"/>
        <v>6082</v>
      </c>
      <c r="I1730" s="226">
        <v>100</v>
      </c>
      <c r="J1730" s="191">
        <f t="shared" si="190"/>
        <v>608200</v>
      </c>
      <c r="K1730" s="221">
        <f>+ม.5!R346</f>
        <v>0</v>
      </c>
      <c r="L1730" s="238">
        <f>+ม.5!T346</f>
        <v>0</v>
      </c>
      <c r="M1730" s="238">
        <f>+ม.5!U346</f>
        <v>0</v>
      </c>
      <c r="N1730" s="190"/>
      <c r="O1730" s="197">
        <f>+ม.5!V346</f>
        <v>0</v>
      </c>
      <c r="P1730" s="190">
        <f>+ม.5!X346</f>
        <v>0</v>
      </c>
      <c r="Q1730" s="244"/>
      <c r="R1730" s="197">
        <f t="shared" si="185"/>
        <v>0</v>
      </c>
      <c r="S1730" s="221">
        <f>+ม.5!AA346</f>
        <v>0</v>
      </c>
      <c r="T1730" s="201">
        <f t="shared" si="186"/>
        <v>0</v>
      </c>
      <c r="U1730" s="190">
        <f t="shared" si="187"/>
        <v>0</v>
      </c>
      <c r="V1730" s="190">
        <f t="shared" si="188"/>
        <v>608200</v>
      </c>
      <c r="W1730" s="190"/>
      <c r="X1730" s="258"/>
      <c r="Y1730" s="251">
        <f t="shared" si="184"/>
        <v>608200</v>
      </c>
      <c r="Z1730" s="251">
        <v>0.01</v>
      </c>
    </row>
    <row r="1731" spans="1:26" s="189" customFormat="1" ht="15.75" customHeight="1" x14ac:dyDescent="0.35">
      <c r="A1731" s="221">
        <v>280</v>
      </c>
      <c r="B1731" s="217" t="str">
        <f>+ม.5!D347</f>
        <v>ส.ป.ก.</v>
      </c>
      <c r="C1731" s="234">
        <f>+ม.5!E347</f>
        <v>466</v>
      </c>
      <c r="D1731" s="221">
        <f>+ม.5!J347</f>
        <v>6</v>
      </c>
      <c r="E1731" s="221">
        <f>+ม.5!K347</f>
        <v>1</v>
      </c>
      <c r="F1731" s="230">
        <f>+ม.5!L347</f>
        <v>96</v>
      </c>
      <c r="G1731" s="190"/>
      <c r="H1731" s="221">
        <f t="shared" si="189"/>
        <v>2596</v>
      </c>
      <c r="I1731" s="226">
        <v>100</v>
      </c>
      <c r="J1731" s="191">
        <f t="shared" si="190"/>
        <v>259600</v>
      </c>
      <c r="K1731" s="221">
        <f>+ม.5!R347</f>
        <v>0</v>
      </c>
      <c r="L1731" s="238">
        <f>+ม.5!T347</f>
        <v>0</v>
      </c>
      <c r="M1731" s="238">
        <f>+ม.5!U347</f>
        <v>0</v>
      </c>
      <c r="N1731" s="190"/>
      <c r="O1731" s="197">
        <f>+ม.5!V347</f>
        <v>0</v>
      </c>
      <c r="P1731" s="190">
        <f>+ม.5!X347</f>
        <v>0</v>
      </c>
      <c r="Q1731" s="244"/>
      <c r="R1731" s="197">
        <f t="shared" si="185"/>
        <v>0</v>
      </c>
      <c r="S1731" s="221">
        <f>+ม.5!AA347</f>
        <v>0</v>
      </c>
      <c r="T1731" s="201">
        <f t="shared" si="186"/>
        <v>0</v>
      </c>
      <c r="U1731" s="190">
        <f t="shared" si="187"/>
        <v>0</v>
      </c>
      <c r="V1731" s="190">
        <f t="shared" si="188"/>
        <v>259600</v>
      </c>
      <c r="W1731" s="190"/>
      <c r="X1731" s="258"/>
      <c r="Y1731" s="251">
        <f t="shared" ref="Y1731:Y1763" si="191">+V1731-X1731</f>
        <v>259600</v>
      </c>
      <c r="Z1731" s="251">
        <v>0.01</v>
      </c>
    </row>
    <row r="1732" spans="1:26" s="189" customFormat="1" ht="15.75" customHeight="1" x14ac:dyDescent="0.35">
      <c r="A1732" s="221">
        <v>281</v>
      </c>
      <c r="B1732" s="217" t="str">
        <f>+ม.5!D348</f>
        <v>ส.ป.ก.</v>
      </c>
      <c r="C1732" s="234">
        <f>+ม.5!E348</f>
        <v>5449</v>
      </c>
      <c r="D1732" s="221">
        <f>+ม.5!J348</f>
        <v>4</v>
      </c>
      <c r="E1732" s="221">
        <f>+ม.5!K348</f>
        <v>3</v>
      </c>
      <c r="F1732" s="230">
        <f>+ม.5!L348</f>
        <v>83</v>
      </c>
      <c r="G1732" s="190"/>
      <c r="H1732" s="221">
        <f t="shared" si="189"/>
        <v>1983</v>
      </c>
      <c r="I1732" s="226">
        <v>100</v>
      </c>
      <c r="J1732" s="191">
        <f t="shared" si="190"/>
        <v>198300</v>
      </c>
      <c r="K1732" s="221">
        <f>+ม.5!R348</f>
        <v>0</v>
      </c>
      <c r="L1732" s="238">
        <f>+ม.5!T348</f>
        <v>0</v>
      </c>
      <c r="M1732" s="238">
        <f>+ม.5!U348</f>
        <v>0</v>
      </c>
      <c r="N1732" s="190"/>
      <c r="O1732" s="197">
        <f>+ม.5!V348</f>
        <v>0</v>
      </c>
      <c r="P1732" s="190">
        <f>+ม.5!X348</f>
        <v>0</v>
      </c>
      <c r="Q1732" s="244"/>
      <c r="R1732" s="197">
        <f t="shared" si="185"/>
        <v>0</v>
      </c>
      <c r="S1732" s="221">
        <f>+ม.5!AA348</f>
        <v>0</v>
      </c>
      <c r="T1732" s="201">
        <f t="shared" si="186"/>
        <v>0</v>
      </c>
      <c r="U1732" s="190">
        <f t="shared" si="187"/>
        <v>0</v>
      </c>
      <c r="V1732" s="190">
        <f t="shared" si="188"/>
        <v>198300</v>
      </c>
      <c r="W1732" s="190"/>
      <c r="X1732" s="258"/>
      <c r="Y1732" s="251">
        <f t="shared" si="191"/>
        <v>198300</v>
      </c>
      <c r="Z1732" s="251">
        <v>0.01</v>
      </c>
    </row>
    <row r="1733" spans="1:26" s="189" customFormat="1" ht="15.75" customHeight="1" x14ac:dyDescent="0.35">
      <c r="A1733" s="221">
        <v>282</v>
      </c>
      <c r="B1733" s="217" t="str">
        <f>+ม.5!D349</f>
        <v>ส.ป.ก.</v>
      </c>
      <c r="C1733" s="234">
        <f>+ม.5!E349</f>
        <v>5431</v>
      </c>
      <c r="D1733" s="221">
        <f>+ม.5!J349</f>
        <v>9</v>
      </c>
      <c r="E1733" s="221">
        <f>+ม.5!K349</f>
        <v>2</v>
      </c>
      <c r="F1733" s="230">
        <f>+ม.5!L349</f>
        <v>30</v>
      </c>
      <c r="G1733" s="190"/>
      <c r="H1733" s="221">
        <f t="shared" si="189"/>
        <v>3830</v>
      </c>
      <c r="I1733" s="226">
        <v>100</v>
      </c>
      <c r="J1733" s="191">
        <f t="shared" si="190"/>
        <v>383000</v>
      </c>
      <c r="K1733" s="221">
        <f>+ม.5!R349</f>
        <v>0</v>
      </c>
      <c r="L1733" s="238">
        <f>+ม.5!T349</f>
        <v>0</v>
      </c>
      <c r="M1733" s="238">
        <f>+ม.5!U349</f>
        <v>0</v>
      </c>
      <c r="N1733" s="190"/>
      <c r="O1733" s="197">
        <f>+ม.5!V349</f>
        <v>0</v>
      </c>
      <c r="P1733" s="190">
        <f>+ม.5!X349</f>
        <v>0</v>
      </c>
      <c r="Q1733" s="244"/>
      <c r="R1733" s="197">
        <f t="shared" si="185"/>
        <v>0</v>
      </c>
      <c r="S1733" s="221">
        <f>+ม.5!AA349</f>
        <v>0</v>
      </c>
      <c r="T1733" s="201">
        <f t="shared" si="186"/>
        <v>0</v>
      </c>
      <c r="U1733" s="190">
        <f t="shared" si="187"/>
        <v>0</v>
      </c>
      <c r="V1733" s="190">
        <f t="shared" si="188"/>
        <v>383000</v>
      </c>
      <c r="W1733" s="190"/>
      <c r="X1733" s="258"/>
      <c r="Y1733" s="251">
        <f t="shared" si="191"/>
        <v>383000</v>
      </c>
      <c r="Z1733" s="251">
        <v>0.01</v>
      </c>
    </row>
    <row r="1734" spans="1:26" s="189" customFormat="1" ht="15.75" customHeight="1" x14ac:dyDescent="0.35">
      <c r="A1734" s="221">
        <v>283</v>
      </c>
      <c r="B1734" s="217" t="str">
        <f>+ม.5!D350</f>
        <v>ส.ป.ก.</v>
      </c>
      <c r="C1734" s="234">
        <f>+ม.5!E350</f>
        <v>0</v>
      </c>
      <c r="D1734" s="221">
        <f>+ม.5!J350</f>
        <v>4</v>
      </c>
      <c r="E1734" s="221">
        <f>+ม.5!K350</f>
        <v>0</v>
      </c>
      <c r="F1734" s="230">
        <f>+ม.5!L350</f>
        <v>47</v>
      </c>
      <c r="G1734" s="190"/>
      <c r="H1734" s="221">
        <f t="shared" si="189"/>
        <v>1647</v>
      </c>
      <c r="I1734" s="226">
        <v>100</v>
      </c>
      <c r="J1734" s="191">
        <f t="shared" si="190"/>
        <v>164700</v>
      </c>
      <c r="K1734" s="221">
        <f>+ม.5!R350</f>
        <v>1</v>
      </c>
      <c r="L1734" s="238" t="str">
        <f>+ม.5!T350</f>
        <v>บ้านเดี่ยว</v>
      </c>
      <c r="M1734" s="238" t="str">
        <f>+ม.5!U350</f>
        <v>ตึก</v>
      </c>
      <c r="N1734" s="190"/>
      <c r="O1734" s="197">
        <f>+ม.5!V350</f>
        <v>84</v>
      </c>
      <c r="P1734" s="190">
        <f>+ม.5!X350</f>
        <v>84</v>
      </c>
      <c r="Q1734" s="244">
        <v>6800</v>
      </c>
      <c r="R1734" s="197">
        <f t="shared" si="185"/>
        <v>571200</v>
      </c>
      <c r="S1734" s="221">
        <f>+ม.5!AA350</f>
        <v>10</v>
      </c>
      <c r="T1734" s="201">
        <f t="shared" si="186"/>
        <v>57120</v>
      </c>
      <c r="U1734" s="190">
        <f t="shared" si="187"/>
        <v>514080</v>
      </c>
      <c r="V1734" s="190">
        <f t="shared" si="188"/>
        <v>678780</v>
      </c>
      <c r="W1734" s="190"/>
      <c r="X1734" s="258"/>
      <c r="Y1734" s="251">
        <f t="shared" si="191"/>
        <v>678780</v>
      </c>
      <c r="Z1734" s="251">
        <v>0.03</v>
      </c>
    </row>
    <row r="1735" spans="1:26" s="189" customFormat="1" ht="15.75" customHeight="1" x14ac:dyDescent="0.35">
      <c r="A1735" s="221">
        <f>+ม.5!C351</f>
        <v>0</v>
      </c>
      <c r="B1735" s="217">
        <f>+ม.5!D351</f>
        <v>0</v>
      </c>
      <c r="C1735" s="234"/>
      <c r="D1735" s="221"/>
      <c r="E1735" s="221"/>
      <c r="F1735" s="230"/>
      <c r="G1735" s="190"/>
      <c r="H1735" s="221">
        <f t="shared" si="189"/>
        <v>0</v>
      </c>
      <c r="I1735" s="226"/>
      <c r="J1735" s="191">
        <f t="shared" si="190"/>
        <v>0</v>
      </c>
      <c r="K1735" s="221">
        <f>+ม.5!R351</f>
        <v>2</v>
      </c>
      <c r="L1735" s="238" t="str">
        <f>+ม.5!T351</f>
        <v>บ้านเดี่ยว</v>
      </c>
      <c r="M1735" s="238" t="str">
        <f>+ม.5!U351</f>
        <v>ตึก</v>
      </c>
      <c r="N1735" s="190"/>
      <c r="O1735" s="197">
        <f>+ม.5!V351</f>
        <v>93</v>
      </c>
      <c r="P1735" s="190">
        <f>+ม.5!X351</f>
        <v>93</v>
      </c>
      <c r="Q1735" s="244">
        <v>6800</v>
      </c>
      <c r="R1735" s="197">
        <f t="shared" si="185"/>
        <v>632400</v>
      </c>
      <c r="S1735" s="221">
        <f>+ม.5!AA351</f>
        <v>7</v>
      </c>
      <c r="T1735" s="201">
        <f t="shared" si="186"/>
        <v>44268</v>
      </c>
      <c r="U1735" s="190">
        <f t="shared" si="187"/>
        <v>588132</v>
      </c>
      <c r="V1735" s="190">
        <f t="shared" si="188"/>
        <v>588132</v>
      </c>
      <c r="W1735" s="190"/>
      <c r="X1735" s="258"/>
      <c r="Y1735" s="251">
        <f t="shared" si="191"/>
        <v>588132</v>
      </c>
      <c r="Z1735" s="251"/>
    </row>
    <row r="1736" spans="1:26" s="189" customFormat="1" ht="15.75" customHeight="1" x14ac:dyDescent="0.35">
      <c r="A1736" s="221">
        <f>+ม.5!C352</f>
        <v>0</v>
      </c>
      <c r="B1736" s="217">
        <f>+ม.5!D352</f>
        <v>0</v>
      </c>
      <c r="C1736" s="234"/>
      <c r="D1736" s="221"/>
      <c r="E1736" s="221"/>
      <c r="F1736" s="230"/>
      <c r="G1736" s="190"/>
      <c r="H1736" s="221">
        <f t="shared" si="189"/>
        <v>0</v>
      </c>
      <c r="I1736" s="226"/>
      <c r="J1736" s="191">
        <f t="shared" si="190"/>
        <v>0</v>
      </c>
      <c r="K1736" s="221">
        <f>+ม.5!R352</f>
        <v>3</v>
      </c>
      <c r="L1736" s="238" t="str">
        <f>+ม.5!T352</f>
        <v>บ้านเดี่ยว</v>
      </c>
      <c r="M1736" s="238" t="str">
        <f>+ม.5!U352</f>
        <v>ตึก</v>
      </c>
      <c r="N1736" s="190"/>
      <c r="O1736" s="197">
        <f>+ม.5!V352</f>
        <v>134</v>
      </c>
      <c r="P1736" s="190">
        <f>+ม.5!X352</f>
        <v>134</v>
      </c>
      <c r="Q1736" s="244">
        <v>6800</v>
      </c>
      <c r="R1736" s="197">
        <f t="shared" si="185"/>
        <v>911200</v>
      </c>
      <c r="S1736" s="221">
        <f>+ม.5!AA352</f>
        <v>15</v>
      </c>
      <c r="T1736" s="201">
        <f t="shared" si="186"/>
        <v>136680</v>
      </c>
      <c r="U1736" s="190">
        <f t="shared" si="187"/>
        <v>774520</v>
      </c>
      <c r="V1736" s="190">
        <f t="shared" si="188"/>
        <v>774520</v>
      </c>
      <c r="W1736" s="190"/>
      <c r="X1736" s="258"/>
      <c r="Y1736" s="251">
        <f t="shared" si="191"/>
        <v>774520</v>
      </c>
      <c r="Z1736" s="251"/>
    </row>
    <row r="1737" spans="1:26" s="189" customFormat="1" ht="15.75" customHeight="1" x14ac:dyDescent="0.35">
      <c r="A1737" s="221">
        <v>284</v>
      </c>
      <c r="B1737" s="217" t="str">
        <f>+ม.5!D353</f>
        <v>ส.ป.ก.</v>
      </c>
      <c r="C1737" s="234">
        <f>+ม.5!E353</f>
        <v>5484</v>
      </c>
      <c r="D1737" s="221">
        <f>+ม.5!J353</f>
        <v>10</v>
      </c>
      <c r="E1737" s="221">
        <f>+ม.5!K353</f>
        <v>2</v>
      </c>
      <c r="F1737" s="230">
        <f>+ม.5!L353</f>
        <v>28</v>
      </c>
      <c r="G1737" s="190"/>
      <c r="H1737" s="221">
        <f t="shared" si="189"/>
        <v>4228</v>
      </c>
      <c r="I1737" s="226">
        <v>100</v>
      </c>
      <c r="J1737" s="191">
        <f t="shared" si="190"/>
        <v>422800</v>
      </c>
      <c r="K1737" s="221">
        <f>+ม.5!R353</f>
        <v>0</v>
      </c>
      <c r="L1737" s="238">
        <f>+ม.5!T353</f>
        <v>0</v>
      </c>
      <c r="M1737" s="238">
        <f>+ม.5!U353</f>
        <v>0</v>
      </c>
      <c r="N1737" s="190"/>
      <c r="O1737" s="197">
        <f>+ม.5!V353</f>
        <v>0</v>
      </c>
      <c r="P1737" s="190">
        <f>+ม.5!X353</f>
        <v>0</v>
      </c>
      <c r="Q1737" s="244"/>
      <c r="R1737" s="197">
        <f t="shared" si="185"/>
        <v>0</v>
      </c>
      <c r="S1737" s="221">
        <f>+ม.5!AA353</f>
        <v>0</v>
      </c>
      <c r="T1737" s="201">
        <f t="shared" si="186"/>
        <v>0</v>
      </c>
      <c r="U1737" s="190">
        <f t="shared" si="187"/>
        <v>0</v>
      </c>
      <c r="V1737" s="190">
        <f t="shared" si="188"/>
        <v>422800</v>
      </c>
      <c r="W1737" s="190"/>
      <c r="X1737" s="258"/>
      <c r="Y1737" s="251">
        <f t="shared" si="191"/>
        <v>422800</v>
      </c>
      <c r="Z1737" s="251">
        <v>0.01</v>
      </c>
    </row>
    <row r="1738" spans="1:26" s="189" customFormat="1" ht="15.75" customHeight="1" x14ac:dyDescent="0.35">
      <c r="A1738" s="221">
        <v>285</v>
      </c>
      <c r="B1738" s="217" t="str">
        <f>+ม.5!D354</f>
        <v>ส.ป.ก.</v>
      </c>
      <c r="C1738" s="234">
        <f>+ม.5!E354</f>
        <v>5409</v>
      </c>
      <c r="D1738" s="221">
        <f>+ม.5!J354</f>
        <v>21</v>
      </c>
      <c r="E1738" s="221">
        <f>+ม.5!K354</f>
        <v>0</v>
      </c>
      <c r="F1738" s="230">
        <f>+ม.5!L354</f>
        <v>43</v>
      </c>
      <c r="G1738" s="190"/>
      <c r="H1738" s="221">
        <f t="shared" si="189"/>
        <v>8443</v>
      </c>
      <c r="I1738" s="226">
        <v>100</v>
      </c>
      <c r="J1738" s="191">
        <f t="shared" si="190"/>
        <v>844300</v>
      </c>
      <c r="K1738" s="221">
        <f>+ม.5!R354</f>
        <v>0</v>
      </c>
      <c r="L1738" s="238">
        <f>+ม.5!T354</f>
        <v>0</v>
      </c>
      <c r="M1738" s="238">
        <f>+ม.5!U354</f>
        <v>0</v>
      </c>
      <c r="N1738" s="190"/>
      <c r="O1738" s="197">
        <f>+ม.5!V354</f>
        <v>0</v>
      </c>
      <c r="P1738" s="190">
        <f>+ม.5!X354</f>
        <v>0</v>
      </c>
      <c r="Q1738" s="244"/>
      <c r="R1738" s="197">
        <f t="shared" si="185"/>
        <v>0</v>
      </c>
      <c r="S1738" s="221">
        <f>+ม.5!AA354</f>
        <v>0</v>
      </c>
      <c r="T1738" s="201">
        <f t="shared" si="186"/>
        <v>0</v>
      </c>
      <c r="U1738" s="190">
        <f t="shared" si="187"/>
        <v>0</v>
      </c>
      <c r="V1738" s="190">
        <f t="shared" si="188"/>
        <v>844300</v>
      </c>
      <c r="W1738" s="190"/>
      <c r="X1738" s="258"/>
      <c r="Y1738" s="251">
        <f t="shared" si="191"/>
        <v>844300</v>
      </c>
      <c r="Z1738" s="251">
        <v>0.01</v>
      </c>
    </row>
    <row r="1739" spans="1:26" s="189" customFormat="1" ht="15.75" customHeight="1" x14ac:dyDescent="0.35">
      <c r="A1739" s="221">
        <v>286</v>
      </c>
      <c r="B1739" s="217" t="str">
        <f>+ม.5!D355</f>
        <v>ส.ป.ก.</v>
      </c>
      <c r="C1739" s="234">
        <f>+ม.5!E355</f>
        <v>3052</v>
      </c>
      <c r="D1739" s="221">
        <f>+ม.5!J355</f>
        <v>7</v>
      </c>
      <c r="E1739" s="221">
        <f>+ม.5!K355</f>
        <v>2</v>
      </c>
      <c r="F1739" s="230">
        <f>+ม.5!L355</f>
        <v>82</v>
      </c>
      <c r="G1739" s="190"/>
      <c r="H1739" s="221">
        <f t="shared" si="189"/>
        <v>3082</v>
      </c>
      <c r="I1739" s="226">
        <v>100</v>
      </c>
      <c r="J1739" s="191">
        <f t="shared" si="190"/>
        <v>308200</v>
      </c>
      <c r="K1739" s="221">
        <f>+ม.5!R355</f>
        <v>0</v>
      </c>
      <c r="L1739" s="238">
        <f>+ม.5!T355</f>
        <v>0</v>
      </c>
      <c r="M1739" s="238">
        <f>+ม.5!U355</f>
        <v>0</v>
      </c>
      <c r="N1739" s="190"/>
      <c r="O1739" s="197">
        <f>+ม.5!V355</f>
        <v>0</v>
      </c>
      <c r="P1739" s="190">
        <f>+ม.5!X355</f>
        <v>0</v>
      </c>
      <c r="Q1739" s="244"/>
      <c r="R1739" s="197">
        <f t="shared" si="185"/>
        <v>0</v>
      </c>
      <c r="S1739" s="221">
        <f>+ม.5!AA355</f>
        <v>0</v>
      </c>
      <c r="T1739" s="201">
        <f t="shared" si="186"/>
        <v>0</v>
      </c>
      <c r="U1739" s="190">
        <f t="shared" si="187"/>
        <v>0</v>
      </c>
      <c r="V1739" s="190">
        <f t="shared" si="188"/>
        <v>308200</v>
      </c>
      <c r="W1739" s="190"/>
      <c r="X1739" s="258"/>
      <c r="Y1739" s="251">
        <f t="shared" si="191"/>
        <v>308200</v>
      </c>
      <c r="Z1739" s="251">
        <v>0.01</v>
      </c>
    </row>
    <row r="1740" spans="1:26" s="189" customFormat="1" ht="15.75" customHeight="1" x14ac:dyDescent="0.35">
      <c r="A1740" s="221">
        <v>287</v>
      </c>
      <c r="B1740" s="217" t="str">
        <f>+ม.5!D356</f>
        <v>ส.ป.ก.</v>
      </c>
      <c r="C1740" s="234">
        <f>+ม.5!E356</f>
        <v>6321</v>
      </c>
      <c r="D1740" s="221">
        <f>+ม.5!J356</f>
        <v>47</v>
      </c>
      <c r="E1740" s="221">
        <f>+ม.5!K356</f>
        <v>0</v>
      </c>
      <c r="F1740" s="230">
        <f>+ม.5!L356</f>
        <v>86</v>
      </c>
      <c r="G1740" s="190"/>
      <c r="H1740" s="221">
        <f t="shared" si="189"/>
        <v>18886</v>
      </c>
      <c r="I1740" s="226">
        <v>100</v>
      </c>
      <c r="J1740" s="191">
        <f t="shared" si="190"/>
        <v>1888600</v>
      </c>
      <c r="K1740" s="221">
        <f>+ม.5!R356</f>
        <v>0</v>
      </c>
      <c r="L1740" s="238">
        <f>+ม.5!T356</f>
        <v>0</v>
      </c>
      <c r="M1740" s="238">
        <f>+ม.5!U356</f>
        <v>0</v>
      </c>
      <c r="N1740" s="190"/>
      <c r="O1740" s="197">
        <f>+ม.5!V356</f>
        <v>0</v>
      </c>
      <c r="P1740" s="190">
        <f>+ม.5!X356</f>
        <v>0</v>
      </c>
      <c r="Q1740" s="244"/>
      <c r="R1740" s="197">
        <f t="shared" si="185"/>
        <v>0</v>
      </c>
      <c r="S1740" s="221">
        <f>+ม.5!AA356</f>
        <v>0</v>
      </c>
      <c r="T1740" s="201">
        <f t="shared" si="186"/>
        <v>0</v>
      </c>
      <c r="U1740" s="190">
        <f t="shared" si="187"/>
        <v>0</v>
      </c>
      <c r="V1740" s="190">
        <f t="shared" si="188"/>
        <v>1888600</v>
      </c>
      <c r="W1740" s="190"/>
      <c r="X1740" s="258"/>
      <c r="Y1740" s="251">
        <f t="shared" si="191"/>
        <v>1888600</v>
      </c>
      <c r="Z1740" s="251">
        <v>0.01</v>
      </c>
    </row>
    <row r="1741" spans="1:26" s="189" customFormat="1" ht="15.75" customHeight="1" x14ac:dyDescent="0.35">
      <c r="A1741" s="221">
        <v>288</v>
      </c>
      <c r="B1741" s="217" t="str">
        <f>+ม.5!D357</f>
        <v>ส.ป.ก.</v>
      </c>
      <c r="C1741" s="234">
        <f>+ม.5!E357</f>
        <v>770</v>
      </c>
      <c r="D1741" s="221">
        <f>+ม.5!J357</f>
        <v>18</v>
      </c>
      <c r="E1741" s="221">
        <f>+ม.5!K357</f>
        <v>0</v>
      </c>
      <c r="F1741" s="230"/>
      <c r="G1741" s="190"/>
      <c r="H1741" s="221">
        <f t="shared" si="189"/>
        <v>7200</v>
      </c>
      <c r="I1741" s="226">
        <v>100</v>
      </c>
      <c r="J1741" s="191">
        <f t="shared" si="190"/>
        <v>720000</v>
      </c>
      <c r="K1741" s="221">
        <f>+ม.5!R357</f>
        <v>0</v>
      </c>
      <c r="L1741" s="238">
        <f>+ม.5!T357</f>
        <v>0</v>
      </c>
      <c r="M1741" s="238">
        <f>+ม.5!U357</f>
        <v>0</v>
      </c>
      <c r="N1741" s="190"/>
      <c r="O1741" s="197">
        <f>+ม.5!V357</f>
        <v>0</v>
      </c>
      <c r="P1741" s="190">
        <f>+ม.5!X357</f>
        <v>0</v>
      </c>
      <c r="Q1741" s="244"/>
      <c r="R1741" s="197">
        <f t="shared" si="185"/>
        <v>0</v>
      </c>
      <c r="S1741" s="221">
        <f>+ม.5!AA357</f>
        <v>0</v>
      </c>
      <c r="T1741" s="201">
        <f t="shared" si="186"/>
        <v>0</v>
      </c>
      <c r="U1741" s="190">
        <f t="shared" si="187"/>
        <v>0</v>
      </c>
      <c r="V1741" s="190">
        <f t="shared" si="188"/>
        <v>720000</v>
      </c>
      <c r="W1741" s="190"/>
      <c r="X1741" s="258"/>
      <c r="Y1741" s="251">
        <f t="shared" si="191"/>
        <v>720000</v>
      </c>
      <c r="Z1741" s="251">
        <v>0.01</v>
      </c>
    </row>
    <row r="1742" spans="1:26" s="189" customFormat="1" ht="15.75" customHeight="1" x14ac:dyDescent="0.35">
      <c r="A1742" s="221">
        <v>289</v>
      </c>
      <c r="B1742" s="217" t="str">
        <f>+ม.5!D358</f>
        <v>ส.ป.ก.</v>
      </c>
      <c r="C1742" s="234">
        <f>+ม.5!E358</f>
        <v>1267</v>
      </c>
      <c r="D1742" s="221">
        <f>+ม.5!J358</f>
        <v>20</v>
      </c>
      <c r="E1742" s="221">
        <f>+ม.5!K358</f>
        <v>2</v>
      </c>
      <c r="F1742" s="230">
        <f>+ม.5!L358</f>
        <v>5</v>
      </c>
      <c r="G1742" s="190"/>
      <c r="H1742" s="221">
        <f t="shared" si="189"/>
        <v>8205</v>
      </c>
      <c r="I1742" s="226">
        <v>100</v>
      </c>
      <c r="J1742" s="191">
        <f t="shared" si="190"/>
        <v>820500</v>
      </c>
      <c r="K1742" s="221">
        <f>+ม.5!R358</f>
        <v>0</v>
      </c>
      <c r="L1742" s="238">
        <f>+ม.5!T358</f>
        <v>0</v>
      </c>
      <c r="M1742" s="238">
        <f>+ม.5!U358</f>
        <v>0</v>
      </c>
      <c r="N1742" s="190"/>
      <c r="O1742" s="197">
        <f>+ม.5!V358</f>
        <v>0</v>
      </c>
      <c r="P1742" s="190">
        <f>+ม.5!X358</f>
        <v>0</v>
      </c>
      <c r="Q1742" s="244"/>
      <c r="R1742" s="197">
        <f t="shared" si="185"/>
        <v>0</v>
      </c>
      <c r="S1742" s="221">
        <f>+ม.5!AA358</f>
        <v>0</v>
      </c>
      <c r="T1742" s="201">
        <f t="shared" si="186"/>
        <v>0</v>
      </c>
      <c r="U1742" s="190">
        <f t="shared" si="187"/>
        <v>0</v>
      </c>
      <c r="V1742" s="190">
        <f t="shared" si="188"/>
        <v>820500</v>
      </c>
      <c r="W1742" s="190"/>
      <c r="X1742" s="258"/>
      <c r="Y1742" s="251">
        <f t="shared" si="191"/>
        <v>820500</v>
      </c>
      <c r="Z1742" s="251">
        <v>0.01</v>
      </c>
    </row>
    <row r="1743" spans="1:26" s="189" customFormat="1" ht="15.75" customHeight="1" x14ac:dyDescent="0.35">
      <c r="A1743" s="221">
        <v>290</v>
      </c>
      <c r="B1743" s="217" t="str">
        <f>+ม.5!D359</f>
        <v>ส.ป.ก.</v>
      </c>
      <c r="C1743" s="234">
        <f>+ม.5!E359</f>
        <v>5984</v>
      </c>
      <c r="D1743" s="221">
        <f>+ม.5!J359</f>
        <v>11</v>
      </c>
      <c r="E1743" s="221">
        <f>+ม.5!K359</f>
        <v>1</v>
      </c>
      <c r="F1743" s="230">
        <f>+ม.5!L359</f>
        <v>62</v>
      </c>
      <c r="G1743" s="190"/>
      <c r="H1743" s="221">
        <f t="shared" si="189"/>
        <v>4562</v>
      </c>
      <c r="I1743" s="226">
        <v>100</v>
      </c>
      <c r="J1743" s="191">
        <f t="shared" si="190"/>
        <v>456200</v>
      </c>
      <c r="K1743" s="221">
        <f>+ม.5!R359</f>
        <v>0</v>
      </c>
      <c r="L1743" s="238">
        <f>+ม.5!T359</f>
        <v>0</v>
      </c>
      <c r="M1743" s="238">
        <f>+ม.5!U359</f>
        <v>0</v>
      </c>
      <c r="N1743" s="190"/>
      <c r="O1743" s="197">
        <f>+ม.5!V359</f>
        <v>0</v>
      </c>
      <c r="P1743" s="190">
        <f>+ม.5!X359</f>
        <v>0</v>
      </c>
      <c r="Q1743" s="244"/>
      <c r="R1743" s="197">
        <f t="shared" si="185"/>
        <v>0</v>
      </c>
      <c r="S1743" s="221">
        <f>+ม.5!AA359</f>
        <v>0</v>
      </c>
      <c r="T1743" s="201">
        <f t="shared" si="186"/>
        <v>0</v>
      </c>
      <c r="U1743" s="190">
        <f t="shared" si="187"/>
        <v>0</v>
      </c>
      <c r="V1743" s="190">
        <f t="shared" si="188"/>
        <v>456200</v>
      </c>
      <c r="W1743" s="190"/>
      <c r="X1743" s="258"/>
      <c r="Y1743" s="251">
        <f t="shared" si="191"/>
        <v>456200</v>
      </c>
      <c r="Z1743" s="251">
        <v>0.01</v>
      </c>
    </row>
    <row r="1744" spans="1:26" s="189" customFormat="1" ht="15.75" customHeight="1" x14ac:dyDescent="0.35">
      <c r="A1744" s="221">
        <v>291</v>
      </c>
      <c r="B1744" s="217" t="str">
        <f>+ม.5!D360</f>
        <v>ส.ป.ก.</v>
      </c>
      <c r="C1744" s="234">
        <f>+ม.5!E360</f>
        <v>5364</v>
      </c>
      <c r="D1744" s="221">
        <f>+ม.5!J360</f>
        <v>17</v>
      </c>
      <c r="E1744" s="221">
        <f>+ม.5!K360</f>
        <v>1</v>
      </c>
      <c r="F1744" s="230">
        <f>+ม.5!L360</f>
        <v>74</v>
      </c>
      <c r="G1744" s="190"/>
      <c r="H1744" s="221">
        <f t="shared" si="189"/>
        <v>6974</v>
      </c>
      <c r="I1744" s="226">
        <v>100</v>
      </c>
      <c r="J1744" s="191">
        <f t="shared" si="190"/>
        <v>697400</v>
      </c>
      <c r="K1744" s="221">
        <f>+ม.5!R360</f>
        <v>0</v>
      </c>
      <c r="L1744" s="238">
        <f>+ม.5!T360</f>
        <v>0</v>
      </c>
      <c r="M1744" s="238">
        <f>+ม.5!U360</f>
        <v>0</v>
      </c>
      <c r="N1744" s="190"/>
      <c r="O1744" s="197">
        <f>+ม.5!V360</f>
        <v>0</v>
      </c>
      <c r="P1744" s="190">
        <f>+ม.5!X360</f>
        <v>0</v>
      </c>
      <c r="Q1744" s="244"/>
      <c r="R1744" s="197">
        <f t="shared" si="185"/>
        <v>0</v>
      </c>
      <c r="S1744" s="221">
        <f>+ม.5!AA360</f>
        <v>0</v>
      </c>
      <c r="T1744" s="201">
        <f t="shared" si="186"/>
        <v>0</v>
      </c>
      <c r="U1744" s="190">
        <f t="shared" si="187"/>
        <v>0</v>
      </c>
      <c r="V1744" s="190">
        <f t="shared" si="188"/>
        <v>697400</v>
      </c>
      <c r="W1744" s="190"/>
      <c r="X1744" s="258"/>
      <c r="Y1744" s="251">
        <f t="shared" si="191"/>
        <v>697400</v>
      </c>
      <c r="Z1744" s="251">
        <v>0.01</v>
      </c>
    </row>
    <row r="1745" spans="1:26" s="189" customFormat="1" ht="15.75" customHeight="1" x14ac:dyDescent="0.35">
      <c r="A1745" s="221">
        <v>292</v>
      </c>
      <c r="B1745" s="217" t="str">
        <f>+ม.5!D361</f>
        <v>ส.ป.ก.</v>
      </c>
      <c r="C1745" s="234">
        <f>+ม.5!E361</f>
        <v>263</v>
      </c>
      <c r="D1745" s="221">
        <f>+ม.5!J361</f>
        <v>12</v>
      </c>
      <c r="E1745" s="221">
        <f>+ม.5!K361</f>
        <v>3</v>
      </c>
      <c r="F1745" s="230">
        <f>+ม.5!L361</f>
        <v>75</v>
      </c>
      <c r="G1745" s="190"/>
      <c r="H1745" s="221">
        <f t="shared" si="189"/>
        <v>5175</v>
      </c>
      <c r="I1745" s="226">
        <v>100</v>
      </c>
      <c r="J1745" s="191">
        <f t="shared" si="190"/>
        <v>517500</v>
      </c>
      <c r="K1745" s="221">
        <f>+ม.5!R361</f>
        <v>0</v>
      </c>
      <c r="L1745" s="238">
        <f>+ม.5!T361</f>
        <v>0</v>
      </c>
      <c r="M1745" s="238">
        <f>+ม.5!U361</f>
        <v>0</v>
      </c>
      <c r="N1745" s="190"/>
      <c r="O1745" s="197">
        <f>+ม.5!V361</f>
        <v>0</v>
      </c>
      <c r="P1745" s="190">
        <f>+ม.5!X361</f>
        <v>0</v>
      </c>
      <c r="Q1745" s="244"/>
      <c r="R1745" s="197">
        <f t="shared" si="185"/>
        <v>0</v>
      </c>
      <c r="S1745" s="221">
        <f>+ม.5!AA361</f>
        <v>0</v>
      </c>
      <c r="T1745" s="201">
        <f t="shared" si="186"/>
        <v>0</v>
      </c>
      <c r="U1745" s="190">
        <f t="shared" si="187"/>
        <v>0</v>
      </c>
      <c r="V1745" s="190">
        <f t="shared" si="188"/>
        <v>517500</v>
      </c>
      <c r="W1745" s="190"/>
      <c r="X1745" s="258"/>
      <c r="Y1745" s="251">
        <f t="shared" si="191"/>
        <v>517500</v>
      </c>
      <c r="Z1745" s="251">
        <v>0.01</v>
      </c>
    </row>
    <row r="1746" spans="1:26" s="189" customFormat="1" ht="15.75" customHeight="1" x14ac:dyDescent="0.35">
      <c r="A1746" s="221">
        <v>293</v>
      </c>
      <c r="B1746" s="217" t="str">
        <f>+ม.5!D362</f>
        <v>ส.ป.ก.</v>
      </c>
      <c r="C1746" s="234">
        <f>+ม.5!E362</f>
        <v>10305</v>
      </c>
      <c r="D1746" s="221">
        <f>+ม.5!J362</f>
        <v>9</v>
      </c>
      <c r="E1746" s="221">
        <f>+ม.5!K362</f>
        <v>0</v>
      </c>
      <c r="F1746" s="230">
        <f>+ม.5!L362</f>
        <v>63</v>
      </c>
      <c r="G1746" s="190"/>
      <c r="H1746" s="221">
        <f t="shared" si="189"/>
        <v>3663</v>
      </c>
      <c r="I1746" s="226">
        <v>100</v>
      </c>
      <c r="J1746" s="191">
        <f t="shared" si="190"/>
        <v>366300</v>
      </c>
      <c r="K1746" s="221">
        <f>+ม.5!R362</f>
        <v>0</v>
      </c>
      <c r="L1746" s="238">
        <f>+ม.5!T362</f>
        <v>0</v>
      </c>
      <c r="M1746" s="238">
        <f>+ม.5!U362</f>
        <v>0</v>
      </c>
      <c r="N1746" s="190"/>
      <c r="O1746" s="197">
        <f>+ม.5!V362</f>
        <v>0</v>
      </c>
      <c r="P1746" s="190">
        <f>+ม.5!X362</f>
        <v>0</v>
      </c>
      <c r="Q1746" s="244"/>
      <c r="R1746" s="197">
        <f t="shared" si="185"/>
        <v>0</v>
      </c>
      <c r="S1746" s="221">
        <f>+ม.5!AA362</f>
        <v>0</v>
      </c>
      <c r="T1746" s="201">
        <f t="shared" si="186"/>
        <v>0</v>
      </c>
      <c r="U1746" s="190">
        <f t="shared" si="187"/>
        <v>0</v>
      </c>
      <c r="V1746" s="190">
        <f t="shared" si="188"/>
        <v>366300</v>
      </c>
      <c r="W1746" s="190"/>
      <c r="X1746" s="258"/>
      <c r="Y1746" s="251">
        <f t="shared" si="191"/>
        <v>366300</v>
      </c>
      <c r="Z1746" s="251">
        <v>0.01</v>
      </c>
    </row>
    <row r="1747" spans="1:26" s="189" customFormat="1" ht="15.75" customHeight="1" x14ac:dyDescent="0.35">
      <c r="A1747" s="221">
        <v>294</v>
      </c>
      <c r="B1747" s="217" t="str">
        <f>+ม.5!D363</f>
        <v>ส.ป.ก.</v>
      </c>
      <c r="C1747" s="234">
        <f>+ม.5!E363</f>
        <v>10306</v>
      </c>
      <c r="D1747" s="221">
        <f>+ม.5!J363</f>
        <v>15</v>
      </c>
      <c r="E1747" s="221">
        <f>+ม.5!K363</f>
        <v>0</v>
      </c>
      <c r="F1747" s="230">
        <f>+ม.5!L363</f>
        <v>82</v>
      </c>
      <c r="G1747" s="190"/>
      <c r="H1747" s="221">
        <f t="shared" si="189"/>
        <v>6082</v>
      </c>
      <c r="I1747" s="226">
        <v>100</v>
      </c>
      <c r="J1747" s="191">
        <f t="shared" si="190"/>
        <v>608200</v>
      </c>
      <c r="K1747" s="221">
        <f>+ม.5!R363</f>
        <v>0</v>
      </c>
      <c r="L1747" s="238">
        <f>+ม.5!T363</f>
        <v>0</v>
      </c>
      <c r="M1747" s="238">
        <f>+ม.5!U363</f>
        <v>0</v>
      </c>
      <c r="N1747" s="190"/>
      <c r="O1747" s="197">
        <f>+ม.5!V363</f>
        <v>0</v>
      </c>
      <c r="P1747" s="190">
        <f>+ม.5!X363</f>
        <v>0</v>
      </c>
      <c r="Q1747" s="244"/>
      <c r="R1747" s="197">
        <f t="shared" si="185"/>
        <v>0</v>
      </c>
      <c r="S1747" s="221">
        <f>+ม.5!AA363</f>
        <v>0</v>
      </c>
      <c r="T1747" s="201">
        <f t="shared" si="186"/>
        <v>0</v>
      </c>
      <c r="U1747" s="190">
        <f t="shared" si="187"/>
        <v>0</v>
      </c>
      <c r="V1747" s="190">
        <f t="shared" si="188"/>
        <v>608200</v>
      </c>
      <c r="W1747" s="190"/>
      <c r="X1747" s="258"/>
      <c r="Y1747" s="251">
        <f t="shared" si="191"/>
        <v>608200</v>
      </c>
      <c r="Z1747" s="251">
        <v>0.01</v>
      </c>
    </row>
    <row r="1748" spans="1:26" s="189" customFormat="1" ht="15.75" customHeight="1" x14ac:dyDescent="0.35">
      <c r="A1748" s="221">
        <v>295</v>
      </c>
      <c r="B1748" s="217" t="str">
        <f>+ม.5!D364</f>
        <v>ส.ป.ก.</v>
      </c>
      <c r="C1748" s="234">
        <f>+ม.5!E364</f>
        <v>5453</v>
      </c>
      <c r="D1748" s="221">
        <f>+ม.5!J364</f>
        <v>3</v>
      </c>
      <c r="E1748" s="221">
        <f>+ม.5!K364</f>
        <v>2</v>
      </c>
      <c r="F1748" s="230">
        <f>+ม.5!L364</f>
        <v>62</v>
      </c>
      <c r="G1748" s="190"/>
      <c r="H1748" s="221">
        <f t="shared" si="189"/>
        <v>1462</v>
      </c>
      <c r="I1748" s="226">
        <v>100</v>
      </c>
      <c r="J1748" s="191">
        <f t="shared" si="190"/>
        <v>146200</v>
      </c>
      <c r="K1748" s="221">
        <f>+ม.5!R364</f>
        <v>0</v>
      </c>
      <c r="L1748" s="238">
        <f>+ม.5!T364</f>
        <v>0</v>
      </c>
      <c r="M1748" s="238">
        <f>+ม.5!U364</f>
        <v>0</v>
      </c>
      <c r="N1748" s="190"/>
      <c r="O1748" s="197">
        <f>+ม.5!V364</f>
        <v>0</v>
      </c>
      <c r="P1748" s="190">
        <f>+ม.5!X364</f>
        <v>0</v>
      </c>
      <c r="Q1748" s="244"/>
      <c r="R1748" s="197">
        <f t="shared" si="185"/>
        <v>0</v>
      </c>
      <c r="S1748" s="221">
        <f>+ม.5!AA364</f>
        <v>0</v>
      </c>
      <c r="T1748" s="201">
        <f t="shared" si="186"/>
        <v>0</v>
      </c>
      <c r="U1748" s="190">
        <f t="shared" si="187"/>
        <v>0</v>
      </c>
      <c r="V1748" s="190">
        <f t="shared" si="188"/>
        <v>146200</v>
      </c>
      <c r="W1748" s="190"/>
      <c r="X1748" s="258"/>
      <c r="Y1748" s="251">
        <f t="shared" si="191"/>
        <v>146200</v>
      </c>
      <c r="Z1748" s="251">
        <v>0.01</v>
      </c>
    </row>
    <row r="1749" spans="1:26" s="189" customFormat="1" ht="15.75" customHeight="1" x14ac:dyDescent="0.35">
      <c r="A1749" s="221">
        <v>296</v>
      </c>
      <c r="B1749" s="217" t="str">
        <f>+ม.5!D365</f>
        <v>ส.ป.ก.</v>
      </c>
      <c r="C1749" s="234">
        <f>+ม.5!E365</f>
        <v>11728</v>
      </c>
      <c r="D1749" s="221">
        <f>+ม.5!J365</f>
        <v>2</v>
      </c>
      <c r="E1749" s="221">
        <f>+ม.5!K365</f>
        <v>0</v>
      </c>
      <c r="F1749" s="230">
        <f>+ม.5!L365</f>
        <v>95</v>
      </c>
      <c r="G1749" s="190"/>
      <c r="H1749" s="221">
        <f t="shared" si="189"/>
        <v>895</v>
      </c>
      <c r="I1749" s="226">
        <v>100</v>
      </c>
      <c r="J1749" s="191">
        <f t="shared" si="190"/>
        <v>89500</v>
      </c>
      <c r="K1749" s="221">
        <f>+ม.5!R365</f>
        <v>0</v>
      </c>
      <c r="L1749" s="238">
        <f>+ม.5!T365</f>
        <v>0</v>
      </c>
      <c r="M1749" s="238">
        <f>+ม.5!U365</f>
        <v>0</v>
      </c>
      <c r="N1749" s="190"/>
      <c r="O1749" s="197">
        <f>+ม.5!V365</f>
        <v>0</v>
      </c>
      <c r="P1749" s="190">
        <f>+ม.5!X365</f>
        <v>0</v>
      </c>
      <c r="Q1749" s="244"/>
      <c r="R1749" s="197">
        <f t="shared" si="185"/>
        <v>0</v>
      </c>
      <c r="S1749" s="221">
        <f>+ม.5!AA365</f>
        <v>0</v>
      </c>
      <c r="T1749" s="201">
        <f t="shared" si="186"/>
        <v>0</v>
      </c>
      <c r="U1749" s="190">
        <f t="shared" si="187"/>
        <v>0</v>
      </c>
      <c r="V1749" s="190">
        <f t="shared" si="188"/>
        <v>89500</v>
      </c>
      <c r="W1749" s="190"/>
      <c r="X1749" s="258"/>
      <c r="Y1749" s="251">
        <f t="shared" si="191"/>
        <v>89500</v>
      </c>
      <c r="Z1749" s="251">
        <v>0.01</v>
      </c>
    </row>
    <row r="1750" spans="1:26" s="189" customFormat="1" ht="15.75" customHeight="1" x14ac:dyDescent="0.35">
      <c r="A1750" s="221">
        <v>297</v>
      </c>
      <c r="B1750" s="217" t="str">
        <f>+ม.5!D366</f>
        <v>ส.ป.ก.</v>
      </c>
      <c r="C1750" s="234">
        <f>+ม.5!E366</f>
        <v>5370</v>
      </c>
      <c r="D1750" s="221">
        <f>+ม.5!J366</f>
        <v>10</v>
      </c>
      <c r="E1750" s="221">
        <f>+ม.5!K366</f>
        <v>2</v>
      </c>
      <c r="F1750" s="230">
        <f>+ม.5!L366</f>
        <v>26</v>
      </c>
      <c r="G1750" s="190"/>
      <c r="H1750" s="221">
        <f t="shared" si="189"/>
        <v>4226</v>
      </c>
      <c r="I1750" s="226">
        <v>100</v>
      </c>
      <c r="J1750" s="191">
        <f t="shared" si="190"/>
        <v>422600</v>
      </c>
      <c r="K1750" s="221">
        <f>+ม.5!R366</f>
        <v>0</v>
      </c>
      <c r="L1750" s="238">
        <f>+ม.5!T366</f>
        <v>0</v>
      </c>
      <c r="M1750" s="238">
        <f>+ม.5!U366</f>
        <v>0</v>
      </c>
      <c r="N1750" s="190"/>
      <c r="O1750" s="197">
        <f>+ม.5!V366</f>
        <v>0</v>
      </c>
      <c r="P1750" s="190">
        <f>+ม.5!X366</f>
        <v>0</v>
      </c>
      <c r="Q1750" s="244"/>
      <c r="R1750" s="197">
        <f t="shared" si="185"/>
        <v>0</v>
      </c>
      <c r="S1750" s="221">
        <f>+ม.5!AA366</f>
        <v>0</v>
      </c>
      <c r="T1750" s="201">
        <f t="shared" si="186"/>
        <v>0</v>
      </c>
      <c r="U1750" s="190">
        <f t="shared" si="187"/>
        <v>0</v>
      </c>
      <c r="V1750" s="190">
        <f t="shared" si="188"/>
        <v>422600</v>
      </c>
      <c r="W1750" s="190"/>
      <c r="X1750" s="258"/>
      <c r="Y1750" s="251">
        <f t="shared" si="191"/>
        <v>422600</v>
      </c>
      <c r="Z1750" s="251">
        <v>0.01</v>
      </c>
    </row>
    <row r="1751" spans="1:26" s="189" customFormat="1" ht="15.75" customHeight="1" x14ac:dyDescent="0.35">
      <c r="A1751" s="221">
        <v>298</v>
      </c>
      <c r="B1751" s="217" t="str">
        <f>+ม.5!D367</f>
        <v>ส.ป.ก.</v>
      </c>
      <c r="C1751" s="234">
        <f>+ม.5!E367</f>
        <v>5066</v>
      </c>
      <c r="D1751" s="221">
        <f>+ม.5!J367</f>
        <v>16</v>
      </c>
      <c r="E1751" s="221">
        <f>+ม.5!K367</f>
        <v>3</v>
      </c>
      <c r="F1751" s="230">
        <f>+ม.5!L367</f>
        <v>51</v>
      </c>
      <c r="G1751" s="190"/>
      <c r="H1751" s="221">
        <f t="shared" si="189"/>
        <v>6751</v>
      </c>
      <c r="I1751" s="226">
        <v>100</v>
      </c>
      <c r="J1751" s="191">
        <f t="shared" si="190"/>
        <v>675100</v>
      </c>
      <c r="K1751" s="221">
        <f>+ม.5!R367</f>
        <v>0</v>
      </c>
      <c r="L1751" s="238">
        <f>+ม.5!T367</f>
        <v>0</v>
      </c>
      <c r="M1751" s="238">
        <f>+ม.5!U367</f>
        <v>0</v>
      </c>
      <c r="N1751" s="190"/>
      <c r="O1751" s="197">
        <f>+ม.5!V367</f>
        <v>0</v>
      </c>
      <c r="P1751" s="190">
        <f>+ม.5!X367</f>
        <v>0</v>
      </c>
      <c r="Q1751" s="244"/>
      <c r="R1751" s="197">
        <f t="shared" si="185"/>
        <v>0</v>
      </c>
      <c r="S1751" s="221">
        <f>+ม.5!AA367</f>
        <v>0</v>
      </c>
      <c r="T1751" s="201">
        <f t="shared" si="186"/>
        <v>0</v>
      </c>
      <c r="U1751" s="190">
        <f t="shared" si="187"/>
        <v>0</v>
      </c>
      <c r="V1751" s="190">
        <f t="shared" si="188"/>
        <v>675100</v>
      </c>
      <c r="W1751" s="190"/>
      <c r="X1751" s="258"/>
      <c r="Y1751" s="251">
        <f t="shared" si="191"/>
        <v>675100</v>
      </c>
      <c r="Z1751" s="251">
        <v>0.01</v>
      </c>
    </row>
    <row r="1752" spans="1:26" s="189" customFormat="1" ht="15.75" customHeight="1" x14ac:dyDescent="0.35">
      <c r="A1752" s="221">
        <v>299</v>
      </c>
      <c r="B1752" s="217" t="str">
        <f>+ม.5!D368</f>
        <v>ส.ป.ก.</v>
      </c>
      <c r="C1752" s="234">
        <f>+ม.5!E368</f>
        <v>5379</v>
      </c>
      <c r="D1752" s="221">
        <f>+ม.5!J368</f>
        <v>38</v>
      </c>
      <c r="E1752" s="221">
        <f>+ม.5!K368</f>
        <v>1</v>
      </c>
      <c r="F1752" s="230">
        <f>+ม.5!L368</f>
        <v>18</v>
      </c>
      <c r="G1752" s="190"/>
      <c r="H1752" s="221">
        <f t="shared" si="189"/>
        <v>15318</v>
      </c>
      <c r="I1752" s="226">
        <v>100</v>
      </c>
      <c r="J1752" s="191">
        <f t="shared" si="190"/>
        <v>1531800</v>
      </c>
      <c r="K1752" s="221">
        <f>+ม.5!R368</f>
        <v>0</v>
      </c>
      <c r="L1752" s="238">
        <f>+ม.5!T368</f>
        <v>0</v>
      </c>
      <c r="M1752" s="238">
        <f>+ม.5!U368</f>
        <v>0</v>
      </c>
      <c r="N1752" s="190"/>
      <c r="O1752" s="197">
        <f>+ม.5!V368</f>
        <v>0</v>
      </c>
      <c r="P1752" s="190">
        <f>+ม.5!X368</f>
        <v>0</v>
      </c>
      <c r="Q1752" s="244"/>
      <c r="R1752" s="197">
        <f t="shared" si="185"/>
        <v>0</v>
      </c>
      <c r="S1752" s="221">
        <f>+ม.5!AA368</f>
        <v>0</v>
      </c>
      <c r="T1752" s="201">
        <f t="shared" si="186"/>
        <v>0</v>
      </c>
      <c r="U1752" s="190">
        <f t="shared" si="187"/>
        <v>0</v>
      </c>
      <c r="V1752" s="190">
        <f t="shared" si="188"/>
        <v>1531800</v>
      </c>
      <c r="W1752" s="190"/>
      <c r="X1752" s="258"/>
      <c r="Y1752" s="251">
        <f t="shared" si="191"/>
        <v>1531800</v>
      </c>
      <c r="Z1752" s="251">
        <v>0.01</v>
      </c>
    </row>
    <row r="1753" spans="1:26" s="189" customFormat="1" ht="15.75" customHeight="1" x14ac:dyDescent="0.35">
      <c r="A1753" s="221">
        <v>300</v>
      </c>
      <c r="B1753" s="217" t="str">
        <f>+ม.5!D369</f>
        <v>ส.ป.ก.</v>
      </c>
      <c r="C1753" s="234">
        <f>+ม.5!E369</f>
        <v>5436</v>
      </c>
      <c r="D1753" s="221">
        <f>+ม.5!J369</f>
        <v>28</v>
      </c>
      <c r="E1753" s="221">
        <f>+ม.5!K369</f>
        <v>1</v>
      </c>
      <c r="F1753" s="230">
        <f>+ม.5!L369</f>
        <v>40</v>
      </c>
      <c r="G1753" s="190"/>
      <c r="H1753" s="221">
        <f t="shared" si="189"/>
        <v>11340</v>
      </c>
      <c r="I1753" s="226">
        <v>100</v>
      </c>
      <c r="J1753" s="191">
        <f t="shared" si="190"/>
        <v>1134000</v>
      </c>
      <c r="K1753" s="221">
        <f>+ม.5!R369</f>
        <v>0</v>
      </c>
      <c r="L1753" s="238">
        <f>+ม.5!T369</f>
        <v>0</v>
      </c>
      <c r="M1753" s="238">
        <f>+ม.5!U369</f>
        <v>0</v>
      </c>
      <c r="N1753" s="190"/>
      <c r="O1753" s="197">
        <f>+ม.5!V369</f>
        <v>0</v>
      </c>
      <c r="P1753" s="190">
        <f>+ม.5!X369</f>
        <v>0</v>
      </c>
      <c r="Q1753" s="244"/>
      <c r="R1753" s="197">
        <f t="shared" si="185"/>
        <v>0</v>
      </c>
      <c r="S1753" s="221">
        <f>+ม.5!AA369</f>
        <v>0</v>
      </c>
      <c r="T1753" s="201">
        <f t="shared" si="186"/>
        <v>0</v>
      </c>
      <c r="U1753" s="190">
        <f t="shared" si="187"/>
        <v>0</v>
      </c>
      <c r="V1753" s="190">
        <f t="shared" si="188"/>
        <v>1134000</v>
      </c>
      <c r="W1753" s="190"/>
      <c r="X1753" s="258"/>
      <c r="Y1753" s="251">
        <f t="shared" si="191"/>
        <v>1134000</v>
      </c>
      <c r="Z1753" s="251">
        <v>0.01</v>
      </c>
    </row>
    <row r="1754" spans="1:26" s="189" customFormat="1" ht="15.75" customHeight="1" x14ac:dyDescent="0.35">
      <c r="A1754" s="221">
        <v>301</v>
      </c>
      <c r="B1754" s="217" t="str">
        <f>+ม.5!D370</f>
        <v>ส.ป.ก.</v>
      </c>
      <c r="C1754" s="234">
        <f>+ม.5!E370</f>
        <v>883</v>
      </c>
      <c r="D1754" s="221">
        <f>+ม.5!J370</f>
        <v>15</v>
      </c>
      <c r="E1754" s="221">
        <f>+ม.5!K370</f>
        <v>0</v>
      </c>
      <c r="F1754" s="230">
        <f>+ม.5!L370</f>
        <v>82</v>
      </c>
      <c r="G1754" s="190"/>
      <c r="H1754" s="221">
        <f t="shared" si="189"/>
        <v>6082</v>
      </c>
      <c r="I1754" s="226">
        <v>100</v>
      </c>
      <c r="J1754" s="191">
        <f t="shared" si="190"/>
        <v>608200</v>
      </c>
      <c r="K1754" s="221">
        <f>+ม.5!R370</f>
        <v>0</v>
      </c>
      <c r="L1754" s="238">
        <f>+ม.5!T370</f>
        <v>0</v>
      </c>
      <c r="M1754" s="238">
        <f>+ม.5!U370</f>
        <v>0</v>
      </c>
      <c r="N1754" s="190"/>
      <c r="O1754" s="197">
        <f>+ม.5!V370</f>
        <v>0</v>
      </c>
      <c r="P1754" s="190">
        <f>+ม.5!X370</f>
        <v>0</v>
      </c>
      <c r="Q1754" s="244"/>
      <c r="R1754" s="197">
        <f t="shared" si="185"/>
        <v>0</v>
      </c>
      <c r="S1754" s="221">
        <f>+ม.5!AA370</f>
        <v>0</v>
      </c>
      <c r="T1754" s="201">
        <f t="shared" si="186"/>
        <v>0</v>
      </c>
      <c r="U1754" s="190">
        <f t="shared" si="187"/>
        <v>0</v>
      </c>
      <c r="V1754" s="190">
        <f t="shared" si="188"/>
        <v>608200</v>
      </c>
      <c r="W1754" s="190"/>
      <c r="X1754" s="258"/>
      <c r="Y1754" s="251">
        <f t="shared" si="191"/>
        <v>608200</v>
      </c>
      <c r="Z1754" s="251">
        <v>0.01</v>
      </c>
    </row>
    <row r="1755" spans="1:26" s="189" customFormat="1" ht="15.75" customHeight="1" x14ac:dyDescent="0.35">
      <c r="A1755" s="221">
        <v>302</v>
      </c>
      <c r="B1755" s="217" t="str">
        <f>+ม.5!D371</f>
        <v>ส.ป.ก.</v>
      </c>
      <c r="C1755" s="234">
        <f>+ม.5!E371</f>
        <v>881</v>
      </c>
      <c r="D1755" s="221">
        <f>+ม.5!J371</f>
        <v>9</v>
      </c>
      <c r="E1755" s="221">
        <f>+ม.5!K371</f>
        <v>1</v>
      </c>
      <c r="F1755" s="230"/>
      <c r="G1755" s="190"/>
      <c r="H1755" s="221">
        <f t="shared" si="189"/>
        <v>3700</v>
      </c>
      <c r="I1755" s="226">
        <v>100</v>
      </c>
      <c r="J1755" s="191">
        <f t="shared" si="190"/>
        <v>370000</v>
      </c>
      <c r="K1755" s="221">
        <f>+ม.5!R371</f>
        <v>0</v>
      </c>
      <c r="L1755" s="238">
        <f>+ม.5!T371</f>
        <v>0</v>
      </c>
      <c r="M1755" s="238">
        <f>+ม.5!U371</f>
        <v>0</v>
      </c>
      <c r="N1755" s="190"/>
      <c r="O1755" s="197">
        <f>+ม.5!V371</f>
        <v>0</v>
      </c>
      <c r="P1755" s="190">
        <f>+ม.5!X371</f>
        <v>0</v>
      </c>
      <c r="Q1755" s="244"/>
      <c r="R1755" s="197">
        <f t="shared" si="185"/>
        <v>0</v>
      </c>
      <c r="S1755" s="221">
        <f>+ม.5!AA371</f>
        <v>0</v>
      </c>
      <c r="T1755" s="201">
        <f t="shared" si="186"/>
        <v>0</v>
      </c>
      <c r="U1755" s="190">
        <f t="shared" si="187"/>
        <v>0</v>
      </c>
      <c r="V1755" s="190">
        <f t="shared" si="188"/>
        <v>370000</v>
      </c>
      <c r="W1755" s="190"/>
      <c r="X1755" s="258"/>
      <c r="Y1755" s="251">
        <f t="shared" si="191"/>
        <v>370000</v>
      </c>
      <c r="Z1755" s="251">
        <v>0.01</v>
      </c>
    </row>
    <row r="1756" spans="1:26" s="189" customFormat="1" ht="15.75" customHeight="1" x14ac:dyDescent="0.35">
      <c r="A1756" s="221">
        <v>303</v>
      </c>
      <c r="B1756" s="217" t="str">
        <f>+ม.5!D372</f>
        <v>ส.ป.ก.</v>
      </c>
      <c r="C1756" s="234">
        <f>+ม.5!E372</f>
        <v>5441</v>
      </c>
      <c r="D1756" s="221">
        <f>+ม.5!J372</f>
        <v>16</v>
      </c>
      <c r="E1756" s="221">
        <f>+ม.5!K372</f>
        <v>2</v>
      </c>
      <c r="F1756" s="230">
        <f>+ม.5!L372</f>
        <v>19</v>
      </c>
      <c r="G1756" s="190"/>
      <c r="H1756" s="221">
        <f t="shared" si="189"/>
        <v>6619</v>
      </c>
      <c r="I1756" s="226">
        <v>100</v>
      </c>
      <c r="J1756" s="191">
        <f t="shared" si="190"/>
        <v>661900</v>
      </c>
      <c r="K1756" s="221">
        <f>+ม.5!R372</f>
        <v>0</v>
      </c>
      <c r="L1756" s="238">
        <f>+ม.5!T372</f>
        <v>0</v>
      </c>
      <c r="M1756" s="238">
        <f>+ม.5!U372</f>
        <v>0</v>
      </c>
      <c r="N1756" s="190"/>
      <c r="O1756" s="197">
        <f>+ม.5!V372</f>
        <v>0</v>
      </c>
      <c r="P1756" s="190">
        <f>+ม.5!X372</f>
        <v>0</v>
      </c>
      <c r="Q1756" s="244"/>
      <c r="R1756" s="197">
        <f t="shared" si="185"/>
        <v>0</v>
      </c>
      <c r="S1756" s="221">
        <f>+ม.5!AA372</f>
        <v>0</v>
      </c>
      <c r="T1756" s="201">
        <f t="shared" si="186"/>
        <v>0</v>
      </c>
      <c r="U1756" s="190">
        <f t="shared" si="187"/>
        <v>0</v>
      </c>
      <c r="V1756" s="190">
        <f t="shared" si="188"/>
        <v>661900</v>
      </c>
      <c r="W1756" s="190"/>
      <c r="X1756" s="258"/>
      <c r="Y1756" s="251">
        <f t="shared" si="191"/>
        <v>661900</v>
      </c>
      <c r="Z1756" s="251">
        <v>0.01</v>
      </c>
    </row>
    <row r="1757" spans="1:26" s="189" customFormat="1" ht="15.75" customHeight="1" x14ac:dyDescent="0.35">
      <c r="A1757" s="221">
        <v>304</v>
      </c>
      <c r="B1757" s="217" t="str">
        <f>+ม.5!D373</f>
        <v>ส.ป.ก.</v>
      </c>
      <c r="C1757" s="234">
        <f>+ม.5!E373</f>
        <v>5444</v>
      </c>
      <c r="D1757" s="221">
        <f>+ม.5!J373</f>
        <v>10</v>
      </c>
      <c r="E1757" s="221">
        <f>+ม.5!K373</f>
        <v>0</v>
      </c>
      <c r="F1757" s="230">
        <f>+ม.5!L373</f>
        <v>37</v>
      </c>
      <c r="G1757" s="190"/>
      <c r="H1757" s="221">
        <f t="shared" si="189"/>
        <v>4037</v>
      </c>
      <c r="I1757" s="226">
        <v>100</v>
      </c>
      <c r="J1757" s="191">
        <f t="shared" si="190"/>
        <v>403700</v>
      </c>
      <c r="K1757" s="221">
        <f>+ม.5!R373</f>
        <v>0</v>
      </c>
      <c r="L1757" s="238">
        <f>+ม.5!T373</f>
        <v>0</v>
      </c>
      <c r="M1757" s="238">
        <f>+ม.5!U373</f>
        <v>0</v>
      </c>
      <c r="N1757" s="190"/>
      <c r="O1757" s="197">
        <f>+ม.5!V373</f>
        <v>0</v>
      </c>
      <c r="P1757" s="190">
        <f>+ม.5!X373</f>
        <v>0</v>
      </c>
      <c r="Q1757" s="244"/>
      <c r="R1757" s="197">
        <f t="shared" si="185"/>
        <v>0</v>
      </c>
      <c r="S1757" s="221">
        <f>+ม.5!AA373</f>
        <v>0</v>
      </c>
      <c r="T1757" s="201">
        <f t="shared" si="186"/>
        <v>0</v>
      </c>
      <c r="U1757" s="190">
        <f t="shared" si="187"/>
        <v>0</v>
      </c>
      <c r="V1757" s="190">
        <f t="shared" si="188"/>
        <v>403700</v>
      </c>
      <c r="W1757" s="190"/>
      <c r="X1757" s="258"/>
      <c r="Y1757" s="251">
        <f t="shared" si="191"/>
        <v>403700</v>
      </c>
      <c r="Z1757" s="251">
        <v>0.01</v>
      </c>
    </row>
    <row r="1758" spans="1:26" s="435" customFormat="1" ht="15.75" customHeight="1" x14ac:dyDescent="0.35">
      <c r="A1758" s="421">
        <v>305</v>
      </c>
      <c r="B1758" s="423" t="str">
        <f>+ม.5!D374</f>
        <v>ส.ป.ก.</v>
      </c>
      <c r="C1758" s="424">
        <f>+ม.5!E374</f>
        <v>5387</v>
      </c>
      <c r="D1758" s="421">
        <f>+ม.5!J374</f>
        <v>14</v>
      </c>
      <c r="E1758" s="421">
        <f>+ม.5!K374</f>
        <v>3</v>
      </c>
      <c r="F1758" s="425">
        <f>+ม.5!L374</f>
        <v>28</v>
      </c>
      <c r="G1758" s="426"/>
      <c r="H1758" s="421">
        <f t="shared" si="189"/>
        <v>5928</v>
      </c>
      <c r="I1758" s="427">
        <v>100</v>
      </c>
      <c r="J1758" s="428">
        <f t="shared" si="190"/>
        <v>592800</v>
      </c>
      <c r="K1758" s="421">
        <f>+ม.5!R374</f>
        <v>0</v>
      </c>
      <c r="L1758" s="429">
        <f>+ม.5!T374</f>
        <v>0</v>
      </c>
      <c r="M1758" s="429">
        <f>+ม.5!U374</f>
        <v>0</v>
      </c>
      <c r="N1758" s="426"/>
      <c r="O1758" s="430">
        <f>+ม.5!V374</f>
        <v>0</v>
      </c>
      <c r="P1758" s="426">
        <f>+ม.5!X374</f>
        <v>0</v>
      </c>
      <c r="Q1758" s="431"/>
      <c r="R1758" s="430">
        <f t="shared" si="185"/>
        <v>0</v>
      </c>
      <c r="S1758" s="421">
        <f>+ม.5!AA374</f>
        <v>0</v>
      </c>
      <c r="T1758" s="432">
        <f t="shared" si="186"/>
        <v>0</v>
      </c>
      <c r="U1758" s="426">
        <f t="shared" si="187"/>
        <v>0</v>
      </c>
      <c r="V1758" s="426">
        <f t="shared" si="188"/>
        <v>592800</v>
      </c>
      <c r="W1758" s="426"/>
      <c r="X1758" s="433"/>
      <c r="Y1758" s="434">
        <f t="shared" si="191"/>
        <v>592800</v>
      </c>
      <c r="Z1758" s="434">
        <v>0.01</v>
      </c>
    </row>
    <row r="1759" spans="1:26" s="189" customFormat="1" ht="15.75" customHeight="1" x14ac:dyDescent="0.35">
      <c r="A1759" s="221">
        <v>306</v>
      </c>
      <c r="B1759" s="217" t="str">
        <f>+ม.5!D375</f>
        <v>ส.ป.ก.</v>
      </c>
      <c r="C1759" s="234">
        <f>+ม.5!E375</f>
        <v>3209</v>
      </c>
      <c r="D1759" s="221">
        <f>+ม.5!J375</f>
        <v>10</v>
      </c>
      <c r="E1759" s="221">
        <f>+ม.5!K375</f>
        <v>1</v>
      </c>
      <c r="F1759" s="230">
        <f>+ม.5!L375</f>
        <v>24</v>
      </c>
      <c r="G1759" s="190"/>
      <c r="H1759" s="221">
        <f t="shared" si="189"/>
        <v>4124</v>
      </c>
      <c r="I1759" s="226">
        <v>100</v>
      </c>
      <c r="J1759" s="191">
        <f t="shared" si="190"/>
        <v>412400</v>
      </c>
      <c r="K1759" s="221">
        <f>+ม.5!R375</f>
        <v>0</v>
      </c>
      <c r="L1759" s="238">
        <f>+ม.5!T375</f>
        <v>0</v>
      </c>
      <c r="M1759" s="238">
        <f>+ม.5!U375</f>
        <v>0</v>
      </c>
      <c r="N1759" s="190"/>
      <c r="O1759" s="197">
        <f>+ม.5!V375</f>
        <v>0</v>
      </c>
      <c r="P1759" s="190">
        <f>+ม.5!X375</f>
        <v>0</v>
      </c>
      <c r="Q1759" s="244"/>
      <c r="R1759" s="197">
        <f t="shared" ref="R1759:R1822" si="192">O1759*Q1759</f>
        <v>0</v>
      </c>
      <c r="S1759" s="221">
        <f>+ม.5!AA375</f>
        <v>0</v>
      </c>
      <c r="T1759" s="201">
        <f t="shared" ref="T1759:T1822" si="193">R1759*S1759/100</f>
        <v>0</v>
      </c>
      <c r="U1759" s="190">
        <f t="shared" ref="U1759:U1822" si="194">R1759-T1759</f>
        <v>0</v>
      </c>
      <c r="V1759" s="190">
        <f t="shared" ref="V1759:V1822" si="195">J1759+U1759</f>
        <v>412400</v>
      </c>
      <c r="W1759" s="190"/>
      <c r="X1759" s="258"/>
      <c r="Y1759" s="251">
        <f t="shared" si="191"/>
        <v>412400</v>
      </c>
      <c r="Z1759" s="251">
        <v>0.01</v>
      </c>
    </row>
    <row r="1760" spans="1:26" s="189" customFormat="1" ht="15.75" customHeight="1" x14ac:dyDescent="0.35">
      <c r="A1760" s="221">
        <v>307</v>
      </c>
      <c r="B1760" s="217" t="str">
        <f>+ม.5!D376</f>
        <v>ส.ป.ก.</v>
      </c>
      <c r="C1760" s="234">
        <f>+ม.5!E376</f>
        <v>9031</v>
      </c>
      <c r="D1760" s="221">
        <f>+ม.5!J376</f>
        <v>14</v>
      </c>
      <c r="E1760" s="221">
        <f>+ม.5!K376</f>
        <v>0</v>
      </c>
      <c r="F1760" s="230">
        <f>+ม.5!L376</f>
        <v>47</v>
      </c>
      <c r="G1760" s="190"/>
      <c r="H1760" s="221">
        <f t="shared" si="189"/>
        <v>5647</v>
      </c>
      <c r="I1760" s="226">
        <v>100</v>
      </c>
      <c r="J1760" s="191">
        <f t="shared" si="190"/>
        <v>564700</v>
      </c>
      <c r="K1760" s="221">
        <f>+ม.5!R376</f>
        <v>0</v>
      </c>
      <c r="L1760" s="238">
        <f>+ม.5!T376</f>
        <v>0</v>
      </c>
      <c r="M1760" s="238">
        <f>+ม.5!U376</f>
        <v>0</v>
      </c>
      <c r="N1760" s="190"/>
      <c r="O1760" s="197">
        <f>+ม.5!V376</f>
        <v>0</v>
      </c>
      <c r="P1760" s="190">
        <f>+ม.5!X376</f>
        <v>0</v>
      </c>
      <c r="Q1760" s="244"/>
      <c r="R1760" s="197">
        <f t="shared" si="192"/>
        <v>0</v>
      </c>
      <c r="S1760" s="221">
        <f>+ม.5!AA376</f>
        <v>0</v>
      </c>
      <c r="T1760" s="201">
        <f t="shared" si="193"/>
        <v>0</v>
      </c>
      <c r="U1760" s="190">
        <f t="shared" si="194"/>
        <v>0</v>
      </c>
      <c r="V1760" s="190">
        <f t="shared" si="195"/>
        <v>564700</v>
      </c>
      <c r="W1760" s="190"/>
      <c r="X1760" s="258"/>
      <c r="Y1760" s="251">
        <f t="shared" si="191"/>
        <v>564700</v>
      </c>
      <c r="Z1760" s="251">
        <v>0.01</v>
      </c>
    </row>
    <row r="1761" spans="1:26" s="189" customFormat="1" ht="15.75" customHeight="1" x14ac:dyDescent="0.35">
      <c r="A1761" s="221">
        <v>308</v>
      </c>
      <c r="B1761" s="217" t="str">
        <f>+ม.5!D377</f>
        <v>ส.ป.ก.</v>
      </c>
      <c r="C1761" s="234">
        <f>+ม.5!E377</f>
        <v>3167</v>
      </c>
      <c r="D1761" s="221">
        <f>+ม.5!J377</f>
        <v>7</v>
      </c>
      <c r="E1761" s="221">
        <f>+ม.5!K377</f>
        <v>3</v>
      </c>
      <c r="F1761" s="230">
        <f>+ม.5!L377</f>
        <v>59</v>
      </c>
      <c r="G1761" s="190"/>
      <c r="H1761" s="221">
        <f t="shared" si="189"/>
        <v>3159</v>
      </c>
      <c r="I1761" s="226">
        <v>100</v>
      </c>
      <c r="J1761" s="191">
        <f t="shared" si="190"/>
        <v>315900</v>
      </c>
      <c r="K1761" s="221">
        <f>+ม.5!R377</f>
        <v>0</v>
      </c>
      <c r="L1761" s="238">
        <f>+ม.5!T377</f>
        <v>0</v>
      </c>
      <c r="M1761" s="238">
        <f>+ม.5!U377</f>
        <v>0</v>
      </c>
      <c r="N1761" s="190"/>
      <c r="O1761" s="197">
        <f>+ม.5!V377</f>
        <v>0</v>
      </c>
      <c r="P1761" s="190">
        <f>+ม.5!X377</f>
        <v>0</v>
      </c>
      <c r="Q1761" s="244"/>
      <c r="R1761" s="197">
        <f t="shared" si="192"/>
        <v>0</v>
      </c>
      <c r="S1761" s="221">
        <f>+ม.5!AA377</f>
        <v>0</v>
      </c>
      <c r="T1761" s="201">
        <f t="shared" si="193"/>
        <v>0</v>
      </c>
      <c r="U1761" s="190">
        <f t="shared" si="194"/>
        <v>0</v>
      </c>
      <c r="V1761" s="190">
        <f t="shared" si="195"/>
        <v>315900</v>
      </c>
      <c r="W1761" s="190"/>
      <c r="X1761" s="258"/>
      <c r="Y1761" s="251">
        <f t="shared" si="191"/>
        <v>315900</v>
      </c>
      <c r="Z1761" s="251">
        <v>0.01</v>
      </c>
    </row>
    <row r="1762" spans="1:26" s="189" customFormat="1" ht="15.75" customHeight="1" x14ac:dyDescent="0.35">
      <c r="A1762" s="221">
        <v>309</v>
      </c>
      <c r="B1762" s="217" t="str">
        <f>+ม.5!D378</f>
        <v>ส.ป.ก.</v>
      </c>
      <c r="C1762" s="234">
        <f>+ม.5!E378</f>
        <v>5359</v>
      </c>
      <c r="D1762" s="221">
        <f>+ม.5!J378</f>
        <v>4</v>
      </c>
      <c r="E1762" s="221">
        <f>+ม.5!K378</f>
        <v>0</v>
      </c>
      <c r="F1762" s="230">
        <f>+ม.5!L378</f>
        <v>57</v>
      </c>
      <c r="G1762" s="190"/>
      <c r="H1762" s="221">
        <f t="shared" si="189"/>
        <v>1657</v>
      </c>
      <c r="I1762" s="226">
        <v>100</v>
      </c>
      <c r="J1762" s="191">
        <f t="shared" si="190"/>
        <v>165700</v>
      </c>
      <c r="K1762" s="221">
        <f>+ม.5!R378</f>
        <v>0</v>
      </c>
      <c r="L1762" s="238">
        <f>+ม.5!T378</f>
        <v>0</v>
      </c>
      <c r="M1762" s="238">
        <f>+ม.5!U378</f>
        <v>0</v>
      </c>
      <c r="N1762" s="190"/>
      <c r="O1762" s="197">
        <f>+ม.5!V378</f>
        <v>0</v>
      </c>
      <c r="P1762" s="190">
        <f>+ม.5!X378</f>
        <v>0</v>
      </c>
      <c r="Q1762" s="244"/>
      <c r="R1762" s="197">
        <f t="shared" si="192"/>
        <v>0</v>
      </c>
      <c r="S1762" s="221">
        <f>+ม.5!AA378</f>
        <v>0</v>
      </c>
      <c r="T1762" s="201">
        <f t="shared" si="193"/>
        <v>0</v>
      </c>
      <c r="U1762" s="190">
        <f t="shared" si="194"/>
        <v>0</v>
      </c>
      <c r="V1762" s="190">
        <f t="shared" si="195"/>
        <v>165700</v>
      </c>
      <c r="W1762" s="190"/>
      <c r="X1762" s="258"/>
      <c r="Y1762" s="251">
        <f t="shared" si="191"/>
        <v>165700</v>
      </c>
      <c r="Z1762" s="251">
        <v>0.01</v>
      </c>
    </row>
    <row r="1763" spans="1:26" s="189" customFormat="1" ht="15.75" customHeight="1" x14ac:dyDescent="0.35">
      <c r="A1763" s="221">
        <v>310</v>
      </c>
      <c r="B1763" s="217" t="str">
        <f>+ม.5!D379</f>
        <v>ส.ป.ก.</v>
      </c>
      <c r="C1763" s="234">
        <f>+ม.5!E379</f>
        <v>3210</v>
      </c>
      <c r="D1763" s="221">
        <f>+ม.5!J379</f>
        <v>19</v>
      </c>
      <c r="E1763" s="221">
        <f>+ม.5!K379</f>
        <v>1</v>
      </c>
      <c r="F1763" s="230">
        <f>+ม.5!L379</f>
        <v>82</v>
      </c>
      <c r="G1763" s="190"/>
      <c r="H1763" s="221">
        <f t="shared" si="189"/>
        <v>7782</v>
      </c>
      <c r="I1763" s="226">
        <v>100</v>
      </c>
      <c r="J1763" s="191">
        <f t="shared" si="190"/>
        <v>778200</v>
      </c>
      <c r="K1763" s="221">
        <f>+ม.5!R379</f>
        <v>0</v>
      </c>
      <c r="L1763" s="238">
        <f>+ม.5!T379</f>
        <v>0</v>
      </c>
      <c r="M1763" s="238">
        <f>+ม.5!U379</f>
        <v>0</v>
      </c>
      <c r="N1763" s="190"/>
      <c r="O1763" s="197">
        <f>+ม.5!V379</f>
        <v>0</v>
      </c>
      <c r="P1763" s="190">
        <f>+ม.5!X379</f>
        <v>0</v>
      </c>
      <c r="Q1763" s="244"/>
      <c r="R1763" s="197">
        <f t="shared" si="192"/>
        <v>0</v>
      </c>
      <c r="S1763" s="221">
        <f>+ม.5!AA379</f>
        <v>0</v>
      </c>
      <c r="T1763" s="201">
        <f t="shared" si="193"/>
        <v>0</v>
      </c>
      <c r="U1763" s="190">
        <f t="shared" si="194"/>
        <v>0</v>
      </c>
      <c r="V1763" s="190">
        <f t="shared" si="195"/>
        <v>778200</v>
      </c>
      <c r="W1763" s="190"/>
      <c r="X1763" s="258"/>
      <c r="Y1763" s="251">
        <f t="shared" si="191"/>
        <v>778200</v>
      </c>
      <c r="Z1763" s="251">
        <v>0.01</v>
      </c>
    </row>
    <row r="1764" spans="1:26" s="189" customFormat="1" ht="15.75" customHeight="1" x14ac:dyDescent="0.35">
      <c r="A1764" s="221">
        <v>311</v>
      </c>
      <c r="B1764" s="217" t="str">
        <f>+ม.5!D380</f>
        <v>โฉนด</v>
      </c>
      <c r="C1764" s="234">
        <f>+ม.5!E380</f>
        <v>56049</v>
      </c>
      <c r="D1764" s="221">
        <f>+ม.5!J380</f>
        <v>14</v>
      </c>
      <c r="E1764" s="221">
        <f>+ม.5!K380</f>
        <v>3</v>
      </c>
      <c r="F1764" s="230">
        <f>+ม.5!L380</f>
        <v>24</v>
      </c>
      <c r="G1764" s="190"/>
      <c r="H1764" s="221">
        <f t="shared" si="189"/>
        <v>5924</v>
      </c>
      <c r="I1764" s="226">
        <v>130</v>
      </c>
      <c r="J1764" s="191">
        <f t="shared" si="190"/>
        <v>770120</v>
      </c>
      <c r="K1764" s="221">
        <f>+ม.5!R380</f>
        <v>0</v>
      </c>
      <c r="L1764" s="238">
        <f>+ม.5!T380</f>
        <v>0</v>
      </c>
      <c r="M1764" s="238">
        <f>+ม.5!U380</f>
        <v>0</v>
      </c>
      <c r="N1764" s="190"/>
      <c r="O1764" s="197">
        <f>+ม.5!V380</f>
        <v>0</v>
      </c>
      <c r="P1764" s="190">
        <f>+ม.5!X380</f>
        <v>0</v>
      </c>
      <c r="Q1764" s="244"/>
      <c r="R1764" s="197">
        <f t="shared" si="192"/>
        <v>0</v>
      </c>
      <c r="S1764" s="221">
        <f>+ม.5!AA380</f>
        <v>0</v>
      </c>
      <c r="T1764" s="201">
        <f t="shared" si="193"/>
        <v>0</v>
      </c>
      <c r="U1764" s="190">
        <f t="shared" si="194"/>
        <v>0</v>
      </c>
      <c r="V1764" s="190">
        <f t="shared" si="195"/>
        <v>770120</v>
      </c>
      <c r="W1764" s="190"/>
      <c r="X1764" s="258" t="s">
        <v>2880</v>
      </c>
      <c r="Y1764" s="251"/>
      <c r="Z1764" s="251">
        <v>0.01</v>
      </c>
    </row>
    <row r="1765" spans="1:26" s="189" customFormat="1" ht="15.75" customHeight="1" x14ac:dyDescent="0.35">
      <c r="A1765" s="221">
        <v>312</v>
      </c>
      <c r="B1765" s="217" t="str">
        <f>+ม.5!D381</f>
        <v>โฉนด</v>
      </c>
      <c r="C1765" s="234">
        <f>+ม.5!E381</f>
        <v>56050</v>
      </c>
      <c r="D1765" s="221">
        <f>+ม.5!J381</f>
        <v>3</v>
      </c>
      <c r="E1765" s="221">
        <f>+ม.5!K381</f>
        <v>1</v>
      </c>
      <c r="F1765" s="230">
        <f>+ม.5!L381</f>
        <v>60</v>
      </c>
      <c r="G1765" s="190"/>
      <c r="H1765" s="221">
        <f t="shared" si="189"/>
        <v>1360</v>
      </c>
      <c r="I1765" s="226">
        <v>130</v>
      </c>
      <c r="J1765" s="191">
        <f t="shared" si="190"/>
        <v>176800</v>
      </c>
      <c r="K1765" s="221">
        <f>+ม.5!R381</f>
        <v>0</v>
      </c>
      <c r="L1765" s="238">
        <f>+ม.5!T381</f>
        <v>0</v>
      </c>
      <c r="M1765" s="238">
        <f>+ม.5!U381</f>
        <v>0</v>
      </c>
      <c r="N1765" s="190"/>
      <c r="O1765" s="197">
        <f>+ม.5!V381</f>
        <v>0</v>
      </c>
      <c r="P1765" s="190">
        <f>+ม.5!X381</f>
        <v>0</v>
      </c>
      <c r="Q1765" s="244"/>
      <c r="R1765" s="197">
        <f t="shared" si="192"/>
        <v>0</v>
      </c>
      <c r="S1765" s="221">
        <f>+ม.5!AA381</f>
        <v>0</v>
      </c>
      <c r="T1765" s="201">
        <f t="shared" si="193"/>
        <v>0</v>
      </c>
      <c r="U1765" s="190">
        <f t="shared" si="194"/>
        <v>0</v>
      </c>
      <c r="V1765" s="190">
        <f t="shared" si="195"/>
        <v>176800</v>
      </c>
      <c r="W1765" s="190"/>
      <c r="X1765" s="258" t="s">
        <v>2880</v>
      </c>
      <c r="Y1765" s="251"/>
      <c r="Z1765" s="251">
        <v>0.01</v>
      </c>
    </row>
    <row r="1766" spans="1:26" s="189" customFormat="1" ht="15.75" customHeight="1" x14ac:dyDescent="0.35">
      <c r="A1766" s="221">
        <v>313</v>
      </c>
      <c r="B1766" s="217" t="str">
        <f>+ม.5!D382</f>
        <v>โฉนด</v>
      </c>
      <c r="C1766" s="234">
        <f>+ม.5!E382</f>
        <v>55508</v>
      </c>
      <c r="D1766" s="221">
        <f>+ม.5!J382</f>
        <v>0</v>
      </c>
      <c r="E1766" s="221">
        <f>+ม.5!K382</f>
        <v>0</v>
      </c>
      <c r="F1766" s="230">
        <f>+ม.5!L382</f>
        <v>81</v>
      </c>
      <c r="G1766" s="190"/>
      <c r="H1766" s="221">
        <f t="shared" si="189"/>
        <v>81</v>
      </c>
      <c r="I1766" s="226">
        <v>230</v>
      </c>
      <c r="J1766" s="191">
        <f t="shared" si="190"/>
        <v>18630</v>
      </c>
      <c r="K1766" s="221">
        <f>+ม.5!R382</f>
        <v>0</v>
      </c>
      <c r="L1766" s="238">
        <f>+ม.5!T382</f>
        <v>0</v>
      </c>
      <c r="M1766" s="238">
        <f>+ม.5!U382</f>
        <v>0</v>
      </c>
      <c r="N1766" s="190"/>
      <c r="O1766" s="197">
        <f>+ม.5!V382</f>
        <v>0</v>
      </c>
      <c r="P1766" s="190">
        <f>+ม.5!X382</f>
        <v>0</v>
      </c>
      <c r="Q1766" s="244"/>
      <c r="R1766" s="197">
        <f t="shared" si="192"/>
        <v>0</v>
      </c>
      <c r="S1766" s="221">
        <f>+ม.5!AA382</f>
        <v>0</v>
      </c>
      <c r="T1766" s="201">
        <f t="shared" si="193"/>
        <v>0</v>
      </c>
      <c r="U1766" s="190">
        <f t="shared" si="194"/>
        <v>0</v>
      </c>
      <c r="V1766" s="190">
        <f t="shared" si="195"/>
        <v>18630</v>
      </c>
      <c r="W1766" s="190"/>
      <c r="X1766" s="258" t="s">
        <v>2880</v>
      </c>
      <c r="Y1766" s="251"/>
      <c r="Z1766" s="251">
        <v>0.01</v>
      </c>
    </row>
    <row r="1767" spans="1:26" s="189" customFormat="1" ht="15.75" customHeight="1" x14ac:dyDescent="0.35">
      <c r="A1767" s="221">
        <v>314</v>
      </c>
      <c r="B1767" s="217" t="str">
        <f>+ม.5!D383</f>
        <v>โฉนด</v>
      </c>
      <c r="C1767" s="234">
        <f>+ม.5!E383</f>
        <v>40263</v>
      </c>
      <c r="D1767" s="221">
        <f>+ม.5!J383</f>
        <v>6</v>
      </c>
      <c r="E1767" s="221">
        <f>+ม.5!K383</f>
        <v>0</v>
      </c>
      <c r="F1767" s="230">
        <f>+ม.5!L383</f>
        <v>28</v>
      </c>
      <c r="G1767" s="190"/>
      <c r="H1767" s="221">
        <f t="shared" si="189"/>
        <v>2428</v>
      </c>
      <c r="I1767" s="226">
        <v>130</v>
      </c>
      <c r="J1767" s="191">
        <f t="shared" si="190"/>
        <v>315640</v>
      </c>
      <c r="K1767" s="221">
        <f>+ม.5!R383</f>
        <v>0</v>
      </c>
      <c r="L1767" s="238">
        <f>+ม.5!T383</f>
        <v>0</v>
      </c>
      <c r="M1767" s="238">
        <f>+ม.5!U383</f>
        <v>0</v>
      </c>
      <c r="N1767" s="190"/>
      <c r="O1767" s="197">
        <f>+ม.5!V383</f>
        <v>0</v>
      </c>
      <c r="P1767" s="190">
        <f>+ม.5!X383</f>
        <v>0</v>
      </c>
      <c r="Q1767" s="244"/>
      <c r="R1767" s="197">
        <f t="shared" si="192"/>
        <v>0</v>
      </c>
      <c r="S1767" s="221">
        <f>+ม.5!AA383</f>
        <v>0</v>
      </c>
      <c r="T1767" s="201">
        <f t="shared" si="193"/>
        <v>0</v>
      </c>
      <c r="U1767" s="190">
        <f t="shared" si="194"/>
        <v>0</v>
      </c>
      <c r="V1767" s="190">
        <f t="shared" si="195"/>
        <v>315640</v>
      </c>
      <c r="W1767" s="190"/>
      <c r="X1767" s="258" t="s">
        <v>2880</v>
      </c>
      <c r="Y1767" s="251"/>
      <c r="Z1767" s="251">
        <v>0.01</v>
      </c>
    </row>
    <row r="1768" spans="1:26" s="189" customFormat="1" ht="15.75" customHeight="1" x14ac:dyDescent="0.35">
      <c r="A1768" s="221">
        <v>315</v>
      </c>
      <c r="B1768" s="217" t="str">
        <f>+ม.5!D384</f>
        <v>สปก.</v>
      </c>
      <c r="C1768" s="234">
        <f>+ม.5!E384</f>
        <v>3040</v>
      </c>
      <c r="D1768" s="221">
        <f>+ม.5!J384</f>
        <v>5</v>
      </c>
      <c r="E1768" s="221">
        <f>+ม.5!K384</f>
        <v>0</v>
      </c>
      <c r="F1768" s="230">
        <f>+ม.5!L384</f>
        <v>74</v>
      </c>
      <c r="G1768" s="190"/>
      <c r="H1768" s="221">
        <f t="shared" si="189"/>
        <v>2074</v>
      </c>
      <c r="I1768" s="226">
        <v>100</v>
      </c>
      <c r="J1768" s="191">
        <f t="shared" si="190"/>
        <v>207400</v>
      </c>
      <c r="K1768" s="221">
        <f>+ม.5!R384</f>
        <v>0</v>
      </c>
      <c r="L1768" s="238">
        <f>+ม.5!T384</f>
        <v>0</v>
      </c>
      <c r="M1768" s="238">
        <f>+ม.5!U384</f>
        <v>0</v>
      </c>
      <c r="N1768" s="190"/>
      <c r="O1768" s="197">
        <f>+ม.5!V384</f>
        <v>0</v>
      </c>
      <c r="P1768" s="190">
        <f>+ม.5!X384</f>
        <v>0</v>
      </c>
      <c r="Q1768" s="244"/>
      <c r="R1768" s="197">
        <f t="shared" si="192"/>
        <v>0</v>
      </c>
      <c r="S1768" s="221">
        <f>+ม.5!AA384</f>
        <v>0</v>
      </c>
      <c r="T1768" s="201">
        <f t="shared" si="193"/>
        <v>0</v>
      </c>
      <c r="U1768" s="190">
        <f t="shared" si="194"/>
        <v>0</v>
      </c>
      <c r="V1768" s="190">
        <f t="shared" si="195"/>
        <v>207400</v>
      </c>
      <c r="W1768" s="190"/>
      <c r="X1768" s="258"/>
      <c r="Y1768" s="251">
        <f t="shared" ref="Y1768" si="196">+V1768-X1768</f>
        <v>207400</v>
      </c>
      <c r="Z1768" s="251">
        <v>0.01</v>
      </c>
    </row>
    <row r="1769" spans="1:26" s="189" customFormat="1" ht="15.75" customHeight="1" x14ac:dyDescent="0.35">
      <c r="A1769" s="221">
        <v>316</v>
      </c>
      <c r="B1769" s="217" t="str">
        <f>+ม.5!D385</f>
        <v>โฉนด</v>
      </c>
      <c r="C1769" s="234">
        <f>+ม.5!E385</f>
        <v>40265</v>
      </c>
      <c r="D1769" s="221">
        <f>+ม.5!J385</f>
        <v>9</v>
      </c>
      <c r="E1769" s="221">
        <f>+ม.5!K385</f>
        <v>2</v>
      </c>
      <c r="F1769" s="230">
        <f>+ม.5!L385</f>
        <v>62</v>
      </c>
      <c r="G1769" s="190"/>
      <c r="H1769" s="221">
        <f t="shared" si="189"/>
        <v>3862</v>
      </c>
      <c r="I1769" s="226">
        <v>130</v>
      </c>
      <c r="J1769" s="191">
        <f t="shared" si="190"/>
        <v>502060</v>
      </c>
      <c r="K1769" s="221">
        <f>+ม.5!R385</f>
        <v>0</v>
      </c>
      <c r="L1769" s="238">
        <f>+ม.5!T385</f>
        <v>0</v>
      </c>
      <c r="M1769" s="238">
        <f>+ม.5!U385</f>
        <v>0</v>
      </c>
      <c r="N1769" s="190"/>
      <c r="O1769" s="197">
        <f>+ม.5!V385</f>
        <v>0</v>
      </c>
      <c r="P1769" s="190">
        <f>+ม.5!X385</f>
        <v>0</v>
      </c>
      <c r="Q1769" s="244"/>
      <c r="R1769" s="197">
        <f t="shared" si="192"/>
        <v>0</v>
      </c>
      <c r="S1769" s="221">
        <f>+ม.5!AA385</f>
        <v>0</v>
      </c>
      <c r="T1769" s="201">
        <f t="shared" si="193"/>
        <v>0</v>
      </c>
      <c r="U1769" s="190">
        <f t="shared" si="194"/>
        <v>0</v>
      </c>
      <c r="V1769" s="190">
        <f t="shared" si="195"/>
        <v>502060</v>
      </c>
      <c r="W1769" s="190"/>
      <c r="X1769" s="258" t="s">
        <v>2880</v>
      </c>
      <c r="Y1769" s="251"/>
      <c r="Z1769" s="251">
        <v>0.01</v>
      </c>
    </row>
    <row r="1770" spans="1:26" s="189" customFormat="1" ht="15.75" customHeight="1" x14ac:dyDescent="0.35">
      <c r="A1770" s="221">
        <v>317</v>
      </c>
      <c r="B1770" s="217" t="str">
        <f>+ม.5!D386</f>
        <v>น.ส.3</v>
      </c>
      <c r="C1770" s="234">
        <f>+ม.5!E386</f>
        <v>2364</v>
      </c>
      <c r="D1770" s="221">
        <f>+ม.5!J386</f>
        <v>0</v>
      </c>
      <c r="E1770" s="221">
        <f>+ม.5!K386</f>
        <v>3</v>
      </c>
      <c r="F1770" s="230">
        <f>+ม.5!L386</f>
        <v>5</v>
      </c>
      <c r="G1770" s="190"/>
      <c r="H1770" s="221">
        <f t="shared" si="189"/>
        <v>305</v>
      </c>
      <c r="I1770" s="226">
        <v>100</v>
      </c>
      <c r="J1770" s="191">
        <f t="shared" si="190"/>
        <v>30500</v>
      </c>
      <c r="K1770" s="221">
        <f>+ม.5!R386</f>
        <v>1</v>
      </c>
      <c r="L1770" s="238" t="str">
        <f>+ม.5!T386</f>
        <v>บ้านเดี่ยว</v>
      </c>
      <c r="M1770" s="238">
        <f>+ม.5!U386</f>
        <v>0</v>
      </c>
      <c r="N1770" s="190"/>
      <c r="O1770" s="197">
        <f>+ม.5!V386</f>
        <v>0</v>
      </c>
      <c r="P1770" s="190">
        <f>+ม.5!X386</f>
        <v>0</v>
      </c>
      <c r="Q1770" s="244"/>
      <c r="R1770" s="197">
        <f t="shared" si="192"/>
        <v>0</v>
      </c>
      <c r="S1770" s="221">
        <f>+ม.5!AA386</f>
        <v>0</v>
      </c>
      <c r="T1770" s="201">
        <f t="shared" si="193"/>
        <v>0</v>
      </c>
      <c r="U1770" s="190">
        <f t="shared" si="194"/>
        <v>0</v>
      </c>
      <c r="V1770" s="190">
        <f t="shared" si="195"/>
        <v>30500</v>
      </c>
      <c r="W1770" s="190"/>
      <c r="X1770" s="258"/>
      <c r="Y1770" s="251">
        <f t="shared" ref="Y1770:Y1772" si="197">+V1770-X1770</f>
        <v>30500</v>
      </c>
      <c r="Z1770" s="251">
        <v>0.03</v>
      </c>
    </row>
    <row r="1771" spans="1:26" s="189" customFormat="1" ht="15.75" customHeight="1" x14ac:dyDescent="0.35">
      <c r="A1771" s="221">
        <v>318</v>
      </c>
      <c r="B1771" s="217" t="str">
        <f>+ม.5!D387</f>
        <v>น.ส.3</v>
      </c>
      <c r="C1771" s="234">
        <f>+ม.5!E387</f>
        <v>2347</v>
      </c>
      <c r="D1771" s="221">
        <f>+ม.5!J387</f>
        <v>1</v>
      </c>
      <c r="E1771" s="221">
        <f>+ม.5!K387</f>
        <v>3</v>
      </c>
      <c r="F1771" s="230">
        <f>+ม.5!L387</f>
        <v>51</v>
      </c>
      <c r="G1771" s="190"/>
      <c r="H1771" s="221">
        <f t="shared" si="189"/>
        <v>751</v>
      </c>
      <c r="I1771" s="226">
        <v>100</v>
      </c>
      <c r="J1771" s="191">
        <f t="shared" si="190"/>
        <v>75100</v>
      </c>
      <c r="K1771" s="221">
        <f>+ม.5!R387</f>
        <v>1</v>
      </c>
      <c r="L1771" s="238" t="str">
        <f>+ม.5!T387</f>
        <v>บ้านเดี่ยว</v>
      </c>
      <c r="M1771" s="238">
        <f>+ม.5!U387</f>
        <v>0</v>
      </c>
      <c r="N1771" s="190"/>
      <c r="O1771" s="197">
        <f>+ม.5!V387</f>
        <v>0</v>
      </c>
      <c r="P1771" s="190">
        <f>+ม.5!X387</f>
        <v>0</v>
      </c>
      <c r="Q1771" s="244"/>
      <c r="R1771" s="197">
        <f t="shared" si="192"/>
        <v>0</v>
      </c>
      <c r="S1771" s="221">
        <f>+ม.5!AA387</f>
        <v>0</v>
      </c>
      <c r="T1771" s="201">
        <f t="shared" si="193"/>
        <v>0</v>
      </c>
      <c r="U1771" s="190">
        <f t="shared" si="194"/>
        <v>0</v>
      </c>
      <c r="V1771" s="190">
        <f t="shared" si="195"/>
        <v>75100</v>
      </c>
      <c r="W1771" s="190"/>
      <c r="X1771" s="258"/>
      <c r="Y1771" s="251">
        <f t="shared" si="197"/>
        <v>75100</v>
      </c>
      <c r="Z1771" s="251">
        <v>0.03</v>
      </c>
    </row>
    <row r="1772" spans="1:26" s="189" customFormat="1" ht="15.75" customHeight="1" x14ac:dyDescent="0.35">
      <c r="A1772" s="221">
        <v>319</v>
      </c>
      <c r="B1772" s="217" t="str">
        <f>+ม.5!D388</f>
        <v>สปก.</v>
      </c>
      <c r="C1772" s="234">
        <f>+ม.5!E388</f>
        <v>5353</v>
      </c>
      <c r="D1772" s="221">
        <f>+ม.5!J388</f>
        <v>10</v>
      </c>
      <c r="E1772" s="221">
        <f>+ม.5!K388</f>
        <v>1</v>
      </c>
      <c r="F1772" s="230">
        <f>+ม.5!L388</f>
        <v>84</v>
      </c>
      <c r="G1772" s="190"/>
      <c r="H1772" s="221">
        <f t="shared" si="189"/>
        <v>4184</v>
      </c>
      <c r="I1772" s="226">
        <v>100</v>
      </c>
      <c r="J1772" s="191">
        <f t="shared" si="190"/>
        <v>418400</v>
      </c>
      <c r="K1772" s="221">
        <f>+ม.5!R388</f>
        <v>0</v>
      </c>
      <c r="L1772" s="238">
        <f>+ม.5!T388</f>
        <v>0</v>
      </c>
      <c r="M1772" s="238">
        <f>+ม.5!U388</f>
        <v>0</v>
      </c>
      <c r="N1772" s="190"/>
      <c r="O1772" s="197">
        <f>+ม.5!V388</f>
        <v>0</v>
      </c>
      <c r="P1772" s="190">
        <f>+ม.5!X388</f>
        <v>0</v>
      </c>
      <c r="Q1772" s="244"/>
      <c r="R1772" s="197">
        <f t="shared" si="192"/>
        <v>0</v>
      </c>
      <c r="S1772" s="221">
        <f>+ม.5!AA388</f>
        <v>0</v>
      </c>
      <c r="T1772" s="201">
        <f t="shared" si="193"/>
        <v>0</v>
      </c>
      <c r="U1772" s="190">
        <f t="shared" si="194"/>
        <v>0</v>
      </c>
      <c r="V1772" s="190">
        <f t="shared" si="195"/>
        <v>418400</v>
      </c>
      <c r="W1772" s="190"/>
      <c r="X1772" s="258"/>
      <c r="Y1772" s="251">
        <f t="shared" si="197"/>
        <v>418400</v>
      </c>
      <c r="Z1772" s="251">
        <v>0.01</v>
      </c>
    </row>
    <row r="1773" spans="1:26" s="189" customFormat="1" ht="15.75" customHeight="1" x14ac:dyDescent="0.35">
      <c r="A1773" s="221">
        <v>320</v>
      </c>
      <c r="B1773" s="217" t="str">
        <f>+ม.5!D389</f>
        <v>โฉนด</v>
      </c>
      <c r="C1773" s="234">
        <f>+ม.5!E389</f>
        <v>40186</v>
      </c>
      <c r="D1773" s="221">
        <f>+ม.5!J389</f>
        <v>0</v>
      </c>
      <c r="E1773" s="221">
        <f>+ม.5!K389</f>
        <v>3</v>
      </c>
      <c r="F1773" s="230">
        <f>+ม.5!L389</f>
        <v>10</v>
      </c>
      <c r="G1773" s="190"/>
      <c r="H1773" s="221">
        <f t="shared" si="189"/>
        <v>310</v>
      </c>
      <c r="I1773" s="226">
        <v>230</v>
      </c>
      <c r="J1773" s="191">
        <f t="shared" si="190"/>
        <v>71300</v>
      </c>
      <c r="K1773" s="221">
        <f>+ม.5!R389</f>
        <v>1</v>
      </c>
      <c r="L1773" s="238" t="str">
        <f>+ม.5!T389</f>
        <v>บ้านเดี่ยว</v>
      </c>
      <c r="M1773" s="238">
        <f>+ม.5!U389</f>
        <v>0</v>
      </c>
      <c r="N1773" s="190"/>
      <c r="O1773" s="197">
        <f>+ม.5!V389</f>
        <v>0</v>
      </c>
      <c r="P1773" s="190">
        <f>+ม.5!X389</f>
        <v>0</v>
      </c>
      <c r="Q1773" s="244"/>
      <c r="R1773" s="197">
        <f t="shared" si="192"/>
        <v>0</v>
      </c>
      <c r="S1773" s="221">
        <f>+ม.5!AA389</f>
        <v>0</v>
      </c>
      <c r="T1773" s="201">
        <f t="shared" si="193"/>
        <v>0</v>
      </c>
      <c r="U1773" s="190">
        <f t="shared" si="194"/>
        <v>0</v>
      </c>
      <c r="V1773" s="190">
        <f t="shared" si="195"/>
        <v>71300</v>
      </c>
      <c r="W1773" s="190"/>
      <c r="X1773" s="258" t="s">
        <v>2880</v>
      </c>
      <c r="Y1773" s="251"/>
      <c r="Z1773" s="251">
        <v>0.03</v>
      </c>
    </row>
    <row r="1774" spans="1:26" s="189" customFormat="1" ht="15.75" customHeight="1" x14ac:dyDescent="0.35">
      <c r="A1774" s="221">
        <f>+ม.5!C390</f>
        <v>0</v>
      </c>
      <c r="B1774" s="217">
        <f>+ม.5!D390</f>
        <v>0</v>
      </c>
      <c r="C1774" s="234"/>
      <c r="D1774" s="221"/>
      <c r="E1774" s="221"/>
      <c r="F1774" s="230"/>
      <c r="G1774" s="190"/>
      <c r="H1774" s="221">
        <f t="shared" si="189"/>
        <v>0</v>
      </c>
      <c r="I1774" s="226"/>
      <c r="J1774" s="191">
        <f t="shared" si="190"/>
        <v>0</v>
      </c>
      <c r="K1774" s="221">
        <f>+ม.5!R390</f>
        <v>2</v>
      </c>
      <c r="L1774" s="238" t="str">
        <f>+ม.5!T390</f>
        <v>บ้านเดี่ยว</v>
      </c>
      <c r="M1774" s="238">
        <f>+ม.5!U390</f>
        <v>0</v>
      </c>
      <c r="N1774" s="190"/>
      <c r="O1774" s="197">
        <f>+ม.5!V390</f>
        <v>0</v>
      </c>
      <c r="P1774" s="190">
        <f>+ม.5!X390</f>
        <v>0</v>
      </c>
      <c r="Q1774" s="244"/>
      <c r="R1774" s="197">
        <f t="shared" si="192"/>
        <v>0</v>
      </c>
      <c r="S1774" s="221">
        <f>+ม.5!AA390</f>
        <v>0</v>
      </c>
      <c r="T1774" s="201">
        <f t="shared" si="193"/>
        <v>0</v>
      </c>
      <c r="U1774" s="190">
        <f t="shared" si="194"/>
        <v>0</v>
      </c>
      <c r="V1774" s="190">
        <f t="shared" si="195"/>
        <v>0</v>
      </c>
      <c r="W1774" s="190"/>
      <c r="X1774" s="258"/>
      <c r="Y1774" s="251"/>
      <c r="Z1774" s="251"/>
    </row>
    <row r="1775" spans="1:26" s="189" customFormat="1" ht="15.75" customHeight="1" x14ac:dyDescent="0.35">
      <c r="A1775" s="221">
        <v>321</v>
      </c>
      <c r="B1775" s="217" t="str">
        <f>+ม.5!D391</f>
        <v>โฉนด</v>
      </c>
      <c r="C1775" s="234">
        <f>+ม.5!E391</f>
        <v>15773</v>
      </c>
      <c r="D1775" s="221">
        <f>+ม.5!J391</f>
        <v>8</v>
      </c>
      <c r="E1775" s="221">
        <f>+ม.5!K391</f>
        <v>2</v>
      </c>
      <c r="F1775" s="230">
        <f>+ม.5!L391</f>
        <v>41</v>
      </c>
      <c r="G1775" s="190"/>
      <c r="H1775" s="221">
        <f t="shared" si="189"/>
        <v>3441</v>
      </c>
      <c r="I1775" s="226">
        <v>140</v>
      </c>
      <c r="J1775" s="191">
        <f t="shared" si="190"/>
        <v>481740</v>
      </c>
      <c r="K1775" s="221">
        <f>+ม.5!R391</f>
        <v>0</v>
      </c>
      <c r="L1775" s="238">
        <f>+ม.5!T391</f>
        <v>0</v>
      </c>
      <c r="M1775" s="238">
        <f>+ม.5!U391</f>
        <v>0</v>
      </c>
      <c r="N1775" s="190"/>
      <c r="O1775" s="197">
        <f>+ม.5!V391</f>
        <v>0</v>
      </c>
      <c r="P1775" s="190">
        <f>+ม.5!X391</f>
        <v>0</v>
      </c>
      <c r="Q1775" s="244"/>
      <c r="R1775" s="197">
        <f t="shared" si="192"/>
        <v>0</v>
      </c>
      <c r="S1775" s="221">
        <f>+ม.5!AA391</f>
        <v>0</v>
      </c>
      <c r="T1775" s="201">
        <f t="shared" si="193"/>
        <v>0</v>
      </c>
      <c r="U1775" s="190">
        <f t="shared" si="194"/>
        <v>0</v>
      </c>
      <c r="V1775" s="190">
        <f t="shared" si="195"/>
        <v>481740</v>
      </c>
      <c r="W1775" s="190"/>
      <c r="X1775" s="258" t="s">
        <v>2880</v>
      </c>
      <c r="Y1775" s="251"/>
      <c r="Z1775" s="251">
        <v>0.01</v>
      </c>
    </row>
    <row r="1776" spans="1:26" s="189" customFormat="1" ht="15.75" customHeight="1" x14ac:dyDescent="0.35">
      <c r="A1776" s="221">
        <v>322</v>
      </c>
      <c r="B1776" s="217" t="str">
        <f>+ม.5!D392</f>
        <v>โฉนด</v>
      </c>
      <c r="C1776" s="234">
        <f>+ม.5!E392</f>
        <v>62090</v>
      </c>
      <c r="D1776" s="221">
        <f>+ม.5!J392</f>
        <v>0</v>
      </c>
      <c r="E1776" s="221">
        <f>+ม.5!K392</f>
        <v>3</v>
      </c>
      <c r="F1776" s="230">
        <f>+ม.5!L392</f>
        <v>33.200000000000003</v>
      </c>
      <c r="G1776" s="190"/>
      <c r="H1776" s="221">
        <f t="shared" ref="H1776:H1826" si="198">+(D1776*400)+(E1776*100)+F1776</f>
        <v>333.2</v>
      </c>
      <c r="I1776" s="226">
        <v>230</v>
      </c>
      <c r="J1776" s="191">
        <f t="shared" si="190"/>
        <v>76636</v>
      </c>
      <c r="K1776" s="221">
        <f>+ม.5!R392</f>
        <v>0</v>
      </c>
      <c r="L1776" s="238">
        <f>+ม.5!T392</f>
        <v>0</v>
      </c>
      <c r="M1776" s="238">
        <f>+ม.5!U392</f>
        <v>0</v>
      </c>
      <c r="N1776" s="190"/>
      <c r="O1776" s="197">
        <f>+ม.5!V392</f>
        <v>0</v>
      </c>
      <c r="P1776" s="190">
        <f>+ม.5!X392</f>
        <v>0</v>
      </c>
      <c r="Q1776" s="244"/>
      <c r="R1776" s="197">
        <f t="shared" si="192"/>
        <v>0</v>
      </c>
      <c r="S1776" s="221">
        <f>+ม.5!AA392</f>
        <v>0</v>
      </c>
      <c r="T1776" s="201">
        <f t="shared" si="193"/>
        <v>0</v>
      </c>
      <c r="U1776" s="190">
        <f t="shared" si="194"/>
        <v>0</v>
      </c>
      <c r="V1776" s="190">
        <f t="shared" si="195"/>
        <v>76636</v>
      </c>
      <c r="W1776" s="190"/>
      <c r="X1776" s="258" t="s">
        <v>2880</v>
      </c>
      <c r="Y1776" s="251"/>
      <c r="Z1776" s="251">
        <v>0.01</v>
      </c>
    </row>
    <row r="1777" spans="1:26" s="189" customFormat="1" ht="15.75" customHeight="1" x14ac:dyDescent="0.35">
      <c r="A1777" s="221">
        <v>323</v>
      </c>
      <c r="B1777" s="217" t="str">
        <f>+ม.5!D393</f>
        <v>โฉนด</v>
      </c>
      <c r="C1777" s="234">
        <f>+ม.5!E393</f>
        <v>56246</v>
      </c>
      <c r="D1777" s="221">
        <f>+ม.5!J393</f>
        <v>0</v>
      </c>
      <c r="E1777" s="221">
        <f>+ม.5!K393</f>
        <v>1</v>
      </c>
      <c r="F1777" s="230">
        <f>+ม.5!L393</f>
        <v>27</v>
      </c>
      <c r="G1777" s="190"/>
      <c r="H1777" s="221">
        <f t="shared" si="198"/>
        <v>127</v>
      </c>
      <c r="I1777" s="226">
        <v>230</v>
      </c>
      <c r="J1777" s="191">
        <f t="shared" ref="J1777:J1826" si="199">H1777*I1777</f>
        <v>29210</v>
      </c>
      <c r="K1777" s="221">
        <f>+ม.5!R393</f>
        <v>1</v>
      </c>
      <c r="L1777" s="238" t="str">
        <f>+ม.5!T393</f>
        <v>บ้านเดี่ยว</v>
      </c>
      <c r="M1777" s="238">
        <f>+ม.5!U393</f>
        <v>0</v>
      </c>
      <c r="N1777" s="190"/>
      <c r="O1777" s="197">
        <f>+ม.5!V393</f>
        <v>0</v>
      </c>
      <c r="P1777" s="190">
        <f>+ม.5!X393</f>
        <v>0</v>
      </c>
      <c r="Q1777" s="244"/>
      <c r="R1777" s="197">
        <f t="shared" si="192"/>
        <v>0</v>
      </c>
      <c r="S1777" s="221">
        <f>+ม.5!AA393</f>
        <v>0</v>
      </c>
      <c r="T1777" s="201">
        <f t="shared" si="193"/>
        <v>0</v>
      </c>
      <c r="U1777" s="190">
        <f t="shared" si="194"/>
        <v>0</v>
      </c>
      <c r="V1777" s="190">
        <f t="shared" si="195"/>
        <v>29210</v>
      </c>
      <c r="W1777" s="190"/>
      <c r="X1777" s="258" t="s">
        <v>2880</v>
      </c>
      <c r="Y1777" s="251"/>
      <c r="Z1777" s="251">
        <v>0.03</v>
      </c>
    </row>
    <row r="1778" spans="1:26" s="189" customFormat="1" ht="15.75" customHeight="1" x14ac:dyDescent="0.35">
      <c r="A1778" s="221">
        <v>324</v>
      </c>
      <c r="B1778" s="217" t="str">
        <f>+ม.5!D394</f>
        <v>โฉนด</v>
      </c>
      <c r="C1778" s="234">
        <f>+ม.5!E394</f>
        <v>40203</v>
      </c>
      <c r="D1778" s="221">
        <f>+ม.5!J394</f>
        <v>0</v>
      </c>
      <c r="E1778" s="221">
        <f>+ม.5!K394</f>
        <v>1</v>
      </c>
      <c r="F1778" s="230">
        <f>+ม.5!L394</f>
        <v>10</v>
      </c>
      <c r="G1778" s="190"/>
      <c r="H1778" s="221">
        <f t="shared" si="198"/>
        <v>110</v>
      </c>
      <c r="I1778" s="226">
        <v>230</v>
      </c>
      <c r="J1778" s="191">
        <f t="shared" si="199"/>
        <v>25300</v>
      </c>
      <c r="K1778" s="221">
        <f>+ม.5!R394</f>
        <v>0</v>
      </c>
      <c r="L1778" s="238">
        <f>+ม.5!T394</f>
        <v>0</v>
      </c>
      <c r="M1778" s="238">
        <f>+ม.5!U394</f>
        <v>0</v>
      </c>
      <c r="N1778" s="190"/>
      <c r="O1778" s="197">
        <f>+ม.5!V394</f>
        <v>0</v>
      </c>
      <c r="P1778" s="190">
        <f>+ม.5!X394</f>
        <v>0</v>
      </c>
      <c r="Q1778" s="244"/>
      <c r="R1778" s="197">
        <f t="shared" si="192"/>
        <v>0</v>
      </c>
      <c r="S1778" s="221">
        <f>+ม.5!AA394</f>
        <v>0</v>
      </c>
      <c r="T1778" s="201">
        <f t="shared" si="193"/>
        <v>0</v>
      </c>
      <c r="U1778" s="190">
        <f t="shared" si="194"/>
        <v>0</v>
      </c>
      <c r="V1778" s="190">
        <f t="shared" si="195"/>
        <v>25300</v>
      </c>
      <c r="W1778" s="190"/>
      <c r="X1778" s="258" t="s">
        <v>2880</v>
      </c>
      <c r="Y1778" s="251"/>
      <c r="Z1778" s="251">
        <v>0.01</v>
      </c>
    </row>
    <row r="1779" spans="1:26" s="189" customFormat="1" ht="15.75" customHeight="1" x14ac:dyDescent="0.35">
      <c r="A1779" s="221">
        <v>325</v>
      </c>
      <c r="B1779" s="217" t="str">
        <f>+ม.5!D395</f>
        <v>สปก.</v>
      </c>
      <c r="C1779" s="234">
        <f>+ม.5!E395</f>
        <v>5980</v>
      </c>
      <c r="D1779" s="221">
        <f>+ม.5!J395</f>
        <v>12</v>
      </c>
      <c r="E1779" s="221">
        <f>+ม.5!K395</f>
        <v>3</v>
      </c>
      <c r="F1779" s="230">
        <f>+ม.5!L395</f>
        <v>17</v>
      </c>
      <c r="G1779" s="190"/>
      <c r="H1779" s="221">
        <f t="shared" si="198"/>
        <v>5117</v>
      </c>
      <c r="I1779" s="226">
        <v>100</v>
      </c>
      <c r="J1779" s="191">
        <f t="shared" si="199"/>
        <v>511700</v>
      </c>
      <c r="K1779" s="221">
        <f>+ม.5!R395</f>
        <v>0</v>
      </c>
      <c r="L1779" s="238">
        <f>+ม.5!T395</f>
        <v>0</v>
      </c>
      <c r="M1779" s="238">
        <f>+ม.5!U395</f>
        <v>0</v>
      </c>
      <c r="N1779" s="190"/>
      <c r="O1779" s="197">
        <f>+ม.5!V395</f>
        <v>0</v>
      </c>
      <c r="P1779" s="190">
        <f>+ม.5!X395</f>
        <v>0</v>
      </c>
      <c r="Q1779" s="244"/>
      <c r="R1779" s="197">
        <f t="shared" si="192"/>
        <v>0</v>
      </c>
      <c r="S1779" s="221">
        <f>+ม.5!AA395</f>
        <v>0</v>
      </c>
      <c r="T1779" s="201">
        <f t="shared" si="193"/>
        <v>0</v>
      </c>
      <c r="U1779" s="190">
        <f t="shared" si="194"/>
        <v>0</v>
      </c>
      <c r="V1779" s="190">
        <f t="shared" si="195"/>
        <v>511700</v>
      </c>
      <c r="W1779" s="190"/>
      <c r="X1779" s="258"/>
      <c r="Y1779" s="251">
        <f t="shared" ref="Y1779" si="200">+V1779-X1779</f>
        <v>511700</v>
      </c>
      <c r="Z1779" s="251">
        <v>0.01</v>
      </c>
    </row>
    <row r="1780" spans="1:26" s="189" customFormat="1" ht="15.75" customHeight="1" x14ac:dyDescent="0.35">
      <c r="A1780" s="221">
        <v>326</v>
      </c>
      <c r="B1780" s="217" t="str">
        <f>+ม.5!D396</f>
        <v>โฉนด</v>
      </c>
      <c r="C1780" s="234">
        <f>+ม.5!E396</f>
        <v>40202</v>
      </c>
      <c r="D1780" s="221">
        <f>+ม.5!J396</f>
        <v>0</v>
      </c>
      <c r="E1780" s="221">
        <f>+ม.5!K396</f>
        <v>0</v>
      </c>
      <c r="F1780" s="230">
        <f>+ม.5!L396</f>
        <v>86</v>
      </c>
      <c r="G1780" s="190"/>
      <c r="H1780" s="221">
        <f t="shared" si="198"/>
        <v>86</v>
      </c>
      <c r="I1780" s="226">
        <v>230</v>
      </c>
      <c r="J1780" s="191">
        <f t="shared" si="199"/>
        <v>19780</v>
      </c>
      <c r="K1780" s="221">
        <f>+ม.5!R396</f>
        <v>1</v>
      </c>
      <c r="L1780" s="238" t="str">
        <f>+ม.5!T396</f>
        <v>บ้านเดี่ยว</v>
      </c>
      <c r="M1780" s="238">
        <f>+ม.5!U396</f>
        <v>0</v>
      </c>
      <c r="N1780" s="190"/>
      <c r="O1780" s="197">
        <f>+ม.5!V396</f>
        <v>0</v>
      </c>
      <c r="P1780" s="190">
        <f>+ม.5!X396</f>
        <v>0</v>
      </c>
      <c r="Q1780" s="244"/>
      <c r="R1780" s="197">
        <f t="shared" si="192"/>
        <v>0</v>
      </c>
      <c r="S1780" s="221">
        <f>+ม.5!AA396</f>
        <v>0</v>
      </c>
      <c r="T1780" s="201">
        <f t="shared" si="193"/>
        <v>0</v>
      </c>
      <c r="U1780" s="190">
        <f t="shared" si="194"/>
        <v>0</v>
      </c>
      <c r="V1780" s="190">
        <f t="shared" si="195"/>
        <v>19780</v>
      </c>
      <c r="W1780" s="190"/>
      <c r="X1780" s="258" t="s">
        <v>2880</v>
      </c>
      <c r="Y1780" s="251"/>
      <c r="Z1780" s="251">
        <v>0.03</v>
      </c>
    </row>
    <row r="1781" spans="1:26" s="189" customFormat="1" ht="15.75" customHeight="1" x14ac:dyDescent="0.35">
      <c r="A1781" s="221">
        <v>327</v>
      </c>
      <c r="B1781" s="217" t="str">
        <f>+ม.5!D397</f>
        <v>สปก.</v>
      </c>
      <c r="C1781" s="234">
        <f>+ม.5!E397</f>
        <v>5988</v>
      </c>
      <c r="D1781" s="221">
        <f>+ม.5!J397</f>
        <v>22</v>
      </c>
      <c r="E1781" s="221">
        <f>+ม.5!K397</f>
        <v>0</v>
      </c>
      <c r="F1781" s="230">
        <f>+ม.5!L397</f>
        <v>80</v>
      </c>
      <c r="G1781" s="190"/>
      <c r="H1781" s="221">
        <f t="shared" si="198"/>
        <v>8880</v>
      </c>
      <c r="I1781" s="226">
        <v>100</v>
      </c>
      <c r="J1781" s="191">
        <f t="shared" si="199"/>
        <v>888000</v>
      </c>
      <c r="K1781" s="221">
        <f>+ม.5!R397</f>
        <v>0</v>
      </c>
      <c r="L1781" s="238">
        <f>+ม.5!T397</f>
        <v>0</v>
      </c>
      <c r="M1781" s="238">
        <f>+ม.5!U397</f>
        <v>0</v>
      </c>
      <c r="N1781" s="190"/>
      <c r="O1781" s="197">
        <f>+ม.5!V397</f>
        <v>0</v>
      </c>
      <c r="P1781" s="190">
        <f>+ม.5!X397</f>
        <v>0</v>
      </c>
      <c r="Q1781" s="244"/>
      <c r="R1781" s="197">
        <f t="shared" si="192"/>
        <v>0</v>
      </c>
      <c r="S1781" s="221">
        <f>+ม.5!AA397</f>
        <v>0</v>
      </c>
      <c r="T1781" s="201">
        <f t="shared" si="193"/>
        <v>0</v>
      </c>
      <c r="U1781" s="190">
        <f t="shared" si="194"/>
        <v>0</v>
      </c>
      <c r="V1781" s="190">
        <f t="shared" si="195"/>
        <v>888000</v>
      </c>
      <c r="W1781" s="190"/>
      <c r="X1781" s="258"/>
      <c r="Y1781" s="251">
        <f t="shared" ref="Y1781:Y1782" si="201">+V1781-X1781</f>
        <v>888000</v>
      </c>
      <c r="Z1781" s="251">
        <v>0.01</v>
      </c>
    </row>
    <row r="1782" spans="1:26" s="189" customFormat="1" ht="15.75" customHeight="1" x14ac:dyDescent="0.35">
      <c r="A1782" s="221">
        <v>328</v>
      </c>
      <c r="B1782" s="217" t="str">
        <f>+ม.5!D398</f>
        <v>น.ส.3</v>
      </c>
      <c r="C1782" s="234">
        <f>+ม.5!E398</f>
        <v>0</v>
      </c>
      <c r="D1782" s="221">
        <f>+ม.5!J398</f>
        <v>0</v>
      </c>
      <c r="E1782" s="221">
        <f>+ม.5!K398</f>
        <v>1</v>
      </c>
      <c r="F1782" s="230">
        <f>+ม.5!L398</f>
        <v>77</v>
      </c>
      <c r="G1782" s="190"/>
      <c r="H1782" s="221">
        <f t="shared" si="198"/>
        <v>177</v>
      </c>
      <c r="I1782" s="226">
        <v>100</v>
      </c>
      <c r="J1782" s="191">
        <f t="shared" si="199"/>
        <v>17700</v>
      </c>
      <c r="K1782" s="221">
        <f>+ม.5!R398</f>
        <v>1</v>
      </c>
      <c r="L1782" s="238" t="str">
        <f>+ม.5!T398</f>
        <v>บ้านเดี่ยว</v>
      </c>
      <c r="M1782" s="238">
        <f>+ม.5!U398</f>
        <v>0</v>
      </c>
      <c r="N1782" s="190"/>
      <c r="O1782" s="197">
        <f>+ม.5!V398</f>
        <v>0</v>
      </c>
      <c r="P1782" s="190">
        <f>+ม.5!X398</f>
        <v>0</v>
      </c>
      <c r="Q1782" s="244"/>
      <c r="R1782" s="197">
        <f t="shared" si="192"/>
        <v>0</v>
      </c>
      <c r="S1782" s="221">
        <f>+ม.5!AA398</f>
        <v>0</v>
      </c>
      <c r="T1782" s="201">
        <f t="shared" si="193"/>
        <v>0</v>
      </c>
      <c r="U1782" s="190">
        <f t="shared" si="194"/>
        <v>0</v>
      </c>
      <c r="V1782" s="190">
        <f t="shared" si="195"/>
        <v>17700</v>
      </c>
      <c r="W1782" s="190"/>
      <c r="X1782" s="258"/>
      <c r="Y1782" s="251">
        <f t="shared" si="201"/>
        <v>17700</v>
      </c>
      <c r="Z1782" s="251">
        <v>0.03</v>
      </c>
    </row>
    <row r="1783" spans="1:26" s="189" customFormat="1" ht="15.75" customHeight="1" x14ac:dyDescent="0.35">
      <c r="A1783" s="221">
        <v>329</v>
      </c>
      <c r="B1783" s="217" t="str">
        <f>+ม.5!D399</f>
        <v>โฉนด</v>
      </c>
      <c r="C1783" s="234">
        <f>+ม.5!E399</f>
        <v>40180</v>
      </c>
      <c r="D1783" s="221">
        <f>+ม.5!J399</f>
        <v>0</v>
      </c>
      <c r="E1783" s="221">
        <f>+ม.5!K399</f>
        <v>3</v>
      </c>
      <c r="F1783" s="230">
        <f>+ม.5!L399</f>
        <v>60</v>
      </c>
      <c r="G1783" s="190"/>
      <c r="H1783" s="221">
        <f t="shared" si="198"/>
        <v>360</v>
      </c>
      <c r="I1783" s="226">
        <v>230</v>
      </c>
      <c r="J1783" s="191">
        <f t="shared" si="199"/>
        <v>82800</v>
      </c>
      <c r="K1783" s="221">
        <f>+ม.5!R399</f>
        <v>1</v>
      </c>
      <c r="L1783" s="238" t="str">
        <f>+ม.5!T399</f>
        <v>บ้านเดี่ยว</v>
      </c>
      <c r="M1783" s="238">
        <f>+ม.5!U399</f>
        <v>0</v>
      </c>
      <c r="N1783" s="190"/>
      <c r="O1783" s="197">
        <f>+ม.5!V399</f>
        <v>0</v>
      </c>
      <c r="P1783" s="190">
        <f>+ม.5!X399</f>
        <v>0</v>
      </c>
      <c r="Q1783" s="244"/>
      <c r="R1783" s="197">
        <f t="shared" si="192"/>
        <v>0</v>
      </c>
      <c r="S1783" s="221">
        <f>+ม.5!AA399</f>
        <v>0</v>
      </c>
      <c r="T1783" s="201">
        <f t="shared" si="193"/>
        <v>0</v>
      </c>
      <c r="U1783" s="190">
        <f t="shared" si="194"/>
        <v>0</v>
      </c>
      <c r="V1783" s="190">
        <f t="shared" si="195"/>
        <v>82800</v>
      </c>
      <c r="W1783" s="190"/>
      <c r="X1783" s="258" t="s">
        <v>2880</v>
      </c>
      <c r="Y1783" s="251"/>
      <c r="Z1783" s="251">
        <v>0.03</v>
      </c>
    </row>
    <row r="1784" spans="1:26" s="189" customFormat="1" ht="15.75" customHeight="1" x14ac:dyDescent="0.35">
      <c r="A1784" s="221">
        <v>330</v>
      </c>
      <c r="B1784" s="217" t="str">
        <f>+ม.5!D400</f>
        <v>โฉนด</v>
      </c>
      <c r="C1784" s="234">
        <f>+ม.5!E400</f>
        <v>54170</v>
      </c>
      <c r="D1784" s="221">
        <f>+ม.5!J400</f>
        <v>3</v>
      </c>
      <c r="E1784" s="221">
        <f>+ม.5!K400</f>
        <v>2</v>
      </c>
      <c r="F1784" s="230">
        <f>+ม.5!L400</f>
        <v>73</v>
      </c>
      <c r="G1784" s="190"/>
      <c r="H1784" s="221">
        <f t="shared" si="198"/>
        <v>1473</v>
      </c>
      <c r="I1784" s="226">
        <v>130</v>
      </c>
      <c r="J1784" s="191">
        <f t="shared" si="199"/>
        <v>191490</v>
      </c>
      <c r="K1784" s="221">
        <f>+ม.5!R400</f>
        <v>0</v>
      </c>
      <c r="L1784" s="238">
        <f>+ม.5!T400</f>
        <v>0</v>
      </c>
      <c r="M1784" s="238">
        <f>+ม.5!U400</f>
        <v>0</v>
      </c>
      <c r="N1784" s="190"/>
      <c r="O1784" s="197">
        <f>+ม.5!V400</f>
        <v>0</v>
      </c>
      <c r="P1784" s="190">
        <f>+ม.5!X400</f>
        <v>0</v>
      </c>
      <c r="Q1784" s="244"/>
      <c r="R1784" s="197">
        <f t="shared" si="192"/>
        <v>0</v>
      </c>
      <c r="S1784" s="221">
        <f>+ม.5!AA400</f>
        <v>0</v>
      </c>
      <c r="T1784" s="201">
        <f t="shared" si="193"/>
        <v>0</v>
      </c>
      <c r="U1784" s="190">
        <f t="shared" si="194"/>
        <v>0</v>
      </c>
      <c r="V1784" s="190">
        <f t="shared" si="195"/>
        <v>191490</v>
      </c>
      <c r="W1784" s="190"/>
      <c r="X1784" s="258" t="s">
        <v>2880</v>
      </c>
      <c r="Y1784" s="251"/>
      <c r="Z1784" s="251">
        <v>0.01</v>
      </c>
    </row>
    <row r="1785" spans="1:26" s="189" customFormat="1" ht="15.75" customHeight="1" x14ac:dyDescent="0.35">
      <c r="A1785" s="221">
        <v>331</v>
      </c>
      <c r="B1785" s="217" t="str">
        <f>+ม.5!D401</f>
        <v>โฉนด</v>
      </c>
      <c r="C1785" s="234">
        <f>+ม.5!E401</f>
        <v>32740</v>
      </c>
      <c r="D1785" s="221">
        <f>+ม.5!J401</f>
        <v>12</v>
      </c>
      <c r="E1785" s="221">
        <f>+ม.5!K401</f>
        <v>2</v>
      </c>
      <c r="F1785" s="230">
        <f>+ม.5!L401</f>
        <v>23</v>
      </c>
      <c r="G1785" s="190"/>
      <c r="H1785" s="221">
        <f t="shared" si="198"/>
        <v>5023</v>
      </c>
      <c r="I1785" s="226">
        <v>100</v>
      </c>
      <c r="J1785" s="191">
        <f t="shared" si="199"/>
        <v>502300</v>
      </c>
      <c r="K1785" s="221">
        <f>+ม.5!R401</f>
        <v>0</v>
      </c>
      <c r="L1785" s="238">
        <f>+ม.5!T401</f>
        <v>0</v>
      </c>
      <c r="M1785" s="238">
        <f>+ม.5!U401</f>
        <v>0</v>
      </c>
      <c r="N1785" s="190"/>
      <c r="O1785" s="197">
        <f>+ม.5!V401</f>
        <v>0</v>
      </c>
      <c r="P1785" s="190">
        <f>+ม.5!X401</f>
        <v>0</v>
      </c>
      <c r="Q1785" s="244"/>
      <c r="R1785" s="197">
        <f t="shared" si="192"/>
        <v>0</v>
      </c>
      <c r="S1785" s="221">
        <f>+ม.5!AA401</f>
        <v>0</v>
      </c>
      <c r="T1785" s="201">
        <f t="shared" si="193"/>
        <v>0</v>
      </c>
      <c r="U1785" s="190">
        <f t="shared" si="194"/>
        <v>0</v>
      </c>
      <c r="V1785" s="190">
        <f t="shared" si="195"/>
        <v>502300</v>
      </c>
      <c r="W1785" s="190"/>
      <c r="X1785" s="258" t="s">
        <v>2880</v>
      </c>
      <c r="Y1785" s="251"/>
      <c r="Z1785" s="251">
        <v>0.01</v>
      </c>
    </row>
    <row r="1786" spans="1:26" s="189" customFormat="1" ht="15.75" customHeight="1" x14ac:dyDescent="0.35">
      <c r="A1786" s="221">
        <v>332</v>
      </c>
      <c r="B1786" s="217" t="str">
        <f>+ม.5!D402</f>
        <v>สทก.1</v>
      </c>
      <c r="C1786" s="234">
        <f>+ม.5!E402</f>
        <v>0</v>
      </c>
      <c r="D1786" s="221">
        <f>+ม.5!J402</f>
        <v>14</v>
      </c>
      <c r="E1786" s="221">
        <f>+ม.5!K402</f>
        <v>0</v>
      </c>
      <c r="F1786" s="230"/>
      <c r="G1786" s="190"/>
      <c r="H1786" s="221">
        <f t="shared" si="198"/>
        <v>5600</v>
      </c>
      <c r="I1786" s="226">
        <v>100</v>
      </c>
      <c r="J1786" s="191">
        <f t="shared" si="199"/>
        <v>560000</v>
      </c>
      <c r="K1786" s="221">
        <f>+ม.5!R402</f>
        <v>0</v>
      </c>
      <c r="L1786" s="238">
        <f>+ม.5!T402</f>
        <v>0</v>
      </c>
      <c r="M1786" s="238">
        <f>+ม.5!U402</f>
        <v>0</v>
      </c>
      <c r="N1786" s="190"/>
      <c r="O1786" s="197">
        <f>+ม.5!V402</f>
        <v>0</v>
      </c>
      <c r="P1786" s="190">
        <f>+ม.5!X402</f>
        <v>0</v>
      </c>
      <c r="Q1786" s="244"/>
      <c r="R1786" s="197">
        <f t="shared" si="192"/>
        <v>0</v>
      </c>
      <c r="S1786" s="221">
        <f>+ม.5!AA402</f>
        <v>0</v>
      </c>
      <c r="T1786" s="201">
        <f t="shared" si="193"/>
        <v>0</v>
      </c>
      <c r="U1786" s="190">
        <f t="shared" si="194"/>
        <v>0</v>
      </c>
      <c r="V1786" s="190">
        <f t="shared" si="195"/>
        <v>560000</v>
      </c>
      <c r="W1786" s="190"/>
      <c r="X1786" s="258"/>
      <c r="Y1786" s="251">
        <f t="shared" ref="Y1786" si="202">+V1786-X1786</f>
        <v>560000</v>
      </c>
      <c r="Z1786" s="251">
        <v>0.01</v>
      </c>
    </row>
    <row r="1787" spans="1:26" s="189" customFormat="1" ht="15.75" customHeight="1" x14ac:dyDescent="0.35">
      <c r="A1787" s="221">
        <v>333</v>
      </c>
      <c r="B1787" s="217" t="str">
        <f>+ม.5!D403</f>
        <v>โฉนด</v>
      </c>
      <c r="C1787" s="234">
        <f>+ม.5!E403</f>
        <v>64774</v>
      </c>
      <c r="D1787" s="221">
        <f>+ม.5!J403</f>
        <v>7</v>
      </c>
      <c r="E1787" s="221">
        <f>+ม.5!K403</f>
        <v>0</v>
      </c>
      <c r="F1787" s="230">
        <f>+ม.5!L403</f>
        <v>83.1</v>
      </c>
      <c r="G1787" s="190"/>
      <c r="H1787" s="221">
        <f t="shared" si="198"/>
        <v>2883.1</v>
      </c>
      <c r="I1787" s="226">
        <v>100</v>
      </c>
      <c r="J1787" s="191">
        <f t="shared" si="199"/>
        <v>288310</v>
      </c>
      <c r="K1787" s="221">
        <f>+ม.5!R403</f>
        <v>0</v>
      </c>
      <c r="L1787" s="238">
        <f>+ม.5!T403</f>
        <v>0</v>
      </c>
      <c r="M1787" s="238">
        <f>+ม.5!U403</f>
        <v>0</v>
      </c>
      <c r="N1787" s="190"/>
      <c r="O1787" s="197">
        <f>+ม.5!V403</f>
        <v>0</v>
      </c>
      <c r="P1787" s="190">
        <f>+ม.5!X403</f>
        <v>0</v>
      </c>
      <c r="Q1787" s="244"/>
      <c r="R1787" s="197">
        <f t="shared" si="192"/>
        <v>0</v>
      </c>
      <c r="S1787" s="221">
        <f>+ม.5!AA403</f>
        <v>0</v>
      </c>
      <c r="T1787" s="201">
        <f t="shared" si="193"/>
        <v>0</v>
      </c>
      <c r="U1787" s="190">
        <f t="shared" si="194"/>
        <v>0</v>
      </c>
      <c r="V1787" s="190">
        <f t="shared" si="195"/>
        <v>288310</v>
      </c>
      <c r="W1787" s="190"/>
      <c r="X1787" s="258" t="s">
        <v>2880</v>
      </c>
      <c r="Y1787" s="251"/>
      <c r="Z1787" s="251">
        <v>0.01</v>
      </c>
    </row>
    <row r="1788" spans="1:26" s="189" customFormat="1" ht="15.75" customHeight="1" x14ac:dyDescent="0.35">
      <c r="A1788" s="221">
        <v>334</v>
      </c>
      <c r="B1788" s="217" t="str">
        <f>+ม.5!D404</f>
        <v>โฉนด</v>
      </c>
      <c r="C1788" s="234">
        <f>+ม.5!E404</f>
        <v>40188</v>
      </c>
      <c r="D1788" s="221">
        <f>+ม.5!J404</f>
        <v>0</v>
      </c>
      <c r="E1788" s="221">
        <f>+ม.5!K404</f>
        <v>1</v>
      </c>
      <c r="F1788" s="230">
        <f>+ม.5!L404</f>
        <v>38</v>
      </c>
      <c r="G1788" s="190"/>
      <c r="H1788" s="221">
        <f t="shared" si="198"/>
        <v>138</v>
      </c>
      <c r="I1788" s="226">
        <v>300</v>
      </c>
      <c r="J1788" s="191">
        <f t="shared" si="199"/>
        <v>41400</v>
      </c>
      <c r="K1788" s="221">
        <f>+ม.5!R404</f>
        <v>0</v>
      </c>
      <c r="L1788" s="238">
        <f>+ม.5!T404</f>
        <v>0</v>
      </c>
      <c r="M1788" s="238">
        <f>+ม.5!U404</f>
        <v>0</v>
      </c>
      <c r="N1788" s="190"/>
      <c r="O1788" s="197">
        <f>+ม.5!V404</f>
        <v>0</v>
      </c>
      <c r="P1788" s="190">
        <f>+ม.5!X404</f>
        <v>0</v>
      </c>
      <c r="Q1788" s="244"/>
      <c r="R1788" s="197">
        <f t="shared" si="192"/>
        <v>0</v>
      </c>
      <c r="S1788" s="221">
        <f>+ม.5!AA404</f>
        <v>0</v>
      </c>
      <c r="T1788" s="201">
        <f t="shared" si="193"/>
        <v>0</v>
      </c>
      <c r="U1788" s="190">
        <f t="shared" si="194"/>
        <v>0</v>
      </c>
      <c r="V1788" s="190">
        <f t="shared" si="195"/>
        <v>41400</v>
      </c>
      <c r="W1788" s="190"/>
      <c r="X1788" s="258" t="s">
        <v>2880</v>
      </c>
      <c r="Y1788" s="251"/>
      <c r="Z1788" s="251">
        <v>0.01</v>
      </c>
    </row>
    <row r="1789" spans="1:26" s="189" customFormat="1" ht="15.75" customHeight="1" x14ac:dyDescent="0.35">
      <c r="A1789" s="221">
        <v>335</v>
      </c>
      <c r="B1789" s="217" t="str">
        <f>+ม.5!D405</f>
        <v>โฉนด</v>
      </c>
      <c r="C1789" s="234">
        <f>+ม.5!E405</f>
        <v>64775</v>
      </c>
      <c r="D1789" s="221">
        <f>+ม.5!J405</f>
        <v>11</v>
      </c>
      <c r="E1789" s="221">
        <f>+ม.5!K405</f>
        <v>3</v>
      </c>
      <c r="F1789" s="230">
        <f>+ม.5!L405</f>
        <v>15.8</v>
      </c>
      <c r="G1789" s="190"/>
      <c r="H1789" s="221">
        <f t="shared" si="198"/>
        <v>4715.8</v>
      </c>
      <c r="I1789" s="226">
        <v>100</v>
      </c>
      <c r="J1789" s="191">
        <f t="shared" si="199"/>
        <v>471580</v>
      </c>
      <c r="K1789" s="221">
        <f>+ม.5!R405</f>
        <v>0</v>
      </c>
      <c r="L1789" s="238">
        <f>+ม.5!T405</f>
        <v>0</v>
      </c>
      <c r="M1789" s="238">
        <f>+ม.5!U405</f>
        <v>0</v>
      </c>
      <c r="N1789" s="190"/>
      <c r="O1789" s="197">
        <f>+ม.5!V405</f>
        <v>0</v>
      </c>
      <c r="P1789" s="190">
        <f>+ม.5!X405</f>
        <v>0</v>
      </c>
      <c r="Q1789" s="244"/>
      <c r="R1789" s="197">
        <f t="shared" si="192"/>
        <v>0</v>
      </c>
      <c r="S1789" s="221">
        <f>+ม.5!AA405</f>
        <v>0</v>
      </c>
      <c r="T1789" s="201">
        <f t="shared" si="193"/>
        <v>0</v>
      </c>
      <c r="U1789" s="190">
        <f t="shared" si="194"/>
        <v>0</v>
      </c>
      <c r="V1789" s="190">
        <f t="shared" si="195"/>
        <v>471580</v>
      </c>
      <c r="W1789" s="190"/>
      <c r="X1789" s="258" t="s">
        <v>2880</v>
      </c>
      <c r="Y1789" s="251"/>
      <c r="Z1789" s="251">
        <v>0.01</v>
      </c>
    </row>
    <row r="1790" spans="1:26" s="189" customFormat="1" ht="15.75" customHeight="1" x14ac:dyDescent="0.35">
      <c r="A1790" s="221">
        <v>336</v>
      </c>
      <c r="B1790" s="217" t="str">
        <f>+ม.5!D406</f>
        <v>โฉนด</v>
      </c>
      <c r="C1790" s="234">
        <f>+ม.5!E406</f>
        <v>40187</v>
      </c>
      <c r="D1790" s="221">
        <f>+ม.5!J406</f>
        <v>1</v>
      </c>
      <c r="E1790" s="221">
        <f>+ม.5!K406</f>
        <v>1</v>
      </c>
      <c r="F1790" s="230">
        <f>+ม.5!L406</f>
        <v>59</v>
      </c>
      <c r="G1790" s="190"/>
      <c r="H1790" s="221">
        <f t="shared" si="198"/>
        <v>559</v>
      </c>
      <c r="I1790" s="226">
        <v>100</v>
      </c>
      <c r="J1790" s="191">
        <f t="shared" si="199"/>
        <v>55900</v>
      </c>
      <c r="K1790" s="221">
        <f>+ม.5!R406</f>
        <v>0</v>
      </c>
      <c r="L1790" s="238">
        <f>+ม.5!T406</f>
        <v>0</v>
      </c>
      <c r="M1790" s="238">
        <f>+ม.5!U406</f>
        <v>0</v>
      </c>
      <c r="N1790" s="190"/>
      <c r="O1790" s="197">
        <f>+ม.5!V406</f>
        <v>0</v>
      </c>
      <c r="P1790" s="190">
        <f>+ม.5!X406</f>
        <v>0</v>
      </c>
      <c r="Q1790" s="244"/>
      <c r="R1790" s="197">
        <f t="shared" si="192"/>
        <v>0</v>
      </c>
      <c r="S1790" s="221">
        <f>+ม.5!AA406</f>
        <v>0</v>
      </c>
      <c r="T1790" s="201">
        <f t="shared" si="193"/>
        <v>0</v>
      </c>
      <c r="U1790" s="190">
        <f t="shared" si="194"/>
        <v>0</v>
      </c>
      <c r="V1790" s="190">
        <f t="shared" si="195"/>
        <v>55900</v>
      </c>
      <c r="W1790" s="190"/>
      <c r="X1790" s="258" t="s">
        <v>2880</v>
      </c>
      <c r="Y1790" s="251"/>
      <c r="Z1790" s="251">
        <v>0.01</v>
      </c>
    </row>
    <row r="1791" spans="1:26" s="189" customFormat="1" ht="15.75" customHeight="1" x14ac:dyDescent="0.35">
      <c r="A1791" s="221">
        <v>337</v>
      </c>
      <c r="B1791" s="217" t="str">
        <f>+ม.5!D407</f>
        <v>โฉนด</v>
      </c>
      <c r="C1791" s="234">
        <f>+ม.5!E407</f>
        <v>54173</v>
      </c>
      <c r="D1791" s="221">
        <f>+ม.5!J407</f>
        <v>11</v>
      </c>
      <c r="E1791" s="221">
        <f>+ม.5!K407</f>
        <v>0</v>
      </c>
      <c r="F1791" s="230">
        <f>+ม.5!L407</f>
        <v>51</v>
      </c>
      <c r="G1791" s="190"/>
      <c r="H1791" s="221">
        <f t="shared" si="198"/>
        <v>4451</v>
      </c>
      <c r="I1791" s="226">
        <v>130</v>
      </c>
      <c r="J1791" s="191">
        <f t="shared" si="199"/>
        <v>578630</v>
      </c>
      <c r="K1791" s="221">
        <f>+ม.5!R407</f>
        <v>0</v>
      </c>
      <c r="L1791" s="238">
        <f>+ม.5!T407</f>
        <v>0</v>
      </c>
      <c r="M1791" s="238">
        <f>+ม.5!U407</f>
        <v>0</v>
      </c>
      <c r="N1791" s="190"/>
      <c r="O1791" s="197">
        <f>+ม.5!V407</f>
        <v>0</v>
      </c>
      <c r="P1791" s="190">
        <f>+ม.5!X407</f>
        <v>0</v>
      </c>
      <c r="Q1791" s="244"/>
      <c r="R1791" s="197">
        <f t="shared" si="192"/>
        <v>0</v>
      </c>
      <c r="S1791" s="221">
        <f>+ม.5!AA407</f>
        <v>0</v>
      </c>
      <c r="T1791" s="201">
        <f t="shared" si="193"/>
        <v>0</v>
      </c>
      <c r="U1791" s="190">
        <f t="shared" si="194"/>
        <v>0</v>
      </c>
      <c r="V1791" s="190">
        <f t="shared" si="195"/>
        <v>578630</v>
      </c>
      <c r="W1791" s="190"/>
      <c r="X1791" s="258" t="s">
        <v>2880</v>
      </c>
      <c r="Y1791" s="251"/>
      <c r="Z1791" s="251">
        <v>0.01</v>
      </c>
    </row>
    <row r="1792" spans="1:26" s="189" customFormat="1" ht="15.75" customHeight="1" x14ac:dyDescent="0.35">
      <c r="A1792" s="221">
        <v>338</v>
      </c>
      <c r="B1792" s="217" t="str">
        <f>+ม.5!D408</f>
        <v>โฉนด</v>
      </c>
      <c r="C1792" s="234">
        <f>+ม.5!E408</f>
        <v>54722</v>
      </c>
      <c r="D1792" s="221">
        <f>+ม.5!J408</f>
        <v>4</v>
      </c>
      <c r="E1792" s="221">
        <f>+ม.5!K408</f>
        <v>0</v>
      </c>
      <c r="F1792" s="230"/>
      <c r="G1792" s="190"/>
      <c r="H1792" s="221">
        <f t="shared" si="198"/>
        <v>1600</v>
      </c>
      <c r="I1792" s="226">
        <v>100</v>
      </c>
      <c r="J1792" s="191">
        <f t="shared" si="199"/>
        <v>160000</v>
      </c>
      <c r="K1792" s="221">
        <f>+ม.5!R408</f>
        <v>0</v>
      </c>
      <c r="L1792" s="238">
        <f>+ม.5!T408</f>
        <v>0</v>
      </c>
      <c r="M1792" s="238">
        <f>+ม.5!U408</f>
        <v>0</v>
      </c>
      <c r="N1792" s="190"/>
      <c r="O1792" s="197">
        <f>+ม.5!V408</f>
        <v>0</v>
      </c>
      <c r="P1792" s="190">
        <f>+ม.5!X408</f>
        <v>0</v>
      </c>
      <c r="Q1792" s="244"/>
      <c r="R1792" s="197">
        <f t="shared" si="192"/>
        <v>0</v>
      </c>
      <c r="S1792" s="221">
        <f>+ม.5!AA408</f>
        <v>0</v>
      </c>
      <c r="T1792" s="201">
        <f t="shared" si="193"/>
        <v>0</v>
      </c>
      <c r="U1792" s="190">
        <f t="shared" si="194"/>
        <v>0</v>
      </c>
      <c r="V1792" s="190">
        <f t="shared" si="195"/>
        <v>160000</v>
      </c>
      <c r="W1792" s="190"/>
      <c r="X1792" s="258" t="s">
        <v>2880</v>
      </c>
      <c r="Y1792" s="251"/>
      <c r="Z1792" s="251">
        <v>0.01</v>
      </c>
    </row>
    <row r="1793" spans="1:26" s="435" customFormat="1" ht="15.75" customHeight="1" x14ac:dyDescent="0.35">
      <c r="A1793" s="421">
        <v>339</v>
      </c>
      <c r="B1793" s="423" t="str">
        <f>+ม.5!D409</f>
        <v>โฉนด</v>
      </c>
      <c r="C1793" s="424">
        <f>+ม.5!E409</f>
        <v>55787</v>
      </c>
      <c r="D1793" s="421">
        <f>+ม.5!J409</f>
        <v>0</v>
      </c>
      <c r="E1793" s="421">
        <f>+ม.5!K409</f>
        <v>1</v>
      </c>
      <c r="F1793" s="425">
        <f>+ม.5!L409</f>
        <v>12</v>
      </c>
      <c r="G1793" s="426"/>
      <c r="H1793" s="421">
        <f t="shared" si="198"/>
        <v>112</v>
      </c>
      <c r="I1793" s="427">
        <v>230</v>
      </c>
      <c r="J1793" s="428">
        <f t="shared" si="199"/>
        <v>25760</v>
      </c>
      <c r="K1793" s="421">
        <f>+ม.5!R409</f>
        <v>1</v>
      </c>
      <c r="L1793" s="429" t="str">
        <f>+ม.5!T409</f>
        <v>บ้านเดี่ยว</v>
      </c>
      <c r="M1793" s="429">
        <f>+ม.5!U409</f>
        <v>0</v>
      </c>
      <c r="N1793" s="426"/>
      <c r="O1793" s="430">
        <f>+ม.5!V409</f>
        <v>0</v>
      </c>
      <c r="P1793" s="426">
        <f>+ม.5!X409</f>
        <v>0</v>
      </c>
      <c r="Q1793" s="431"/>
      <c r="R1793" s="430">
        <f t="shared" si="192"/>
        <v>0</v>
      </c>
      <c r="S1793" s="421">
        <f>+ม.5!AA409</f>
        <v>0</v>
      </c>
      <c r="T1793" s="432">
        <f t="shared" si="193"/>
        <v>0</v>
      </c>
      <c r="U1793" s="426">
        <f t="shared" si="194"/>
        <v>0</v>
      </c>
      <c r="V1793" s="426">
        <f t="shared" si="195"/>
        <v>25760</v>
      </c>
      <c r="W1793" s="426"/>
      <c r="X1793" s="433" t="s">
        <v>2880</v>
      </c>
      <c r="Y1793" s="434"/>
      <c r="Z1793" s="434">
        <v>0.03</v>
      </c>
    </row>
    <row r="1794" spans="1:26" s="189" customFormat="1" ht="15.75" customHeight="1" x14ac:dyDescent="0.35">
      <c r="A1794" s="221">
        <v>340</v>
      </c>
      <c r="B1794" s="217" t="str">
        <f>+ม.5!D410</f>
        <v>น.ส.3</v>
      </c>
      <c r="C1794" s="234">
        <f>+ม.5!E410</f>
        <v>0</v>
      </c>
      <c r="D1794" s="221">
        <f>+ม.5!J410</f>
        <v>0</v>
      </c>
      <c r="E1794" s="221">
        <f>+ม.5!K410</f>
        <v>2</v>
      </c>
      <c r="F1794" s="230">
        <f>+ม.5!L410</f>
        <v>90</v>
      </c>
      <c r="G1794" s="190"/>
      <c r="H1794" s="221">
        <f t="shared" si="198"/>
        <v>290</v>
      </c>
      <c r="I1794" s="226">
        <v>100</v>
      </c>
      <c r="J1794" s="191">
        <f t="shared" si="199"/>
        <v>29000</v>
      </c>
      <c r="K1794" s="221">
        <f>+ม.5!R410</f>
        <v>1</v>
      </c>
      <c r="L1794" s="238" t="str">
        <f>+ม.5!T410</f>
        <v>บ้านเดี่ยว</v>
      </c>
      <c r="M1794" s="238">
        <f>+ม.5!U410</f>
        <v>0</v>
      </c>
      <c r="N1794" s="190"/>
      <c r="O1794" s="197">
        <f>+ม.5!V410</f>
        <v>0</v>
      </c>
      <c r="P1794" s="190">
        <f>+ม.5!X410</f>
        <v>0</v>
      </c>
      <c r="Q1794" s="244"/>
      <c r="R1794" s="197">
        <f t="shared" si="192"/>
        <v>0</v>
      </c>
      <c r="S1794" s="221">
        <f>+ม.5!AA410</f>
        <v>0</v>
      </c>
      <c r="T1794" s="201">
        <f t="shared" si="193"/>
        <v>0</v>
      </c>
      <c r="U1794" s="190">
        <f t="shared" si="194"/>
        <v>0</v>
      </c>
      <c r="V1794" s="190">
        <f t="shared" si="195"/>
        <v>29000</v>
      </c>
      <c r="W1794" s="190"/>
      <c r="X1794" s="258"/>
      <c r="Y1794" s="251">
        <f t="shared" ref="Y1794" si="203">+V1794-X1794</f>
        <v>29000</v>
      </c>
      <c r="Z1794" s="251">
        <v>0.03</v>
      </c>
    </row>
    <row r="1795" spans="1:26" s="189" customFormat="1" ht="15.75" customHeight="1" x14ac:dyDescent="0.35">
      <c r="A1795" s="221">
        <v>341</v>
      </c>
      <c r="B1795" s="217" t="str">
        <f>+ม.5!D411</f>
        <v>โฉนด</v>
      </c>
      <c r="C1795" s="234">
        <f>+ม.5!E411</f>
        <v>40185</v>
      </c>
      <c r="D1795" s="221">
        <f>+ม.5!J411</f>
        <v>0</v>
      </c>
      <c r="E1795" s="221">
        <f>+ม.5!K411</f>
        <v>1</v>
      </c>
      <c r="F1795" s="230">
        <f>+ม.5!L411</f>
        <v>52</v>
      </c>
      <c r="G1795" s="190"/>
      <c r="H1795" s="221">
        <f t="shared" si="198"/>
        <v>152</v>
      </c>
      <c r="I1795" s="226">
        <v>230</v>
      </c>
      <c r="J1795" s="191">
        <f t="shared" si="199"/>
        <v>34960</v>
      </c>
      <c r="K1795" s="221">
        <f>+ม.5!R411</f>
        <v>1</v>
      </c>
      <c r="L1795" s="238" t="str">
        <f>+ม.5!T411</f>
        <v>บ้านเดี่ยว</v>
      </c>
      <c r="M1795" s="238">
        <f>+ม.5!U411</f>
        <v>0</v>
      </c>
      <c r="N1795" s="190"/>
      <c r="O1795" s="197">
        <f>+ม.5!V411</f>
        <v>0</v>
      </c>
      <c r="P1795" s="190">
        <f>+ม.5!X411</f>
        <v>0</v>
      </c>
      <c r="Q1795" s="244"/>
      <c r="R1795" s="197">
        <f t="shared" si="192"/>
        <v>0</v>
      </c>
      <c r="S1795" s="221">
        <f>+ม.5!AA411</f>
        <v>0</v>
      </c>
      <c r="T1795" s="201">
        <f t="shared" si="193"/>
        <v>0</v>
      </c>
      <c r="U1795" s="190">
        <f t="shared" si="194"/>
        <v>0</v>
      </c>
      <c r="V1795" s="190">
        <f t="shared" si="195"/>
        <v>34960</v>
      </c>
      <c r="W1795" s="190"/>
      <c r="X1795" s="258" t="s">
        <v>2880</v>
      </c>
      <c r="Y1795" s="251"/>
      <c r="Z1795" s="251">
        <v>0.03</v>
      </c>
    </row>
    <row r="1796" spans="1:26" s="189" customFormat="1" ht="15.75" customHeight="1" x14ac:dyDescent="0.35">
      <c r="A1796" s="221">
        <v>342</v>
      </c>
      <c r="B1796" s="217" t="str">
        <f>+ม.5!D412</f>
        <v>โฉนด</v>
      </c>
      <c r="C1796" s="234">
        <f>+ม.5!E412</f>
        <v>40513</v>
      </c>
      <c r="D1796" s="221">
        <f>+ม.5!J412</f>
        <v>0</v>
      </c>
      <c r="E1796" s="221">
        <f>+ม.5!K412</f>
        <v>2</v>
      </c>
      <c r="F1796" s="230">
        <f>+ม.5!L412</f>
        <v>85</v>
      </c>
      <c r="G1796" s="190"/>
      <c r="H1796" s="221">
        <f t="shared" si="198"/>
        <v>285</v>
      </c>
      <c r="I1796" s="226">
        <v>230</v>
      </c>
      <c r="J1796" s="191">
        <f t="shared" si="199"/>
        <v>65550</v>
      </c>
      <c r="K1796" s="221">
        <f>+ม.5!R412</f>
        <v>0</v>
      </c>
      <c r="L1796" s="238">
        <f>+ม.5!T412</f>
        <v>0</v>
      </c>
      <c r="M1796" s="238">
        <f>+ม.5!U412</f>
        <v>0</v>
      </c>
      <c r="N1796" s="190"/>
      <c r="O1796" s="197">
        <f>+ม.5!V412</f>
        <v>0</v>
      </c>
      <c r="P1796" s="190">
        <f>+ม.5!X412</f>
        <v>0</v>
      </c>
      <c r="Q1796" s="244"/>
      <c r="R1796" s="197">
        <f t="shared" si="192"/>
        <v>0</v>
      </c>
      <c r="S1796" s="221">
        <f>+ม.5!AA412</f>
        <v>0</v>
      </c>
      <c r="T1796" s="201">
        <f t="shared" si="193"/>
        <v>0</v>
      </c>
      <c r="U1796" s="190">
        <f t="shared" si="194"/>
        <v>0</v>
      </c>
      <c r="V1796" s="190">
        <f t="shared" si="195"/>
        <v>65550</v>
      </c>
      <c r="W1796" s="190"/>
      <c r="X1796" s="258" t="s">
        <v>2880</v>
      </c>
      <c r="Y1796" s="251"/>
      <c r="Z1796" s="251">
        <v>0.01</v>
      </c>
    </row>
    <row r="1797" spans="1:26" s="189" customFormat="1" ht="15.75" customHeight="1" x14ac:dyDescent="0.35">
      <c r="A1797" s="221">
        <v>343</v>
      </c>
      <c r="B1797" s="217" t="str">
        <f>+ม.5!D413</f>
        <v>โฉนด</v>
      </c>
      <c r="C1797" s="234">
        <f>+ม.5!E413</f>
        <v>15796</v>
      </c>
      <c r="D1797" s="221">
        <f>+ม.5!J413</f>
        <v>16</v>
      </c>
      <c r="E1797" s="221">
        <f>+ม.5!K413</f>
        <v>2</v>
      </c>
      <c r="F1797" s="230">
        <f>+ม.5!L413</f>
        <v>20</v>
      </c>
      <c r="G1797" s="190"/>
      <c r="H1797" s="221">
        <f t="shared" si="198"/>
        <v>6620</v>
      </c>
      <c r="I1797" s="226">
        <v>130</v>
      </c>
      <c r="J1797" s="191">
        <f t="shared" si="199"/>
        <v>860600</v>
      </c>
      <c r="K1797" s="221">
        <f>+ม.5!R413</f>
        <v>0</v>
      </c>
      <c r="L1797" s="238">
        <f>+ม.5!T413</f>
        <v>0</v>
      </c>
      <c r="M1797" s="238">
        <f>+ม.5!U413</f>
        <v>0</v>
      </c>
      <c r="N1797" s="190"/>
      <c r="O1797" s="197">
        <f>+ม.5!V413</f>
        <v>0</v>
      </c>
      <c r="P1797" s="190">
        <f>+ม.5!X413</f>
        <v>0</v>
      </c>
      <c r="Q1797" s="244"/>
      <c r="R1797" s="197">
        <f t="shared" si="192"/>
        <v>0</v>
      </c>
      <c r="S1797" s="221">
        <f>+ม.5!AA413</f>
        <v>0</v>
      </c>
      <c r="T1797" s="201">
        <f t="shared" si="193"/>
        <v>0</v>
      </c>
      <c r="U1797" s="190">
        <f t="shared" si="194"/>
        <v>0</v>
      </c>
      <c r="V1797" s="190">
        <f t="shared" si="195"/>
        <v>860600</v>
      </c>
      <c r="W1797" s="190"/>
      <c r="X1797" s="258" t="s">
        <v>2880</v>
      </c>
      <c r="Y1797" s="251"/>
      <c r="Z1797" s="251">
        <v>0.01</v>
      </c>
    </row>
    <row r="1798" spans="1:26" s="189" customFormat="1" ht="15.75" customHeight="1" x14ac:dyDescent="0.35">
      <c r="A1798" s="221">
        <v>344</v>
      </c>
      <c r="B1798" s="217" t="str">
        <f>+ม.5!D414</f>
        <v>โฉนด</v>
      </c>
      <c r="C1798" s="234">
        <f>+ม.5!E414</f>
        <v>50483</v>
      </c>
      <c r="D1798" s="221">
        <f>+ม.5!J414</f>
        <v>0</v>
      </c>
      <c r="E1798" s="221">
        <f>+ม.5!K414</f>
        <v>1</v>
      </c>
      <c r="F1798" s="230">
        <f>+ม.5!L414</f>
        <v>42</v>
      </c>
      <c r="G1798" s="190"/>
      <c r="H1798" s="221">
        <f t="shared" si="198"/>
        <v>142</v>
      </c>
      <c r="I1798" s="226">
        <v>170</v>
      </c>
      <c r="J1798" s="191">
        <f t="shared" si="199"/>
        <v>24140</v>
      </c>
      <c r="K1798" s="221">
        <f>+ม.5!R414</f>
        <v>1</v>
      </c>
      <c r="L1798" s="238" t="str">
        <f>+ม.5!T414</f>
        <v>บ้านเดี่ยว</v>
      </c>
      <c r="M1798" s="238">
        <f>+ม.5!U414</f>
        <v>0</v>
      </c>
      <c r="N1798" s="190"/>
      <c r="O1798" s="197">
        <f>+ม.5!V414</f>
        <v>0</v>
      </c>
      <c r="P1798" s="190">
        <f>+ม.5!X414</f>
        <v>0</v>
      </c>
      <c r="Q1798" s="244"/>
      <c r="R1798" s="197">
        <f t="shared" si="192"/>
        <v>0</v>
      </c>
      <c r="S1798" s="221">
        <f>+ม.5!AA414</f>
        <v>0</v>
      </c>
      <c r="T1798" s="201">
        <f t="shared" si="193"/>
        <v>0</v>
      </c>
      <c r="U1798" s="190">
        <f t="shared" si="194"/>
        <v>0</v>
      </c>
      <c r="V1798" s="190">
        <f t="shared" si="195"/>
        <v>24140</v>
      </c>
      <c r="W1798" s="190"/>
      <c r="X1798" s="258" t="s">
        <v>2880</v>
      </c>
      <c r="Y1798" s="251"/>
      <c r="Z1798" s="251">
        <v>0.03</v>
      </c>
    </row>
    <row r="1799" spans="1:26" s="189" customFormat="1" ht="15.75" customHeight="1" x14ac:dyDescent="0.35">
      <c r="A1799" s="221">
        <v>345</v>
      </c>
      <c r="B1799" s="217" t="str">
        <f>+ม.5!D415</f>
        <v>สปก.</v>
      </c>
      <c r="C1799" s="234">
        <f>+ม.5!E415</f>
        <v>2882</v>
      </c>
      <c r="D1799" s="221">
        <f>+ม.5!J415</f>
        <v>19</v>
      </c>
      <c r="E1799" s="221">
        <f>+ม.5!K415</f>
        <v>2</v>
      </c>
      <c r="F1799" s="230">
        <f>+ม.5!L415</f>
        <v>15</v>
      </c>
      <c r="G1799" s="190"/>
      <c r="H1799" s="221">
        <f t="shared" si="198"/>
        <v>7815</v>
      </c>
      <c r="I1799" s="226">
        <v>75</v>
      </c>
      <c r="J1799" s="191">
        <f t="shared" si="199"/>
        <v>586125</v>
      </c>
      <c r="K1799" s="221">
        <f>+ม.5!R415</f>
        <v>0</v>
      </c>
      <c r="L1799" s="238">
        <f>+ม.5!T415</f>
        <v>0</v>
      </c>
      <c r="M1799" s="238">
        <f>+ม.5!U415</f>
        <v>0</v>
      </c>
      <c r="N1799" s="190"/>
      <c r="O1799" s="197">
        <f>+ม.5!V415</f>
        <v>0</v>
      </c>
      <c r="P1799" s="190">
        <f>+ม.5!X415</f>
        <v>0</v>
      </c>
      <c r="Q1799" s="244"/>
      <c r="R1799" s="197">
        <f t="shared" si="192"/>
        <v>0</v>
      </c>
      <c r="S1799" s="221">
        <f>+ม.5!AA415</f>
        <v>0</v>
      </c>
      <c r="T1799" s="201">
        <f t="shared" si="193"/>
        <v>0</v>
      </c>
      <c r="U1799" s="190">
        <f t="shared" si="194"/>
        <v>0</v>
      </c>
      <c r="V1799" s="190">
        <f t="shared" si="195"/>
        <v>586125</v>
      </c>
      <c r="W1799" s="190"/>
      <c r="X1799" s="258"/>
      <c r="Y1799" s="251">
        <f t="shared" ref="Y1799" si="204">+V1799-X1799</f>
        <v>586125</v>
      </c>
      <c r="Z1799" s="251">
        <v>0.01</v>
      </c>
    </row>
    <row r="1800" spans="1:26" s="189" customFormat="1" ht="15.75" customHeight="1" x14ac:dyDescent="0.35">
      <c r="A1800" s="221">
        <v>346</v>
      </c>
      <c r="B1800" s="217" t="str">
        <f>+ม.5!D416</f>
        <v>โฉนด</v>
      </c>
      <c r="C1800" s="234">
        <f>+ม.5!E416</f>
        <v>51914</v>
      </c>
      <c r="D1800" s="221">
        <f>+ม.5!J416</f>
        <v>9</v>
      </c>
      <c r="E1800" s="221">
        <f>+ม.5!K416</f>
        <v>2</v>
      </c>
      <c r="F1800" s="230">
        <f>+ม.5!L416</f>
        <v>21</v>
      </c>
      <c r="G1800" s="190"/>
      <c r="H1800" s="221">
        <f t="shared" si="198"/>
        <v>3821</v>
      </c>
      <c r="I1800" s="226">
        <v>130</v>
      </c>
      <c r="J1800" s="191">
        <f t="shared" si="199"/>
        <v>496730</v>
      </c>
      <c r="K1800" s="221">
        <f>+ม.5!R416</f>
        <v>0</v>
      </c>
      <c r="L1800" s="238">
        <f>+ม.5!T416</f>
        <v>0</v>
      </c>
      <c r="M1800" s="238">
        <f>+ม.5!U416</f>
        <v>0</v>
      </c>
      <c r="N1800" s="190"/>
      <c r="O1800" s="197">
        <f>+ม.5!V416</f>
        <v>0</v>
      </c>
      <c r="P1800" s="190">
        <f>+ม.5!X416</f>
        <v>0</v>
      </c>
      <c r="Q1800" s="244"/>
      <c r="R1800" s="197">
        <f t="shared" si="192"/>
        <v>0</v>
      </c>
      <c r="S1800" s="221">
        <f>+ม.5!AA416</f>
        <v>0</v>
      </c>
      <c r="T1800" s="201">
        <f t="shared" si="193"/>
        <v>0</v>
      </c>
      <c r="U1800" s="190">
        <f t="shared" si="194"/>
        <v>0</v>
      </c>
      <c r="V1800" s="190">
        <f t="shared" si="195"/>
        <v>496730</v>
      </c>
      <c r="W1800" s="190"/>
      <c r="X1800" s="258" t="s">
        <v>2880</v>
      </c>
      <c r="Y1800" s="251"/>
      <c r="Z1800" s="251">
        <v>0.01</v>
      </c>
    </row>
    <row r="1801" spans="1:26" s="189" customFormat="1" ht="15.75" customHeight="1" x14ac:dyDescent="0.35">
      <c r="A1801" s="221">
        <v>347</v>
      </c>
      <c r="B1801" s="217" t="str">
        <f>+ม.5!D417</f>
        <v>โฉนด</v>
      </c>
      <c r="C1801" s="234">
        <f>+ม.5!E417</f>
        <v>54168</v>
      </c>
      <c r="D1801" s="221">
        <f>+ม.5!J417</f>
        <v>6</v>
      </c>
      <c r="E1801" s="221">
        <f>+ม.5!K417</f>
        <v>3</v>
      </c>
      <c r="F1801" s="230">
        <f>+ม.5!L417</f>
        <v>24</v>
      </c>
      <c r="G1801" s="190"/>
      <c r="H1801" s="221">
        <f t="shared" si="198"/>
        <v>2724</v>
      </c>
      <c r="I1801" s="226">
        <v>130</v>
      </c>
      <c r="J1801" s="191">
        <f t="shared" si="199"/>
        <v>354120</v>
      </c>
      <c r="K1801" s="221">
        <f>+ม.5!R417</f>
        <v>0</v>
      </c>
      <c r="L1801" s="238">
        <f>+ม.5!T417</f>
        <v>0</v>
      </c>
      <c r="M1801" s="238">
        <f>+ม.5!U417</f>
        <v>0</v>
      </c>
      <c r="N1801" s="190"/>
      <c r="O1801" s="197">
        <f>+ม.5!V417</f>
        <v>0</v>
      </c>
      <c r="P1801" s="190">
        <f>+ม.5!X417</f>
        <v>0</v>
      </c>
      <c r="Q1801" s="244"/>
      <c r="R1801" s="197">
        <f t="shared" si="192"/>
        <v>0</v>
      </c>
      <c r="S1801" s="221">
        <f>+ม.5!AA417</f>
        <v>0</v>
      </c>
      <c r="T1801" s="201">
        <f t="shared" si="193"/>
        <v>0</v>
      </c>
      <c r="U1801" s="190">
        <f t="shared" si="194"/>
        <v>0</v>
      </c>
      <c r="V1801" s="190">
        <f t="shared" si="195"/>
        <v>354120</v>
      </c>
      <c r="W1801" s="190"/>
      <c r="X1801" s="258" t="s">
        <v>2880</v>
      </c>
      <c r="Y1801" s="251"/>
      <c r="Z1801" s="251">
        <v>0.01</v>
      </c>
    </row>
    <row r="1802" spans="1:26" s="189" customFormat="1" ht="15.75" customHeight="1" x14ac:dyDescent="0.35">
      <c r="A1802" s="221">
        <v>348</v>
      </c>
      <c r="B1802" s="217" t="str">
        <f>+ม.5!D418</f>
        <v>โฉนด</v>
      </c>
      <c r="C1802" s="234">
        <f>+ม.5!E418</f>
        <v>65190</v>
      </c>
      <c r="D1802" s="221">
        <f>+ม.5!J418</f>
        <v>2</v>
      </c>
      <c r="E1802" s="221">
        <f>+ม.5!K418</f>
        <v>1</v>
      </c>
      <c r="F1802" s="230">
        <f>+ม.5!L418</f>
        <v>91.2</v>
      </c>
      <c r="G1802" s="190"/>
      <c r="H1802" s="221">
        <f t="shared" si="198"/>
        <v>991.2</v>
      </c>
      <c r="I1802" s="226">
        <v>100</v>
      </c>
      <c r="J1802" s="191">
        <f t="shared" si="199"/>
        <v>99120</v>
      </c>
      <c r="K1802" s="221">
        <f>+ม.5!R418</f>
        <v>0</v>
      </c>
      <c r="L1802" s="238">
        <f>+ม.5!T418</f>
        <v>0</v>
      </c>
      <c r="M1802" s="238">
        <f>+ม.5!U418</f>
        <v>0</v>
      </c>
      <c r="N1802" s="190"/>
      <c r="O1802" s="197">
        <f>+ม.5!V418</f>
        <v>0</v>
      </c>
      <c r="P1802" s="190">
        <f>+ม.5!X418</f>
        <v>0</v>
      </c>
      <c r="Q1802" s="244"/>
      <c r="R1802" s="197">
        <f t="shared" si="192"/>
        <v>0</v>
      </c>
      <c r="S1802" s="221">
        <f>+ม.5!AA418</f>
        <v>0</v>
      </c>
      <c r="T1802" s="201">
        <f t="shared" si="193"/>
        <v>0</v>
      </c>
      <c r="U1802" s="190">
        <f t="shared" si="194"/>
        <v>0</v>
      </c>
      <c r="V1802" s="190">
        <f t="shared" si="195"/>
        <v>99120</v>
      </c>
      <c r="W1802" s="190"/>
      <c r="X1802" s="258" t="s">
        <v>2880</v>
      </c>
      <c r="Y1802" s="251"/>
      <c r="Z1802" s="251">
        <v>0.01</v>
      </c>
    </row>
    <row r="1803" spans="1:26" s="189" customFormat="1" ht="15.75" customHeight="1" x14ac:dyDescent="0.35">
      <c r="A1803" s="221">
        <v>349</v>
      </c>
      <c r="B1803" s="217" t="str">
        <f>+ม.5!D419</f>
        <v>โฉนด</v>
      </c>
      <c r="C1803" s="234">
        <f>+ม.5!E419</f>
        <v>40190</v>
      </c>
      <c r="D1803" s="221">
        <f>+ม.5!J419</f>
        <v>0</v>
      </c>
      <c r="E1803" s="221">
        <f>+ม.5!K419</f>
        <v>3</v>
      </c>
      <c r="F1803" s="230">
        <f>+ม.5!L419</f>
        <v>29</v>
      </c>
      <c r="G1803" s="190"/>
      <c r="H1803" s="221">
        <f t="shared" si="198"/>
        <v>329</v>
      </c>
      <c r="I1803" s="226">
        <v>230</v>
      </c>
      <c r="J1803" s="191">
        <f t="shared" si="199"/>
        <v>75670</v>
      </c>
      <c r="K1803" s="221">
        <f>+ม.5!R419</f>
        <v>0</v>
      </c>
      <c r="L1803" s="238">
        <f>+ม.5!T419</f>
        <v>0</v>
      </c>
      <c r="M1803" s="238">
        <f>+ม.5!U419</f>
        <v>0</v>
      </c>
      <c r="N1803" s="190"/>
      <c r="O1803" s="197">
        <f>+ม.5!V419</f>
        <v>0</v>
      </c>
      <c r="P1803" s="190">
        <f>+ม.5!X419</f>
        <v>0</v>
      </c>
      <c r="Q1803" s="244"/>
      <c r="R1803" s="197">
        <f t="shared" si="192"/>
        <v>0</v>
      </c>
      <c r="S1803" s="221">
        <f>+ม.5!AA419</f>
        <v>0</v>
      </c>
      <c r="T1803" s="201">
        <f t="shared" si="193"/>
        <v>0</v>
      </c>
      <c r="U1803" s="190">
        <f t="shared" si="194"/>
        <v>0</v>
      </c>
      <c r="V1803" s="190">
        <f t="shared" si="195"/>
        <v>75670</v>
      </c>
      <c r="W1803" s="190"/>
      <c r="X1803" s="258" t="s">
        <v>2880</v>
      </c>
      <c r="Y1803" s="251"/>
      <c r="Z1803" s="251">
        <v>0.01</v>
      </c>
    </row>
    <row r="1804" spans="1:26" s="189" customFormat="1" ht="15.75" customHeight="1" x14ac:dyDescent="0.35">
      <c r="A1804" s="221">
        <v>350</v>
      </c>
      <c r="B1804" s="217" t="str">
        <f>+ม.5!D420</f>
        <v>โฉนด</v>
      </c>
      <c r="C1804" s="234">
        <f>+ม.5!E420</f>
        <v>15893</v>
      </c>
      <c r="D1804" s="221">
        <f>+ม.5!J420</f>
        <v>6</v>
      </c>
      <c r="E1804" s="221">
        <f>+ม.5!K420</f>
        <v>1</v>
      </c>
      <c r="F1804" s="230">
        <f>+ม.5!L420</f>
        <v>46</v>
      </c>
      <c r="G1804" s="190"/>
      <c r="H1804" s="221">
        <f t="shared" si="198"/>
        <v>2546</v>
      </c>
      <c r="I1804" s="226">
        <v>130</v>
      </c>
      <c r="J1804" s="191">
        <f t="shared" si="199"/>
        <v>330980</v>
      </c>
      <c r="K1804" s="221">
        <f>+ม.5!R420</f>
        <v>0</v>
      </c>
      <c r="L1804" s="238">
        <f>+ม.5!T420</f>
        <v>0</v>
      </c>
      <c r="M1804" s="238">
        <f>+ม.5!U420</f>
        <v>0</v>
      </c>
      <c r="N1804" s="190"/>
      <c r="O1804" s="197">
        <f>+ม.5!V420</f>
        <v>0</v>
      </c>
      <c r="P1804" s="190">
        <f>+ม.5!X420</f>
        <v>0</v>
      </c>
      <c r="Q1804" s="244"/>
      <c r="R1804" s="197">
        <f t="shared" si="192"/>
        <v>0</v>
      </c>
      <c r="S1804" s="221">
        <f>+ม.5!AA420</f>
        <v>0</v>
      </c>
      <c r="T1804" s="201">
        <f t="shared" si="193"/>
        <v>0</v>
      </c>
      <c r="U1804" s="190">
        <f t="shared" si="194"/>
        <v>0</v>
      </c>
      <c r="V1804" s="190">
        <f t="shared" si="195"/>
        <v>330980</v>
      </c>
      <c r="W1804" s="190"/>
      <c r="X1804" s="258" t="s">
        <v>2880</v>
      </c>
      <c r="Y1804" s="251"/>
      <c r="Z1804" s="251">
        <v>0.01</v>
      </c>
    </row>
    <row r="1805" spans="1:26" s="189" customFormat="1" ht="15.75" customHeight="1" x14ac:dyDescent="0.35">
      <c r="A1805" s="221">
        <v>351</v>
      </c>
      <c r="B1805" s="217" t="str">
        <f>+ม.5!D421</f>
        <v>โฉนด</v>
      </c>
      <c r="C1805" s="234">
        <f>+ม.5!E421</f>
        <v>40271</v>
      </c>
      <c r="D1805" s="221">
        <f>+ม.5!J421</f>
        <v>22</v>
      </c>
      <c r="E1805" s="221">
        <f>+ม.5!K421</f>
        <v>3</v>
      </c>
      <c r="F1805" s="230"/>
      <c r="G1805" s="190"/>
      <c r="H1805" s="221">
        <f t="shared" si="198"/>
        <v>9100</v>
      </c>
      <c r="I1805" s="226">
        <v>100</v>
      </c>
      <c r="J1805" s="191">
        <f t="shared" si="199"/>
        <v>910000</v>
      </c>
      <c r="K1805" s="221">
        <f>+ม.5!R421</f>
        <v>0</v>
      </c>
      <c r="L1805" s="238">
        <f>+ม.5!T421</f>
        <v>0</v>
      </c>
      <c r="M1805" s="238">
        <f>+ม.5!U421</f>
        <v>0</v>
      </c>
      <c r="N1805" s="190"/>
      <c r="O1805" s="197">
        <f>+ม.5!V421</f>
        <v>0</v>
      </c>
      <c r="P1805" s="190">
        <f>+ม.5!X421</f>
        <v>0</v>
      </c>
      <c r="Q1805" s="244"/>
      <c r="R1805" s="197">
        <f t="shared" si="192"/>
        <v>0</v>
      </c>
      <c r="S1805" s="221">
        <f>+ม.5!AA421</f>
        <v>0</v>
      </c>
      <c r="T1805" s="201">
        <f t="shared" si="193"/>
        <v>0</v>
      </c>
      <c r="U1805" s="190">
        <f t="shared" si="194"/>
        <v>0</v>
      </c>
      <c r="V1805" s="190">
        <f t="shared" si="195"/>
        <v>910000</v>
      </c>
      <c r="W1805" s="190"/>
      <c r="X1805" s="258" t="s">
        <v>2880</v>
      </c>
      <c r="Y1805" s="251"/>
      <c r="Z1805" s="251">
        <v>0.01</v>
      </c>
    </row>
    <row r="1806" spans="1:26" s="189" customFormat="1" ht="15.75" customHeight="1" x14ac:dyDescent="0.35">
      <c r="A1806" s="221">
        <v>352</v>
      </c>
      <c r="B1806" s="217" t="str">
        <f>+ม.5!D422</f>
        <v>โฉนด</v>
      </c>
      <c r="C1806" s="234">
        <f>+ม.5!E422</f>
        <v>40243</v>
      </c>
      <c r="D1806" s="221">
        <f>+ม.5!J422</f>
        <v>2</v>
      </c>
      <c r="E1806" s="221">
        <f>+ม.5!K422</f>
        <v>1</v>
      </c>
      <c r="F1806" s="230">
        <f>+ม.5!L422</f>
        <v>82</v>
      </c>
      <c r="G1806" s="190"/>
      <c r="H1806" s="221">
        <f t="shared" si="198"/>
        <v>982</v>
      </c>
      <c r="I1806" s="226">
        <v>100</v>
      </c>
      <c r="J1806" s="191">
        <f t="shared" si="199"/>
        <v>98200</v>
      </c>
      <c r="K1806" s="221">
        <f>+ม.5!R422</f>
        <v>0</v>
      </c>
      <c r="L1806" s="238">
        <f>+ม.5!T422</f>
        <v>0</v>
      </c>
      <c r="M1806" s="238">
        <f>+ม.5!U422</f>
        <v>0</v>
      </c>
      <c r="N1806" s="190"/>
      <c r="O1806" s="197">
        <f>+ม.5!V422</f>
        <v>0</v>
      </c>
      <c r="P1806" s="190">
        <f>+ม.5!X422</f>
        <v>0</v>
      </c>
      <c r="Q1806" s="244"/>
      <c r="R1806" s="197">
        <f t="shared" si="192"/>
        <v>0</v>
      </c>
      <c r="S1806" s="221">
        <f>+ม.5!AA422</f>
        <v>0</v>
      </c>
      <c r="T1806" s="201">
        <f t="shared" si="193"/>
        <v>0</v>
      </c>
      <c r="U1806" s="190">
        <f t="shared" si="194"/>
        <v>0</v>
      </c>
      <c r="V1806" s="190">
        <f t="shared" si="195"/>
        <v>98200</v>
      </c>
      <c r="W1806" s="190"/>
      <c r="X1806" s="258" t="s">
        <v>2880</v>
      </c>
      <c r="Y1806" s="251"/>
      <c r="Z1806" s="251">
        <v>0.01</v>
      </c>
    </row>
    <row r="1807" spans="1:26" s="189" customFormat="1" ht="15.75" customHeight="1" x14ac:dyDescent="0.35">
      <c r="A1807" s="221">
        <v>353</v>
      </c>
      <c r="B1807" s="217" t="str">
        <f>+ม.5!D423</f>
        <v>โฉนด</v>
      </c>
      <c r="C1807" s="234">
        <f>+ม.5!E423</f>
        <v>65210</v>
      </c>
      <c r="D1807" s="221">
        <f>+ม.5!J423</f>
        <v>5</v>
      </c>
      <c r="E1807" s="221">
        <f>+ม.5!K423</f>
        <v>0</v>
      </c>
      <c r="F1807" s="230"/>
      <c r="G1807" s="190"/>
      <c r="H1807" s="221">
        <f t="shared" si="198"/>
        <v>2000</v>
      </c>
      <c r="I1807" s="226">
        <v>100</v>
      </c>
      <c r="J1807" s="191">
        <f t="shared" si="199"/>
        <v>200000</v>
      </c>
      <c r="K1807" s="221">
        <f>+ม.5!R423</f>
        <v>0</v>
      </c>
      <c r="L1807" s="238">
        <f>+ม.5!T423</f>
        <v>0</v>
      </c>
      <c r="M1807" s="238">
        <f>+ม.5!U423</f>
        <v>0</v>
      </c>
      <c r="N1807" s="190"/>
      <c r="O1807" s="197">
        <f>+ม.5!V423</f>
        <v>0</v>
      </c>
      <c r="P1807" s="190">
        <f>+ม.5!X423</f>
        <v>0</v>
      </c>
      <c r="Q1807" s="244"/>
      <c r="R1807" s="197">
        <f t="shared" si="192"/>
        <v>0</v>
      </c>
      <c r="S1807" s="221">
        <f>+ม.5!AA423</f>
        <v>0</v>
      </c>
      <c r="T1807" s="201">
        <f t="shared" si="193"/>
        <v>0</v>
      </c>
      <c r="U1807" s="190">
        <f t="shared" si="194"/>
        <v>0</v>
      </c>
      <c r="V1807" s="190">
        <f t="shared" si="195"/>
        <v>200000</v>
      </c>
      <c r="W1807" s="190"/>
      <c r="X1807" s="258" t="s">
        <v>2880</v>
      </c>
      <c r="Y1807" s="251"/>
      <c r="Z1807" s="251">
        <v>0.01</v>
      </c>
    </row>
    <row r="1808" spans="1:26" s="189" customFormat="1" ht="15.75" customHeight="1" x14ac:dyDescent="0.35">
      <c r="A1808" s="221">
        <v>354</v>
      </c>
      <c r="B1808" s="217" t="str">
        <f>+ม.5!D424</f>
        <v>โฉนด</v>
      </c>
      <c r="C1808" s="234">
        <f>+ม.5!E424</f>
        <v>40490</v>
      </c>
      <c r="D1808" s="221">
        <f>+ม.5!J424</f>
        <v>2</v>
      </c>
      <c r="E1808" s="221">
        <f>+ม.5!K424</f>
        <v>0</v>
      </c>
      <c r="F1808" s="230">
        <f>+ม.5!L424</f>
        <v>40</v>
      </c>
      <c r="G1808" s="190"/>
      <c r="H1808" s="221">
        <f t="shared" si="198"/>
        <v>840</v>
      </c>
      <c r="I1808" s="226">
        <v>260</v>
      </c>
      <c r="J1808" s="191">
        <f t="shared" si="199"/>
        <v>218400</v>
      </c>
      <c r="K1808" s="221">
        <f>+ม.5!R424</f>
        <v>0</v>
      </c>
      <c r="L1808" s="238">
        <f>+ม.5!T424</f>
        <v>0</v>
      </c>
      <c r="M1808" s="238">
        <f>+ม.5!U424</f>
        <v>0</v>
      </c>
      <c r="N1808" s="190"/>
      <c r="O1808" s="197">
        <f>+ม.5!V424</f>
        <v>0</v>
      </c>
      <c r="P1808" s="190">
        <f>+ม.5!X424</f>
        <v>0</v>
      </c>
      <c r="Q1808" s="244"/>
      <c r="R1808" s="197">
        <f t="shared" si="192"/>
        <v>0</v>
      </c>
      <c r="S1808" s="221">
        <f>+ม.5!AA424</f>
        <v>0</v>
      </c>
      <c r="T1808" s="201">
        <f t="shared" si="193"/>
        <v>0</v>
      </c>
      <c r="U1808" s="190">
        <f t="shared" si="194"/>
        <v>0</v>
      </c>
      <c r="V1808" s="190">
        <f t="shared" si="195"/>
        <v>218400</v>
      </c>
      <c r="W1808" s="190"/>
      <c r="X1808" s="258" t="s">
        <v>2880</v>
      </c>
      <c r="Y1808" s="251"/>
      <c r="Z1808" s="251">
        <v>0.01</v>
      </c>
    </row>
    <row r="1809" spans="1:26" s="189" customFormat="1" ht="15.75" customHeight="1" x14ac:dyDescent="0.35">
      <c r="A1809" s="221">
        <v>355</v>
      </c>
      <c r="B1809" s="217" t="str">
        <f>+ม.5!D425</f>
        <v>โฉนด</v>
      </c>
      <c r="C1809" s="234">
        <f>+ม.5!E425</f>
        <v>40487</v>
      </c>
      <c r="D1809" s="221">
        <f>+ม.5!J425</f>
        <v>2</v>
      </c>
      <c r="E1809" s="221">
        <f>+ม.5!K425</f>
        <v>0</v>
      </c>
      <c r="F1809" s="230">
        <f>+ม.5!L425</f>
        <v>65</v>
      </c>
      <c r="G1809" s="190"/>
      <c r="H1809" s="221">
        <f t="shared" si="198"/>
        <v>865</v>
      </c>
      <c r="I1809" s="226">
        <v>170</v>
      </c>
      <c r="J1809" s="191">
        <f t="shared" si="199"/>
        <v>147050</v>
      </c>
      <c r="K1809" s="221">
        <f>+ม.5!R425</f>
        <v>0</v>
      </c>
      <c r="L1809" s="238">
        <f>+ม.5!T425</f>
        <v>0</v>
      </c>
      <c r="M1809" s="238">
        <f>+ม.5!U425</f>
        <v>0</v>
      </c>
      <c r="N1809" s="190"/>
      <c r="O1809" s="197">
        <f>+ม.5!V425</f>
        <v>0</v>
      </c>
      <c r="P1809" s="190">
        <f>+ม.5!X425</f>
        <v>0</v>
      </c>
      <c r="Q1809" s="244"/>
      <c r="R1809" s="197">
        <f t="shared" si="192"/>
        <v>0</v>
      </c>
      <c r="S1809" s="221">
        <f>+ม.5!AA425</f>
        <v>0</v>
      </c>
      <c r="T1809" s="201">
        <f t="shared" si="193"/>
        <v>0</v>
      </c>
      <c r="U1809" s="190">
        <f t="shared" si="194"/>
        <v>0</v>
      </c>
      <c r="V1809" s="190">
        <f t="shared" si="195"/>
        <v>147050</v>
      </c>
      <c r="W1809" s="190"/>
      <c r="X1809" s="258" t="s">
        <v>2880</v>
      </c>
      <c r="Y1809" s="251"/>
      <c r="Z1809" s="251">
        <v>0.01</v>
      </c>
    </row>
    <row r="1810" spans="1:26" s="189" customFormat="1" ht="15.75" customHeight="1" x14ac:dyDescent="0.35">
      <c r="A1810" s="221">
        <v>356</v>
      </c>
      <c r="B1810" s="217" t="str">
        <f>+ม.5!D426</f>
        <v>โฉนด</v>
      </c>
      <c r="C1810" s="234">
        <f>+ม.5!E426</f>
        <v>40486</v>
      </c>
      <c r="D1810" s="221">
        <f>+ม.5!J426</f>
        <v>4</v>
      </c>
      <c r="E1810" s="221">
        <f>+ม.5!K426</f>
        <v>3</v>
      </c>
      <c r="F1810" s="230">
        <f>+ม.5!L426</f>
        <v>44</v>
      </c>
      <c r="G1810" s="190"/>
      <c r="H1810" s="221">
        <f t="shared" si="198"/>
        <v>1944</v>
      </c>
      <c r="I1810" s="226">
        <v>100</v>
      </c>
      <c r="J1810" s="191">
        <f t="shared" si="199"/>
        <v>194400</v>
      </c>
      <c r="K1810" s="221">
        <f>+ม.5!R426</f>
        <v>0</v>
      </c>
      <c r="L1810" s="238">
        <f>+ม.5!T426</f>
        <v>0</v>
      </c>
      <c r="M1810" s="238">
        <f>+ม.5!U426</f>
        <v>0</v>
      </c>
      <c r="N1810" s="190"/>
      <c r="O1810" s="197">
        <f>+ม.5!V426</f>
        <v>0</v>
      </c>
      <c r="P1810" s="190">
        <f>+ม.5!X426</f>
        <v>0</v>
      </c>
      <c r="Q1810" s="244"/>
      <c r="R1810" s="197">
        <f t="shared" si="192"/>
        <v>0</v>
      </c>
      <c r="S1810" s="221">
        <f>+ม.5!AA426</f>
        <v>0</v>
      </c>
      <c r="T1810" s="201">
        <f t="shared" si="193"/>
        <v>0</v>
      </c>
      <c r="U1810" s="190">
        <f t="shared" si="194"/>
        <v>0</v>
      </c>
      <c r="V1810" s="190">
        <f t="shared" si="195"/>
        <v>194400</v>
      </c>
      <c r="W1810" s="190"/>
      <c r="X1810" s="258" t="s">
        <v>2880</v>
      </c>
      <c r="Y1810" s="251"/>
      <c r="Z1810" s="251">
        <v>0.01</v>
      </c>
    </row>
    <row r="1811" spans="1:26" s="189" customFormat="1" ht="15.75" customHeight="1" x14ac:dyDescent="0.35">
      <c r="A1811" s="221">
        <v>357</v>
      </c>
      <c r="B1811" s="217" t="str">
        <f>+ม.5!D427</f>
        <v>โฉนด</v>
      </c>
      <c r="C1811" s="234">
        <f>+ม.5!E427</f>
        <v>49369</v>
      </c>
      <c r="D1811" s="221">
        <f>+ม.5!J427</f>
        <v>6</v>
      </c>
      <c r="E1811" s="221">
        <f>+ม.5!K427</f>
        <v>0</v>
      </c>
      <c r="F1811" s="230">
        <f>+ม.5!L427</f>
        <v>37</v>
      </c>
      <c r="G1811" s="190"/>
      <c r="H1811" s="221">
        <f t="shared" si="198"/>
        <v>2437</v>
      </c>
      <c r="I1811" s="226">
        <v>130</v>
      </c>
      <c r="J1811" s="191">
        <f t="shared" si="199"/>
        <v>316810</v>
      </c>
      <c r="K1811" s="221">
        <f>+ม.5!R427</f>
        <v>0</v>
      </c>
      <c r="L1811" s="238">
        <f>+ม.5!T427</f>
        <v>0</v>
      </c>
      <c r="M1811" s="238">
        <f>+ม.5!U427</f>
        <v>0</v>
      </c>
      <c r="N1811" s="190"/>
      <c r="O1811" s="197">
        <f>+ม.5!V427</f>
        <v>0</v>
      </c>
      <c r="P1811" s="190">
        <f>+ม.5!X427</f>
        <v>0</v>
      </c>
      <c r="Q1811" s="244"/>
      <c r="R1811" s="197">
        <f t="shared" si="192"/>
        <v>0</v>
      </c>
      <c r="S1811" s="221">
        <f>+ม.5!AA427</f>
        <v>0</v>
      </c>
      <c r="T1811" s="201">
        <f t="shared" si="193"/>
        <v>0</v>
      </c>
      <c r="U1811" s="190">
        <f t="shared" si="194"/>
        <v>0</v>
      </c>
      <c r="V1811" s="190">
        <f t="shared" si="195"/>
        <v>316810</v>
      </c>
      <c r="W1811" s="190"/>
      <c r="X1811" s="258" t="s">
        <v>2880</v>
      </c>
      <c r="Y1811" s="251"/>
      <c r="Z1811" s="251">
        <v>0.01</v>
      </c>
    </row>
    <row r="1812" spans="1:26" s="189" customFormat="1" ht="15.75" customHeight="1" x14ac:dyDescent="0.35">
      <c r="A1812" s="221">
        <v>358</v>
      </c>
      <c r="B1812" s="217" t="str">
        <f>+ม.5!D428</f>
        <v>โฉนด</v>
      </c>
      <c r="C1812" s="234">
        <f>+ม.5!E428</f>
        <v>15879</v>
      </c>
      <c r="D1812" s="221">
        <f>+ม.5!J428</f>
        <v>6</v>
      </c>
      <c r="E1812" s="221">
        <f>+ม.5!K428</f>
        <v>0</v>
      </c>
      <c r="F1812" s="230">
        <f>+ม.5!L428</f>
        <v>38</v>
      </c>
      <c r="G1812" s="190"/>
      <c r="H1812" s="221">
        <f t="shared" si="198"/>
        <v>2438</v>
      </c>
      <c r="I1812" s="226">
        <v>170</v>
      </c>
      <c r="J1812" s="191">
        <f t="shared" si="199"/>
        <v>414460</v>
      </c>
      <c r="K1812" s="221">
        <f>+ม.5!R428</f>
        <v>0</v>
      </c>
      <c r="L1812" s="238">
        <f>+ม.5!T428</f>
        <v>0</v>
      </c>
      <c r="M1812" s="238">
        <f>+ม.5!U428</f>
        <v>0</v>
      </c>
      <c r="N1812" s="190"/>
      <c r="O1812" s="197">
        <f>+ม.5!V428</f>
        <v>0</v>
      </c>
      <c r="P1812" s="190">
        <f>+ม.5!X428</f>
        <v>0</v>
      </c>
      <c r="Q1812" s="244"/>
      <c r="R1812" s="197">
        <f t="shared" si="192"/>
        <v>0</v>
      </c>
      <c r="S1812" s="221">
        <f>+ม.5!AA428</f>
        <v>0</v>
      </c>
      <c r="T1812" s="201">
        <f t="shared" si="193"/>
        <v>0</v>
      </c>
      <c r="U1812" s="190">
        <f t="shared" si="194"/>
        <v>0</v>
      </c>
      <c r="V1812" s="190">
        <f t="shared" si="195"/>
        <v>414460</v>
      </c>
      <c r="W1812" s="190"/>
      <c r="X1812" s="258" t="s">
        <v>2880</v>
      </c>
      <c r="Y1812" s="251"/>
      <c r="Z1812" s="251">
        <v>0.01</v>
      </c>
    </row>
    <row r="1813" spans="1:26" s="189" customFormat="1" ht="15.75" customHeight="1" x14ac:dyDescent="0.35">
      <c r="A1813" s="221">
        <v>359</v>
      </c>
      <c r="B1813" s="217" t="str">
        <f>+ม.5!D429</f>
        <v>โฉนด</v>
      </c>
      <c r="C1813" s="234">
        <f>+ม.5!E429</f>
        <v>40182</v>
      </c>
      <c r="D1813" s="221">
        <f>+ม.5!J429</f>
        <v>1</v>
      </c>
      <c r="E1813" s="221">
        <f>+ม.5!K429</f>
        <v>0</v>
      </c>
      <c r="F1813" s="230">
        <f>+ม.5!L429</f>
        <v>72</v>
      </c>
      <c r="G1813" s="190"/>
      <c r="H1813" s="221">
        <f t="shared" si="198"/>
        <v>472</v>
      </c>
      <c r="I1813" s="226">
        <v>170</v>
      </c>
      <c r="J1813" s="191">
        <f t="shared" si="199"/>
        <v>80240</v>
      </c>
      <c r="K1813" s="221">
        <f>+ม.5!R429</f>
        <v>1</v>
      </c>
      <c r="L1813" s="238" t="str">
        <f>+ม.5!T429</f>
        <v>บ้านเดี่ยว</v>
      </c>
      <c r="M1813" s="238">
        <f>+ม.5!U429</f>
        <v>0</v>
      </c>
      <c r="N1813" s="190"/>
      <c r="O1813" s="197">
        <f>+ม.5!V429</f>
        <v>0</v>
      </c>
      <c r="P1813" s="190">
        <f>+ม.5!X429</f>
        <v>0</v>
      </c>
      <c r="Q1813" s="244"/>
      <c r="R1813" s="197">
        <f t="shared" si="192"/>
        <v>0</v>
      </c>
      <c r="S1813" s="221">
        <f>+ม.5!AA429</f>
        <v>0</v>
      </c>
      <c r="T1813" s="201">
        <f t="shared" si="193"/>
        <v>0</v>
      </c>
      <c r="U1813" s="190">
        <f t="shared" si="194"/>
        <v>0</v>
      </c>
      <c r="V1813" s="190">
        <f t="shared" si="195"/>
        <v>80240</v>
      </c>
      <c r="W1813" s="190"/>
      <c r="X1813" s="258" t="s">
        <v>2880</v>
      </c>
      <c r="Y1813" s="251"/>
      <c r="Z1813" s="251">
        <v>0.03</v>
      </c>
    </row>
    <row r="1814" spans="1:26" s="189" customFormat="1" ht="15.75" customHeight="1" x14ac:dyDescent="0.35">
      <c r="A1814" s="221">
        <f>+ม.5!C430</f>
        <v>0</v>
      </c>
      <c r="B1814" s="217">
        <f>+ม.5!D430</f>
        <v>0</v>
      </c>
      <c r="C1814" s="234"/>
      <c r="D1814" s="221"/>
      <c r="E1814" s="221"/>
      <c r="F1814" s="230"/>
      <c r="G1814" s="190"/>
      <c r="H1814" s="221">
        <f t="shared" si="198"/>
        <v>0</v>
      </c>
      <c r="I1814" s="226"/>
      <c r="J1814" s="191">
        <f t="shared" si="199"/>
        <v>0</v>
      </c>
      <c r="K1814" s="221">
        <f>+ม.5!R430</f>
        <v>2</v>
      </c>
      <c r="L1814" s="238" t="str">
        <f>+ม.5!T430</f>
        <v>บ้านเดี่ยว</v>
      </c>
      <c r="M1814" s="238">
        <f>+ม.5!U430</f>
        <v>0</v>
      </c>
      <c r="N1814" s="190"/>
      <c r="O1814" s="197">
        <f>+ม.5!V430</f>
        <v>0</v>
      </c>
      <c r="P1814" s="190">
        <f>+ม.5!X430</f>
        <v>0</v>
      </c>
      <c r="Q1814" s="244"/>
      <c r="R1814" s="197">
        <f t="shared" si="192"/>
        <v>0</v>
      </c>
      <c r="S1814" s="221">
        <f>+ม.5!AA430</f>
        <v>0</v>
      </c>
      <c r="T1814" s="201">
        <f t="shared" si="193"/>
        <v>0</v>
      </c>
      <c r="U1814" s="190">
        <f t="shared" si="194"/>
        <v>0</v>
      </c>
      <c r="V1814" s="190">
        <f t="shared" si="195"/>
        <v>0</v>
      </c>
      <c r="W1814" s="190"/>
      <c r="X1814" s="258"/>
      <c r="Y1814" s="251"/>
      <c r="Z1814" s="251"/>
    </row>
    <row r="1815" spans="1:26" s="189" customFormat="1" ht="15.75" customHeight="1" x14ac:dyDescent="0.35">
      <c r="A1815" s="221">
        <f>+ม.5!C431</f>
        <v>0</v>
      </c>
      <c r="B1815" s="217">
        <f>+ม.5!D431</f>
        <v>0</v>
      </c>
      <c r="C1815" s="234"/>
      <c r="D1815" s="221"/>
      <c r="E1815" s="221"/>
      <c r="F1815" s="230"/>
      <c r="G1815" s="190"/>
      <c r="H1815" s="221">
        <f t="shared" si="198"/>
        <v>0</v>
      </c>
      <c r="I1815" s="226"/>
      <c r="J1815" s="191">
        <f t="shared" si="199"/>
        <v>0</v>
      </c>
      <c r="K1815" s="221">
        <f>+ม.5!R431</f>
        <v>3</v>
      </c>
      <c r="L1815" s="238" t="str">
        <f>+ม.5!T431</f>
        <v>บ้านเดี่ยว</v>
      </c>
      <c r="M1815" s="238">
        <f>+ม.5!U431</f>
        <v>0</v>
      </c>
      <c r="N1815" s="190"/>
      <c r="O1815" s="197">
        <f>+ม.5!V431</f>
        <v>0</v>
      </c>
      <c r="P1815" s="190">
        <f>+ม.5!X431</f>
        <v>0</v>
      </c>
      <c r="Q1815" s="244"/>
      <c r="R1815" s="197">
        <f t="shared" si="192"/>
        <v>0</v>
      </c>
      <c r="S1815" s="221">
        <f>+ม.5!AA431</f>
        <v>0</v>
      </c>
      <c r="T1815" s="201">
        <f t="shared" si="193"/>
        <v>0</v>
      </c>
      <c r="U1815" s="190">
        <f t="shared" si="194"/>
        <v>0</v>
      </c>
      <c r="V1815" s="190">
        <f t="shared" si="195"/>
        <v>0</v>
      </c>
      <c r="W1815" s="190"/>
      <c r="X1815" s="258"/>
      <c r="Y1815" s="251"/>
      <c r="Z1815" s="251"/>
    </row>
    <row r="1816" spans="1:26" s="189" customFormat="1" ht="15.75" customHeight="1" x14ac:dyDescent="0.35">
      <c r="A1816" s="221">
        <v>360</v>
      </c>
      <c r="B1816" s="217" t="str">
        <f>+ม.5!D432</f>
        <v>โฉนด</v>
      </c>
      <c r="C1816" s="234">
        <f>+ม.5!E432</f>
        <v>40512</v>
      </c>
      <c r="D1816" s="221">
        <f>+ม.5!J432</f>
        <v>0</v>
      </c>
      <c r="E1816" s="221">
        <f>+ม.5!K432</f>
        <v>1</v>
      </c>
      <c r="F1816" s="230">
        <f>+ม.5!L432</f>
        <v>46</v>
      </c>
      <c r="G1816" s="190"/>
      <c r="H1816" s="221">
        <f t="shared" si="198"/>
        <v>146</v>
      </c>
      <c r="I1816" s="226">
        <v>230</v>
      </c>
      <c r="J1816" s="191">
        <f t="shared" si="199"/>
        <v>33580</v>
      </c>
      <c r="K1816" s="221">
        <f>+ม.5!R432</f>
        <v>1</v>
      </c>
      <c r="L1816" s="238" t="str">
        <f>+ม.5!T432</f>
        <v>บ้านเดี่ยว</v>
      </c>
      <c r="M1816" s="238">
        <f>+ม.5!U432</f>
        <v>0</v>
      </c>
      <c r="N1816" s="190"/>
      <c r="O1816" s="197">
        <f>+ม.5!V432</f>
        <v>0</v>
      </c>
      <c r="P1816" s="190">
        <f>+ม.5!X432</f>
        <v>0</v>
      </c>
      <c r="Q1816" s="244"/>
      <c r="R1816" s="197">
        <f t="shared" si="192"/>
        <v>0</v>
      </c>
      <c r="S1816" s="221">
        <f>+ม.5!AA432</f>
        <v>0</v>
      </c>
      <c r="T1816" s="201">
        <f t="shared" si="193"/>
        <v>0</v>
      </c>
      <c r="U1816" s="190">
        <f t="shared" si="194"/>
        <v>0</v>
      </c>
      <c r="V1816" s="190">
        <f t="shared" si="195"/>
        <v>33580</v>
      </c>
      <c r="W1816" s="190"/>
      <c r="X1816" s="258" t="s">
        <v>2880</v>
      </c>
      <c r="Y1816" s="251"/>
      <c r="Z1816" s="251">
        <v>0.03</v>
      </c>
    </row>
    <row r="1817" spans="1:26" s="189" customFormat="1" ht="15.75" customHeight="1" x14ac:dyDescent="0.35">
      <c r="A1817" s="221">
        <v>361</v>
      </c>
      <c r="B1817" s="217" t="str">
        <f>+ม.5!D433</f>
        <v>โฉนด</v>
      </c>
      <c r="C1817" s="234">
        <f>+ม.5!E433</f>
        <v>51912</v>
      </c>
      <c r="D1817" s="221">
        <f>+ม.5!J433</f>
        <v>9</v>
      </c>
      <c r="E1817" s="221">
        <f>+ม.5!K433</f>
        <v>0</v>
      </c>
      <c r="F1817" s="230">
        <f>+ม.5!L433</f>
        <v>81</v>
      </c>
      <c r="G1817" s="190"/>
      <c r="H1817" s="221">
        <f t="shared" si="198"/>
        <v>3681</v>
      </c>
      <c r="I1817" s="226">
        <v>130</v>
      </c>
      <c r="J1817" s="191">
        <f t="shared" si="199"/>
        <v>478530</v>
      </c>
      <c r="K1817" s="221">
        <f>+ม.5!R433</f>
        <v>0</v>
      </c>
      <c r="L1817" s="238">
        <f>+ม.5!T433</f>
        <v>0</v>
      </c>
      <c r="M1817" s="238">
        <f>+ม.5!U433</f>
        <v>0</v>
      </c>
      <c r="N1817" s="190"/>
      <c r="O1817" s="197">
        <f>+ม.5!V433</f>
        <v>0</v>
      </c>
      <c r="P1817" s="190">
        <f>+ม.5!X433</f>
        <v>0</v>
      </c>
      <c r="Q1817" s="244"/>
      <c r="R1817" s="197">
        <f t="shared" si="192"/>
        <v>0</v>
      </c>
      <c r="S1817" s="221">
        <f>+ม.5!AA433</f>
        <v>0</v>
      </c>
      <c r="T1817" s="201">
        <f t="shared" si="193"/>
        <v>0</v>
      </c>
      <c r="U1817" s="190">
        <f t="shared" si="194"/>
        <v>0</v>
      </c>
      <c r="V1817" s="190">
        <f t="shared" si="195"/>
        <v>478530</v>
      </c>
      <c r="W1817" s="190"/>
      <c r="X1817" s="258" t="s">
        <v>2880</v>
      </c>
      <c r="Y1817" s="251"/>
      <c r="Z1817" s="251">
        <v>0.01</v>
      </c>
    </row>
    <row r="1818" spans="1:26" s="189" customFormat="1" ht="15.75" customHeight="1" x14ac:dyDescent="0.35">
      <c r="A1818" s="221">
        <v>362</v>
      </c>
      <c r="B1818" s="217" t="str">
        <f>+ม.5!D434</f>
        <v>โฉนด</v>
      </c>
      <c r="C1818" s="234">
        <f>+ม.5!E434</f>
        <v>62898</v>
      </c>
      <c r="D1818" s="221">
        <f>+ม.5!J434</f>
        <v>1</v>
      </c>
      <c r="E1818" s="221">
        <f>+ม.5!K434</f>
        <v>3</v>
      </c>
      <c r="F1818" s="230">
        <f>+ม.5!L434</f>
        <v>39.799999999999997</v>
      </c>
      <c r="G1818" s="190"/>
      <c r="H1818" s="221">
        <f t="shared" si="198"/>
        <v>739.8</v>
      </c>
      <c r="I1818" s="226">
        <v>100</v>
      </c>
      <c r="J1818" s="191">
        <f t="shared" si="199"/>
        <v>73980</v>
      </c>
      <c r="K1818" s="221">
        <f>+ม.5!R434</f>
        <v>0</v>
      </c>
      <c r="L1818" s="238">
        <f>+ม.5!T434</f>
        <v>0</v>
      </c>
      <c r="M1818" s="238">
        <f>+ม.5!U434</f>
        <v>0</v>
      </c>
      <c r="N1818" s="190"/>
      <c r="O1818" s="197">
        <f>+ม.5!V434</f>
        <v>0</v>
      </c>
      <c r="P1818" s="190">
        <f>+ม.5!X434</f>
        <v>0</v>
      </c>
      <c r="Q1818" s="244"/>
      <c r="R1818" s="197">
        <f t="shared" si="192"/>
        <v>0</v>
      </c>
      <c r="S1818" s="221">
        <f>+ม.5!AA434</f>
        <v>0</v>
      </c>
      <c r="T1818" s="201">
        <f t="shared" si="193"/>
        <v>0</v>
      </c>
      <c r="U1818" s="190">
        <f t="shared" si="194"/>
        <v>0</v>
      </c>
      <c r="V1818" s="190">
        <f t="shared" si="195"/>
        <v>73980</v>
      </c>
      <c r="W1818" s="190"/>
      <c r="X1818" s="258" t="s">
        <v>2880</v>
      </c>
      <c r="Y1818" s="251"/>
      <c r="Z1818" s="251">
        <v>0.01</v>
      </c>
    </row>
    <row r="1819" spans="1:26" s="189" customFormat="1" ht="15.75" customHeight="1" x14ac:dyDescent="0.35">
      <c r="A1819" s="221">
        <v>363</v>
      </c>
      <c r="B1819" s="217" t="str">
        <f>+ม.5!D435</f>
        <v>โฉนด</v>
      </c>
      <c r="C1819" s="234">
        <f>+ม.5!E435</f>
        <v>40241</v>
      </c>
      <c r="D1819" s="221">
        <f>+ม.5!J435</f>
        <v>6</v>
      </c>
      <c r="E1819" s="221">
        <f>+ม.5!K435</f>
        <v>0</v>
      </c>
      <c r="F1819" s="230">
        <f>+ม.5!L435</f>
        <v>52</v>
      </c>
      <c r="G1819" s="190"/>
      <c r="H1819" s="221">
        <f t="shared" si="198"/>
        <v>2452</v>
      </c>
      <c r="I1819" s="226">
        <v>100</v>
      </c>
      <c r="J1819" s="191">
        <f t="shared" si="199"/>
        <v>245200</v>
      </c>
      <c r="K1819" s="221">
        <f>+ม.5!R435</f>
        <v>0</v>
      </c>
      <c r="L1819" s="238">
        <f>+ม.5!T435</f>
        <v>0</v>
      </c>
      <c r="M1819" s="238">
        <f>+ม.5!U435</f>
        <v>0</v>
      </c>
      <c r="N1819" s="190"/>
      <c r="O1819" s="197">
        <f>+ม.5!V435</f>
        <v>0</v>
      </c>
      <c r="P1819" s="190">
        <f>+ม.5!X435</f>
        <v>0</v>
      </c>
      <c r="Q1819" s="244"/>
      <c r="R1819" s="197">
        <f t="shared" si="192"/>
        <v>0</v>
      </c>
      <c r="S1819" s="221">
        <f>+ม.5!AA435</f>
        <v>0</v>
      </c>
      <c r="T1819" s="201">
        <f t="shared" si="193"/>
        <v>0</v>
      </c>
      <c r="U1819" s="190">
        <f t="shared" si="194"/>
        <v>0</v>
      </c>
      <c r="V1819" s="190">
        <f t="shared" si="195"/>
        <v>245200</v>
      </c>
      <c r="W1819" s="190"/>
      <c r="X1819" s="258" t="s">
        <v>2880</v>
      </c>
      <c r="Y1819" s="251"/>
      <c r="Z1819" s="251">
        <v>0.01</v>
      </c>
    </row>
    <row r="1820" spans="1:26" s="189" customFormat="1" ht="15.75" customHeight="1" x14ac:dyDescent="0.35">
      <c r="A1820" s="221">
        <v>364</v>
      </c>
      <c r="B1820" s="217" t="str">
        <f>+ม.5!D436</f>
        <v>โฉนด</v>
      </c>
      <c r="C1820" s="234">
        <f>+ม.5!E436</f>
        <v>52690</v>
      </c>
      <c r="D1820" s="221">
        <f>+ม.5!J436</f>
        <v>4</v>
      </c>
      <c r="E1820" s="221">
        <f>+ม.5!K436</f>
        <v>0</v>
      </c>
      <c r="F1820" s="230"/>
      <c r="G1820" s="190"/>
      <c r="H1820" s="221">
        <f t="shared" si="198"/>
        <v>1600</v>
      </c>
      <c r="I1820" s="226">
        <v>100</v>
      </c>
      <c r="J1820" s="191">
        <f t="shared" si="199"/>
        <v>160000</v>
      </c>
      <c r="K1820" s="221">
        <f>+ม.5!R436</f>
        <v>0</v>
      </c>
      <c r="L1820" s="238">
        <f>+ม.5!T436</f>
        <v>0</v>
      </c>
      <c r="M1820" s="238">
        <f>+ม.5!U436</f>
        <v>0</v>
      </c>
      <c r="N1820" s="190"/>
      <c r="O1820" s="197">
        <f>+ม.5!V436</f>
        <v>0</v>
      </c>
      <c r="P1820" s="190">
        <f>+ม.5!X436</f>
        <v>0</v>
      </c>
      <c r="Q1820" s="244"/>
      <c r="R1820" s="197">
        <f t="shared" si="192"/>
        <v>0</v>
      </c>
      <c r="S1820" s="221">
        <f>+ม.5!AA436</f>
        <v>0</v>
      </c>
      <c r="T1820" s="201">
        <f t="shared" si="193"/>
        <v>0</v>
      </c>
      <c r="U1820" s="190">
        <f t="shared" si="194"/>
        <v>0</v>
      </c>
      <c r="V1820" s="190">
        <f t="shared" si="195"/>
        <v>160000</v>
      </c>
      <c r="W1820" s="190"/>
      <c r="X1820" s="258" t="s">
        <v>2880</v>
      </c>
      <c r="Y1820" s="251"/>
      <c r="Z1820" s="251">
        <v>0.01</v>
      </c>
    </row>
    <row r="1821" spans="1:26" s="189" customFormat="1" ht="15.75" customHeight="1" x14ac:dyDescent="0.35">
      <c r="A1821" s="221">
        <v>365</v>
      </c>
      <c r="B1821" s="217" t="str">
        <f>+ม.5!D437</f>
        <v>ส.ป.ก.</v>
      </c>
      <c r="C1821" s="234">
        <f>+ม.5!E437</f>
        <v>11192</v>
      </c>
      <c r="D1821" s="221">
        <f>+ม.5!J437</f>
        <v>10</v>
      </c>
      <c r="E1821" s="221">
        <f>+ม.5!K437</f>
        <v>1</v>
      </c>
      <c r="F1821" s="230">
        <f>+ม.5!L437</f>
        <v>85</v>
      </c>
      <c r="G1821" s="190"/>
      <c r="H1821" s="221">
        <f t="shared" si="198"/>
        <v>4185</v>
      </c>
      <c r="I1821" s="226">
        <v>100</v>
      </c>
      <c r="J1821" s="191">
        <f t="shared" si="199"/>
        <v>418500</v>
      </c>
      <c r="K1821" s="221">
        <f>+ม.5!R437</f>
        <v>0</v>
      </c>
      <c r="L1821" s="238">
        <f>+ม.5!T437</f>
        <v>0</v>
      </c>
      <c r="M1821" s="238">
        <f>+ม.5!U437</f>
        <v>0</v>
      </c>
      <c r="N1821" s="190"/>
      <c r="O1821" s="197">
        <f>+ม.5!V437</f>
        <v>0</v>
      </c>
      <c r="P1821" s="190">
        <f>+ม.5!X437</f>
        <v>0</v>
      </c>
      <c r="Q1821" s="244"/>
      <c r="R1821" s="197">
        <f t="shared" si="192"/>
        <v>0</v>
      </c>
      <c r="S1821" s="221">
        <f>+ม.5!AA437</f>
        <v>0</v>
      </c>
      <c r="T1821" s="201">
        <f t="shared" si="193"/>
        <v>0</v>
      </c>
      <c r="U1821" s="190">
        <f t="shared" si="194"/>
        <v>0</v>
      </c>
      <c r="V1821" s="190">
        <f t="shared" si="195"/>
        <v>418500</v>
      </c>
      <c r="W1821" s="190"/>
      <c r="X1821" s="258"/>
      <c r="Y1821" s="251">
        <f t="shared" ref="Y1821" si="205">+V1821-X1821</f>
        <v>418500</v>
      </c>
      <c r="Z1821" s="251">
        <v>0.01</v>
      </c>
    </row>
    <row r="1822" spans="1:26" s="189" customFormat="1" ht="15.75" customHeight="1" x14ac:dyDescent="0.35">
      <c r="A1822" s="221">
        <v>366</v>
      </c>
      <c r="B1822" s="217" t="str">
        <f>+ม.5!D438</f>
        <v>โฉนด</v>
      </c>
      <c r="C1822" s="234">
        <f>+ม.5!E438</f>
        <v>55507</v>
      </c>
      <c r="D1822" s="221">
        <f>+ม.5!J438</f>
        <v>0</v>
      </c>
      <c r="E1822" s="221">
        <f>+ม.5!K438</f>
        <v>0</v>
      </c>
      <c r="F1822" s="230">
        <f>+ม.5!L438</f>
        <v>49</v>
      </c>
      <c r="G1822" s="190"/>
      <c r="H1822" s="221">
        <f t="shared" si="198"/>
        <v>49</v>
      </c>
      <c r="I1822" s="226">
        <v>230</v>
      </c>
      <c r="J1822" s="191">
        <f t="shared" si="199"/>
        <v>11270</v>
      </c>
      <c r="K1822" s="221">
        <f>+ม.5!R438</f>
        <v>1</v>
      </c>
      <c r="L1822" s="238" t="str">
        <f>+ม.5!T438</f>
        <v>บ้านเดี่ยว</v>
      </c>
      <c r="M1822" s="238">
        <f>+ม.5!U438</f>
        <v>0</v>
      </c>
      <c r="N1822" s="190"/>
      <c r="O1822" s="197">
        <f>+ม.5!V438</f>
        <v>0</v>
      </c>
      <c r="P1822" s="190">
        <f>+ม.5!X438</f>
        <v>0</v>
      </c>
      <c r="Q1822" s="244"/>
      <c r="R1822" s="197">
        <f t="shared" si="192"/>
        <v>0</v>
      </c>
      <c r="S1822" s="221">
        <f>+ม.5!AA438</f>
        <v>0</v>
      </c>
      <c r="T1822" s="201">
        <f t="shared" si="193"/>
        <v>0</v>
      </c>
      <c r="U1822" s="190">
        <f t="shared" si="194"/>
        <v>0</v>
      </c>
      <c r="V1822" s="190">
        <f t="shared" si="195"/>
        <v>11270</v>
      </c>
      <c r="W1822" s="190"/>
      <c r="X1822" s="258" t="s">
        <v>2880</v>
      </c>
      <c r="Y1822" s="251"/>
      <c r="Z1822" s="251">
        <v>0.03</v>
      </c>
    </row>
    <row r="1823" spans="1:26" s="189" customFormat="1" ht="15.75" customHeight="1" x14ac:dyDescent="0.35">
      <c r="A1823" s="221"/>
      <c r="B1823" s="217"/>
      <c r="C1823" s="234"/>
      <c r="D1823" s="221"/>
      <c r="E1823" s="221"/>
      <c r="F1823" s="230"/>
      <c r="G1823" s="190"/>
      <c r="H1823" s="221">
        <f t="shared" si="198"/>
        <v>0</v>
      </c>
      <c r="I1823" s="226"/>
      <c r="J1823" s="191">
        <f t="shared" si="199"/>
        <v>0</v>
      </c>
      <c r="K1823" s="221"/>
      <c r="L1823" s="238"/>
      <c r="M1823" s="238"/>
      <c r="N1823" s="190"/>
      <c r="O1823" s="197"/>
      <c r="P1823" s="190"/>
      <c r="Q1823" s="244"/>
      <c r="R1823" s="197"/>
      <c r="S1823" s="221"/>
      <c r="T1823" s="201"/>
      <c r="U1823" s="190"/>
      <c r="V1823" s="190"/>
      <c r="W1823" s="190"/>
      <c r="X1823" s="258"/>
      <c r="Y1823" s="251"/>
      <c r="Z1823" s="251"/>
    </row>
    <row r="1824" spans="1:26" s="189" customFormat="1" ht="15.75" customHeight="1" x14ac:dyDescent="0.35">
      <c r="A1824" s="221"/>
      <c r="B1824" s="217"/>
      <c r="C1824" s="234"/>
      <c r="D1824" s="221"/>
      <c r="E1824" s="221"/>
      <c r="F1824" s="230"/>
      <c r="G1824" s="190"/>
      <c r="H1824" s="221">
        <f t="shared" si="198"/>
        <v>0</v>
      </c>
      <c r="I1824" s="226"/>
      <c r="J1824" s="191">
        <f t="shared" si="199"/>
        <v>0</v>
      </c>
      <c r="K1824" s="221"/>
      <c r="L1824" s="238"/>
      <c r="M1824" s="238"/>
      <c r="N1824" s="190"/>
      <c r="O1824" s="197"/>
      <c r="P1824" s="190"/>
      <c r="Q1824" s="244"/>
      <c r="R1824" s="197"/>
      <c r="S1824" s="221"/>
      <c r="T1824" s="201"/>
      <c r="U1824" s="190"/>
      <c r="V1824" s="190"/>
      <c r="W1824" s="190"/>
      <c r="X1824" s="258"/>
      <c r="Y1824" s="251"/>
      <c r="Z1824" s="251"/>
    </row>
    <row r="1825" spans="1:26" s="189" customFormat="1" ht="15.75" customHeight="1" x14ac:dyDescent="0.35">
      <c r="A1825" s="221"/>
      <c r="B1825" s="217"/>
      <c r="C1825" s="234"/>
      <c r="D1825" s="221"/>
      <c r="E1825" s="221"/>
      <c r="F1825" s="230"/>
      <c r="G1825" s="190"/>
      <c r="H1825" s="221">
        <f t="shared" si="198"/>
        <v>0</v>
      </c>
      <c r="I1825" s="226"/>
      <c r="J1825" s="191">
        <f t="shared" si="199"/>
        <v>0</v>
      </c>
      <c r="K1825" s="221"/>
      <c r="L1825" s="238"/>
      <c r="M1825" s="238"/>
      <c r="N1825" s="190"/>
      <c r="O1825" s="197"/>
      <c r="P1825" s="190"/>
      <c r="Q1825" s="244"/>
      <c r="R1825" s="197"/>
      <c r="S1825" s="221"/>
      <c r="T1825" s="201"/>
      <c r="U1825" s="190"/>
      <c r="V1825" s="190"/>
      <c r="W1825" s="190"/>
      <c r="X1825" s="258"/>
      <c r="Y1825" s="251"/>
      <c r="Z1825" s="251"/>
    </row>
    <row r="1826" spans="1:26" s="189" customFormat="1" ht="15.75" customHeight="1" x14ac:dyDescent="0.35">
      <c r="A1826" s="221"/>
      <c r="B1826" s="217"/>
      <c r="C1826" s="234"/>
      <c r="D1826" s="221"/>
      <c r="E1826" s="221"/>
      <c r="F1826" s="230"/>
      <c r="G1826" s="190"/>
      <c r="H1826" s="221">
        <f t="shared" si="198"/>
        <v>0</v>
      </c>
      <c r="I1826" s="226"/>
      <c r="J1826" s="191">
        <f t="shared" si="199"/>
        <v>0</v>
      </c>
      <c r="K1826" s="221"/>
      <c r="L1826" s="238"/>
      <c r="M1826" s="238"/>
      <c r="N1826" s="190"/>
      <c r="O1826" s="197"/>
      <c r="P1826" s="190"/>
      <c r="Q1826" s="244"/>
      <c r="R1826" s="197"/>
      <c r="S1826" s="221"/>
      <c r="T1826" s="201"/>
      <c r="U1826" s="190"/>
      <c r="V1826" s="190"/>
      <c r="W1826" s="190"/>
      <c r="X1826" s="258"/>
      <c r="Y1826" s="251"/>
      <c r="Z1826" s="251"/>
    </row>
    <row r="1827" spans="1:26" s="189" customFormat="1" ht="15.75" customHeight="1" x14ac:dyDescent="0.35">
      <c r="A1827" s="274"/>
      <c r="B1827" s="275"/>
      <c r="C1827" s="276"/>
      <c r="D1827" s="274"/>
      <c r="E1827" s="274"/>
      <c r="F1827" s="277"/>
      <c r="G1827" s="278"/>
      <c r="H1827" s="274"/>
      <c r="I1827" s="279"/>
      <c r="J1827" s="280"/>
      <c r="K1827" s="274"/>
      <c r="L1827" s="203"/>
      <c r="M1827" s="203"/>
      <c r="N1827" s="278"/>
      <c r="O1827" s="281"/>
      <c r="P1827" s="278"/>
      <c r="Q1827" s="282"/>
      <c r="R1827" s="281"/>
      <c r="S1827" s="274"/>
      <c r="T1827" s="308"/>
      <c r="U1827" s="278"/>
      <c r="V1827" s="278"/>
      <c r="W1827" s="278"/>
      <c r="X1827" s="309"/>
      <c r="Y1827" s="310"/>
      <c r="Z1827" s="310"/>
    </row>
    <row r="1828" spans="1:26" s="189" customFormat="1" ht="15.75" customHeight="1" x14ac:dyDescent="0.35">
      <c r="A1828" s="274"/>
      <c r="B1828" s="275"/>
      <c r="C1828" s="276"/>
      <c r="D1828" s="274"/>
      <c r="E1828" s="274"/>
      <c r="F1828" s="277"/>
      <c r="G1828" s="278"/>
      <c r="H1828" s="274"/>
      <c r="I1828" s="279"/>
      <c r="J1828" s="280"/>
      <c r="K1828" s="274"/>
      <c r="L1828" s="203"/>
      <c r="M1828" s="203"/>
      <c r="N1828" s="278"/>
      <c r="O1828" s="281"/>
      <c r="P1828" s="278"/>
      <c r="Q1828" s="282"/>
      <c r="R1828" s="281"/>
      <c r="S1828" s="274"/>
      <c r="T1828" s="308"/>
      <c r="U1828" s="278"/>
      <c r="V1828" s="278"/>
      <c r="W1828" s="278"/>
      <c r="X1828" s="309"/>
      <c r="Y1828" s="310"/>
      <c r="Z1828" s="310"/>
    </row>
    <row r="1829" spans="1:26" s="189" customFormat="1" ht="15.75" customHeight="1" x14ac:dyDescent="0.35">
      <c r="A1829" s="274"/>
      <c r="B1829" s="275"/>
      <c r="C1829" s="276"/>
      <c r="D1829" s="274"/>
      <c r="E1829" s="274"/>
      <c r="F1829" s="277"/>
      <c r="G1829" s="278"/>
      <c r="H1829" s="274"/>
      <c r="I1829" s="279"/>
      <c r="J1829" s="280"/>
      <c r="K1829" s="274"/>
      <c r="L1829" s="203"/>
      <c r="M1829" s="203"/>
      <c r="N1829" s="278"/>
      <c r="O1829" s="281"/>
      <c r="P1829" s="278"/>
      <c r="Q1829" s="282"/>
      <c r="R1829" s="281"/>
      <c r="S1829" s="274"/>
      <c r="T1829" s="308"/>
      <c r="U1829" s="278"/>
      <c r="V1829" s="278"/>
      <c r="W1829" s="278"/>
      <c r="X1829" s="309"/>
      <c r="Y1829" s="310"/>
      <c r="Z1829" s="310"/>
    </row>
    <row r="1830" spans="1:26" s="189" customFormat="1" ht="22.5" customHeight="1" x14ac:dyDescent="0.55000000000000004">
      <c r="A1830" s="274"/>
      <c r="B1830" s="275"/>
      <c r="C1830" s="276"/>
      <c r="D1830" s="274"/>
      <c r="E1830" s="274"/>
      <c r="F1830" s="277"/>
      <c r="G1830" s="278"/>
      <c r="H1830" s="274"/>
      <c r="I1830" s="279"/>
      <c r="J1830" s="280"/>
      <c r="K1830" s="274"/>
      <c r="L1830" s="203"/>
      <c r="M1830" s="203"/>
      <c r="N1830" s="278"/>
      <c r="O1830" s="281"/>
      <c r="P1830" s="278"/>
      <c r="Q1830" s="282"/>
      <c r="R1830" s="281"/>
      <c r="S1830" s="274"/>
      <c r="T1830" s="308"/>
      <c r="U1830" s="278"/>
      <c r="V1830" s="278"/>
      <c r="W1830" s="278"/>
      <c r="X1830" s="309"/>
      <c r="Y1830" s="311" t="s">
        <v>2778</v>
      </c>
      <c r="Z1830" s="310"/>
    </row>
    <row r="1831" spans="1:26" ht="24" x14ac:dyDescent="0.55000000000000004">
      <c r="A1831" s="577" t="s">
        <v>2726</v>
      </c>
      <c r="B1831" s="577"/>
      <c r="C1831" s="577"/>
      <c r="D1831" s="577"/>
      <c r="E1831" s="577"/>
      <c r="F1831" s="577"/>
      <c r="G1831" s="577"/>
      <c r="H1831" s="577"/>
      <c r="I1831" s="577"/>
      <c r="J1831" s="577"/>
      <c r="K1831" s="577"/>
      <c r="L1831" s="577"/>
      <c r="M1831" s="577"/>
      <c r="N1831" s="577"/>
      <c r="O1831" s="577"/>
      <c r="P1831" s="577"/>
      <c r="Q1831" s="577"/>
      <c r="R1831" s="577"/>
      <c r="S1831" s="577"/>
      <c r="T1831" s="577"/>
      <c r="U1831" s="577"/>
      <c r="V1831" s="577"/>
      <c r="W1831" s="577"/>
      <c r="X1831" s="577"/>
      <c r="Y1831" s="577"/>
      <c r="Z1831" s="577"/>
    </row>
    <row r="1832" spans="1:26" ht="24" x14ac:dyDescent="0.55000000000000004">
      <c r="A1832" s="578" t="s">
        <v>2727</v>
      </c>
      <c r="B1832" s="578"/>
      <c r="C1832" s="578"/>
      <c r="D1832" s="578"/>
      <c r="E1832" s="578"/>
      <c r="F1832" s="578"/>
      <c r="G1832" s="578"/>
      <c r="H1832" s="578"/>
      <c r="I1832" s="578"/>
      <c r="J1832" s="578"/>
      <c r="K1832" s="578"/>
      <c r="L1832" s="578"/>
      <c r="M1832" s="578"/>
      <c r="N1832" s="578"/>
      <c r="O1832" s="578"/>
      <c r="P1832" s="578"/>
      <c r="Q1832" s="578"/>
      <c r="R1832" s="578"/>
      <c r="S1832" s="578"/>
      <c r="T1832" s="578"/>
      <c r="U1832" s="578"/>
      <c r="V1832" s="578"/>
      <c r="W1832" s="578"/>
      <c r="X1832" s="578"/>
      <c r="Y1832" s="578"/>
      <c r="Z1832" s="578"/>
    </row>
    <row r="1834" spans="1:26" s="205" customFormat="1" ht="13.5" x14ac:dyDescent="0.35">
      <c r="A1834" s="581" t="s">
        <v>2728</v>
      </c>
      <c r="B1834" s="581"/>
      <c r="C1834" s="581"/>
      <c r="D1834" s="581"/>
      <c r="E1834" s="581"/>
      <c r="F1834" s="581"/>
      <c r="G1834" s="581"/>
      <c r="H1834" s="581"/>
      <c r="I1834" s="581"/>
      <c r="J1834" s="581"/>
      <c r="K1834" s="581" t="s">
        <v>2745</v>
      </c>
      <c r="L1834" s="581"/>
      <c r="M1834" s="581"/>
      <c r="N1834" s="581"/>
      <c r="O1834" s="581"/>
      <c r="P1834" s="581"/>
      <c r="Q1834" s="581"/>
      <c r="R1834" s="581"/>
      <c r="S1834" s="581"/>
      <c r="T1834" s="581"/>
      <c r="U1834" s="581"/>
      <c r="V1834" s="204"/>
      <c r="W1834" s="186" t="s">
        <v>2758</v>
      </c>
      <c r="X1834" s="255"/>
      <c r="Y1834" s="248"/>
      <c r="Z1834" s="248"/>
    </row>
    <row r="1835" spans="1:26" s="205" customFormat="1" ht="13.5" x14ac:dyDescent="0.35">
      <c r="A1835" s="588" t="s">
        <v>5</v>
      </c>
      <c r="B1835" s="187"/>
      <c r="C1835" s="206"/>
      <c r="D1835" s="582" t="s">
        <v>10</v>
      </c>
      <c r="E1835" s="582"/>
      <c r="F1835" s="582"/>
      <c r="G1835" s="203"/>
      <c r="H1835" s="209"/>
      <c r="I1835" s="590" t="s">
        <v>2777</v>
      </c>
      <c r="J1835" s="207"/>
      <c r="K1835" s="575" t="s">
        <v>5</v>
      </c>
      <c r="L1835" s="203"/>
      <c r="M1835" s="186" t="s">
        <v>2736</v>
      </c>
      <c r="N1835" s="203"/>
      <c r="O1835" s="208"/>
      <c r="P1835" s="186"/>
      <c r="Q1835" s="241"/>
      <c r="R1835" s="209"/>
      <c r="S1835" s="579" t="s">
        <v>2760</v>
      </c>
      <c r="T1835" s="580"/>
      <c r="U1835" s="186"/>
      <c r="V1835" s="203" t="s">
        <v>2742</v>
      </c>
      <c r="W1835" s="187" t="s">
        <v>2766</v>
      </c>
      <c r="X1835" s="256" t="s">
        <v>2769</v>
      </c>
      <c r="Y1835" s="249" t="s">
        <v>2773</v>
      </c>
      <c r="Z1835" s="249"/>
    </row>
    <row r="1836" spans="1:26" s="205" customFormat="1" ht="13.5" x14ac:dyDescent="0.35">
      <c r="A1836" s="589"/>
      <c r="B1836" s="187"/>
      <c r="C1836" s="206" t="s">
        <v>2731</v>
      </c>
      <c r="D1836" s="582"/>
      <c r="E1836" s="582"/>
      <c r="F1836" s="582"/>
      <c r="G1836" s="203" t="s">
        <v>2736</v>
      </c>
      <c r="H1836" s="211"/>
      <c r="I1836" s="591"/>
      <c r="J1836" s="207" t="s">
        <v>2742</v>
      </c>
      <c r="K1836" s="576"/>
      <c r="L1836" s="203" t="s">
        <v>2746</v>
      </c>
      <c r="M1836" s="187" t="s">
        <v>2750</v>
      </c>
      <c r="N1836" s="203" t="s">
        <v>2736</v>
      </c>
      <c r="O1836" s="210" t="s">
        <v>2877</v>
      </c>
      <c r="P1836" s="187" t="s">
        <v>2755</v>
      </c>
      <c r="Q1836" s="242" t="s">
        <v>2758</v>
      </c>
      <c r="R1836" s="211" t="s">
        <v>2742</v>
      </c>
      <c r="S1836" s="212" t="s">
        <v>2761</v>
      </c>
      <c r="T1836" s="213"/>
      <c r="U1836" s="187" t="s">
        <v>2758</v>
      </c>
      <c r="V1836" s="203" t="s">
        <v>2765</v>
      </c>
      <c r="W1836" s="187" t="s">
        <v>2747</v>
      </c>
      <c r="X1836" s="256" t="s">
        <v>2770</v>
      </c>
      <c r="Y1836" s="249" t="s">
        <v>2774</v>
      </c>
      <c r="Z1836" s="249" t="s">
        <v>2776</v>
      </c>
    </row>
    <row r="1837" spans="1:26" s="205" customFormat="1" ht="13.5" x14ac:dyDescent="0.35">
      <c r="A1837" s="589"/>
      <c r="B1837" s="187" t="s">
        <v>2729</v>
      </c>
      <c r="C1837" s="206" t="s">
        <v>2732</v>
      </c>
      <c r="D1837" s="582" t="s">
        <v>20</v>
      </c>
      <c r="E1837" s="582" t="s">
        <v>2734</v>
      </c>
      <c r="F1837" s="585" t="s">
        <v>2735</v>
      </c>
      <c r="G1837" s="203" t="s">
        <v>2737</v>
      </c>
      <c r="H1837" s="211" t="s">
        <v>2740</v>
      </c>
      <c r="I1837" s="591"/>
      <c r="J1837" s="207" t="s">
        <v>2743</v>
      </c>
      <c r="K1837" s="576"/>
      <c r="L1837" s="203" t="s">
        <v>2747</v>
      </c>
      <c r="M1837" s="187" t="s">
        <v>2751</v>
      </c>
      <c r="N1837" s="203" t="s">
        <v>2737</v>
      </c>
      <c r="O1837" s="210" t="s">
        <v>2747</v>
      </c>
      <c r="P1837" s="187" t="s">
        <v>2756</v>
      </c>
      <c r="Q1837" s="242" t="s">
        <v>2747</v>
      </c>
      <c r="R1837" s="211" t="s">
        <v>2747</v>
      </c>
      <c r="S1837" s="212" t="s">
        <v>2750</v>
      </c>
      <c r="T1837" s="214" t="s">
        <v>2760</v>
      </c>
      <c r="U1837" s="187" t="s">
        <v>2747</v>
      </c>
      <c r="V1837" s="203" t="s">
        <v>2766</v>
      </c>
      <c r="W1837" s="187" t="s">
        <v>2767</v>
      </c>
      <c r="X1837" s="256" t="s">
        <v>2771</v>
      </c>
      <c r="Y1837" s="249" t="s">
        <v>2775</v>
      </c>
      <c r="Z1837" s="249" t="s">
        <v>2757</v>
      </c>
    </row>
    <row r="1838" spans="1:26" s="205" customFormat="1" ht="13.5" x14ac:dyDescent="0.35">
      <c r="A1838" s="589"/>
      <c r="B1838" s="187" t="s">
        <v>2730</v>
      </c>
      <c r="C1838" s="206" t="s">
        <v>2733</v>
      </c>
      <c r="D1838" s="583"/>
      <c r="E1838" s="583"/>
      <c r="F1838" s="586"/>
      <c r="G1838" s="203" t="s">
        <v>2738</v>
      </c>
      <c r="H1838" s="211" t="s">
        <v>2741</v>
      </c>
      <c r="I1838" s="591"/>
      <c r="J1838" s="207" t="s">
        <v>2744</v>
      </c>
      <c r="K1838" s="576"/>
      <c r="L1838" s="203" t="s">
        <v>2748</v>
      </c>
      <c r="M1838" s="187" t="s">
        <v>2752</v>
      </c>
      <c r="N1838" s="203" t="s">
        <v>2738</v>
      </c>
      <c r="O1838" s="210" t="s">
        <v>2754</v>
      </c>
      <c r="P1838" s="187" t="s">
        <v>2757</v>
      </c>
      <c r="Q1838" s="242" t="s">
        <v>2759</v>
      </c>
      <c r="R1838" s="211" t="s">
        <v>2744</v>
      </c>
      <c r="S1838" s="212" t="s">
        <v>2762</v>
      </c>
      <c r="T1838" s="214" t="s">
        <v>2757</v>
      </c>
      <c r="U1838" s="187" t="s">
        <v>2764</v>
      </c>
      <c r="V1838" s="203" t="s">
        <v>2747</v>
      </c>
      <c r="W1838" s="187" t="s">
        <v>2768</v>
      </c>
      <c r="X1838" s="256" t="s">
        <v>2772</v>
      </c>
      <c r="Y1838" s="249" t="s">
        <v>2744</v>
      </c>
      <c r="Z1838" s="249"/>
    </row>
    <row r="1839" spans="1:26" s="205" customFormat="1" ht="13.5" x14ac:dyDescent="0.35">
      <c r="A1839" s="589"/>
      <c r="B1839" s="187"/>
      <c r="C1839" s="206"/>
      <c r="D1839" s="584"/>
      <c r="E1839" s="584"/>
      <c r="F1839" s="587"/>
      <c r="G1839" s="203" t="s">
        <v>2739</v>
      </c>
      <c r="H1839" s="211"/>
      <c r="I1839" s="592"/>
      <c r="J1839" s="207"/>
      <c r="K1839" s="576"/>
      <c r="L1839" s="203" t="s">
        <v>2749</v>
      </c>
      <c r="M1839" s="187" t="s">
        <v>2753</v>
      </c>
      <c r="N1839" s="203" t="s">
        <v>2739</v>
      </c>
      <c r="O1839" s="210"/>
      <c r="P1839" s="187"/>
      <c r="Q1839" s="242"/>
      <c r="R1839" s="211"/>
      <c r="S1839" s="212" t="s">
        <v>2763</v>
      </c>
      <c r="T1839" s="214"/>
      <c r="U1839" s="187" t="s">
        <v>2744</v>
      </c>
      <c r="V1839" s="203"/>
      <c r="W1839" s="187" t="s">
        <v>2739</v>
      </c>
      <c r="X1839" s="256"/>
      <c r="Y1839" s="249"/>
      <c r="Z1839" s="249"/>
    </row>
    <row r="1840" spans="1:26" s="189" customFormat="1" ht="15.75" customHeight="1" x14ac:dyDescent="0.35">
      <c r="A1840" s="221">
        <v>1</v>
      </c>
      <c r="B1840" s="217" t="str">
        <f>+ม.6!D10</f>
        <v>โฉนด</v>
      </c>
      <c r="C1840" s="234">
        <f>+ม.6!E10</f>
        <v>58160</v>
      </c>
      <c r="D1840" s="221">
        <f>+ม.6!I10</f>
        <v>0</v>
      </c>
      <c r="E1840" s="221">
        <f>+ม.6!J10</f>
        <v>1</v>
      </c>
      <c r="F1840" s="230">
        <f>+ม.6!K10</f>
        <v>3.3</v>
      </c>
      <c r="G1840" s="190"/>
      <c r="H1840" s="221">
        <f t="shared" ref="H1840:H1902" si="206">+(D1840*400)+(E1840*100)+F1840</f>
        <v>103.3</v>
      </c>
      <c r="I1840" s="226">
        <v>230</v>
      </c>
      <c r="J1840" s="191">
        <f t="shared" ref="J1840:J1903" si="207">H1840*I1840</f>
        <v>23759</v>
      </c>
      <c r="K1840" s="221">
        <f>+ม.6!Q10</f>
        <v>1</v>
      </c>
      <c r="L1840" s="238" t="str">
        <f>+ม.6!S10</f>
        <v>บ้านเดี่ยว</v>
      </c>
      <c r="M1840" s="238" t="str">
        <f>+ม.6!T10</f>
        <v>ครึ่งตึกครึ่งไม้</v>
      </c>
      <c r="N1840" s="190"/>
      <c r="O1840" s="197">
        <f>+ม.6!U10</f>
        <v>72</v>
      </c>
      <c r="P1840" s="190">
        <f>+ม.6!W10</f>
        <v>0</v>
      </c>
      <c r="Q1840" s="244">
        <v>6800</v>
      </c>
      <c r="R1840" s="197">
        <f t="shared" ref="R1840:R1903" si="208">O1840*Q1840</f>
        <v>489600</v>
      </c>
      <c r="S1840" s="221">
        <f>+ม.6!Z10</f>
        <v>30</v>
      </c>
      <c r="T1840" s="201">
        <f t="shared" ref="T1840:T1903" si="209">R1840*S1840/100</f>
        <v>146880</v>
      </c>
      <c r="U1840" s="190">
        <f t="shared" ref="U1840:U1903" si="210">R1840-T1840</f>
        <v>342720</v>
      </c>
      <c r="V1840" s="190">
        <f t="shared" ref="V1840:V1903" si="211">J1840+U1840</f>
        <v>366479</v>
      </c>
      <c r="W1840" s="190"/>
      <c r="X1840" s="258" t="s">
        <v>2880</v>
      </c>
      <c r="Y1840" s="251"/>
      <c r="Z1840" s="251">
        <v>0.03</v>
      </c>
    </row>
    <row r="1841" spans="1:26" s="189" customFormat="1" ht="15.75" customHeight="1" x14ac:dyDescent="0.35">
      <c r="A1841" s="221">
        <f>+ม.6!C11</f>
        <v>0</v>
      </c>
      <c r="B1841" s="217">
        <f>+ม.6!D11</f>
        <v>0</v>
      </c>
      <c r="C1841" s="234"/>
      <c r="D1841" s="221"/>
      <c r="E1841" s="221"/>
      <c r="F1841" s="230"/>
      <c r="G1841" s="190"/>
      <c r="H1841" s="221">
        <f t="shared" si="206"/>
        <v>0</v>
      </c>
      <c r="I1841" s="226"/>
      <c r="J1841" s="191">
        <f t="shared" si="207"/>
        <v>0</v>
      </c>
      <c r="K1841" s="221">
        <f>+ม.6!Q11</f>
        <v>0</v>
      </c>
      <c r="L1841" s="238" t="str">
        <f>+ม.6!S11</f>
        <v>ชั้นที่1</v>
      </c>
      <c r="M1841" s="238">
        <f>+ม.6!T11</f>
        <v>0</v>
      </c>
      <c r="N1841" s="190"/>
      <c r="O1841" s="197">
        <f>+ม.6!U11</f>
        <v>0</v>
      </c>
      <c r="P1841" s="190">
        <f>+ม.6!W11</f>
        <v>36</v>
      </c>
      <c r="Q1841" s="244"/>
      <c r="R1841" s="197">
        <f t="shared" si="208"/>
        <v>0</v>
      </c>
      <c r="S1841" s="221">
        <f>+ม.6!Z11</f>
        <v>0</v>
      </c>
      <c r="T1841" s="201">
        <f t="shared" si="209"/>
        <v>0</v>
      </c>
      <c r="U1841" s="190">
        <f t="shared" si="210"/>
        <v>0</v>
      </c>
      <c r="V1841" s="190">
        <f t="shared" si="211"/>
        <v>0</v>
      </c>
      <c r="W1841" s="190"/>
      <c r="X1841" s="258"/>
      <c r="Y1841" s="251"/>
      <c r="Z1841" s="251"/>
    </row>
    <row r="1842" spans="1:26" s="189" customFormat="1" ht="15.75" customHeight="1" x14ac:dyDescent="0.35">
      <c r="A1842" s="221">
        <f>+ม.6!C12</f>
        <v>0</v>
      </c>
      <c r="B1842" s="217">
        <f>+ม.6!D12</f>
        <v>0</v>
      </c>
      <c r="C1842" s="234"/>
      <c r="D1842" s="221"/>
      <c r="E1842" s="221"/>
      <c r="F1842" s="230"/>
      <c r="G1842" s="190"/>
      <c r="H1842" s="221">
        <f t="shared" si="206"/>
        <v>0</v>
      </c>
      <c r="I1842" s="226"/>
      <c r="J1842" s="191">
        <f t="shared" si="207"/>
        <v>0</v>
      </c>
      <c r="K1842" s="221">
        <f>+ม.6!Q12</f>
        <v>0</v>
      </c>
      <c r="L1842" s="238" t="str">
        <f>+ม.6!S12</f>
        <v>ชั้นที่2</v>
      </c>
      <c r="M1842" s="238">
        <f>+ม.6!T12</f>
        <v>0</v>
      </c>
      <c r="N1842" s="190"/>
      <c r="O1842" s="197">
        <f>+ม.6!U12</f>
        <v>0</v>
      </c>
      <c r="P1842" s="190">
        <f>+ม.6!W12</f>
        <v>36</v>
      </c>
      <c r="Q1842" s="244"/>
      <c r="R1842" s="197">
        <f t="shared" si="208"/>
        <v>0</v>
      </c>
      <c r="S1842" s="221">
        <f>+ม.6!Z12</f>
        <v>0</v>
      </c>
      <c r="T1842" s="201">
        <f t="shared" si="209"/>
        <v>0</v>
      </c>
      <c r="U1842" s="190">
        <f t="shared" si="210"/>
        <v>0</v>
      </c>
      <c r="V1842" s="190">
        <f t="shared" si="211"/>
        <v>0</v>
      </c>
      <c r="W1842" s="190"/>
      <c r="X1842" s="258"/>
      <c r="Y1842" s="251"/>
      <c r="Z1842" s="251"/>
    </row>
    <row r="1843" spans="1:26" s="189" customFormat="1" ht="15.75" customHeight="1" x14ac:dyDescent="0.35">
      <c r="A1843" s="221">
        <v>2</v>
      </c>
      <c r="B1843" s="217" t="str">
        <f>+ม.6!D13</f>
        <v>โฉนด</v>
      </c>
      <c r="C1843" s="234">
        <f>+ม.6!E13</f>
        <v>15842</v>
      </c>
      <c r="D1843" s="221">
        <f>+ม.6!I13</f>
        <v>17</v>
      </c>
      <c r="E1843" s="221">
        <f>+ม.6!J13</f>
        <v>3</v>
      </c>
      <c r="F1843" s="230" t="str">
        <f>+ม.6!K13</f>
        <v>75.0</v>
      </c>
      <c r="G1843" s="190"/>
      <c r="H1843" s="221">
        <f t="shared" si="206"/>
        <v>7175</v>
      </c>
      <c r="I1843" s="226">
        <v>100</v>
      </c>
      <c r="J1843" s="191">
        <f t="shared" si="207"/>
        <v>717500</v>
      </c>
      <c r="K1843" s="221">
        <f>+ม.6!Q13</f>
        <v>0</v>
      </c>
      <c r="L1843" s="238">
        <f>+ม.6!S13</f>
        <v>0</v>
      </c>
      <c r="M1843" s="238">
        <f>+ม.6!T13</f>
        <v>0</v>
      </c>
      <c r="N1843" s="190"/>
      <c r="O1843" s="197">
        <f>+ม.6!U13</f>
        <v>0</v>
      </c>
      <c r="P1843" s="190">
        <f>+ม.6!W13</f>
        <v>0</v>
      </c>
      <c r="Q1843" s="244"/>
      <c r="R1843" s="197">
        <f t="shared" si="208"/>
        <v>0</v>
      </c>
      <c r="S1843" s="221">
        <f>+ม.6!Z13</f>
        <v>0</v>
      </c>
      <c r="T1843" s="201">
        <f t="shared" si="209"/>
        <v>0</v>
      </c>
      <c r="U1843" s="190">
        <f t="shared" si="210"/>
        <v>0</v>
      </c>
      <c r="V1843" s="190">
        <f t="shared" si="211"/>
        <v>717500</v>
      </c>
      <c r="W1843" s="190"/>
      <c r="X1843" s="258" t="s">
        <v>2880</v>
      </c>
      <c r="Y1843" s="251"/>
      <c r="Z1843" s="251">
        <v>0.01</v>
      </c>
    </row>
    <row r="1844" spans="1:26" s="189" customFormat="1" ht="15.75" customHeight="1" x14ac:dyDescent="0.35">
      <c r="A1844" s="221">
        <v>3</v>
      </c>
      <c r="B1844" s="217" t="str">
        <f>+ม.6!D14</f>
        <v>โฉนด</v>
      </c>
      <c r="C1844" s="234">
        <f>+ม.6!E14</f>
        <v>57992</v>
      </c>
      <c r="D1844" s="221">
        <f>+ม.6!I14</f>
        <v>8</v>
      </c>
      <c r="E1844" s="221">
        <f>+ม.6!J14</f>
        <v>0</v>
      </c>
      <c r="F1844" s="230">
        <f>+ม.6!K14</f>
        <v>18.899999999999999</v>
      </c>
      <c r="G1844" s="190"/>
      <c r="H1844" s="221">
        <f t="shared" si="206"/>
        <v>3218.9</v>
      </c>
      <c r="I1844" s="226">
        <v>100</v>
      </c>
      <c r="J1844" s="191">
        <f t="shared" si="207"/>
        <v>321890</v>
      </c>
      <c r="K1844" s="221">
        <f>+ม.6!Q14</f>
        <v>0</v>
      </c>
      <c r="L1844" s="238">
        <f>+ม.6!S14</f>
        <v>0</v>
      </c>
      <c r="M1844" s="238">
        <f>+ม.6!T14</f>
        <v>0</v>
      </c>
      <c r="N1844" s="190"/>
      <c r="O1844" s="197">
        <f>+ม.6!U14</f>
        <v>0</v>
      </c>
      <c r="P1844" s="190">
        <f>+ม.6!W14</f>
        <v>0</v>
      </c>
      <c r="Q1844" s="244"/>
      <c r="R1844" s="197">
        <f t="shared" si="208"/>
        <v>0</v>
      </c>
      <c r="S1844" s="221">
        <f>+ม.6!Z14</f>
        <v>0</v>
      </c>
      <c r="T1844" s="201">
        <f t="shared" si="209"/>
        <v>0</v>
      </c>
      <c r="U1844" s="190">
        <f t="shared" si="210"/>
        <v>0</v>
      </c>
      <c r="V1844" s="190">
        <f t="shared" si="211"/>
        <v>321890</v>
      </c>
      <c r="W1844" s="190"/>
      <c r="X1844" s="258" t="s">
        <v>2880</v>
      </c>
      <c r="Y1844" s="251"/>
      <c r="Z1844" s="251">
        <v>0.01</v>
      </c>
    </row>
    <row r="1845" spans="1:26" s="189" customFormat="1" ht="15.75" customHeight="1" x14ac:dyDescent="0.35">
      <c r="A1845" s="221">
        <v>4</v>
      </c>
      <c r="B1845" s="217" t="str">
        <f>+ม.6!D15</f>
        <v>โฉนด</v>
      </c>
      <c r="C1845" s="234">
        <f>+ม.6!E15</f>
        <v>15807</v>
      </c>
      <c r="D1845" s="221">
        <f>+ม.6!I15</f>
        <v>42</v>
      </c>
      <c r="E1845" s="221">
        <f>+ม.6!J15</f>
        <v>3</v>
      </c>
      <c r="F1845" s="230">
        <f>+ม.6!K15</f>
        <v>80</v>
      </c>
      <c r="G1845" s="190"/>
      <c r="H1845" s="221">
        <f t="shared" si="206"/>
        <v>17180</v>
      </c>
      <c r="I1845" s="226">
        <v>130</v>
      </c>
      <c r="J1845" s="191">
        <f t="shared" si="207"/>
        <v>2233400</v>
      </c>
      <c r="K1845" s="221">
        <f>+ม.6!Q15</f>
        <v>0</v>
      </c>
      <c r="L1845" s="238">
        <f>+ม.6!S15</f>
        <v>0</v>
      </c>
      <c r="M1845" s="238">
        <f>+ม.6!T15</f>
        <v>0</v>
      </c>
      <c r="N1845" s="190"/>
      <c r="O1845" s="197">
        <f>+ม.6!U15</f>
        <v>0</v>
      </c>
      <c r="P1845" s="190">
        <f>+ม.6!W15</f>
        <v>0</v>
      </c>
      <c r="Q1845" s="244"/>
      <c r="R1845" s="197">
        <f t="shared" si="208"/>
        <v>0</v>
      </c>
      <c r="S1845" s="221">
        <f>+ม.6!Z15</f>
        <v>0</v>
      </c>
      <c r="T1845" s="201">
        <f t="shared" si="209"/>
        <v>0</v>
      </c>
      <c r="U1845" s="190">
        <f t="shared" si="210"/>
        <v>0</v>
      </c>
      <c r="V1845" s="190">
        <f t="shared" si="211"/>
        <v>2233400</v>
      </c>
      <c r="W1845" s="190"/>
      <c r="X1845" s="258" t="s">
        <v>2880</v>
      </c>
      <c r="Y1845" s="251"/>
      <c r="Z1845" s="251">
        <v>0.01</v>
      </c>
    </row>
    <row r="1846" spans="1:26" s="189" customFormat="1" ht="15.75" customHeight="1" x14ac:dyDescent="0.35">
      <c r="A1846" s="221">
        <v>5</v>
      </c>
      <c r="B1846" s="217" t="str">
        <f>+ม.6!D16</f>
        <v>โฉนด</v>
      </c>
      <c r="C1846" s="234">
        <f>+ม.6!E16</f>
        <v>15874</v>
      </c>
      <c r="D1846" s="221">
        <f>+ม.6!I16</f>
        <v>36</v>
      </c>
      <c r="E1846" s="221">
        <f>+ม.6!J16</f>
        <v>3</v>
      </c>
      <c r="F1846" s="230">
        <f>+ม.6!K16</f>
        <v>28</v>
      </c>
      <c r="G1846" s="190"/>
      <c r="H1846" s="221">
        <f t="shared" si="206"/>
        <v>14728</v>
      </c>
      <c r="I1846" s="226">
        <v>100</v>
      </c>
      <c r="J1846" s="191">
        <f t="shared" si="207"/>
        <v>1472800</v>
      </c>
      <c r="K1846" s="221">
        <f>+ม.6!Q16</f>
        <v>0</v>
      </c>
      <c r="L1846" s="238">
        <f>+ม.6!S16</f>
        <v>0</v>
      </c>
      <c r="M1846" s="238">
        <f>+ม.6!T16</f>
        <v>0</v>
      </c>
      <c r="N1846" s="190"/>
      <c r="O1846" s="197">
        <f>+ม.6!U16</f>
        <v>0</v>
      </c>
      <c r="P1846" s="190">
        <f>+ม.6!W16</f>
        <v>0</v>
      </c>
      <c r="Q1846" s="244"/>
      <c r="R1846" s="197">
        <f t="shared" si="208"/>
        <v>0</v>
      </c>
      <c r="S1846" s="221">
        <f>+ม.6!Z16</f>
        <v>0</v>
      </c>
      <c r="T1846" s="201">
        <f t="shared" si="209"/>
        <v>0</v>
      </c>
      <c r="U1846" s="190">
        <f t="shared" si="210"/>
        <v>0</v>
      </c>
      <c r="V1846" s="190">
        <f t="shared" si="211"/>
        <v>1472800</v>
      </c>
      <c r="W1846" s="190"/>
      <c r="X1846" s="258" t="s">
        <v>2880</v>
      </c>
      <c r="Y1846" s="251"/>
      <c r="Z1846" s="251">
        <v>0.01</v>
      </c>
    </row>
    <row r="1847" spans="1:26" s="189" customFormat="1" ht="15.75" customHeight="1" x14ac:dyDescent="0.35">
      <c r="A1847" s="221">
        <v>6</v>
      </c>
      <c r="B1847" s="217" t="str">
        <f>+ม.6!D17</f>
        <v>โฉนด</v>
      </c>
      <c r="C1847" s="234">
        <f>+ม.6!E17</f>
        <v>15937</v>
      </c>
      <c r="D1847" s="221">
        <f>+ม.6!I17</f>
        <v>3</v>
      </c>
      <c r="E1847" s="221">
        <f>+ม.6!J17</f>
        <v>1</v>
      </c>
      <c r="F1847" s="230" t="str">
        <f>+ม.6!K17</f>
        <v>82.0</v>
      </c>
      <c r="G1847" s="190"/>
      <c r="H1847" s="221">
        <f t="shared" si="206"/>
        <v>1382</v>
      </c>
      <c r="I1847" s="226">
        <v>310</v>
      </c>
      <c r="J1847" s="191">
        <f t="shared" si="207"/>
        <v>428420</v>
      </c>
      <c r="K1847" s="221">
        <f>+ม.6!Q17</f>
        <v>0</v>
      </c>
      <c r="L1847" s="238">
        <f>+ม.6!S17</f>
        <v>0</v>
      </c>
      <c r="M1847" s="238">
        <f>+ม.6!T17</f>
        <v>0</v>
      </c>
      <c r="N1847" s="190"/>
      <c r="O1847" s="197">
        <f>+ม.6!U17</f>
        <v>0</v>
      </c>
      <c r="P1847" s="190">
        <f>+ม.6!W17</f>
        <v>0</v>
      </c>
      <c r="Q1847" s="244"/>
      <c r="R1847" s="197">
        <f t="shared" si="208"/>
        <v>0</v>
      </c>
      <c r="S1847" s="221">
        <f>+ม.6!Z17</f>
        <v>0</v>
      </c>
      <c r="T1847" s="201">
        <f t="shared" si="209"/>
        <v>0</v>
      </c>
      <c r="U1847" s="190">
        <f t="shared" si="210"/>
        <v>0</v>
      </c>
      <c r="V1847" s="190">
        <f t="shared" si="211"/>
        <v>428420</v>
      </c>
      <c r="W1847" s="190"/>
      <c r="X1847" s="258" t="s">
        <v>2880</v>
      </c>
      <c r="Y1847" s="251"/>
      <c r="Z1847" s="251">
        <v>0.01</v>
      </c>
    </row>
    <row r="1848" spans="1:26" s="189" customFormat="1" ht="15.75" customHeight="1" x14ac:dyDescent="0.35">
      <c r="A1848" s="221">
        <v>7</v>
      </c>
      <c r="B1848" s="217" t="str">
        <f>+ม.6!D18</f>
        <v>โฉนด</v>
      </c>
      <c r="C1848" s="234">
        <f>+ม.6!E18</f>
        <v>62616</v>
      </c>
      <c r="D1848" s="221">
        <f>+ม.6!I18</f>
        <v>2</v>
      </c>
      <c r="E1848" s="221">
        <f>+ม.6!J18</f>
        <v>3</v>
      </c>
      <c r="F1848" s="230">
        <f>+ม.6!K18</f>
        <v>24.1</v>
      </c>
      <c r="G1848" s="190"/>
      <c r="H1848" s="221">
        <f t="shared" si="206"/>
        <v>1124.0999999999999</v>
      </c>
      <c r="I1848" s="226">
        <v>100</v>
      </c>
      <c r="J1848" s="191">
        <f t="shared" si="207"/>
        <v>112409.99999999999</v>
      </c>
      <c r="K1848" s="221">
        <f>+ม.6!Q18</f>
        <v>0</v>
      </c>
      <c r="L1848" s="238">
        <f>+ม.6!S18</f>
        <v>0</v>
      </c>
      <c r="M1848" s="238">
        <f>+ม.6!T18</f>
        <v>0</v>
      </c>
      <c r="N1848" s="190"/>
      <c r="O1848" s="197">
        <f>+ม.6!U18</f>
        <v>0</v>
      </c>
      <c r="P1848" s="190">
        <f>+ม.6!W18</f>
        <v>0</v>
      </c>
      <c r="Q1848" s="244"/>
      <c r="R1848" s="197">
        <f t="shared" si="208"/>
        <v>0</v>
      </c>
      <c r="S1848" s="221">
        <f>+ม.6!Z18</f>
        <v>0</v>
      </c>
      <c r="T1848" s="201">
        <f t="shared" si="209"/>
        <v>0</v>
      </c>
      <c r="U1848" s="190">
        <f t="shared" si="210"/>
        <v>0</v>
      </c>
      <c r="V1848" s="190">
        <f t="shared" si="211"/>
        <v>112409.99999999999</v>
      </c>
      <c r="W1848" s="190"/>
      <c r="X1848" s="258" t="s">
        <v>2880</v>
      </c>
      <c r="Y1848" s="251"/>
      <c r="Z1848" s="251">
        <v>0.01</v>
      </c>
    </row>
    <row r="1849" spans="1:26" s="189" customFormat="1" ht="15.75" customHeight="1" x14ac:dyDescent="0.35">
      <c r="A1849" s="221">
        <v>8</v>
      </c>
      <c r="B1849" s="217" t="str">
        <f>+ม.6!D19</f>
        <v>โฉนด</v>
      </c>
      <c r="C1849" s="234">
        <f>+ม.6!E19</f>
        <v>62754</v>
      </c>
      <c r="D1849" s="221">
        <f>+ม.6!I19</f>
        <v>4</v>
      </c>
      <c r="E1849" s="221">
        <f>+ม.6!J19</f>
        <v>1</v>
      </c>
      <c r="F1849" s="230">
        <f>+ม.6!K19</f>
        <v>71</v>
      </c>
      <c r="G1849" s="190"/>
      <c r="H1849" s="221">
        <f t="shared" si="206"/>
        <v>1771</v>
      </c>
      <c r="I1849" s="226">
        <v>100</v>
      </c>
      <c r="J1849" s="191">
        <f t="shared" si="207"/>
        <v>177100</v>
      </c>
      <c r="K1849" s="221">
        <f>+ม.6!Q19</f>
        <v>0</v>
      </c>
      <c r="L1849" s="238">
        <f>+ม.6!S19</f>
        <v>0</v>
      </c>
      <c r="M1849" s="238">
        <f>+ม.6!T19</f>
        <v>0</v>
      </c>
      <c r="N1849" s="190"/>
      <c r="O1849" s="197">
        <f>+ม.6!U19</f>
        <v>0</v>
      </c>
      <c r="P1849" s="190">
        <f>+ม.6!W19</f>
        <v>0</v>
      </c>
      <c r="Q1849" s="244"/>
      <c r="R1849" s="197">
        <f t="shared" si="208"/>
        <v>0</v>
      </c>
      <c r="S1849" s="221">
        <f>+ม.6!Z19</f>
        <v>0</v>
      </c>
      <c r="T1849" s="201">
        <f t="shared" si="209"/>
        <v>0</v>
      </c>
      <c r="U1849" s="190">
        <f t="shared" si="210"/>
        <v>0</v>
      </c>
      <c r="V1849" s="190">
        <f t="shared" si="211"/>
        <v>177100</v>
      </c>
      <c r="W1849" s="190"/>
      <c r="X1849" s="258" t="s">
        <v>2880</v>
      </c>
      <c r="Y1849" s="251"/>
      <c r="Z1849" s="251">
        <v>0.01</v>
      </c>
    </row>
    <row r="1850" spans="1:26" s="189" customFormat="1" ht="15.75" customHeight="1" x14ac:dyDescent="0.35">
      <c r="A1850" s="221">
        <v>9</v>
      </c>
      <c r="B1850" s="217" t="str">
        <f>+ม.6!D20</f>
        <v>โฉนด</v>
      </c>
      <c r="C1850" s="234">
        <f>+ม.6!E20</f>
        <v>15745</v>
      </c>
      <c r="D1850" s="221">
        <f>+ม.6!I20</f>
        <v>2</v>
      </c>
      <c r="E1850" s="221">
        <f>+ม.6!J20</f>
        <v>2</v>
      </c>
      <c r="F1850" s="230">
        <f>+ม.6!K20</f>
        <v>37</v>
      </c>
      <c r="G1850" s="190"/>
      <c r="H1850" s="221">
        <f t="shared" si="206"/>
        <v>1037</v>
      </c>
      <c r="I1850" s="226">
        <v>100</v>
      </c>
      <c r="J1850" s="191">
        <f t="shared" si="207"/>
        <v>103700</v>
      </c>
      <c r="K1850" s="221">
        <f>+ม.6!Q20</f>
        <v>0</v>
      </c>
      <c r="L1850" s="238">
        <f>+ม.6!S20</f>
        <v>0</v>
      </c>
      <c r="M1850" s="238">
        <f>+ม.6!T20</f>
        <v>0</v>
      </c>
      <c r="N1850" s="190"/>
      <c r="O1850" s="197">
        <f>+ม.6!U20</f>
        <v>0</v>
      </c>
      <c r="P1850" s="190">
        <f>+ม.6!W20</f>
        <v>0</v>
      </c>
      <c r="Q1850" s="244"/>
      <c r="R1850" s="197">
        <f t="shared" si="208"/>
        <v>0</v>
      </c>
      <c r="S1850" s="221">
        <f>+ม.6!Z20</f>
        <v>0</v>
      </c>
      <c r="T1850" s="201">
        <f t="shared" si="209"/>
        <v>0</v>
      </c>
      <c r="U1850" s="190">
        <f t="shared" si="210"/>
        <v>0</v>
      </c>
      <c r="V1850" s="190">
        <f t="shared" si="211"/>
        <v>103700</v>
      </c>
      <c r="W1850" s="190"/>
      <c r="X1850" s="258" t="s">
        <v>2880</v>
      </c>
      <c r="Y1850" s="251"/>
      <c r="Z1850" s="251">
        <v>0.01</v>
      </c>
    </row>
    <row r="1851" spans="1:26" s="189" customFormat="1" ht="15.75" customHeight="1" x14ac:dyDescent="0.35">
      <c r="A1851" s="221">
        <v>10</v>
      </c>
      <c r="B1851" s="217" t="str">
        <f>+ม.6!D21</f>
        <v>โฉนด</v>
      </c>
      <c r="C1851" s="234">
        <f>+ม.6!E21</f>
        <v>56813</v>
      </c>
      <c r="D1851" s="221">
        <f>+ม.6!I21</f>
        <v>0</v>
      </c>
      <c r="E1851" s="221">
        <f>+ม.6!J21</f>
        <v>1</v>
      </c>
      <c r="F1851" s="230" t="str">
        <f>+ม.6!K21</f>
        <v>33.0</v>
      </c>
      <c r="G1851" s="190"/>
      <c r="H1851" s="221">
        <f t="shared" si="206"/>
        <v>133</v>
      </c>
      <c r="I1851" s="226">
        <v>230</v>
      </c>
      <c r="J1851" s="191">
        <f t="shared" si="207"/>
        <v>30590</v>
      </c>
      <c r="K1851" s="221">
        <f>+ม.6!Q21</f>
        <v>1</v>
      </c>
      <c r="L1851" s="238" t="str">
        <f>+ม.6!S21</f>
        <v>บ้านเดี่ยว</v>
      </c>
      <c r="M1851" s="238" t="str">
        <f>+ม.6!T21</f>
        <v>ครึ่งตึกครึ่งไม้</v>
      </c>
      <c r="N1851" s="190"/>
      <c r="O1851" s="197">
        <f>+ม.6!U21</f>
        <v>108</v>
      </c>
      <c r="P1851" s="190">
        <f>+ม.6!W21</f>
        <v>0</v>
      </c>
      <c r="Q1851" s="244">
        <v>6800</v>
      </c>
      <c r="R1851" s="197">
        <f t="shared" si="208"/>
        <v>734400</v>
      </c>
      <c r="S1851" s="221">
        <f>+ม.6!Z21</f>
        <v>30</v>
      </c>
      <c r="T1851" s="201">
        <f t="shared" si="209"/>
        <v>220320</v>
      </c>
      <c r="U1851" s="190">
        <f t="shared" si="210"/>
        <v>514080</v>
      </c>
      <c r="V1851" s="190">
        <f t="shared" si="211"/>
        <v>544670</v>
      </c>
      <c r="W1851" s="190"/>
      <c r="X1851" s="258" t="s">
        <v>2880</v>
      </c>
      <c r="Y1851" s="251"/>
      <c r="Z1851" s="251">
        <v>0.03</v>
      </c>
    </row>
    <row r="1852" spans="1:26" s="189" customFormat="1" ht="15.75" customHeight="1" x14ac:dyDescent="0.35">
      <c r="A1852" s="221">
        <f>+ม.6!C22</f>
        <v>0</v>
      </c>
      <c r="B1852" s="217">
        <f>+ม.6!D22</f>
        <v>0</v>
      </c>
      <c r="C1852" s="234"/>
      <c r="D1852" s="221"/>
      <c r="E1852" s="221"/>
      <c r="F1852" s="230"/>
      <c r="G1852" s="190"/>
      <c r="H1852" s="221">
        <f t="shared" si="206"/>
        <v>0</v>
      </c>
      <c r="I1852" s="226"/>
      <c r="J1852" s="191">
        <f t="shared" si="207"/>
        <v>0</v>
      </c>
      <c r="K1852" s="221">
        <f>+ม.6!Q22</f>
        <v>0</v>
      </c>
      <c r="L1852" s="238" t="str">
        <f>+ม.6!S22</f>
        <v>ชั้นที่1</v>
      </c>
      <c r="M1852" s="238">
        <f>+ม.6!T22</f>
        <v>0</v>
      </c>
      <c r="N1852" s="190"/>
      <c r="O1852" s="197">
        <f>+ม.6!U22</f>
        <v>0</v>
      </c>
      <c r="P1852" s="190">
        <f>+ม.6!W22</f>
        <v>54</v>
      </c>
      <c r="Q1852" s="244"/>
      <c r="R1852" s="197">
        <f t="shared" si="208"/>
        <v>0</v>
      </c>
      <c r="S1852" s="221">
        <f>+ม.6!Z22</f>
        <v>0</v>
      </c>
      <c r="T1852" s="201">
        <f t="shared" si="209"/>
        <v>0</v>
      </c>
      <c r="U1852" s="190">
        <f t="shared" si="210"/>
        <v>0</v>
      </c>
      <c r="V1852" s="190">
        <f t="shared" si="211"/>
        <v>0</v>
      </c>
      <c r="W1852" s="190"/>
      <c r="X1852" s="258"/>
      <c r="Y1852" s="251"/>
      <c r="Z1852" s="251"/>
    </row>
    <row r="1853" spans="1:26" s="189" customFormat="1" ht="15.75" customHeight="1" x14ac:dyDescent="0.35">
      <c r="A1853" s="221">
        <f>+ม.6!C23</f>
        <v>0</v>
      </c>
      <c r="B1853" s="217">
        <f>+ม.6!D23</f>
        <v>0</v>
      </c>
      <c r="C1853" s="234"/>
      <c r="D1853" s="221"/>
      <c r="E1853" s="221"/>
      <c r="F1853" s="230"/>
      <c r="G1853" s="190"/>
      <c r="H1853" s="221">
        <f t="shared" si="206"/>
        <v>0</v>
      </c>
      <c r="I1853" s="226"/>
      <c r="J1853" s="191">
        <f t="shared" si="207"/>
        <v>0</v>
      </c>
      <c r="K1853" s="221">
        <f>+ม.6!Q23</f>
        <v>0</v>
      </c>
      <c r="L1853" s="238" t="str">
        <f>+ม.6!S23</f>
        <v>ชั้นที่2</v>
      </c>
      <c r="M1853" s="238">
        <f>+ม.6!T23</f>
        <v>0</v>
      </c>
      <c r="N1853" s="190"/>
      <c r="O1853" s="197">
        <f>+ม.6!U23</f>
        <v>0</v>
      </c>
      <c r="P1853" s="190">
        <f>+ม.6!W23</f>
        <v>54</v>
      </c>
      <c r="Q1853" s="244"/>
      <c r="R1853" s="197">
        <f t="shared" si="208"/>
        <v>0</v>
      </c>
      <c r="S1853" s="221">
        <f>+ม.6!Z23</f>
        <v>0</v>
      </c>
      <c r="T1853" s="201">
        <f t="shared" si="209"/>
        <v>0</v>
      </c>
      <c r="U1853" s="190">
        <f t="shared" si="210"/>
        <v>0</v>
      </c>
      <c r="V1853" s="190">
        <f t="shared" si="211"/>
        <v>0</v>
      </c>
      <c r="W1853" s="190"/>
      <c r="X1853" s="258"/>
      <c r="Y1853" s="251"/>
      <c r="Z1853" s="251"/>
    </row>
    <row r="1854" spans="1:26" s="189" customFormat="1" ht="15.75" customHeight="1" x14ac:dyDescent="0.35">
      <c r="A1854" s="221">
        <v>11</v>
      </c>
      <c r="B1854" s="217" t="str">
        <f>+ม.6!D24</f>
        <v>โฉนด</v>
      </c>
      <c r="C1854" s="234">
        <f>+ม.6!E24</f>
        <v>58831</v>
      </c>
      <c r="D1854" s="221">
        <f>+ม.6!I24</f>
        <v>9</v>
      </c>
      <c r="E1854" s="221">
        <f>+ม.6!J24</f>
        <v>2</v>
      </c>
      <c r="F1854" s="230">
        <f>+ม.6!K24</f>
        <v>30.8</v>
      </c>
      <c r="G1854" s="190"/>
      <c r="H1854" s="221">
        <f t="shared" si="206"/>
        <v>3830.8</v>
      </c>
      <c r="I1854" s="226">
        <v>100</v>
      </c>
      <c r="J1854" s="191">
        <f t="shared" si="207"/>
        <v>383080</v>
      </c>
      <c r="K1854" s="221">
        <f>+ม.6!Q24</f>
        <v>0</v>
      </c>
      <c r="L1854" s="238">
        <f>+ม.6!S24</f>
        <v>0</v>
      </c>
      <c r="M1854" s="238">
        <f>+ม.6!T24</f>
        <v>0</v>
      </c>
      <c r="N1854" s="190"/>
      <c r="O1854" s="197">
        <f>+ม.6!U24</f>
        <v>0</v>
      </c>
      <c r="P1854" s="190">
        <f>+ม.6!W24</f>
        <v>0</v>
      </c>
      <c r="Q1854" s="244"/>
      <c r="R1854" s="197">
        <f t="shared" si="208"/>
        <v>0</v>
      </c>
      <c r="S1854" s="221">
        <f>+ม.6!Z24</f>
        <v>0</v>
      </c>
      <c r="T1854" s="201">
        <f t="shared" si="209"/>
        <v>0</v>
      </c>
      <c r="U1854" s="190">
        <f t="shared" si="210"/>
        <v>0</v>
      </c>
      <c r="V1854" s="190">
        <f t="shared" si="211"/>
        <v>383080</v>
      </c>
      <c r="W1854" s="190"/>
      <c r="X1854" s="258" t="s">
        <v>2880</v>
      </c>
      <c r="Y1854" s="251"/>
      <c r="Z1854" s="251">
        <v>0.01</v>
      </c>
    </row>
    <row r="1855" spans="1:26" s="189" customFormat="1" ht="15.75" customHeight="1" x14ac:dyDescent="0.35">
      <c r="A1855" s="221">
        <v>12</v>
      </c>
      <c r="B1855" s="217" t="str">
        <f>+ม.6!D25</f>
        <v>โฉนด</v>
      </c>
      <c r="C1855" s="234">
        <f>+ม.6!E25</f>
        <v>43772</v>
      </c>
      <c r="D1855" s="221">
        <f>+ม.6!I25</f>
        <v>9</v>
      </c>
      <c r="E1855" s="221">
        <f>+ม.6!J25</f>
        <v>1</v>
      </c>
      <c r="F1855" s="230">
        <f>+ม.6!K25</f>
        <v>2</v>
      </c>
      <c r="G1855" s="190"/>
      <c r="H1855" s="221">
        <f t="shared" si="206"/>
        <v>3702</v>
      </c>
      <c r="I1855" s="226">
        <v>100</v>
      </c>
      <c r="J1855" s="191">
        <f t="shared" si="207"/>
        <v>370200</v>
      </c>
      <c r="K1855" s="221">
        <f>+ม.6!Q25</f>
        <v>0</v>
      </c>
      <c r="L1855" s="238">
        <f>+ม.6!S25</f>
        <v>0</v>
      </c>
      <c r="M1855" s="238">
        <f>+ม.6!T25</f>
        <v>0</v>
      </c>
      <c r="N1855" s="190"/>
      <c r="O1855" s="197">
        <f>+ม.6!U25</f>
        <v>0</v>
      </c>
      <c r="P1855" s="190">
        <f>+ม.6!W25</f>
        <v>0</v>
      </c>
      <c r="Q1855" s="244"/>
      <c r="R1855" s="197">
        <f t="shared" si="208"/>
        <v>0</v>
      </c>
      <c r="S1855" s="221">
        <f>+ม.6!Z25</f>
        <v>0</v>
      </c>
      <c r="T1855" s="201">
        <f t="shared" si="209"/>
        <v>0</v>
      </c>
      <c r="U1855" s="190">
        <f t="shared" si="210"/>
        <v>0</v>
      </c>
      <c r="V1855" s="190">
        <f t="shared" si="211"/>
        <v>370200</v>
      </c>
      <c r="W1855" s="190"/>
      <c r="X1855" s="258" t="s">
        <v>2880</v>
      </c>
      <c r="Y1855" s="251"/>
      <c r="Z1855" s="251">
        <v>0.01</v>
      </c>
    </row>
    <row r="1856" spans="1:26" s="189" customFormat="1" ht="15.75" customHeight="1" x14ac:dyDescent="0.35">
      <c r="A1856" s="221">
        <v>13</v>
      </c>
      <c r="B1856" s="217" t="str">
        <f>+ม.6!D26</f>
        <v>โฉนด</v>
      </c>
      <c r="C1856" s="234">
        <f>+ม.6!E26</f>
        <v>43770</v>
      </c>
      <c r="D1856" s="221">
        <f>+ม.6!I26</f>
        <v>9</v>
      </c>
      <c r="E1856" s="221">
        <f>+ม.6!J26</f>
        <v>1</v>
      </c>
      <c r="F1856" s="230">
        <f>+ม.6!K26</f>
        <v>3</v>
      </c>
      <c r="G1856" s="190"/>
      <c r="H1856" s="221">
        <f t="shared" si="206"/>
        <v>3703</v>
      </c>
      <c r="I1856" s="226">
        <v>100</v>
      </c>
      <c r="J1856" s="191">
        <f t="shared" si="207"/>
        <v>370300</v>
      </c>
      <c r="K1856" s="221">
        <f>+ม.6!Q26</f>
        <v>0</v>
      </c>
      <c r="L1856" s="238">
        <f>+ม.6!S26</f>
        <v>0</v>
      </c>
      <c r="M1856" s="238">
        <f>+ม.6!T26</f>
        <v>0</v>
      </c>
      <c r="N1856" s="190"/>
      <c r="O1856" s="197">
        <f>+ม.6!U26</f>
        <v>0</v>
      </c>
      <c r="P1856" s="190">
        <f>+ม.6!W26</f>
        <v>0</v>
      </c>
      <c r="Q1856" s="244"/>
      <c r="R1856" s="197">
        <f t="shared" si="208"/>
        <v>0</v>
      </c>
      <c r="S1856" s="221">
        <f>+ม.6!Z26</f>
        <v>0</v>
      </c>
      <c r="T1856" s="201">
        <f t="shared" si="209"/>
        <v>0</v>
      </c>
      <c r="U1856" s="190">
        <f t="shared" si="210"/>
        <v>0</v>
      </c>
      <c r="V1856" s="190">
        <f t="shared" si="211"/>
        <v>370300</v>
      </c>
      <c r="W1856" s="190"/>
      <c r="X1856" s="258" t="s">
        <v>2880</v>
      </c>
      <c r="Y1856" s="251"/>
      <c r="Z1856" s="251">
        <v>0.01</v>
      </c>
    </row>
    <row r="1857" spans="1:26" s="189" customFormat="1" ht="15.75" customHeight="1" x14ac:dyDescent="0.35">
      <c r="A1857" s="221">
        <v>14</v>
      </c>
      <c r="B1857" s="217" t="str">
        <f>+ม.6!D27</f>
        <v>โฉนด</v>
      </c>
      <c r="C1857" s="234">
        <f>+ม.6!E27</f>
        <v>39720</v>
      </c>
      <c r="D1857" s="221">
        <f>+ม.6!I27</f>
        <v>34</v>
      </c>
      <c r="E1857" s="221">
        <f>+ม.6!J27</f>
        <v>2</v>
      </c>
      <c r="F1857" s="230" t="str">
        <f>+ม.6!K27</f>
        <v>66.0</v>
      </c>
      <c r="G1857" s="190"/>
      <c r="H1857" s="221">
        <f t="shared" si="206"/>
        <v>13866</v>
      </c>
      <c r="I1857" s="226">
        <v>100</v>
      </c>
      <c r="J1857" s="191">
        <f t="shared" si="207"/>
        <v>1386600</v>
      </c>
      <c r="K1857" s="221">
        <f>+ม.6!Q27</f>
        <v>0</v>
      </c>
      <c r="L1857" s="238">
        <f>+ม.6!S27</f>
        <v>0</v>
      </c>
      <c r="M1857" s="238">
        <f>+ม.6!T27</f>
        <v>0</v>
      </c>
      <c r="N1857" s="190"/>
      <c r="O1857" s="197">
        <f>+ม.6!U27</f>
        <v>0</v>
      </c>
      <c r="P1857" s="190">
        <f>+ม.6!W27</f>
        <v>0</v>
      </c>
      <c r="Q1857" s="244"/>
      <c r="R1857" s="197">
        <f t="shared" si="208"/>
        <v>0</v>
      </c>
      <c r="S1857" s="221">
        <f>+ม.6!Z27</f>
        <v>0</v>
      </c>
      <c r="T1857" s="201">
        <f t="shared" si="209"/>
        <v>0</v>
      </c>
      <c r="U1857" s="190">
        <f t="shared" si="210"/>
        <v>0</v>
      </c>
      <c r="V1857" s="190">
        <f t="shared" si="211"/>
        <v>1386600</v>
      </c>
      <c r="W1857" s="190"/>
      <c r="X1857" s="258" t="s">
        <v>2880</v>
      </c>
      <c r="Y1857" s="251"/>
      <c r="Z1857" s="251">
        <v>0.01</v>
      </c>
    </row>
    <row r="1858" spans="1:26" s="189" customFormat="1" ht="15.75" customHeight="1" x14ac:dyDescent="0.35">
      <c r="A1858" s="221">
        <v>15</v>
      </c>
      <c r="B1858" s="217" t="str">
        <f>+ม.6!D28</f>
        <v>โฉนด</v>
      </c>
      <c r="C1858" s="234">
        <f>+ม.6!E28</f>
        <v>57971</v>
      </c>
      <c r="D1858" s="221">
        <f>+ม.6!I28</f>
        <v>1</v>
      </c>
      <c r="E1858" s="221">
        <f>+ม.6!J28</f>
        <v>2</v>
      </c>
      <c r="F1858" s="230">
        <f>+ม.6!K28</f>
        <v>19.2</v>
      </c>
      <c r="G1858" s="190"/>
      <c r="H1858" s="221">
        <f t="shared" si="206"/>
        <v>619.20000000000005</v>
      </c>
      <c r="I1858" s="226">
        <v>100</v>
      </c>
      <c r="J1858" s="191">
        <f t="shared" si="207"/>
        <v>61920.000000000007</v>
      </c>
      <c r="K1858" s="221">
        <f>+ม.6!Q28</f>
        <v>0</v>
      </c>
      <c r="L1858" s="238">
        <f>+ม.6!S28</f>
        <v>0</v>
      </c>
      <c r="M1858" s="238">
        <f>+ม.6!T28</f>
        <v>0</v>
      </c>
      <c r="N1858" s="190"/>
      <c r="O1858" s="197">
        <f>+ม.6!U28</f>
        <v>0</v>
      </c>
      <c r="P1858" s="190">
        <f>+ม.6!W28</f>
        <v>0</v>
      </c>
      <c r="Q1858" s="244"/>
      <c r="R1858" s="197">
        <f t="shared" si="208"/>
        <v>0</v>
      </c>
      <c r="S1858" s="221">
        <f>+ม.6!Z28</f>
        <v>0</v>
      </c>
      <c r="T1858" s="201">
        <f t="shared" si="209"/>
        <v>0</v>
      </c>
      <c r="U1858" s="190">
        <f t="shared" si="210"/>
        <v>0</v>
      </c>
      <c r="V1858" s="190">
        <f t="shared" si="211"/>
        <v>61920.000000000007</v>
      </c>
      <c r="W1858" s="190"/>
      <c r="X1858" s="258" t="s">
        <v>2880</v>
      </c>
      <c r="Y1858" s="251"/>
      <c r="Z1858" s="251">
        <v>0.01</v>
      </c>
    </row>
    <row r="1859" spans="1:26" s="189" customFormat="1" ht="15.75" customHeight="1" x14ac:dyDescent="0.35">
      <c r="A1859" s="221">
        <v>16</v>
      </c>
      <c r="B1859" s="217" t="str">
        <f>+ม.6!D29</f>
        <v>โฉนด</v>
      </c>
      <c r="C1859" s="234">
        <f>+ม.6!E29</f>
        <v>39721</v>
      </c>
      <c r="D1859" s="221">
        <f>+ม.6!I29</f>
        <v>10</v>
      </c>
      <c r="E1859" s="221">
        <f>+ม.6!J29</f>
        <v>2</v>
      </c>
      <c r="F1859" s="230" t="str">
        <f>+ม.6!K29</f>
        <v>25.0</v>
      </c>
      <c r="G1859" s="190"/>
      <c r="H1859" s="221">
        <f t="shared" si="206"/>
        <v>4225</v>
      </c>
      <c r="I1859" s="226">
        <v>100</v>
      </c>
      <c r="J1859" s="191">
        <f t="shared" si="207"/>
        <v>422500</v>
      </c>
      <c r="K1859" s="221">
        <f>+ม.6!Q29</f>
        <v>0</v>
      </c>
      <c r="L1859" s="238">
        <f>+ม.6!S29</f>
        <v>0</v>
      </c>
      <c r="M1859" s="238">
        <f>+ม.6!T29</f>
        <v>0</v>
      </c>
      <c r="N1859" s="190"/>
      <c r="O1859" s="197">
        <f>+ม.6!U29</f>
        <v>0</v>
      </c>
      <c r="P1859" s="190">
        <f>+ม.6!W29</f>
        <v>0</v>
      </c>
      <c r="Q1859" s="244"/>
      <c r="R1859" s="197">
        <f t="shared" si="208"/>
        <v>0</v>
      </c>
      <c r="S1859" s="221">
        <f>+ม.6!Z29</f>
        <v>0</v>
      </c>
      <c r="T1859" s="201">
        <f t="shared" si="209"/>
        <v>0</v>
      </c>
      <c r="U1859" s="190">
        <f t="shared" si="210"/>
        <v>0</v>
      </c>
      <c r="V1859" s="190">
        <f t="shared" si="211"/>
        <v>422500</v>
      </c>
      <c r="W1859" s="190"/>
      <c r="X1859" s="258" t="s">
        <v>2880</v>
      </c>
      <c r="Y1859" s="251"/>
      <c r="Z1859" s="251">
        <v>0.01</v>
      </c>
    </row>
    <row r="1860" spans="1:26" s="189" customFormat="1" ht="15.75" customHeight="1" x14ac:dyDescent="0.35">
      <c r="A1860" s="221">
        <v>17</v>
      </c>
      <c r="B1860" s="217" t="str">
        <f>+ม.6!D30</f>
        <v>โฉนด</v>
      </c>
      <c r="C1860" s="234">
        <f>+ม.6!E30</f>
        <v>55959</v>
      </c>
      <c r="D1860" s="221">
        <f>+ม.6!I30</f>
        <v>8</v>
      </c>
      <c r="E1860" s="221">
        <f>+ม.6!J30</f>
        <v>2</v>
      </c>
      <c r="F1860" s="230">
        <f>+ม.6!K30</f>
        <v>13</v>
      </c>
      <c r="G1860" s="190"/>
      <c r="H1860" s="221">
        <f t="shared" si="206"/>
        <v>3413</v>
      </c>
      <c r="I1860" s="226">
        <v>160</v>
      </c>
      <c r="J1860" s="191">
        <f t="shared" si="207"/>
        <v>546080</v>
      </c>
      <c r="K1860" s="221">
        <f>+ม.6!Q30</f>
        <v>0</v>
      </c>
      <c r="L1860" s="238">
        <f>+ม.6!S30</f>
        <v>0</v>
      </c>
      <c r="M1860" s="238">
        <f>+ม.6!T30</f>
        <v>0</v>
      </c>
      <c r="N1860" s="190"/>
      <c r="O1860" s="197">
        <f>+ม.6!U30</f>
        <v>0</v>
      </c>
      <c r="P1860" s="190">
        <f>+ม.6!W30</f>
        <v>0</v>
      </c>
      <c r="Q1860" s="244"/>
      <c r="R1860" s="197">
        <f t="shared" si="208"/>
        <v>0</v>
      </c>
      <c r="S1860" s="221">
        <f>+ม.6!Z30</f>
        <v>0</v>
      </c>
      <c r="T1860" s="201">
        <f t="shared" si="209"/>
        <v>0</v>
      </c>
      <c r="U1860" s="190">
        <f t="shared" si="210"/>
        <v>0</v>
      </c>
      <c r="V1860" s="190">
        <f t="shared" si="211"/>
        <v>546080</v>
      </c>
      <c r="W1860" s="190"/>
      <c r="X1860" s="258" t="s">
        <v>2880</v>
      </c>
      <c r="Y1860" s="251"/>
      <c r="Z1860" s="251">
        <v>0.01</v>
      </c>
    </row>
    <row r="1861" spans="1:26" s="189" customFormat="1" ht="15.75" customHeight="1" x14ac:dyDescent="0.35">
      <c r="A1861" s="221">
        <v>18</v>
      </c>
      <c r="B1861" s="217" t="str">
        <f>+ม.6!D31</f>
        <v>โฉนด</v>
      </c>
      <c r="C1861" s="234">
        <f>+ม.6!E31</f>
        <v>15803</v>
      </c>
      <c r="D1861" s="221">
        <f>+ม.6!I31</f>
        <v>20</v>
      </c>
      <c r="E1861" s="221">
        <f>+ม.6!J31</f>
        <v>1</v>
      </c>
      <c r="F1861" s="230">
        <f>+ม.6!K31</f>
        <v>90</v>
      </c>
      <c r="G1861" s="190"/>
      <c r="H1861" s="221">
        <f t="shared" si="206"/>
        <v>8190</v>
      </c>
      <c r="I1861" s="226">
        <v>100</v>
      </c>
      <c r="J1861" s="191">
        <f t="shared" si="207"/>
        <v>819000</v>
      </c>
      <c r="K1861" s="221">
        <f>+ม.6!Q31</f>
        <v>0</v>
      </c>
      <c r="L1861" s="238">
        <f>+ม.6!S31</f>
        <v>0</v>
      </c>
      <c r="M1861" s="238">
        <f>+ม.6!T31</f>
        <v>0</v>
      </c>
      <c r="N1861" s="190"/>
      <c r="O1861" s="197">
        <f>+ม.6!U31</f>
        <v>0</v>
      </c>
      <c r="P1861" s="190">
        <f>+ม.6!W31</f>
        <v>0</v>
      </c>
      <c r="Q1861" s="244"/>
      <c r="R1861" s="197">
        <f t="shared" si="208"/>
        <v>0</v>
      </c>
      <c r="S1861" s="221">
        <f>+ม.6!Z31</f>
        <v>0</v>
      </c>
      <c r="T1861" s="201">
        <f t="shared" si="209"/>
        <v>0</v>
      </c>
      <c r="U1861" s="190">
        <f t="shared" si="210"/>
        <v>0</v>
      </c>
      <c r="V1861" s="190">
        <f t="shared" si="211"/>
        <v>819000</v>
      </c>
      <c r="W1861" s="190"/>
      <c r="X1861" s="258" t="s">
        <v>2880</v>
      </c>
      <c r="Y1861" s="251"/>
      <c r="Z1861" s="251">
        <v>0.01</v>
      </c>
    </row>
    <row r="1862" spans="1:26" s="189" customFormat="1" ht="15.75" customHeight="1" x14ac:dyDescent="0.35">
      <c r="A1862" s="221">
        <v>19</v>
      </c>
      <c r="B1862" s="217" t="str">
        <f>+ม.6!D32</f>
        <v>โฉนด</v>
      </c>
      <c r="C1862" s="234">
        <f>+ม.6!E32</f>
        <v>15715</v>
      </c>
      <c r="D1862" s="221">
        <f>+ม.6!I32</f>
        <v>3</v>
      </c>
      <c r="E1862" s="221">
        <f>+ม.6!J32</f>
        <v>3</v>
      </c>
      <c r="F1862" s="230" t="str">
        <f>+ม.6!K32</f>
        <v>3.0</v>
      </c>
      <c r="G1862" s="190"/>
      <c r="H1862" s="221">
        <f t="shared" si="206"/>
        <v>1503</v>
      </c>
      <c r="I1862" s="226">
        <v>130</v>
      </c>
      <c r="J1862" s="191">
        <f t="shared" si="207"/>
        <v>195390</v>
      </c>
      <c r="K1862" s="221">
        <f>+ม.6!Q32</f>
        <v>0</v>
      </c>
      <c r="L1862" s="238">
        <f>+ม.6!S32</f>
        <v>0</v>
      </c>
      <c r="M1862" s="238">
        <f>+ม.6!T32</f>
        <v>0</v>
      </c>
      <c r="N1862" s="190"/>
      <c r="O1862" s="197">
        <f>+ม.6!U32</f>
        <v>0</v>
      </c>
      <c r="P1862" s="190">
        <f>+ม.6!W32</f>
        <v>0</v>
      </c>
      <c r="Q1862" s="244"/>
      <c r="R1862" s="197">
        <f t="shared" si="208"/>
        <v>0</v>
      </c>
      <c r="S1862" s="221">
        <f>+ม.6!Z32</f>
        <v>0</v>
      </c>
      <c r="T1862" s="201">
        <f t="shared" si="209"/>
        <v>0</v>
      </c>
      <c r="U1862" s="190">
        <f t="shared" si="210"/>
        <v>0</v>
      </c>
      <c r="V1862" s="190">
        <f t="shared" si="211"/>
        <v>195390</v>
      </c>
      <c r="W1862" s="190"/>
      <c r="X1862" s="258" t="s">
        <v>2880</v>
      </c>
      <c r="Y1862" s="251"/>
      <c r="Z1862" s="251">
        <v>0.01</v>
      </c>
    </row>
    <row r="1863" spans="1:26" s="189" customFormat="1" ht="15.75" customHeight="1" x14ac:dyDescent="0.35">
      <c r="A1863" s="221">
        <v>20</v>
      </c>
      <c r="B1863" s="217" t="str">
        <f>+ม.6!D33</f>
        <v>โฉนด</v>
      </c>
      <c r="C1863" s="234">
        <f>+ม.6!E33</f>
        <v>15898</v>
      </c>
      <c r="D1863" s="221">
        <f>+ม.6!I33</f>
        <v>7</v>
      </c>
      <c r="E1863" s="221">
        <f>+ม.6!J33</f>
        <v>1</v>
      </c>
      <c r="F1863" s="230">
        <f>+ม.6!K33</f>
        <v>64.599999999999994</v>
      </c>
      <c r="G1863" s="190"/>
      <c r="H1863" s="221">
        <f t="shared" si="206"/>
        <v>2964.6</v>
      </c>
      <c r="I1863" s="226">
        <v>100</v>
      </c>
      <c r="J1863" s="191">
        <f t="shared" si="207"/>
        <v>296460</v>
      </c>
      <c r="K1863" s="221">
        <f>+ม.6!Q33</f>
        <v>0</v>
      </c>
      <c r="L1863" s="238">
        <f>+ม.6!S33</f>
        <v>0</v>
      </c>
      <c r="M1863" s="238">
        <f>+ม.6!T33</f>
        <v>0</v>
      </c>
      <c r="N1863" s="190"/>
      <c r="O1863" s="197">
        <f>+ม.6!U33</f>
        <v>0</v>
      </c>
      <c r="P1863" s="190">
        <f>+ม.6!W33</f>
        <v>0</v>
      </c>
      <c r="Q1863" s="244"/>
      <c r="R1863" s="197">
        <f t="shared" si="208"/>
        <v>0</v>
      </c>
      <c r="S1863" s="221">
        <f>+ม.6!Z33</f>
        <v>0</v>
      </c>
      <c r="T1863" s="201">
        <f t="shared" si="209"/>
        <v>0</v>
      </c>
      <c r="U1863" s="190">
        <f t="shared" si="210"/>
        <v>0</v>
      </c>
      <c r="V1863" s="190">
        <f t="shared" si="211"/>
        <v>296460</v>
      </c>
      <c r="W1863" s="190"/>
      <c r="X1863" s="258" t="s">
        <v>2880</v>
      </c>
      <c r="Y1863" s="251"/>
      <c r="Z1863" s="251">
        <v>0.01</v>
      </c>
    </row>
    <row r="1864" spans="1:26" s="189" customFormat="1" ht="15.75" customHeight="1" x14ac:dyDescent="0.35">
      <c r="A1864" s="221">
        <v>21</v>
      </c>
      <c r="B1864" s="217" t="str">
        <f>+ม.6!D34</f>
        <v>โฉนด</v>
      </c>
      <c r="C1864" s="234">
        <f>+ม.6!E34</f>
        <v>15713</v>
      </c>
      <c r="D1864" s="221">
        <f>+ม.6!I34</f>
        <v>2</v>
      </c>
      <c r="E1864" s="221">
        <f>+ม.6!J34</f>
        <v>2</v>
      </c>
      <c r="F1864" s="230" t="str">
        <f>+ม.6!K34</f>
        <v>60.0</v>
      </c>
      <c r="G1864" s="190"/>
      <c r="H1864" s="221">
        <f t="shared" si="206"/>
        <v>1060</v>
      </c>
      <c r="I1864" s="226">
        <v>130</v>
      </c>
      <c r="J1864" s="191">
        <f t="shared" si="207"/>
        <v>137800</v>
      </c>
      <c r="K1864" s="221">
        <f>+ม.6!Q34</f>
        <v>0</v>
      </c>
      <c r="L1864" s="238">
        <f>+ม.6!S34</f>
        <v>0</v>
      </c>
      <c r="M1864" s="238">
        <f>+ม.6!T34</f>
        <v>0</v>
      </c>
      <c r="N1864" s="190"/>
      <c r="O1864" s="197">
        <f>+ม.6!U34</f>
        <v>0</v>
      </c>
      <c r="P1864" s="190">
        <f>+ม.6!W34</f>
        <v>0</v>
      </c>
      <c r="Q1864" s="244"/>
      <c r="R1864" s="197">
        <f t="shared" si="208"/>
        <v>0</v>
      </c>
      <c r="S1864" s="221">
        <f>+ม.6!Z34</f>
        <v>0</v>
      </c>
      <c r="T1864" s="201">
        <f t="shared" si="209"/>
        <v>0</v>
      </c>
      <c r="U1864" s="190">
        <f t="shared" si="210"/>
        <v>0</v>
      </c>
      <c r="V1864" s="190">
        <f t="shared" si="211"/>
        <v>137800</v>
      </c>
      <c r="W1864" s="190"/>
      <c r="X1864" s="258" t="s">
        <v>2880</v>
      </c>
      <c r="Y1864" s="251"/>
      <c r="Z1864" s="251">
        <v>0.01</v>
      </c>
    </row>
    <row r="1865" spans="1:26" s="189" customFormat="1" ht="15.75" customHeight="1" x14ac:dyDescent="0.35">
      <c r="A1865" s="221">
        <v>22</v>
      </c>
      <c r="B1865" s="217" t="str">
        <f>+ม.6!D35</f>
        <v>โฉนด</v>
      </c>
      <c r="C1865" s="234">
        <f>+ม.6!E35</f>
        <v>34896</v>
      </c>
      <c r="D1865" s="221">
        <f>+ม.6!I35</f>
        <v>7</v>
      </c>
      <c r="E1865" s="221">
        <f>+ม.6!J35</f>
        <v>0</v>
      </c>
      <c r="F1865" s="230" t="str">
        <f>+ม.6!K35</f>
        <v>85.0</v>
      </c>
      <c r="G1865" s="190"/>
      <c r="H1865" s="221">
        <f t="shared" si="206"/>
        <v>2885</v>
      </c>
      <c r="I1865" s="226">
        <v>100</v>
      </c>
      <c r="J1865" s="191">
        <f t="shared" si="207"/>
        <v>288500</v>
      </c>
      <c r="K1865" s="221">
        <f>+ม.6!Q35</f>
        <v>0</v>
      </c>
      <c r="L1865" s="238">
        <f>+ม.6!S35</f>
        <v>0</v>
      </c>
      <c r="M1865" s="238">
        <f>+ม.6!T35</f>
        <v>0</v>
      </c>
      <c r="N1865" s="190"/>
      <c r="O1865" s="197">
        <f>+ม.6!U35</f>
        <v>0</v>
      </c>
      <c r="P1865" s="190">
        <f>+ม.6!W35</f>
        <v>0</v>
      </c>
      <c r="Q1865" s="244"/>
      <c r="R1865" s="197">
        <f t="shared" si="208"/>
        <v>0</v>
      </c>
      <c r="S1865" s="221">
        <f>+ม.6!Z35</f>
        <v>0</v>
      </c>
      <c r="T1865" s="201">
        <f t="shared" si="209"/>
        <v>0</v>
      </c>
      <c r="U1865" s="190">
        <f t="shared" si="210"/>
        <v>0</v>
      </c>
      <c r="V1865" s="190">
        <f t="shared" si="211"/>
        <v>288500</v>
      </c>
      <c r="W1865" s="190"/>
      <c r="X1865" s="258" t="s">
        <v>2880</v>
      </c>
      <c r="Y1865" s="251"/>
      <c r="Z1865" s="251">
        <v>0.01</v>
      </c>
    </row>
    <row r="1866" spans="1:26" s="189" customFormat="1" ht="15.75" customHeight="1" x14ac:dyDescent="0.35">
      <c r="A1866" s="221">
        <v>23</v>
      </c>
      <c r="B1866" s="217" t="str">
        <f>+ม.6!D36</f>
        <v>โฉนด</v>
      </c>
      <c r="C1866" s="234">
        <f>+ม.6!E36</f>
        <v>63814</v>
      </c>
      <c r="D1866" s="221">
        <f>+ม.6!I36</f>
        <v>6</v>
      </c>
      <c r="E1866" s="221">
        <f>+ม.6!J36</f>
        <v>1</v>
      </c>
      <c r="F1866" s="230">
        <f>+ม.6!K36</f>
        <v>20</v>
      </c>
      <c r="G1866" s="190"/>
      <c r="H1866" s="221">
        <f t="shared" si="206"/>
        <v>2520</v>
      </c>
      <c r="I1866" s="226">
        <v>100</v>
      </c>
      <c r="J1866" s="191">
        <f t="shared" si="207"/>
        <v>252000</v>
      </c>
      <c r="K1866" s="221">
        <f>+ม.6!Q36</f>
        <v>0</v>
      </c>
      <c r="L1866" s="238">
        <f>+ม.6!S36</f>
        <v>0</v>
      </c>
      <c r="M1866" s="238">
        <f>+ม.6!T36</f>
        <v>0</v>
      </c>
      <c r="N1866" s="190"/>
      <c r="O1866" s="197">
        <f>+ม.6!U36</f>
        <v>0</v>
      </c>
      <c r="P1866" s="190">
        <f>+ม.6!W36</f>
        <v>0</v>
      </c>
      <c r="Q1866" s="244"/>
      <c r="R1866" s="197">
        <f t="shared" si="208"/>
        <v>0</v>
      </c>
      <c r="S1866" s="221">
        <f>+ม.6!Z36</f>
        <v>0</v>
      </c>
      <c r="T1866" s="201">
        <f t="shared" si="209"/>
        <v>0</v>
      </c>
      <c r="U1866" s="190">
        <f t="shared" si="210"/>
        <v>0</v>
      </c>
      <c r="V1866" s="190">
        <f t="shared" si="211"/>
        <v>252000</v>
      </c>
      <c r="W1866" s="190"/>
      <c r="X1866" s="258" t="s">
        <v>2880</v>
      </c>
      <c r="Y1866" s="251"/>
      <c r="Z1866" s="251">
        <v>0.01</v>
      </c>
    </row>
    <row r="1867" spans="1:26" s="189" customFormat="1" ht="15.75" customHeight="1" x14ac:dyDescent="0.35">
      <c r="A1867" s="221">
        <v>24</v>
      </c>
      <c r="B1867" s="217" t="str">
        <f>+ม.6!D37</f>
        <v>โฉนด</v>
      </c>
      <c r="C1867" s="234">
        <f>+ม.6!E37</f>
        <v>61567</v>
      </c>
      <c r="D1867" s="221">
        <f>+ม.6!I37</f>
        <v>1</v>
      </c>
      <c r="E1867" s="221">
        <f>+ม.6!J37</f>
        <v>0</v>
      </c>
      <c r="F1867" s="230">
        <f>+ม.6!K37</f>
        <v>21</v>
      </c>
      <c r="G1867" s="190"/>
      <c r="H1867" s="221">
        <f t="shared" si="206"/>
        <v>421</v>
      </c>
      <c r="I1867" s="226">
        <v>100</v>
      </c>
      <c r="J1867" s="191">
        <f t="shared" si="207"/>
        <v>42100</v>
      </c>
      <c r="K1867" s="221">
        <f>+ม.6!Q37</f>
        <v>0</v>
      </c>
      <c r="L1867" s="238">
        <f>+ม.6!S37</f>
        <v>0</v>
      </c>
      <c r="M1867" s="238">
        <f>+ม.6!T37</f>
        <v>0</v>
      </c>
      <c r="N1867" s="190"/>
      <c r="O1867" s="197">
        <f>+ม.6!U37</f>
        <v>0</v>
      </c>
      <c r="P1867" s="190">
        <f>+ม.6!W37</f>
        <v>0</v>
      </c>
      <c r="Q1867" s="244"/>
      <c r="R1867" s="197">
        <f t="shared" si="208"/>
        <v>0</v>
      </c>
      <c r="S1867" s="221">
        <f>+ม.6!Z37</f>
        <v>0</v>
      </c>
      <c r="T1867" s="201">
        <f t="shared" si="209"/>
        <v>0</v>
      </c>
      <c r="U1867" s="190">
        <f t="shared" si="210"/>
        <v>0</v>
      </c>
      <c r="V1867" s="190">
        <f t="shared" si="211"/>
        <v>42100</v>
      </c>
      <c r="W1867" s="190"/>
      <c r="X1867" s="258" t="s">
        <v>2880</v>
      </c>
      <c r="Y1867" s="251"/>
      <c r="Z1867" s="251">
        <v>0.01</v>
      </c>
    </row>
    <row r="1868" spans="1:26" s="189" customFormat="1" ht="15.75" customHeight="1" x14ac:dyDescent="0.35">
      <c r="A1868" s="221">
        <v>25</v>
      </c>
      <c r="B1868" s="217" t="str">
        <f>+ม.6!D38</f>
        <v>โฉนด</v>
      </c>
      <c r="C1868" s="234">
        <f>+ม.6!E38</f>
        <v>15917</v>
      </c>
      <c r="D1868" s="221">
        <f>+ม.6!I38</f>
        <v>23</v>
      </c>
      <c r="E1868" s="221">
        <f>+ม.6!J38</f>
        <v>0</v>
      </c>
      <c r="F1868" s="230" t="str">
        <f>+ม.6!K38</f>
        <v>25.0</v>
      </c>
      <c r="G1868" s="190"/>
      <c r="H1868" s="221">
        <f t="shared" si="206"/>
        <v>9225</v>
      </c>
      <c r="I1868" s="226">
        <v>100</v>
      </c>
      <c r="J1868" s="191">
        <f t="shared" si="207"/>
        <v>922500</v>
      </c>
      <c r="K1868" s="221">
        <f>+ม.6!Q38</f>
        <v>0</v>
      </c>
      <c r="L1868" s="238">
        <f>+ม.6!S38</f>
        <v>0</v>
      </c>
      <c r="M1868" s="238">
        <f>+ม.6!T38</f>
        <v>0</v>
      </c>
      <c r="N1868" s="190"/>
      <c r="O1868" s="197">
        <f>+ม.6!U38</f>
        <v>0</v>
      </c>
      <c r="P1868" s="190">
        <f>+ม.6!W38</f>
        <v>0</v>
      </c>
      <c r="Q1868" s="244"/>
      <c r="R1868" s="197">
        <f t="shared" si="208"/>
        <v>0</v>
      </c>
      <c r="S1868" s="221">
        <f>+ม.6!Z38</f>
        <v>0</v>
      </c>
      <c r="T1868" s="201">
        <f t="shared" si="209"/>
        <v>0</v>
      </c>
      <c r="U1868" s="190">
        <f t="shared" si="210"/>
        <v>0</v>
      </c>
      <c r="V1868" s="190">
        <f t="shared" si="211"/>
        <v>922500</v>
      </c>
      <c r="W1868" s="190"/>
      <c r="X1868" s="258" t="s">
        <v>2880</v>
      </c>
      <c r="Y1868" s="251"/>
      <c r="Z1868" s="251">
        <v>0.01</v>
      </c>
    </row>
    <row r="1869" spans="1:26" s="189" customFormat="1" ht="15.75" customHeight="1" x14ac:dyDescent="0.35">
      <c r="A1869" s="221">
        <v>26</v>
      </c>
      <c r="B1869" s="217" t="str">
        <f>+ม.6!D39</f>
        <v>โฉนด</v>
      </c>
      <c r="C1869" s="234">
        <f>+ม.6!E39</f>
        <v>52938</v>
      </c>
      <c r="D1869" s="221">
        <f>+ม.6!I39</f>
        <v>5</v>
      </c>
      <c r="E1869" s="221">
        <f>+ม.6!J39</f>
        <v>0</v>
      </c>
      <c r="F1869" s="230" t="str">
        <f>+ม.6!K39</f>
        <v>4.0</v>
      </c>
      <c r="G1869" s="190"/>
      <c r="H1869" s="221">
        <f t="shared" si="206"/>
        <v>2004</v>
      </c>
      <c r="I1869" s="226">
        <v>100</v>
      </c>
      <c r="J1869" s="191">
        <f t="shared" si="207"/>
        <v>200400</v>
      </c>
      <c r="K1869" s="221">
        <f>+ม.6!Q39</f>
        <v>0</v>
      </c>
      <c r="L1869" s="238">
        <f>+ม.6!S39</f>
        <v>0</v>
      </c>
      <c r="M1869" s="238">
        <f>+ม.6!T39</f>
        <v>0</v>
      </c>
      <c r="N1869" s="190"/>
      <c r="O1869" s="197">
        <f>+ม.6!U39</f>
        <v>0</v>
      </c>
      <c r="P1869" s="190">
        <f>+ม.6!W39</f>
        <v>0</v>
      </c>
      <c r="Q1869" s="244"/>
      <c r="R1869" s="197">
        <f t="shared" si="208"/>
        <v>0</v>
      </c>
      <c r="S1869" s="221">
        <f>+ม.6!Z39</f>
        <v>0</v>
      </c>
      <c r="T1869" s="201">
        <f t="shared" si="209"/>
        <v>0</v>
      </c>
      <c r="U1869" s="190">
        <f t="shared" si="210"/>
        <v>0</v>
      </c>
      <c r="V1869" s="190">
        <f t="shared" si="211"/>
        <v>200400</v>
      </c>
      <c r="W1869" s="190"/>
      <c r="X1869" s="258" t="s">
        <v>2880</v>
      </c>
      <c r="Y1869" s="251"/>
      <c r="Z1869" s="251">
        <v>0.01</v>
      </c>
    </row>
    <row r="1870" spans="1:26" s="189" customFormat="1" ht="15.75" customHeight="1" x14ac:dyDescent="0.35">
      <c r="A1870" s="221">
        <v>27</v>
      </c>
      <c r="B1870" s="217" t="str">
        <f>+ม.6!D40</f>
        <v>โฉนด</v>
      </c>
      <c r="C1870" s="234">
        <f>+ม.6!E40</f>
        <v>52542</v>
      </c>
      <c r="D1870" s="221">
        <f>+ม.6!I40</f>
        <v>4</v>
      </c>
      <c r="E1870" s="221">
        <f>+ม.6!J40</f>
        <v>3</v>
      </c>
      <c r="F1870" s="230" t="str">
        <f>+ม.6!K40</f>
        <v>20.0</v>
      </c>
      <c r="G1870" s="190"/>
      <c r="H1870" s="221">
        <f t="shared" si="206"/>
        <v>1920</v>
      </c>
      <c r="I1870" s="226">
        <v>100</v>
      </c>
      <c r="J1870" s="191">
        <f t="shared" si="207"/>
        <v>192000</v>
      </c>
      <c r="K1870" s="221">
        <f>+ม.6!Q40</f>
        <v>0</v>
      </c>
      <c r="L1870" s="238">
        <f>+ม.6!S40</f>
        <v>0</v>
      </c>
      <c r="M1870" s="238">
        <f>+ม.6!T40</f>
        <v>0</v>
      </c>
      <c r="N1870" s="190"/>
      <c r="O1870" s="197">
        <f>+ม.6!U40</f>
        <v>0</v>
      </c>
      <c r="P1870" s="190">
        <f>+ม.6!W40</f>
        <v>0</v>
      </c>
      <c r="Q1870" s="244"/>
      <c r="R1870" s="197">
        <f t="shared" si="208"/>
        <v>0</v>
      </c>
      <c r="S1870" s="221">
        <f>+ม.6!Z40</f>
        <v>0</v>
      </c>
      <c r="T1870" s="201">
        <f t="shared" si="209"/>
        <v>0</v>
      </c>
      <c r="U1870" s="190">
        <f t="shared" si="210"/>
        <v>0</v>
      </c>
      <c r="V1870" s="190">
        <f t="shared" si="211"/>
        <v>192000</v>
      </c>
      <c r="W1870" s="190"/>
      <c r="X1870" s="258" t="s">
        <v>2880</v>
      </c>
      <c r="Y1870" s="251"/>
      <c r="Z1870" s="251">
        <v>0.01</v>
      </c>
    </row>
    <row r="1871" spans="1:26" s="189" customFormat="1" ht="15.75" customHeight="1" x14ac:dyDescent="0.35">
      <c r="A1871" s="221">
        <v>28</v>
      </c>
      <c r="B1871" s="217" t="str">
        <f>+ม.6!D41</f>
        <v>โฉนด</v>
      </c>
      <c r="C1871" s="234">
        <f>+ม.6!E41</f>
        <v>10766</v>
      </c>
      <c r="D1871" s="221">
        <f>+ม.6!I41</f>
        <v>0</v>
      </c>
      <c r="E1871" s="221">
        <f>+ม.6!J41</f>
        <v>1</v>
      </c>
      <c r="F1871" s="230" t="str">
        <f>+ม.6!K41</f>
        <v>68.0</v>
      </c>
      <c r="G1871" s="190"/>
      <c r="H1871" s="221">
        <f t="shared" si="206"/>
        <v>168</v>
      </c>
      <c r="I1871" s="226">
        <v>350</v>
      </c>
      <c r="J1871" s="191">
        <f t="shared" si="207"/>
        <v>58800</v>
      </c>
      <c r="K1871" s="221">
        <f>+ม.6!Q41</f>
        <v>1</v>
      </c>
      <c r="L1871" s="238" t="str">
        <f>+ม.6!S41</f>
        <v>บ้านเดี่ยว</v>
      </c>
      <c r="M1871" s="238" t="str">
        <f>+ม.6!T41</f>
        <v>ครึ่งตึกครึ่งไม้</v>
      </c>
      <c r="N1871" s="190"/>
      <c r="O1871" s="197">
        <f>+ม.6!U41</f>
        <v>240</v>
      </c>
      <c r="P1871" s="190">
        <f>+ม.6!W41</f>
        <v>0</v>
      </c>
      <c r="Q1871" s="244">
        <v>6800</v>
      </c>
      <c r="R1871" s="197">
        <f t="shared" si="208"/>
        <v>1632000</v>
      </c>
      <c r="S1871" s="221">
        <f>+ม.6!Z41</f>
        <v>20</v>
      </c>
      <c r="T1871" s="201">
        <f t="shared" si="209"/>
        <v>326400</v>
      </c>
      <c r="U1871" s="190">
        <f t="shared" si="210"/>
        <v>1305600</v>
      </c>
      <c r="V1871" s="190">
        <f t="shared" si="211"/>
        <v>1364400</v>
      </c>
      <c r="W1871" s="190"/>
      <c r="X1871" s="258" t="s">
        <v>2880</v>
      </c>
      <c r="Y1871" s="251"/>
      <c r="Z1871" s="251">
        <v>0.03</v>
      </c>
    </row>
    <row r="1872" spans="1:26" s="189" customFormat="1" ht="15.75" customHeight="1" x14ac:dyDescent="0.35">
      <c r="A1872" s="221">
        <f>+ม.6!C42</f>
        <v>0</v>
      </c>
      <c r="B1872" s="217">
        <f>+ม.6!D42</f>
        <v>0</v>
      </c>
      <c r="C1872" s="234"/>
      <c r="D1872" s="221"/>
      <c r="E1872" s="221"/>
      <c r="F1872" s="230"/>
      <c r="G1872" s="190"/>
      <c r="H1872" s="221">
        <f t="shared" si="206"/>
        <v>0</v>
      </c>
      <c r="I1872" s="226"/>
      <c r="J1872" s="191">
        <f t="shared" si="207"/>
        <v>0</v>
      </c>
      <c r="K1872" s="221">
        <f>+ม.6!Q42</f>
        <v>0</v>
      </c>
      <c r="L1872" s="238" t="str">
        <f>+ม.6!S42</f>
        <v>ชั้นที่1</v>
      </c>
      <c r="M1872" s="238">
        <f>+ม.6!T42</f>
        <v>0</v>
      </c>
      <c r="N1872" s="190"/>
      <c r="O1872" s="197">
        <f>+ม.6!U42</f>
        <v>0</v>
      </c>
      <c r="P1872" s="190">
        <f>+ม.6!W42</f>
        <v>120</v>
      </c>
      <c r="Q1872" s="244"/>
      <c r="R1872" s="197">
        <f t="shared" si="208"/>
        <v>0</v>
      </c>
      <c r="S1872" s="221">
        <f>+ม.6!Z42</f>
        <v>0</v>
      </c>
      <c r="T1872" s="201">
        <f t="shared" si="209"/>
        <v>0</v>
      </c>
      <c r="U1872" s="190">
        <f t="shared" si="210"/>
        <v>0</v>
      </c>
      <c r="V1872" s="190">
        <f t="shared" si="211"/>
        <v>0</v>
      </c>
      <c r="W1872" s="190"/>
      <c r="X1872" s="258"/>
      <c r="Y1872" s="251"/>
      <c r="Z1872" s="251"/>
    </row>
    <row r="1873" spans="1:26" s="189" customFormat="1" ht="15.75" customHeight="1" x14ac:dyDescent="0.35">
      <c r="A1873" s="221">
        <f>+ม.6!C43</f>
        <v>0</v>
      </c>
      <c r="B1873" s="217">
        <f>+ม.6!D43</f>
        <v>0</v>
      </c>
      <c r="C1873" s="234"/>
      <c r="D1873" s="221"/>
      <c r="E1873" s="221"/>
      <c r="F1873" s="230"/>
      <c r="G1873" s="190"/>
      <c r="H1873" s="221">
        <f t="shared" si="206"/>
        <v>0</v>
      </c>
      <c r="I1873" s="226"/>
      <c r="J1873" s="191">
        <f t="shared" si="207"/>
        <v>0</v>
      </c>
      <c r="K1873" s="221">
        <f>+ม.6!Q43</f>
        <v>0</v>
      </c>
      <c r="L1873" s="238" t="str">
        <f>+ม.6!S43</f>
        <v>ชั้นที่2</v>
      </c>
      <c r="M1873" s="238">
        <f>+ม.6!T43</f>
        <v>0</v>
      </c>
      <c r="N1873" s="190"/>
      <c r="O1873" s="197">
        <f>+ม.6!U43</f>
        <v>0</v>
      </c>
      <c r="P1873" s="190">
        <f>+ม.6!W43</f>
        <v>120</v>
      </c>
      <c r="Q1873" s="244"/>
      <c r="R1873" s="197">
        <f t="shared" si="208"/>
        <v>0</v>
      </c>
      <c r="S1873" s="221">
        <f>+ม.6!Z43</f>
        <v>0</v>
      </c>
      <c r="T1873" s="201">
        <f t="shared" si="209"/>
        <v>0</v>
      </c>
      <c r="U1873" s="190">
        <f t="shared" si="210"/>
        <v>0</v>
      </c>
      <c r="V1873" s="190">
        <f t="shared" si="211"/>
        <v>0</v>
      </c>
      <c r="W1873" s="190"/>
      <c r="X1873" s="258"/>
      <c r="Y1873" s="251"/>
      <c r="Z1873" s="251"/>
    </row>
    <row r="1874" spans="1:26" s="189" customFormat="1" ht="15.75" customHeight="1" x14ac:dyDescent="0.35">
      <c r="A1874" s="221">
        <v>29</v>
      </c>
      <c r="B1874" s="217" t="str">
        <f>+ม.6!D44</f>
        <v>โฉนด</v>
      </c>
      <c r="C1874" s="234">
        <f>+ม.6!E44</f>
        <v>15933</v>
      </c>
      <c r="D1874" s="221">
        <f>+ม.6!I44</f>
        <v>9</v>
      </c>
      <c r="E1874" s="221">
        <f>+ม.6!J44</f>
        <v>3</v>
      </c>
      <c r="F1874" s="230" t="str">
        <f>+ม.6!K44</f>
        <v>2.0</v>
      </c>
      <c r="G1874" s="190"/>
      <c r="H1874" s="221">
        <f t="shared" si="206"/>
        <v>3902</v>
      </c>
      <c r="I1874" s="226">
        <v>140</v>
      </c>
      <c r="J1874" s="191">
        <f t="shared" si="207"/>
        <v>546280</v>
      </c>
      <c r="K1874" s="221">
        <f>+ม.6!Q44</f>
        <v>0</v>
      </c>
      <c r="L1874" s="238">
        <f>+ม.6!S44</f>
        <v>0</v>
      </c>
      <c r="M1874" s="238">
        <f>+ม.6!T44</f>
        <v>0</v>
      </c>
      <c r="N1874" s="190"/>
      <c r="O1874" s="197">
        <f>+ม.6!U44</f>
        <v>0</v>
      </c>
      <c r="P1874" s="190">
        <f>+ม.6!W44</f>
        <v>0</v>
      </c>
      <c r="Q1874" s="244"/>
      <c r="R1874" s="197">
        <f t="shared" si="208"/>
        <v>0</v>
      </c>
      <c r="S1874" s="221">
        <f>+ม.6!Z44</f>
        <v>0</v>
      </c>
      <c r="T1874" s="201">
        <f t="shared" si="209"/>
        <v>0</v>
      </c>
      <c r="U1874" s="190">
        <f t="shared" si="210"/>
        <v>0</v>
      </c>
      <c r="V1874" s="190">
        <f t="shared" si="211"/>
        <v>546280</v>
      </c>
      <c r="W1874" s="190"/>
      <c r="X1874" s="258" t="s">
        <v>2880</v>
      </c>
      <c r="Y1874" s="251"/>
      <c r="Z1874" s="251">
        <v>0.01</v>
      </c>
    </row>
    <row r="1875" spans="1:26" s="189" customFormat="1" ht="15.75" customHeight="1" x14ac:dyDescent="0.35">
      <c r="A1875" s="221">
        <v>30</v>
      </c>
      <c r="B1875" s="217" t="str">
        <f>+ม.6!D45</f>
        <v>โฉนด</v>
      </c>
      <c r="C1875" s="234">
        <f>+ม.6!E45</f>
        <v>15682</v>
      </c>
      <c r="D1875" s="221">
        <f>+ม.6!I45</f>
        <v>20</v>
      </c>
      <c r="E1875" s="221">
        <f>+ม.6!J45</f>
        <v>1</v>
      </c>
      <c r="F1875" s="230" t="str">
        <f>+ม.6!K45</f>
        <v>35.0</v>
      </c>
      <c r="G1875" s="190"/>
      <c r="H1875" s="221">
        <f t="shared" si="206"/>
        <v>8135</v>
      </c>
      <c r="I1875" s="226">
        <v>100</v>
      </c>
      <c r="J1875" s="191">
        <f t="shared" si="207"/>
        <v>813500</v>
      </c>
      <c r="K1875" s="221">
        <f>+ม.6!Q45</f>
        <v>0</v>
      </c>
      <c r="L1875" s="238">
        <f>+ม.6!S45</f>
        <v>0</v>
      </c>
      <c r="M1875" s="238">
        <f>+ม.6!T45</f>
        <v>0</v>
      </c>
      <c r="N1875" s="190"/>
      <c r="O1875" s="197">
        <f>+ม.6!U45</f>
        <v>0</v>
      </c>
      <c r="P1875" s="190">
        <f>+ม.6!W45</f>
        <v>0</v>
      </c>
      <c r="Q1875" s="244"/>
      <c r="R1875" s="197">
        <f t="shared" si="208"/>
        <v>0</v>
      </c>
      <c r="S1875" s="221">
        <f>+ม.6!Z45</f>
        <v>0</v>
      </c>
      <c r="T1875" s="201">
        <f t="shared" si="209"/>
        <v>0</v>
      </c>
      <c r="U1875" s="190">
        <f t="shared" si="210"/>
        <v>0</v>
      </c>
      <c r="V1875" s="190">
        <f t="shared" si="211"/>
        <v>813500</v>
      </c>
      <c r="W1875" s="190"/>
      <c r="X1875" s="258" t="s">
        <v>2880</v>
      </c>
      <c r="Y1875" s="251"/>
      <c r="Z1875" s="251">
        <v>0.01</v>
      </c>
    </row>
    <row r="1876" spans="1:26" s="189" customFormat="1" ht="15.75" customHeight="1" x14ac:dyDescent="0.35">
      <c r="A1876" s="221">
        <v>31</v>
      </c>
      <c r="B1876" s="217" t="str">
        <f>+ม.6!D46</f>
        <v>โฉนด</v>
      </c>
      <c r="C1876" s="234">
        <f>+ม.6!E46</f>
        <v>4077</v>
      </c>
      <c r="D1876" s="221">
        <f>+ม.6!I46</f>
        <v>0</v>
      </c>
      <c r="E1876" s="221">
        <f>+ม.6!J46</f>
        <v>3</v>
      </c>
      <c r="F1876" s="230" t="str">
        <f>+ม.6!K46</f>
        <v>85.0</v>
      </c>
      <c r="G1876" s="190"/>
      <c r="H1876" s="221">
        <f t="shared" si="206"/>
        <v>385</v>
      </c>
      <c r="I1876" s="226">
        <v>310</v>
      </c>
      <c r="J1876" s="191">
        <f t="shared" si="207"/>
        <v>119350</v>
      </c>
      <c r="K1876" s="221">
        <f>+ม.6!Q46</f>
        <v>1</v>
      </c>
      <c r="L1876" s="238" t="str">
        <f>+ม.6!S46</f>
        <v>บ้านเดี่ยว</v>
      </c>
      <c r="M1876" s="238" t="str">
        <f>+ม.6!T46</f>
        <v>ไม้</v>
      </c>
      <c r="N1876" s="190"/>
      <c r="O1876" s="197">
        <f>+ม.6!U46</f>
        <v>544</v>
      </c>
      <c r="P1876" s="190">
        <f>+ม.6!W46</f>
        <v>0</v>
      </c>
      <c r="Q1876" s="244">
        <v>6800</v>
      </c>
      <c r="R1876" s="197">
        <f t="shared" si="208"/>
        <v>3699200</v>
      </c>
      <c r="S1876" s="221">
        <f>+ม.6!Z46</f>
        <v>10</v>
      </c>
      <c r="T1876" s="201">
        <f t="shared" si="209"/>
        <v>369920</v>
      </c>
      <c r="U1876" s="190">
        <f t="shared" si="210"/>
        <v>3329280</v>
      </c>
      <c r="V1876" s="190">
        <f t="shared" si="211"/>
        <v>3448630</v>
      </c>
      <c r="W1876" s="190"/>
      <c r="X1876" s="258" t="s">
        <v>2880</v>
      </c>
      <c r="Y1876" s="251"/>
      <c r="Z1876" s="251">
        <v>0.03</v>
      </c>
    </row>
    <row r="1877" spans="1:26" s="189" customFormat="1" ht="15.75" customHeight="1" x14ac:dyDescent="0.35">
      <c r="A1877" s="221">
        <f>+ม.6!C47</f>
        <v>0</v>
      </c>
      <c r="B1877" s="217">
        <f>+ม.6!D47</f>
        <v>0</v>
      </c>
      <c r="C1877" s="234"/>
      <c r="D1877" s="221"/>
      <c r="E1877" s="221"/>
      <c r="F1877" s="230"/>
      <c r="G1877" s="190"/>
      <c r="H1877" s="221">
        <f t="shared" si="206"/>
        <v>0</v>
      </c>
      <c r="I1877" s="226"/>
      <c r="J1877" s="191">
        <f t="shared" si="207"/>
        <v>0</v>
      </c>
      <c r="K1877" s="221">
        <f>+ม.6!Q47</f>
        <v>0</v>
      </c>
      <c r="L1877" s="238" t="str">
        <f>+ม.6!S47</f>
        <v>ชั้นที่1</v>
      </c>
      <c r="M1877" s="238">
        <f>+ม.6!T47</f>
        <v>0</v>
      </c>
      <c r="N1877" s="190"/>
      <c r="O1877" s="197">
        <f>+ม.6!U47</f>
        <v>0</v>
      </c>
      <c r="P1877" s="190">
        <f>+ม.6!W47</f>
        <v>272</v>
      </c>
      <c r="Q1877" s="244"/>
      <c r="R1877" s="197">
        <f t="shared" si="208"/>
        <v>0</v>
      </c>
      <c r="S1877" s="221">
        <f>+ม.6!Z47</f>
        <v>0</v>
      </c>
      <c r="T1877" s="201">
        <f t="shared" si="209"/>
        <v>0</v>
      </c>
      <c r="U1877" s="190">
        <f t="shared" si="210"/>
        <v>0</v>
      </c>
      <c r="V1877" s="190">
        <f t="shared" si="211"/>
        <v>0</v>
      </c>
      <c r="W1877" s="190"/>
      <c r="X1877" s="258"/>
      <c r="Y1877" s="251"/>
      <c r="Z1877" s="251"/>
    </row>
    <row r="1878" spans="1:26" s="189" customFormat="1" ht="15.75" customHeight="1" x14ac:dyDescent="0.35">
      <c r="A1878" s="221">
        <f>+ม.6!C48</f>
        <v>0</v>
      </c>
      <c r="B1878" s="217">
        <f>+ม.6!D48</f>
        <v>0</v>
      </c>
      <c r="C1878" s="234"/>
      <c r="D1878" s="221"/>
      <c r="E1878" s="221"/>
      <c r="F1878" s="230"/>
      <c r="G1878" s="190"/>
      <c r="H1878" s="221">
        <f t="shared" si="206"/>
        <v>0</v>
      </c>
      <c r="I1878" s="226"/>
      <c r="J1878" s="191">
        <f t="shared" si="207"/>
        <v>0</v>
      </c>
      <c r="K1878" s="221">
        <f>+ม.6!Q48</f>
        <v>0</v>
      </c>
      <c r="L1878" s="238" t="str">
        <f>+ม.6!S48</f>
        <v>ชั้นที่2</v>
      </c>
      <c r="M1878" s="238">
        <f>+ม.6!T48</f>
        <v>0</v>
      </c>
      <c r="N1878" s="190"/>
      <c r="O1878" s="197">
        <f>+ม.6!U48</f>
        <v>0</v>
      </c>
      <c r="P1878" s="190">
        <f>+ม.6!W48</f>
        <v>272</v>
      </c>
      <c r="Q1878" s="244"/>
      <c r="R1878" s="197">
        <f t="shared" si="208"/>
        <v>0</v>
      </c>
      <c r="S1878" s="221">
        <f>+ม.6!Z48</f>
        <v>0</v>
      </c>
      <c r="T1878" s="201">
        <f t="shared" si="209"/>
        <v>0</v>
      </c>
      <c r="U1878" s="190">
        <f t="shared" si="210"/>
        <v>0</v>
      </c>
      <c r="V1878" s="190">
        <f t="shared" si="211"/>
        <v>0</v>
      </c>
      <c r="W1878" s="190"/>
      <c r="X1878" s="258"/>
      <c r="Y1878" s="251"/>
      <c r="Z1878" s="251"/>
    </row>
    <row r="1879" spans="1:26" s="189" customFormat="1" ht="15.75" customHeight="1" x14ac:dyDescent="0.35">
      <c r="A1879" s="221">
        <v>32</v>
      </c>
      <c r="B1879" s="217" t="str">
        <f>+ม.6!D49</f>
        <v>โฉนด</v>
      </c>
      <c r="C1879" s="234">
        <f>+ม.6!E49</f>
        <v>15038</v>
      </c>
      <c r="D1879" s="221">
        <f>+ม.6!I49</f>
        <v>10</v>
      </c>
      <c r="E1879" s="221">
        <f>+ม.6!J49</f>
        <v>3</v>
      </c>
      <c r="F1879" s="230" t="str">
        <f>+ม.6!K49</f>
        <v>3.0</v>
      </c>
      <c r="G1879" s="190"/>
      <c r="H1879" s="221">
        <f t="shared" si="206"/>
        <v>4303</v>
      </c>
      <c r="I1879" s="226">
        <v>130</v>
      </c>
      <c r="J1879" s="191">
        <f t="shared" si="207"/>
        <v>559390</v>
      </c>
      <c r="K1879" s="221">
        <f>+ม.6!Q49</f>
        <v>0</v>
      </c>
      <c r="L1879" s="238">
        <f>+ม.6!S49</f>
        <v>0</v>
      </c>
      <c r="M1879" s="238">
        <f>+ม.6!T49</f>
        <v>0</v>
      </c>
      <c r="N1879" s="190"/>
      <c r="O1879" s="197">
        <f>+ม.6!U49</f>
        <v>0</v>
      </c>
      <c r="P1879" s="190">
        <f>+ม.6!W49</f>
        <v>0</v>
      </c>
      <c r="Q1879" s="244"/>
      <c r="R1879" s="197">
        <f t="shared" si="208"/>
        <v>0</v>
      </c>
      <c r="S1879" s="221">
        <f>+ม.6!Z49</f>
        <v>0</v>
      </c>
      <c r="T1879" s="201">
        <f t="shared" si="209"/>
        <v>0</v>
      </c>
      <c r="U1879" s="190">
        <f t="shared" si="210"/>
        <v>0</v>
      </c>
      <c r="V1879" s="190">
        <f t="shared" si="211"/>
        <v>559390</v>
      </c>
      <c r="W1879" s="190"/>
      <c r="X1879" s="258" t="s">
        <v>2880</v>
      </c>
      <c r="Y1879" s="251"/>
      <c r="Z1879" s="251">
        <v>0.01</v>
      </c>
    </row>
    <row r="1880" spans="1:26" s="189" customFormat="1" ht="15.75" customHeight="1" x14ac:dyDescent="0.35">
      <c r="A1880" s="221">
        <v>33</v>
      </c>
      <c r="B1880" s="217" t="str">
        <f>+ม.6!D50</f>
        <v>โฉนด</v>
      </c>
      <c r="C1880" s="234">
        <f>+ม.6!E50</f>
        <v>54095</v>
      </c>
      <c r="D1880" s="221">
        <f>+ม.6!I50</f>
        <v>6</v>
      </c>
      <c r="E1880" s="221">
        <f>+ม.6!J50</f>
        <v>2</v>
      </c>
      <c r="F1880" s="230" t="str">
        <f>+ม.6!K50</f>
        <v>41.0</v>
      </c>
      <c r="G1880" s="190"/>
      <c r="H1880" s="221">
        <f t="shared" si="206"/>
        <v>2641</v>
      </c>
      <c r="I1880" s="226">
        <v>140</v>
      </c>
      <c r="J1880" s="191">
        <f t="shared" si="207"/>
        <v>369740</v>
      </c>
      <c r="K1880" s="221">
        <f>+ม.6!Q50</f>
        <v>1</v>
      </c>
      <c r="L1880" s="238" t="str">
        <f>+ม.6!S50</f>
        <v>บ้านเดี่ยว</v>
      </c>
      <c r="M1880" s="238" t="str">
        <f>+ม.6!T50</f>
        <v>ตึก</v>
      </c>
      <c r="N1880" s="190"/>
      <c r="O1880" s="197">
        <f>+ม.6!U50</f>
        <v>117</v>
      </c>
      <c r="P1880" s="190">
        <f>+ม.6!W50</f>
        <v>0</v>
      </c>
      <c r="Q1880" s="244">
        <v>6800</v>
      </c>
      <c r="R1880" s="197">
        <f t="shared" si="208"/>
        <v>795600</v>
      </c>
      <c r="S1880" s="221">
        <f>+ม.6!Z50</f>
        <v>10</v>
      </c>
      <c r="T1880" s="201">
        <f t="shared" si="209"/>
        <v>79560</v>
      </c>
      <c r="U1880" s="190">
        <f t="shared" si="210"/>
        <v>716040</v>
      </c>
      <c r="V1880" s="190">
        <f t="shared" si="211"/>
        <v>1085780</v>
      </c>
      <c r="W1880" s="190"/>
      <c r="X1880" s="258" t="s">
        <v>2880</v>
      </c>
      <c r="Y1880" s="251"/>
      <c r="Z1880" s="251">
        <v>0.03</v>
      </c>
    </row>
    <row r="1881" spans="1:26" s="189" customFormat="1" ht="15.75" customHeight="1" x14ac:dyDescent="0.35">
      <c r="A1881" s="221">
        <v>34</v>
      </c>
      <c r="B1881" s="217" t="str">
        <f>+ม.6!D51</f>
        <v>โฉนด</v>
      </c>
      <c r="C1881" s="234">
        <f>+ม.6!E51</f>
        <v>54116</v>
      </c>
      <c r="D1881" s="221">
        <f>+ม.6!I51</f>
        <v>1</v>
      </c>
      <c r="E1881" s="221">
        <f>+ม.6!J51</f>
        <v>2</v>
      </c>
      <c r="F1881" s="230">
        <f>+ม.6!K51</f>
        <v>82</v>
      </c>
      <c r="G1881" s="190"/>
      <c r="H1881" s="221">
        <f t="shared" si="206"/>
        <v>682</v>
      </c>
      <c r="I1881" s="226">
        <v>100</v>
      </c>
      <c r="J1881" s="191">
        <f t="shared" si="207"/>
        <v>68200</v>
      </c>
      <c r="K1881" s="221">
        <f>+ม.6!Q51</f>
        <v>0</v>
      </c>
      <c r="L1881" s="238">
        <f>+ม.6!S51</f>
        <v>0</v>
      </c>
      <c r="M1881" s="238">
        <f>+ม.6!T51</f>
        <v>0</v>
      </c>
      <c r="N1881" s="190"/>
      <c r="O1881" s="197">
        <f>+ม.6!U51</f>
        <v>0</v>
      </c>
      <c r="P1881" s="190">
        <f>+ม.6!W51</f>
        <v>0</v>
      </c>
      <c r="Q1881" s="244"/>
      <c r="R1881" s="197">
        <f t="shared" si="208"/>
        <v>0</v>
      </c>
      <c r="S1881" s="221">
        <f>+ม.6!Z51</f>
        <v>0</v>
      </c>
      <c r="T1881" s="201">
        <f t="shared" si="209"/>
        <v>0</v>
      </c>
      <c r="U1881" s="190">
        <f t="shared" si="210"/>
        <v>0</v>
      </c>
      <c r="V1881" s="190">
        <f t="shared" si="211"/>
        <v>68200</v>
      </c>
      <c r="W1881" s="190"/>
      <c r="X1881" s="258" t="s">
        <v>2880</v>
      </c>
      <c r="Y1881" s="251"/>
      <c r="Z1881" s="251">
        <v>0.01</v>
      </c>
    </row>
    <row r="1882" spans="1:26" s="189" customFormat="1" ht="15.75" customHeight="1" x14ac:dyDescent="0.35">
      <c r="A1882" s="221">
        <v>35</v>
      </c>
      <c r="B1882" s="217" t="str">
        <f>+ม.6!D52</f>
        <v>โฉนด</v>
      </c>
      <c r="C1882" s="234">
        <f>+ม.6!E52</f>
        <v>39786</v>
      </c>
      <c r="D1882" s="221">
        <f>+ม.6!I52</f>
        <v>5</v>
      </c>
      <c r="E1882" s="221">
        <f>+ม.6!J52</f>
        <v>1</v>
      </c>
      <c r="F1882" s="230" t="str">
        <f>+ม.6!K52</f>
        <v>46.0</v>
      </c>
      <c r="G1882" s="190"/>
      <c r="H1882" s="221">
        <f t="shared" si="206"/>
        <v>2146</v>
      </c>
      <c r="I1882" s="226">
        <v>130</v>
      </c>
      <c r="J1882" s="191">
        <f t="shared" si="207"/>
        <v>278980</v>
      </c>
      <c r="K1882" s="221">
        <f>+ม.6!Q52</f>
        <v>0</v>
      </c>
      <c r="L1882" s="238">
        <f>+ม.6!S52</f>
        <v>0</v>
      </c>
      <c r="M1882" s="238">
        <f>+ม.6!T52</f>
        <v>0</v>
      </c>
      <c r="N1882" s="190"/>
      <c r="O1882" s="197">
        <f>+ม.6!U52</f>
        <v>0</v>
      </c>
      <c r="P1882" s="190">
        <f>+ม.6!W52</f>
        <v>0</v>
      </c>
      <c r="Q1882" s="244"/>
      <c r="R1882" s="197">
        <f t="shared" si="208"/>
        <v>0</v>
      </c>
      <c r="S1882" s="221">
        <f>+ม.6!Z52</f>
        <v>0</v>
      </c>
      <c r="T1882" s="201">
        <f t="shared" si="209"/>
        <v>0</v>
      </c>
      <c r="U1882" s="190">
        <f t="shared" si="210"/>
        <v>0</v>
      </c>
      <c r="V1882" s="190">
        <f t="shared" si="211"/>
        <v>278980</v>
      </c>
      <c r="W1882" s="190"/>
      <c r="X1882" s="258" t="s">
        <v>2880</v>
      </c>
      <c r="Y1882" s="251"/>
      <c r="Z1882" s="251">
        <v>0.01</v>
      </c>
    </row>
    <row r="1883" spans="1:26" s="189" customFormat="1" ht="15.75" customHeight="1" x14ac:dyDescent="0.35">
      <c r="A1883" s="221">
        <v>36</v>
      </c>
      <c r="B1883" s="217" t="str">
        <f>+ม.6!D53</f>
        <v>โฉนด</v>
      </c>
      <c r="C1883" s="234">
        <f>+ม.6!E53</f>
        <v>15703</v>
      </c>
      <c r="D1883" s="221">
        <f>+ม.6!I53</f>
        <v>11</v>
      </c>
      <c r="E1883" s="221">
        <f>+ม.6!J53</f>
        <v>2</v>
      </c>
      <c r="F1883" s="230" t="str">
        <f>+ม.6!K53</f>
        <v>56.0</v>
      </c>
      <c r="G1883" s="190"/>
      <c r="H1883" s="221">
        <f t="shared" si="206"/>
        <v>4656</v>
      </c>
      <c r="I1883" s="226">
        <v>100</v>
      </c>
      <c r="J1883" s="191">
        <f t="shared" si="207"/>
        <v>465600</v>
      </c>
      <c r="K1883" s="221">
        <f>+ม.6!Q53</f>
        <v>0</v>
      </c>
      <c r="L1883" s="238">
        <f>+ม.6!S53</f>
        <v>0</v>
      </c>
      <c r="M1883" s="238">
        <f>+ม.6!T53</f>
        <v>0</v>
      </c>
      <c r="N1883" s="190"/>
      <c r="O1883" s="197">
        <f>+ม.6!U53</f>
        <v>0</v>
      </c>
      <c r="P1883" s="190">
        <f>+ม.6!W53</f>
        <v>0</v>
      </c>
      <c r="Q1883" s="244"/>
      <c r="R1883" s="197">
        <f t="shared" si="208"/>
        <v>0</v>
      </c>
      <c r="S1883" s="221">
        <f>+ม.6!Z53</f>
        <v>0</v>
      </c>
      <c r="T1883" s="201">
        <f t="shared" si="209"/>
        <v>0</v>
      </c>
      <c r="U1883" s="190">
        <f t="shared" si="210"/>
        <v>0</v>
      </c>
      <c r="V1883" s="190">
        <f t="shared" si="211"/>
        <v>465600</v>
      </c>
      <c r="W1883" s="190"/>
      <c r="X1883" s="258" t="s">
        <v>2880</v>
      </c>
      <c r="Y1883" s="251"/>
      <c r="Z1883" s="251">
        <v>0.01</v>
      </c>
    </row>
    <row r="1884" spans="1:26" s="189" customFormat="1" ht="15.75" customHeight="1" x14ac:dyDescent="0.35">
      <c r="A1884" s="221">
        <v>37</v>
      </c>
      <c r="B1884" s="217" t="str">
        <f>+ม.6!D54</f>
        <v>โฉนด</v>
      </c>
      <c r="C1884" s="234">
        <f>+ม.6!E54</f>
        <v>63739</v>
      </c>
      <c r="D1884" s="221">
        <f>+ม.6!I54</f>
        <v>11</v>
      </c>
      <c r="E1884" s="221">
        <f>+ม.6!J54</f>
        <v>2</v>
      </c>
      <c r="F1884" s="230">
        <f>+ม.6!K54</f>
        <v>55</v>
      </c>
      <c r="G1884" s="190"/>
      <c r="H1884" s="221">
        <f t="shared" si="206"/>
        <v>4655</v>
      </c>
      <c r="I1884" s="226">
        <v>100</v>
      </c>
      <c r="J1884" s="191">
        <f t="shared" si="207"/>
        <v>465500</v>
      </c>
      <c r="K1884" s="221">
        <f>+ม.6!Q54</f>
        <v>0</v>
      </c>
      <c r="L1884" s="238">
        <f>+ม.6!S54</f>
        <v>0</v>
      </c>
      <c r="M1884" s="238">
        <f>+ม.6!T54</f>
        <v>0</v>
      </c>
      <c r="N1884" s="190"/>
      <c r="O1884" s="197">
        <f>+ม.6!U54</f>
        <v>0</v>
      </c>
      <c r="P1884" s="190">
        <f>+ม.6!W54</f>
        <v>0</v>
      </c>
      <c r="Q1884" s="244"/>
      <c r="R1884" s="197">
        <f t="shared" si="208"/>
        <v>0</v>
      </c>
      <c r="S1884" s="221">
        <f>+ม.6!Z54</f>
        <v>0</v>
      </c>
      <c r="T1884" s="201">
        <f t="shared" si="209"/>
        <v>0</v>
      </c>
      <c r="U1884" s="190">
        <f t="shared" si="210"/>
        <v>0</v>
      </c>
      <c r="V1884" s="190">
        <f t="shared" si="211"/>
        <v>465500</v>
      </c>
      <c r="W1884" s="190"/>
      <c r="X1884" s="258" t="s">
        <v>2880</v>
      </c>
      <c r="Y1884" s="251"/>
      <c r="Z1884" s="251">
        <v>0.01</v>
      </c>
    </row>
    <row r="1885" spans="1:26" s="189" customFormat="1" ht="15.75" customHeight="1" x14ac:dyDescent="0.35">
      <c r="A1885" s="221">
        <v>38</v>
      </c>
      <c r="B1885" s="217" t="str">
        <f>+ม.6!D55</f>
        <v>โฉนด</v>
      </c>
      <c r="C1885" s="234">
        <f>+ม.6!E55</f>
        <v>66036</v>
      </c>
      <c r="D1885" s="221">
        <f>+ม.6!I55</f>
        <v>10</v>
      </c>
      <c r="E1885" s="221">
        <f>+ม.6!J55</f>
        <v>0</v>
      </c>
      <c r="F1885" s="230"/>
      <c r="G1885" s="190"/>
      <c r="H1885" s="221">
        <f t="shared" si="206"/>
        <v>4000</v>
      </c>
      <c r="I1885" s="226">
        <v>100</v>
      </c>
      <c r="J1885" s="191">
        <f t="shared" si="207"/>
        <v>400000</v>
      </c>
      <c r="K1885" s="221">
        <f>+ม.6!Q55</f>
        <v>0</v>
      </c>
      <c r="L1885" s="238">
        <f>+ม.6!S55</f>
        <v>0</v>
      </c>
      <c r="M1885" s="238">
        <f>+ม.6!T55</f>
        <v>0</v>
      </c>
      <c r="N1885" s="190"/>
      <c r="O1885" s="197">
        <f>+ม.6!U55</f>
        <v>0</v>
      </c>
      <c r="P1885" s="190">
        <f>+ม.6!W55</f>
        <v>0</v>
      </c>
      <c r="Q1885" s="244"/>
      <c r="R1885" s="197">
        <f t="shared" si="208"/>
        <v>0</v>
      </c>
      <c r="S1885" s="221">
        <f>+ม.6!Z55</f>
        <v>0</v>
      </c>
      <c r="T1885" s="201">
        <f t="shared" si="209"/>
        <v>0</v>
      </c>
      <c r="U1885" s="190">
        <f t="shared" si="210"/>
        <v>0</v>
      </c>
      <c r="V1885" s="190">
        <f t="shared" si="211"/>
        <v>400000</v>
      </c>
      <c r="W1885" s="190"/>
      <c r="X1885" s="258" t="s">
        <v>2880</v>
      </c>
      <c r="Y1885" s="251"/>
      <c r="Z1885" s="251">
        <v>0.01</v>
      </c>
    </row>
    <row r="1886" spans="1:26" s="189" customFormat="1" ht="15.75" customHeight="1" x14ac:dyDescent="0.35">
      <c r="A1886" s="221">
        <v>39</v>
      </c>
      <c r="B1886" s="217" t="str">
        <f>+ม.6!D56</f>
        <v>โฉนด</v>
      </c>
      <c r="C1886" s="234">
        <f>+ม.6!E56</f>
        <v>15754</v>
      </c>
      <c r="D1886" s="221">
        <f>+ม.6!I56</f>
        <v>9</v>
      </c>
      <c r="E1886" s="221">
        <f>+ม.6!J56</f>
        <v>3</v>
      </c>
      <c r="F1886" s="230">
        <f>+ม.6!K56</f>
        <v>16</v>
      </c>
      <c r="G1886" s="190"/>
      <c r="H1886" s="221">
        <f t="shared" si="206"/>
        <v>3916</v>
      </c>
      <c r="I1886" s="226">
        <v>100</v>
      </c>
      <c r="J1886" s="191">
        <f t="shared" si="207"/>
        <v>391600</v>
      </c>
      <c r="K1886" s="221">
        <f>+ม.6!Q56</f>
        <v>0</v>
      </c>
      <c r="L1886" s="238">
        <f>+ม.6!S56</f>
        <v>0</v>
      </c>
      <c r="M1886" s="238">
        <f>+ม.6!T56</f>
        <v>0</v>
      </c>
      <c r="N1886" s="190"/>
      <c r="O1886" s="197">
        <f>+ม.6!U56</f>
        <v>0</v>
      </c>
      <c r="P1886" s="190">
        <f>+ม.6!W56</f>
        <v>0</v>
      </c>
      <c r="Q1886" s="244"/>
      <c r="R1886" s="197">
        <f t="shared" si="208"/>
        <v>0</v>
      </c>
      <c r="S1886" s="221">
        <f>+ม.6!Z56</f>
        <v>0</v>
      </c>
      <c r="T1886" s="201">
        <f t="shared" si="209"/>
        <v>0</v>
      </c>
      <c r="U1886" s="190">
        <f t="shared" si="210"/>
        <v>0</v>
      </c>
      <c r="V1886" s="190">
        <f t="shared" si="211"/>
        <v>391600</v>
      </c>
      <c r="W1886" s="190"/>
      <c r="X1886" s="258" t="s">
        <v>2880</v>
      </c>
      <c r="Y1886" s="251"/>
      <c r="Z1886" s="251">
        <v>0.01</v>
      </c>
    </row>
    <row r="1887" spans="1:26" s="189" customFormat="1" ht="15.75" customHeight="1" x14ac:dyDescent="0.35">
      <c r="A1887" s="221">
        <v>40</v>
      </c>
      <c r="B1887" s="217" t="str">
        <f>+ม.6!D57</f>
        <v>โฉนด</v>
      </c>
      <c r="C1887" s="234">
        <f>+ม.6!E57</f>
        <v>54653</v>
      </c>
      <c r="D1887" s="221">
        <f>+ม.6!I57</f>
        <v>5</v>
      </c>
      <c r="E1887" s="221">
        <f>+ม.6!J57</f>
        <v>0</v>
      </c>
      <c r="F1887" s="230" t="str">
        <f>+ม.6!K57</f>
        <v>35.0</v>
      </c>
      <c r="G1887" s="190"/>
      <c r="H1887" s="221">
        <f t="shared" si="206"/>
        <v>2035</v>
      </c>
      <c r="I1887" s="226">
        <v>100</v>
      </c>
      <c r="J1887" s="191">
        <f t="shared" si="207"/>
        <v>203500</v>
      </c>
      <c r="K1887" s="221">
        <f>+ม.6!Q57</f>
        <v>0</v>
      </c>
      <c r="L1887" s="238">
        <f>+ม.6!S57</f>
        <v>0</v>
      </c>
      <c r="M1887" s="238">
        <f>+ม.6!T57</f>
        <v>0</v>
      </c>
      <c r="N1887" s="190"/>
      <c r="O1887" s="197">
        <f>+ม.6!U57</f>
        <v>0</v>
      </c>
      <c r="P1887" s="190">
        <f>+ม.6!W57</f>
        <v>0</v>
      </c>
      <c r="Q1887" s="244"/>
      <c r="R1887" s="197">
        <f t="shared" si="208"/>
        <v>0</v>
      </c>
      <c r="S1887" s="221">
        <f>+ม.6!Z57</f>
        <v>0</v>
      </c>
      <c r="T1887" s="201">
        <f t="shared" si="209"/>
        <v>0</v>
      </c>
      <c r="U1887" s="190">
        <f t="shared" si="210"/>
        <v>0</v>
      </c>
      <c r="V1887" s="190">
        <f t="shared" si="211"/>
        <v>203500</v>
      </c>
      <c r="W1887" s="190"/>
      <c r="X1887" s="258" t="s">
        <v>2880</v>
      </c>
      <c r="Y1887" s="251"/>
      <c r="Z1887" s="251">
        <v>0.01</v>
      </c>
    </row>
    <row r="1888" spans="1:26" s="189" customFormat="1" ht="15.75" customHeight="1" x14ac:dyDescent="0.35">
      <c r="A1888" s="221">
        <v>41</v>
      </c>
      <c r="B1888" s="217" t="str">
        <f>+ม.6!D58</f>
        <v>โฉนด</v>
      </c>
      <c r="C1888" s="234">
        <f>+ม.6!E58</f>
        <v>15732</v>
      </c>
      <c r="D1888" s="221">
        <f>+ม.6!I58</f>
        <v>5</v>
      </c>
      <c r="E1888" s="221">
        <f>+ม.6!J58</f>
        <v>3</v>
      </c>
      <c r="F1888" s="230" t="str">
        <f>+ม.6!K58</f>
        <v>36.0</v>
      </c>
      <c r="G1888" s="190"/>
      <c r="H1888" s="221">
        <f t="shared" si="206"/>
        <v>2336</v>
      </c>
      <c r="I1888" s="226">
        <v>100</v>
      </c>
      <c r="J1888" s="191">
        <f t="shared" si="207"/>
        <v>233600</v>
      </c>
      <c r="K1888" s="221">
        <f>+ม.6!Q58</f>
        <v>0</v>
      </c>
      <c r="L1888" s="238">
        <f>+ม.6!S58</f>
        <v>0</v>
      </c>
      <c r="M1888" s="238">
        <f>+ม.6!T58</f>
        <v>0</v>
      </c>
      <c r="N1888" s="190"/>
      <c r="O1888" s="197">
        <f>+ม.6!U58</f>
        <v>0</v>
      </c>
      <c r="P1888" s="190">
        <f>+ม.6!W58</f>
        <v>0</v>
      </c>
      <c r="Q1888" s="244"/>
      <c r="R1888" s="197">
        <f t="shared" si="208"/>
        <v>0</v>
      </c>
      <c r="S1888" s="221">
        <f>+ม.6!Z58</f>
        <v>0</v>
      </c>
      <c r="T1888" s="201">
        <f t="shared" si="209"/>
        <v>0</v>
      </c>
      <c r="U1888" s="190">
        <f t="shared" si="210"/>
        <v>0</v>
      </c>
      <c r="V1888" s="190">
        <f t="shared" si="211"/>
        <v>233600</v>
      </c>
      <c r="W1888" s="190"/>
      <c r="X1888" s="258" t="s">
        <v>2880</v>
      </c>
      <c r="Y1888" s="251"/>
      <c r="Z1888" s="251">
        <v>0.01</v>
      </c>
    </row>
    <row r="1889" spans="1:26" s="189" customFormat="1" ht="15.75" customHeight="1" x14ac:dyDescent="0.35">
      <c r="A1889" s="221">
        <v>42</v>
      </c>
      <c r="B1889" s="217" t="str">
        <f>+ม.6!D59</f>
        <v>โฉนด</v>
      </c>
      <c r="C1889" s="234">
        <f>+ม.6!E59</f>
        <v>39738</v>
      </c>
      <c r="D1889" s="221">
        <f>+ม.6!I59</f>
        <v>0</v>
      </c>
      <c r="E1889" s="221">
        <f>+ม.6!J59</f>
        <v>3</v>
      </c>
      <c r="F1889" s="230">
        <f>+ม.6!K59</f>
        <v>88</v>
      </c>
      <c r="G1889" s="190"/>
      <c r="H1889" s="221">
        <f t="shared" si="206"/>
        <v>388</v>
      </c>
      <c r="I1889" s="226">
        <v>230</v>
      </c>
      <c r="J1889" s="191">
        <f t="shared" si="207"/>
        <v>89240</v>
      </c>
      <c r="K1889" s="221">
        <f>+ม.6!Q59</f>
        <v>1</v>
      </c>
      <c r="L1889" s="238" t="str">
        <f>+ม.6!S59</f>
        <v>บ้านเดี่ยว</v>
      </c>
      <c r="M1889" s="238" t="str">
        <f>+ม.6!T59</f>
        <v>ครึ่งตึกครึ่งไม้</v>
      </c>
      <c r="N1889" s="190"/>
      <c r="O1889" s="197">
        <f>+ม.6!U59</f>
        <v>224</v>
      </c>
      <c r="P1889" s="190">
        <f>+ม.6!W59</f>
        <v>0</v>
      </c>
      <c r="Q1889" s="244">
        <v>6800</v>
      </c>
      <c r="R1889" s="197">
        <f t="shared" si="208"/>
        <v>1523200</v>
      </c>
      <c r="S1889" s="221">
        <f>+ม.6!Z59</f>
        <v>30</v>
      </c>
      <c r="T1889" s="201">
        <f t="shared" si="209"/>
        <v>456960</v>
      </c>
      <c r="U1889" s="190">
        <f t="shared" si="210"/>
        <v>1066240</v>
      </c>
      <c r="V1889" s="190">
        <f t="shared" si="211"/>
        <v>1155480</v>
      </c>
      <c r="W1889" s="190"/>
      <c r="X1889" s="258" t="s">
        <v>2880</v>
      </c>
      <c r="Y1889" s="251"/>
      <c r="Z1889" s="251">
        <v>0.03</v>
      </c>
    </row>
    <row r="1890" spans="1:26" s="189" customFormat="1" ht="15.75" customHeight="1" x14ac:dyDescent="0.35">
      <c r="A1890" s="221">
        <f>+ม.6!C60</f>
        <v>0</v>
      </c>
      <c r="B1890" s="217">
        <f>+ม.6!D60</f>
        <v>0</v>
      </c>
      <c r="C1890" s="234"/>
      <c r="D1890" s="221"/>
      <c r="E1890" s="221"/>
      <c r="F1890" s="230"/>
      <c r="G1890" s="190"/>
      <c r="H1890" s="221">
        <f t="shared" si="206"/>
        <v>0</v>
      </c>
      <c r="I1890" s="226"/>
      <c r="J1890" s="191">
        <f t="shared" si="207"/>
        <v>0</v>
      </c>
      <c r="K1890" s="221">
        <f>+ม.6!Q60</f>
        <v>0</v>
      </c>
      <c r="L1890" s="238" t="str">
        <f>+ม.6!S60</f>
        <v>ชั้นที่1</v>
      </c>
      <c r="M1890" s="238">
        <f>+ม.6!T60</f>
        <v>0</v>
      </c>
      <c r="N1890" s="190"/>
      <c r="O1890" s="197">
        <f>+ม.6!U60</f>
        <v>0</v>
      </c>
      <c r="P1890" s="190">
        <f>+ม.6!W60</f>
        <v>112</v>
      </c>
      <c r="Q1890" s="244"/>
      <c r="R1890" s="197">
        <f t="shared" si="208"/>
        <v>0</v>
      </c>
      <c r="S1890" s="221">
        <f>+ม.6!Z60</f>
        <v>0</v>
      </c>
      <c r="T1890" s="201">
        <f t="shared" si="209"/>
        <v>0</v>
      </c>
      <c r="U1890" s="190">
        <f t="shared" si="210"/>
        <v>0</v>
      </c>
      <c r="V1890" s="190">
        <f t="shared" si="211"/>
        <v>0</v>
      </c>
      <c r="W1890" s="190"/>
      <c r="X1890" s="258"/>
      <c r="Y1890" s="251"/>
      <c r="Z1890" s="251"/>
    </row>
    <row r="1891" spans="1:26" s="189" customFormat="1" ht="15.75" customHeight="1" x14ac:dyDescent="0.35">
      <c r="A1891" s="221">
        <f>+ม.6!C61</f>
        <v>0</v>
      </c>
      <c r="B1891" s="217">
        <f>+ม.6!D61</f>
        <v>0</v>
      </c>
      <c r="C1891" s="234"/>
      <c r="D1891" s="221"/>
      <c r="E1891" s="221"/>
      <c r="F1891" s="230"/>
      <c r="G1891" s="190"/>
      <c r="H1891" s="221">
        <f t="shared" si="206"/>
        <v>0</v>
      </c>
      <c r="I1891" s="226"/>
      <c r="J1891" s="191">
        <f t="shared" si="207"/>
        <v>0</v>
      </c>
      <c r="K1891" s="221">
        <f>+ม.6!Q61</f>
        <v>0</v>
      </c>
      <c r="L1891" s="238" t="str">
        <f>+ม.6!S61</f>
        <v>ชั้นที่2</v>
      </c>
      <c r="M1891" s="238">
        <f>+ม.6!T61</f>
        <v>0</v>
      </c>
      <c r="N1891" s="190"/>
      <c r="O1891" s="197">
        <f>+ม.6!U61</f>
        <v>0</v>
      </c>
      <c r="P1891" s="190">
        <f>+ม.6!W61</f>
        <v>112</v>
      </c>
      <c r="Q1891" s="244"/>
      <c r="R1891" s="197">
        <f t="shared" si="208"/>
        <v>0</v>
      </c>
      <c r="S1891" s="221">
        <f>+ม.6!Z61</f>
        <v>0</v>
      </c>
      <c r="T1891" s="201">
        <f t="shared" si="209"/>
        <v>0</v>
      </c>
      <c r="U1891" s="190">
        <f t="shared" si="210"/>
        <v>0</v>
      </c>
      <c r="V1891" s="190">
        <f t="shared" si="211"/>
        <v>0</v>
      </c>
      <c r="W1891" s="190"/>
      <c r="X1891" s="258"/>
      <c r="Y1891" s="251"/>
      <c r="Z1891" s="251"/>
    </row>
    <row r="1892" spans="1:26" s="189" customFormat="1" ht="15.75" customHeight="1" x14ac:dyDescent="0.35">
      <c r="A1892" s="221">
        <v>43</v>
      </c>
      <c r="B1892" s="217" t="str">
        <f>+ม.6!D62</f>
        <v>โฉนด</v>
      </c>
      <c r="C1892" s="234">
        <f>+ม.6!E62</f>
        <v>55553</v>
      </c>
      <c r="D1892" s="221">
        <f>+ม.6!I62</f>
        <v>4</v>
      </c>
      <c r="E1892" s="221">
        <f>+ม.6!J62</f>
        <v>3</v>
      </c>
      <c r="F1892" s="230" t="str">
        <f>+ม.6!K62</f>
        <v>64.0</v>
      </c>
      <c r="G1892" s="190"/>
      <c r="H1892" s="221">
        <f t="shared" si="206"/>
        <v>1964</v>
      </c>
      <c r="I1892" s="226">
        <v>140</v>
      </c>
      <c r="J1892" s="191">
        <f t="shared" si="207"/>
        <v>274960</v>
      </c>
      <c r="K1892" s="221">
        <f>+ม.6!Q62</f>
        <v>0</v>
      </c>
      <c r="L1892" s="238">
        <f>+ม.6!S62</f>
        <v>0</v>
      </c>
      <c r="M1892" s="238">
        <f>+ม.6!T62</f>
        <v>0</v>
      </c>
      <c r="N1892" s="190"/>
      <c r="O1892" s="197">
        <f>+ม.6!U62</f>
        <v>0</v>
      </c>
      <c r="P1892" s="190">
        <f>+ม.6!W62</f>
        <v>0</v>
      </c>
      <c r="Q1892" s="244"/>
      <c r="R1892" s="197">
        <f t="shared" si="208"/>
        <v>0</v>
      </c>
      <c r="S1892" s="221">
        <f>+ม.6!Z62</f>
        <v>0</v>
      </c>
      <c r="T1892" s="201">
        <f t="shared" si="209"/>
        <v>0</v>
      </c>
      <c r="U1892" s="190">
        <f t="shared" si="210"/>
        <v>0</v>
      </c>
      <c r="V1892" s="190">
        <f t="shared" si="211"/>
        <v>274960</v>
      </c>
      <c r="W1892" s="190"/>
      <c r="X1892" s="258" t="s">
        <v>2880</v>
      </c>
      <c r="Y1892" s="251"/>
      <c r="Z1892" s="251">
        <v>0.01</v>
      </c>
    </row>
    <row r="1893" spans="1:26" s="189" customFormat="1" ht="15.75" customHeight="1" x14ac:dyDescent="0.35">
      <c r="A1893" s="221">
        <v>44</v>
      </c>
      <c r="B1893" s="217" t="str">
        <f>+ม.6!D63</f>
        <v>โฉนด</v>
      </c>
      <c r="C1893" s="234">
        <f>+ม.6!E63</f>
        <v>55556</v>
      </c>
      <c r="D1893" s="221">
        <f>+ม.6!I63</f>
        <v>7</v>
      </c>
      <c r="E1893" s="221">
        <f>+ม.6!J63</f>
        <v>3</v>
      </c>
      <c r="F1893" s="230" t="str">
        <f>+ม.6!K63</f>
        <v>4.0</v>
      </c>
      <c r="G1893" s="190"/>
      <c r="H1893" s="221">
        <f t="shared" si="206"/>
        <v>3104</v>
      </c>
      <c r="I1893" s="226">
        <v>130</v>
      </c>
      <c r="J1893" s="191">
        <f t="shared" si="207"/>
        <v>403520</v>
      </c>
      <c r="K1893" s="221">
        <f>+ม.6!Q63</f>
        <v>0</v>
      </c>
      <c r="L1893" s="238">
        <f>+ม.6!S63</f>
        <v>0</v>
      </c>
      <c r="M1893" s="238">
        <f>+ม.6!T63</f>
        <v>0</v>
      </c>
      <c r="N1893" s="190"/>
      <c r="O1893" s="197">
        <f>+ม.6!U63</f>
        <v>0</v>
      </c>
      <c r="P1893" s="190">
        <f>+ม.6!W63</f>
        <v>0</v>
      </c>
      <c r="Q1893" s="244"/>
      <c r="R1893" s="197">
        <f t="shared" si="208"/>
        <v>0</v>
      </c>
      <c r="S1893" s="221">
        <f>+ม.6!Z63</f>
        <v>0</v>
      </c>
      <c r="T1893" s="201">
        <f t="shared" si="209"/>
        <v>0</v>
      </c>
      <c r="U1893" s="190">
        <f t="shared" si="210"/>
        <v>0</v>
      </c>
      <c r="V1893" s="190">
        <f t="shared" si="211"/>
        <v>403520</v>
      </c>
      <c r="W1893" s="190"/>
      <c r="X1893" s="258" t="s">
        <v>2880</v>
      </c>
      <c r="Y1893" s="251"/>
      <c r="Z1893" s="251">
        <v>0.01</v>
      </c>
    </row>
    <row r="1894" spans="1:26" s="189" customFormat="1" ht="15.75" customHeight="1" x14ac:dyDescent="0.35">
      <c r="A1894" s="221">
        <v>45</v>
      </c>
      <c r="B1894" s="217" t="str">
        <f>+ม.6!D64</f>
        <v>โฉนด</v>
      </c>
      <c r="C1894" s="234">
        <f>+ม.6!E64</f>
        <v>61123</v>
      </c>
      <c r="D1894" s="221">
        <f>+ม.6!I64</f>
        <v>4</v>
      </c>
      <c r="E1894" s="221">
        <f>+ม.6!J64</f>
        <v>2</v>
      </c>
      <c r="F1894" s="230">
        <f>+ม.6!K64</f>
        <v>62.8</v>
      </c>
      <c r="G1894" s="190"/>
      <c r="H1894" s="221">
        <f t="shared" si="206"/>
        <v>1862.8</v>
      </c>
      <c r="I1894" s="226">
        <v>100</v>
      </c>
      <c r="J1894" s="191">
        <f t="shared" si="207"/>
        <v>186280</v>
      </c>
      <c r="K1894" s="221">
        <f>+ม.6!Q64</f>
        <v>0</v>
      </c>
      <c r="L1894" s="238">
        <f>+ม.6!S64</f>
        <v>0</v>
      </c>
      <c r="M1894" s="238">
        <f>+ม.6!T64</f>
        <v>0</v>
      </c>
      <c r="N1894" s="190"/>
      <c r="O1894" s="197">
        <f>+ม.6!U64</f>
        <v>0</v>
      </c>
      <c r="P1894" s="190">
        <f>+ม.6!W64</f>
        <v>0</v>
      </c>
      <c r="Q1894" s="244"/>
      <c r="R1894" s="197">
        <f t="shared" si="208"/>
        <v>0</v>
      </c>
      <c r="S1894" s="221">
        <f>+ม.6!Z64</f>
        <v>0</v>
      </c>
      <c r="T1894" s="201">
        <f t="shared" si="209"/>
        <v>0</v>
      </c>
      <c r="U1894" s="190">
        <f t="shared" si="210"/>
        <v>0</v>
      </c>
      <c r="V1894" s="190">
        <f t="shared" si="211"/>
        <v>186280</v>
      </c>
      <c r="W1894" s="190"/>
      <c r="X1894" s="258" t="s">
        <v>2880</v>
      </c>
      <c r="Y1894" s="251"/>
      <c r="Z1894" s="251">
        <v>0.01</v>
      </c>
    </row>
    <row r="1895" spans="1:26" s="189" customFormat="1" ht="15.75" customHeight="1" x14ac:dyDescent="0.35">
      <c r="A1895" s="221">
        <v>46</v>
      </c>
      <c r="B1895" s="217" t="str">
        <f>+ม.6!D65</f>
        <v>โฉนด</v>
      </c>
      <c r="C1895" s="234">
        <f>+ม.6!E65</f>
        <v>61124</v>
      </c>
      <c r="D1895" s="221">
        <f>+ม.6!I65</f>
        <v>5</v>
      </c>
      <c r="E1895" s="221">
        <f>+ม.6!J65</f>
        <v>2</v>
      </c>
      <c r="F1895" s="230">
        <f>+ม.6!K65</f>
        <v>20.7</v>
      </c>
      <c r="G1895" s="190"/>
      <c r="H1895" s="221">
        <f t="shared" si="206"/>
        <v>2220.6999999999998</v>
      </c>
      <c r="I1895" s="226">
        <v>100</v>
      </c>
      <c r="J1895" s="191">
        <f t="shared" si="207"/>
        <v>222069.99999999997</v>
      </c>
      <c r="K1895" s="221">
        <f>+ม.6!Q65</f>
        <v>0</v>
      </c>
      <c r="L1895" s="238">
        <f>+ม.6!S65</f>
        <v>0</v>
      </c>
      <c r="M1895" s="238">
        <f>+ม.6!T65</f>
        <v>0</v>
      </c>
      <c r="N1895" s="190"/>
      <c r="O1895" s="197">
        <f>+ม.6!U65</f>
        <v>0</v>
      </c>
      <c r="P1895" s="190">
        <f>+ม.6!W65</f>
        <v>0</v>
      </c>
      <c r="Q1895" s="244"/>
      <c r="R1895" s="197">
        <f t="shared" si="208"/>
        <v>0</v>
      </c>
      <c r="S1895" s="221">
        <f>+ม.6!Z65</f>
        <v>0</v>
      </c>
      <c r="T1895" s="201">
        <f t="shared" si="209"/>
        <v>0</v>
      </c>
      <c r="U1895" s="190">
        <f t="shared" si="210"/>
        <v>0</v>
      </c>
      <c r="V1895" s="190">
        <f t="shared" si="211"/>
        <v>222069.99999999997</v>
      </c>
      <c r="W1895" s="190"/>
      <c r="X1895" s="258" t="s">
        <v>2880</v>
      </c>
      <c r="Y1895" s="251"/>
      <c r="Z1895" s="251">
        <v>0.01</v>
      </c>
    </row>
    <row r="1896" spans="1:26" s="189" customFormat="1" ht="15.75" customHeight="1" x14ac:dyDescent="0.35">
      <c r="A1896" s="221">
        <v>47</v>
      </c>
      <c r="B1896" s="217" t="str">
        <f>+ม.6!D66</f>
        <v>โฉนด</v>
      </c>
      <c r="C1896" s="234">
        <f>+ม.6!E66</f>
        <v>15941</v>
      </c>
      <c r="D1896" s="221">
        <f>+ม.6!I66</f>
        <v>20</v>
      </c>
      <c r="E1896" s="221">
        <f>+ม.6!J66</f>
        <v>1</v>
      </c>
      <c r="F1896" s="230" t="str">
        <f>+ม.6!K66</f>
        <v>4.0</v>
      </c>
      <c r="G1896" s="190"/>
      <c r="H1896" s="221">
        <f t="shared" si="206"/>
        <v>8104</v>
      </c>
      <c r="I1896" s="226">
        <v>100</v>
      </c>
      <c r="J1896" s="191">
        <f t="shared" si="207"/>
        <v>810400</v>
      </c>
      <c r="K1896" s="221">
        <f>+ม.6!Q66</f>
        <v>0</v>
      </c>
      <c r="L1896" s="238">
        <f>+ม.6!S66</f>
        <v>0</v>
      </c>
      <c r="M1896" s="238">
        <f>+ม.6!T66</f>
        <v>0</v>
      </c>
      <c r="N1896" s="190"/>
      <c r="O1896" s="197">
        <f>+ม.6!U66</f>
        <v>0</v>
      </c>
      <c r="P1896" s="190">
        <f>+ม.6!W66</f>
        <v>0</v>
      </c>
      <c r="Q1896" s="244"/>
      <c r="R1896" s="197">
        <f t="shared" si="208"/>
        <v>0</v>
      </c>
      <c r="S1896" s="221">
        <f>+ม.6!Z66</f>
        <v>0</v>
      </c>
      <c r="T1896" s="201">
        <f t="shared" si="209"/>
        <v>0</v>
      </c>
      <c r="U1896" s="190">
        <f t="shared" si="210"/>
        <v>0</v>
      </c>
      <c r="V1896" s="190">
        <f t="shared" si="211"/>
        <v>810400</v>
      </c>
      <c r="W1896" s="190"/>
      <c r="X1896" s="258" t="s">
        <v>2880</v>
      </c>
      <c r="Y1896" s="251"/>
      <c r="Z1896" s="251">
        <v>0.01</v>
      </c>
    </row>
    <row r="1897" spans="1:26" s="189" customFormat="1" ht="15.75" customHeight="1" x14ac:dyDescent="0.35">
      <c r="A1897" s="221">
        <v>48</v>
      </c>
      <c r="B1897" s="217" t="str">
        <f>+ม.6!D67</f>
        <v>โฉนด</v>
      </c>
      <c r="C1897" s="234">
        <f>+ม.6!E67</f>
        <v>14978</v>
      </c>
      <c r="D1897" s="221">
        <f>+ม.6!I67</f>
        <v>13</v>
      </c>
      <c r="E1897" s="221">
        <f>+ม.6!J67</f>
        <v>0</v>
      </c>
      <c r="F1897" s="230" t="str">
        <f>+ม.6!K67</f>
        <v>77.0</v>
      </c>
      <c r="G1897" s="190"/>
      <c r="H1897" s="221">
        <f t="shared" si="206"/>
        <v>5277</v>
      </c>
      <c r="I1897" s="226">
        <v>100</v>
      </c>
      <c r="J1897" s="191">
        <f t="shared" si="207"/>
        <v>527700</v>
      </c>
      <c r="K1897" s="221">
        <f>+ม.6!Q67</f>
        <v>0</v>
      </c>
      <c r="L1897" s="238">
        <f>+ม.6!S67</f>
        <v>0</v>
      </c>
      <c r="M1897" s="238">
        <f>+ม.6!T67</f>
        <v>0</v>
      </c>
      <c r="N1897" s="190"/>
      <c r="O1897" s="197">
        <f>+ม.6!U67</f>
        <v>0</v>
      </c>
      <c r="P1897" s="190">
        <f>+ม.6!W67</f>
        <v>0</v>
      </c>
      <c r="Q1897" s="244"/>
      <c r="R1897" s="197">
        <f t="shared" si="208"/>
        <v>0</v>
      </c>
      <c r="S1897" s="221">
        <f>+ม.6!Z67</f>
        <v>0</v>
      </c>
      <c r="T1897" s="201">
        <f t="shared" si="209"/>
        <v>0</v>
      </c>
      <c r="U1897" s="190">
        <f t="shared" si="210"/>
        <v>0</v>
      </c>
      <c r="V1897" s="190">
        <f t="shared" si="211"/>
        <v>527700</v>
      </c>
      <c r="W1897" s="190"/>
      <c r="X1897" s="258" t="s">
        <v>2880</v>
      </c>
      <c r="Y1897" s="251"/>
      <c r="Z1897" s="251">
        <v>0.01</v>
      </c>
    </row>
    <row r="1898" spans="1:26" s="189" customFormat="1" ht="15.75" customHeight="1" x14ac:dyDescent="0.35">
      <c r="A1898" s="221">
        <v>49</v>
      </c>
      <c r="B1898" s="217" t="str">
        <f>+ม.6!D68</f>
        <v>โฉนด</v>
      </c>
      <c r="C1898" s="234">
        <f>+ม.6!E68</f>
        <v>65812</v>
      </c>
      <c r="D1898" s="221">
        <f>+ม.6!I68</f>
        <v>5</v>
      </c>
      <c r="E1898" s="221">
        <f>+ม.6!J68</f>
        <v>0</v>
      </c>
      <c r="F1898" s="230">
        <f>+ม.6!K68</f>
        <v>21.2</v>
      </c>
      <c r="G1898" s="190"/>
      <c r="H1898" s="221">
        <f t="shared" si="206"/>
        <v>2021.2</v>
      </c>
      <c r="I1898" s="226">
        <v>100</v>
      </c>
      <c r="J1898" s="191">
        <f t="shared" si="207"/>
        <v>202120</v>
      </c>
      <c r="K1898" s="221">
        <f>+ม.6!Q68</f>
        <v>0</v>
      </c>
      <c r="L1898" s="238">
        <f>+ม.6!S68</f>
        <v>0</v>
      </c>
      <c r="M1898" s="238">
        <f>+ม.6!T68</f>
        <v>0</v>
      </c>
      <c r="N1898" s="190"/>
      <c r="O1898" s="197">
        <f>+ม.6!U68</f>
        <v>0</v>
      </c>
      <c r="P1898" s="190">
        <f>+ม.6!W68</f>
        <v>0</v>
      </c>
      <c r="Q1898" s="244"/>
      <c r="R1898" s="197">
        <f t="shared" si="208"/>
        <v>0</v>
      </c>
      <c r="S1898" s="221">
        <f>+ม.6!Z68</f>
        <v>0</v>
      </c>
      <c r="T1898" s="201">
        <f t="shared" si="209"/>
        <v>0</v>
      </c>
      <c r="U1898" s="190">
        <f t="shared" si="210"/>
        <v>0</v>
      </c>
      <c r="V1898" s="190">
        <f t="shared" si="211"/>
        <v>202120</v>
      </c>
      <c r="W1898" s="190"/>
      <c r="X1898" s="258" t="s">
        <v>2880</v>
      </c>
      <c r="Y1898" s="251"/>
      <c r="Z1898" s="251">
        <v>0.01</v>
      </c>
    </row>
    <row r="1899" spans="1:26" s="189" customFormat="1" ht="15.75" customHeight="1" x14ac:dyDescent="0.35">
      <c r="A1899" s="221">
        <v>50</v>
      </c>
      <c r="B1899" s="217" t="str">
        <f>+ม.6!D69</f>
        <v>โฉนด</v>
      </c>
      <c r="C1899" s="234">
        <f>+ม.6!E69</f>
        <v>62757</v>
      </c>
      <c r="D1899" s="221">
        <f>+ม.6!I69</f>
        <v>3</v>
      </c>
      <c r="E1899" s="221">
        <f>+ม.6!J69</f>
        <v>2</v>
      </c>
      <c r="F1899" s="230">
        <f>+ม.6!K69</f>
        <v>58</v>
      </c>
      <c r="G1899" s="190"/>
      <c r="H1899" s="221">
        <f t="shared" si="206"/>
        <v>1458</v>
      </c>
      <c r="I1899" s="226">
        <v>100</v>
      </c>
      <c r="J1899" s="191">
        <f t="shared" si="207"/>
        <v>145800</v>
      </c>
      <c r="K1899" s="221">
        <f>+ม.6!Q69</f>
        <v>0</v>
      </c>
      <c r="L1899" s="238">
        <f>+ม.6!S69</f>
        <v>0</v>
      </c>
      <c r="M1899" s="238">
        <f>+ม.6!T69</f>
        <v>0</v>
      </c>
      <c r="N1899" s="190"/>
      <c r="O1899" s="197">
        <f>+ม.6!U69</f>
        <v>0</v>
      </c>
      <c r="P1899" s="190">
        <f>+ม.6!W69</f>
        <v>0</v>
      </c>
      <c r="Q1899" s="244"/>
      <c r="R1899" s="197">
        <f t="shared" si="208"/>
        <v>0</v>
      </c>
      <c r="S1899" s="221">
        <f>+ม.6!Z69</f>
        <v>0</v>
      </c>
      <c r="T1899" s="201">
        <f t="shared" si="209"/>
        <v>0</v>
      </c>
      <c r="U1899" s="190">
        <f t="shared" si="210"/>
        <v>0</v>
      </c>
      <c r="V1899" s="190">
        <f t="shared" si="211"/>
        <v>145800</v>
      </c>
      <c r="W1899" s="190"/>
      <c r="X1899" s="258" t="s">
        <v>2880</v>
      </c>
      <c r="Y1899" s="251"/>
      <c r="Z1899" s="251">
        <v>0.01</v>
      </c>
    </row>
    <row r="1900" spans="1:26" s="189" customFormat="1" ht="15.75" customHeight="1" x14ac:dyDescent="0.35">
      <c r="A1900" s="221">
        <v>51</v>
      </c>
      <c r="B1900" s="217" t="str">
        <f>+ม.6!D70</f>
        <v>โฉนด</v>
      </c>
      <c r="C1900" s="234">
        <f>+ม.6!E70</f>
        <v>62615</v>
      </c>
      <c r="D1900" s="221">
        <f>+ม.6!I70</f>
        <v>5</v>
      </c>
      <c r="E1900" s="221">
        <f>+ม.6!J70</f>
        <v>3</v>
      </c>
      <c r="F1900" s="230">
        <f>+ม.6!K70</f>
        <v>4.3</v>
      </c>
      <c r="G1900" s="190"/>
      <c r="H1900" s="221">
        <f t="shared" si="206"/>
        <v>2304.3000000000002</v>
      </c>
      <c r="I1900" s="226">
        <v>100</v>
      </c>
      <c r="J1900" s="191">
        <f t="shared" si="207"/>
        <v>230430.00000000003</v>
      </c>
      <c r="K1900" s="221">
        <f>+ม.6!Q70</f>
        <v>0</v>
      </c>
      <c r="L1900" s="238">
        <f>+ม.6!S70</f>
        <v>0</v>
      </c>
      <c r="M1900" s="238">
        <f>+ม.6!T70</f>
        <v>0</v>
      </c>
      <c r="N1900" s="190"/>
      <c r="O1900" s="197">
        <f>+ม.6!U70</f>
        <v>0</v>
      </c>
      <c r="P1900" s="190">
        <f>+ม.6!W70</f>
        <v>0</v>
      </c>
      <c r="Q1900" s="244"/>
      <c r="R1900" s="197">
        <f t="shared" si="208"/>
        <v>0</v>
      </c>
      <c r="S1900" s="221">
        <f>+ม.6!Z70</f>
        <v>0</v>
      </c>
      <c r="T1900" s="201">
        <f t="shared" si="209"/>
        <v>0</v>
      </c>
      <c r="U1900" s="190">
        <f t="shared" si="210"/>
        <v>0</v>
      </c>
      <c r="V1900" s="190">
        <f t="shared" si="211"/>
        <v>230430.00000000003</v>
      </c>
      <c r="W1900" s="190"/>
      <c r="X1900" s="258" t="s">
        <v>2880</v>
      </c>
      <c r="Y1900" s="251"/>
      <c r="Z1900" s="251">
        <v>0.01</v>
      </c>
    </row>
    <row r="1901" spans="1:26" s="189" customFormat="1" ht="15.75" customHeight="1" x14ac:dyDescent="0.35">
      <c r="A1901" s="221">
        <v>52</v>
      </c>
      <c r="B1901" s="217" t="str">
        <f>+ม.6!D71</f>
        <v>โฉนด</v>
      </c>
      <c r="C1901" s="234">
        <f>+ม.6!E71</f>
        <v>4997</v>
      </c>
      <c r="D1901" s="221">
        <f>+ม.6!I71</f>
        <v>0</v>
      </c>
      <c r="E1901" s="221">
        <f>+ม.6!J71</f>
        <v>0</v>
      </c>
      <c r="F1901" s="230" t="str">
        <f>+ม.6!K71</f>
        <v>65.0</v>
      </c>
      <c r="G1901" s="190"/>
      <c r="H1901" s="221">
        <f t="shared" si="206"/>
        <v>65</v>
      </c>
      <c r="I1901" s="226">
        <v>350</v>
      </c>
      <c r="J1901" s="191">
        <f t="shared" si="207"/>
        <v>22750</v>
      </c>
      <c r="K1901" s="221">
        <f>+ม.6!Q71</f>
        <v>1</v>
      </c>
      <c r="L1901" s="238" t="str">
        <f>+ม.6!S71</f>
        <v>บ้านเดี่ยว</v>
      </c>
      <c r="M1901" s="238" t="str">
        <f>+ม.6!T71</f>
        <v>ครึ่งตึกครึ่งไม้</v>
      </c>
      <c r="N1901" s="190"/>
      <c r="O1901" s="197">
        <f>+ม.6!U71</f>
        <v>108</v>
      </c>
      <c r="P1901" s="190">
        <f>+ม.6!W71</f>
        <v>0</v>
      </c>
      <c r="Q1901" s="244">
        <v>6800</v>
      </c>
      <c r="R1901" s="197">
        <f t="shared" si="208"/>
        <v>734400</v>
      </c>
      <c r="S1901" s="221">
        <f>+ม.6!Z71</f>
        <v>30</v>
      </c>
      <c r="T1901" s="201">
        <f t="shared" si="209"/>
        <v>220320</v>
      </c>
      <c r="U1901" s="190">
        <f t="shared" si="210"/>
        <v>514080</v>
      </c>
      <c r="V1901" s="190">
        <f t="shared" si="211"/>
        <v>536830</v>
      </c>
      <c r="W1901" s="190"/>
      <c r="X1901" s="258" t="s">
        <v>2880</v>
      </c>
      <c r="Y1901" s="251"/>
      <c r="Z1901" s="251">
        <v>0.03</v>
      </c>
    </row>
    <row r="1902" spans="1:26" s="189" customFormat="1" ht="15.75" customHeight="1" x14ac:dyDescent="0.35">
      <c r="A1902" s="221">
        <f>+ม.6!C72</f>
        <v>0</v>
      </c>
      <c r="B1902" s="217">
        <f>+ม.6!D72</f>
        <v>0</v>
      </c>
      <c r="C1902" s="234"/>
      <c r="D1902" s="221"/>
      <c r="E1902" s="221"/>
      <c r="F1902" s="230"/>
      <c r="G1902" s="190"/>
      <c r="H1902" s="221">
        <f t="shared" si="206"/>
        <v>0</v>
      </c>
      <c r="I1902" s="226"/>
      <c r="J1902" s="191">
        <f t="shared" si="207"/>
        <v>0</v>
      </c>
      <c r="K1902" s="221">
        <f>+ม.6!Q72</f>
        <v>0</v>
      </c>
      <c r="L1902" s="238" t="str">
        <f>+ม.6!S72</f>
        <v>ชั้นที่1</v>
      </c>
      <c r="M1902" s="238">
        <f>+ม.6!T72</f>
        <v>0</v>
      </c>
      <c r="N1902" s="190"/>
      <c r="O1902" s="197">
        <f>+ม.6!U72</f>
        <v>0</v>
      </c>
      <c r="P1902" s="190">
        <f>+ม.6!W72</f>
        <v>54</v>
      </c>
      <c r="Q1902" s="244"/>
      <c r="R1902" s="197">
        <f t="shared" si="208"/>
        <v>0</v>
      </c>
      <c r="S1902" s="221">
        <f>+ม.6!Z72</f>
        <v>0</v>
      </c>
      <c r="T1902" s="201">
        <f t="shared" si="209"/>
        <v>0</v>
      </c>
      <c r="U1902" s="190">
        <f t="shared" si="210"/>
        <v>0</v>
      </c>
      <c r="V1902" s="190">
        <f t="shared" si="211"/>
        <v>0</v>
      </c>
      <c r="W1902" s="190"/>
      <c r="X1902" s="258"/>
      <c r="Y1902" s="251"/>
      <c r="Z1902" s="251"/>
    </row>
    <row r="1903" spans="1:26" s="189" customFormat="1" ht="15.75" customHeight="1" x14ac:dyDescent="0.35">
      <c r="A1903" s="221">
        <f>+ม.6!C73</f>
        <v>0</v>
      </c>
      <c r="B1903" s="217">
        <f>+ม.6!D73</f>
        <v>0</v>
      </c>
      <c r="C1903" s="234"/>
      <c r="D1903" s="221"/>
      <c r="E1903" s="221"/>
      <c r="F1903" s="230"/>
      <c r="G1903" s="190"/>
      <c r="H1903" s="221">
        <f t="shared" ref="H1903:H1966" si="212">+(D1903*400)+(E1903*100)+F1903</f>
        <v>0</v>
      </c>
      <c r="I1903" s="226"/>
      <c r="J1903" s="191">
        <f t="shared" si="207"/>
        <v>0</v>
      </c>
      <c r="K1903" s="221">
        <f>+ม.6!Q73</f>
        <v>0</v>
      </c>
      <c r="L1903" s="238" t="str">
        <f>+ม.6!S73</f>
        <v>ชั้นที่2</v>
      </c>
      <c r="M1903" s="238">
        <f>+ม.6!T73</f>
        <v>0</v>
      </c>
      <c r="N1903" s="190"/>
      <c r="O1903" s="197">
        <f>+ม.6!U73</f>
        <v>0</v>
      </c>
      <c r="P1903" s="190">
        <f>+ม.6!W73</f>
        <v>54</v>
      </c>
      <c r="Q1903" s="244"/>
      <c r="R1903" s="197">
        <f t="shared" si="208"/>
        <v>0</v>
      </c>
      <c r="S1903" s="221">
        <f>+ม.6!Z73</f>
        <v>0</v>
      </c>
      <c r="T1903" s="201">
        <f t="shared" si="209"/>
        <v>0</v>
      </c>
      <c r="U1903" s="190">
        <f t="shared" si="210"/>
        <v>0</v>
      </c>
      <c r="V1903" s="190">
        <f t="shared" si="211"/>
        <v>0</v>
      </c>
      <c r="W1903" s="190"/>
      <c r="X1903" s="258"/>
      <c r="Y1903" s="251"/>
      <c r="Z1903" s="251"/>
    </row>
    <row r="1904" spans="1:26" s="189" customFormat="1" ht="15.75" customHeight="1" x14ac:dyDescent="0.35">
      <c r="A1904" s="221">
        <v>53</v>
      </c>
      <c r="B1904" s="217" t="str">
        <f>+ม.6!D74</f>
        <v>โฉนด</v>
      </c>
      <c r="C1904" s="234">
        <f>+ม.6!E74</f>
        <v>15669</v>
      </c>
      <c r="D1904" s="221">
        <f>+ม.6!I74</f>
        <v>18</v>
      </c>
      <c r="E1904" s="221">
        <f>+ม.6!J74</f>
        <v>1</v>
      </c>
      <c r="F1904" s="230" t="str">
        <f>+ม.6!K74</f>
        <v>10.0</v>
      </c>
      <c r="G1904" s="190"/>
      <c r="H1904" s="221">
        <f t="shared" si="212"/>
        <v>7310</v>
      </c>
      <c r="I1904" s="226">
        <v>130</v>
      </c>
      <c r="J1904" s="191">
        <f t="shared" ref="J1904:J1967" si="213">H1904*I1904</f>
        <v>950300</v>
      </c>
      <c r="K1904" s="221">
        <f>+ม.6!Q74</f>
        <v>0</v>
      </c>
      <c r="L1904" s="238">
        <f>+ม.6!S74</f>
        <v>0</v>
      </c>
      <c r="M1904" s="238">
        <f>+ม.6!T74</f>
        <v>0</v>
      </c>
      <c r="N1904" s="190"/>
      <c r="O1904" s="197">
        <f>+ม.6!U74</f>
        <v>0</v>
      </c>
      <c r="P1904" s="190">
        <f>+ม.6!W74</f>
        <v>0</v>
      </c>
      <c r="Q1904" s="244"/>
      <c r="R1904" s="197">
        <f t="shared" ref="R1904:R1967" si="214">O1904*Q1904</f>
        <v>0</v>
      </c>
      <c r="S1904" s="221">
        <f>+ม.6!Z74</f>
        <v>0</v>
      </c>
      <c r="T1904" s="201">
        <f t="shared" ref="T1904:T1967" si="215">R1904*S1904/100</f>
        <v>0</v>
      </c>
      <c r="U1904" s="190">
        <f t="shared" ref="U1904:U1967" si="216">R1904-T1904</f>
        <v>0</v>
      </c>
      <c r="V1904" s="190">
        <f t="shared" ref="V1904:V1967" si="217">J1904+U1904</f>
        <v>950300</v>
      </c>
      <c r="W1904" s="190"/>
      <c r="X1904" s="258" t="s">
        <v>2880</v>
      </c>
      <c r="Y1904" s="251"/>
      <c r="Z1904" s="251">
        <v>0.01</v>
      </c>
    </row>
    <row r="1905" spans="1:26" s="189" customFormat="1" ht="15.75" customHeight="1" x14ac:dyDescent="0.35">
      <c r="A1905" s="221">
        <v>54</v>
      </c>
      <c r="B1905" s="217" t="str">
        <f>+ม.6!D75</f>
        <v>โฉนด</v>
      </c>
      <c r="C1905" s="234">
        <f>+ม.6!E75</f>
        <v>15909</v>
      </c>
      <c r="D1905" s="221">
        <f>+ม.6!I75</f>
        <v>13</v>
      </c>
      <c r="E1905" s="221">
        <f>+ม.6!J75</f>
        <v>1</v>
      </c>
      <c r="F1905" s="230" t="str">
        <f>+ม.6!K75</f>
        <v>79.0</v>
      </c>
      <c r="G1905" s="190"/>
      <c r="H1905" s="221">
        <f t="shared" si="212"/>
        <v>5379</v>
      </c>
      <c r="I1905" s="226">
        <v>100</v>
      </c>
      <c r="J1905" s="191">
        <f t="shared" si="213"/>
        <v>537900</v>
      </c>
      <c r="K1905" s="221">
        <f>+ม.6!Q75</f>
        <v>0</v>
      </c>
      <c r="L1905" s="238">
        <f>+ม.6!S75</f>
        <v>0</v>
      </c>
      <c r="M1905" s="238">
        <f>+ม.6!T75</f>
        <v>0</v>
      </c>
      <c r="N1905" s="190"/>
      <c r="O1905" s="197">
        <f>+ม.6!U75</f>
        <v>0</v>
      </c>
      <c r="P1905" s="190">
        <f>+ม.6!W75</f>
        <v>0</v>
      </c>
      <c r="Q1905" s="244"/>
      <c r="R1905" s="197">
        <f t="shared" si="214"/>
        <v>0</v>
      </c>
      <c r="S1905" s="221">
        <f>+ม.6!Z75</f>
        <v>0</v>
      </c>
      <c r="T1905" s="201">
        <f t="shared" si="215"/>
        <v>0</v>
      </c>
      <c r="U1905" s="190">
        <f t="shared" si="216"/>
        <v>0</v>
      </c>
      <c r="V1905" s="190">
        <f t="shared" si="217"/>
        <v>537900</v>
      </c>
      <c r="W1905" s="190"/>
      <c r="X1905" s="258" t="s">
        <v>2880</v>
      </c>
      <c r="Y1905" s="251"/>
      <c r="Z1905" s="251">
        <v>0.01</v>
      </c>
    </row>
    <row r="1906" spans="1:26" s="189" customFormat="1" ht="15.75" customHeight="1" x14ac:dyDescent="0.35">
      <c r="A1906" s="221">
        <v>55</v>
      </c>
      <c r="B1906" s="217" t="str">
        <f>+ม.6!D76</f>
        <v>โฉนด</v>
      </c>
      <c r="C1906" s="234">
        <f>+ม.6!E76</f>
        <v>15914</v>
      </c>
      <c r="D1906" s="221">
        <f>+ม.6!I76</f>
        <v>2</v>
      </c>
      <c r="E1906" s="221">
        <f>+ม.6!J76</f>
        <v>1</v>
      </c>
      <c r="F1906" s="230" t="str">
        <f>+ม.6!K76</f>
        <v>59.0</v>
      </c>
      <c r="G1906" s="190"/>
      <c r="H1906" s="221">
        <f t="shared" si="212"/>
        <v>959</v>
      </c>
      <c r="I1906" s="226">
        <v>100</v>
      </c>
      <c r="J1906" s="191">
        <f t="shared" si="213"/>
        <v>95900</v>
      </c>
      <c r="K1906" s="221">
        <f>+ม.6!Q76</f>
        <v>0</v>
      </c>
      <c r="L1906" s="238">
        <f>+ม.6!S76</f>
        <v>0</v>
      </c>
      <c r="M1906" s="238">
        <f>+ม.6!T76</f>
        <v>0</v>
      </c>
      <c r="N1906" s="190"/>
      <c r="O1906" s="197">
        <f>+ม.6!U76</f>
        <v>0</v>
      </c>
      <c r="P1906" s="190">
        <f>+ม.6!W76</f>
        <v>0</v>
      </c>
      <c r="Q1906" s="244"/>
      <c r="R1906" s="197">
        <f t="shared" si="214"/>
        <v>0</v>
      </c>
      <c r="S1906" s="221">
        <f>+ม.6!Z76</f>
        <v>0</v>
      </c>
      <c r="T1906" s="201">
        <f t="shared" si="215"/>
        <v>0</v>
      </c>
      <c r="U1906" s="190">
        <f t="shared" si="216"/>
        <v>0</v>
      </c>
      <c r="V1906" s="190">
        <f t="shared" si="217"/>
        <v>95900</v>
      </c>
      <c r="W1906" s="190"/>
      <c r="X1906" s="258" t="s">
        <v>2880</v>
      </c>
      <c r="Y1906" s="251"/>
      <c r="Z1906" s="251">
        <v>0.01</v>
      </c>
    </row>
    <row r="1907" spans="1:26" s="189" customFormat="1" ht="15.75" customHeight="1" x14ac:dyDescent="0.35">
      <c r="A1907" s="221">
        <v>56</v>
      </c>
      <c r="B1907" s="217" t="str">
        <f>+ม.6!D77</f>
        <v>โฉนด</v>
      </c>
      <c r="C1907" s="234">
        <f>+ม.6!E77</f>
        <v>15830</v>
      </c>
      <c r="D1907" s="221">
        <f>+ม.6!I77</f>
        <v>49</v>
      </c>
      <c r="E1907" s="221">
        <f>+ม.6!J77</f>
        <v>3</v>
      </c>
      <c r="F1907" s="230" t="str">
        <f>+ม.6!K77</f>
        <v>54.0</v>
      </c>
      <c r="G1907" s="190"/>
      <c r="H1907" s="221">
        <f t="shared" si="212"/>
        <v>19954</v>
      </c>
      <c r="I1907" s="226">
        <v>100</v>
      </c>
      <c r="J1907" s="191">
        <f t="shared" si="213"/>
        <v>1995400</v>
      </c>
      <c r="K1907" s="221">
        <f>+ม.6!Q77</f>
        <v>0</v>
      </c>
      <c r="L1907" s="238">
        <f>+ม.6!S77</f>
        <v>0</v>
      </c>
      <c r="M1907" s="238">
        <f>+ม.6!T77</f>
        <v>0</v>
      </c>
      <c r="N1907" s="190"/>
      <c r="O1907" s="197">
        <f>+ม.6!U77</f>
        <v>0</v>
      </c>
      <c r="P1907" s="190">
        <f>+ม.6!W77</f>
        <v>0</v>
      </c>
      <c r="Q1907" s="244"/>
      <c r="R1907" s="197">
        <f t="shared" si="214"/>
        <v>0</v>
      </c>
      <c r="S1907" s="221">
        <f>+ม.6!Z77</f>
        <v>0</v>
      </c>
      <c r="T1907" s="201">
        <f t="shared" si="215"/>
        <v>0</v>
      </c>
      <c r="U1907" s="190">
        <f t="shared" si="216"/>
        <v>0</v>
      </c>
      <c r="V1907" s="190">
        <f t="shared" si="217"/>
        <v>1995400</v>
      </c>
      <c r="W1907" s="190"/>
      <c r="X1907" s="258" t="s">
        <v>2880</v>
      </c>
      <c r="Y1907" s="251"/>
      <c r="Z1907" s="251">
        <v>0.01</v>
      </c>
    </row>
    <row r="1908" spans="1:26" s="189" customFormat="1" ht="15.75" customHeight="1" x14ac:dyDescent="0.35">
      <c r="A1908" s="221">
        <v>57</v>
      </c>
      <c r="B1908" s="217" t="str">
        <f>+ม.6!D78</f>
        <v>โฉนด</v>
      </c>
      <c r="C1908" s="234">
        <f>+ม.6!E78</f>
        <v>15827</v>
      </c>
      <c r="D1908" s="221">
        <f>+ม.6!I78</f>
        <v>7</v>
      </c>
      <c r="E1908" s="221">
        <f>+ม.6!J78</f>
        <v>2</v>
      </c>
      <c r="F1908" s="230" t="str">
        <f>+ม.6!K78</f>
        <v>25.0</v>
      </c>
      <c r="G1908" s="190"/>
      <c r="H1908" s="221">
        <f t="shared" si="212"/>
        <v>3025</v>
      </c>
      <c r="I1908" s="226">
        <v>100</v>
      </c>
      <c r="J1908" s="191">
        <f t="shared" si="213"/>
        <v>302500</v>
      </c>
      <c r="K1908" s="221">
        <f>+ม.6!Q78</f>
        <v>0</v>
      </c>
      <c r="L1908" s="238">
        <f>+ม.6!S78</f>
        <v>0</v>
      </c>
      <c r="M1908" s="238">
        <f>+ม.6!T78</f>
        <v>0</v>
      </c>
      <c r="N1908" s="190"/>
      <c r="O1908" s="197">
        <f>+ม.6!U78</f>
        <v>0</v>
      </c>
      <c r="P1908" s="190">
        <f>+ม.6!W78</f>
        <v>0</v>
      </c>
      <c r="Q1908" s="244"/>
      <c r="R1908" s="197">
        <f t="shared" si="214"/>
        <v>0</v>
      </c>
      <c r="S1908" s="221">
        <f>+ม.6!Z78</f>
        <v>0</v>
      </c>
      <c r="T1908" s="201">
        <f t="shared" si="215"/>
        <v>0</v>
      </c>
      <c r="U1908" s="190">
        <f t="shared" si="216"/>
        <v>0</v>
      </c>
      <c r="V1908" s="190">
        <f t="shared" si="217"/>
        <v>302500</v>
      </c>
      <c r="W1908" s="190"/>
      <c r="X1908" s="258" t="s">
        <v>2880</v>
      </c>
      <c r="Y1908" s="251"/>
      <c r="Z1908" s="251">
        <v>0.01</v>
      </c>
    </row>
    <row r="1909" spans="1:26" s="189" customFormat="1" ht="15.75" customHeight="1" x14ac:dyDescent="0.35">
      <c r="A1909" s="221">
        <v>58</v>
      </c>
      <c r="B1909" s="217" t="str">
        <f>+ม.6!D79</f>
        <v>โฉนด</v>
      </c>
      <c r="C1909" s="234">
        <f>+ม.6!E79</f>
        <v>60641</v>
      </c>
      <c r="D1909" s="221">
        <f>+ม.6!I79</f>
        <v>6</v>
      </c>
      <c r="E1909" s="221">
        <f>+ม.6!J79</f>
        <v>0</v>
      </c>
      <c r="F1909" s="230"/>
      <c r="G1909" s="190"/>
      <c r="H1909" s="221">
        <f t="shared" si="212"/>
        <v>2400</v>
      </c>
      <c r="I1909" s="226">
        <v>100</v>
      </c>
      <c r="J1909" s="191">
        <f t="shared" si="213"/>
        <v>240000</v>
      </c>
      <c r="K1909" s="221">
        <f>+ม.6!Q79</f>
        <v>0</v>
      </c>
      <c r="L1909" s="238">
        <f>+ม.6!S79</f>
        <v>0</v>
      </c>
      <c r="M1909" s="238">
        <f>+ม.6!T79</f>
        <v>0</v>
      </c>
      <c r="N1909" s="190"/>
      <c r="O1909" s="197">
        <f>+ม.6!U79</f>
        <v>0</v>
      </c>
      <c r="P1909" s="190">
        <f>+ม.6!W79</f>
        <v>0</v>
      </c>
      <c r="Q1909" s="244"/>
      <c r="R1909" s="197">
        <f t="shared" si="214"/>
        <v>0</v>
      </c>
      <c r="S1909" s="221">
        <f>+ม.6!Z79</f>
        <v>0</v>
      </c>
      <c r="T1909" s="201">
        <f t="shared" si="215"/>
        <v>0</v>
      </c>
      <c r="U1909" s="190">
        <f t="shared" si="216"/>
        <v>0</v>
      </c>
      <c r="V1909" s="190">
        <f t="shared" si="217"/>
        <v>240000</v>
      </c>
      <c r="W1909" s="190"/>
      <c r="X1909" s="258" t="s">
        <v>2880</v>
      </c>
      <c r="Y1909" s="251"/>
      <c r="Z1909" s="251">
        <v>0.01</v>
      </c>
    </row>
    <row r="1910" spans="1:26" s="189" customFormat="1" ht="15.75" customHeight="1" x14ac:dyDescent="0.35">
      <c r="A1910" s="221">
        <v>59</v>
      </c>
      <c r="B1910" s="217" t="str">
        <f>+ม.6!D80</f>
        <v>โฉนด</v>
      </c>
      <c r="C1910" s="234">
        <f>+ม.6!E80</f>
        <v>15681</v>
      </c>
      <c r="D1910" s="221">
        <f>+ม.6!I80</f>
        <v>23</v>
      </c>
      <c r="E1910" s="221">
        <f>+ม.6!J80</f>
        <v>3</v>
      </c>
      <c r="F1910" s="230">
        <f>+ม.6!K80</f>
        <v>18</v>
      </c>
      <c r="G1910" s="190"/>
      <c r="H1910" s="221">
        <f t="shared" si="212"/>
        <v>9518</v>
      </c>
      <c r="I1910" s="226">
        <v>100</v>
      </c>
      <c r="J1910" s="191">
        <f t="shared" si="213"/>
        <v>951800</v>
      </c>
      <c r="K1910" s="221">
        <f>+ม.6!Q80</f>
        <v>0</v>
      </c>
      <c r="L1910" s="238">
        <f>+ม.6!S80</f>
        <v>0</v>
      </c>
      <c r="M1910" s="238">
        <f>+ม.6!T80</f>
        <v>0</v>
      </c>
      <c r="N1910" s="190"/>
      <c r="O1910" s="197">
        <f>+ม.6!U80</f>
        <v>0</v>
      </c>
      <c r="P1910" s="190">
        <f>+ม.6!W80</f>
        <v>0</v>
      </c>
      <c r="Q1910" s="244"/>
      <c r="R1910" s="197">
        <f t="shared" si="214"/>
        <v>0</v>
      </c>
      <c r="S1910" s="221">
        <f>+ม.6!Z80</f>
        <v>0</v>
      </c>
      <c r="T1910" s="201">
        <f t="shared" si="215"/>
        <v>0</v>
      </c>
      <c r="U1910" s="190">
        <f t="shared" si="216"/>
        <v>0</v>
      </c>
      <c r="V1910" s="190">
        <f t="shared" si="217"/>
        <v>951800</v>
      </c>
      <c r="W1910" s="190"/>
      <c r="X1910" s="258" t="s">
        <v>2880</v>
      </c>
      <c r="Y1910" s="251"/>
      <c r="Z1910" s="251">
        <v>0.01</v>
      </c>
    </row>
    <row r="1911" spans="1:26" s="189" customFormat="1" ht="15.75" customHeight="1" x14ac:dyDescent="0.35">
      <c r="A1911" s="221">
        <v>60</v>
      </c>
      <c r="B1911" s="217" t="str">
        <f>+ม.6!D81</f>
        <v>โฉนด</v>
      </c>
      <c r="C1911" s="234">
        <f>+ม.6!E81</f>
        <v>39732</v>
      </c>
      <c r="D1911" s="221">
        <f>+ม.6!I81</f>
        <v>26</v>
      </c>
      <c r="E1911" s="221">
        <f>+ม.6!J81</f>
        <v>2</v>
      </c>
      <c r="F1911" s="230" t="str">
        <f>+ม.6!K81</f>
        <v>60.0</v>
      </c>
      <c r="G1911" s="190"/>
      <c r="H1911" s="221">
        <f t="shared" si="212"/>
        <v>10660</v>
      </c>
      <c r="I1911" s="226">
        <v>130</v>
      </c>
      <c r="J1911" s="191">
        <f t="shared" si="213"/>
        <v>1385800</v>
      </c>
      <c r="K1911" s="221">
        <f>+ม.6!Q81</f>
        <v>0</v>
      </c>
      <c r="L1911" s="238">
        <f>+ม.6!S81</f>
        <v>0</v>
      </c>
      <c r="M1911" s="238">
        <f>+ม.6!T81</f>
        <v>0</v>
      </c>
      <c r="N1911" s="190"/>
      <c r="O1911" s="197">
        <f>+ม.6!U81</f>
        <v>0</v>
      </c>
      <c r="P1911" s="190">
        <f>+ม.6!W81</f>
        <v>0</v>
      </c>
      <c r="Q1911" s="244"/>
      <c r="R1911" s="197">
        <f t="shared" si="214"/>
        <v>0</v>
      </c>
      <c r="S1911" s="221">
        <f>+ม.6!Z81</f>
        <v>0</v>
      </c>
      <c r="T1911" s="201">
        <f t="shared" si="215"/>
        <v>0</v>
      </c>
      <c r="U1911" s="190">
        <f t="shared" si="216"/>
        <v>0</v>
      </c>
      <c r="V1911" s="190">
        <f t="shared" si="217"/>
        <v>1385800</v>
      </c>
      <c r="W1911" s="190"/>
      <c r="X1911" s="258" t="s">
        <v>2880</v>
      </c>
      <c r="Y1911" s="251"/>
      <c r="Z1911" s="251">
        <v>0.01</v>
      </c>
    </row>
    <row r="1912" spans="1:26" s="189" customFormat="1" ht="15.75" customHeight="1" x14ac:dyDescent="0.35">
      <c r="A1912" s="221">
        <v>61</v>
      </c>
      <c r="B1912" s="217" t="str">
        <f>+ม.6!D82</f>
        <v>โฉนด</v>
      </c>
      <c r="C1912" s="234">
        <f>+ม.6!E82</f>
        <v>59138</v>
      </c>
      <c r="D1912" s="221">
        <f>+ม.6!I82</f>
        <v>0</v>
      </c>
      <c r="E1912" s="221">
        <f>+ม.6!J82</f>
        <v>1</v>
      </c>
      <c r="F1912" s="230" t="str">
        <f>+ม.6!K82</f>
        <v>29.0</v>
      </c>
      <c r="G1912" s="190"/>
      <c r="H1912" s="221">
        <f t="shared" si="212"/>
        <v>129</v>
      </c>
      <c r="I1912" s="226">
        <v>350</v>
      </c>
      <c r="J1912" s="191">
        <f t="shared" si="213"/>
        <v>45150</v>
      </c>
      <c r="K1912" s="221">
        <f>+ม.6!Q82</f>
        <v>1</v>
      </c>
      <c r="L1912" s="238" t="str">
        <f>+ม.6!S82</f>
        <v>บ้านเดี่ยว</v>
      </c>
      <c r="M1912" s="238" t="str">
        <f>+ม.6!T82</f>
        <v>ครึ่งตึกครึ่งไม้</v>
      </c>
      <c r="N1912" s="190"/>
      <c r="O1912" s="197">
        <f>+ม.6!U82</f>
        <v>240</v>
      </c>
      <c r="P1912" s="190">
        <f>+ม.6!W82</f>
        <v>0</v>
      </c>
      <c r="Q1912" s="244">
        <v>6800</v>
      </c>
      <c r="R1912" s="197">
        <f t="shared" si="214"/>
        <v>1632000</v>
      </c>
      <c r="S1912" s="221">
        <f>+ม.6!Z82</f>
        <v>20</v>
      </c>
      <c r="T1912" s="201">
        <f t="shared" si="215"/>
        <v>326400</v>
      </c>
      <c r="U1912" s="190">
        <f t="shared" si="216"/>
        <v>1305600</v>
      </c>
      <c r="V1912" s="190">
        <f t="shared" si="217"/>
        <v>1350750</v>
      </c>
      <c r="W1912" s="190"/>
      <c r="X1912" s="258" t="s">
        <v>2880</v>
      </c>
      <c r="Y1912" s="251"/>
      <c r="Z1912" s="251">
        <v>0.03</v>
      </c>
    </row>
    <row r="1913" spans="1:26" s="189" customFormat="1" ht="15.75" customHeight="1" x14ac:dyDescent="0.35">
      <c r="A1913" s="221">
        <f>+ม.6!C83</f>
        <v>0</v>
      </c>
      <c r="B1913" s="217">
        <f>+ม.6!D83</f>
        <v>0</v>
      </c>
      <c r="C1913" s="234"/>
      <c r="D1913" s="221"/>
      <c r="E1913" s="221"/>
      <c r="F1913" s="230"/>
      <c r="G1913" s="190"/>
      <c r="H1913" s="221">
        <f t="shared" si="212"/>
        <v>0</v>
      </c>
      <c r="I1913" s="226"/>
      <c r="J1913" s="191">
        <f t="shared" si="213"/>
        <v>0</v>
      </c>
      <c r="K1913" s="221">
        <f>+ม.6!Q83</f>
        <v>0</v>
      </c>
      <c r="L1913" s="238" t="str">
        <f>+ม.6!S83</f>
        <v>ชั้นที่1</v>
      </c>
      <c r="M1913" s="238">
        <f>+ม.6!T83</f>
        <v>0</v>
      </c>
      <c r="N1913" s="190"/>
      <c r="O1913" s="197">
        <f>+ม.6!U83</f>
        <v>0</v>
      </c>
      <c r="P1913" s="190">
        <f>+ม.6!W83</f>
        <v>120</v>
      </c>
      <c r="Q1913" s="244"/>
      <c r="R1913" s="197">
        <f t="shared" si="214"/>
        <v>0</v>
      </c>
      <c r="S1913" s="221">
        <f>+ม.6!Z83</f>
        <v>0</v>
      </c>
      <c r="T1913" s="201">
        <f t="shared" si="215"/>
        <v>0</v>
      </c>
      <c r="U1913" s="190">
        <f t="shared" si="216"/>
        <v>0</v>
      </c>
      <c r="V1913" s="190">
        <f t="shared" si="217"/>
        <v>0</v>
      </c>
      <c r="W1913" s="190"/>
      <c r="X1913" s="258"/>
      <c r="Y1913" s="251"/>
      <c r="Z1913" s="251"/>
    </row>
    <row r="1914" spans="1:26" s="189" customFormat="1" ht="15.75" customHeight="1" x14ac:dyDescent="0.35">
      <c r="A1914" s="221">
        <f>+ม.6!C84</f>
        <v>0</v>
      </c>
      <c r="B1914" s="217">
        <f>+ม.6!D84</f>
        <v>0</v>
      </c>
      <c r="C1914" s="234"/>
      <c r="D1914" s="221"/>
      <c r="E1914" s="221"/>
      <c r="F1914" s="230"/>
      <c r="G1914" s="190"/>
      <c r="H1914" s="221">
        <f t="shared" si="212"/>
        <v>0</v>
      </c>
      <c r="I1914" s="226"/>
      <c r="J1914" s="191">
        <f t="shared" si="213"/>
        <v>0</v>
      </c>
      <c r="K1914" s="221">
        <f>+ม.6!Q84</f>
        <v>0</v>
      </c>
      <c r="L1914" s="238" t="str">
        <f>+ม.6!S84</f>
        <v>ชั้นที่2</v>
      </c>
      <c r="M1914" s="238">
        <f>+ม.6!T84</f>
        <v>0</v>
      </c>
      <c r="N1914" s="190"/>
      <c r="O1914" s="197">
        <f>+ม.6!U84</f>
        <v>0</v>
      </c>
      <c r="P1914" s="190">
        <f>+ม.6!W84</f>
        <v>120</v>
      </c>
      <c r="Q1914" s="244"/>
      <c r="R1914" s="197">
        <f t="shared" si="214"/>
        <v>0</v>
      </c>
      <c r="S1914" s="221">
        <f>+ม.6!Z84</f>
        <v>0</v>
      </c>
      <c r="T1914" s="201">
        <f t="shared" si="215"/>
        <v>0</v>
      </c>
      <c r="U1914" s="190">
        <f t="shared" si="216"/>
        <v>0</v>
      </c>
      <c r="V1914" s="190">
        <f t="shared" si="217"/>
        <v>0</v>
      </c>
      <c r="W1914" s="190"/>
      <c r="X1914" s="258"/>
      <c r="Y1914" s="251"/>
      <c r="Z1914" s="251"/>
    </row>
    <row r="1915" spans="1:26" s="189" customFormat="1" ht="15.75" customHeight="1" x14ac:dyDescent="0.35">
      <c r="A1915" s="221">
        <v>62</v>
      </c>
      <c r="B1915" s="217" t="str">
        <f>+ม.6!D85</f>
        <v>โฉนด</v>
      </c>
      <c r="C1915" s="234">
        <f>+ม.6!E85</f>
        <v>15975</v>
      </c>
      <c r="D1915" s="221">
        <f>+ม.6!I85</f>
        <v>7</v>
      </c>
      <c r="E1915" s="221">
        <f>+ม.6!J85</f>
        <v>1</v>
      </c>
      <c r="F1915" s="230">
        <f>+ม.6!K85</f>
        <v>42.3</v>
      </c>
      <c r="G1915" s="190"/>
      <c r="H1915" s="221">
        <f t="shared" si="212"/>
        <v>2942.3</v>
      </c>
      <c r="I1915" s="226">
        <v>100</v>
      </c>
      <c r="J1915" s="191">
        <f t="shared" si="213"/>
        <v>294230</v>
      </c>
      <c r="K1915" s="221">
        <f>+ม.6!Q85</f>
        <v>0</v>
      </c>
      <c r="L1915" s="238">
        <f>+ม.6!S85</f>
        <v>0</v>
      </c>
      <c r="M1915" s="238">
        <f>+ม.6!T85</f>
        <v>0</v>
      </c>
      <c r="N1915" s="190"/>
      <c r="O1915" s="197">
        <f>+ม.6!U85</f>
        <v>0</v>
      </c>
      <c r="P1915" s="190">
        <f>+ม.6!W85</f>
        <v>0</v>
      </c>
      <c r="Q1915" s="244"/>
      <c r="R1915" s="197">
        <f t="shared" si="214"/>
        <v>0</v>
      </c>
      <c r="S1915" s="221">
        <f>+ม.6!Z85</f>
        <v>0</v>
      </c>
      <c r="T1915" s="201">
        <f t="shared" si="215"/>
        <v>0</v>
      </c>
      <c r="U1915" s="190">
        <f t="shared" si="216"/>
        <v>0</v>
      </c>
      <c r="V1915" s="190">
        <f t="shared" si="217"/>
        <v>294230</v>
      </c>
      <c r="W1915" s="190"/>
      <c r="X1915" s="258" t="s">
        <v>2880</v>
      </c>
      <c r="Y1915" s="251"/>
      <c r="Z1915" s="251">
        <v>0.01</v>
      </c>
    </row>
    <row r="1916" spans="1:26" s="189" customFormat="1" ht="15.75" customHeight="1" x14ac:dyDescent="0.35">
      <c r="A1916" s="221">
        <v>63</v>
      </c>
      <c r="B1916" s="217" t="str">
        <f>+ม.6!D86</f>
        <v>โฉนด</v>
      </c>
      <c r="C1916" s="234">
        <f>+ม.6!E86</f>
        <v>15926</v>
      </c>
      <c r="D1916" s="221">
        <f>+ม.6!I86</f>
        <v>15</v>
      </c>
      <c r="E1916" s="221">
        <f>+ม.6!J86</f>
        <v>2</v>
      </c>
      <c r="F1916" s="230" t="str">
        <f>+ม.6!K86</f>
        <v>15.0</v>
      </c>
      <c r="G1916" s="190"/>
      <c r="H1916" s="221">
        <f t="shared" si="212"/>
        <v>6215</v>
      </c>
      <c r="I1916" s="226">
        <v>100</v>
      </c>
      <c r="J1916" s="191">
        <f t="shared" si="213"/>
        <v>621500</v>
      </c>
      <c r="K1916" s="221">
        <f>+ม.6!Q86</f>
        <v>0</v>
      </c>
      <c r="L1916" s="238">
        <f>+ม.6!S86</f>
        <v>0</v>
      </c>
      <c r="M1916" s="238">
        <f>+ม.6!T86</f>
        <v>0</v>
      </c>
      <c r="N1916" s="190"/>
      <c r="O1916" s="197">
        <f>+ม.6!U86</f>
        <v>0</v>
      </c>
      <c r="P1916" s="190">
        <f>+ม.6!W86</f>
        <v>0</v>
      </c>
      <c r="Q1916" s="244"/>
      <c r="R1916" s="197">
        <f t="shared" si="214"/>
        <v>0</v>
      </c>
      <c r="S1916" s="221">
        <f>+ม.6!Z86</f>
        <v>0</v>
      </c>
      <c r="T1916" s="201">
        <f t="shared" si="215"/>
        <v>0</v>
      </c>
      <c r="U1916" s="190">
        <f t="shared" si="216"/>
        <v>0</v>
      </c>
      <c r="V1916" s="190">
        <f t="shared" si="217"/>
        <v>621500</v>
      </c>
      <c r="W1916" s="190"/>
      <c r="X1916" s="258" t="s">
        <v>2880</v>
      </c>
      <c r="Y1916" s="251"/>
      <c r="Z1916" s="251">
        <v>0.01</v>
      </c>
    </row>
    <row r="1917" spans="1:26" s="189" customFormat="1" ht="15.75" customHeight="1" x14ac:dyDescent="0.35">
      <c r="A1917" s="221">
        <v>64</v>
      </c>
      <c r="B1917" s="217" t="str">
        <f>+ม.6!D87</f>
        <v>โฉนด</v>
      </c>
      <c r="C1917" s="234">
        <f>+ม.6!E87</f>
        <v>10772</v>
      </c>
      <c r="D1917" s="221">
        <f>+ม.6!I87</f>
        <v>0</v>
      </c>
      <c r="E1917" s="221">
        <f>+ม.6!J87</f>
        <v>0</v>
      </c>
      <c r="F1917" s="230" t="str">
        <f>+ม.6!K87</f>
        <v>91.0</v>
      </c>
      <c r="G1917" s="190"/>
      <c r="H1917" s="221">
        <f t="shared" si="212"/>
        <v>91</v>
      </c>
      <c r="I1917" s="226">
        <v>350</v>
      </c>
      <c r="J1917" s="191">
        <f t="shared" si="213"/>
        <v>31850</v>
      </c>
      <c r="K1917" s="221">
        <f>+ม.6!Q87</f>
        <v>1</v>
      </c>
      <c r="L1917" s="238" t="str">
        <f>+ม.6!S87</f>
        <v>บ้านเดี่ยว</v>
      </c>
      <c r="M1917" s="238" t="str">
        <f>+ม.6!T87</f>
        <v>ไม้</v>
      </c>
      <c r="N1917" s="190"/>
      <c r="O1917" s="197">
        <f>+ม.6!U87</f>
        <v>54</v>
      </c>
      <c r="P1917" s="190">
        <f>+ม.6!W87</f>
        <v>0</v>
      </c>
      <c r="Q1917" s="244">
        <v>6800</v>
      </c>
      <c r="R1917" s="197">
        <f t="shared" si="214"/>
        <v>367200</v>
      </c>
      <c r="S1917" s="221">
        <f>+ม.6!Z87</f>
        <v>30</v>
      </c>
      <c r="T1917" s="201">
        <f t="shared" si="215"/>
        <v>110160</v>
      </c>
      <c r="U1917" s="190">
        <f t="shared" si="216"/>
        <v>257040</v>
      </c>
      <c r="V1917" s="190">
        <f t="shared" si="217"/>
        <v>288890</v>
      </c>
      <c r="W1917" s="190"/>
      <c r="X1917" s="258" t="s">
        <v>2880</v>
      </c>
      <c r="Y1917" s="251"/>
      <c r="Z1917" s="251">
        <v>0.03</v>
      </c>
    </row>
    <row r="1918" spans="1:26" s="189" customFormat="1" ht="15.75" customHeight="1" x14ac:dyDescent="0.35">
      <c r="A1918" s="221">
        <v>65</v>
      </c>
      <c r="B1918" s="217" t="str">
        <f>+ม.6!D88</f>
        <v>โฉนด</v>
      </c>
      <c r="C1918" s="234">
        <f>+ม.6!E88</f>
        <v>59223</v>
      </c>
      <c r="D1918" s="221">
        <f>+ม.6!I88</f>
        <v>5</v>
      </c>
      <c r="E1918" s="221">
        <f>+ม.6!J88</f>
        <v>1</v>
      </c>
      <c r="F1918" s="230">
        <f>+ม.6!K88</f>
        <v>38.5</v>
      </c>
      <c r="G1918" s="190"/>
      <c r="H1918" s="221">
        <f t="shared" si="212"/>
        <v>2138.5</v>
      </c>
      <c r="I1918" s="226">
        <v>100</v>
      </c>
      <c r="J1918" s="191">
        <f t="shared" si="213"/>
        <v>213850</v>
      </c>
      <c r="K1918" s="221">
        <f>+ม.6!Q88</f>
        <v>0</v>
      </c>
      <c r="L1918" s="238">
        <f>+ม.6!S88</f>
        <v>0</v>
      </c>
      <c r="M1918" s="238">
        <f>+ม.6!T88</f>
        <v>0</v>
      </c>
      <c r="N1918" s="190"/>
      <c r="O1918" s="197">
        <f>+ม.6!U88</f>
        <v>0</v>
      </c>
      <c r="P1918" s="190">
        <f>+ม.6!W88</f>
        <v>0</v>
      </c>
      <c r="Q1918" s="244"/>
      <c r="R1918" s="197">
        <f t="shared" si="214"/>
        <v>0</v>
      </c>
      <c r="S1918" s="221">
        <f>+ม.6!Z88</f>
        <v>0</v>
      </c>
      <c r="T1918" s="201">
        <f t="shared" si="215"/>
        <v>0</v>
      </c>
      <c r="U1918" s="190">
        <f t="shared" si="216"/>
        <v>0</v>
      </c>
      <c r="V1918" s="190">
        <f t="shared" si="217"/>
        <v>213850</v>
      </c>
      <c r="W1918" s="190"/>
      <c r="X1918" s="258" t="s">
        <v>2880</v>
      </c>
      <c r="Y1918" s="251"/>
      <c r="Z1918" s="251">
        <v>0.01</v>
      </c>
    </row>
    <row r="1919" spans="1:26" s="189" customFormat="1" ht="15.75" customHeight="1" x14ac:dyDescent="0.35">
      <c r="A1919" s="221">
        <v>66</v>
      </c>
      <c r="B1919" s="217" t="str">
        <f>+ม.6!D89</f>
        <v>โฉนด</v>
      </c>
      <c r="C1919" s="234">
        <f>+ม.6!E89</f>
        <v>4076</v>
      </c>
      <c r="D1919" s="221">
        <f>+ม.6!I89</f>
        <v>1</v>
      </c>
      <c r="E1919" s="221">
        <f>+ม.6!J89</f>
        <v>0</v>
      </c>
      <c r="F1919" s="230" t="str">
        <f>+ม.6!K89</f>
        <v>27.0</v>
      </c>
      <c r="G1919" s="190"/>
      <c r="H1919" s="221">
        <f t="shared" si="212"/>
        <v>427</v>
      </c>
      <c r="I1919" s="226">
        <v>310</v>
      </c>
      <c r="J1919" s="191">
        <f t="shared" si="213"/>
        <v>132370</v>
      </c>
      <c r="K1919" s="221">
        <f>+ม.6!Q89</f>
        <v>0</v>
      </c>
      <c r="L1919" s="238">
        <f>+ม.6!S89</f>
        <v>0</v>
      </c>
      <c r="M1919" s="238">
        <f>+ม.6!T89</f>
        <v>0</v>
      </c>
      <c r="N1919" s="190"/>
      <c r="O1919" s="197">
        <f>+ม.6!U89</f>
        <v>0</v>
      </c>
      <c r="P1919" s="190">
        <f>+ม.6!W89</f>
        <v>0</v>
      </c>
      <c r="Q1919" s="244"/>
      <c r="R1919" s="197">
        <f t="shared" si="214"/>
        <v>0</v>
      </c>
      <c r="S1919" s="221">
        <f>+ม.6!Z89</f>
        <v>0</v>
      </c>
      <c r="T1919" s="201">
        <f t="shared" si="215"/>
        <v>0</v>
      </c>
      <c r="U1919" s="190">
        <f t="shared" si="216"/>
        <v>0</v>
      </c>
      <c r="V1919" s="190">
        <f t="shared" si="217"/>
        <v>132370</v>
      </c>
      <c r="W1919" s="190"/>
      <c r="X1919" s="258" t="s">
        <v>2880</v>
      </c>
      <c r="Y1919" s="251"/>
      <c r="Z1919" s="251">
        <v>0.01</v>
      </c>
    </row>
    <row r="1920" spans="1:26" s="189" customFormat="1" ht="15.75" customHeight="1" x14ac:dyDescent="0.35">
      <c r="A1920" s="221">
        <v>67</v>
      </c>
      <c r="B1920" s="217" t="str">
        <f>+ม.6!D90</f>
        <v>โฉนด</v>
      </c>
      <c r="C1920" s="234">
        <f>+ม.6!E90</f>
        <v>15925</v>
      </c>
      <c r="D1920" s="221">
        <f>+ม.6!I90</f>
        <v>14</v>
      </c>
      <c r="E1920" s="221">
        <f>+ม.6!J90</f>
        <v>2</v>
      </c>
      <c r="F1920" s="230" t="str">
        <f>+ม.6!K90</f>
        <v>69.0</v>
      </c>
      <c r="G1920" s="190"/>
      <c r="H1920" s="221">
        <f t="shared" si="212"/>
        <v>5869</v>
      </c>
      <c r="I1920" s="226">
        <v>100</v>
      </c>
      <c r="J1920" s="191">
        <f t="shared" si="213"/>
        <v>586900</v>
      </c>
      <c r="K1920" s="221">
        <f>+ม.6!Q90</f>
        <v>0</v>
      </c>
      <c r="L1920" s="238">
        <f>+ม.6!S90</f>
        <v>0</v>
      </c>
      <c r="M1920" s="238">
        <f>+ม.6!T90</f>
        <v>0</v>
      </c>
      <c r="N1920" s="190"/>
      <c r="O1920" s="197">
        <f>+ม.6!U90</f>
        <v>0</v>
      </c>
      <c r="P1920" s="190">
        <f>+ม.6!W90</f>
        <v>0</v>
      </c>
      <c r="Q1920" s="244"/>
      <c r="R1920" s="197">
        <f t="shared" si="214"/>
        <v>0</v>
      </c>
      <c r="S1920" s="221">
        <f>+ม.6!Z90</f>
        <v>0</v>
      </c>
      <c r="T1920" s="201">
        <f t="shared" si="215"/>
        <v>0</v>
      </c>
      <c r="U1920" s="190">
        <f t="shared" si="216"/>
        <v>0</v>
      </c>
      <c r="V1920" s="190">
        <f t="shared" si="217"/>
        <v>586900</v>
      </c>
      <c r="W1920" s="190"/>
      <c r="X1920" s="258" t="s">
        <v>2880</v>
      </c>
      <c r="Y1920" s="251"/>
      <c r="Z1920" s="251">
        <v>0.01</v>
      </c>
    </row>
    <row r="1921" spans="1:26" s="189" customFormat="1" ht="15.75" customHeight="1" x14ac:dyDescent="0.35">
      <c r="A1921" s="221">
        <v>68</v>
      </c>
      <c r="B1921" s="217" t="str">
        <f>+ม.6!D91</f>
        <v>โฉนด</v>
      </c>
      <c r="C1921" s="234">
        <f>+ม.6!E91</f>
        <v>15687</v>
      </c>
      <c r="D1921" s="221">
        <f>+ม.6!I91</f>
        <v>25</v>
      </c>
      <c r="E1921" s="221">
        <f>+ม.6!J91</f>
        <v>3</v>
      </c>
      <c r="F1921" s="230" t="str">
        <f>+ม.6!K91</f>
        <v>23.0</v>
      </c>
      <c r="G1921" s="190"/>
      <c r="H1921" s="221">
        <f t="shared" si="212"/>
        <v>10323</v>
      </c>
      <c r="I1921" s="226">
        <v>100</v>
      </c>
      <c r="J1921" s="191">
        <f t="shared" si="213"/>
        <v>1032300</v>
      </c>
      <c r="K1921" s="221">
        <f>+ม.6!Q91</f>
        <v>0</v>
      </c>
      <c r="L1921" s="238">
        <f>+ม.6!S91</f>
        <v>0</v>
      </c>
      <c r="M1921" s="238">
        <f>+ม.6!T91</f>
        <v>0</v>
      </c>
      <c r="N1921" s="190"/>
      <c r="O1921" s="197">
        <f>+ม.6!U91</f>
        <v>0</v>
      </c>
      <c r="P1921" s="190">
        <f>+ม.6!W91</f>
        <v>0</v>
      </c>
      <c r="Q1921" s="244"/>
      <c r="R1921" s="197">
        <f t="shared" si="214"/>
        <v>0</v>
      </c>
      <c r="S1921" s="221">
        <f>+ม.6!Z91</f>
        <v>0</v>
      </c>
      <c r="T1921" s="201">
        <f t="shared" si="215"/>
        <v>0</v>
      </c>
      <c r="U1921" s="190">
        <f t="shared" si="216"/>
        <v>0</v>
      </c>
      <c r="V1921" s="190">
        <f t="shared" si="217"/>
        <v>1032300</v>
      </c>
      <c r="W1921" s="190"/>
      <c r="X1921" s="258" t="s">
        <v>2880</v>
      </c>
      <c r="Y1921" s="251"/>
      <c r="Z1921" s="251">
        <v>0.01</v>
      </c>
    </row>
    <row r="1922" spans="1:26" s="189" customFormat="1" ht="15.75" customHeight="1" x14ac:dyDescent="0.35">
      <c r="A1922" s="221">
        <v>69</v>
      </c>
      <c r="B1922" s="217" t="str">
        <f>+ม.6!D92</f>
        <v>โฉนด</v>
      </c>
      <c r="C1922" s="234">
        <f>+ม.6!E92</f>
        <v>15844</v>
      </c>
      <c r="D1922" s="221">
        <f>+ม.6!I92</f>
        <v>11</v>
      </c>
      <c r="E1922" s="221">
        <f>+ม.6!J92</f>
        <v>2</v>
      </c>
      <c r="F1922" s="230" t="str">
        <f>+ม.6!K92</f>
        <v>59.0</v>
      </c>
      <c r="G1922" s="190"/>
      <c r="H1922" s="221">
        <f t="shared" si="212"/>
        <v>4659</v>
      </c>
      <c r="I1922" s="226">
        <v>130</v>
      </c>
      <c r="J1922" s="191">
        <f t="shared" si="213"/>
        <v>605670</v>
      </c>
      <c r="K1922" s="221">
        <f>+ม.6!Q92</f>
        <v>0</v>
      </c>
      <c r="L1922" s="238">
        <f>+ม.6!S92</f>
        <v>0</v>
      </c>
      <c r="M1922" s="238">
        <f>+ม.6!T92</f>
        <v>0</v>
      </c>
      <c r="N1922" s="190"/>
      <c r="O1922" s="197">
        <f>+ม.6!U92</f>
        <v>0</v>
      </c>
      <c r="P1922" s="190">
        <f>+ม.6!W92</f>
        <v>0</v>
      </c>
      <c r="Q1922" s="244"/>
      <c r="R1922" s="197">
        <f t="shared" si="214"/>
        <v>0</v>
      </c>
      <c r="S1922" s="221">
        <f>+ม.6!Z92</f>
        <v>0</v>
      </c>
      <c r="T1922" s="201">
        <f t="shared" si="215"/>
        <v>0</v>
      </c>
      <c r="U1922" s="190">
        <f t="shared" si="216"/>
        <v>0</v>
      </c>
      <c r="V1922" s="190">
        <f t="shared" si="217"/>
        <v>605670</v>
      </c>
      <c r="W1922" s="190"/>
      <c r="X1922" s="258" t="s">
        <v>2880</v>
      </c>
      <c r="Y1922" s="251"/>
      <c r="Z1922" s="251">
        <v>0.01</v>
      </c>
    </row>
    <row r="1923" spans="1:26" s="189" customFormat="1" ht="15.75" customHeight="1" x14ac:dyDescent="0.35">
      <c r="A1923" s="221">
        <v>70</v>
      </c>
      <c r="B1923" s="217" t="str">
        <f>+ม.6!D93</f>
        <v>โฉนด</v>
      </c>
      <c r="C1923" s="234">
        <f>+ม.6!E93</f>
        <v>15912</v>
      </c>
      <c r="D1923" s="221">
        <f>+ม.6!I93</f>
        <v>9</v>
      </c>
      <c r="E1923" s="221">
        <f>+ม.6!J93</f>
        <v>2</v>
      </c>
      <c r="F1923" s="230">
        <f>+ม.6!K93</f>
        <v>97.5</v>
      </c>
      <c r="G1923" s="190"/>
      <c r="H1923" s="221">
        <f t="shared" si="212"/>
        <v>3897.5</v>
      </c>
      <c r="I1923" s="226">
        <v>100</v>
      </c>
      <c r="J1923" s="191">
        <f t="shared" si="213"/>
        <v>389750</v>
      </c>
      <c r="K1923" s="221">
        <f>+ม.6!Q93</f>
        <v>0</v>
      </c>
      <c r="L1923" s="238">
        <f>+ม.6!S93</f>
        <v>0</v>
      </c>
      <c r="M1923" s="238">
        <f>+ม.6!T93</f>
        <v>0</v>
      </c>
      <c r="N1923" s="190"/>
      <c r="O1923" s="197">
        <f>+ม.6!U93</f>
        <v>0</v>
      </c>
      <c r="P1923" s="190">
        <f>+ม.6!W93</f>
        <v>0</v>
      </c>
      <c r="Q1923" s="244"/>
      <c r="R1923" s="197">
        <f t="shared" si="214"/>
        <v>0</v>
      </c>
      <c r="S1923" s="221">
        <f>+ม.6!Z93</f>
        <v>0</v>
      </c>
      <c r="T1923" s="201">
        <f t="shared" si="215"/>
        <v>0</v>
      </c>
      <c r="U1923" s="190">
        <f t="shared" si="216"/>
        <v>0</v>
      </c>
      <c r="V1923" s="190">
        <f t="shared" si="217"/>
        <v>389750</v>
      </c>
      <c r="W1923" s="190"/>
      <c r="X1923" s="258" t="s">
        <v>2880</v>
      </c>
      <c r="Y1923" s="251"/>
      <c r="Z1923" s="251">
        <v>0.01</v>
      </c>
    </row>
    <row r="1924" spans="1:26" s="189" customFormat="1" ht="15.75" customHeight="1" x14ac:dyDescent="0.35">
      <c r="A1924" s="221">
        <v>71</v>
      </c>
      <c r="B1924" s="217" t="str">
        <f>+ม.6!D94</f>
        <v>โฉนด</v>
      </c>
      <c r="C1924" s="234">
        <f>+ม.6!E94</f>
        <v>15709</v>
      </c>
      <c r="D1924" s="221">
        <f>+ม.6!I94</f>
        <v>5</v>
      </c>
      <c r="E1924" s="221">
        <f>+ม.6!J94</f>
        <v>0</v>
      </c>
      <c r="F1924" s="230" t="str">
        <f>+ม.6!K94</f>
        <v>88.0</v>
      </c>
      <c r="G1924" s="190"/>
      <c r="H1924" s="221">
        <f t="shared" si="212"/>
        <v>2088</v>
      </c>
      <c r="I1924" s="226">
        <v>100</v>
      </c>
      <c r="J1924" s="191">
        <f t="shared" si="213"/>
        <v>208800</v>
      </c>
      <c r="K1924" s="221">
        <f>+ม.6!Q94</f>
        <v>0</v>
      </c>
      <c r="L1924" s="238">
        <f>+ม.6!S94</f>
        <v>0</v>
      </c>
      <c r="M1924" s="238">
        <f>+ม.6!T94</f>
        <v>0</v>
      </c>
      <c r="N1924" s="190"/>
      <c r="O1924" s="197">
        <f>+ม.6!U94</f>
        <v>0</v>
      </c>
      <c r="P1924" s="190">
        <f>+ม.6!W94</f>
        <v>0</v>
      </c>
      <c r="Q1924" s="244"/>
      <c r="R1924" s="197">
        <f t="shared" si="214"/>
        <v>0</v>
      </c>
      <c r="S1924" s="221">
        <f>+ม.6!Z94</f>
        <v>0</v>
      </c>
      <c r="T1924" s="201">
        <f t="shared" si="215"/>
        <v>0</v>
      </c>
      <c r="U1924" s="190">
        <f t="shared" si="216"/>
        <v>0</v>
      </c>
      <c r="V1924" s="190">
        <f t="shared" si="217"/>
        <v>208800</v>
      </c>
      <c r="W1924" s="190"/>
      <c r="X1924" s="258" t="s">
        <v>2880</v>
      </c>
      <c r="Y1924" s="251"/>
      <c r="Z1924" s="251">
        <v>0.01</v>
      </c>
    </row>
    <row r="1925" spans="1:26" s="189" customFormat="1" ht="15.75" customHeight="1" x14ac:dyDescent="0.35">
      <c r="A1925" s="221">
        <v>72</v>
      </c>
      <c r="B1925" s="217" t="str">
        <f>+ม.6!D95</f>
        <v>โฉนด</v>
      </c>
      <c r="C1925" s="234">
        <f>+ม.6!E95</f>
        <v>31242</v>
      </c>
      <c r="D1925" s="221">
        <f>+ม.6!I95</f>
        <v>1</v>
      </c>
      <c r="E1925" s="221">
        <f>+ม.6!J95</f>
        <v>0</v>
      </c>
      <c r="F1925" s="230" t="str">
        <f>+ม.6!K95</f>
        <v>65.0</v>
      </c>
      <c r="G1925" s="190"/>
      <c r="H1925" s="221">
        <f t="shared" si="212"/>
        <v>465</v>
      </c>
      <c r="I1925" s="226">
        <v>230</v>
      </c>
      <c r="J1925" s="191">
        <f t="shared" si="213"/>
        <v>106950</v>
      </c>
      <c r="K1925" s="221">
        <f>+ม.6!Q95</f>
        <v>1</v>
      </c>
      <c r="L1925" s="238" t="str">
        <f>+ม.6!S95</f>
        <v>บ้านเดี่ยว</v>
      </c>
      <c r="M1925" s="238" t="str">
        <f>+ม.6!T95</f>
        <v>ไม้</v>
      </c>
      <c r="N1925" s="190"/>
      <c r="O1925" s="197">
        <f>+ม.6!U95</f>
        <v>54</v>
      </c>
      <c r="P1925" s="190">
        <f>+ม.6!W95</f>
        <v>0</v>
      </c>
      <c r="Q1925" s="244">
        <v>6800</v>
      </c>
      <c r="R1925" s="197">
        <f t="shared" si="214"/>
        <v>367200</v>
      </c>
      <c r="S1925" s="221">
        <f>+ม.6!Z95</f>
        <v>30</v>
      </c>
      <c r="T1925" s="201">
        <f t="shared" si="215"/>
        <v>110160</v>
      </c>
      <c r="U1925" s="190">
        <f t="shared" si="216"/>
        <v>257040</v>
      </c>
      <c r="V1925" s="190">
        <f t="shared" si="217"/>
        <v>363990</v>
      </c>
      <c r="W1925" s="190"/>
      <c r="X1925" s="258" t="s">
        <v>2880</v>
      </c>
      <c r="Y1925" s="251"/>
      <c r="Z1925" s="251">
        <v>0.03</v>
      </c>
    </row>
    <row r="1926" spans="1:26" s="189" customFormat="1" ht="15.75" customHeight="1" x14ac:dyDescent="0.35">
      <c r="A1926" s="221">
        <v>73</v>
      </c>
      <c r="B1926" s="217" t="str">
        <f>+ม.6!D96</f>
        <v>โฉนด</v>
      </c>
      <c r="C1926" s="234">
        <f>+ม.6!E96</f>
        <v>15708</v>
      </c>
      <c r="D1926" s="221">
        <f>+ม.6!I96</f>
        <v>6</v>
      </c>
      <c r="E1926" s="221">
        <f>+ม.6!J96</f>
        <v>0</v>
      </c>
      <c r="F1926" s="230" t="str">
        <f>+ม.6!K96</f>
        <v>13.0</v>
      </c>
      <c r="G1926" s="190"/>
      <c r="H1926" s="221">
        <f t="shared" si="212"/>
        <v>2413</v>
      </c>
      <c r="I1926" s="226">
        <v>100</v>
      </c>
      <c r="J1926" s="191">
        <f t="shared" si="213"/>
        <v>241300</v>
      </c>
      <c r="K1926" s="221">
        <f>+ม.6!Q96</f>
        <v>0</v>
      </c>
      <c r="L1926" s="238">
        <f>+ม.6!S96</f>
        <v>0</v>
      </c>
      <c r="M1926" s="238">
        <f>+ม.6!T96</f>
        <v>0</v>
      </c>
      <c r="N1926" s="190"/>
      <c r="O1926" s="197">
        <f>+ม.6!U96</f>
        <v>0</v>
      </c>
      <c r="P1926" s="190">
        <f>+ม.6!W96</f>
        <v>0</v>
      </c>
      <c r="Q1926" s="244"/>
      <c r="R1926" s="197">
        <f t="shared" si="214"/>
        <v>0</v>
      </c>
      <c r="S1926" s="221">
        <f>+ม.6!Z96</f>
        <v>0</v>
      </c>
      <c r="T1926" s="201">
        <f t="shared" si="215"/>
        <v>0</v>
      </c>
      <c r="U1926" s="190">
        <f t="shared" si="216"/>
        <v>0</v>
      </c>
      <c r="V1926" s="190">
        <f t="shared" si="217"/>
        <v>241300</v>
      </c>
      <c r="W1926" s="190"/>
      <c r="X1926" s="258" t="s">
        <v>2880</v>
      </c>
      <c r="Y1926" s="251"/>
      <c r="Z1926" s="251">
        <v>0.01</v>
      </c>
    </row>
    <row r="1927" spans="1:26" s="189" customFormat="1" ht="15.75" customHeight="1" x14ac:dyDescent="0.35">
      <c r="A1927" s="221">
        <v>74</v>
      </c>
      <c r="B1927" s="217" t="str">
        <f>+ม.6!D97</f>
        <v>โฉนด</v>
      </c>
      <c r="C1927" s="234">
        <f>+ม.6!E97</f>
        <v>15710</v>
      </c>
      <c r="D1927" s="221">
        <f>+ม.6!I97</f>
        <v>3</v>
      </c>
      <c r="E1927" s="221">
        <f>+ม.6!J97</f>
        <v>2</v>
      </c>
      <c r="F1927" s="230" t="str">
        <f>+ม.6!K97</f>
        <v>80.0</v>
      </c>
      <c r="G1927" s="190"/>
      <c r="H1927" s="221">
        <f t="shared" si="212"/>
        <v>1480</v>
      </c>
      <c r="I1927" s="226">
        <v>100</v>
      </c>
      <c r="J1927" s="191">
        <f t="shared" si="213"/>
        <v>148000</v>
      </c>
      <c r="K1927" s="221">
        <f>+ม.6!Q97</f>
        <v>0</v>
      </c>
      <c r="L1927" s="238">
        <f>+ม.6!S97</f>
        <v>0</v>
      </c>
      <c r="M1927" s="238">
        <f>+ม.6!T97</f>
        <v>0</v>
      </c>
      <c r="N1927" s="190"/>
      <c r="O1927" s="197">
        <f>+ม.6!U97</f>
        <v>0</v>
      </c>
      <c r="P1927" s="190">
        <f>+ม.6!W97</f>
        <v>0</v>
      </c>
      <c r="Q1927" s="244"/>
      <c r="R1927" s="197">
        <f t="shared" si="214"/>
        <v>0</v>
      </c>
      <c r="S1927" s="221">
        <f>+ม.6!Z97</f>
        <v>0</v>
      </c>
      <c r="T1927" s="201">
        <f t="shared" si="215"/>
        <v>0</v>
      </c>
      <c r="U1927" s="190">
        <f t="shared" si="216"/>
        <v>0</v>
      </c>
      <c r="V1927" s="190">
        <f t="shared" si="217"/>
        <v>148000</v>
      </c>
      <c r="W1927" s="190"/>
      <c r="X1927" s="258" t="s">
        <v>2880</v>
      </c>
      <c r="Y1927" s="251"/>
      <c r="Z1927" s="251">
        <v>0.01</v>
      </c>
    </row>
    <row r="1928" spans="1:26" s="189" customFormat="1" ht="15.75" customHeight="1" x14ac:dyDescent="0.35">
      <c r="A1928" s="221">
        <v>75</v>
      </c>
      <c r="B1928" s="217" t="str">
        <f>+ม.6!D98</f>
        <v>โฉนด</v>
      </c>
      <c r="C1928" s="234">
        <f>+ม.6!E98</f>
        <v>15711</v>
      </c>
      <c r="D1928" s="221">
        <f>+ม.6!I98</f>
        <v>3</v>
      </c>
      <c r="E1928" s="221">
        <f>+ม.6!J98</f>
        <v>3</v>
      </c>
      <c r="F1928" s="230" t="str">
        <f>+ม.6!K98</f>
        <v>3.0</v>
      </c>
      <c r="G1928" s="190"/>
      <c r="H1928" s="221">
        <f t="shared" si="212"/>
        <v>1503</v>
      </c>
      <c r="I1928" s="226">
        <v>130</v>
      </c>
      <c r="J1928" s="191">
        <f t="shared" si="213"/>
        <v>195390</v>
      </c>
      <c r="K1928" s="221">
        <f>+ม.6!Q98</f>
        <v>0</v>
      </c>
      <c r="L1928" s="238">
        <f>+ม.6!S98</f>
        <v>0</v>
      </c>
      <c r="M1928" s="238">
        <f>+ม.6!T98</f>
        <v>0</v>
      </c>
      <c r="N1928" s="190"/>
      <c r="O1928" s="197">
        <f>+ม.6!U98</f>
        <v>0</v>
      </c>
      <c r="P1928" s="190">
        <f>+ม.6!W98</f>
        <v>0</v>
      </c>
      <c r="Q1928" s="244"/>
      <c r="R1928" s="197">
        <f t="shared" si="214"/>
        <v>0</v>
      </c>
      <c r="S1928" s="221">
        <f>+ม.6!Z98</f>
        <v>0</v>
      </c>
      <c r="T1928" s="201">
        <f t="shared" si="215"/>
        <v>0</v>
      </c>
      <c r="U1928" s="190">
        <f t="shared" si="216"/>
        <v>0</v>
      </c>
      <c r="V1928" s="190">
        <f t="shared" si="217"/>
        <v>195390</v>
      </c>
      <c r="W1928" s="190"/>
      <c r="X1928" s="258" t="s">
        <v>2880</v>
      </c>
      <c r="Y1928" s="251"/>
      <c r="Z1928" s="251">
        <v>0.01</v>
      </c>
    </row>
    <row r="1929" spans="1:26" s="189" customFormat="1" ht="15.75" customHeight="1" x14ac:dyDescent="0.35">
      <c r="A1929" s="221">
        <v>76</v>
      </c>
      <c r="B1929" s="217" t="str">
        <f>+ม.6!D99</f>
        <v>โฉนด</v>
      </c>
      <c r="C1929" s="234">
        <f>+ม.6!E99</f>
        <v>15776</v>
      </c>
      <c r="D1929" s="221">
        <f>+ม.6!I99</f>
        <v>5</v>
      </c>
      <c r="E1929" s="221">
        <f>+ม.6!J99</f>
        <v>1</v>
      </c>
      <c r="F1929" s="230" t="str">
        <f>+ม.6!K99</f>
        <v>86.0</v>
      </c>
      <c r="G1929" s="190"/>
      <c r="H1929" s="221">
        <f t="shared" si="212"/>
        <v>2186</v>
      </c>
      <c r="I1929" s="226">
        <v>100</v>
      </c>
      <c r="J1929" s="191">
        <f t="shared" si="213"/>
        <v>218600</v>
      </c>
      <c r="K1929" s="221">
        <f>+ม.6!Q99</f>
        <v>0</v>
      </c>
      <c r="L1929" s="238">
        <f>+ม.6!S99</f>
        <v>0</v>
      </c>
      <c r="M1929" s="238">
        <f>+ม.6!T99</f>
        <v>0</v>
      </c>
      <c r="N1929" s="190"/>
      <c r="O1929" s="197">
        <f>+ม.6!U99</f>
        <v>0</v>
      </c>
      <c r="P1929" s="190">
        <f>+ม.6!W99</f>
        <v>0</v>
      </c>
      <c r="Q1929" s="244"/>
      <c r="R1929" s="197">
        <f t="shared" si="214"/>
        <v>0</v>
      </c>
      <c r="S1929" s="221">
        <f>+ม.6!Z99</f>
        <v>0</v>
      </c>
      <c r="T1929" s="201">
        <f t="shared" si="215"/>
        <v>0</v>
      </c>
      <c r="U1929" s="190">
        <f t="shared" si="216"/>
        <v>0</v>
      </c>
      <c r="V1929" s="190">
        <f t="shared" si="217"/>
        <v>218600</v>
      </c>
      <c r="W1929" s="190"/>
      <c r="X1929" s="258" t="s">
        <v>2880</v>
      </c>
      <c r="Y1929" s="251"/>
      <c r="Z1929" s="251">
        <v>0.01</v>
      </c>
    </row>
    <row r="1930" spans="1:26" s="189" customFormat="1" ht="15.75" customHeight="1" x14ac:dyDescent="0.35">
      <c r="A1930" s="221">
        <v>77</v>
      </c>
      <c r="B1930" s="217" t="str">
        <f>+ม.6!D100</f>
        <v>โฉนด</v>
      </c>
      <c r="C1930" s="234">
        <f>+ม.6!E100</f>
        <v>15759</v>
      </c>
      <c r="D1930" s="221">
        <f>+ม.6!I100</f>
        <v>24</v>
      </c>
      <c r="E1930" s="221">
        <f>+ม.6!J100</f>
        <v>1</v>
      </c>
      <c r="F1930" s="230">
        <f>+ม.6!K100</f>
        <v>7</v>
      </c>
      <c r="G1930" s="190"/>
      <c r="H1930" s="221">
        <f t="shared" si="212"/>
        <v>9707</v>
      </c>
      <c r="I1930" s="226">
        <v>130</v>
      </c>
      <c r="J1930" s="191">
        <f t="shared" si="213"/>
        <v>1261910</v>
      </c>
      <c r="K1930" s="221">
        <f>+ม.6!Q100</f>
        <v>0</v>
      </c>
      <c r="L1930" s="238">
        <f>+ม.6!S100</f>
        <v>0</v>
      </c>
      <c r="M1930" s="238">
        <f>+ม.6!T100</f>
        <v>0</v>
      </c>
      <c r="N1930" s="190"/>
      <c r="O1930" s="197">
        <f>+ม.6!U100</f>
        <v>0</v>
      </c>
      <c r="P1930" s="190">
        <f>+ม.6!W100</f>
        <v>0</v>
      </c>
      <c r="Q1930" s="244"/>
      <c r="R1930" s="197">
        <f t="shared" si="214"/>
        <v>0</v>
      </c>
      <c r="S1930" s="221">
        <f>+ม.6!Z100</f>
        <v>0</v>
      </c>
      <c r="T1930" s="201">
        <f t="shared" si="215"/>
        <v>0</v>
      </c>
      <c r="U1930" s="190">
        <f t="shared" si="216"/>
        <v>0</v>
      </c>
      <c r="V1930" s="190">
        <f t="shared" si="217"/>
        <v>1261910</v>
      </c>
      <c r="W1930" s="190"/>
      <c r="X1930" s="258" t="s">
        <v>2880</v>
      </c>
      <c r="Y1930" s="251"/>
      <c r="Z1930" s="251">
        <v>0.01</v>
      </c>
    </row>
    <row r="1931" spans="1:26" s="189" customFormat="1" ht="15.75" customHeight="1" x14ac:dyDescent="0.35">
      <c r="A1931" s="221">
        <v>78</v>
      </c>
      <c r="B1931" s="217" t="str">
        <f>+ม.6!D101</f>
        <v>โฉนด</v>
      </c>
      <c r="C1931" s="234">
        <f>+ม.6!E101</f>
        <v>31239</v>
      </c>
      <c r="D1931" s="221">
        <f>+ม.6!I101</f>
        <v>0</v>
      </c>
      <c r="E1931" s="221">
        <f>+ม.6!J101</f>
        <v>1</v>
      </c>
      <c r="F1931" s="230" t="str">
        <f>+ม.6!K101</f>
        <v>58.0</v>
      </c>
      <c r="G1931" s="190"/>
      <c r="H1931" s="221">
        <f t="shared" si="212"/>
        <v>158</v>
      </c>
      <c r="I1931" s="226">
        <v>350</v>
      </c>
      <c r="J1931" s="191">
        <f t="shared" si="213"/>
        <v>55300</v>
      </c>
      <c r="K1931" s="221">
        <f>+ม.6!Q101</f>
        <v>1</v>
      </c>
      <c r="L1931" s="238" t="str">
        <f>+ม.6!S101</f>
        <v>บ้านเดี่ยว</v>
      </c>
      <c r="M1931" s="238" t="str">
        <f>+ม.6!T101</f>
        <v>ครึ่งตึกครึ่งไม้</v>
      </c>
      <c r="N1931" s="190"/>
      <c r="O1931" s="197">
        <f>+ม.6!U101</f>
        <v>234</v>
      </c>
      <c r="P1931" s="190">
        <f>+ม.6!W101</f>
        <v>0</v>
      </c>
      <c r="Q1931" s="244">
        <v>6800</v>
      </c>
      <c r="R1931" s="197">
        <f t="shared" si="214"/>
        <v>1591200</v>
      </c>
      <c r="S1931" s="221">
        <f>+ม.6!Z101</f>
        <v>30</v>
      </c>
      <c r="T1931" s="201">
        <f t="shared" si="215"/>
        <v>477360</v>
      </c>
      <c r="U1931" s="190">
        <f t="shared" si="216"/>
        <v>1113840</v>
      </c>
      <c r="V1931" s="190">
        <f t="shared" si="217"/>
        <v>1169140</v>
      </c>
      <c r="W1931" s="190"/>
      <c r="X1931" s="258" t="s">
        <v>2880</v>
      </c>
      <c r="Y1931" s="251"/>
      <c r="Z1931" s="251">
        <v>0.03</v>
      </c>
    </row>
    <row r="1932" spans="1:26" s="189" customFormat="1" ht="15.75" customHeight="1" x14ac:dyDescent="0.35">
      <c r="A1932" s="221">
        <f>+ม.6!C102</f>
        <v>0</v>
      </c>
      <c r="B1932" s="217">
        <f>+ม.6!D102</f>
        <v>0</v>
      </c>
      <c r="C1932" s="234"/>
      <c r="D1932" s="221"/>
      <c r="E1932" s="221"/>
      <c r="F1932" s="230"/>
      <c r="G1932" s="190"/>
      <c r="H1932" s="221">
        <f t="shared" si="212"/>
        <v>0</v>
      </c>
      <c r="I1932" s="226"/>
      <c r="J1932" s="191">
        <f t="shared" si="213"/>
        <v>0</v>
      </c>
      <c r="K1932" s="221">
        <f>+ม.6!Q102</f>
        <v>0</v>
      </c>
      <c r="L1932" s="238" t="str">
        <f>+ม.6!S102</f>
        <v>ชั้นที่1</v>
      </c>
      <c r="M1932" s="238">
        <f>+ม.6!T102</f>
        <v>0</v>
      </c>
      <c r="N1932" s="190"/>
      <c r="O1932" s="197">
        <f>+ม.6!U102</f>
        <v>0</v>
      </c>
      <c r="P1932" s="190">
        <f>+ม.6!W102</f>
        <v>117</v>
      </c>
      <c r="Q1932" s="244"/>
      <c r="R1932" s="197">
        <f t="shared" si="214"/>
        <v>0</v>
      </c>
      <c r="S1932" s="221">
        <f>+ม.6!Z102</f>
        <v>0</v>
      </c>
      <c r="T1932" s="201">
        <f t="shared" si="215"/>
        <v>0</v>
      </c>
      <c r="U1932" s="190">
        <f t="shared" si="216"/>
        <v>0</v>
      </c>
      <c r="V1932" s="190">
        <f t="shared" si="217"/>
        <v>0</v>
      </c>
      <c r="W1932" s="190"/>
      <c r="X1932" s="258"/>
      <c r="Y1932" s="251"/>
      <c r="Z1932" s="251"/>
    </row>
    <row r="1933" spans="1:26" s="189" customFormat="1" ht="15.75" customHeight="1" x14ac:dyDescent="0.35">
      <c r="A1933" s="221">
        <f>+ม.6!C103</f>
        <v>0</v>
      </c>
      <c r="B1933" s="217">
        <f>+ม.6!D103</f>
        <v>0</v>
      </c>
      <c r="C1933" s="234"/>
      <c r="D1933" s="221"/>
      <c r="E1933" s="221"/>
      <c r="F1933" s="230"/>
      <c r="G1933" s="190"/>
      <c r="H1933" s="221">
        <f t="shared" si="212"/>
        <v>0</v>
      </c>
      <c r="I1933" s="226"/>
      <c r="J1933" s="191">
        <f t="shared" si="213"/>
        <v>0</v>
      </c>
      <c r="K1933" s="221">
        <f>+ม.6!Q103</f>
        <v>0</v>
      </c>
      <c r="L1933" s="238" t="str">
        <f>+ม.6!S103</f>
        <v>ชั้นที่2</v>
      </c>
      <c r="M1933" s="238">
        <f>+ม.6!T103</f>
        <v>0</v>
      </c>
      <c r="N1933" s="190"/>
      <c r="O1933" s="197">
        <f>+ม.6!U103</f>
        <v>0</v>
      </c>
      <c r="P1933" s="190">
        <f>+ม.6!W103</f>
        <v>117</v>
      </c>
      <c r="Q1933" s="244"/>
      <c r="R1933" s="197">
        <f t="shared" si="214"/>
        <v>0</v>
      </c>
      <c r="S1933" s="221">
        <f>+ม.6!Z103</f>
        <v>0</v>
      </c>
      <c r="T1933" s="201">
        <f t="shared" si="215"/>
        <v>0</v>
      </c>
      <c r="U1933" s="190">
        <f t="shared" si="216"/>
        <v>0</v>
      </c>
      <c r="V1933" s="190">
        <f t="shared" si="217"/>
        <v>0</v>
      </c>
      <c r="W1933" s="190"/>
      <c r="X1933" s="258"/>
      <c r="Y1933" s="251"/>
      <c r="Z1933" s="251"/>
    </row>
    <row r="1934" spans="1:26" s="189" customFormat="1" ht="15.75" customHeight="1" x14ac:dyDescent="0.35">
      <c r="A1934" s="221">
        <v>79</v>
      </c>
      <c r="B1934" s="217" t="str">
        <f>+ม.6!D104</f>
        <v>โฉนด</v>
      </c>
      <c r="C1934" s="234">
        <f>+ม.6!E104</f>
        <v>15810</v>
      </c>
      <c r="D1934" s="221">
        <f>+ม.6!I104</f>
        <v>22</v>
      </c>
      <c r="E1934" s="221">
        <f>+ม.6!J104</f>
        <v>1</v>
      </c>
      <c r="F1934" s="230">
        <f>+ม.6!K104</f>
        <v>20</v>
      </c>
      <c r="G1934" s="190"/>
      <c r="H1934" s="221">
        <f t="shared" si="212"/>
        <v>8920</v>
      </c>
      <c r="I1934" s="226">
        <v>130</v>
      </c>
      <c r="J1934" s="191">
        <f t="shared" si="213"/>
        <v>1159600</v>
      </c>
      <c r="K1934" s="221">
        <f>+ม.6!Q104</f>
        <v>0</v>
      </c>
      <c r="L1934" s="238">
        <f>+ม.6!S104</f>
        <v>0</v>
      </c>
      <c r="M1934" s="238">
        <f>+ม.6!T104</f>
        <v>0</v>
      </c>
      <c r="N1934" s="190"/>
      <c r="O1934" s="197">
        <f>+ม.6!U104</f>
        <v>0</v>
      </c>
      <c r="P1934" s="190">
        <f>+ม.6!W104</f>
        <v>0</v>
      </c>
      <c r="Q1934" s="244"/>
      <c r="R1934" s="197">
        <f t="shared" si="214"/>
        <v>0</v>
      </c>
      <c r="S1934" s="221">
        <f>+ม.6!Z104</f>
        <v>0</v>
      </c>
      <c r="T1934" s="201">
        <f t="shared" si="215"/>
        <v>0</v>
      </c>
      <c r="U1934" s="190">
        <f t="shared" si="216"/>
        <v>0</v>
      </c>
      <c r="V1934" s="190">
        <f t="shared" si="217"/>
        <v>1159600</v>
      </c>
      <c r="W1934" s="190"/>
      <c r="X1934" s="258" t="s">
        <v>2880</v>
      </c>
      <c r="Y1934" s="251"/>
      <c r="Z1934" s="251">
        <v>0.01</v>
      </c>
    </row>
    <row r="1935" spans="1:26" s="189" customFormat="1" ht="15.75" customHeight="1" x14ac:dyDescent="0.35">
      <c r="A1935" s="221">
        <v>80</v>
      </c>
      <c r="B1935" s="217" t="str">
        <f>+ม.6!D105</f>
        <v>โฉนด</v>
      </c>
      <c r="C1935" s="234">
        <f>+ม.6!E105</f>
        <v>15891</v>
      </c>
      <c r="D1935" s="221">
        <f>+ม.6!I105</f>
        <v>33</v>
      </c>
      <c r="E1935" s="221">
        <f>+ม.6!J105</f>
        <v>3</v>
      </c>
      <c r="F1935" s="230">
        <f>+ม.6!K105</f>
        <v>4</v>
      </c>
      <c r="G1935" s="190"/>
      <c r="H1935" s="221">
        <f t="shared" si="212"/>
        <v>13504</v>
      </c>
      <c r="I1935" s="226">
        <v>130</v>
      </c>
      <c r="J1935" s="191">
        <f t="shared" si="213"/>
        <v>1755520</v>
      </c>
      <c r="K1935" s="221">
        <f>+ม.6!Q105</f>
        <v>0</v>
      </c>
      <c r="L1935" s="238">
        <f>+ม.6!S105</f>
        <v>0</v>
      </c>
      <c r="M1935" s="238">
        <f>+ม.6!T105</f>
        <v>0</v>
      </c>
      <c r="N1935" s="190"/>
      <c r="O1935" s="197">
        <f>+ม.6!U105</f>
        <v>0</v>
      </c>
      <c r="P1935" s="190">
        <f>+ม.6!W105</f>
        <v>0</v>
      </c>
      <c r="Q1935" s="244"/>
      <c r="R1935" s="197">
        <f t="shared" si="214"/>
        <v>0</v>
      </c>
      <c r="S1935" s="221">
        <f>+ม.6!Z105</f>
        <v>0</v>
      </c>
      <c r="T1935" s="201">
        <f t="shared" si="215"/>
        <v>0</v>
      </c>
      <c r="U1935" s="190">
        <f t="shared" si="216"/>
        <v>0</v>
      </c>
      <c r="V1935" s="190">
        <f t="shared" si="217"/>
        <v>1755520</v>
      </c>
      <c r="W1935" s="190"/>
      <c r="X1935" s="258" t="s">
        <v>2880</v>
      </c>
      <c r="Y1935" s="251"/>
      <c r="Z1935" s="251">
        <v>0.01</v>
      </c>
    </row>
    <row r="1936" spans="1:26" s="189" customFormat="1" ht="15.75" customHeight="1" x14ac:dyDescent="0.35">
      <c r="A1936" s="221">
        <v>81</v>
      </c>
      <c r="B1936" s="217" t="str">
        <f>+ม.6!D106</f>
        <v>โฉนด</v>
      </c>
      <c r="C1936" s="234">
        <f>+ม.6!E106</f>
        <v>14628</v>
      </c>
      <c r="D1936" s="221">
        <f>+ม.6!I106</f>
        <v>15</v>
      </c>
      <c r="E1936" s="221">
        <f>+ม.6!J106</f>
        <v>2</v>
      </c>
      <c r="F1936" s="230" t="str">
        <f>+ม.6!K106</f>
        <v>63.0</v>
      </c>
      <c r="G1936" s="190"/>
      <c r="H1936" s="221">
        <f t="shared" si="212"/>
        <v>6263</v>
      </c>
      <c r="I1936" s="226">
        <v>130</v>
      </c>
      <c r="J1936" s="191">
        <f t="shared" si="213"/>
        <v>814190</v>
      </c>
      <c r="K1936" s="221">
        <f>+ม.6!Q106</f>
        <v>0</v>
      </c>
      <c r="L1936" s="238">
        <f>+ม.6!S106</f>
        <v>0</v>
      </c>
      <c r="M1936" s="238">
        <f>+ม.6!T106</f>
        <v>0</v>
      </c>
      <c r="N1936" s="190"/>
      <c r="O1936" s="197">
        <f>+ม.6!U106</f>
        <v>0</v>
      </c>
      <c r="P1936" s="190">
        <f>+ม.6!W106</f>
        <v>0</v>
      </c>
      <c r="Q1936" s="244"/>
      <c r="R1936" s="197">
        <f t="shared" si="214"/>
        <v>0</v>
      </c>
      <c r="S1936" s="221">
        <f>+ม.6!Z106</f>
        <v>0</v>
      </c>
      <c r="T1936" s="201">
        <f t="shared" si="215"/>
        <v>0</v>
      </c>
      <c r="U1936" s="190">
        <f t="shared" si="216"/>
        <v>0</v>
      </c>
      <c r="V1936" s="190">
        <f t="shared" si="217"/>
        <v>814190</v>
      </c>
      <c r="W1936" s="190"/>
      <c r="X1936" s="258" t="s">
        <v>2880</v>
      </c>
      <c r="Y1936" s="251"/>
      <c r="Z1936" s="251">
        <v>0.01</v>
      </c>
    </row>
    <row r="1937" spans="1:26" s="189" customFormat="1" ht="15.75" customHeight="1" x14ac:dyDescent="0.35">
      <c r="A1937" s="221">
        <v>82</v>
      </c>
      <c r="B1937" s="217" t="str">
        <f>+ม.6!D107</f>
        <v>โฉนด</v>
      </c>
      <c r="C1937" s="234">
        <f>+ม.6!E107</f>
        <v>39781</v>
      </c>
      <c r="D1937" s="221">
        <f>+ม.6!I107</f>
        <v>13</v>
      </c>
      <c r="E1937" s="221">
        <f>+ม.6!J107</f>
        <v>0</v>
      </c>
      <c r="F1937" s="230">
        <f>+ม.6!K107</f>
        <v>55.5</v>
      </c>
      <c r="G1937" s="190"/>
      <c r="H1937" s="221">
        <f t="shared" si="212"/>
        <v>5255.5</v>
      </c>
      <c r="I1937" s="226">
        <v>100</v>
      </c>
      <c r="J1937" s="191">
        <f t="shared" si="213"/>
        <v>525550</v>
      </c>
      <c r="K1937" s="221">
        <f>+ม.6!Q107</f>
        <v>0</v>
      </c>
      <c r="L1937" s="238">
        <f>+ม.6!S107</f>
        <v>0</v>
      </c>
      <c r="M1937" s="238">
        <f>+ม.6!T107</f>
        <v>0</v>
      </c>
      <c r="N1937" s="190"/>
      <c r="O1937" s="197">
        <f>+ม.6!U107</f>
        <v>0</v>
      </c>
      <c r="P1937" s="190">
        <f>+ม.6!W107</f>
        <v>0</v>
      </c>
      <c r="Q1937" s="244"/>
      <c r="R1937" s="197">
        <f t="shared" si="214"/>
        <v>0</v>
      </c>
      <c r="S1937" s="221">
        <f>+ม.6!Z107</f>
        <v>0</v>
      </c>
      <c r="T1937" s="201">
        <f t="shared" si="215"/>
        <v>0</v>
      </c>
      <c r="U1937" s="190">
        <f t="shared" si="216"/>
        <v>0</v>
      </c>
      <c r="V1937" s="190">
        <f t="shared" si="217"/>
        <v>525550</v>
      </c>
      <c r="W1937" s="190"/>
      <c r="X1937" s="258" t="s">
        <v>2880</v>
      </c>
      <c r="Y1937" s="251"/>
      <c r="Z1937" s="251">
        <v>0.01</v>
      </c>
    </row>
    <row r="1938" spans="1:26" s="189" customFormat="1" ht="15.75" customHeight="1" x14ac:dyDescent="0.35">
      <c r="A1938" s="221">
        <v>83</v>
      </c>
      <c r="B1938" s="217" t="str">
        <f>+ม.6!D108</f>
        <v>โฉนด</v>
      </c>
      <c r="C1938" s="234">
        <f>+ม.6!E108</f>
        <v>39779</v>
      </c>
      <c r="D1938" s="221">
        <f>+ม.6!I108</f>
        <v>7</v>
      </c>
      <c r="E1938" s="221">
        <f>+ม.6!J108</f>
        <v>0</v>
      </c>
      <c r="F1938" s="230">
        <f>+ม.6!K108</f>
        <v>42</v>
      </c>
      <c r="G1938" s="190"/>
      <c r="H1938" s="221">
        <f t="shared" si="212"/>
        <v>2842</v>
      </c>
      <c r="I1938" s="226">
        <v>160</v>
      </c>
      <c r="J1938" s="191">
        <f t="shared" si="213"/>
        <v>454720</v>
      </c>
      <c r="K1938" s="221">
        <f>+ม.6!Q108</f>
        <v>0</v>
      </c>
      <c r="L1938" s="238">
        <f>+ม.6!S108</f>
        <v>0</v>
      </c>
      <c r="M1938" s="238">
        <f>+ม.6!T108</f>
        <v>0</v>
      </c>
      <c r="N1938" s="190"/>
      <c r="O1938" s="197">
        <f>+ม.6!U108</f>
        <v>0</v>
      </c>
      <c r="P1938" s="190">
        <f>+ม.6!W108</f>
        <v>0</v>
      </c>
      <c r="Q1938" s="244"/>
      <c r="R1938" s="197">
        <f t="shared" si="214"/>
        <v>0</v>
      </c>
      <c r="S1938" s="221">
        <f>+ม.6!Z108</f>
        <v>0</v>
      </c>
      <c r="T1938" s="201">
        <f t="shared" si="215"/>
        <v>0</v>
      </c>
      <c r="U1938" s="190">
        <f t="shared" si="216"/>
        <v>0</v>
      </c>
      <c r="V1938" s="190">
        <f t="shared" si="217"/>
        <v>454720</v>
      </c>
      <c r="W1938" s="190"/>
      <c r="X1938" s="258" t="s">
        <v>2880</v>
      </c>
      <c r="Y1938" s="251"/>
      <c r="Z1938" s="251">
        <v>0.01</v>
      </c>
    </row>
    <row r="1939" spans="1:26" s="189" customFormat="1" ht="15.75" customHeight="1" x14ac:dyDescent="0.35">
      <c r="A1939" s="221">
        <v>84</v>
      </c>
      <c r="B1939" s="217" t="str">
        <f>+ม.6!D109</f>
        <v>โฉนด</v>
      </c>
      <c r="C1939" s="234">
        <f>+ม.6!E109</f>
        <v>15023</v>
      </c>
      <c r="D1939" s="221">
        <f>+ม.6!I109</f>
        <v>5</v>
      </c>
      <c r="E1939" s="221">
        <f>+ม.6!J109</f>
        <v>0</v>
      </c>
      <c r="F1939" s="230" t="str">
        <f>+ม.6!K109</f>
        <v>91.0</v>
      </c>
      <c r="G1939" s="190"/>
      <c r="H1939" s="221">
        <f t="shared" si="212"/>
        <v>2091</v>
      </c>
      <c r="I1939" s="226">
        <v>100</v>
      </c>
      <c r="J1939" s="191">
        <f t="shared" si="213"/>
        <v>209100</v>
      </c>
      <c r="K1939" s="221">
        <f>+ม.6!Q109</f>
        <v>0</v>
      </c>
      <c r="L1939" s="238">
        <f>+ม.6!S109</f>
        <v>0</v>
      </c>
      <c r="M1939" s="238">
        <f>+ม.6!T109</f>
        <v>0</v>
      </c>
      <c r="N1939" s="190"/>
      <c r="O1939" s="197">
        <f>+ม.6!U109</f>
        <v>0</v>
      </c>
      <c r="P1939" s="190">
        <f>+ม.6!W109</f>
        <v>0</v>
      </c>
      <c r="Q1939" s="244"/>
      <c r="R1939" s="197">
        <f t="shared" si="214"/>
        <v>0</v>
      </c>
      <c r="S1939" s="221">
        <f>+ม.6!Z109</f>
        <v>0</v>
      </c>
      <c r="T1939" s="201">
        <f t="shared" si="215"/>
        <v>0</v>
      </c>
      <c r="U1939" s="190">
        <f t="shared" si="216"/>
        <v>0</v>
      </c>
      <c r="V1939" s="190">
        <f t="shared" si="217"/>
        <v>209100</v>
      </c>
      <c r="W1939" s="190"/>
      <c r="X1939" s="258" t="s">
        <v>2880</v>
      </c>
      <c r="Y1939" s="251"/>
      <c r="Z1939" s="251">
        <v>0.01</v>
      </c>
    </row>
    <row r="1940" spans="1:26" s="189" customFormat="1" ht="15.75" customHeight="1" x14ac:dyDescent="0.35">
      <c r="A1940" s="221">
        <v>85</v>
      </c>
      <c r="B1940" s="217" t="str">
        <f>+ม.6!D110</f>
        <v>โฉนด</v>
      </c>
      <c r="C1940" s="234">
        <f>+ม.6!E110</f>
        <v>49478</v>
      </c>
      <c r="D1940" s="221">
        <f>+ม.6!I110</f>
        <v>3</v>
      </c>
      <c r="E1940" s="221">
        <f>+ม.6!J110</f>
        <v>0</v>
      </c>
      <c r="F1940" s="230">
        <f>+ม.6!K110</f>
        <v>95</v>
      </c>
      <c r="G1940" s="190"/>
      <c r="H1940" s="221">
        <f t="shared" si="212"/>
        <v>1295</v>
      </c>
      <c r="I1940" s="226">
        <v>100</v>
      </c>
      <c r="J1940" s="191">
        <f t="shared" si="213"/>
        <v>129500</v>
      </c>
      <c r="K1940" s="221">
        <f>+ม.6!Q110</f>
        <v>0</v>
      </c>
      <c r="L1940" s="238">
        <f>+ม.6!S110</f>
        <v>0</v>
      </c>
      <c r="M1940" s="238">
        <f>+ม.6!T110</f>
        <v>0</v>
      </c>
      <c r="N1940" s="190"/>
      <c r="O1940" s="197">
        <f>+ม.6!U110</f>
        <v>0</v>
      </c>
      <c r="P1940" s="190">
        <f>+ม.6!W110</f>
        <v>0</v>
      </c>
      <c r="Q1940" s="244"/>
      <c r="R1940" s="197">
        <f t="shared" si="214"/>
        <v>0</v>
      </c>
      <c r="S1940" s="221">
        <f>+ม.6!Z110</f>
        <v>0</v>
      </c>
      <c r="T1940" s="201">
        <f t="shared" si="215"/>
        <v>0</v>
      </c>
      <c r="U1940" s="190">
        <f t="shared" si="216"/>
        <v>0</v>
      </c>
      <c r="V1940" s="190">
        <f t="shared" si="217"/>
        <v>129500</v>
      </c>
      <c r="W1940" s="190"/>
      <c r="X1940" s="258" t="s">
        <v>2880</v>
      </c>
      <c r="Y1940" s="251"/>
      <c r="Z1940" s="251">
        <v>0.01</v>
      </c>
    </row>
    <row r="1941" spans="1:26" s="189" customFormat="1" ht="15.75" customHeight="1" x14ac:dyDescent="0.35">
      <c r="A1941" s="221">
        <v>86</v>
      </c>
      <c r="B1941" s="217" t="str">
        <f>+ม.6!D111</f>
        <v>โฉนด</v>
      </c>
      <c r="C1941" s="234">
        <f>+ม.6!E111</f>
        <v>15837</v>
      </c>
      <c r="D1941" s="221">
        <f>+ม.6!I111</f>
        <v>2</v>
      </c>
      <c r="E1941" s="221">
        <f>+ม.6!J111</f>
        <v>3</v>
      </c>
      <c r="F1941" s="230">
        <f>+ม.6!K111</f>
        <v>41</v>
      </c>
      <c r="G1941" s="190"/>
      <c r="H1941" s="221">
        <f t="shared" si="212"/>
        <v>1141</v>
      </c>
      <c r="I1941" s="226">
        <v>100</v>
      </c>
      <c r="J1941" s="191">
        <f t="shared" si="213"/>
        <v>114100</v>
      </c>
      <c r="K1941" s="221">
        <f>+ม.6!Q111</f>
        <v>0</v>
      </c>
      <c r="L1941" s="238">
        <f>+ม.6!S111</f>
        <v>0</v>
      </c>
      <c r="M1941" s="238">
        <f>+ม.6!T111</f>
        <v>0</v>
      </c>
      <c r="N1941" s="190"/>
      <c r="O1941" s="197">
        <f>+ม.6!U111</f>
        <v>0</v>
      </c>
      <c r="P1941" s="190">
        <f>+ม.6!W111</f>
        <v>0</v>
      </c>
      <c r="Q1941" s="244"/>
      <c r="R1941" s="197">
        <f t="shared" si="214"/>
        <v>0</v>
      </c>
      <c r="S1941" s="221">
        <f>+ม.6!Z111</f>
        <v>0</v>
      </c>
      <c r="T1941" s="201">
        <f t="shared" si="215"/>
        <v>0</v>
      </c>
      <c r="U1941" s="190">
        <f t="shared" si="216"/>
        <v>0</v>
      </c>
      <c r="V1941" s="190">
        <f t="shared" si="217"/>
        <v>114100</v>
      </c>
      <c r="W1941" s="190"/>
      <c r="X1941" s="258" t="s">
        <v>2880</v>
      </c>
      <c r="Y1941" s="251"/>
      <c r="Z1941" s="251">
        <v>0.01</v>
      </c>
    </row>
    <row r="1942" spans="1:26" s="189" customFormat="1" ht="15.75" customHeight="1" x14ac:dyDescent="0.35">
      <c r="A1942" s="221">
        <v>87</v>
      </c>
      <c r="B1942" s="217" t="str">
        <f>+ม.6!D112</f>
        <v>โฉนด</v>
      </c>
      <c r="C1942" s="234">
        <f>+ม.6!E112</f>
        <v>49475</v>
      </c>
      <c r="D1942" s="221">
        <f>+ม.6!I112</f>
        <v>0</v>
      </c>
      <c r="E1942" s="221">
        <f>+ม.6!J112</f>
        <v>0</v>
      </c>
      <c r="F1942" s="230" t="str">
        <f>+ม.6!K112</f>
        <v>96.0</v>
      </c>
      <c r="G1942" s="190"/>
      <c r="H1942" s="221">
        <f t="shared" si="212"/>
        <v>96</v>
      </c>
      <c r="I1942" s="226">
        <v>230</v>
      </c>
      <c r="J1942" s="191">
        <f t="shared" si="213"/>
        <v>22080</v>
      </c>
      <c r="K1942" s="221">
        <f>+ม.6!Q112</f>
        <v>1</v>
      </c>
      <c r="L1942" s="238" t="str">
        <f>+ม.6!S112</f>
        <v>บ้านเดี่ยว</v>
      </c>
      <c r="M1942" s="238" t="str">
        <f>+ม.6!T112</f>
        <v>ไม้</v>
      </c>
      <c r="N1942" s="190"/>
      <c r="O1942" s="197">
        <f>+ม.6!U112</f>
        <v>54</v>
      </c>
      <c r="P1942" s="190">
        <f>+ม.6!W112</f>
        <v>0</v>
      </c>
      <c r="Q1942" s="244">
        <v>6800</v>
      </c>
      <c r="R1942" s="197">
        <f t="shared" si="214"/>
        <v>367200</v>
      </c>
      <c r="S1942" s="221">
        <f>+ม.6!Z112</f>
        <v>25</v>
      </c>
      <c r="T1942" s="201">
        <f t="shared" si="215"/>
        <v>91800</v>
      </c>
      <c r="U1942" s="190">
        <f t="shared" si="216"/>
        <v>275400</v>
      </c>
      <c r="V1942" s="190">
        <f t="shared" si="217"/>
        <v>297480</v>
      </c>
      <c r="W1942" s="190"/>
      <c r="X1942" s="258" t="s">
        <v>2880</v>
      </c>
      <c r="Y1942" s="251"/>
      <c r="Z1942" s="251">
        <v>0.03</v>
      </c>
    </row>
    <row r="1943" spans="1:26" s="189" customFormat="1" ht="15.75" customHeight="1" x14ac:dyDescent="0.35">
      <c r="A1943" s="221">
        <v>88</v>
      </c>
      <c r="B1943" s="217" t="str">
        <f>+ม.6!D113</f>
        <v>โฉนด</v>
      </c>
      <c r="C1943" s="234">
        <f>+ม.6!E113</f>
        <v>49476</v>
      </c>
      <c r="D1943" s="221">
        <f>+ม.6!I113</f>
        <v>0</v>
      </c>
      <c r="E1943" s="221">
        <f>+ม.6!J113</f>
        <v>1</v>
      </c>
      <c r="F1943" s="230" t="str">
        <f>+ม.6!K113</f>
        <v>7.0</v>
      </c>
      <c r="G1943" s="190"/>
      <c r="H1943" s="221">
        <f t="shared" si="212"/>
        <v>107</v>
      </c>
      <c r="I1943" s="226">
        <v>230</v>
      </c>
      <c r="J1943" s="191">
        <f t="shared" si="213"/>
        <v>24610</v>
      </c>
      <c r="K1943" s="221">
        <f>+ม.6!Q113</f>
        <v>0</v>
      </c>
      <c r="L1943" s="238">
        <f>+ม.6!S113</f>
        <v>0</v>
      </c>
      <c r="M1943" s="238">
        <f>+ม.6!T113</f>
        <v>0</v>
      </c>
      <c r="N1943" s="190"/>
      <c r="O1943" s="197">
        <f>+ม.6!U113</f>
        <v>0</v>
      </c>
      <c r="P1943" s="190">
        <f>+ม.6!W113</f>
        <v>0</v>
      </c>
      <c r="Q1943" s="244"/>
      <c r="R1943" s="197">
        <f t="shared" si="214"/>
        <v>0</v>
      </c>
      <c r="S1943" s="221">
        <f>+ม.6!Z113</f>
        <v>0</v>
      </c>
      <c r="T1943" s="201">
        <f t="shared" si="215"/>
        <v>0</v>
      </c>
      <c r="U1943" s="190">
        <f t="shared" si="216"/>
        <v>0</v>
      </c>
      <c r="V1943" s="190">
        <f t="shared" si="217"/>
        <v>24610</v>
      </c>
      <c r="W1943" s="190"/>
      <c r="X1943" s="258" t="s">
        <v>2880</v>
      </c>
      <c r="Y1943" s="251"/>
      <c r="Z1943" s="251">
        <v>0.01</v>
      </c>
    </row>
    <row r="1944" spans="1:26" s="189" customFormat="1" ht="15.75" customHeight="1" x14ac:dyDescent="0.35">
      <c r="A1944" s="221">
        <v>89</v>
      </c>
      <c r="B1944" s="217" t="str">
        <f>+ม.6!D114</f>
        <v>โฉนด</v>
      </c>
      <c r="C1944" s="234">
        <f>+ม.6!E114</f>
        <v>3739</v>
      </c>
      <c r="D1944" s="221">
        <f>+ม.6!I114</f>
        <v>0</v>
      </c>
      <c r="E1944" s="221">
        <f>+ม.6!J114</f>
        <v>1</v>
      </c>
      <c r="F1944" s="230" t="str">
        <f>+ม.6!K114</f>
        <v>23.0</v>
      </c>
      <c r="G1944" s="190"/>
      <c r="H1944" s="221">
        <f t="shared" si="212"/>
        <v>123</v>
      </c>
      <c r="I1944" s="226">
        <v>230</v>
      </c>
      <c r="J1944" s="191">
        <f t="shared" si="213"/>
        <v>28290</v>
      </c>
      <c r="K1944" s="221">
        <f>+ม.6!Q114</f>
        <v>0</v>
      </c>
      <c r="L1944" s="238">
        <f>+ม.6!S114</f>
        <v>0</v>
      </c>
      <c r="M1944" s="238">
        <f>+ม.6!T114</f>
        <v>0</v>
      </c>
      <c r="N1944" s="190"/>
      <c r="O1944" s="197">
        <f>+ม.6!U114</f>
        <v>0</v>
      </c>
      <c r="P1944" s="190">
        <f>+ม.6!W114</f>
        <v>0</v>
      </c>
      <c r="Q1944" s="244"/>
      <c r="R1944" s="197">
        <f t="shared" si="214"/>
        <v>0</v>
      </c>
      <c r="S1944" s="221">
        <f>+ม.6!Z114</f>
        <v>0</v>
      </c>
      <c r="T1944" s="201">
        <f t="shared" si="215"/>
        <v>0</v>
      </c>
      <c r="U1944" s="190">
        <f t="shared" si="216"/>
        <v>0</v>
      </c>
      <c r="V1944" s="190">
        <f t="shared" si="217"/>
        <v>28290</v>
      </c>
      <c r="W1944" s="190"/>
      <c r="X1944" s="258" t="s">
        <v>2880</v>
      </c>
      <c r="Y1944" s="251"/>
      <c r="Z1944" s="251">
        <v>0.01</v>
      </c>
    </row>
    <row r="1945" spans="1:26" s="189" customFormat="1" ht="15.75" customHeight="1" x14ac:dyDescent="0.35">
      <c r="A1945" s="221">
        <v>90</v>
      </c>
      <c r="B1945" s="217" t="str">
        <f>+ม.6!D115</f>
        <v>โฉนด</v>
      </c>
      <c r="C1945" s="234">
        <f>+ม.6!E115</f>
        <v>15697</v>
      </c>
      <c r="D1945" s="221">
        <f>+ม.6!I115</f>
        <v>6</v>
      </c>
      <c r="E1945" s="221">
        <f>+ม.6!J115</f>
        <v>1</v>
      </c>
      <c r="F1945" s="230" t="str">
        <f>+ม.6!K115</f>
        <v>20.0</v>
      </c>
      <c r="G1945" s="190"/>
      <c r="H1945" s="221">
        <f t="shared" si="212"/>
        <v>2520</v>
      </c>
      <c r="I1945" s="226">
        <v>130</v>
      </c>
      <c r="J1945" s="191">
        <f t="shared" si="213"/>
        <v>327600</v>
      </c>
      <c r="K1945" s="221">
        <f>+ม.6!Q115</f>
        <v>0</v>
      </c>
      <c r="L1945" s="238">
        <f>+ม.6!S115</f>
        <v>0</v>
      </c>
      <c r="M1945" s="238">
        <f>+ม.6!T115</f>
        <v>0</v>
      </c>
      <c r="N1945" s="190"/>
      <c r="O1945" s="197">
        <f>+ม.6!U115</f>
        <v>0</v>
      </c>
      <c r="P1945" s="190">
        <f>+ม.6!W115</f>
        <v>0</v>
      </c>
      <c r="Q1945" s="244"/>
      <c r="R1945" s="197">
        <f t="shared" si="214"/>
        <v>0</v>
      </c>
      <c r="S1945" s="221">
        <f>+ม.6!Z115</f>
        <v>0</v>
      </c>
      <c r="T1945" s="201">
        <f t="shared" si="215"/>
        <v>0</v>
      </c>
      <c r="U1945" s="190">
        <f t="shared" si="216"/>
        <v>0</v>
      </c>
      <c r="V1945" s="190">
        <f t="shared" si="217"/>
        <v>327600</v>
      </c>
      <c r="W1945" s="190"/>
      <c r="X1945" s="258" t="s">
        <v>2880</v>
      </c>
      <c r="Y1945" s="251"/>
      <c r="Z1945" s="251">
        <v>0.01</v>
      </c>
    </row>
    <row r="1946" spans="1:26" s="189" customFormat="1" ht="15.75" customHeight="1" x14ac:dyDescent="0.35">
      <c r="A1946" s="221">
        <v>91</v>
      </c>
      <c r="B1946" s="217" t="str">
        <f>+ม.6!D116</f>
        <v>โฉนด</v>
      </c>
      <c r="C1946" s="234">
        <f>+ม.6!E116</f>
        <v>15695</v>
      </c>
      <c r="D1946" s="221">
        <f>+ม.6!I116</f>
        <v>7</v>
      </c>
      <c r="E1946" s="221">
        <f>+ม.6!J116</f>
        <v>0</v>
      </c>
      <c r="F1946" s="230" t="str">
        <f>+ม.6!K116</f>
        <v>83.0</v>
      </c>
      <c r="G1946" s="190"/>
      <c r="H1946" s="221">
        <f t="shared" si="212"/>
        <v>2883</v>
      </c>
      <c r="I1946" s="226">
        <v>100</v>
      </c>
      <c r="J1946" s="191">
        <f t="shared" si="213"/>
        <v>288300</v>
      </c>
      <c r="K1946" s="221">
        <f>+ม.6!Q116</f>
        <v>0</v>
      </c>
      <c r="L1946" s="238">
        <f>+ม.6!S116</f>
        <v>0</v>
      </c>
      <c r="M1946" s="238">
        <f>+ม.6!T116</f>
        <v>0</v>
      </c>
      <c r="N1946" s="190"/>
      <c r="O1946" s="197">
        <f>+ม.6!U116</f>
        <v>0</v>
      </c>
      <c r="P1946" s="190">
        <f>+ม.6!W116</f>
        <v>0</v>
      </c>
      <c r="Q1946" s="244"/>
      <c r="R1946" s="197">
        <f t="shared" si="214"/>
        <v>0</v>
      </c>
      <c r="S1946" s="221">
        <f>+ม.6!Z116</f>
        <v>0</v>
      </c>
      <c r="T1946" s="201">
        <f t="shared" si="215"/>
        <v>0</v>
      </c>
      <c r="U1946" s="190">
        <f t="shared" si="216"/>
        <v>0</v>
      </c>
      <c r="V1946" s="190">
        <f t="shared" si="217"/>
        <v>288300</v>
      </c>
      <c r="W1946" s="190"/>
      <c r="X1946" s="258" t="s">
        <v>2880</v>
      </c>
      <c r="Y1946" s="251"/>
      <c r="Z1946" s="251">
        <v>0.01</v>
      </c>
    </row>
    <row r="1947" spans="1:26" s="189" customFormat="1" ht="15.75" customHeight="1" x14ac:dyDescent="0.35">
      <c r="A1947" s="221">
        <v>92</v>
      </c>
      <c r="B1947" s="217" t="str">
        <f>+ม.6!D117</f>
        <v>โฉนด</v>
      </c>
      <c r="C1947" s="234">
        <f>+ม.6!E117</f>
        <v>49487</v>
      </c>
      <c r="D1947" s="221">
        <f>+ม.6!I117</f>
        <v>2</v>
      </c>
      <c r="E1947" s="221">
        <f>+ม.6!J117</f>
        <v>3</v>
      </c>
      <c r="F1947" s="230" t="str">
        <f>+ม.6!K117</f>
        <v>41.0</v>
      </c>
      <c r="G1947" s="190"/>
      <c r="H1947" s="221">
        <f t="shared" si="212"/>
        <v>1141</v>
      </c>
      <c r="I1947" s="226">
        <v>100</v>
      </c>
      <c r="J1947" s="191">
        <f t="shared" si="213"/>
        <v>114100</v>
      </c>
      <c r="K1947" s="221">
        <f>+ม.6!Q117</f>
        <v>0</v>
      </c>
      <c r="L1947" s="238">
        <f>+ม.6!S117</f>
        <v>0</v>
      </c>
      <c r="M1947" s="238">
        <f>+ม.6!T117</f>
        <v>0</v>
      </c>
      <c r="N1947" s="190"/>
      <c r="O1947" s="197">
        <f>+ม.6!U117</f>
        <v>0</v>
      </c>
      <c r="P1947" s="190">
        <f>+ม.6!W117</f>
        <v>0</v>
      </c>
      <c r="Q1947" s="244"/>
      <c r="R1947" s="197">
        <f t="shared" si="214"/>
        <v>0</v>
      </c>
      <c r="S1947" s="221">
        <f>+ม.6!Z117</f>
        <v>0</v>
      </c>
      <c r="T1947" s="201">
        <f t="shared" si="215"/>
        <v>0</v>
      </c>
      <c r="U1947" s="190">
        <f t="shared" si="216"/>
        <v>0</v>
      </c>
      <c r="V1947" s="190">
        <f t="shared" si="217"/>
        <v>114100</v>
      </c>
      <c r="W1947" s="190"/>
      <c r="X1947" s="258" t="s">
        <v>2880</v>
      </c>
      <c r="Y1947" s="251"/>
      <c r="Z1947" s="251">
        <v>0.01</v>
      </c>
    </row>
    <row r="1948" spans="1:26" s="189" customFormat="1" ht="15.75" customHeight="1" x14ac:dyDescent="0.35">
      <c r="A1948" s="221">
        <v>93</v>
      </c>
      <c r="B1948" s="217" t="str">
        <f>+ม.6!D118</f>
        <v>โฉนด</v>
      </c>
      <c r="C1948" s="234">
        <f>+ม.6!E118</f>
        <v>55103</v>
      </c>
      <c r="D1948" s="221">
        <f>+ม.6!I118</f>
        <v>2</v>
      </c>
      <c r="E1948" s="221">
        <f>+ม.6!J118</f>
        <v>2</v>
      </c>
      <c r="F1948" s="230" t="str">
        <f>+ม.6!K118</f>
        <v>4.0</v>
      </c>
      <c r="G1948" s="190"/>
      <c r="H1948" s="221">
        <f t="shared" si="212"/>
        <v>1004</v>
      </c>
      <c r="I1948" s="226">
        <v>100</v>
      </c>
      <c r="J1948" s="191">
        <f t="shared" si="213"/>
        <v>100400</v>
      </c>
      <c r="K1948" s="221">
        <f>+ม.6!Q118</f>
        <v>0</v>
      </c>
      <c r="L1948" s="238">
        <f>+ม.6!S118</f>
        <v>0</v>
      </c>
      <c r="M1948" s="238">
        <f>+ม.6!T118</f>
        <v>0</v>
      </c>
      <c r="N1948" s="190"/>
      <c r="O1948" s="197">
        <f>+ม.6!U118</f>
        <v>0</v>
      </c>
      <c r="P1948" s="190">
        <f>+ม.6!W118</f>
        <v>0</v>
      </c>
      <c r="Q1948" s="244"/>
      <c r="R1948" s="197">
        <f t="shared" si="214"/>
        <v>0</v>
      </c>
      <c r="S1948" s="221">
        <f>+ม.6!Z118</f>
        <v>0</v>
      </c>
      <c r="T1948" s="201">
        <f t="shared" si="215"/>
        <v>0</v>
      </c>
      <c r="U1948" s="190">
        <f t="shared" si="216"/>
        <v>0</v>
      </c>
      <c r="V1948" s="190">
        <f t="shared" si="217"/>
        <v>100400</v>
      </c>
      <c r="W1948" s="190"/>
      <c r="X1948" s="258" t="s">
        <v>2880</v>
      </c>
      <c r="Y1948" s="251"/>
      <c r="Z1948" s="251">
        <v>0.01</v>
      </c>
    </row>
    <row r="1949" spans="1:26" s="189" customFormat="1" ht="15.75" customHeight="1" x14ac:dyDescent="0.35">
      <c r="A1949" s="221">
        <v>94</v>
      </c>
      <c r="B1949" s="217" t="str">
        <f>+ม.6!D119</f>
        <v>โฉนด</v>
      </c>
      <c r="C1949" s="234">
        <f>+ม.6!E119</f>
        <v>58191</v>
      </c>
      <c r="D1949" s="221">
        <f>+ม.6!I119</f>
        <v>2</v>
      </c>
      <c r="E1949" s="221">
        <f>+ม.6!J119</f>
        <v>3</v>
      </c>
      <c r="F1949" s="230" t="str">
        <f>+ม.6!K119</f>
        <v>19.0</v>
      </c>
      <c r="G1949" s="190"/>
      <c r="H1949" s="221">
        <f t="shared" si="212"/>
        <v>1119</v>
      </c>
      <c r="I1949" s="226">
        <v>230</v>
      </c>
      <c r="J1949" s="191">
        <f t="shared" si="213"/>
        <v>257370</v>
      </c>
      <c r="K1949" s="221">
        <f>+ม.6!Q119</f>
        <v>0</v>
      </c>
      <c r="L1949" s="238">
        <f>+ม.6!S119</f>
        <v>0</v>
      </c>
      <c r="M1949" s="238">
        <f>+ม.6!T119</f>
        <v>0</v>
      </c>
      <c r="N1949" s="190"/>
      <c r="O1949" s="197">
        <f>+ม.6!U119</f>
        <v>0</v>
      </c>
      <c r="P1949" s="190">
        <f>+ม.6!W119</f>
        <v>0</v>
      </c>
      <c r="Q1949" s="244"/>
      <c r="R1949" s="197">
        <f t="shared" si="214"/>
        <v>0</v>
      </c>
      <c r="S1949" s="221">
        <f>+ม.6!Z119</f>
        <v>0</v>
      </c>
      <c r="T1949" s="201">
        <f t="shared" si="215"/>
        <v>0</v>
      </c>
      <c r="U1949" s="190">
        <f t="shared" si="216"/>
        <v>0</v>
      </c>
      <c r="V1949" s="190">
        <f t="shared" si="217"/>
        <v>257370</v>
      </c>
      <c r="W1949" s="190"/>
      <c r="X1949" s="258" t="s">
        <v>2880</v>
      </c>
      <c r="Y1949" s="251"/>
      <c r="Z1949" s="251">
        <v>0.01</v>
      </c>
    </row>
    <row r="1950" spans="1:26" s="189" customFormat="1" ht="15.75" customHeight="1" x14ac:dyDescent="0.35">
      <c r="A1950" s="221">
        <v>95</v>
      </c>
      <c r="B1950" s="217" t="str">
        <f>+ม.6!D120</f>
        <v>โฉนด</v>
      </c>
      <c r="C1950" s="234">
        <f>+ม.6!E120</f>
        <v>15692</v>
      </c>
      <c r="D1950" s="221">
        <f>+ม.6!I120</f>
        <v>6</v>
      </c>
      <c r="E1950" s="221">
        <f>+ม.6!J120</f>
        <v>3</v>
      </c>
      <c r="F1950" s="230" t="str">
        <f>+ม.6!K120</f>
        <v>33.0</v>
      </c>
      <c r="G1950" s="190"/>
      <c r="H1950" s="221">
        <f t="shared" si="212"/>
        <v>2733</v>
      </c>
      <c r="I1950" s="226">
        <v>100</v>
      </c>
      <c r="J1950" s="191">
        <f t="shared" si="213"/>
        <v>273300</v>
      </c>
      <c r="K1950" s="221">
        <f>+ม.6!Q120</f>
        <v>0</v>
      </c>
      <c r="L1950" s="238">
        <f>+ม.6!S120</f>
        <v>0</v>
      </c>
      <c r="M1950" s="238">
        <f>+ม.6!T120</f>
        <v>0</v>
      </c>
      <c r="N1950" s="190"/>
      <c r="O1950" s="197">
        <f>+ม.6!U120</f>
        <v>0</v>
      </c>
      <c r="P1950" s="190">
        <f>+ม.6!W120</f>
        <v>0</v>
      </c>
      <c r="Q1950" s="244"/>
      <c r="R1950" s="197">
        <f t="shared" si="214"/>
        <v>0</v>
      </c>
      <c r="S1950" s="221">
        <f>+ม.6!Z120</f>
        <v>0</v>
      </c>
      <c r="T1950" s="201">
        <f t="shared" si="215"/>
        <v>0</v>
      </c>
      <c r="U1950" s="190">
        <f t="shared" si="216"/>
        <v>0</v>
      </c>
      <c r="V1950" s="190">
        <f t="shared" si="217"/>
        <v>273300</v>
      </c>
      <c r="W1950" s="190"/>
      <c r="X1950" s="258" t="s">
        <v>2880</v>
      </c>
      <c r="Y1950" s="251"/>
      <c r="Z1950" s="251">
        <v>0.01</v>
      </c>
    </row>
    <row r="1951" spans="1:26" s="189" customFormat="1" ht="15.75" customHeight="1" x14ac:dyDescent="0.35">
      <c r="A1951" s="221">
        <v>96</v>
      </c>
      <c r="B1951" s="217" t="str">
        <f>+ม.6!D121</f>
        <v>โฉนด</v>
      </c>
      <c r="C1951" s="234">
        <f>+ม.6!E121</f>
        <v>15693</v>
      </c>
      <c r="D1951" s="221">
        <f>+ม.6!I121</f>
        <v>6</v>
      </c>
      <c r="E1951" s="221">
        <f>+ม.6!J121</f>
        <v>3</v>
      </c>
      <c r="F1951" s="230" t="str">
        <f>+ม.6!K121</f>
        <v>77.0</v>
      </c>
      <c r="G1951" s="190"/>
      <c r="H1951" s="221">
        <f t="shared" si="212"/>
        <v>2777</v>
      </c>
      <c r="I1951" s="226">
        <v>100</v>
      </c>
      <c r="J1951" s="191">
        <f t="shared" si="213"/>
        <v>277700</v>
      </c>
      <c r="K1951" s="221">
        <f>+ม.6!Q121</f>
        <v>0</v>
      </c>
      <c r="L1951" s="238">
        <f>+ม.6!S121</f>
        <v>0</v>
      </c>
      <c r="M1951" s="238">
        <f>+ม.6!T121</f>
        <v>0</v>
      </c>
      <c r="N1951" s="190"/>
      <c r="O1951" s="197">
        <f>+ม.6!U121</f>
        <v>0</v>
      </c>
      <c r="P1951" s="190">
        <f>+ม.6!W121</f>
        <v>0</v>
      </c>
      <c r="Q1951" s="244"/>
      <c r="R1951" s="197">
        <f t="shared" si="214"/>
        <v>0</v>
      </c>
      <c r="S1951" s="221">
        <f>+ม.6!Z121</f>
        <v>0</v>
      </c>
      <c r="T1951" s="201">
        <f t="shared" si="215"/>
        <v>0</v>
      </c>
      <c r="U1951" s="190">
        <f t="shared" si="216"/>
        <v>0</v>
      </c>
      <c r="V1951" s="190">
        <f t="shared" si="217"/>
        <v>277700</v>
      </c>
      <c r="W1951" s="190"/>
      <c r="X1951" s="258" t="s">
        <v>2880</v>
      </c>
      <c r="Y1951" s="251"/>
      <c r="Z1951" s="251">
        <v>0.01</v>
      </c>
    </row>
    <row r="1952" spans="1:26" s="189" customFormat="1" ht="15.75" customHeight="1" x14ac:dyDescent="0.35">
      <c r="A1952" s="221">
        <v>97</v>
      </c>
      <c r="B1952" s="217" t="str">
        <f>+ม.6!D122</f>
        <v>โฉนด</v>
      </c>
      <c r="C1952" s="234">
        <f>+ม.6!E122</f>
        <v>15694</v>
      </c>
      <c r="D1952" s="221">
        <f>+ม.6!I122</f>
        <v>7</v>
      </c>
      <c r="E1952" s="221">
        <f>+ม.6!J122</f>
        <v>0</v>
      </c>
      <c r="F1952" s="230">
        <f>+ม.6!K122</f>
        <v>13</v>
      </c>
      <c r="G1952" s="190"/>
      <c r="H1952" s="221">
        <f t="shared" si="212"/>
        <v>2813</v>
      </c>
      <c r="I1952" s="226">
        <v>100</v>
      </c>
      <c r="J1952" s="191">
        <f t="shared" si="213"/>
        <v>281300</v>
      </c>
      <c r="K1952" s="221">
        <f>+ม.6!Q122</f>
        <v>0</v>
      </c>
      <c r="L1952" s="238">
        <f>+ม.6!S122</f>
        <v>0</v>
      </c>
      <c r="M1952" s="238">
        <f>+ม.6!T122</f>
        <v>0</v>
      </c>
      <c r="N1952" s="190"/>
      <c r="O1952" s="197">
        <f>+ม.6!U122</f>
        <v>0</v>
      </c>
      <c r="P1952" s="190">
        <f>+ม.6!W122</f>
        <v>0</v>
      </c>
      <c r="Q1952" s="244"/>
      <c r="R1952" s="197">
        <f t="shared" si="214"/>
        <v>0</v>
      </c>
      <c r="S1952" s="221">
        <f>+ม.6!Z122</f>
        <v>0</v>
      </c>
      <c r="T1952" s="201">
        <f t="shared" si="215"/>
        <v>0</v>
      </c>
      <c r="U1952" s="190">
        <f t="shared" si="216"/>
        <v>0</v>
      </c>
      <c r="V1952" s="190">
        <f t="shared" si="217"/>
        <v>281300</v>
      </c>
      <c r="W1952" s="190"/>
      <c r="X1952" s="258" t="s">
        <v>2880</v>
      </c>
      <c r="Y1952" s="251"/>
      <c r="Z1952" s="251">
        <v>0.01</v>
      </c>
    </row>
    <row r="1953" spans="1:26" s="189" customFormat="1" ht="15.75" customHeight="1" x14ac:dyDescent="0.35">
      <c r="A1953" s="221">
        <v>98</v>
      </c>
      <c r="B1953" s="217" t="str">
        <f>+ม.6!D123</f>
        <v>โฉนด</v>
      </c>
      <c r="C1953" s="234">
        <f>+ม.6!E123</f>
        <v>4998</v>
      </c>
      <c r="D1953" s="221">
        <f>+ม.6!I123</f>
        <v>0</v>
      </c>
      <c r="E1953" s="221">
        <f>+ม.6!J123</f>
        <v>1</v>
      </c>
      <c r="F1953" s="230" t="str">
        <f>+ม.6!K123</f>
        <v>12.0</v>
      </c>
      <c r="G1953" s="190"/>
      <c r="H1953" s="221">
        <f t="shared" si="212"/>
        <v>112</v>
      </c>
      <c r="I1953" s="226">
        <v>300</v>
      </c>
      <c r="J1953" s="191">
        <f t="shared" si="213"/>
        <v>33600</v>
      </c>
      <c r="K1953" s="221">
        <f>+ม.6!Q123</f>
        <v>1</v>
      </c>
      <c r="L1953" s="238" t="str">
        <f>+ม.6!S123</f>
        <v>บ้านเดี่ยว</v>
      </c>
      <c r="M1953" s="238" t="str">
        <f>+ม.6!T123</f>
        <v>ครึ่งตึกครึ่งไม้</v>
      </c>
      <c r="N1953" s="190"/>
      <c r="O1953" s="197">
        <f>+ม.6!U123</f>
        <v>72</v>
      </c>
      <c r="P1953" s="190">
        <f>+ม.6!W123</f>
        <v>0</v>
      </c>
      <c r="Q1953" s="244">
        <v>6800</v>
      </c>
      <c r="R1953" s="197">
        <f t="shared" si="214"/>
        <v>489600</v>
      </c>
      <c r="S1953" s="221">
        <f>+ม.6!Z123</f>
        <v>30</v>
      </c>
      <c r="T1953" s="201">
        <f t="shared" si="215"/>
        <v>146880</v>
      </c>
      <c r="U1953" s="190">
        <f t="shared" si="216"/>
        <v>342720</v>
      </c>
      <c r="V1953" s="190">
        <f t="shared" si="217"/>
        <v>376320</v>
      </c>
      <c r="W1953" s="190"/>
      <c r="X1953" s="258" t="s">
        <v>2880</v>
      </c>
      <c r="Y1953" s="251"/>
      <c r="Z1953" s="251">
        <v>0.03</v>
      </c>
    </row>
    <row r="1954" spans="1:26" s="189" customFormat="1" ht="15.75" customHeight="1" x14ac:dyDescent="0.35">
      <c r="A1954" s="221">
        <f>+ม.6!C124</f>
        <v>0</v>
      </c>
      <c r="B1954" s="217">
        <f>+ม.6!D124</f>
        <v>0</v>
      </c>
      <c r="C1954" s="234"/>
      <c r="D1954" s="221"/>
      <c r="E1954" s="221"/>
      <c r="F1954" s="230"/>
      <c r="G1954" s="190"/>
      <c r="H1954" s="221">
        <f t="shared" si="212"/>
        <v>0</v>
      </c>
      <c r="I1954" s="226"/>
      <c r="J1954" s="191">
        <f t="shared" si="213"/>
        <v>0</v>
      </c>
      <c r="K1954" s="221">
        <f>+ม.6!Q124</f>
        <v>0</v>
      </c>
      <c r="L1954" s="238" t="str">
        <f>+ม.6!S124</f>
        <v>ชั้นที่1</v>
      </c>
      <c r="M1954" s="238">
        <f>+ม.6!T124</f>
        <v>0</v>
      </c>
      <c r="N1954" s="190"/>
      <c r="O1954" s="197">
        <f>+ม.6!U124</f>
        <v>0</v>
      </c>
      <c r="P1954" s="190">
        <f>+ม.6!W124</f>
        <v>36</v>
      </c>
      <c r="Q1954" s="244"/>
      <c r="R1954" s="197">
        <f t="shared" si="214"/>
        <v>0</v>
      </c>
      <c r="S1954" s="221">
        <f>+ม.6!Z124</f>
        <v>0</v>
      </c>
      <c r="T1954" s="201">
        <f t="shared" si="215"/>
        <v>0</v>
      </c>
      <c r="U1954" s="190">
        <f t="shared" si="216"/>
        <v>0</v>
      </c>
      <c r="V1954" s="190">
        <f t="shared" si="217"/>
        <v>0</v>
      </c>
      <c r="W1954" s="190"/>
      <c r="X1954" s="258"/>
      <c r="Y1954" s="251"/>
      <c r="Z1954" s="251"/>
    </row>
    <row r="1955" spans="1:26" s="189" customFormat="1" ht="15.75" customHeight="1" x14ac:dyDescent="0.35">
      <c r="A1955" s="221">
        <f>+ม.6!C125</f>
        <v>0</v>
      </c>
      <c r="B1955" s="217">
        <f>+ม.6!D125</f>
        <v>0</v>
      </c>
      <c r="C1955" s="234"/>
      <c r="D1955" s="221"/>
      <c r="E1955" s="221"/>
      <c r="F1955" s="230"/>
      <c r="G1955" s="190"/>
      <c r="H1955" s="221">
        <f t="shared" si="212"/>
        <v>0</v>
      </c>
      <c r="I1955" s="226"/>
      <c r="J1955" s="191">
        <f t="shared" si="213"/>
        <v>0</v>
      </c>
      <c r="K1955" s="221">
        <f>+ม.6!Q125</f>
        <v>0</v>
      </c>
      <c r="L1955" s="238" t="str">
        <f>+ม.6!S125</f>
        <v>ชั้นที่2</v>
      </c>
      <c r="M1955" s="238">
        <f>+ม.6!T125</f>
        <v>0</v>
      </c>
      <c r="N1955" s="190"/>
      <c r="O1955" s="197">
        <f>+ม.6!U125</f>
        <v>0</v>
      </c>
      <c r="P1955" s="190">
        <f>+ม.6!W125</f>
        <v>36</v>
      </c>
      <c r="Q1955" s="244"/>
      <c r="R1955" s="197">
        <f t="shared" si="214"/>
        <v>0</v>
      </c>
      <c r="S1955" s="221">
        <f>+ม.6!Z125</f>
        <v>0</v>
      </c>
      <c r="T1955" s="201">
        <f t="shared" si="215"/>
        <v>0</v>
      </c>
      <c r="U1955" s="190">
        <f t="shared" si="216"/>
        <v>0</v>
      </c>
      <c r="V1955" s="190">
        <f t="shared" si="217"/>
        <v>0</v>
      </c>
      <c r="W1955" s="190"/>
      <c r="X1955" s="258"/>
      <c r="Y1955" s="251"/>
      <c r="Z1955" s="251"/>
    </row>
    <row r="1956" spans="1:26" s="189" customFormat="1" ht="15.75" customHeight="1" x14ac:dyDescent="0.35">
      <c r="A1956" s="221">
        <v>99</v>
      </c>
      <c r="B1956" s="217" t="str">
        <f>+ม.6!D126</f>
        <v>โฉนด</v>
      </c>
      <c r="C1956" s="234">
        <f>+ม.6!E126</f>
        <v>15757</v>
      </c>
      <c r="D1956" s="221">
        <f>+ม.6!I126</f>
        <v>15</v>
      </c>
      <c r="E1956" s="221">
        <f>+ม.6!J126</f>
        <v>0</v>
      </c>
      <c r="F1956" s="230">
        <f>+ม.6!K126</f>
        <v>38</v>
      </c>
      <c r="G1956" s="190"/>
      <c r="H1956" s="221">
        <f t="shared" si="212"/>
        <v>6038</v>
      </c>
      <c r="I1956" s="226">
        <v>130</v>
      </c>
      <c r="J1956" s="191">
        <f t="shared" si="213"/>
        <v>784940</v>
      </c>
      <c r="K1956" s="221">
        <f>+ม.6!Q126</f>
        <v>0</v>
      </c>
      <c r="L1956" s="238">
        <f>+ม.6!S126</f>
        <v>0</v>
      </c>
      <c r="M1956" s="238">
        <f>+ม.6!T126</f>
        <v>0</v>
      </c>
      <c r="N1956" s="190"/>
      <c r="O1956" s="197">
        <f>+ม.6!U126</f>
        <v>0</v>
      </c>
      <c r="P1956" s="190">
        <f>+ม.6!W126</f>
        <v>0</v>
      </c>
      <c r="Q1956" s="244"/>
      <c r="R1956" s="197">
        <f t="shared" si="214"/>
        <v>0</v>
      </c>
      <c r="S1956" s="221">
        <f>+ม.6!Z126</f>
        <v>0</v>
      </c>
      <c r="T1956" s="201">
        <f t="shared" si="215"/>
        <v>0</v>
      </c>
      <c r="U1956" s="190">
        <f t="shared" si="216"/>
        <v>0</v>
      </c>
      <c r="V1956" s="190">
        <f t="shared" si="217"/>
        <v>784940</v>
      </c>
      <c r="W1956" s="190"/>
      <c r="X1956" s="258" t="s">
        <v>2880</v>
      </c>
      <c r="Y1956" s="251"/>
      <c r="Z1956" s="251">
        <v>0.01</v>
      </c>
    </row>
    <row r="1957" spans="1:26" s="189" customFormat="1" ht="15.75" customHeight="1" x14ac:dyDescent="0.35">
      <c r="A1957" s="221">
        <v>100</v>
      </c>
      <c r="B1957" s="217" t="str">
        <f>+ม.6!D127</f>
        <v>โฉนด</v>
      </c>
      <c r="C1957" s="234">
        <f>+ม.6!E127</f>
        <v>15035</v>
      </c>
      <c r="D1957" s="221">
        <f>+ม.6!I127</f>
        <v>18</v>
      </c>
      <c r="E1957" s="221">
        <f>+ม.6!J127</f>
        <v>3</v>
      </c>
      <c r="F1957" s="230" t="str">
        <f>+ม.6!K127</f>
        <v>83.0</v>
      </c>
      <c r="G1957" s="190"/>
      <c r="H1957" s="221">
        <f t="shared" si="212"/>
        <v>7583</v>
      </c>
      <c r="I1957" s="226">
        <v>100</v>
      </c>
      <c r="J1957" s="191">
        <f t="shared" si="213"/>
        <v>758300</v>
      </c>
      <c r="K1957" s="221">
        <f>+ม.6!Q127</f>
        <v>0</v>
      </c>
      <c r="L1957" s="238">
        <f>+ม.6!S127</f>
        <v>0</v>
      </c>
      <c r="M1957" s="238">
        <f>+ม.6!T127</f>
        <v>0</v>
      </c>
      <c r="N1957" s="190"/>
      <c r="O1957" s="197">
        <f>+ม.6!U127</f>
        <v>0</v>
      </c>
      <c r="P1957" s="190">
        <f>+ม.6!W127</f>
        <v>0</v>
      </c>
      <c r="Q1957" s="244"/>
      <c r="R1957" s="197">
        <f t="shared" si="214"/>
        <v>0</v>
      </c>
      <c r="S1957" s="221">
        <f>+ม.6!Z127</f>
        <v>0</v>
      </c>
      <c r="T1957" s="201">
        <f t="shared" si="215"/>
        <v>0</v>
      </c>
      <c r="U1957" s="190">
        <f t="shared" si="216"/>
        <v>0</v>
      </c>
      <c r="V1957" s="190">
        <f t="shared" si="217"/>
        <v>758300</v>
      </c>
      <c r="W1957" s="190"/>
      <c r="X1957" s="258" t="s">
        <v>2880</v>
      </c>
      <c r="Y1957" s="251"/>
      <c r="Z1957" s="251">
        <v>0.01</v>
      </c>
    </row>
    <row r="1958" spans="1:26" s="189" customFormat="1" ht="15.75" customHeight="1" x14ac:dyDescent="0.35">
      <c r="A1958" s="221">
        <v>101</v>
      </c>
      <c r="B1958" s="217" t="str">
        <f>+ม.6!D128</f>
        <v>โฉนด</v>
      </c>
      <c r="C1958" s="234">
        <f>+ม.6!E128</f>
        <v>15024</v>
      </c>
      <c r="D1958" s="221">
        <f>+ม.6!I128</f>
        <v>18</v>
      </c>
      <c r="E1958" s="221">
        <f>+ม.6!J128</f>
        <v>1</v>
      </c>
      <c r="F1958" s="230" t="str">
        <f>+ม.6!K128</f>
        <v>86.0</v>
      </c>
      <c r="G1958" s="190"/>
      <c r="H1958" s="221">
        <f t="shared" si="212"/>
        <v>7386</v>
      </c>
      <c r="I1958" s="226">
        <v>100</v>
      </c>
      <c r="J1958" s="191">
        <f t="shared" si="213"/>
        <v>738600</v>
      </c>
      <c r="K1958" s="221">
        <f>+ม.6!Q128</f>
        <v>0</v>
      </c>
      <c r="L1958" s="238">
        <f>+ม.6!S128</f>
        <v>0</v>
      </c>
      <c r="M1958" s="238">
        <f>+ม.6!T128</f>
        <v>0</v>
      </c>
      <c r="N1958" s="190"/>
      <c r="O1958" s="197">
        <f>+ม.6!U128</f>
        <v>0</v>
      </c>
      <c r="P1958" s="190">
        <f>+ม.6!W128</f>
        <v>0</v>
      </c>
      <c r="Q1958" s="244"/>
      <c r="R1958" s="197">
        <f t="shared" si="214"/>
        <v>0</v>
      </c>
      <c r="S1958" s="221">
        <f>+ม.6!Z128</f>
        <v>0</v>
      </c>
      <c r="T1958" s="201">
        <f t="shared" si="215"/>
        <v>0</v>
      </c>
      <c r="U1958" s="190">
        <f t="shared" si="216"/>
        <v>0</v>
      </c>
      <c r="V1958" s="190">
        <f t="shared" si="217"/>
        <v>738600</v>
      </c>
      <c r="W1958" s="190"/>
      <c r="X1958" s="258" t="s">
        <v>2880</v>
      </c>
      <c r="Y1958" s="251"/>
      <c r="Z1958" s="251">
        <v>0.01</v>
      </c>
    </row>
    <row r="1959" spans="1:26" s="189" customFormat="1" ht="15.75" customHeight="1" x14ac:dyDescent="0.35">
      <c r="A1959" s="221">
        <v>102</v>
      </c>
      <c r="B1959" s="217" t="str">
        <f>+ม.6!D129</f>
        <v>โฉนด</v>
      </c>
      <c r="C1959" s="234">
        <f>+ม.6!E129</f>
        <v>5005</v>
      </c>
      <c r="D1959" s="221">
        <f>+ม.6!I129</f>
        <v>0</v>
      </c>
      <c r="E1959" s="221">
        <f>+ม.6!J129</f>
        <v>3</v>
      </c>
      <c r="F1959" s="230" t="str">
        <f>+ม.6!K129</f>
        <v>79.0</v>
      </c>
      <c r="G1959" s="190"/>
      <c r="H1959" s="221">
        <f t="shared" si="212"/>
        <v>379</v>
      </c>
      <c r="I1959" s="226">
        <v>200</v>
      </c>
      <c r="J1959" s="191">
        <f t="shared" si="213"/>
        <v>75800</v>
      </c>
      <c r="K1959" s="221">
        <f>+ม.6!Q129</f>
        <v>1</v>
      </c>
      <c r="L1959" s="238" t="str">
        <f>+ม.6!S129</f>
        <v>บ้านเดี่ยว</v>
      </c>
      <c r="M1959" s="238" t="str">
        <f>+ม.6!T129</f>
        <v>ครึ่งตึกครึ่งไม้</v>
      </c>
      <c r="N1959" s="190"/>
      <c r="O1959" s="197">
        <f>+ม.6!U129</f>
        <v>108</v>
      </c>
      <c r="P1959" s="190">
        <f>+ม.6!W129</f>
        <v>0</v>
      </c>
      <c r="Q1959" s="244">
        <v>6800</v>
      </c>
      <c r="R1959" s="197">
        <f t="shared" si="214"/>
        <v>734400</v>
      </c>
      <c r="S1959" s="221">
        <f>+ม.6!Z129</f>
        <v>30</v>
      </c>
      <c r="T1959" s="201">
        <f t="shared" si="215"/>
        <v>220320</v>
      </c>
      <c r="U1959" s="190">
        <f t="shared" si="216"/>
        <v>514080</v>
      </c>
      <c r="V1959" s="190">
        <f t="shared" si="217"/>
        <v>589880</v>
      </c>
      <c r="W1959" s="190"/>
      <c r="X1959" s="258" t="s">
        <v>2880</v>
      </c>
      <c r="Y1959" s="251"/>
      <c r="Z1959" s="251">
        <v>0.03</v>
      </c>
    </row>
    <row r="1960" spans="1:26" s="189" customFormat="1" ht="15.75" customHeight="1" x14ac:dyDescent="0.35">
      <c r="A1960" s="221">
        <f>+ม.6!C130</f>
        <v>0</v>
      </c>
      <c r="B1960" s="217">
        <f>+ม.6!D130</f>
        <v>0</v>
      </c>
      <c r="C1960" s="234"/>
      <c r="D1960" s="221"/>
      <c r="E1960" s="221"/>
      <c r="F1960" s="230"/>
      <c r="G1960" s="190"/>
      <c r="H1960" s="221">
        <f t="shared" si="212"/>
        <v>0</v>
      </c>
      <c r="I1960" s="226"/>
      <c r="J1960" s="191">
        <f t="shared" si="213"/>
        <v>0</v>
      </c>
      <c r="K1960" s="221">
        <f>+ม.6!Q130</f>
        <v>0</v>
      </c>
      <c r="L1960" s="238" t="str">
        <f>+ม.6!S130</f>
        <v>ชั้นที่1</v>
      </c>
      <c r="M1960" s="238">
        <f>+ม.6!T130</f>
        <v>0</v>
      </c>
      <c r="N1960" s="190"/>
      <c r="O1960" s="197">
        <f>+ม.6!U130</f>
        <v>0</v>
      </c>
      <c r="P1960" s="190">
        <f>+ม.6!W130</f>
        <v>54</v>
      </c>
      <c r="Q1960" s="244"/>
      <c r="R1960" s="197">
        <f t="shared" si="214"/>
        <v>0</v>
      </c>
      <c r="S1960" s="221">
        <f>+ม.6!Z130</f>
        <v>0</v>
      </c>
      <c r="T1960" s="201">
        <f t="shared" si="215"/>
        <v>0</v>
      </c>
      <c r="U1960" s="190">
        <f t="shared" si="216"/>
        <v>0</v>
      </c>
      <c r="V1960" s="190">
        <f t="shared" si="217"/>
        <v>0</v>
      </c>
      <c r="W1960" s="190"/>
      <c r="X1960" s="258"/>
      <c r="Y1960" s="251"/>
      <c r="Z1960" s="251"/>
    </row>
    <row r="1961" spans="1:26" s="189" customFormat="1" ht="15.75" customHeight="1" x14ac:dyDescent="0.35">
      <c r="A1961" s="221">
        <f>+ม.6!C131</f>
        <v>0</v>
      </c>
      <c r="B1961" s="217">
        <f>+ม.6!D131</f>
        <v>0</v>
      </c>
      <c r="C1961" s="234"/>
      <c r="D1961" s="221"/>
      <c r="E1961" s="221"/>
      <c r="F1961" s="230"/>
      <c r="G1961" s="190"/>
      <c r="H1961" s="221">
        <f t="shared" si="212"/>
        <v>0</v>
      </c>
      <c r="I1961" s="226"/>
      <c r="J1961" s="191">
        <f t="shared" si="213"/>
        <v>0</v>
      </c>
      <c r="K1961" s="221">
        <f>+ม.6!Q131</f>
        <v>0</v>
      </c>
      <c r="L1961" s="238" t="str">
        <f>+ม.6!S131</f>
        <v>ชั้นที่2</v>
      </c>
      <c r="M1961" s="238">
        <f>+ม.6!T131</f>
        <v>0</v>
      </c>
      <c r="N1961" s="190"/>
      <c r="O1961" s="197">
        <f>+ม.6!U131</f>
        <v>0</v>
      </c>
      <c r="P1961" s="190">
        <f>+ม.6!W131</f>
        <v>54</v>
      </c>
      <c r="Q1961" s="244"/>
      <c r="R1961" s="197">
        <f t="shared" si="214"/>
        <v>0</v>
      </c>
      <c r="S1961" s="221">
        <f>+ม.6!Z131</f>
        <v>0</v>
      </c>
      <c r="T1961" s="201">
        <f t="shared" si="215"/>
        <v>0</v>
      </c>
      <c r="U1961" s="190">
        <f t="shared" si="216"/>
        <v>0</v>
      </c>
      <c r="V1961" s="190">
        <f t="shared" si="217"/>
        <v>0</v>
      </c>
      <c r="W1961" s="190"/>
      <c r="X1961" s="258"/>
      <c r="Y1961" s="251"/>
      <c r="Z1961" s="251"/>
    </row>
    <row r="1962" spans="1:26" s="189" customFormat="1" ht="15.75" customHeight="1" x14ac:dyDescent="0.35">
      <c r="A1962" s="221">
        <v>103</v>
      </c>
      <c r="B1962" s="217" t="str">
        <f>+ม.6!D132</f>
        <v>โฉนด</v>
      </c>
      <c r="C1962" s="234">
        <f>+ม.6!E132</f>
        <v>15836</v>
      </c>
      <c r="D1962" s="221">
        <f>+ม.6!I132</f>
        <v>14</v>
      </c>
      <c r="E1962" s="221">
        <f>+ม.6!J132</f>
        <v>3</v>
      </c>
      <c r="F1962" s="230" t="str">
        <f>+ม.6!K132</f>
        <v>95.0</v>
      </c>
      <c r="G1962" s="190"/>
      <c r="H1962" s="221">
        <f t="shared" si="212"/>
        <v>5995</v>
      </c>
      <c r="I1962" s="226">
        <v>130</v>
      </c>
      <c r="J1962" s="191">
        <f t="shared" si="213"/>
        <v>779350</v>
      </c>
      <c r="K1962" s="221">
        <f>+ม.6!Q132</f>
        <v>0</v>
      </c>
      <c r="L1962" s="238">
        <f>+ม.6!S132</f>
        <v>0</v>
      </c>
      <c r="M1962" s="238">
        <f>+ม.6!T132</f>
        <v>0</v>
      </c>
      <c r="N1962" s="190"/>
      <c r="O1962" s="197">
        <f>+ม.6!U132</f>
        <v>0</v>
      </c>
      <c r="P1962" s="190">
        <f>+ม.6!W132</f>
        <v>0</v>
      </c>
      <c r="Q1962" s="244"/>
      <c r="R1962" s="197">
        <f t="shared" si="214"/>
        <v>0</v>
      </c>
      <c r="S1962" s="221">
        <f>+ม.6!Z132</f>
        <v>0</v>
      </c>
      <c r="T1962" s="201">
        <f t="shared" si="215"/>
        <v>0</v>
      </c>
      <c r="U1962" s="190">
        <f t="shared" si="216"/>
        <v>0</v>
      </c>
      <c r="V1962" s="190">
        <f t="shared" si="217"/>
        <v>779350</v>
      </c>
      <c r="W1962" s="190"/>
      <c r="X1962" s="258" t="s">
        <v>2880</v>
      </c>
      <c r="Y1962" s="251"/>
      <c r="Z1962" s="251">
        <v>0.01</v>
      </c>
    </row>
    <row r="1963" spans="1:26" s="189" customFormat="1" ht="15.75" customHeight="1" x14ac:dyDescent="0.35">
      <c r="A1963" s="221">
        <v>104</v>
      </c>
      <c r="B1963" s="217" t="str">
        <f>+ม.6!D133</f>
        <v>โฉนด</v>
      </c>
      <c r="C1963" s="234">
        <f>+ม.6!E133</f>
        <v>15690</v>
      </c>
      <c r="D1963" s="221">
        <f>+ม.6!I133</f>
        <v>21</v>
      </c>
      <c r="E1963" s="221">
        <f>+ม.6!J133</f>
        <v>2</v>
      </c>
      <c r="F1963" s="230" t="str">
        <f>+ม.6!K133</f>
        <v>10.0</v>
      </c>
      <c r="G1963" s="190"/>
      <c r="H1963" s="221">
        <f t="shared" si="212"/>
        <v>8610</v>
      </c>
      <c r="I1963" s="226">
        <v>130</v>
      </c>
      <c r="J1963" s="191">
        <f t="shared" si="213"/>
        <v>1119300</v>
      </c>
      <c r="K1963" s="221">
        <f>+ม.6!Q133</f>
        <v>0</v>
      </c>
      <c r="L1963" s="238">
        <f>+ม.6!S133</f>
        <v>0</v>
      </c>
      <c r="M1963" s="238">
        <f>+ม.6!T133</f>
        <v>0</v>
      </c>
      <c r="N1963" s="190"/>
      <c r="O1963" s="197">
        <f>+ม.6!U133</f>
        <v>0</v>
      </c>
      <c r="P1963" s="190">
        <f>+ม.6!W133</f>
        <v>0</v>
      </c>
      <c r="Q1963" s="244"/>
      <c r="R1963" s="197">
        <f t="shared" si="214"/>
        <v>0</v>
      </c>
      <c r="S1963" s="221">
        <f>+ม.6!Z133</f>
        <v>0</v>
      </c>
      <c r="T1963" s="201">
        <f t="shared" si="215"/>
        <v>0</v>
      </c>
      <c r="U1963" s="190">
        <f t="shared" si="216"/>
        <v>0</v>
      </c>
      <c r="V1963" s="190">
        <f t="shared" si="217"/>
        <v>1119300</v>
      </c>
      <c r="W1963" s="190"/>
      <c r="X1963" s="258" t="s">
        <v>2880</v>
      </c>
      <c r="Y1963" s="251"/>
      <c r="Z1963" s="251">
        <v>0.01</v>
      </c>
    </row>
    <row r="1964" spans="1:26" s="189" customFormat="1" ht="15.75" customHeight="1" x14ac:dyDescent="0.35">
      <c r="A1964" s="221">
        <v>105</v>
      </c>
      <c r="B1964" s="217" t="str">
        <f>+ม.6!D134</f>
        <v>โฉนด</v>
      </c>
      <c r="C1964" s="234">
        <f>+ม.6!E134</f>
        <v>15752</v>
      </c>
      <c r="D1964" s="221">
        <f>+ม.6!I134</f>
        <v>7</v>
      </c>
      <c r="E1964" s="221">
        <f>+ม.6!J134</f>
        <v>2</v>
      </c>
      <c r="F1964" s="230"/>
      <c r="G1964" s="190"/>
      <c r="H1964" s="221">
        <f t="shared" si="212"/>
        <v>3000</v>
      </c>
      <c r="I1964" s="226">
        <v>100</v>
      </c>
      <c r="J1964" s="191">
        <f t="shared" si="213"/>
        <v>300000</v>
      </c>
      <c r="K1964" s="221">
        <f>+ม.6!Q134</f>
        <v>0</v>
      </c>
      <c r="L1964" s="238">
        <f>+ม.6!S134</f>
        <v>0</v>
      </c>
      <c r="M1964" s="238">
        <f>+ม.6!T134</f>
        <v>0</v>
      </c>
      <c r="N1964" s="190"/>
      <c r="O1964" s="197">
        <f>+ม.6!U134</f>
        <v>0</v>
      </c>
      <c r="P1964" s="190">
        <f>+ม.6!W134</f>
        <v>0</v>
      </c>
      <c r="Q1964" s="244"/>
      <c r="R1964" s="197">
        <f t="shared" si="214"/>
        <v>0</v>
      </c>
      <c r="S1964" s="221">
        <f>+ม.6!Z134</f>
        <v>0</v>
      </c>
      <c r="T1964" s="201">
        <f t="shared" si="215"/>
        <v>0</v>
      </c>
      <c r="U1964" s="190">
        <f t="shared" si="216"/>
        <v>0</v>
      </c>
      <c r="V1964" s="190">
        <f t="shared" si="217"/>
        <v>300000</v>
      </c>
      <c r="W1964" s="190"/>
      <c r="X1964" s="258" t="s">
        <v>2880</v>
      </c>
      <c r="Y1964" s="251"/>
      <c r="Z1964" s="251">
        <v>0.01</v>
      </c>
    </row>
    <row r="1965" spans="1:26" s="189" customFormat="1" ht="15.75" customHeight="1" x14ac:dyDescent="0.35">
      <c r="A1965" s="221">
        <v>106</v>
      </c>
      <c r="B1965" s="217" t="str">
        <f>+ม.6!D135</f>
        <v>โฉนด</v>
      </c>
      <c r="C1965" s="234">
        <f>+ม.6!E135</f>
        <v>65482</v>
      </c>
      <c r="D1965" s="221">
        <f>+ม.6!I135</f>
        <v>8</v>
      </c>
      <c r="E1965" s="221">
        <f>+ม.6!J135</f>
        <v>3</v>
      </c>
      <c r="F1965" s="230">
        <f>+ม.6!K135</f>
        <v>85</v>
      </c>
      <c r="G1965" s="190"/>
      <c r="H1965" s="221">
        <f t="shared" si="212"/>
        <v>3585</v>
      </c>
      <c r="I1965" s="226">
        <v>100</v>
      </c>
      <c r="J1965" s="191">
        <f t="shared" si="213"/>
        <v>358500</v>
      </c>
      <c r="K1965" s="221">
        <f>+ม.6!Q135</f>
        <v>0</v>
      </c>
      <c r="L1965" s="238">
        <f>+ม.6!S135</f>
        <v>0</v>
      </c>
      <c r="M1965" s="238">
        <f>+ม.6!T135</f>
        <v>0</v>
      </c>
      <c r="N1965" s="190"/>
      <c r="O1965" s="197">
        <f>+ม.6!U135</f>
        <v>0</v>
      </c>
      <c r="P1965" s="190">
        <f>+ม.6!W135</f>
        <v>0</v>
      </c>
      <c r="Q1965" s="244"/>
      <c r="R1965" s="197">
        <f t="shared" si="214"/>
        <v>0</v>
      </c>
      <c r="S1965" s="221">
        <f>+ม.6!Z135</f>
        <v>0</v>
      </c>
      <c r="T1965" s="201">
        <f t="shared" si="215"/>
        <v>0</v>
      </c>
      <c r="U1965" s="190">
        <f t="shared" si="216"/>
        <v>0</v>
      </c>
      <c r="V1965" s="190">
        <f t="shared" si="217"/>
        <v>358500</v>
      </c>
      <c r="W1965" s="190"/>
      <c r="X1965" s="258" t="s">
        <v>2880</v>
      </c>
      <c r="Y1965" s="251"/>
      <c r="Z1965" s="251">
        <v>0.01</v>
      </c>
    </row>
    <row r="1966" spans="1:26" s="189" customFormat="1" ht="15.75" customHeight="1" x14ac:dyDescent="0.35">
      <c r="A1966" s="221">
        <v>107</v>
      </c>
      <c r="B1966" s="217" t="str">
        <f>+ม.6!D136</f>
        <v>โฉนด</v>
      </c>
      <c r="C1966" s="234">
        <f>+ม.6!E136</f>
        <v>39735</v>
      </c>
      <c r="D1966" s="221">
        <f>+ม.6!I136</f>
        <v>3</v>
      </c>
      <c r="E1966" s="221">
        <f>+ม.6!J136</f>
        <v>1</v>
      </c>
      <c r="F1966" s="230" t="str">
        <f>+ม.6!K136</f>
        <v>61.0</v>
      </c>
      <c r="G1966" s="190"/>
      <c r="H1966" s="221">
        <f t="shared" si="212"/>
        <v>1361</v>
      </c>
      <c r="I1966" s="226">
        <v>140</v>
      </c>
      <c r="J1966" s="191">
        <f t="shared" si="213"/>
        <v>190540</v>
      </c>
      <c r="K1966" s="221">
        <f>+ม.6!Q136</f>
        <v>0</v>
      </c>
      <c r="L1966" s="238">
        <f>+ม.6!S136</f>
        <v>0</v>
      </c>
      <c r="M1966" s="238">
        <f>+ม.6!T136</f>
        <v>0</v>
      </c>
      <c r="N1966" s="190"/>
      <c r="O1966" s="197">
        <f>+ม.6!U136</f>
        <v>0</v>
      </c>
      <c r="P1966" s="190">
        <f>+ม.6!W136</f>
        <v>0</v>
      </c>
      <c r="Q1966" s="244"/>
      <c r="R1966" s="197">
        <f t="shared" si="214"/>
        <v>0</v>
      </c>
      <c r="S1966" s="221">
        <f>+ม.6!Z136</f>
        <v>0</v>
      </c>
      <c r="T1966" s="201">
        <f t="shared" si="215"/>
        <v>0</v>
      </c>
      <c r="U1966" s="190">
        <f t="shared" si="216"/>
        <v>0</v>
      </c>
      <c r="V1966" s="190">
        <f t="shared" si="217"/>
        <v>190540</v>
      </c>
      <c r="W1966" s="190"/>
      <c r="X1966" s="258" t="s">
        <v>2880</v>
      </c>
      <c r="Y1966" s="251"/>
      <c r="Z1966" s="251">
        <v>0.01</v>
      </c>
    </row>
    <row r="1967" spans="1:26" s="189" customFormat="1" ht="15.75" customHeight="1" x14ac:dyDescent="0.35">
      <c r="A1967" s="221">
        <v>108</v>
      </c>
      <c r="B1967" s="217" t="str">
        <f>+ม.6!D137</f>
        <v>โฉนด</v>
      </c>
      <c r="C1967" s="234">
        <f>+ม.6!E137</f>
        <v>63768</v>
      </c>
      <c r="D1967" s="221">
        <f>+ม.6!I137</f>
        <v>9</v>
      </c>
      <c r="E1967" s="221">
        <f>+ม.6!J137</f>
        <v>1</v>
      </c>
      <c r="F1967" s="230">
        <f>+ม.6!K137</f>
        <v>3</v>
      </c>
      <c r="G1967" s="190"/>
      <c r="H1967" s="221">
        <f t="shared" ref="H1967:H2030" si="218">+(D1967*400)+(E1967*100)+F1967</f>
        <v>3703</v>
      </c>
      <c r="I1967" s="226">
        <v>100</v>
      </c>
      <c r="J1967" s="191">
        <f t="shared" si="213"/>
        <v>370300</v>
      </c>
      <c r="K1967" s="221">
        <f>+ม.6!Q137</f>
        <v>0</v>
      </c>
      <c r="L1967" s="238">
        <f>+ม.6!S137</f>
        <v>0</v>
      </c>
      <c r="M1967" s="238">
        <f>+ม.6!T137</f>
        <v>0</v>
      </c>
      <c r="N1967" s="190"/>
      <c r="O1967" s="197">
        <f>+ม.6!U137</f>
        <v>0</v>
      </c>
      <c r="P1967" s="190">
        <f>+ม.6!W137</f>
        <v>0</v>
      </c>
      <c r="Q1967" s="244"/>
      <c r="R1967" s="197">
        <f t="shared" si="214"/>
        <v>0</v>
      </c>
      <c r="S1967" s="221">
        <f>+ม.6!Z137</f>
        <v>0</v>
      </c>
      <c r="T1967" s="201">
        <f t="shared" si="215"/>
        <v>0</v>
      </c>
      <c r="U1967" s="190">
        <f t="shared" si="216"/>
        <v>0</v>
      </c>
      <c r="V1967" s="190">
        <f t="shared" si="217"/>
        <v>370300</v>
      </c>
      <c r="W1967" s="190"/>
      <c r="X1967" s="258" t="s">
        <v>2880</v>
      </c>
      <c r="Y1967" s="251"/>
      <c r="Z1967" s="251">
        <v>0.01</v>
      </c>
    </row>
    <row r="1968" spans="1:26" s="189" customFormat="1" ht="15.75" customHeight="1" x14ac:dyDescent="0.35">
      <c r="A1968" s="221">
        <v>109</v>
      </c>
      <c r="B1968" s="217" t="str">
        <f>+ม.6!D138</f>
        <v>โฉนด</v>
      </c>
      <c r="C1968" s="234">
        <f>+ม.6!E138</f>
        <v>63769</v>
      </c>
      <c r="D1968" s="221">
        <f>+ม.6!I138</f>
        <v>9</v>
      </c>
      <c r="E1968" s="221">
        <f>+ม.6!J138</f>
        <v>1</v>
      </c>
      <c r="F1968" s="230">
        <f>+ม.6!K138</f>
        <v>3</v>
      </c>
      <c r="G1968" s="190"/>
      <c r="H1968" s="221">
        <f t="shared" si="218"/>
        <v>3703</v>
      </c>
      <c r="I1968" s="226">
        <v>100</v>
      </c>
      <c r="J1968" s="191">
        <f t="shared" ref="J1968:J2031" si="219">H1968*I1968</f>
        <v>370300</v>
      </c>
      <c r="K1968" s="221">
        <f>+ม.6!Q138</f>
        <v>0</v>
      </c>
      <c r="L1968" s="238">
        <f>+ม.6!S138</f>
        <v>0</v>
      </c>
      <c r="M1968" s="238">
        <f>+ม.6!T138</f>
        <v>0</v>
      </c>
      <c r="N1968" s="190"/>
      <c r="O1968" s="197">
        <f>+ม.6!U138</f>
        <v>0</v>
      </c>
      <c r="P1968" s="190">
        <f>+ม.6!W138</f>
        <v>0</v>
      </c>
      <c r="Q1968" s="244"/>
      <c r="R1968" s="197">
        <f t="shared" ref="R1968:R2030" si="220">O1968*Q1968</f>
        <v>0</v>
      </c>
      <c r="S1968" s="221">
        <f>+ม.6!Z138</f>
        <v>0</v>
      </c>
      <c r="T1968" s="201">
        <f t="shared" ref="T1968:T2030" si="221">R1968*S1968/100</f>
        <v>0</v>
      </c>
      <c r="U1968" s="190">
        <f t="shared" ref="U1968:U2030" si="222">R1968-T1968</f>
        <v>0</v>
      </c>
      <c r="V1968" s="190">
        <f t="shared" ref="V1968:V2030" si="223">J1968+U1968</f>
        <v>370300</v>
      </c>
      <c r="W1968" s="190"/>
      <c r="X1968" s="258" t="s">
        <v>2880</v>
      </c>
      <c r="Y1968" s="251"/>
      <c r="Z1968" s="251">
        <v>0.01</v>
      </c>
    </row>
    <row r="1969" spans="1:26" s="189" customFormat="1" ht="15.75" customHeight="1" x14ac:dyDescent="0.35">
      <c r="A1969" s="221">
        <v>110</v>
      </c>
      <c r="B1969" s="217" t="str">
        <f>+ม.6!D139</f>
        <v>โฉนด</v>
      </c>
      <c r="C1969" s="234">
        <f>+ม.6!E139</f>
        <v>31235</v>
      </c>
      <c r="D1969" s="221">
        <f>+ม.6!I139</f>
        <v>0</v>
      </c>
      <c r="E1969" s="221">
        <f>+ม.6!J139</f>
        <v>2</v>
      </c>
      <c r="F1969" s="230" t="str">
        <f>+ม.6!K139</f>
        <v>54.0</v>
      </c>
      <c r="G1969" s="190"/>
      <c r="H1969" s="221">
        <f t="shared" si="218"/>
        <v>254</v>
      </c>
      <c r="I1969" s="226">
        <v>200</v>
      </c>
      <c r="J1969" s="191">
        <f t="shared" si="219"/>
        <v>50800</v>
      </c>
      <c r="K1969" s="221">
        <f>+ม.6!Q139</f>
        <v>1</v>
      </c>
      <c r="L1969" s="238" t="str">
        <f>+ม.6!S139</f>
        <v>บ้านเดี่ยว</v>
      </c>
      <c r="M1969" s="238" t="str">
        <f>+ม.6!T139</f>
        <v>ไม้</v>
      </c>
      <c r="N1969" s="190"/>
      <c r="O1969" s="197">
        <f>+ม.6!U139</f>
        <v>36</v>
      </c>
      <c r="P1969" s="190">
        <f>+ม.6!W139</f>
        <v>0</v>
      </c>
      <c r="Q1969" s="244">
        <v>6800</v>
      </c>
      <c r="R1969" s="197">
        <f t="shared" si="220"/>
        <v>244800</v>
      </c>
      <c r="S1969" s="221">
        <f>+ม.6!Z139</f>
        <v>35</v>
      </c>
      <c r="T1969" s="201">
        <f t="shared" si="221"/>
        <v>85680</v>
      </c>
      <c r="U1969" s="190">
        <f t="shared" si="222"/>
        <v>159120</v>
      </c>
      <c r="V1969" s="190">
        <f t="shared" si="223"/>
        <v>209920</v>
      </c>
      <c r="W1969" s="190"/>
      <c r="X1969" s="258" t="s">
        <v>2880</v>
      </c>
      <c r="Y1969" s="251"/>
      <c r="Z1969" s="251">
        <v>0.03</v>
      </c>
    </row>
    <row r="1970" spans="1:26" s="189" customFormat="1" ht="15.75" customHeight="1" x14ac:dyDescent="0.35">
      <c r="A1970" s="221">
        <v>111</v>
      </c>
      <c r="B1970" s="217" t="str">
        <f>+ม.6!D140</f>
        <v>โฉนด</v>
      </c>
      <c r="C1970" s="234">
        <f>+ม.6!E140</f>
        <v>39788</v>
      </c>
      <c r="D1970" s="221">
        <f>+ม.6!I140</f>
        <v>15</v>
      </c>
      <c r="E1970" s="221">
        <f>+ม.6!J140</f>
        <v>1</v>
      </c>
      <c r="F1970" s="230" t="str">
        <f>+ม.6!K140</f>
        <v>32.0</v>
      </c>
      <c r="G1970" s="190"/>
      <c r="H1970" s="221">
        <f t="shared" si="218"/>
        <v>6132</v>
      </c>
      <c r="I1970" s="226">
        <v>100</v>
      </c>
      <c r="J1970" s="191">
        <f t="shared" si="219"/>
        <v>613200</v>
      </c>
      <c r="K1970" s="221">
        <f>+ม.6!Q140</f>
        <v>0</v>
      </c>
      <c r="L1970" s="238">
        <f>+ม.6!S140</f>
        <v>0</v>
      </c>
      <c r="M1970" s="238">
        <f>+ม.6!T140</f>
        <v>0</v>
      </c>
      <c r="N1970" s="190"/>
      <c r="O1970" s="197">
        <f>+ม.6!U140</f>
        <v>0</v>
      </c>
      <c r="P1970" s="190">
        <f>+ม.6!W140</f>
        <v>0</v>
      </c>
      <c r="Q1970" s="244"/>
      <c r="R1970" s="197">
        <f t="shared" si="220"/>
        <v>0</v>
      </c>
      <c r="S1970" s="221">
        <f>+ม.6!Z140</f>
        <v>0</v>
      </c>
      <c r="T1970" s="201">
        <f t="shared" si="221"/>
        <v>0</v>
      </c>
      <c r="U1970" s="190">
        <f t="shared" si="222"/>
        <v>0</v>
      </c>
      <c r="V1970" s="190">
        <f t="shared" si="223"/>
        <v>613200</v>
      </c>
      <c r="W1970" s="190"/>
      <c r="X1970" s="258" t="s">
        <v>2880</v>
      </c>
      <c r="Y1970" s="251"/>
      <c r="Z1970" s="251">
        <v>0.01</v>
      </c>
    </row>
    <row r="1971" spans="1:26" s="189" customFormat="1" ht="15.75" customHeight="1" x14ac:dyDescent="0.35">
      <c r="A1971" s="221">
        <v>112</v>
      </c>
      <c r="B1971" s="217" t="str">
        <f>+ม.6!D141</f>
        <v>โฉนด</v>
      </c>
      <c r="C1971" s="234">
        <f>+ม.6!E141</f>
        <v>57993</v>
      </c>
      <c r="D1971" s="221">
        <f>+ม.6!I141</f>
        <v>7</v>
      </c>
      <c r="E1971" s="221">
        <f>+ม.6!J141</f>
        <v>0</v>
      </c>
      <c r="F1971" s="230">
        <f>+ม.6!K141</f>
        <v>99.8</v>
      </c>
      <c r="G1971" s="190"/>
      <c r="H1971" s="221">
        <f t="shared" si="218"/>
        <v>2899.8</v>
      </c>
      <c r="I1971" s="226">
        <v>100</v>
      </c>
      <c r="J1971" s="191">
        <f t="shared" si="219"/>
        <v>289980</v>
      </c>
      <c r="K1971" s="221">
        <f>+ม.6!Q141</f>
        <v>0</v>
      </c>
      <c r="L1971" s="238">
        <f>+ม.6!S141</f>
        <v>0</v>
      </c>
      <c r="M1971" s="238">
        <f>+ม.6!T141</f>
        <v>0</v>
      </c>
      <c r="N1971" s="190"/>
      <c r="O1971" s="197">
        <f>+ม.6!U141</f>
        <v>0</v>
      </c>
      <c r="P1971" s="190">
        <f>+ม.6!W141</f>
        <v>0</v>
      </c>
      <c r="Q1971" s="244"/>
      <c r="R1971" s="197">
        <f t="shared" si="220"/>
        <v>0</v>
      </c>
      <c r="S1971" s="221">
        <f>+ม.6!Z141</f>
        <v>0</v>
      </c>
      <c r="T1971" s="201">
        <f t="shared" si="221"/>
        <v>0</v>
      </c>
      <c r="U1971" s="190">
        <f t="shared" si="222"/>
        <v>0</v>
      </c>
      <c r="V1971" s="190">
        <f t="shared" si="223"/>
        <v>289980</v>
      </c>
      <c r="W1971" s="190"/>
      <c r="X1971" s="258" t="s">
        <v>2880</v>
      </c>
      <c r="Y1971" s="251"/>
      <c r="Z1971" s="251">
        <v>0.01</v>
      </c>
    </row>
    <row r="1972" spans="1:26" s="189" customFormat="1" ht="15.75" customHeight="1" x14ac:dyDescent="0.35">
      <c r="A1972" s="221">
        <v>113</v>
      </c>
      <c r="B1972" s="217" t="str">
        <f>+ม.6!D142</f>
        <v>โฉนด</v>
      </c>
      <c r="C1972" s="234">
        <f>+ม.6!E142</f>
        <v>57970</v>
      </c>
      <c r="D1972" s="221">
        <f>+ม.6!I142</f>
        <v>1</v>
      </c>
      <c r="E1972" s="221">
        <f>+ม.6!J142</f>
        <v>3</v>
      </c>
      <c r="F1972" s="230">
        <f>+ม.6!K142</f>
        <v>20.399999999999999</v>
      </c>
      <c r="G1972" s="190"/>
      <c r="H1972" s="221">
        <f t="shared" si="218"/>
        <v>720.4</v>
      </c>
      <c r="I1972" s="226">
        <v>100</v>
      </c>
      <c r="J1972" s="191">
        <f t="shared" si="219"/>
        <v>72040</v>
      </c>
      <c r="K1972" s="221">
        <f>+ม.6!Q142</f>
        <v>0</v>
      </c>
      <c r="L1972" s="238">
        <f>+ม.6!S142</f>
        <v>0</v>
      </c>
      <c r="M1972" s="238">
        <f>+ม.6!T142</f>
        <v>0</v>
      </c>
      <c r="N1972" s="190"/>
      <c r="O1972" s="197">
        <f>+ม.6!U142</f>
        <v>0</v>
      </c>
      <c r="P1972" s="190">
        <f>+ม.6!W142</f>
        <v>0</v>
      </c>
      <c r="Q1972" s="244"/>
      <c r="R1972" s="197">
        <f t="shared" si="220"/>
        <v>0</v>
      </c>
      <c r="S1972" s="221">
        <f>+ม.6!Z142</f>
        <v>0</v>
      </c>
      <c r="T1972" s="201">
        <f t="shared" si="221"/>
        <v>0</v>
      </c>
      <c r="U1972" s="190">
        <f t="shared" si="222"/>
        <v>0</v>
      </c>
      <c r="V1972" s="190">
        <f t="shared" si="223"/>
        <v>72040</v>
      </c>
      <c r="W1972" s="190"/>
      <c r="X1972" s="258" t="s">
        <v>2880</v>
      </c>
      <c r="Y1972" s="251"/>
      <c r="Z1972" s="251">
        <v>0.01</v>
      </c>
    </row>
    <row r="1973" spans="1:26" s="189" customFormat="1" ht="15.75" customHeight="1" x14ac:dyDescent="0.35">
      <c r="A1973" s="221">
        <v>114</v>
      </c>
      <c r="B1973" s="217" t="str">
        <f>+ม.6!D143</f>
        <v>โฉนด</v>
      </c>
      <c r="C1973" s="234">
        <f>+ม.6!E143</f>
        <v>15728</v>
      </c>
      <c r="D1973" s="221">
        <f>+ม.6!I143</f>
        <v>6</v>
      </c>
      <c r="E1973" s="221">
        <f>+ม.6!J143</f>
        <v>3</v>
      </c>
      <c r="F1973" s="230">
        <f>+ม.6!K143</f>
        <v>74</v>
      </c>
      <c r="G1973" s="190"/>
      <c r="H1973" s="221">
        <f t="shared" si="218"/>
        <v>2774</v>
      </c>
      <c r="I1973" s="226">
        <v>100</v>
      </c>
      <c r="J1973" s="191">
        <f t="shared" si="219"/>
        <v>277400</v>
      </c>
      <c r="K1973" s="221">
        <f>+ม.6!Q143</f>
        <v>0</v>
      </c>
      <c r="L1973" s="238">
        <f>+ม.6!S143</f>
        <v>0</v>
      </c>
      <c r="M1973" s="238">
        <f>+ม.6!T143</f>
        <v>0</v>
      </c>
      <c r="N1973" s="190"/>
      <c r="O1973" s="197">
        <f>+ม.6!U143</f>
        <v>0</v>
      </c>
      <c r="P1973" s="190">
        <f>+ม.6!W143</f>
        <v>0</v>
      </c>
      <c r="Q1973" s="244"/>
      <c r="R1973" s="197">
        <f t="shared" si="220"/>
        <v>0</v>
      </c>
      <c r="S1973" s="221">
        <f>+ม.6!Z143</f>
        <v>0</v>
      </c>
      <c r="T1973" s="201">
        <f t="shared" si="221"/>
        <v>0</v>
      </c>
      <c r="U1973" s="190">
        <f t="shared" si="222"/>
        <v>0</v>
      </c>
      <c r="V1973" s="190">
        <f t="shared" si="223"/>
        <v>277400</v>
      </c>
      <c r="W1973" s="190"/>
      <c r="X1973" s="258" t="s">
        <v>2880</v>
      </c>
      <c r="Y1973" s="251"/>
      <c r="Z1973" s="251">
        <v>0.01</v>
      </c>
    </row>
    <row r="1974" spans="1:26" s="189" customFormat="1" ht="15.75" customHeight="1" x14ac:dyDescent="0.35">
      <c r="A1974" s="221">
        <v>115</v>
      </c>
      <c r="B1974" s="217" t="str">
        <f>+ม.6!D144</f>
        <v>โฉนด</v>
      </c>
      <c r="C1974" s="234">
        <f>+ม.6!E144</f>
        <v>15843</v>
      </c>
      <c r="D1974" s="221">
        <f>+ม.6!I144</f>
        <v>43</v>
      </c>
      <c r="E1974" s="221">
        <f>+ม.6!J144</f>
        <v>0</v>
      </c>
      <c r="F1974" s="230" t="str">
        <f>+ม.6!K144</f>
        <v>82.0</v>
      </c>
      <c r="G1974" s="190"/>
      <c r="H1974" s="221">
        <f t="shared" si="218"/>
        <v>17282</v>
      </c>
      <c r="I1974" s="226">
        <v>100</v>
      </c>
      <c r="J1974" s="191">
        <f t="shared" si="219"/>
        <v>1728200</v>
      </c>
      <c r="K1974" s="221">
        <f>+ม.6!Q144</f>
        <v>0</v>
      </c>
      <c r="L1974" s="238">
        <f>+ม.6!S144</f>
        <v>0</v>
      </c>
      <c r="M1974" s="238">
        <f>+ม.6!T144</f>
        <v>0</v>
      </c>
      <c r="N1974" s="190"/>
      <c r="O1974" s="197">
        <f>+ม.6!U144</f>
        <v>0</v>
      </c>
      <c r="P1974" s="190">
        <f>+ม.6!W144</f>
        <v>0</v>
      </c>
      <c r="Q1974" s="244"/>
      <c r="R1974" s="197">
        <f t="shared" si="220"/>
        <v>0</v>
      </c>
      <c r="S1974" s="221">
        <f>+ม.6!Z144</f>
        <v>0</v>
      </c>
      <c r="T1974" s="201">
        <f t="shared" si="221"/>
        <v>0</v>
      </c>
      <c r="U1974" s="190">
        <f t="shared" si="222"/>
        <v>0</v>
      </c>
      <c r="V1974" s="190">
        <f t="shared" si="223"/>
        <v>1728200</v>
      </c>
      <c r="W1974" s="190"/>
      <c r="X1974" s="258" t="s">
        <v>2880</v>
      </c>
      <c r="Y1974" s="251"/>
      <c r="Z1974" s="251">
        <v>0.01</v>
      </c>
    </row>
    <row r="1975" spans="1:26" s="189" customFormat="1" ht="15.75" customHeight="1" x14ac:dyDescent="0.35">
      <c r="A1975" s="221">
        <v>116</v>
      </c>
      <c r="B1975" s="217" t="str">
        <f>+ม.6!D145</f>
        <v>โฉนด</v>
      </c>
      <c r="C1975" s="234">
        <f>+ม.6!E145</f>
        <v>15834</v>
      </c>
      <c r="D1975" s="221">
        <f>+ม.6!I145</f>
        <v>30</v>
      </c>
      <c r="E1975" s="221">
        <f>+ม.6!J145</f>
        <v>3</v>
      </c>
      <c r="F1975" s="230" t="str">
        <f>+ม.6!K145</f>
        <v>93.0</v>
      </c>
      <c r="G1975" s="190"/>
      <c r="H1975" s="221">
        <f t="shared" si="218"/>
        <v>12393</v>
      </c>
      <c r="I1975" s="226">
        <v>140</v>
      </c>
      <c r="J1975" s="191">
        <f t="shared" si="219"/>
        <v>1735020</v>
      </c>
      <c r="K1975" s="221">
        <f>+ม.6!Q145</f>
        <v>0</v>
      </c>
      <c r="L1975" s="238">
        <f>+ม.6!S145</f>
        <v>0</v>
      </c>
      <c r="M1975" s="238">
        <f>+ม.6!T145</f>
        <v>0</v>
      </c>
      <c r="N1975" s="190"/>
      <c r="O1975" s="197">
        <f>+ม.6!U145</f>
        <v>0</v>
      </c>
      <c r="P1975" s="190">
        <f>+ม.6!W145</f>
        <v>0</v>
      </c>
      <c r="Q1975" s="244"/>
      <c r="R1975" s="197">
        <f t="shared" si="220"/>
        <v>0</v>
      </c>
      <c r="S1975" s="221">
        <f>+ม.6!Z145</f>
        <v>0</v>
      </c>
      <c r="T1975" s="201">
        <f t="shared" si="221"/>
        <v>0</v>
      </c>
      <c r="U1975" s="190">
        <f t="shared" si="222"/>
        <v>0</v>
      </c>
      <c r="V1975" s="190">
        <f t="shared" si="223"/>
        <v>1735020</v>
      </c>
      <c r="W1975" s="190"/>
      <c r="X1975" s="258" t="s">
        <v>2880</v>
      </c>
      <c r="Y1975" s="251"/>
      <c r="Z1975" s="251">
        <v>0.01</v>
      </c>
    </row>
    <row r="1976" spans="1:26" s="189" customFormat="1" ht="15.75" customHeight="1" x14ac:dyDescent="0.35">
      <c r="A1976" s="221">
        <v>117</v>
      </c>
      <c r="B1976" s="217" t="str">
        <f>+ม.6!D146</f>
        <v>โฉนด</v>
      </c>
      <c r="C1976" s="234">
        <f>+ม.6!E146</f>
        <v>15756</v>
      </c>
      <c r="D1976" s="221">
        <f>+ม.6!I146</f>
        <v>12</v>
      </c>
      <c r="E1976" s="221">
        <f>+ม.6!J146</f>
        <v>2</v>
      </c>
      <c r="F1976" s="230"/>
      <c r="G1976" s="190"/>
      <c r="H1976" s="221">
        <f t="shared" si="218"/>
        <v>5000</v>
      </c>
      <c r="I1976" s="226">
        <v>100</v>
      </c>
      <c r="J1976" s="191">
        <f t="shared" si="219"/>
        <v>500000</v>
      </c>
      <c r="K1976" s="221">
        <f>+ม.6!Q146</f>
        <v>0</v>
      </c>
      <c r="L1976" s="238">
        <f>+ม.6!S146</f>
        <v>0</v>
      </c>
      <c r="M1976" s="238">
        <f>+ม.6!T146</f>
        <v>0</v>
      </c>
      <c r="N1976" s="190"/>
      <c r="O1976" s="197">
        <f>+ม.6!U146</f>
        <v>0</v>
      </c>
      <c r="P1976" s="190">
        <f>+ม.6!W146</f>
        <v>0</v>
      </c>
      <c r="Q1976" s="244"/>
      <c r="R1976" s="197">
        <f t="shared" si="220"/>
        <v>0</v>
      </c>
      <c r="S1976" s="221">
        <f>+ม.6!Z146</f>
        <v>0</v>
      </c>
      <c r="T1976" s="201">
        <f t="shared" si="221"/>
        <v>0</v>
      </c>
      <c r="U1976" s="190">
        <f t="shared" si="222"/>
        <v>0</v>
      </c>
      <c r="V1976" s="190">
        <f t="shared" si="223"/>
        <v>500000</v>
      </c>
      <c r="W1976" s="190"/>
      <c r="X1976" s="258" t="s">
        <v>2880</v>
      </c>
      <c r="Y1976" s="251"/>
      <c r="Z1976" s="251">
        <v>0.01</v>
      </c>
    </row>
    <row r="1977" spans="1:26" s="189" customFormat="1" ht="15.75" customHeight="1" x14ac:dyDescent="0.35">
      <c r="A1977" s="221">
        <v>118</v>
      </c>
      <c r="B1977" s="217" t="str">
        <f>+ม.6!D147</f>
        <v>โฉนด</v>
      </c>
      <c r="C1977" s="234">
        <f>+ม.6!E147</f>
        <v>15755</v>
      </c>
      <c r="D1977" s="221">
        <f>+ม.6!I147</f>
        <v>8</v>
      </c>
      <c r="E1977" s="221">
        <f>+ม.6!J147</f>
        <v>3</v>
      </c>
      <c r="F1977" s="230">
        <f>+ม.6!K147</f>
        <v>20</v>
      </c>
      <c r="G1977" s="190"/>
      <c r="H1977" s="221">
        <f t="shared" si="218"/>
        <v>3520</v>
      </c>
      <c r="I1977" s="226">
        <v>100</v>
      </c>
      <c r="J1977" s="191">
        <f t="shared" si="219"/>
        <v>352000</v>
      </c>
      <c r="K1977" s="221">
        <f>+ม.6!Q147</f>
        <v>0</v>
      </c>
      <c r="L1977" s="238">
        <f>+ม.6!S147</f>
        <v>0</v>
      </c>
      <c r="M1977" s="238">
        <f>+ม.6!T147</f>
        <v>0</v>
      </c>
      <c r="N1977" s="190"/>
      <c r="O1977" s="197">
        <f>+ม.6!U147</f>
        <v>0</v>
      </c>
      <c r="P1977" s="190">
        <f>+ม.6!W147</f>
        <v>0</v>
      </c>
      <c r="Q1977" s="244"/>
      <c r="R1977" s="197">
        <f t="shared" si="220"/>
        <v>0</v>
      </c>
      <c r="S1977" s="221">
        <f>+ม.6!Z147</f>
        <v>0</v>
      </c>
      <c r="T1977" s="201">
        <f t="shared" si="221"/>
        <v>0</v>
      </c>
      <c r="U1977" s="190">
        <f t="shared" si="222"/>
        <v>0</v>
      </c>
      <c r="V1977" s="190">
        <f t="shared" si="223"/>
        <v>352000</v>
      </c>
      <c r="W1977" s="190"/>
      <c r="X1977" s="258" t="s">
        <v>2880</v>
      </c>
      <c r="Y1977" s="251"/>
      <c r="Z1977" s="251">
        <v>0.01</v>
      </c>
    </row>
    <row r="1978" spans="1:26" s="189" customFormat="1" ht="15.75" customHeight="1" x14ac:dyDescent="0.35">
      <c r="A1978" s="221">
        <v>119</v>
      </c>
      <c r="B1978" s="217" t="str">
        <f>+ม.6!D148</f>
        <v>โฉนด</v>
      </c>
      <c r="C1978" s="234">
        <f>+ม.6!E148</f>
        <v>10781</v>
      </c>
      <c r="D1978" s="221">
        <f>+ม.6!I148</f>
        <v>0</v>
      </c>
      <c r="E1978" s="221">
        <f>+ม.6!J148</f>
        <v>2</v>
      </c>
      <c r="F1978" s="230" t="str">
        <f>+ม.6!K148</f>
        <v>54.0</v>
      </c>
      <c r="G1978" s="190"/>
      <c r="H1978" s="221">
        <f t="shared" si="218"/>
        <v>254</v>
      </c>
      <c r="I1978" s="226">
        <v>230</v>
      </c>
      <c r="J1978" s="191">
        <f t="shared" si="219"/>
        <v>58420</v>
      </c>
      <c r="K1978" s="221">
        <f>+ม.6!Q148</f>
        <v>1</v>
      </c>
      <c r="L1978" s="238" t="str">
        <f>+ม.6!S148</f>
        <v>บ้านเดี่ยว</v>
      </c>
      <c r="M1978" s="238" t="str">
        <f>+ม.6!T148</f>
        <v>ครึ่งตึกครึ่งไม้</v>
      </c>
      <c r="N1978" s="190"/>
      <c r="O1978" s="197">
        <f>+ม.6!U148</f>
        <v>234</v>
      </c>
      <c r="P1978" s="190">
        <f>+ม.6!W148</f>
        <v>0</v>
      </c>
      <c r="Q1978" s="244">
        <v>6800</v>
      </c>
      <c r="R1978" s="197">
        <f t="shared" si="220"/>
        <v>1591200</v>
      </c>
      <c r="S1978" s="221">
        <f>+ม.6!Z148</f>
        <v>40</v>
      </c>
      <c r="T1978" s="201">
        <f t="shared" si="221"/>
        <v>636480</v>
      </c>
      <c r="U1978" s="190">
        <f t="shared" si="222"/>
        <v>954720</v>
      </c>
      <c r="V1978" s="190">
        <f t="shared" si="223"/>
        <v>1013140</v>
      </c>
      <c r="W1978" s="190"/>
      <c r="X1978" s="258" t="s">
        <v>2880</v>
      </c>
      <c r="Y1978" s="251"/>
      <c r="Z1978" s="251">
        <v>0.03</v>
      </c>
    </row>
    <row r="1979" spans="1:26" s="189" customFormat="1" ht="15.75" customHeight="1" x14ac:dyDescent="0.35">
      <c r="A1979" s="221">
        <f>+ม.6!C149</f>
        <v>0</v>
      </c>
      <c r="B1979" s="217">
        <f>+ม.6!D149</f>
        <v>0</v>
      </c>
      <c r="C1979" s="234"/>
      <c r="D1979" s="221"/>
      <c r="E1979" s="221"/>
      <c r="F1979" s="230"/>
      <c r="G1979" s="190"/>
      <c r="H1979" s="221">
        <f t="shared" si="218"/>
        <v>0</v>
      </c>
      <c r="I1979" s="226"/>
      <c r="J1979" s="191">
        <f t="shared" si="219"/>
        <v>0</v>
      </c>
      <c r="K1979" s="221">
        <f>+ม.6!Q149</f>
        <v>0</v>
      </c>
      <c r="L1979" s="238" t="str">
        <f>+ม.6!S149</f>
        <v>ชั้นที่1</v>
      </c>
      <c r="M1979" s="238">
        <f>+ม.6!T149</f>
        <v>0</v>
      </c>
      <c r="N1979" s="190"/>
      <c r="O1979" s="197">
        <f>+ม.6!U149</f>
        <v>0</v>
      </c>
      <c r="P1979" s="190">
        <f>+ม.6!W149</f>
        <v>117</v>
      </c>
      <c r="Q1979" s="244"/>
      <c r="R1979" s="197">
        <f t="shared" si="220"/>
        <v>0</v>
      </c>
      <c r="S1979" s="221">
        <f>+ม.6!Z149</f>
        <v>0</v>
      </c>
      <c r="T1979" s="201">
        <f t="shared" si="221"/>
        <v>0</v>
      </c>
      <c r="U1979" s="190">
        <f t="shared" si="222"/>
        <v>0</v>
      </c>
      <c r="V1979" s="190">
        <f t="shared" si="223"/>
        <v>0</v>
      </c>
      <c r="W1979" s="190"/>
      <c r="X1979" s="258"/>
      <c r="Y1979" s="251"/>
      <c r="Z1979" s="251"/>
    </row>
    <row r="1980" spans="1:26" s="189" customFormat="1" ht="15.75" customHeight="1" x14ac:dyDescent="0.35">
      <c r="A1980" s="221">
        <f>+ม.6!C150</f>
        <v>0</v>
      </c>
      <c r="B1980" s="217">
        <f>+ม.6!D150</f>
        <v>0</v>
      </c>
      <c r="C1980" s="234"/>
      <c r="D1980" s="221"/>
      <c r="E1980" s="221"/>
      <c r="F1980" s="230"/>
      <c r="G1980" s="190"/>
      <c r="H1980" s="221">
        <f t="shared" si="218"/>
        <v>0</v>
      </c>
      <c r="I1980" s="226"/>
      <c r="J1980" s="191">
        <f t="shared" si="219"/>
        <v>0</v>
      </c>
      <c r="K1980" s="221">
        <f>+ม.6!Q150</f>
        <v>0</v>
      </c>
      <c r="L1980" s="238" t="str">
        <f>+ม.6!S150</f>
        <v>ชั้นที่2</v>
      </c>
      <c r="M1980" s="238">
        <f>+ม.6!T150</f>
        <v>0</v>
      </c>
      <c r="N1980" s="190"/>
      <c r="O1980" s="197">
        <f>+ม.6!U150</f>
        <v>0</v>
      </c>
      <c r="P1980" s="190">
        <f>+ม.6!W150</f>
        <v>117</v>
      </c>
      <c r="Q1980" s="244"/>
      <c r="R1980" s="197">
        <f t="shared" si="220"/>
        <v>0</v>
      </c>
      <c r="S1980" s="221">
        <f>+ม.6!Z150</f>
        <v>0</v>
      </c>
      <c r="T1980" s="201">
        <f t="shared" si="221"/>
        <v>0</v>
      </c>
      <c r="U1980" s="190">
        <f t="shared" si="222"/>
        <v>0</v>
      </c>
      <c r="V1980" s="190">
        <f t="shared" si="223"/>
        <v>0</v>
      </c>
      <c r="W1980" s="190"/>
      <c r="X1980" s="258"/>
      <c r="Y1980" s="251"/>
      <c r="Z1980" s="251"/>
    </row>
    <row r="1981" spans="1:26" s="189" customFormat="1" ht="15.75" customHeight="1" x14ac:dyDescent="0.35">
      <c r="A1981" s="221">
        <f>+ม.6!C151</f>
        <v>0</v>
      </c>
      <c r="B1981" s="217">
        <f>+ม.6!D151</f>
        <v>0</v>
      </c>
      <c r="C1981" s="234"/>
      <c r="D1981" s="221"/>
      <c r="E1981" s="221"/>
      <c r="F1981" s="230"/>
      <c r="G1981" s="190"/>
      <c r="H1981" s="221">
        <f t="shared" si="218"/>
        <v>0</v>
      </c>
      <c r="I1981" s="226"/>
      <c r="J1981" s="191">
        <f t="shared" si="219"/>
        <v>0</v>
      </c>
      <c r="K1981" s="221">
        <f>+ม.6!Q151</f>
        <v>2</v>
      </c>
      <c r="L1981" s="238" t="str">
        <f>+ม.6!S151</f>
        <v>บ้านเดี่ยว</v>
      </c>
      <c r="M1981" s="238" t="str">
        <f>+ม.6!T151</f>
        <v>ครึ่งตึกครึ่งไม้</v>
      </c>
      <c r="N1981" s="190"/>
      <c r="O1981" s="197">
        <f>+ม.6!U151</f>
        <v>108</v>
      </c>
      <c r="P1981" s="190">
        <f>+ม.6!W151</f>
        <v>0</v>
      </c>
      <c r="Q1981" s="244">
        <v>6800</v>
      </c>
      <c r="R1981" s="197">
        <f t="shared" si="220"/>
        <v>734400</v>
      </c>
      <c r="S1981" s="221">
        <f>+ม.6!Z151</f>
        <v>30</v>
      </c>
      <c r="T1981" s="201">
        <f t="shared" si="221"/>
        <v>220320</v>
      </c>
      <c r="U1981" s="190">
        <f t="shared" si="222"/>
        <v>514080</v>
      </c>
      <c r="V1981" s="190">
        <f t="shared" si="223"/>
        <v>514080</v>
      </c>
      <c r="W1981" s="190"/>
      <c r="X1981" s="258"/>
      <c r="Y1981" s="251"/>
      <c r="Z1981" s="251"/>
    </row>
    <row r="1982" spans="1:26" s="189" customFormat="1" ht="15.75" customHeight="1" x14ac:dyDescent="0.35">
      <c r="A1982" s="221">
        <f>+ม.6!C152</f>
        <v>0</v>
      </c>
      <c r="B1982" s="217">
        <f>+ม.6!D152</f>
        <v>0</v>
      </c>
      <c r="C1982" s="234"/>
      <c r="D1982" s="221"/>
      <c r="E1982" s="221"/>
      <c r="F1982" s="230"/>
      <c r="G1982" s="190"/>
      <c r="H1982" s="221">
        <f t="shared" si="218"/>
        <v>0</v>
      </c>
      <c r="I1982" s="226"/>
      <c r="J1982" s="191">
        <f t="shared" si="219"/>
        <v>0</v>
      </c>
      <c r="K1982" s="221">
        <f>+ม.6!Q152</f>
        <v>0</v>
      </c>
      <c r="L1982" s="238" t="str">
        <f>+ม.6!S152</f>
        <v>ชั้นที่1</v>
      </c>
      <c r="M1982" s="238">
        <f>+ม.6!T152</f>
        <v>0</v>
      </c>
      <c r="N1982" s="190"/>
      <c r="O1982" s="197">
        <f>+ม.6!U152</f>
        <v>0</v>
      </c>
      <c r="P1982" s="190">
        <f>+ม.6!W152</f>
        <v>54</v>
      </c>
      <c r="Q1982" s="244"/>
      <c r="R1982" s="197">
        <f t="shared" si="220"/>
        <v>0</v>
      </c>
      <c r="S1982" s="221">
        <f>+ม.6!Z152</f>
        <v>0</v>
      </c>
      <c r="T1982" s="201">
        <f t="shared" si="221"/>
        <v>0</v>
      </c>
      <c r="U1982" s="190">
        <f t="shared" si="222"/>
        <v>0</v>
      </c>
      <c r="V1982" s="190">
        <f t="shared" si="223"/>
        <v>0</v>
      </c>
      <c r="W1982" s="190"/>
      <c r="X1982" s="258"/>
      <c r="Y1982" s="251"/>
      <c r="Z1982" s="251"/>
    </row>
    <row r="1983" spans="1:26" s="189" customFormat="1" ht="15.75" customHeight="1" x14ac:dyDescent="0.35">
      <c r="A1983" s="221">
        <f>+ม.6!C153</f>
        <v>0</v>
      </c>
      <c r="B1983" s="217">
        <f>+ม.6!D153</f>
        <v>0</v>
      </c>
      <c r="C1983" s="234"/>
      <c r="D1983" s="221"/>
      <c r="E1983" s="221"/>
      <c r="F1983" s="230"/>
      <c r="G1983" s="190"/>
      <c r="H1983" s="221">
        <f t="shared" si="218"/>
        <v>0</v>
      </c>
      <c r="I1983" s="226"/>
      <c r="J1983" s="191">
        <f t="shared" si="219"/>
        <v>0</v>
      </c>
      <c r="K1983" s="221">
        <f>+ม.6!Q153</f>
        <v>0</v>
      </c>
      <c r="L1983" s="238" t="str">
        <f>+ม.6!S153</f>
        <v>ชั้นที่2</v>
      </c>
      <c r="M1983" s="238">
        <f>+ม.6!T153</f>
        <v>0</v>
      </c>
      <c r="N1983" s="190"/>
      <c r="O1983" s="197">
        <f>+ม.6!U153</f>
        <v>0</v>
      </c>
      <c r="P1983" s="190">
        <f>+ม.6!W153</f>
        <v>54</v>
      </c>
      <c r="Q1983" s="244"/>
      <c r="R1983" s="197">
        <f t="shared" si="220"/>
        <v>0</v>
      </c>
      <c r="S1983" s="221">
        <f>+ม.6!Z153</f>
        <v>0</v>
      </c>
      <c r="T1983" s="201">
        <f t="shared" si="221"/>
        <v>0</v>
      </c>
      <c r="U1983" s="190">
        <f t="shared" si="222"/>
        <v>0</v>
      </c>
      <c r="V1983" s="190">
        <f t="shared" si="223"/>
        <v>0</v>
      </c>
      <c r="W1983" s="190"/>
      <c r="X1983" s="258"/>
      <c r="Y1983" s="251"/>
      <c r="Z1983" s="251"/>
    </row>
    <row r="1984" spans="1:26" s="189" customFormat="1" ht="15.75" customHeight="1" x14ac:dyDescent="0.35">
      <c r="A1984" s="221">
        <v>120</v>
      </c>
      <c r="B1984" s="217" t="str">
        <f>+ม.6!D154</f>
        <v>โฉนด</v>
      </c>
      <c r="C1984" s="234">
        <f>+ม.6!E154</f>
        <v>15924</v>
      </c>
      <c r="D1984" s="221">
        <f>+ม.6!I154</f>
        <v>15</v>
      </c>
      <c r="E1984" s="221">
        <f>+ม.6!J154</f>
        <v>0</v>
      </c>
      <c r="F1984" s="230" t="str">
        <f>+ม.6!K154</f>
        <v>65.0</v>
      </c>
      <c r="G1984" s="190"/>
      <c r="H1984" s="221">
        <f t="shared" si="218"/>
        <v>6065</v>
      </c>
      <c r="I1984" s="226">
        <v>100</v>
      </c>
      <c r="J1984" s="191">
        <f t="shared" si="219"/>
        <v>606500</v>
      </c>
      <c r="K1984" s="221">
        <f>+ม.6!Q154</f>
        <v>0</v>
      </c>
      <c r="L1984" s="238">
        <f>+ม.6!S154</f>
        <v>0</v>
      </c>
      <c r="M1984" s="238">
        <f>+ม.6!T154</f>
        <v>0</v>
      </c>
      <c r="N1984" s="190"/>
      <c r="O1984" s="197">
        <f>+ม.6!U154</f>
        <v>0</v>
      </c>
      <c r="P1984" s="190">
        <f>+ม.6!W154</f>
        <v>0</v>
      </c>
      <c r="Q1984" s="244"/>
      <c r="R1984" s="197">
        <f t="shared" si="220"/>
        <v>0</v>
      </c>
      <c r="S1984" s="221">
        <f>+ม.6!Z154</f>
        <v>0</v>
      </c>
      <c r="T1984" s="201">
        <f t="shared" si="221"/>
        <v>0</v>
      </c>
      <c r="U1984" s="190">
        <f t="shared" si="222"/>
        <v>0</v>
      </c>
      <c r="V1984" s="190">
        <f t="shared" si="223"/>
        <v>606500</v>
      </c>
      <c r="W1984" s="190"/>
      <c r="X1984" s="258" t="s">
        <v>2880</v>
      </c>
      <c r="Y1984" s="251"/>
      <c r="Z1984" s="251">
        <v>0.01</v>
      </c>
    </row>
    <row r="1985" spans="1:26" s="189" customFormat="1" ht="15.75" customHeight="1" x14ac:dyDescent="0.35">
      <c r="A1985" s="221">
        <v>121</v>
      </c>
      <c r="B1985" s="217" t="str">
        <f>+ม.6!D155</f>
        <v>โฉนด</v>
      </c>
      <c r="C1985" s="234">
        <f>+ม.6!E155</f>
        <v>15940</v>
      </c>
      <c r="D1985" s="221">
        <f>+ม.6!I155</f>
        <v>2</v>
      </c>
      <c r="E1985" s="221">
        <f>+ม.6!J155</f>
        <v>1</v>
      </c>
      <c r="F1985" s="230" t="str">
        <f>+ม.6!K155</f>
        <v>98.0</v>
      </c>
      <c r="G1985" s="190"/>
      <c r="H1985" s="221">
        <f t="shared" si="218"/>
        <v>998</v>
      </c>
      <c r="I1985" s="226">
        <v>130</v>
      </c>
      <c r="J1985" s="191">
        <f t="shared" si="219"/>
        <v>129740</v>
      </c>
      <c r="K1985" s="221">
        <f>+ม.6!Q155</f>
        <v>0</v>
      </c>
      <c r="L1985" s="238">
        <f>+ม.6!S155</f>
        <v>0</v>
      </c>
      <c r="M1985" s="238">
        <f>+ม.6!T155</f>
        <v>0</v>
      </c>
      <c r="N1985" s="190"/>
      <c r="O1985" s="197">
        <f>+ม.6!U155</f>
        <v>0</v>
      </c>
      <c r="P1985" s="190">
        <f>+ม.6!W155</f>
        <v>0</v>
      </c>
      <c r="Q1985" s="244"/>
      <c r="R1985" s="197">
        <f t="shared" si="220"/>
        <v>0</v>
      </c>
      <c r="S1985" s="221">
        <f>+ม.6!Z155</f>
        <v>0</v>
      </c>
      <c r="T1985" s="201">
        <f t="shared" si="221"/>
        <v>0</v>
      </c>
      <c r="U1985" s="190">
        <f t="shared" si="222"/>
        <v>0</v>
      </c>
      <c r="V1985" s="190">
        <f t="shared" si="223"/>
        <v>129740</v>
      </c>
      <c r="W1985" s="190"/>
      <c r="X1985" s="258" t="s">
        <v>2880</v>
      </c>
      <c r="Y1985" s="251"/>
      <c r="Z1985" s="251">
        <v>0.01</v>
      </c>
    </row>
    <row r="1986" spans="1:26" s="189" customFormat="1" ht="15.75" customHeight="1" x14ac:dyDescent="0.35">
      <c r="A1986" s="221">
        <v>122</v>
      </c>
      <c r="B1986" s="217" t="str">
        <f>+ม.6!D156</f>
        <v>โฉนด</v>
      </c>
      <c r="C1986" s="234">
        <f>+ม.6!E156</f>
        <v>56715</v>
      </c>
      <c r="D1986" s="221">
        <f>+ม.6!I156</f>
        <v>2</v>
      </c>
      <c r="E1986" s="221">
        <f>+ม.6!J156</f>
        <v>0</v>
      </c>
      <c r="F1986" s="230">
        <f>+ม.6!K156</f>
        <v>12</v>
      </c>
      <c r="G1986" s="190"/>
      <c r="H1986" s="221">
        <f t="shared" si="218"/>
        <v>812</v>
      </c>
      <c r="I1986" s="226">
        <v>130</v>
      </c>
      <c r="J1986" s="191">
        <f t="shared" si="219"/>
        <v>105560</v>
      </c>
      <c r="K1986" s="221">
        <f>+ม.6!Q156</f>
        <v>0</v>
      </c>
      <c r="L1986" s="238">
        <f>+ม.6!S156</f>
        <v>0</v>
      </c>
      <c r="M1986" s="238">
        <f>+ม.6!T156</f>
        <v>0</v>
      </c>
      <c r="N1986" s="190"/>
      <c r="O1986" s="197">
        <f>+ม.6!U156</f>
        <v>0</v>
      </c>
      <c r="P1986" s="190">
        <f>+ม.6!W156</f>
        <v>0</v>
      </c>
      <c r="Q1986" s="244"/>
      <c r="R1986" s="197">
        <f t="shared" si="220"/>
        <v>0</v>
      </c>
      <c r="S1986" s="221">
        <f>+ม.6!Z156</f>
        <v>0</v>
      </c>
      <c r="T1986" s="201">
        <f t="shared" si="221"/>
        <v>0</v>
      </c>
      <c r="U1986" s="190">
        <f t="shared" si="222"/>
        <v>0</v>
      </c>
      <c r="V1986" s="190">
        <f t="shared" si="223"/>
        <v>105560</v>
      </c>
      <c r="W1986" s="190"/>
      <c r="X1986" s="258" t="s">
        <v>2880</v>
      </c>
      <c r="Y1986" s="251"/>
      <c r="Z1986" s="251">
        <v>0.01</v>
      </c>
    </row>
    <row r="1987" spans="1:26" s="189" customFormat="1" ht="15.75" customHeight="1" x14ac:dyDescent="0.35">
      <c r="A1987" s="221">
        <v>123</v>
      </c>
      <c r="B1987" s="217" t="str">
        <f>+ม.6!D157</f>
        <v>โฉนด</v>
      </c>
      <c r="C1987" s="234">
        <f>+ม.6!E157</f>
        <v>15663</v>
      </c>
      <c r="D1987" s="221">
        <f>+ม.6!I157</f>
        <v>12</v>
      </c>
      <c r="E1987" s="221">
        <f>+ม.6!J157</f>
        <v>1</v>
      </c>
      <c r="F1987" s="230">
        <f>+ม.6!K157</f>
        <v>23</v>
      </c>
      <c r="G1987" s="190"/>
      <c r="H1987" s="221">
        <f t="shared" si="218"/>
        <v>4923</v>
      </c>
      <c r="I1987" s="226">
        <v>130</v>
      </c>
      <c r="J1987" s="191">
        <f t="shared" si="219"/>
        <v>639990</v>
      </c>
      <c r="K1987" s="221">
        <f>+ม.6!Q157</f>
        <v>0</v>
      </c>
      <c r="L1987" s="238">
        <f>+ม.6!S157</f>
        <v>0</v>
      </c>
      <c r="M1987" s="238">
        <f>+ม.6!T157</f>
        <v>0</v>
      </c>
      <c r="N1987" s="190"/>
      <c r="O1987" s="197">
        <f>+ม.6!U157</f>
        <v>0</v>
      </c>
      <c r="P1987" s="190">
        <f>+ม.6!W157</f>
        <v>0</v>
      </c>
      <c r="Q1987" s="244"/>
      <c r="R1987" s="197">
        <f t="shared" si="220"/>
        <v>0</v>
      </c>
      <c r="S1987" s="221">
        <f>+ม.6!Z157</f>
        <v>0</v>
      </c>
      <c r="T1987" s="201">
        <f t="shared" si="221"/>
        <v>0</v>
      </c>
      <c r="U1987" s="190">
        <f t="shared" si="222"/>
        <v>0</v>
      </c>
      <c r="V1987" s="190">
        <f t="shared" si="223"/>
        <v>639990</v>
      </c>
      <c r="W1987" s="190"/>
      <c r="X1987" s="258" t="s">
        <v>2880</v>
      </c>
      <c r="Y1987" s="251"/>
      <c r="Z1987" s="251">
        <v>0.01</v>
      </c>
    </row>
    <row r="1988" spans="1:26" s="189" customFormat="1" ht="15.75" customHeight="1" x14ac:dyDescent="0.35">
      <c r="A1988" s="221">
        <v>124</v>
      </c>
      <c r="B1988" s="217" t="str">
        <f>+ม.6!D158</f>
        <v>โฉนด</v>
      </c>
      <c r="C1988" s="234">
        <f>+ม.6!E158</f>
        <v>15667</v>
      </c>
      <c r="D1988" s="221">
        <f>+ม.6!I158</f>
        <v>25</v>
      </c>
      <c r="E1988" s="221">
        <f>+ม.6!J158</f>
        <v>1</v>
      </c>
      <c r="F1988" s="230" t="str">
        <f>+ม.6!K158</f>
        <v>17.0</v>
      </c>
      <c r="G1988" s="190"/>
      <c r="H1988" s="221">
        <f t="shared" si="218"/>
        <v>10117</v>
      </c>
      <c r="I1988" s="226">
        <v>100</v>
      </c>
      <c r="J1988" s="191">
        <f t="shared" si="219"/>
        <v>1011700</v>
      </c>
      <c r="K1988" s="221">
        <f>+ม.6!Q158</f>
        <v>0</v>
      </c>
      <c r="L1988" s="238">
        <f>+ม.6!S158</f>
        <v>0</v>
      </c>
      <c r="M1988" s="238">
        <f>+ม.6!T158</f>
        <v>0</v>
      </c>
      <c r="N1988" s="190"/>
      <c r="O1988" s="197">
        <f>+ม.6!U158</f>
        <v>0</v>
      </c>
      <c r="P1988" s="190">
        <f>+ม.6!W158</f>
        <v>0</v>
      </c>
      <c r="Q1988" s="244"/>
      <c r="R1988" s="197">
        <f t="shared" si="220"/>
        <v>0</v>
      </c>
      <c r="S1988" s="221">
        <f>+ม.6!Z158</f>
        <v>0</v>
      </c>
      <c r="T1988" s="201">
        <f t="shared" si="221"/>
        <v>0</v>
      </c>
      <c r="U1988" s="190">
        <f t="shared" si="222"/>
        <v>0</v>
      </c>
      <c r="V1988" s="190">
        <f t="shared" si="223"/>
        <v>1011700</v>
      </c>
      <c r="W1988" s="190"/>
      <c r="X1988" s="258" t="s">
        <v>2880</v>
      </c>
      <c r="Y1988" s="251"/>
      <c r="Z1988" s="251">
        <v>0.01</v>
      </c>
    </row>
    <row r="1989" spans="1:26" s="189" customFormat="1" ht="15.75" customHeight="1" x14ac:dyDescent="0.35">
      <c r="A1989" s="221">
        <v>125</v>
      </c>
      <c r="B1989" s="217" t="str">
        <f>+ม.6!D159</f>
        <v>โฉนด</v>
      </c>
      <c r="C1989" s="234">
        <f>+ม.6!E159</f>
        <v>15913</v>
      </c>
      <c r="D1989" s="221">
        <f>+ม.6!I159</f>
        <v>5</v>
      </c>
      <c r="E1989" s="221">
        <f>+ม.6!J159</f>
        <v>1</v>
      </c>
      <c r="F1989" s="230" t="str">
        <f>+ม.6!K159</f>
        <v>4.0</v>
      </c>
      <c r="G1989" s="190"/>
      <c r="H1989" s="221">
        <f t="shared" si="218"/>
        <v>2104</v>
      </c>
      <c r="I1989" s="226">
        <v>100</v>
      </c>
      <c r="J1989" s="191">
        <f t="shared" si="219"/>
        <v>210400</v>
      </c>
      <c r="K1989" s="221">
        <f>+ม.6!Q159</f>
        <v>0</v>
      </c>
      <c r="L1989" s="238">
        <f>+ม.6!S159</f>
        <v>0</v>
      </c>
      <c r="M1989" s="238">
        <f>+ม.6!T159</f>
        <v>0</v>
      </c>
      <c r="N1989" s="190"/>
      <c r="O1989" s="197">
        <f>+ม.6!U159</f>
        <v>0</v>
      </c>
      <c r="P1989" s="190">
        <f>+ม.6!W159</f>
        <v>0</v>
      </c>
      <c r="Q1989" s="244"/>
      <c r="R1989" s="197">
        <f t="shared" si="220"/>
        <v>0</v>
      </c>
      <c r="S1989" s="221">
        <f>+ม.6!Z159</f>
        <v>0</v>
      </c>
      <c r="T1989" s="201">
        <f t="shared" si="221"/>
        <v>0</v>
      </c>
      <c r="U1989" s="190">
        <f t="shared" si="222"/>
        <v>0</v>
      </c>
      <c r="V1989" s="190">
        <f t="shared" si="223"/>
        <v>210400</v>
      </c>
      <c r="W1989" s="190"/>
      <c r="X1989" s="258" t="s">
        <v>2880</v>
      </c>
      <c r="Y1989" s="251"/>
      <c r="Z1989" s="251">
        <v>0.01</v>
      </c>
    </row>
    <row r="1990" spans="1:26" s="189" customFormat="1" ht="15.75" customHeight="1" x14ac:dyDescent="0.35">
      <c r="A1990" s="221">
        <v>126</v>
      </c>
      <c r="B1990" s="217" t="str">
        <f>+ม.6!D160</f>
        <v>โฉนด</v>
      </c>
      <c r="C1990" s="234">
        <f>+ม.6!E160</f>
        <v>15908</v>
      </c>
      <c r="D1990" s="221">
        <f>+ม.6!I160</f>
        <v>16</v>
      </c>
      <c r="E1990" s="221">
        <f>+ม.6!J160</f>
        <v>3</v>
      </c>
      <c r="F1990" s="230" t="str">
        <f>+ม.6!K160</f>
        <v>19.0</v>
      </c>
      <c r="G1990" s="190"/>
      <c r="H1990" s="221">
        <f t="shared" si="218"/>
        <v>6719</v>
      </c>
      <c r="I1990" s="226">
        <v>100</v>
      </c>
      <c r="J1990" s="191">
        <f t="shared" si="219"/>
        <v>671900</v>
      </c>
      <c r="K1990" s="221">
        <f>+ม.6!Q160</f>
        <v>0</v>
      </c>
      <c r="L1990" s="238">
        <f>+ม.6!S160</f>
        <v>0</v>
      </c>
      <c r="M1990" s="238">
        <f>+ม.6!T160</f>
        <v>0</v>
      </c>
      <c r="N1990" s="190"/>
      <c r="O1990" s="197">
        <f>+ม.6!U160</f>
        <v>0</v>
      </c>
      <c r="P1990" s="190">
        <f>+ม.6!W160</f>
        <v>0</v>
      </c>
      <c r="Q1990" s="244"/>
      <c r="R1990" s="197">
        <f t="shared" si="220"/>
        <v>0</v>
      </c>
      <c r="S1990" s="221">
        <f>+ม.6!Z160</f>
        <v>0</v>
      </c>
      <c r="T1990" s="201">
        <f t="shared" si="221"/>
        <v>0</v>
      </c>
      <c r="U1990" s="190">
        <f t="shared" si="222"/>
        <v>0</v>
      </c>
      <c r="V1990" s="190">
        <f t="shared" si="223"/>
        <v>671900</v>
      </c>
      <c r="W1990" s="190"/>
      <c r="X1990" s="258" t="s">
        <v>2880</v>
      </c>
      <c r="Y1990" s="251"/>
      <c r="Z1990" s="251">
        <v>0.01</v>
      </c>
    </row>
    <row r="1991" spans="1:26" s="189" customFormat="1" ht="15.75" customHeight="1" x14ac:dyDescent="0.35">
      <c r="A1991" s="221">
        <v>127</v>
      </c>
      <c r="B1991" s="217" t="str">
        <f>+ม.6!D161</f>
        <v>โฉนด</v>
      </c>
      <c r="C1991" s="234">
        <f>+ม.6!E161</f>
        <v>10767</v>
      </c>
      <c r="D1991" s="221">
        <f>+ม.6!I161</f>
        <v>0</v>
      </c>
      <c r="E1991" s="221">
        <f>+ม.6!J161</f>
        <v>2</v>
      </c>
      <c r="F1991" s="230" t="str">
        <f>+ม.6!K161</f>
        <v>80.0</v>
      </c>
      <c r="G1991" s="190"/>
      <c r="H1991" s="221">
        <f t="shared" si="218"/>
        <v>280</v>
      </c>
      <c r="I1991" s="226">
        <v>350</v>
      </c>
      <c r="J1991" s="191">
        <f t="shared" si="219"/>
        <v>98000</v>
      </c>
      <c r="K1991" s="221">
        <f>+ม.6!Q161</f>
        <v>1</v>
      </c>
      <c r="L1991" s="238" t="str">
        <f>+ม.6!S161</f>
        <v>บ้านเดี่ยว</v>
      </c>
      <c r="M1991" s="238" t="str">
        <f>+ม.6!T161</f>
        <v>ครึ่งตึกครึ่งไม้</v>
      </c>
      <c r="N1991" s="190"/>
      <c r="O1991" s="197">
        <f>+ม.6!U161</f>
        <v>252</v>
      </c>
      <c r="P1991" s="190">
        <f>+ม.6!W161</f>
        <v>0</v>
      </c>
      <c r="Q1991" s="244">
        <v>6800</v>
      </c>
      <c r="R1991" s="197">
        <f t="shared" si="220"/>
        <v>1713600</v>
      </c>
      <c r="S1991" s="221">
        <f>+ม.6!Z161</f>
        <v>30</v>
      </c>
      <c r="T1991" s="201">
        <f t="shared" si="221"/>
        <v>514080</v>
      </c>
      <c r="U1991" s="190">
        <f t="shared" si="222"/>
        <v>1199520</v>
      </c>
      <c r="V1991" s="190">
        <f t="shared" si="223"/>
        <v>1297520</v>
      </c>
      <c r="W1991" s="190"/>
      <c r="X1991" s="258" t="s">
        <v>2880</v>
      </c>
      <c r="Y1991" s="251"/>
      <c r="Z1991" s="251">
        <v>0.03</v>
      </c>
    </row>
    <row r="1992" spans="1:26" s="189" customFormat="1" ht="15.75" customHeight="1" x14ac:dyDescent="0.35">
      <c r="A1992" s="221">
        <f>+ม.6!C162</f>
        <v>0</v>
      </c>
      <c r="B1992" s="217">
        <f>+ม.6!D162</f>
        <v>0</v>
      </c>
      <c r="C1992" s="234"/>
      <c r="D1992" s="221"/>
      <c r="E1992" s="221"/>
      <c r="F1992" s="230"/>
      <c r="G1992" s="190"/>
      <c r="H1992" s="221">
        <f t="shared" si="218"/>
        <v>0</v>
      </c>
      <c r="I1992" s="226"/>
      <c r="J1992" s="191">
        <f t="shared" si="219"/>
        <v>0</v>
      </c>
      <c r="K1992" s="221">
        <f>+ม.6!Q162</f>
        <v>0</v>
      </c>
      <c r="L1992" s="238" t="str">
        <f>+ม.6!S162</f>
        <v>ชั้นที่1</v>
      </c>
      <c r="M1992" s="238">
        <f>+ม.6!T162</f>
        <v>0</v>
      </c>
      <c r="N1992" s="190"/>
      <c r="O1992" s="197">
        <f>+ม.6!U162</f>
        <v>0</v>
      </c>
      <c r="P1992" s="190">
        <f>+ม.6!W162</f>
        <v>126</v>
      </c>
      <c r="Q1992" s="244"/>
      <c r="R1992" s="197">
        <f t="shared" si="220"/>
        <v>0</v>
      </c>
      <c r="S1992" s="221">
        <f>+ม.6!Z162</f>
        <v>0</v>
      </c>
      <c r="T1992" s="201">
        <f t="shared" si="221"/>
        <v>0</v>
      </c>
      <c r="U1992" s="190">
        <f t="shared" si="222"/>
        <v>0</v>
      </c>
      <c r="V1992" s="190">
        <f t="shared" si="223"/>
        <v>0</v>
      </c>
      <c r="W1992" s="190"/>
      <c r="X1992" s="258"/>
      <c r="Y1992" s="251"/>
      <c r="Z1992" s="251"/>
    </row>
    <row r="1993" spans="1:26" s="189" customFormat="1" ht="15.75" customHeight="1" x14ac:dyDescent="0.35">
      <c r="A1993" s="221">
        <f>+ม.6!C163</f>
        <v>0</v>
      </c>
      <c r="B1993" s="217">
        <f>+ม.6!D163</f>
        <v>0</v>
      </c>
      <c r="C1993" s="234"/>
      <c r="D1993" s="221"/>
      <c r="E1993" s="221"/>
      <c r="F1993" s="230"/>
      <c r="G1993" s="190"/>
      <c r="H1993" s="221">
        <f t="shared" si="218"/>
        <v>0</v>
      </c>
      <c r="I1993" s="226"/>
      <c r="J1993" s="191">
        <f t="shared" si="219"/>
        <v>0</v>
      </c>
      <c r="K1993" s="221">
        <f>+ม.6!Q163</f>
        <v>0</v>
      </c>
      <c r="L1993" s="238" t="str">
        <f>+ม.6!S163</f>
        <v>ชั้นที่2</v>
      </c>
      <c r="M1993" s="238">
        <f>+ม.6!T163</f>
        <v>0</v>
      </c>
      <c r="N1993" s="190"/>
      <c r="O1993" s="197">
        <f>+ม.6!U163</f>
        <v>0</v>
      </c>
      <c r="P1993" s="190">
        <f>+ม.6!W163</f>
        <v>126</v>
      </c>
      <c r="Q1993" s="244"/>
      <c r="R1993" s="197">
        <f t="shared" si="220"/>
        <v>0</v>
      </c>
      <c r="S1993" s="221">
        <f>+ม.6!Z163</f>
        <v>0</v>
      </c>
      <c r="T1993" s="201">
        <f t="shared" si="221"/>
        <v>0</v>
      </c>
      <c r="U1993" s="190">
        <f t="shared" si="222"/>
        <v>0</v>
      </c>
      <c r="V1993" s="190">
        <f t="shared" si="223"/>
        <v>0</v>
      </c>
      <c r="W1993" s="190"/>
      <c r="X1993" s="258"/>
      <c r="Y1993" s="251"/>
      <c r="Z1993" s="251"/>
    </row>
    <row r="1994" spans="1:26" s="189" customFormat="1" ht="15.75" customHeight="1" x14ac:dyDescent="0.35">
      <c r="A1994" s="221">
        <v>128</v>
      </c>
      <c r="B1994" s="217" t="str">
        <f>+ม.6!D164</f>
        <v>โฉนด</v>
      </c>
      <c r="C1994" s="234">
        <f>+ม.6!E164</f>
        <v>31221</v>
      </c>
      <c r="D1994" s="221">
        <f>+ม.6!I164</f>
        <v>0</v>
      </c>
      <c r="E1994" s="221">
        <f>+ม.6!J164</f>
        <v>0</v>
      </c>
      <c r="F1994" s="230" t="str">
        <f>+ม.6!K164</f>
        <v>85.0</v>
      </c>
      <c r="G1994" s="190"/>
      <c r="H1994" s="221">
        <f t="shared" si="218"/>
        <v>85</v>
      </c>
      <c r="I1994" s="226">
        <v>350</v>
      </c>
      <c r="J1994" s="191">
        <f t="shared" si="219"/>
        <v>29750</v>
      </c>
      <c r="K1994" s="221">
        <f>+ม.6!Q164</f>
        <v>1</v>
      </c>
      <c r="L1994" s="238" t="str">
        <f>+ม.6!S164</f>
        <v>บ้านเดี่ยว</v>
      </c>
      <c r="M1994" s="238" t="str">
        <f>+ม.6!T164</f>
        <v>ตึก</v>
      </c>
      <c r="N1994" s="190"/>
      <c r="O1994" s="197">
        <f>+ม.6!U164</f>
        <v>30</v>
      </c>
      <c r="P1994" s="190">
        <f>+ม.6!W164</f>
        <v>0</v>
      </c>
      <c r="Q1994" s="244">
        <v>6800</v>
      </c>
      <c r="R1994" s="197">
        <f t="shared" si="220"/>
        <v>204000</v>
      </c>
      <c r="S1994" s="221">
        <f>+ม.6!Z164</f>
        <v>30</v>
      </c>
      <c r="T1994" s="201">
        <f t="shared" si="221"/>
        <v>61200</v>
      </c>
      <c r="U1994" s="190">
        <f t="shared" si="222"/>
        <v>142800</v>
      </c>
      <c r="V1994" s="190">
        <f t="shared" si="223"/>
        <v>172550</v>
      </c>
      <c r="W1994" s="190"/>
      <c r="X1994" s="258" t="s">
        <v>2880</v>
      </c>
      <c r="Y1994" s="251"/>
      <c r="Z1994" s="251">
        <v>0.03</v>
      </c>
    </row>
    <row r="1995" spans="1:26" s="189" customFormat="1" ht="15.75" customHeight="1" x14ac:dyDescent="0.35">
      <c r="A1995" s="221">
        <v>129</v>
      </c>
      <c r="B1995" s="217" t="str">
        <f>+ม.6!D165</f>
        <v>โฉนด</v>
      </c>
      <c r="C1995" s="234">
        <f>+ม.6!E165</f>
        <v>15923</v>
      </c>
      <c r="D1995" s="221">
        <f>+ม.6!I165</f>
        <v>14</v>
      </c>
      <c r="E1995" s="221">
        <f>+ม.6!J165</f>
        <v>2</v>
      </c>
      <c r="F1995" s="230" t="str">
        <f>+ม.6!K165</f>
        <v>62.0</v>
      </c>
      <c r="G1995" s="190"/>
      <c r="H1995" s="221">
        <f t="shared" si="218"/>
        <v>5862</v>
      </c>
      <c r="I1995" s="226">
        <v>100</v>
      </c>
      <c r="J1995" s="191">
        <f t="shared" si="219"/>
        <v>586200</v>
      </c>
      <c r="K1995" s="221">
        <f>+ม.6!Q165</f>
        <v>0</v>
      </c>
      <c r="L1995" s="238">
        <f>+ม.6!S165</f>
        <v>0</v>
      </c>
      <c r="M1995" s="238">
        <f>+ม.6!T165</f>
        <v>0</v>
      </c>
      <c r="N1995" s="190"/>
      <c r="O1995" s="197">
        <f>+ม.6!U165</f>
        <v>0</v>
      </c>
      <c r="P1995" s="190">
        <f>+ม.6!W165</f>
        <v>0</v>
      </c>
      <c r="Q1995" s="244"/>
      <c r="R1995" s="197">
        <f t="shared" si="220"/>
        <v>0</v>
      </c>
      <c r="S1995" s="221">
        <f>+ม.6!Z165</f>
        <v>0</v>
      </c>
      <c r="T1995" s="201">
        <f t="shared" si="221"/>
        <v>0</v>
      </c>
      <c r="U1995" s="190">
        <f t="shared" si="222"/>
        <v>0</v>
      </c>
      <c r="V1995" s="190">
        <f t="shared" si="223"/>
        <v>586200</v>
      </c>
      <c r="W1995" s="190"/>
      <c r="X1995" s="258" t="s">
        <v>2880</v>
      </c>
      <c r="Y1995" s="251"/>
      <c r="Z1995" s="251">
        <v>0.01</v>
      </c>
    </row>
    <row r="1996" spans="1:26" s="189" customFormat="1" ht="15.75" customHeight="1" x14ac:dyDescent="0.35">
      <c r="A1996" s="221">
        <v>130</v>
      </c>
      <c r="B1996" s="217" t="str">
        <f>+ม.6!D166</f>
        <v>โฉนด</v>
      </c>
      <c r="C1996" s="234">
        <f>+ม.6!E166</f>
        <v>31222</v>
      </c>
      <c r="D1996" s="221">
        <f>+ม.6!I166</f>
        <v>2</v>
      </c>
      <c r="E1996" s="221">
        <f>+ม.6!J166</f>
        <v>2</v>
      </c>
      <c r="F1996" s="230" t="str">
        <f>+ม.6!K166</f>
        <v>20.0</v>
      </c>
      <c r="G1996" s="190"/>
      <c r="H1996" s="221">
        <f t="shared" si="218"/>
        <v>1020</v>
      </c>
      <c r="I1996" s="226">
        <v>310</v>
      </c>
      <c r="J1996" s="191">
        <f t="shared" si="219"/>
        <v>316200</v>
      </c>
      <c r="K1996" s="221">
        <f>+ม.6!Q166</f>
        <v>1</v>
      </c>
      <c r="L1996" s="238" t="str">
        <f>+ม.6!S166</f>
        <v>บ้านเดี่ยว</v>
      </c>
      <c r="M1996" s="238" t="str">
        <f>+ม.6!T166</f>
        <v>ครึ่งตึกครึ่งไม้</v>
      </c>
      <c r="N1996" s="190"/>
      <c r="O1996" s="197">
        <f>+ม.6!U166</f>
        <v>368</v>
      </c>
      <c r="P1996" s="190">
        <f>+ม.6!W166</f>
        <v>0</v>
      </c>
      <c r="Q1996" s="244">
        <v>6800</v>
      </c>
      <c r="R1996" s="197">
        <f t="shared" si="220"/>
        <v>2502400</v>
      </c>
      <c r="S1996" s="221">
        <f>+ม.6!Z166</f>
        <v>30</v>
      </c>
      <c r="T1996" s="201">
        <f t="shared" si="221"/>
        <v>750720</v>
      </c>
      <c r="U1996" s="190">
        <f t="shared" si="222"/>
        <v>1751680</v>
      </c>
      <c r="V1996" s="190">
        <f t="shared" si="223"/>
        <v>2067880</v>
      </c>
      <c r="W1996" s="190"/>
      <c r="X1996" s="258" t="s">
        <v>2880</v>
      </c>
      <c r="Y1996" s="251"/>
      <c r="Z1996" s="251">
        <v>0.03</v>
      </c>
    </row>
    <row r="1997" spans="1:26" s="189" customFormat="1" ht="15.75" customHeight="1" x14ac:dyDescent="0.35">
      <c r="A1997" s="221">
        <f>+ม.6!C167</f>
        <v>0</v>
      </c>
      <c r="B1997" s="217">
        <f>+ม.6!D167</f>
        <v>0</v>
      </c>
      <c r="C1997" s="234"/>
      <c r="D1997" s="221"/>
      <c r="E1997" s="221"/>
      <c r="F1997" s="230"/>
      <c r="G1997" s="190"/>
      <c r="H1997" s="221">
        <f t="shared" si="218"/>
        <v>0</v>
      </c>
      <c r="I1997" s="226"/>
      <c r="J1997" s="191">
        <f t="shared" si="219"/>
        <v>0</v>
      </c>
      <c r="K1997" s="221">
        <f>+ม.6!Q167</f>
        <v>0</v>
      </c>
      <c r="L1997" s="238" t="str">
        <f>+ม.6!S167</f>
        <v>ชั้นที่1</v>
      </c>
      <c r="M1997" s="238">
        <f>+ม.6!T167</f>
        <v>0</v>
      </c>
      <c r="N1997" s="190"/>
      <c r="O1997" s="197">
        <f>+ม.6!U167</f>
        <v>0</v>
      </c>
      <c r="P1997" s="190">
        <f>+ม.6!W167</f>
        <v>184</v>
      </c>
      <c r="Q1997" s="244"/>
      <c r="R1997" s="197">
        <f t="shared" si="220"/>
        <v>0</v>
      </c>
      <c r="S1997" s="221">
        <f>+ม.6!Z167</f>
        <v>0</v>
      </c>
      <c r="T1997" s="201">
        <f t="shared" si="221"/>
        <v>0</v>
      </c>
      <c r="U1997" s="190">
        <f t="shared" si="222"/>
        <v>0</v>
      </c>
      <c r="V1997" s="190">
        <f t="shared" si="223"/>
        <v>0</v>
      </c>
      <c r="W1997" s="190"/>
      <c r="X1997" s="258"/>
      <c r="Y1997" s="251"/>
      <c r="Z1997" s="251"/>
    </row>
    <row r="1998" spans="1:26" s="189" customFormat="1" ht="15.75" customHeight="1" x14ac:dyDescent="0.35">
      <c r="A1998" s="221">
        <f>+ม.6!C168</f>
        <v>0</v>
      </c>
      <c r="B1998" s="217">
        <f>+ม.6!D168</f>
        <v>0</v>
      </c>
      <c r="C1998" s="234"/>
      <c r="D1998" s="221"/>
      <c r="E1998" s="221"/>
      <c r="F1998" s="230"/>
      <c r="G1998" s="190"/>
      <c r="H1998" s="221">
        <f t="shared" si="218"/>
        <v>0</v>
      </c>
      <c r="I1998" s="226"/>
      <c r="J1998" s="191">
        <f t="shared" si="219"/>
        <v>0</v>
      </c>
      <c r="K1998" s="221">
        <f>+ม.6!Q168</f>
        <v>0</v>
      </c>
      <c r="L1998" s="238" t="str">
        <f>+ม.6!S168</f>
        <v>ชั้นที่2</v>
      </c>
      <c r="M1998" s="238">
        <f>+ม.6!T168</f>
        <v>0</v>
      </c>
      <c r="N1998" s="190"/>
      <c r="O1998" s="197">
        <f>+ม.6!U168</f>
        <v>0</v>
      </c>
      <c r="P1998" s="190">
        <f>+ม.6!W168</f>
        <v>184</v>
      </c>
      <c r="Q1998" s="244"/>
      <c r="R1998" s="197">
        <f t="shared" si="220"/>
        <v>0</v>
      </c>
      <c r="S1998" s="221">
        <f>+ม.6!Z168</f>
        <v>0</v>
      </c>
      <c r="T1998" s="201">
        <f t="shared" si="221"/>
        <v>0</v>
      </c>
      <c r="U1998" s="190">
        <f t="shared" si="222"/>
        <v>0</v>
      </c>
      <c r="V1998" s="190">
        <f t="shared" si="223"/>
        <v>0</v>
      </c>
      <c r="W1998" s="190"/>
      <c r="X1998" s="258"/>
      <c r="Y1998" s="251"/>
      <c r="Z1998" s="251"/>
    </row>
    <row r="1999" spans="1:26" s="189" customFormat="1" ht="15.75" customHeight="1" x14ac:dyDescent="0.35">
      <c r="A1999" s="221">
        <v>131</v>
      </c>
      <c r="B1999" s="217" t="str">
        <f>+ม.6!D169</f>
        <v>โฉนด</v>
      </c>
      <c r="C1999" s="234">
        <f>+ม.6!E169</f>
        <v>15860</v>
      </c>
      <c r="D1999" s="221">
        <f>+ม.6!I169</f>
        <v>38</v>
      </c>
      <c r="E1999" s="221">
        <f>+ม.6!J169</f>
        <v>2</v>
      </c>
      <c r="F1999" s="230">
        <f>+ม.6!K169</f>
        <v>13</v>
      </c>
      <c r="G1999" s="190"/>
      <c r="H1999" s="221">
        <f t="shared" si="218"/>
        <v>15413</v>
      </c>
      <c r="I1999" s="226">
        <v>100</v>
      </c>
      <c r="J1999" s="191">
        <f t="shared" si="219"/>
        <v>1541300</v>
      </c>
      <c r="K1999" s="221">
        <f>+ม.6!Q169</f>
        <v>0</v>
      </c>
      <c r="L1999" s="238">
        <f>+ม.6!S169</f>
        <v>0</v>
      </c>
      <c r="M1999" s="238">
        <f>+ม.6!T169</f>
        <v>0</v>
      </c>
      <c r="N1999" s="190"/>
      <c r="O1999" s="197">
        <f>+ม.6!U169</f>
        <v>0</v>
      </c>
      <c r="P1999" s="190">
        <f>+ม.6!W169</f>
        <v>0</v>
      </c>
      <c r="Q1999" s="244"/>
      <c r="R1999" s="197">
        <f t="shared" si="220"/>
        <v>0</v>
      </c>
      <c r="S1999" s="221">
        <f>+ม.6!Z169</f>
        <v>0</v>
      </c>
      <c r="T1999" s="201">
        <f t="shared" si="221"/>
        <v>0</v>
      </c>
      <c r="U1999" s="190">
        <f t="shared" si="222"/>
        <v>0</v>
      </c>
      <c r="V1999" s="190">
        <f t="shared" si="223"/>
        <v>1541300</v>
      </c>
      <c r="W1999" s="190"/>
      <c r="X1999" s="258" t="s">
        <v>2880</v>
      </c>
      <c r="Y1999" s="251"/>
      <c r="Z1999" s="251">
        <v>0.01</v>
      </c>
    </row>
    <row r="2000" spans="1:26" s="189" customFormat="1" ht="15.75" customHeight="1" x14ac:dyDescent="0.35">
      <c r="A2000" s="221">
        <v>132</v>
      </c>
      <c r="B2000" s="217" t="str">
        <f>+ม.6!D170</f>
        <v>โฉนด</v>
      </c>
      <c r="C2000" s="234">
        <f>+ม.6!E170</f>
        <v>4078</v>
      </c>
      <c r="D2000" s="221">
        <f>+ม.6!I170</f>
        <v>0</v>
      </c>
      <c r="E2000" s="221">
        <f>+ม.6!J170</f>
        <v>2</v>
      </c>
      <c r="F2000" s="230" t="str">
        <f>+ม.6!K170</f>
        <v>50.0</v>
      </c>
      <c r="G2000" s="190"/>
      <c r="H2000" s="221">
        <f t="shared" si="218"/>
        <v>250</v>
      </c>
      <c r="I2000" s="226">
        <v>350</v>
      </c>
      <c r="J2000" s="191">
        <f t="shared" si="219"/>
        <v>87500</v>
      </c>
      <c r="K2000" s="221">
        <f>+ม.6!Q170</f>
        <v>1</v>
      </c>
      <c r="L2000" s="238" t="str">
        <f>+ม.6!S170</f>
        <v>บ้านเดี่ยว</v>
      </c>
      <c r="M2000" s="238" t="str">
        <f>+ม.6!T170</f>
        <v>ไม้</v>
      </c>
      <c r="N2000" s="190"/>
      <c r="O2000" s="197">
        <f>+ม.6!U170</f>
        <v>95</v>
      </c>
      <c r="P2000" s="190">
        <f>+ม.6!W170</f>
        <v>0</v>
      </c>
      <c r="Q2000" s="244">
        <v>6800</v>
      </c>
      <c r="R2000" s="197">
        <f t="shared" si="220"/>
        <v>646000</v>
      </c>
      <c r="S2000" s="221">
        <f>+ม.6!Z170</f>
        <v>20</v>
      </c>
      <c r="T2000" s="201">
        <f t="shared" si="221"/>
        <v>129200</v>
      </c>
      <c r="U2000" s="190">
        <f t="shared" si="222"/>
        <v>516800</v>
      </c>
      <c r="V2000" s="190">
        <f t="shared" si="223"/>
        <v>604300</v>
      </c>
      <c r="W2000" s="190"/>
      <c r="X2000" s="258" t="s">
        <v>2880</v>
      </c>
      <c r="Y2000" s="251"/>
      <c r="Z2000" s="251">
        <v>0.03</v>
      </c>
    </row>
    <row r="2001" spans="1:26" s="189" customFormat="1" ht="15.75" customHeight="1" x14ac:dyDescent="0.35">
      <c r="A2001" s="221">
        <v>133</v>
      </c>
      <c r="B2001" s="217" t="str">
        <f>+ม.6!D171</f>
        <v>โฉนด</v>
      </c>
      <c r="C2001" s="234">
        <f>+ม.6!E171</f>
        <v>66072</v>
      </c>
      <c r="D2001" s="221">
        <f>+ม.6!I171</f>
        <v>6</v>
      </c>
      <c r="E2001" s="221">
        <f>+ม.6!J171</f>
        <v>3</v>
      </c>
      <c r="F2001" s="230">
        <f>+ม.6!K171</f>
        <v>78.900000000000006</v>
      </c>
      <c r="G2001" s="190"/>
      <c r="H2001" s="221">
        <f t="shared" si="218"/>
        <v>2778.9</v>
      </c>
      <c r="I2001" s="226">
        <v>100</v>
      </c>
      <c r="J2001" s="191">
        <f t="shared" si="219"/>
        <v>277890</v>
      </c>
      <c r="K2001" s="221">
        <f>+ม.6!Q171</f>
        <v>0</v>
      </c>
      <c r="L2001" s="238">
        <f>+ม.6!S171</f>
        <v>0</v>
      </c>
      <c r="M2001" s="238">
        <f>+ม.6!T171</f>
        <v>0</v>
      </c>
      <c r="N2001" s="190"/>
      <c r="O2001" s="197">
        <f>+ม.6!U171</f>
        <v>0</v>
      </c>
      <c r="P2001" s="190">
        <f>+ม.6!W171</f>
        <v>0</v>
      </c>
      <c r="Q2001" s="244"/>
      <c r="R2001" s="197">
        <f t="shared" si="220"/>
        <v>0</v>
      </c>
      <c r="S2001" s="221">
        <f>+ม.6!Z171</f>
        <v>0</v>
      </c>
      <c r="T2001" s="201">
        <f t="shared" si="221"/>
        <v>0</v>
      </c>
      <c r="U2001" s="190">
        <f t="shared" si="222"/>
        <v>0</v>
      </c>
      <c r="V2001" s="190">
        <f t="shared" si="223"/>
        <v>277890</v>
      </c>
      <c r="W2001" s="190"/>
      <c r="X2001" s="258" t="s">
        <v>2880</v>
      </c>
      <c r="Y2001" s="251"/>
      <c r="Z2001" s="251">
        <v>0.01</v>
      </c>
    </row>
    <row r="2002" spans="1:26" s="189" customFormat="1" ht="15.75" customHeight="1" x14ac:dyDescent="0.35">
      <c r="A2002" s="221">
        <v>134</v>
      </c>
      <c r="B2002" s="217" t="str">
        <f>+ม.6!D172</f>
        <v>โฉนด</v>
      </c>
      <c r="C2002" s="234">
        <f>+ม.6!E172</f>
        <v>62755</v>
      </c>
      <c r="D2002" s="221">
        <f>+ม.6!I172</f>
        <v>4</v>
      </c>
      <c r="E2002" s="221">
        <f>+ม.6!J172</f>
        <v>1</v>
      </c>
      <c r="F2002" s="230">
        <f>+ม.6!K172</f>
        <v>71</v>
      </c>
      <c r="G2002" s="190"/>
      <c r="H2002" s="221">
        <f t="shared" si="218"/>
        <v>1771</v>
      </c>
      <c r="I2002" s="226">
        <v>100</v>
      </c>
      <c r="J2002" s="191">
        <f t="shared" si="219"/>
        <v>177100</v>
      </c>
      <c r="K2002" s="221">
        <f>+ม.6!Q172</f>
        <v>0</v>
      </c>
      <c r="L2002" s="238">
        <f>+ม.6!S172</f>
        <v>0</v>
      </c>
      <c r="M2002" s="238">
        <f>+ม.6!T172</f>
        <v>0</v>
      </c>
      <c r="N2002" s="190"/>
      <c r="O2002" s="197">
        <f>+ม.6!U172</f>
        <v>0</v>
      </c>
      <c r="P2002" s="190">
        <f>+ม.6!W172</f>
        <v>0</v>
      </c>
      <c r="Q2002" s="244"/>
      <c r="R2002" s="197">
        <f t="shared" si="220"/>
        <v>0</v>
      </c>
      <c r="S2002" s="221">
        <f>+ม.6!Z172</f>
        <v>0</v>
      </c>
      <c r="T2002" s="201">
        <f t="shared" si="221"/>
        <v>0</v>
      </c>
      <c r="U2002" s="190">
        <f t="shared" si="222"/>
        <v>0</v>
      </c>
      <c r="V2002" s="190">
        <f t="shared" si="223"/>
        <v>177100</v>
      </c>
      <c r="W2002" s="190"/>
      <c r="X2002" s="258" t="s">
        <v>2880</v>
      </c>
      <c r="Y2002" s="251"/>
      <c r="Z2002" s="251">
        <v>0.01</v>
      </c>
    </row>
    <row r="2003" spans="1:26" s="189" customFormat="1" ht="15.75" customHeight="1" x14ac:dyDescent="0.35">
      <c r="A2003" s="221">
        <v>135</v>
      </c>
      <c r="B2003" s="217" t="str">
        <f>+ม.6!D173</f>
        <v>โฉนด</v>
      </c>
      <c r="C2003" s="234">
        <f>+ม.6!E173</f>
        <v>10768</v>
      </c>
      <c r="D2003" s="221">
        <f>+ม.6!I173</f>
        <v>0</v>
      </c>
      <c r="E2003" s="221">
        <f>+ม.6!J173</f>
        <v>0</v>
      </c>
      <c r="F2003" s="230" t="str">
        <f>+ม.6!K173</f>
        <v>91.0</v>
      </c>
      <c r="G2003" s="190"/>
      <c r="H2003" s="221">
        <f t="shared" si="218"/>
        <v>91</v>
      </c>
      <c r="I2003" s="226">
        <v>350</v>
      </c>
      <c r="J2003" s="191">
        <f t="shared" si="219"/>
        <v>31850</v>
      </c>
      <c r="K2003" s="221">
        <f>+ม.6!Q173</f>
        <v>1</v>
      </c>
      <c r="L2003" s="238" t="str">
        <f>+ม.6!S173</f>
        <v>บ้านเดี่ยว</v>
      </c>
      <c r="M2003" s="238" t="str">
        <f>+ม.6!T173</f>
        <v>ไม้</v>
      </c>
      <c r="N2003" s="190"/>
      <c r="O2003" s="197">
        <f>+ม.6!U173</f>
        <v>66</v>
      </c>
      <c r="P2003" s="190">
        <f>+ม.6!W173</f>
        <v>0</v>
      </c>
      <c r="Q2003" s="244">
        <v>6800</v>
      </c>
      <c r="R2003" s="197">
        <f t="shared" si="220"/>
        <v>448800</v>
      </c>
      <c r="S2003" s="221">
        <f>+ม.6!Z173</f>
        <v>30</v>
      </c>
      <c r="T2003" s="201">
        <f t="shared" si="221"/>
        <v>134640</v>
      </c>
      <c r="U2003" s="190">
        <f t="shared" si="222"/>
        <v>314160</v>
      </c>
      <c r="V2003" s="190">
        <f t="shared" si="223"/>
        <v>346010</v>
      </c>
      <c r="W2003" s="190"/>
      <c r="X2003" s="258" t="s">
        <v>2880</v>
      </c>
      <c r="Y2003" s="251"/>
      <c r="Z2003" s="251">
        <v>0.03</v>
      </c>
    </row>
    <row r="2004" spans="1:26" s="189" customFormat="1" ht="15.75" customHeight="1" x14ac:dyDescent="0.35">
      <c r="A2004" s="221">
        <v>136</v>
      </c>
      <c r="B2004" s="217" t="str">
        <f>+ม.6!D174</f>
        <v>โฉนด</v>
      </c>
      <c r="C2004" s="234">
        <f>+ม.6!E174</f>
        <v>15674</v>
      </c>
      <c r="D2004" s="221">
        <f>+ม.6!I174</f>
        <v>13</v>
      </c>
      <c r="E2004" s="221">
        <f>+ม.6!J174</f>
        <v>3</v>
      </c>
      <c r="F2004" s="230" t="str">
        <f>+ม.6!K174</f>
        <v>95.0</v>
      </c>
      <c r="G2004" s="190"/>
      <c r="H2004" s="221">
        <f t="shared" si="218"/>
        <v>5595</v>
      </c>
      <c r="I2004" s="226">
        <v>100</v>
      </c>
      <c r="J2004" s="191">
        <f t="shared" si="219"/>
        <v>559500</v>
      </c>
      <c r="K2004" s="221">
        <f>+ม.6!Q174</f>
        <v>0</v>
      </c>
      <c r="L2004" s="238">
        <f>+ม.6!S174</f>
        <v>0</v>
      </c>
      <c r="M2004" s="238">
        <f>+ม.6!T174</f>
        <v>0</v>
      </c>
      <c r="N2004" s="190"/>
      <c r="O2004" s="197">
        <f>+ม.6!U174</f>
        <v>0</v>
      </c>
      <c r="P2004" s="190">
        <f>+ม.6!W174</f>
        <v>0</v>
      </c>
      <c r="Q2004" s="244"/>
      <c r="R2004" s="197">
        <f t="shared" si="220"/>
        <v>0</v>
      </c>
      <c r="S2004" s="221">
        <f>+ม.6!Z174</f>
        <v>0</v>
      </c>
      <c r="T2004" s="201">
        <f t="shared" si="221"/>
        <v>0</v>
      </c>
      <c r="U2004" s="190">
        <f t="shared" si="222"/>
        <v>0</v>
      </c>
      <c r="V2004" s="190">
        <f t="shared" si="223"/>
        <v>559500</v>
      </c>
      <c r="W2004" s="190"/>
      <c r="X2004" s="258" t="s">
        <v>2880</v>
      </c>
      <c r="Y2004" s="251"/>
      <c r="Z2004" s="251">
        <v>0.01</v>
      </c>
    </row>
    <row r="2005" spans="1:26" s="189" customFormat="1" ht="15.75" customHeight="1" x14ac:dyDescent="0.35">
      <c r="A2005" s="221">
        <v>137</v>
      </c>
      <c r="B2005" s="217" t="str">
        <f>+ม.6!D175</f>
        <v>โฉนด</v>
      </c>
      <c r="C2005" s="234">
        <f>+ม.6!E175</f>
        <v>39726</v>
      </c>
      <c r="D2005" s="221">
        <f>+ม.6!I175</f>
        <v>7</v>
      </c>
      <c r="E2005" s="221">
        <f>+ม.6!J175</f>
        <v>0</v>
      </c>
      <c r="F2005" s="230" t="str">
        <f>+ม.6!K175</f>
        <v>10.0</v>
      </c>
      <c r="G2005" s="190"/>
      <c r="H2005" s="221">
        <f t="shared" si="218"/>
        <v>2810</v>
      </c>
      <c r="I2005" s="226">
        <v>130</v>
      </c>
      <c r="J2005" s="191">
        <f t="shared" si="219"/>
        <v>365300</v>
      </c>
      <c r="K2005" s="221">
        <f>+ม.6!Q175</f>
        <v>0</v>
      </c>
      <c r="L2005" s="238">
        <f>+ม.6!S175</f>
        <v>0</v>
      </c>
      <c r="M2005" s="238">
        <f>+ม.6!T175</f>
        <v>0</v>
      </c>
      <c r="N2005" s="190"/>
      <c r="O2005" s="197">
        <f>+ม.6!U175</f>
        <v>0</v>
      </c>
      <c r="P2005" s="190">
        <f>+ม.6!W175</f>
        <v>0</v>
      </c>
      <c r="Q2005" s="244"/>
      <c r="R2005" s="197">
        <f t="shared" si="220"/>
        <v>0</v>
      </c>
      <c r="S2005" s="221">
        <f>+ม.6!Z175</f>
        <v>0</v>
      </c>
      <c r="T2005" s="201">
        <f t="shared" si="221"/>
        <v>0</v>
      </c>
      <c r="U2005" s="190">
        <f t="shared" si="222"/>
        <v>0</v>
      </c>
      <c r="V2005" s="190">
        <f t="shared" si="223"/>
        <v>365300</v>
      </c>
      <c r="W2005" s="190"/>
      <c r="X2005" s="258" t="s">
        <v>2880</v>
      </c>
      <c r="Y2005" s="251"/>
      <c r="Z2005" s="251">
        <v>0.01</v>
      </c>
    </row>
    <row r="2006" spans="1:26" s="189" customFormat="1" ht="15.75" customHeight="1" x14ac:dyDescent="0.35">
      <c r="A2006" s="221">
        <v>138</v>
      </c>
      <c r="B2006" s="217" t="str">
        <f>+ม.6!D176</f>
        <v>โฉนด</v>
      </c>
      <c r="C2006" s="234">
        <f>+ม.6!E176</f>
        <v>15927</v>
      </c>
      <c r="D2006" s="221">
        <f>+ม.6!I176</f>
        <v>13</v>
      </c>
      <c r="E2006" s="221">
        <f>+ม.6!J176</f>
        <v>2</v>
      </c>
      <c r="F2006" s="230" t="str">
        <f>+ม.6!K176</f>
        <v>71.0</v>
      </c>
      <c r="G2006" s="190"/>
      <c r="H2006" s="221">
        <f t="shared" si="218"/>
        <v>5471</v>
      </c>
      <c r="I2006" s="226">
        <v>140</v>
      </c>
      <c r="J2006" s="191">
        <f t="shared" si="219"/>
        <v>765940</v>
      </c>
      <c r="K2006" s="221">
        <f>+ม.6!Q176</f>
        <v>0</v>
      </c>
      <c r="L2006" s="238">
        <f>+ม.6!S176</f>
        <v>0</v>
      </c>
      <c r="M2006" s="238">
        <f>+ม.6!T176</f>
        <v>0</v>
      </c>
      <c r="N2006" s="190"/>
      <c r="O2006" s="197">
        <f>+ม.6!U176</f>
        <v>0</v>
      </c>
      <c r="P2006" s="190">
        <f>+ม.6!W176</f>
        <v>0</v>
      </c>
      <c r="Q2006" s="244"/>
      <c r="R2006" s="197">
        <f t="shared" si="220"/>
        <v>0</v>
      </c>
      <c r="S2006" s="221">
        <f>+ม.6!Z176</f>
        <v>0</v>
      </c>
      <c r="T2006" s="201">
        <f t="shared" si="221"/>
        <v>0</v>
      </c>
      <c r="U2006" s="190">
        <f t="shared" si="222"/>
        <v>0</v>
      </c>
      <c r="V2006" s="190">
        <f t="shared" si="223"/>
        <v>765940</v>
      </c>
      <c r="W2006" s="190"/>
      <c r="X2006" s="258" t="s">
        <v>2880</v>
      </c>
      <c r="Y2006" s="251"/>
      <c r="Z2006" s="251">
        <v>0.01</v>
      </c>
    </row>
    <row r="2007" spans="1:26" s="189" customFormat="1" ht="15.75" customHeight="1" x14ac:dyDescent="0.35">
      <c r="A2007" s="221">
        <v>139</v>
      </c>
      <c r="B2007" s="217" t="str">
        <f>+ม.6!D177</f>
        <v>โฉนด</v>
      </c>
      <c r="C2007" s="234">
        <f>+ม.6!E177</f>
        <v>31245</v>
      </c>
      <c r="D2007" s="221">
        <f>+ม.6!I177</f>
        <v>0</v>
      </c>
      <c r="E2007" s="221">
        <f>+ม.6!J177</f>
        <v>2</v>
      </c>
      <c r="F2007" s="230" t="str">
        <f>+ม.6!K177</f>
        <v>84.0</v>
      </c>
      <c r="G2007" s="190"/>
      <c r="H2007" s="221">
        <f t="shared" si="218"/>
        <v>284</v>
      </c>
      <c r="I2007" s="226">
        <v>230</v>
      </c>
      <c r="J2007" s="191">
        <f t="shared" si="219"/>
        <v>65320</v>
      </c>
      <c r="K2007" s="221">
        <f>+ม.6!Q177</f>
        <v>1</v>
      </c>
      <c r="L2007" s="238" t="str">
        <f>+ม.6!S177</f>
        <v>บ้านเดี่ยว</v>
      </c>
      <c r="M2007" s="238" t="str">
        <f>+ม.6!T177</f>
        <v>ครึ่งตึกครึ่งไม้</v>
      </c>
      <c r="N2007" s="190"/>
      <c r="O2007" s="197">
        <f>+ม.6!U177</f>
        <v>378</v>
      </c>
      <c r="P2007" s="190">
        <f>+ม.6!W177</f>
        <v>0</v>
      </c>
      <c r="Q2007" s="244">
        <v>6800</v>
      </c>
      <c r="R2007" s="197">
        <f t="shared" si="220"/>
        <v>2570400</v>
      </c>
      <c r="S2007" s="221">
        <f>+ม.6!Z177</f>
        <v>40</v>
      </c>
      <c r="T2007" s="201">
        <f t="shared" si="221"/>
        <v>1028160</v>
      </c>
      <c r="U2007" s="190">
        <f t="shared" si="222"/>
        <v>1542240</v>
      </c>
      <c r="V2007" s="190">
        <f t="shared" si="223"/>
        <v>1607560</v>
      </c>
      <c r="W2007" s="190"/>
      <c r="X2007" s="258" t="s">
        <v>2880</v>
      </c>
      <c r="Y2007" s="251"/>
      <c r="Z2007" s="251">
        <v>0.03</v>
      </c>
    </row>
    <row r="2008" spans="1:26" s="189" customFormat="1" ht="15.75" customHeight="1" x14ac:dyDescent="0.35">
      <c r="A2008" s="221">
        <f>+ม.6!C178</f>
        <v>0</v>
      </c>
      <c r="B2008" s="217">
        <f>+ม.6!D178</f>
        <v>0</v>
      </c>
      <c r="C2008" s="234"/>
      <c r="D2008" s="221"/>
      <c r="E2008" s="221"/>
      <c r="F2008" s="230"/>
      <c r="G2008" s="190"/>
      <c r="H2008" s="221">
        <f t="shared" si="218"/>
        <v>0</v>
      </c>
      <c r="I2008" s="226"/>
      <c r="J2008" s="191">
        <f t="shared" si="219"/>
        <v>0</v>
      </c>
      <c r="K2008" s="221">
        <f>+ม.6!Q178</f>
        <v>0</v>
      </c>
      <c r="L2008" s="238" t="str">
        <f>+ม.6!S178</f>
        <v>ชั้นที่1</v>
      </c>
      <c r="M2008" s="238">
        <f>+ม.6!T178</f>
        <v>0</v>
      </c>
      <c r="N2008" s="190"/>
      <c r="O2008" s="197">
        <f>+ม.6!U178</f>
        <v>0</v>
      </c>
      <c r="P2008" s="190">
        <f>+ม.6!W178</f>
        <v>189</v>
      </c>
      <c r="Q2008" s="244"/>
      <c r="R2008" s="197">
        <f t="shared" si="220"/>
        <v>0</v>
      </c>
      <c r="S2008" s="221">
        <f>+ม.6!Z178</f>
        <v>0</v>
      </c>
      <c r="T2008" s="201">
        <f t="shared" si="221"/>
        <v>0</v>
      </c>
      <c r="U2008" s="190">
        <f t="shared" si="222"/>
        <v>0</v>
      </c>
      <c r="V2008" s="190">
        <f t="shared" si="223"/>
        <v>0</v>
      </c>
      <c r="W2008" s="190"/>
      <c r="X2008" s="258"/>
      <c r="Y2008" s="251"/>
      <c r="Z2008" s="251"/>
    </row>
    <row r="2009" spans="1:26" s="189" customFormat="1" ht="15.75" customHeight="1" x14ac:dyDescent="0.35">
      <c r="A2009" s="221">
        <f>+ม.6!C179</f>
        <v>0</v>
      </c>
      <c r="B2009" s="217">
        <f>+ม.6!D179</f>
        <v>0</v>
      </c>
      <c r="C2009" s="234"/>
      <c r="D2009" s="221"/>
      <c r="E2009" s="221"/>
      <c r="F2009" s="230"/>
      <c r="G2009" s="190"/>
      <c r="H2009" s="221">
        <f t="shared" si="218"/>
        <v>0</v>
      </c>
      <c r="I2009" s="226"/>
      <c r="J2009" s="191">
        <f t="shared" si="219"/>
        <v>0</v>
      </c>
      <c r="K2009" s="221">
        <f>+ม.6!Q179</f>
        <v>0</v>
      </c>
      <c r="L2009" s="238" t="str">
        <f>+ม.6!S179</f>
        <v>ชั้นที่2</v>
      </c>
      <c r="M2009" s="238">
        <f>+ม.6!T179</f>
        <v>0</v>
      </c>
      <c r="N2009" s="190"/>
      <c r="O2009" s="197">
        <f>+ม.6!U179</f>
        <v>0</v>
      </c>
      <c r="P2009" s="190">
        <f>+ม.6!W179</f>
        <v>189</v>
      </c>
      <c r="Q2009" s="244"/>
      <c r="R2009" s="197">
        <f t="shared" si="220"/>
        <v>0</v>
      </c>
      <c r="S2009" s="221">
        <f>+ม.6!Z179</f>
        <v>0</v>
      </c>
      <c r="T2009" s="201">
        <f t="shared" si="221"/>
        <v>0</v>
      </c>
      <c r="U2009" s="190">
        <f t="shared" si="222"/>
        <v>0</v>
      </c>
      <c r="V2009" s="190">
        <f t="shared" si="223"/>
        <v>0</v>
      </c>
      <c r="W2009" s="190"/>
      <c r="X2009" s="258"/>
      <c r="Y2009" s="251"/>
      <c r="Z2009" s="251"/>
    </row>
    <row r="2010" spans="1:26" s="189" customFormat="1" ht="15.75" customHeight="1" x14ac:dyDescent="0.35">
      <c r="A2010" s="221">
        <v>140</v>
      </c>
      <c r="B2010" s="217" t="str">
        <f>+ม.6!D180</f>
        <v>โฉนด</v>
      </c>
      <c r="C2010" s="234">
        <f>+ม.6!E180</f>
        <v>40037</v>
      </c>
      <c r="D2010" s="221">
        <f>+ม.6!I180</f>
        <v>1</v>
      </c>
      <c r="E2010" s="221">
        <f>+ม.6!J180</f>
        <v>3</v>
      </c>
      <c r="F2010" s="230" t="str">
        <f>+ม.6!K180</f>
        <v>9.0</v>
      </c>
      <c r="G2010" s="190"/>
      <c r="H2010" s="221">
        <f t="shared" si="218"/>
        <v>709</v>
      </c>
      <c r="I2010" s="226">
        <v>100</v>
      </c>
      <c r="J2010" s="191">
        <f t="shared" si="219"/>
        <v>70900</v>
      </c>
      <c r="K2010" s="221">
        <f>+ม.6!Q180</f>
        <v>0</v>
      </c>
      <c r="L2010" s="238">
        <f>+ม.6!S180</f>
        <v>0</v>
      </c>
      <c r="M2010" s="238">
        <f>+ม.6!T180</f>
        <v>0</v>
      </c>
      <c r="N2010" s="190"/>
      <c r="O2010" s="197">
        <f>+ม.6!U180</f>
        <v>0</v>
      </c>
      <c r="P2010" s="190">
        <f>+ม.6!W180</f>
        <v>0</v>
      </c>
      <c r="Q2010" s="244"/>
      <c r="R2010" s="197">
        <f t="shared" si="220"/>
        <v>0</v>
      </c>
      <c r="S2010" s="221">
        <f>+ม.6!Z180</f>
        <v>0</v>
      </c>
      <c r="T2010" s="201">
        <f t="shared" si="221"/>
        <v>0</v>
      </c>
      <c r="U2010" s="190">
        <f t="shared" si="222"/>
        <v>0</v>
      </c>
      <c r="V2010" s="190">
        <f t="shared" si="223"/>
        <v>70900</v>
      </c>
      <c r="W2010" s="190"/>
      <c r="X2010" s="258" t="s">
        <v>2880</v>
      </c>
      <c r="Y2010" s="251"/>
      <c r="Z2010" s="251">
        <v>0.01</v>
      </c>
    </row>
    <row r="2011" spans="1:26" s="189" customFormat="1" ht="15.75" customHeight="1" x14ac:dyDescent="0.35">
      <c r="A2011" s="221">
        <v>141</v>
      </c>
      <c r="B2011" s="217" t="str">
        <f>+ม.6!D181</f>
        <v>โฉนด</v>
      </c>
      <c r="C2011" s="234">
        <f>+ม.6!E181</f>
        <v>39718</v>
      </c>
      <c r="D2011" s="221">
        <f>+ม.6!I181</f>
        <v>16</v>
      </c>
      <c r="E2011" s="221">
        <f>+ม.6!J181</f>
        <v>3</v>
      </c>
      <c r="F2011" s="230" t="str">
        <f>+ม.6!K181</f>
        <v>40.0</v>
      </c>
      <c r="G2011" s="190"/>
      <c r="H2011" s="221">
        <f t="shared" si="218"/>
        <v>6740</v>
      </c>
      <c r="I2011" s="226">
        <v>100</v>
      </c>
      <c r="J2011" s="191">
        <f t="shared" si="219"/>
        <v>674000</v>
      </c>
      <c r="K2011" s="221">
        <f>+ม.6!Q181</f>
        <v>0</v>
      </c>
      <c r="L2011" s="238">
        <f>+ม.6!S181</f>
        <v>0</v>
      </c>
      <c r="M2011" s="238">
        <f>+ม.6!T181</f>
        <v>0</v>
      </c>
      <c r="N2011" s="190"/>
      <c r="O2011" s="197">
        <f>+ม.6!U181</f>
        <v>0</v>
      </c>
      <c r="P2011" s="190">
        <f>+ม.6!W181</f>
        <v>0</v>
      </c>
      <c r="Q2011" s="244"/>
      <c r="R2011" s="197">
        <f t="shared" si="220"/>
        <v>0</v>
      </c>
      <c r="S2011" s="221">
        <f>+ม.6!Z181</f>
        <v>0</v>
      </c>
      <c r="T2011" s="201">
        <f t="shared" si="221"/>
        <v>0</v>
      </c>
      <c r="U2011" s="190">
        <f t="shared" si="222"/>
        <v>0</v>
      </c>
      <c r="V2011" s="190">
        <f t="shared" si="223"/>
        <v>674000</v>
      </c>
      <c r="W2011" s="190"/>
      <c r="X2011" s="258" t="s">
        <v>2880</v>
      </c>
      <c r="Y2011" s="251"/>
      <c r="Z2011" s="251">
        <v>0.01</v>
      </c>
    </row>
    <row r="2012" spans="1:26" s="189" customFormat="1" ht="15.75" customHeight="1" x14ac:dyDescent="0.35">
      <c r="A2012" s="221">
        <v>142</v>
      </c>
      <c r="B2012" s="217" t="str">
        <f>+ม.6!D182</f>
        <v>โฉนด</v>
      </c>
      <c r="C2012" s="234">
        <f>+ม.6!E182</f>
        <v>15841</v>
      </c>
      <c r="D2012" s="221">
        <f>+ม.6!I182</f>
        <v>15</v>
      </c>
      <c r="E2012" s="221">
        <f>+ม.6!J182</f>
        <v>1</v>
      </c>
      <c r="F2012" s="230" t="str">
        <f>+ม.6!K182</f>
        <v>36.0</v>
      </c>
      <c r="G2012" s="190"/>
      <c r="H2012" s="221">
        <f t="shared" si="218"/>
        <v>6136</v>
      </c>
      <c r="I2012" s="226">
        <v>130</v>
      </c>
      <c r="J2012" s="191">
        <f t="shared" si="219"/>
        <v>797680</v>
      </c>
      <c r="K2012" s="221">
        <f>+ม.6!Q182</f>
        <v>0</v>
      </c>
      <c r="L2012" s="238">
        <f>+ม.6!S182</f>
        <v>0</v>
      </c>
      <c r="M2012" s="238">
        <f>+ม.6!T182</f>
        <v>0</v>
      </c>
      <c r="N2012" s="190"/>
      <c r="O2012" s="197">
        <f>+ม.6!U182</f>
        <v>0</v>
      </c>
      <c r="P2012" s="190">
        <f>+ม.6!W182</f>
        <v>0</v>
      </c>
      <c r="Q2012" s="244"/>
      <c r="R2012" s="197">
        <f t="shared" si="220"/>
        <v>0</v>
      </c>
      <c r="S2012" s="221">
        <f>+ม.6!Z182</f>
        <v>0</v>
      </c>
      <c r="T2012" s="201">
        <f t="shared" si="221"/>
        <v>0</v>
      </c>
      <c r="U2012" s="190">
        <f t="shared" si="222"/>
        <v>0</v>
      </c>
      <c r="V2012" s="190">
        <f t="shared" si="223"/>
        <v>797680</v>
      </c>
      <c r="W2012" s="190"/>
      <c r="X2012" s="258" t="s">
        <v>2880</v>
      </c>
      <c r="Y2012" s="251"/>
      <c r="Z2012" s="251">
        <v>0.01</v>
      </c>
    </row>
    <row r="2013" spans="1:26" s="189" customFormat="1" ht="15.75" customHeight="1" x14ac:dyDescent="0.35">
      <c r="A2013" s="221">
        <v>143</v>
      </c>
      <c r="B2013" s="217" t="str">
        <f>+ม.6!D183</f>
        <v>โฉนด</v>
      </c>
      <c r="C2013" s="234">
        <f>+ม.6!E183</f>
        <v>59222</v>
      </c>
      <c r="D2013" s="221">
        <f>+ม.6!I183</f>
        <v>7</v>
      </c>
      <c r="E2013" s="221">
        <f>+ม.6!J183</f>
        <v>0</v>
      </c>
      <c r="F2013" s="230" t="str">
        <f>+ม.6!K183</f>
        <v>65.0</v>
      </c>
      <c r="G2013" s="190"/>
      <c r="H2013" s="221">
        <f t="shared" si="218"/>
        <v>2865</v>
      </c>
      <c r="I2013" s="226">
        <v>100</v>
      </c>
      <c r="J2013" s="191">
        <f t="shared" si="219"/>
        <v>286500</v>
      </c>
      <c r="K2013" s="221">
        <f>+ม.6!Q183</f>
        <v>0</v>
      </c>
      <c r="L2013" s="238">
        <f>+ม.6!S183</f>
        <v>0</v>
      </c>
      <c r="M2013" s="238">
        <f>+ม.6!T183</f>
        <v>0</v>
      </c>
      <c r="N2013" s="190"/>
      <c r="O2013" s="197">
        <f>+ม.6!U183</f>
        <v>0</v>
      </c>
      <c r="P2013" s="190">
        <f>+ม.6!W183</f>
        <v>0</v>
      </c>
      <c r="Q2013" s="244"/>
      <c r="R2013" s="197">
        <f t="shared" si="220"/>
        <v>0</v>
      </c>
      <c r="S2013" s="221">
        <f>+ม.6!Z183</f>
        <v>0</v>
      </c>
      <c r="T2013" s="201">
        <f t="shared" si="221"/>
        <v>0</v>
      </c>
      <c r="U2013" s="190">
        <f t="shared" si="222"/>
        <v>0</v>
      </c>
      <c r="V2013" s="190">
        <f t="shared" si="223"/>
        <v>286500</v>
      </c>
      <c r="W2013" s="190"/>
      <c r="X2013" s="258" t="s">
        <v>2880</v>
      </c>
      <c r="Y2013" s="251"/>
      <c r="Z2013" s="251">
        <v>0.01</v>
      </c>
    </row>
    <row r="2014" spans="1:26" s="189" customFormat="1" ht="15.75" customHeight="1" x14ac:dyDescent="0.35">
      <c r="A2014" s="221">
        <v>144</v>
      </c>
      <c r="B2014" s="217" t="str">
        <f>+ม.6!D184</f>
        <v>โฉนด</v>
      </c>
      <c r="C2014" s="234">
        <f>+ม.6!E184</f>
        <v>39709</v>
      </c>
      <c r="D2014" s="221">
        <f>+ม.6!I184</f>
        <v>1</v>
      </c>
      <c r="E2014" s="221">
        <f>+ม.6!J184</f>
        <v>3</v>
      </c>
      <c r="F2014" s="230" t="str">
        <f>+ม.6!K184</f>
        <v>38.0</v>
      </c>
      <c r="G2014" s="190"/>
      <c r="H2014" s="221">
        <f t="shared" si="218"/>
        <v>738</v>
      </c>
      <c r="I2014" s="226">
        <v>300</v>
      </c>
      <c r="J2014" s="191">
        <f t="shared" si="219"/>
        <v>221400</v>
      </c>
      <c r="K2014" s="221">
        <f>+ม.6!Q184</f>
        <v>1</v>
      </c>
      <c r="L2014" s="238" t="str">
        <f>+ม.6!S184</f>
        <v>บ้านเดี่ยว</v>
      </c>
      <c r="M2014" s="238" t="str">
        <f>+ม.6!T184</f>
        <v>ตึก</v>
      </c>
      <c r="N2014" s="190"/>
      <c r="O2014" s="197">
        <f>+ม.6!U184</f>
        <v>78</v>
      </c>
      <c r="P2014" s="190">
        <f>+ม.6!W184</f>
        <v>0</v>
      </c>
      <c r="Q2014" s="244">
        <v>6800</v>
      </c>
      <c r="R2014" s="197">
        <f t="shared" si="220"/>
        <v>530400</v>
      </c>
      <c r="S2014" s="221">
        <f>+ม.6!Z184</f>
        <v>30</v>
      </c>
      <c r="T2014" s="201">
        <f t="shared" si="221"/>
        <v>159120</v>
      </c>
      <c r="U2014" s="190">
        <f t="shared" si="222"/>
        <v>371280</v>
      </c>
      <c r="V2014" s="190">
        <f t="shared" si="223"/>
        <v>592680</v>
      </c>
      <c r="W2014" s="190"/>
      <c r="X2014" s="258" t="s">
        <v>2880</v>
      </c>
      <c r="Y2014" s="251"/>
      <c r="Z2014" s="251">
        <v>0.03</v>
      </c>
    </row>
    <row r="2015" spans="1:26" s="189" customFormat="1" ht="15.75" customHeight="1" x14ac:dyDescent="0.35">
      <c r="A2015" s="221">
        <f>+ม.6!C185</f>
        <v>0</v>
      </c>
      <c r="B2015" s="217">
        <f>+ม.6!D185</f>
        <v>0</v>
      </c>
      <c r="C2015" s="234"/>
      <c r="D2015" s="221"/>
      <c r="E2015" s="221"/>
      <c r="F2015" s="230"/>
      <c r="G2015" s="190"/>
      <c r="H2015" s="221">
        <f t="shared" si="218"/>
        <v>0</v>
      </c>
      <c r="I2015" s="226"/>
      <c r="J2015" s="191">
        <f t="shared" si="219"/>
        <v>0</v>
      </c>
      <c r="K2015" s="221">
        <f>+ม.6!Q185</f>
        <v>2</v>
      </c>
      <c r="L2015" s="238" t="str">
        <f>+ม.6!S185</f>
        <v>บ้านเดี่ยว</v>
      </c>
      <c r="M2015" s="238" t="str">
        <f>+ม.6!T185</f>
        <v>ตึก</v>
      </c>
      <c r="N2015" s="190"/>
      <c r="O2015" s="197">
        <f>+ม.6!U185</f>
        <v>54</v>
      </c>
      <c r="P2015" s="190">
        <f>+ม.6!W185</f>
        <v>0</v>
      </c>
      <c r="Q2015" s="244">
        <v>6800</v>
      </c>
      <c r="R2015" s="197">
        <f t="shared" si="220"/>
        <v>367200</v>
      </c>
      <c r="S2015" s="221">
        <f>+ม.6!Z185</f>
        <v>10</v>
      </c>
      <c r="T2015" s="201">
        <f t="shared" si="221"/>
        <v>36720</v>
      </c>
      <c r="U2015" s="190">
        <f t="shared" si="222"/>
        <v>330480</v>
      </c>
      <c r="V2015" s="190">
        <f t="shared" si="223"/>
        <v>330480</v>
      </c>
      <c r="W2015" s="190"/>
      <c r="X2015" s="258"/>
      <c r="Y2015" s="251"/>
      <c r="Z2015" s="251"/>
    </row>
    <row r="2016" spans="1:26" s="189" customFormat="1" ht="15.75" customHeight="1" x14ac:dyDescent="0.35">
      <c r="A2016" s="221">
        <f>+ม.6!C187</f>
        <v>0</v>
      </c>
      <c r="B2016" s="217">
        <f>+ม.6!D187</f>
        <v>0</v>
      </c>
      <c r="C2016" s="234"/>
      <c r="D2016" s="221"/>
      <c r="E2016" s="221"/>
      <c r="F2016" s="230"/>
      <c r="G2016" s="190"/>
      <c r="H2016" s="221">
        <f t="shared" si="218"/>
        <v>0</v>
      </c>
      <c r="I2016" s="226"/>
      <c r="J2016" s="191">
        <f t="shared" si="219"/>
        <v>0</v>
      </c>
      <c r="K2016" s="221">
        <f>+ม.6!Q187</f>
        <v>3</v>
      </c>
      <c r="L2016" s="238" t="str">
        <f>+ม.6!S187</f>
        <v>บ้านเดี่ยว</v>
      </c>
      <c r="M2016" s="238" t="str">
        <f>+ม.6!T187</f>
        <v>ตึก</v>
      </c>
      <c r="N2016" s="190"/>
      <c r="O2016" s="197">
        <f>+ม.6!U187</f>
        <v>81</v>
      </c>
      <c r="P2016" s="190">
        <f>+ม.6!W187</f>
        <v>0</v>
      </c>
      <c r="Q2016" s="244">
        <v>6800</v>
      </c>
      <c r="R2016" s="197">
        <f t="shared" si="220"/>
        <v>550800</v>
      </c>
      <c r="S2016" s="221">
        <f>+ม.6!Z187</f>
        <v>10</v>
      </c>
      <c r="T2016" s="201">
        <f t="shared" si="221"/>
        <v>55080</v>
      </c>
      <c r="U2016" s="190">
        <f t="shared" si="222"/>
        <v>495720</v>
      </c>
      <c r="V2016" s="190">
        <f t="shared" si="223"/>
        <v>495720</v>
      </c>
      <c r="W2016" s="190"/>
      <c r="X2016" s="258"/>
      <c r="Y2016" s="251"/>
      <c r="Z2016" s="251"/>
    </row>
    <row r="2017" spans="1:26" s="189" customFormat="1" ht="15.75" customHeight="1" x14ac:dyDescent="0.35">
      <c r="A2017" s="221">
        <v>145</v>
      </c>
      <c r="B2017" s="217" t="str">
        <f>+ม.6!D188</f>
        <v>โฉนด</v>
      </c>
      <c r="C2017" s="234">
        <f>+ม.6!E188</f>
        <v>40488</v>
      </c>
      <c r="D2017" s="221">
        <f>+ม.6!I188</f>
        <v>7</v>
      </c>
      <c r="E2017" s="221">
        <f>+ม.6!J188</f>
        <v>2</v>
      </c>
      <c r="F2017" s="230">
        <f>+ม.6!K188</f>
        <v>65</v>
      </c>
      <c r="G2017" s="190"/>
      <c r="H2017" s="221">
        <f t="shared" si="218"/>
        <v>3065</v>
      </c>
      <c r="I2017" s="226">
        <v>100</v>
      </c>
      <c r="J2017" s="191">
        <f t="shared" si="219"/>
        <v>306500</v>
      </c>
      <c r="K2017" s="221">
        <f>+ม.6!Q188</f>
        <v>0</v>
      </c>
      <c r="L2017" s="238">
        <f>+ม.6!S188</f>
        <v>0</v>
      </c>
      <c r="M2017" s="238">
        <f>+ม.6!T188</f>
        <v>0</v>
      </c>
      <c r="N2017" s="190"/>
      <c r="O2017" s="197">
        <f>+ม.6!U188</f>
        <v>0</v>
      </c>
      <c r="P2017" s="190">
        <f>+ม.6!W188</f>
        <v>0</v>
      </c>
      <c r="Q2017" s="244"/>
      <c r="R2017" s="197">
        <f t="shared" si="220"/>
        <v>0</v>
      </c>
      <c r="S2017" s="221">
        <f>+ม.6!Z188</f>
        <v>0</v>
      </c>
      <c r="T2017" s="201">
        <f t="shared" si="221"/>
        <v>0</v>
      </c>
      <c r="U2017" s="190">
        <f t="shared" si="222"/>
        <v>0</v>
      </c>
      <c r="V2017" s="190">
        <f t="shared" si="223"/>
        <v>306500</v>
      </c>
      <c r="W2017" s="190"/>
      <c r="X2017" s="258" t="s">
        <v>2880</v>
      </c>
      <c r="Y2017" s="251"/>
      <c r="Z2017" s="251">
        <v>0.01</v>
      </c>
    </row>
    <row r="2018" spans="1:26" s="189" customFormat="1" ht="15.75" customHeight="1" x14ac:dyDescent="0.35">
      <c r="A2018" s="221">
        <v>146</v>
      </c>
      <c r="B2018" s="217" t="str">
        <f>+ม.6!D189</f>
        <v>โฉนด</v>
      </c>
      <c r="C2018" s="234">
        <f>+ม.6!E189</f>
        <v>15851</v>
      </c>
      <c r="D2018" s="221">
        <f>+ม.6!I189</f>
        <v>49</v>
      </c>
      <c r="E2018" s="221">
        <f>+ม.6!J189</f>
        <v>0</v>
      </c>
      <c r="F2018" s="230">
        <f>+ม.6!K189</f>
        <v>62</v>
      </c>
      <c r="G2018" s="190"/>
      <c r="H2018" s="221">
        <f t="shared" si="218"/>
        <v>19662</v>
      </c>
      <c r="I2018" s="226">
        <v>130</v>
      </c>
      <c r="J2018" s="191">
        <f t="shared" si="219"/>
        <v>2556060</v>
      </c>
      <c r="K2018" s="221">
        <f>+ม.6!Q189</f>
        <v>0</v>
      </c>
      <c r="L2018" s="238">
        <f>+ม.6!S189</f>
        <v>0</v>
      </c>
      <c r="M2018" s="238">
        <f>+ม.6!T189</f>
        <v>0</v>
      </c>
      <c r="N2018" s="190"/>
      <c r="O2018" s="197">
        <f>+ม.6!U189</f>
        <v>0</v>
      </c>
      <c r="P2018" s="190">
        <f>+ม.6!W189</f>
        <v>0</v>
      </c>
      <c r="Q2018" s="244"/>
      <c r="R2018" s="197">
        <f t="shared" si="220"/>
        <v>0</v>
      </c>
      <c r="S2018" s="221">
        <f>+ม.6!Z189</f>
        <v>0</v>
      </c>
      <c r="T2018" s="201">
        <f t="shared" si="221"/>
        <v>0</v>
      </c>
      <c r="U2018" s="190">
        <f t="shared" si="222"/>
        <v>0</v>
      </c>
      <c r="V2018" s="190">
        <f t="shared" si="223"/>
        <v>2556060</v>
      </c>
      <c r="W2018" s="190"/>
      <c r="X2018" s="258" t="s">
        <v>2880</v>
      </c>
      <c r="Y2018" s="251"/>
      <c r="Z2018" s="251">
        <v>0.01</v>
      </c>
    </row>
    <row r="2019" spans="1:26" s="189" customFormat="1" ht="15.75" customHeight="1" x14ac:dyDescent="0.35">
      <c r="A2019" s="221">
        <v>147</v>
      </c>
      <c r="B2019" s="217" t="str">
        <f>+ม.6!D190</f>
        <v>โฉนด</v>
      </c>
      <c r="C2019" s="234">
        <f>+ม.6!E190</f>
        <v>15671</v>
      </c>
      <c r="D2019" s="221">
        <f>+ม.6!I190</f>
        <v>18</v>
      </c>
      <c r="E2019" s="221">
        <f>+ม.6!J190</f>
        <v>2</v>
      </c>
      <c r="F2019" s="230">
        <f>+ม.6!K190</f>
        <v>40</v>
      </c>
      <c r="G2019" s="190"/>
      <c r="H2019" s="221">
        <f t="shared" si="218"/>
        <v>7440</v>
      </c>
      <c r="I2019" s="226">
        <v>170</v>
      </c>
      <c r="J2019" s="191">
        <f t="shared" si="219"/>
        <v>1264800</v>
      </c>
      <c r="K2019" s="221">
        <f>+ม.6!Q190</f>
        <v>0</v>
      </c>
      <c r="L2019" s="238">
        <f>+ม.6!S190</f>
        <v>0</v>
      </c>
      <c r="M2019" s="238">
        <f>+ม.6!T190</f>
        <v>0</v>
      </c>
      <c r="N2019" s="190"/>
      <c r="O2019" s="197">
        <f>+ม.6!U190</f>
        <v>0</v>
      </c>
      <c r="P2019" s="190">
        <f>+ม.6!W190</f>
        <v>0</v>
      </c>
      <c r="Q2019" s="244"/>
      <c r="R2019" s="197">
        <f t="shared" si="220"/>
        <v>0</v>
      </c>
      <c r="S2019" s="221">
        <f>+ม.6!Z190</f>
        <v>0</v>
      </c>
      <c r="T2019" s="201">
        <f t="shared" si="221"/>
        <v>0</v>
      </c>
      <c r="U2019" s="190">
        <f t="shared" si="222"/>
        <v>0</v>
      </c>
      <c r="V2019" s="190">
        <f t="shared" si="223"/>
        <v>1264800</v>
      </c>
      <c r="W2019" s="190"/>
      <c r="X2019" s="258" t="s">
        <v>2880</v>
      </c>
      <c r="Y2019" s="251"/>
      <c r="Z2019" s="251">
        <v>0.01</v>
      </c>
    </row>
    <row r="2020" spans="1:26" s="189" customFormat="1" ht="15.75" customHeight="1" x14ac:dyDescent="0.35">
      <c r="A2020" s="221">
        <v>148</v>
      </c>
      <c r="B2020" s="217" t="str">
        <f>+ม.6!D191</f>
        <v>โฉนด</v>
      </c>
      <c r="C2020" s="234">
        <f>+ม.6!E191</f>
        <v>39765</v>
      </c>
      <c r="D2020" s="221">
        <f>+ม.6!I191</f>
        <v>9</v>
      </c>
      <c r="E2020" s="221">
        <f>+ม.6!J191</f>
        <v>3</v>
      </c>
      <c r="F2020" s="230" t="str">
        <f>+ม.6!K191</f>
        <v>35.0</v>
      </c>
      <c r="G2020" s="190"/>
      <c r="H2020" s="221">
        <f t="shared" si="218"/>
        <v>3935</v>
      </c>
      <c r="I2020" s="226">
        <v>130</v>
      </c>
      <c r="J2020" s="191">
        <f t="shared" si="219"/>
        <v>511550</v>
      </c>
      <c r="K2020" s="221">
        <f>+ม.6!Q191</f>
        <v>0</v>
      </c>
      <c r="L2020" s="238">
        <f>+ม.6!S191</f>
        <v>0</v>
      </c>
      <c r="M2020" s="238">
        <f>+ม.6!T191</f>
        <v>0</v>
      </c>
      <c r="N2020" s="190"/>
      <c r="O2020" s="197">
        <f>+ม.6!U191</f>
        <v>0</v>
      </c>
      <c r="P2020" s="190">
        <f>+ม.6!W191</f>
        <v>0</v>
      </c>
      <c r="Q2020" s="244"/>
      <c r="R2020" s="197">
        <f t="shared" si="220"/>
        <v>0</v>
      </c>
      <c r="S2020" s="221">
        <f>+ม.6!Z191</f>
        <v>0</v>
      </c>
      <c r="T2020" s="201">
        <f t="shared" si="221"/>
        <v>0</v>
      </c>
      <c r="U2020" s="190">
        <f t="shared" si="222"/>
        <v>0</v>
      </c>
      <c r="V2020" s="190">
        <f t="shared" si="223"/>
        <v>511550</v>
      </c>
      <c r="W2020" s="190"/>
      <c r="X2020" s="258" t="s">
        <v>2880</v>
      </c>
      <c r="Y2020" s="251"/>
      <c r="Z2020" s="251">
        <v>0.01</v>
      </c>
    </row>
    <row r="2021" spans="1:26" s="189" customFormat="1" ht="15.75" customHeight="1" x14ac:dyDescent="0.35">
      <c r="A2021" s="221">
        <v>149</v>
      </c>
      <c r="B2021" s="217" t="str">
        <f>+ม.6!D192</f>
        <v>โฉนด</v>
      </c>
      <c r="C2021" s="234">
        <f>+ม.6!E192</f>
        <v>59436</v>
      </c>
      <c r="D2021" s="221">
        <f>+ม.6!I192</f>
        <v>8</v>
      </c>
      <c r="E2021" s="221">
        <f>+ม.6!J192</f>
        <v>0</v>
      </c>
      <c r="F2021" s="230" t="str">
        <f>+ม.6!K192</f>
        <v>68.0</v>
      </c>
      <c r="G2021" s="190"/>
      <c r="H2021" s="221">
        <f t="shared" si="218"/>
        <v>3268</v>
      </c>
      <c r="I2021" s="226">
        <v>100</v>
      </c>
      <c r="J2021" s="191">
        <f t="shared" si="219"/>
        <v>326800</v>
      </c>
      <c r="K2021" s="221">
        <f>+ม.6!Q192</f>
        <v>0</v>
      </c>
      <c r="L2021" s="238">
        <f>+ม.6!S192</f>
        <v>0</v>
      </c>
      <c r="M2021" s="238">
        <f>+ม.6!T192</f>
        <v>0</v>
      </c>
      <c r="N2021" s="190"/>
      <c r="O2021" s="197">
        <f>+ม.6!U192</f>
        <v>0</v>
      </c>
      <c r="P2021" s="190">
        <f>+ม.6!W192</f>
        <v>0</v>
      </c>
      <c r="Q2021" s="244"/>
      <c r="R2021" s="197">
        <f t="shared" si="220"/>
        <v>0</v>
      </c>
      <c r="S2021" s="221">
        <f>+ม.6!Z192</f>
        <v>0</v>
      </c>
      <c r="T2021" s="201">
        <f t="shared" si="221"/>
        <v>0</v>
      </c>
      <c r="U2021" s="190">
        <f t="shared" si="222"/>
        <v>0</v>
      </c>
      <c r="V2021" s="190">
        <f t="shared" si="223"/>
        <v>326800</v>
      </c>
      <c r="W2021" s="190"/>
      <c r="X2021" s="258" t="s">
        <v>2880</v>
      </c>
      <c r="Y2021" s="251"/>
      <c r="Z2021" s="251">
        <v>0.01</v>
      </c>
    </row>
    <row r="2022" spans="1:26" s="189" customFormat="1" ht="15.75" customHeight="1" x14ac:dyDescent="0.35">
      <c r="A2022" s="221">
        <v>150</v>
      </c>
      <c r="B2022" s="217" t="str">
        <f>+ม.6!D193</f>
        <v>โฉนด</v>
      </c>
      <c r="C2022" s="234">
        <f>+ม.6!E193</f>
        <v>15706</v>
      </c>
      <c r="D2022" s="221">
        <f>+ม.6!I193</f>
        <v>36</v>
      </c>
      <c r="E2022" s="221">
        <f>+ม.6!J193</f>
        <v>3</v>
      </c>
      <c r="F2022" s="230" t="str">
        <f>+ม.6!K193</f>
        <v>61.0</v>
      </c>
      <c r="G2022" s="190"/>
      <c r="H2022" s="221">
        <f t="shared" si="218"/>
        <v>14761</v>
      </c>
      <c r="I2022" s="226">
        <v>100</v>
      </c>
      <c r="J2022" s="191">
        <f t="shared" si="219"/>
        <v>1476100</v>
      </c>
      <c r="K2022" s="221">
        <f>+ม.6!Q193</f>
        <v>0</v>
      </c>
      <c r="L2022" s="238">
        <f>+ม.6!S193</f>
        <v>0</v>
      </c>
      <c r="M2022" s="238">
        <f>+ม.6!T193</f>
        <v>0</v>
      </c>
      <c r="N2022" s="190"/>
      <c r="O2022" s="197">
        <f>+ม.6!U193</f>
        <v>0</v>
      </c>
      <c r="P2022" s="190">
        <f>+ม.6!W193</f>
        <v>0</v>
      </c>
      <c r="Q2022" s="244"/>
      <c r="R2022" s="197">
        <f t="shared" si="220"/>
        <v>0</v>
      </c>
      <c r="S2022" s="221">
        <f>+ม.6!Z193</f>
        <v>0</v>
      </c>
      <c r="T2022" s="201">
        <f t="shared" si="221"/>
        <v>0</v>
      </c>
      <c r="U2022" s="190">
        <f t="shared" si="222"/>
        <v>0</v>
      </c>
      <c r="V2022" s="190">
        <f t="shared" si="223"/>
        <v>1476100</v>
      </c>
      <c r="W2022" s="190"/>
      <c r="X2022" s="258" t="s">
        <v>2880</v>
      </c>
      <c r="Y2022" s="251"/>
      <c r="Z2022" s="251">
        <v>0.01</v>
      </c>
    </row>
    <row r="2023" spans="1:26" s="189" customFormat="1" ht="15.75" customHeight="1" x14ac:dyDescent="0.35">
      <c r="A2023" s="221">
        <v>151</v>
      </c>
      <c r="B2023" s="217" t="str">
        <f>+ม.6!D194</f>
        <v>โฉนด</v>
      </c>
      <c r="C2023" s="234">
        <f>+ม.6!E194</f>
        <v>39711</v>
      </c>
      <c r="D2023" s="221">
        <f>+ม.6!I194</f>
        <v>1</v>
      </c>
      <c r="E2023" s="221">
        <f>+ม.6!J194</f>
        <v>0</v>
      </c>
      <c r="F2023" s="230" t="str">
        <f>+ม.6!K194</f>
        <v>12.0</v>
      </c>
      <c r="G2023" s="190"/>
      <c r="H2023" s="221">
        <f t="shared" si="218"/>
        <v>412</v>
      </c>
      <c r="I2023" s="226">
        <v>230</v>
      </c>
      <c r="J2023" s="191">
        <f t="shared" si="219"/>
        <v>94760</v>
      </c>
      <c r="K2023" s="221">
        <f>+ม.6!Q194</f>
        <v>1</v>
      </c>
      <c r="L2023" s="238" t="str">
        <f>+ม.6!S194</f>
        <v>บ้านเดี่ยว</v>
      </c>
      <c r="M2023" s="238" t="str">
        <f>+ม.6!T194</f>
        <v>ครึ่งตึกครึ่งไม้</v>
      </c>
      <c r="N2023" s="190"/>
      <c r="O2023" s="197">
        <f>+ม.6!U194</f>
        <v>360</v>
      </c>
      <c r="P2023" s="190">
        <f>+ม.6!W194</f>
        <v>0</v>
      </c>
      <c r="Q2023" s="244">
        <v>6800</v>
      </c>
      <c r="R2023" s="197">
        <f t="shared" si="220"/>
        <v>2448000</v>
      </c>
      <c r="S2023" s="221">
        <f>+ม.6!Z194</f>
        <v>30</v>
      </c>
      <c r="T2023" s="201">
        <f t="shared" si="221"/>
        <v>734400</v>
      </c>
      <c r="U2023" s="190">
        <f t="shared" si="222"/>
        <v>1713600</v>
      </c>
      <c r="V2023" s="190">
        <f t="shared" si="223"/>
        <v>1808360</v>
      </c>
      <c r="W2023" s="190"/>
      <c r="X2023" s="258" t="s">
        <v>2880</v>
      </c>
      <c r="Y2023" s="251"/>
      <c r="Z2023" s="251">
        <v>0.03</v>
      </c>
    </row>
    <row r="2024" spans="1:26" s="189" customFormat="1" ht="15.75" customHeight="1" x14ac:dyDescent="0.35">
      <c r="A2024" s="221">
        <f>+ม.6!C195</f>
        <v>0</v>
      </c>
      <c r="B2024" s="217">
        <f>+ม.6!D195</f>
        <v>0</v>
      </c>
      <c r="C2024" s="234"/>
      <c r="D2024" s="221"/>
      <c r="E2024" s="221"/>
      <c r="F2024" s="230"/>
      <c r="G2024" s="190"/>
      <c r="H2024" s="221">
        <f t="shared" si="218"/>
        <v>0</v>
      </c>
      <c r="I2024" s="226"/>
      <c r="J2024" s="191">
        <f t="shared" si="219"/>
        <v>0</v>
      </c>
      <c r="K2024" s="221">
        <f>+ม.6!Q195</f>
        <v>0</v>
      </c>
      <c r="L2024" s="238" t="str">
        <f>+ม.6!S195</f>
        <v>ชั้นที่1</v>
      </c>
      <c r="M2024" s="238">
        <f>+ม.6!T195</f>
        <v>0</v>
      </c>
      <c r="N2024" s="190"/>
      <c r="O2024" s="197">
        <f>+ม.6!U195</f>
        <v>0</v>
      </c>
      <c r="P2024" s="190">
        <f>+ม.6!W195</f>
        <v>180</v>
      </c>
      <c r="Q2024" s="244"/>
      <c r="R2024" s="197">
        <f t="shared" si="220"/>
        <v>0</v>
      </c>
      <c r="S2024" s="221">
        <f>+ม.6!Z195</f>
        <v>0</v>
      </c>
      <c r="T2024" s="201">
        <f t="shared" si="221"/>
        <v>0</v>
      </c>
      <c r="U2024" s="190">
        <f t="shared" si="222"/>
        <v>0</v>
      </c>
      <c r="V2024" s="190">
        <f t="shared" si="223"/>
        <v>0</v>
      </c>
      <c r="W2024" s="190"/>
      <c r="X2024" s="258"/>
      <c r="Y2024" s="251"/>
      <c r="Z2024" s="251"/>
    </row>
    <row r="2025" spans="1:26" s="189" customFormat="1" ht="15.75" customHeight="1" x14ac:dyDescent="0.35">
      <c r="A2025" s="221">
        <f>+ม.6!C196</f>
        <v>0</v>
      </c>
      <c r="B2025" s="217">
        <f>+ม.6!D196</f>
        <v>0</v>
      </c>
      <c r="C2025" s="234"/>
      <c r="D2025" s="221"/>
      <c r="E2025" s="221"/>
      <c r="F2025" s="230"/>
      <c r="G2025" s="190"/>
      <c r="H2025" s="221">
        <f t="shared" si="218"/>
        <v>0</v>
      </c>
      <c r="I2025" s="226"/>
      <c r="J2025" s="191">
        <f t="shared" si="219"/>
        <v>0</v>
      </c>
      <c r="K2025" s="221">
        <f>+ม.6!Q196</f>
        <v>0</v>
      </c>
      <c r="L2025" s="238" t="str">
        <f>+ม.6!S196</f>
        <v>ชั้นที่2</v>
      </c>
      <c r="M2025" s="238">
        <f>+ม.6!T196</f>
        <v>0</v>
      </c>
      <c r="N2025" s="190"/>
      <c r="O2025" s="197">
        <f>+ม.6!U196</f>
        <v>0</v>
      </c>
      <c r="P2025" s="190">
        <f>+ม.6!W196</f>
        <v>180</v>
      </c>
      <c r="Q2025" s="244"/>
      <c r="R2025" s="197">
        <f t="shared" si="220"/>
        <v>0</v>
      </c>
      <c r="S2025" s="221">
        <f>+ม.6!Z196</f>
        <v>0</v>
      </c>
      <c r="T2025" s="201">
        <f t="shared" si="221"/>
        <v>0</v>
      </c>
      <c r="U2025" s="190">
        <f t="shared" si="222"/>
        <v>0</v>
      </c>
      <c r="V2025" s="190">
        <f t="shared" si="223"/>
        <v>0</v>
      </c>
      <c r="W2025" s="190"/>
      <c r="X2025" s="258"/>
      <c r="Y2025" s="251"/>
      <c r="Z2025" s="251"/>
    </row>
    <row r="2026" spans="1:26" s="189" customFormat="1" ht="15.75" customHeight="1" x14ac:dyDescent="0.35">
      <c r="A2026" s="221">
        <v>152</v>
      </c>
      <c r="B2026" s="217" t="str">
        <f>+ม.6!D197</f>
        <v>โฉนด</v>
      </c>
      <c r="C2026" s="234">
        <f>+ม.6!E197</f>
        <v>15934</v>
      </c>
      <c r="D2026" s="221">
        <f>+ม.6!I197</f>
        <v>6</v>
      </c>
      <c r="E2026" s="221">
        <f>+ม.6!J197</f>
        <v>0</v>
      </c>
      <c r="F2026" s="230" t="str">
        <f>+ม.6!K197</f>
        <v>84.0</v>
      </c>
      <c r="G2026" s="190"/>
      <c r="H2026" s="221">
        <f t="shared" si="218"/>
        <v>2484</v>
      </c>
      <c r="I2026" s="226">
        <v>140</v>
      </c>
      <c r="J2026" s="191">
        <f t="shared" si="219"/>
        <v>347760</v>
      </c>
      <c r="K2026" s="221">
        <f>+ม.6!Q197</f>
        <v>0</v>
      </c>
      <c r="L2026" s="238">
        <f>+ม.6!S197</f>
        <v>0</v>
      </c>
      <c r="M2026" s="238">
        <f>+ม.6!T197</f>
        <v>0</v>
      </c>
      <c r="N2026" s="190"/>
      <c r="O2026" s="197">
        <f>+ม.6!U197</f>
        <v>0</v>
      </c>
      <c r="P2026" s="190">
        <f>+ม.6!W197</f>
        <v>0</v>
      </c>
      <c r="Q2026" s="244"/>
      <c r="R2026" s="197">
        <f t="shared" si="220"/>
        <v>0</v>
      </c>
      <c r="S2026" s="221">
        <f>+ม.6!Z197</f>
        <v>0</v>
      </c>
      <c r="T2026" s="201">
        <f t="shared" si="221"/>
        <v>0</v>
      </c>
      <c r="U2026" s="190">
        <f t="shared" si="222"/>
        <v>0</v>
      </c>
      <c r="V2026" s="190">
        <f t="shared" si="223"/>
        <v>347760</v>
      </c>
      <c r="W2026" s="190"/>
      <c r="X2026" s="258" t="s">
        <v>2880</v>
      </c>
      <c r="Y2026" s="251"/>
      <c r="Z2026" s="251">
        <v>0.01</v>
      </c>
    </row>
    <row r="2027" spans="1:26" s="189" customFormat="1" ht="15.75" customHeight="1" x14ac:dyDescent="0.35">
      <c r="A2027" s="221">
        <v>153</v>
      </c>
      <c r="B2027" s="217" t="str">
        <f>+ม.6!D198</f>
        <v>โฉนด</v>
      </c>
      <c r="C2027" s="234">
        <f>+ม.6!E198</f>
        <v>54115</v>
      </c>
      <c r="D2027" s="221">
        <f>+ม.6!I198</f>
        <v>8</v>
      </c>
      <c r="E2027" s="221">
        <f>+ม.6!J198</f>
        <v>3</v>
      </c>
      <c r="F2027" s="230">
        <f>+ม.6!K198</f>
        <v>55</v>
      </c>
      <c r="G2027" s="190"/>
      <c r="H2027" s="221">
        <f t="shared" si="218"/>
        <v>3555</v>
      </c>
      <c r="I2027" s="226">
        <v>100</v>
      </c>
      <c r="J2027" s="191">
        <f t="shared" si="219"/>
        <v>355500</v>
      </c>
      <c r="K2027" s="221">
        <f>+ม.6!Q198</f>
        <v>0</v>
      </c>
      <c r="L2027" s="238">
        <f>+ม.6!S198</f>
        <v>0</v>
      </c>
      <c r="M2027" s="238">
        <f>+ม.6!T198</f>
        <v>0</v>
      </c>
      <c r="N2027" s="190"/>
      <c r="O2027" s="197">
        <f>+ม.6!U198</f>
        <v>0</v>
      </c>
      <c r="P2027" s="190">
        <f>+ม.6!W198</f>
        <v>0</v>
      </c>
      <c r="Q2027" s="244"/>
      <c r="R2027" s="197">
        <f t="shared" si="220"/>
        <v>0</v>
      </c>
      <c r="S2027" s="221">
        <f>+ม.6!Z198</f>
        <v>0</v>
      </c>
      <c r="T2027" s="201">
        <f t="shared" si="221"/>
        <v>0</v>
      </c>
      <c r="U2027" s="190">
        <f t="shared" si="222"/>
        <v>0</v>
      </c>
      <c r="V2027" s="190">
        <f t="shared" si="223"/>
        <v>355500</v>
      </c>
      <c r="W2027" s="190"/>
      <c r="X2027" s="258" t="s">
        <v>2880</v>
      </c>
      <c r="Y2027" s="251"/>
      <c r="Z2027" s="251">
        <v>0.01</v>
      </c>
    </row>
    <row r="2028" spans="1:26" s="189" customFormat="1" ht="15.75" customHeight="1" x14ac:dyDescent="0.35">
      <c r="A2028" s="221">
        <v>154</v>
      </c>
      <c r="B2028" s="217" t="str">
        <f>+ม.6!D199</f>
        <v>โฉนด</v>
      </c>
      <c r="C2028" s="234">
        <f>+ม.6!E199</f>
        <v>31238</v>
      </c>
      <c r="D2028" s="221">
        <f>+ม.6!I199</f>
        <v>0</v>
      </c>
      <c r="E2028" s="221">
        <f>+ม.6!J199</f>
        <v>1</v>
      </c>
      <c r="F2028" s="230" t="str">
        <f>+ม.6!K199</f>
        <v>73.0</v>
      </c>
      <c r="G2028" s="190"/>
      <c r="H2028" s="221">
        <f t="shared" si="218"/>
        <v>173</v>
      </c>
      <c r="I2028" s="226">
        <v>230</v>
      </c>
      <c r="J2028" s="191">
        <f t="shared" si="219"/>
        <v>39790</v>
      </c>
      <c r="K2028" s="221">
        <f>+ม.6!Q199</f>
        <v>1</v>
      </c>
      <c r="L2028" s="238" t="str">
        <f>+ม.6!S199</f>
        <v>บ้านเดี่ยว</v>
      </c>
      <c r="M2028" s="238" t="str">
        <f>+ม.6!T199</f>
        <v>ไม้</v>
      </c>
      <c r="N2028" s="190"/>
      <c r="O2028" s="197">
        <f>+ม.6!U199</f>
        <v>108</v>
      </c>
      <c r="P2028" s="190">
        <f>+ม.6!W199</f>
        <v>0</v>
      </c>
      <c r="Q2028" s="244">
        <v>6800</v>
      </c>
      <c r="R2028" s="197">
        <f t="shared" si="220"/>
        <v>734400</v>
      </c>
      <c r="S2028" s="221">
        <f>+ม.6!Z199</f>
        <v>40</v>
      </c>
      <c r="T2028" s="201">
        <f t="shared" si="221"/>
        <v>293760</v>
      </c>
      <c r="U2028" s="190">
        <f t="shared" si="222"/>
        <v>440640</v>
      </c>
      <c r="V2028" s="190">
        <f t="shared" si="223"/>
        <v>480430</v>
      </c>
      <c r="W2028" s="190"/>
      <c r="X2028" s="258" t="s">
        <v>2880</v>
      </c>
      <c r="Y2028" s="251"/>
      <c r="Z2028" s="251">
        <v>0.03</v>
      </c>
    </row>
    <row r="2029" spans="1:26" s="189" customFormat="1" ht="15.75" customHeight="1" x14ac:dyDescent="0.35">
      <c r="A2029" s="221">
        <v>155</v>
      </c>
      <c r="B2029" s="217" t="str">
        <f>+ม.6!D200</f>
        <v>โฉนด</v>
      </c>
      <c r="C2029" s="234">
        <f>+ม.6!E200</f>
        <v>31233</v>
      </c>
      <c r="D2029" s="221">
        <f>+ม.6!I200</f>
        <v>0</v>
      </c>
      <c r="E2029" s="221">
        <f>+ม.6!J200</f>
        <v>1</v>
      </c>
      <c r="F2029" s="230" t="str">
        <f>+ม.6!K200</f>
        <v>76.0</v>
      </c>
      <c r="G2029" s="190"/>
      <c r="H2029" s="221">
        <f t="shared" si="218"/>
        <v>176</v>
      </c>
      <c r="I2029" s="226">
        <v>230</v>
      </c>
      <c r="J2029" s="191">
        <f t="shared" si="219"/>
        <v>40480</v>
      </c>
      <c r="K2029" s="221">
        <f>+ม.6!Q200</f>
        <v>1</v>
      </c>
      <c r="L2029" s="238" t="str">
        <f>+ม.6!S200</f>
        <v>บ้านเดี่ยว</v>
      </c>
      <c r="M2029" s="238" t="str">
        <f>+ม.6!T200</f>
        <v>ตึก</v>
      </c>
      <c r="N2029" s="190"/>
      <c r="O2029" s="197">
        <f>+ม.6!U200</f>
        <v>288</v>
      </c>
      <c r="P2029" s="190">
        <f>+ม.6!W200</f>
        <v>0</v>
      </c>
      <c r="Q2029" s="244">
        <v>6800</v>
      </c>
      <c r="R2029" s="197">
        <f t="shared" si="220"/>
        <v>1958400</v>
      </c>
      <c r="S2029" s="221">
        <f>+ม.6!Z200</f>
        <v>35</v>
      </c>
      <c r="T2029" s="201">
        <f t="shared" si="221"/>
        <v>685440</v>
      </c>
      <c r="U2029" s="190">
        <f t="shared" si="222"/>
        <v>1272960</v>
      </c>
      <c r="V2029" s="190">
        <f t="shared" si="223"/>
        <v>1313440</v>
      </c>
      <c r="W2029" s="190"/>
      <c r="X2029" s="258" t="s">
        <v>2880</v>
      </c>
      <c r="Y2029" s="251"/>
      <c r="Z2029" s="251">
        <v>0.03</v>
      </c>
    </row>
    <row r="2030" spans="1:26" s="189" customFormat="1" ht="15.75" customHeight="1" x14ac:dyDescent="0.35">
      <c r="A2030" s="221">
        <f>+ม.6!C201</f>
        <v>0</v>
      </c>
      <c r="B2030" s="217">
        <f>+ม.6!D201</f>
        <v>0</v>
      </c>
      <c r="C2030" s="234"/>
      <c r="D2030" s="221"/>
      <c r="E2030" s="221"/>
      <c r="F2030" s="230"/>
      <c r="G2030" s="190"/>
      <c r="H2030" s="221">
        <f t="shared" si="218"/>
        <v>0</v>
      </c>
      <c r="I2030" s="226"/>
      <c r="J2030" s="191">
        <f t="shared" si="219"/>
        <v>0</v>
      </c>
      <c r="K2030" s="221">
        <f>+ม.6!Q201</f>
        <v>0</v>
      </c>
      <c r="L2030" s="238" t="str">
        <f>+ม.6!S201</f>
        <v>ชั้นที่1</v>
      </c>
      <c r="M2030" s="238">
        <f>+ม.6!T201</f>
        <v>0</v>
      </c>
      <c r="N2030" s="190"/>
      <c r="O2030" s="197">
        <f>+ม.6!U201</f>
        <v>0</v>
      </c>
      <c r="P2030" s="190">
        <f>+ม.6!W201</f>
        <v>144</v>
      </c>
      <c r="Q2030" s="244"/>
      <c r="R2030" s="197">
        <f t="shared" si="220"/>
        <v>0</v>
      </c>
      <c r="S2030" s="221">
        <f>+ม.6!Z201</f>
        <v>0</v>
      </c>
      <c r="T2030" s="201">
        <f t="shared" si="221"/>
        <v>0</v>
      </c>
      <c r="U2030" s="190">
        <f t="shared" si="222"/>
        <v>0</v>
      </c>
      <c r="V2030" s="190">
        <f t="shared" si="223"/>
        <v>0</v>
      </c>
      <c r="W2030" s="190"/>
      <c r="X2030" s="258"/>
      <c r="Y2030" s="251"/>
      <c r="Z2030" s="251"/>
    </row>
    <row r="2031" spans="1:26" s="189" customFormat="1" ht="15.75" customHeight="1" x14ac:dyDescent="0.35">
      <c r="A2031" s="221">
        <f>+ม.6!C202</f>
        <v>0</v>
      </c>
      <c r="B2031" s="217">
        <f>+ม.6!D202</f>
        <v>0</v>
      </c>
      <c r="C2031" s="234"/>
      <c r="D2031" s="221"/>
      <c r="E2031" s="221"/>
      <c r="F2031" s="230"/>
      <c r="G2031" s="190"/>
      <c r="H2031" s="221">
        <f t="shared" ref="H2031:H2094" si="224">+(D2031*400)+(E2031*100)+F2031</f>
        <v>0</v>
      </c>
      <c r="I2031" s="226"/>
      <c r="J2031" s="191">
        <f t="shared" si="219"/>
        <v>0</v>
      </c>
      <c r="K2031" s="221">
        <f>+ม.6!Q202</f>
        <v>0</v>
      </c>
      <c r="L2031" s="238" t="str">
        <f>+ม.6!S202</f>
        <v>ชั้นที่2</v>
      </c>
      <c r="M2031" s="238">
        <f>+ม.6!T202</f>
        <v>0</v>
      </c>
      <c r="N2031" s="190"/>
      <c r="O2031" s="197">
        <f>+ม.6!U202</f>
        <v>0</v>
      </c>
      <c r="P2031" s="190">
        <f>+ม.6!W202</f>
        <v>144</v>
      </c>
      <c r="Q2031" s="244"/>
      <c r="R2031" s="197">
        <f t="shared" ref="R2031:R2094" si="225">O2031*Q2031</f>
        <v>0</v>
      </c>
      <c r="S2031" s="221">
        <f>+ม.6!Z202</f>
        <v>0</v>
      </c>
      <c r="T2031" s="201">
        <f t="shared" ref="T2031:T2094" si="226">R2031*S2031/100</f>
        <v>0</v>
      </c>
      <c r="U2031" s="190">
        <f t="shared" ref="U2031:U2094" si="227">R2031-T2031</f>
        <v>0</v>
      </c>
      <c r="V2031" s="190">
        <f t="shared" ref="V2031:V2094" si="228">J2031+U2031</f>
        <v>0</v>
      </c>
      <c r="W2031" s="190"/>
      <c r="X2031" s="258"/>
      <c r="Y2031" s="251"/>
      <c r="Z2031" s="251"/>
    </row>
    <row r="2032" spans="1:26" s="189" customFormat="1" ht="15.75" customHeight="1" x14ac:dyDescent="0.35">
      <c r="A2032" s="221">
        <v>156</v>
      </c>
      <c r="B2032" s="217" t="str">
        <f>+ม.6!D203</f>
        <v>โฉนด</v>
      </c>
      <c r="C2032" s="234">
        <f>+ม.6!E203</f>
        <v>15869</v>
      </c>
      <c r="D2032" s="221">
        <f>+ม.6!I203</f>
        <v>24</v>
      </c>
      <c r="E2032" s="221">
        <f>+ม.6!J203</f>
        <v>2</v>
      </c>
      <c r="F2032" s="230">
        <f>+ม.6!K203</f>
        <v>17</v>
      </c>
      <c r="G2032" s="190"/>
      <c r="H2032" s="221">
        <f t="shared" si="224"/>
        <v>9817</v>
      </c>
      <c r="I2032" s="226">
        <v>100</v>
      </c>
      <c r="J2032" s="191">
        <f t="shared" ref="J2032:J2095" si="229">H2032*I2032</f>
        <v>981700</v>
      </c>
      <c r="K2032" s="221">
        <f>+ม.6!Q203</f>
        <v>0</v>
      </c>
      <c r="L2032" s="238">
        <f>+ม.6!S203</f>
        <v>0</v>
      </c>
      <c r="M2032" s="238">
        <f>+ม.6!T203</f>
        <v>0</v>
      </c>
      <c r="N2032" s="190"/>
      <c r="O2032" s="197">
        <f>+ม.6!U203</f>
        <v>0</v>
      </c>
      <c r="P2032" s="190">
        <f>+ม.6!W203</f>
        <v>0</v>
      </c>
      <c r="Q2032" s="244"/>
      <c r="R2032" s="197">
        <f t="shared" si="225"/>
        <v>0</v>
      </c>
      <c r="S2032" s="221">
        <f>+ม.6!Z203</f>
        <v>0</v>
      </c>
      <c r="T2032" s="201">
        <f t="shared" si="226"/>
        <v>0</v>
      </c>
      <c r="U2032" s="190">
        <f t="shared" si="227"/>
        <v>0</v>
      </c>
      <c r="V2032" s="190">
        <f t="shared" si="228"/>
        <v>981700</v>
      </c>
      <c r="W2032" s="190"/>
      <c r="X2032" s="258" t="s">
        <v>2880</v>
      </c>
      <c r="Y2032" s="251"/>
      <c r="Z2032" s="251">
        <v>0.01</v>
      </c>
    </row>
    <row r="2033" spans="1:26" s="189" customFormat="1" ht="15.75" customHeight="1" x14ac:dyDescent="0.35">
      <c r="A2033" s="221">
        <v>157</v>
      </c>
      <c r="B2033" s="217" t="str">
        <f>+ม.6!D204</f>
        <v>โฉนด</v>
      </c>
      <c r="C2033" s="234">
        <f>+ม.6!E204</f>
        <v>15707</v>
      </c>
      <c r="D2033" s="221">
        <f>+ม.6!I204</f>
        <v>3</v>
      </c>
      <c r="E2033" s="221">
        <f>+ม.6!J204</f>
        <v>3</v>
      </c>
      <c r="F2033" s="230" t="str">
        <f>+ม.6!K204</f>
        <v>93.0</v>
      </c>
      <c r="G2033" s="190"/>
      <c r="H2033" s="221">
        <f t="shared" si="224"/>
        <v>1593</v>
      </c>
      <c r="I2033" s="226">
        <v>130</v>
      </c>
      <c r="J2033" s="191">
        <f t="shared" si="229"/>
        <v>207090</v>
      </c>
      <c r="K2033" s="221">
        <f>+ม.6!Q204</f>
        <v>0</v>
      </c>
      <c r="L2033" s="238">
        <f>+ม.6!S204</f>
        <v>0</v>
      </c>
      <c r="M2033" s="238">
        <f>+ม.6!T204</f>
        <v>0</v>
      </c>
      <c r="N2033" s="190"/>
      <c r="O2033" s="197">
        <f>+ม.6!U204</f>
        <v>0</v>
      </c>
      <c r="P2033" s="190">
        <f>+ม.6!W204</f>
        <v>0</v>
      </c>
      <c r="Q2033" s="244"/>
      <c r="R2033" s="197">
        <f t="shared" si="225"/>
        <v>0</v>
      </c>
      <c r="S2033" s="221">
        <f>+ม.6!Z204</f>
        <v>0</v>
      </c>
      <c r="T2033" s="201">
        <f t="shared" si="226"/>
        <v>0</v>
      </c>
      <c r="U2033" s="190">
        <f t="shared" si="227"/>
        <v>0</v>
      </c>
      <c r="V2033" s="190">
        <f t="shared" si="228"/>
        <v>207090</v>
      </c>
      <c r="W2033" s="190"/>
      <c r="X2033" s="258" t="s">
        <v>2880</v>
      </c>
      <c r="Y2033" s="251"/>
      <c r="Z2033" s="251">
        <v>0.01</v>
      </c>
    </row>
    <row r="2034" spans="1:26" s="189" customFormat="1" ht="15.75" customHeight="1" x14ac:dyDescent="0.35">
      <c r="A2034" s="221">
        <v>158</v>
      </c>
      <c r="B2034" s="217" t="str">
        <f>+ม.6!D205</f>
        <v>โฉนด</v>
      </c>
      <c r="C2034" s="234">
        <f>+ม.6!E205</f>
        <v>39731</v>
      </c>
      <c r="D2034" s="221">
        <f>+ม.6!I205</f>
        <v>29</v>
      </c>
      <c r="E2034" s="221">
        <f>+ม.6!J205</f>
        <v>1</v>
      </c>
      <c r="F2034" s="230">
        <f>+ม.6!K205</f>
        <v>20</v>
      </c>
      <c r="G2034" s="190"/>
      <c r="H2034" s="221">
        <f t="shared" si="224"/>
        <v>11720</v>
      </c>
      <c r="I2034" s="226">
        <v>100</v>
      </c>
      <c r="J2034" s="191">
        <f t="shared" si="229"/>
        <v>1172000</v>
      </c>
      <c r="K2034" s="221">
        <f>+ม.6!Q205</f>
        <v>0</v>
      </c>
      <c r="L2034" s="238">
        <f>+ม.6!S205</f>
        <v>0</v>
      </c>
      <c r="M2034" s="238">
        <f>+ม.6!T205</f>
        <v>0</v>
      </c>
      <c r="N2034" s="190"/>
      <c r="O2034" s="197">
        <f>+ม.6!U205</f>
        <v>0</v>
      </c>
      <c r="P2034" s="190">
        <f>+ม.6!W205</f>
        <v>0</v>
      </c>
      <c r="Q2034" s="244"/>
      <c r="R2034" s="197">
        <f t="shared" si="225"/>
        <v>0</v>
      </c>
      <c r="S2034" s="221">
        <f>+ม.6!Z205</f>
        <v>0</v>
      </c>
      <c r="T2034" s="201">
        <f t="shared" si="226"/>
        <v>0</v>
      </c>
      <c r="U2034" s="190">
        <f t="shared" si="227"/>
        <v>0</v>
      </c>
      <c r="V2034" s="190">
        <f t="shared" si="228"/>
        <v>1172000</v>
      </c>
      <c r="W2034" s="190"/>
      <c r="X2034" s="258" t="s">
        <v>2880</v>
      </c>
      <c r="Y2034" s="251"/>
      <c r="Z2034" s="251">
        <v>0.01</v>
      </c>
    </row>
    <row r="2035" spans="1:26" s="189" customFormat="1" ht="15.75" customHeight="1" x14ac:dyDescent="0.35">
      <c r="A2035" s="221">
        <v>159</v>
      </c>
      <c r="B2035" s="217" t="str">
        <f>+ม.6!D206</f>
        <v>โฉนด</v>
      </c>
      <c r="C2035" s="234">
        <f>+ม.6!E206</f>
        <v>5004</v>
      </c>
      <c r="D2035" s="221">
        <f>+ม.6!I206</f>
        <v>0</v>
      </c>
      <c r="E2035" s="221">
        <f>+ม.6!J206</f>
        <v>2</v>
      </c>
      <c r="F2035" s="230" t="str">
        <f>+ม.6!K206</f>
        <v>85.0</v>
      </c>
      <c r="G2035" s="190"/>
      <c r="H2035" s="221">
        <f t="shared" si="224"/>
        <v>285</v>
      </c>
      <c r="I2035" s="226">
        <v>260</v>
      </c>
      <c r="J2035" s="191">
        <f t="shared" si="229"/>
        <v>74100</v>
      </c>
      <c r="K2035" s="221">
        <f>+ม.6!Q206</f>
        <v>1</v>
      </c>
      <c r="L2035" s="238" t="str">
        <f>+ม.6!S206</f>
        <v>บ้านเดี่ยว</v>
      </c>
      <c r="M2035" s="238" t="str">
        <f>+ม.6!T206</f>
        <v>ครึ่งตึกครึ่งไม้</v>
      </c>
      <c r="N2035" s="190"/>
      <c r="O2035" s="197">
        <f>+ม.6!U206</f>
        <v>108</v>
      </c>
      <c r="P2035" s="190">
        <f>+ม.6!W206</f>
        <v>0</v>
      </c>
      <c r="Q2035" s="244">
        <v>6800</v>
      </c>
      <c r="R2035" s="197">
        <f t="shared" si="225"/>
        <v>734400</v>
      </c>
      <c r="S2035" s="221">
        <f>+ม.6!Z206</f>
        <v>40</v>
      </c>
      <c r="T2035" s="201">
        <f t="shared" si="226"/>
        <v>293760</v>
      </c>
      <c r="U2035" s="190">
        <f t="shared" si="227"/>
        <v>440640</v>
      </c>
      <c r="V2035" s="190">
        <f t="shared" si="228"/>
        <v>514740</v>
      </c>
      <c r="W2035" s="190"/>
      <c r="X2035" s="258" t="s">
        <v>2880</v>
      </c>
      <c r="Y2035" s="251"/>
      <c r="Z2035" s="251">
        <v>0.03</v>
      </c>
    </row>
    <row r="2036" spans="1:26" s="189" customFormat="1" ht="15.75" customHeight="1" x14ac:dyDescent="0.35">
      <c r="A2036" s="221">
        <f>+ม.6!C207</f>
        <v>0</v>
      </c>
      <c r="B2036" s="217">
        <f>+ม.6!D207</f>
        <v>0</v>
      </c>
      <c r="C2036" s="234"/>
      <c r="D2036" s="221"/>
      <c r="E2036" s="221"/>
      <c r="F2036" s="230"/>
      <c r="G2036" s="190"/>
      <c r="H2036" s="221">
        <f t="shared" si="224"/>
        <v>0</v>
      </c>
      <c r="I2036" s="226"/>
      <c r="J2036" s="191">
        <f t="shared" si="229"/>
        <v>0</v>
      </c>
      <c r="K2036" s="221">
        <f>+ม.6!Q207</f>
        <v>0</v>
      </c>
      <c r="L2036" s="238" t="str">
        <f>+ม.6!S207</f>
        <v>ชั้นที่1</v>
      </c>
      <c r="M2036" s="238">
        <f>+ม.6!T207</f>
        <v>0</v>
      </c>
      <c r="N2036" s="190"/>
      <c r="O2036" s="197">
        <f>+ม.6!U207</f>
        <v>0</v>
      </c>
      <c r="P2036" s="190">
        <f>+ม.6!W207</f>
        <v>54</v>
      </c>
      <c r="Q2036" s="244"/>
      <c r="R2036" s="197">
        <f t="shared" si="225"/>
        <v>0</v>
      </c>
      <c r="S2036" s="221">
        <f>+ม.6!Z207</f>
        <v>0</v>
      </c>
      <c r="T2036" s="201">
        <f t="shared" si="226"/>
        <v>0</v>
      </c>
      <c r="U2036" s="190">
        <f t="shared" si="227"/>
        <v>0</v>
      </c>
      <c r="V2036" s="190">
        <f t="shared" si="228"/>
        <v>0</v>
      </c>
      <c r="W2036" s="190"/>
      <c r="X2036" s="258"/>
      <c r="Y2036" s="251"/>
      <c r="Z2036" s="251"/>
    </row>
    <row r="2037" spans="1:26" s="189" customFormat="1" ht="15.75" customHeight="1" x14ac:dyDescent="0.35">
      <c r="A2037" s="221">
        <f>+ม.6!C208</f>
        <v>0</v>
      </c>
      <c r="B2037" s="217">
        <f>+ม.6!D208</f>
        <v>0</v>
      </c>
      <c r="C2037" s="234"/>
      <c r="D2037" s="221"/>
      <c r="E2037" s="221"/>
      <c r="F2037" s="230"/>
      <c r="G2037" s="190"/>
      <c r="H2037" s="221">
        <f t="shared" si="224"/>
        <v>0</v>
      </c>
      <c r="I2037" s="226"/>
      <c r="J2037" s="191">
        <f t="shared" si="229"/>
        <v>0</v>
      </c>
      <c r="K2037" s="221">
        <f>+ม.6!Q208</f>
        <v>0</v>
      </c>
      <c r="L2037" s="238" t="str">
        <f>+ม.6!S208</f>
        <v>ชั้นที่2</v>
      </c>
      <c r="M2037" s="238">
        <f>+ม.6!T208</f>
        <v>0</v>
      </c>
      <c r="N2037" s="190"/>
      <c r="O2037" s="197">
        <f>+ม.6!U208</f>
        <v>0</v>
      </c>
      <c r="P2037" s="190">
        <f>+ม.6!W208</f>
        <v>54</v>
      </c>
      <c r="Q2037" s="244"/>
      <c r="R2037" s="197">
        <f t="shared" si="225"/>
        <v>0</v>
      </c>
      <c r="S2037" s="221">
        <f>+ม.6!Z208</f>
        <v>0</v>
      </c>
      <c r="T2037" s="201">
        <f t="shared" si="226"/>
        <v>0</v>
      </c>
      <c r="U2037" s="190">
        <f t="shared" si="227"/>
        <v>0</v>
      </c>
      <c r="V2037" s="190">
        <f t="shared" si="228"/>
        <v>0</v>
      </c>
      <c r="W2037" s="190"/>
      <c r="X2037" s="258"/>
      <c r="Y2037" s="251"/>
      <c r="Z2037" s="251"/>
    </row>
    <row r="2038" spans="1:26" s="189" customFormat="1" ht="15.75" customHeight="1" x14ac:dyDescent="0.35">
      <c r="A2038" s="221">
        <v>160</v>
      </c>
      <c r="B2038" s="217" t="str">
        <f>+ม.6!D209</f>
        <v>โฉนด</v>
      </c>
      <c r="C2038" s="234">
        <f>+ม.6!E209</f>
        <v>15672</v>
      </c>
      <c r="D2038" s="221">
        <f>+ม.6!I209</f>
        <v>3</v>
      </c>
      <c r="E2038" s="221">
        <f>+ม.6!J209</f>
        <v>1</v>
      </c>
      <c r="F2038" s="230">
        <f>+ม.6!K209</f>
        <v>90</v>
      </c>
      <c r="G2038" s="190"/>
      <c r="H2038" s="221">
        <f t="shared" si="224"/>
        <v>1390</v>
      </c>
      <c r="I2038" s="226">
        <v>100</v>
      </c>
      <c r="J2038" s="191">
        <f t="shared" si="229"/>
        <v>139000</v>
      </c>
      <c r="K2038" s="221">
        <f>+ม.6!Q209</f>
        <v>0</v>
      </c>
      <c r="L2038" s="238">
        <f>+ม.6!S209</f>
        <v>0</v>
      </c>
      <c r="M2038" s="238">
        <f>+ม.6!T209</f>
        <v>0</v>
      </c>
      <c r="N2038" s="190"/>
      <c r="O2038" s="197">
        <f>+ม.6!U209</f>
        <v>0</v>
      </c>
      <c r="P2038" s="190">
        <f>+ม.6!W209</f>
        <v>0</v>
      </c>
      <c r="Q2038" s="244"/>
      <c r="R2038" s="197">
        <f t="shared" si="225"/>
        <v>0</v>
      </c>
      <c r="S2038" s="221">
        <f>+ม.6!Z209</f>
        <v>0</v>
      </c>
      <c r="T2038" s="201">
        <f t="shared" si="226"/>
        <v>0</v>
      </c>
      <c r="U2038" s="190">
        <f t="shared" si="227"/>
        <v>0</v>
      </c>
      <c r="V2038" s="190">
        <f t="shared" si="228"/>
        <v>139000</v>
      </c>
      <c r="W2038" s="190"/>
      <c r="X2038" s="258" t="s">
        <v>2880</v>
      </c>
      <c r="Y2038" s="251"/>
      <c r="Z2038" s="251">
        <v>0.01</v>
      </c>
    </row>
    <row r="2039" spans="1:26" s="189" customFormat="1" ht="15.75" customHeight="1" x14ac:dyDescent="0.35">
      <c r="A2039" s="221">
        <v>161</v>
      </c>
      <c r="B2039" s="217" t="str">
        <f>+ม.6!D210</f>
        <v>โฉนด</v>
      </c>
      <c r="C2039" s="234">
        <f>+ม.6!E210</f>
        <v>15863</v>
      </c>
      <c r="D2039" s="221">
        <f>+ม.6!I210</f>
        <v>26</v>
      </c>
      <c r="E2039" s="221">
        <f>+ม.6!J210</f>
        <v>2</v>
      </c>
      <c r="F2039" s="230">
        <f>+ม.6!K210</f>
        <v>35</v>
      </c>
      <c r="G2039" s="190"/>
      <c r="H2039" s="221">
        <f t="shared" si="224"/>
        <v>10635</v>
      </c>
      <c r="I2039" s="226">
        <v>100</v>
      </c>
      <c r="J2039" s="191">
        <f t="shared" si="229"/>
        <v>1063500</v>
      </c>
      <c r="K2039" s="221">
        <f>+ม.6!Q210</f>
        <v>0</v>
      </c>
      <c r="L2039" s="238">
        <f>+ม.6!S210</f>
        <v>0</v>
      </c>
      <c r="M2039" s="238">
        <f>+ม.6!T210</f>
        <v>0</v>
      </c>
      <c r="N2039" s="190"/>
      <c r="O2039" s="197">
        <f>+ม.6!U210</f>
        <v>0</v>
      </c>
      <c r="P2039" s="190">
        <f>+ม.6!W210</f>
        <v>0</v>
      </c>
      <c r="Q2039" s="244"/>
      <c r="R2039" s="197">
        <f t="shared" si="225"/>
        <v>0</v>
      </c>
      <c r="S2039" s="221">
        <f>+ม.6!Z210</f>
        <v>0</v>
      </c>
      <c r="T2039" s="201">
        <f t="shared" si="226"/>
        <v>0</v>
      </c>
      <c r="U2039" s="190">
        <f t="shared" si="227"/>
        <v>0</v>
      </c>
      <c r="V2039" s="190">
        <f t="shared" si="228"/>
        <v>1063500</v>
      </c>
      <c r="W2039" s="190"/>
      <c r="X2039" s="258" t="s">
        <v>2880</v>
      </c>
      <c r="Y2039" s="251"/>
      <c r="Z2039" s="251">
        <v>0.01</v>
      </c>
    </row>
    <row r="2040" spans="1:26" s="189" customFormat="1" ht="15.75" customHeight="1" x14ac:dyDescent="0.35">
      <c r="A2040" s="221">
        <v>162</v>
      </c>
      <c r="B2040" s="217" t="str">
        <f>+ม.6!D211</f>
        <v>โฉนด</v>
      </c>
      <c r="C2040" s="234">
        <f>+ม.6!E211</f>
        <v>56942</v>
      </c>
      <c r="D2040" s="221">
        <f>+ม.6!I211</f>
        <v>0</v>
      </c>
      <c r="E2040" s="221">
        <f>+ม.6!J211</f>
        <v>2</v>
      </c>
      <c r="F2040" s="230" t="str">
        <f>+ม.6!K211</f>
        <v>63.0</v>
      </c>
      <c r="G2040" s="190"/>
      <c r="H2040" s="221">
        <f t="shared" si="224"/>
        <v>263</v>
      </c>
      <c r="I2040" s="226">
        <v>230</v>
      </c>
      <c r="J2040" s="191">
        <f t="shared" si="229"/>
        <v>60490</v>
      </c>
      <c r="K2040" s="221">
        <f>+ม.6!Q211</f>
        <v>1</v>
      </c>
      <c r="L2040" s="238" t="str">
        <f>+ม.6!S211</f>
        <v>บ้านเดี่ยว</v>
      </c>
      <c r="M2040" s="238" t="str">
        <f>+ม.6!T211</f>
        <v>ครึ่งตึกครึ่งไม้</v>
      </c>
      <c r="N2040" s="190"/>
      <c r="O2040" s="197">
        <f>+ม.6!U211</f>
        <v>162</v>
      </c>
      <c r="P2040" s="190">
        <f>+ม.6!W211</f>
        <v>0</v>
      </c>
      <c r="Q2040" s="244">
        <v>6800</v>
      </c>
      <c r="R2040" s="197">
        <f t="shared" si="225"/>
        <v>1101600</v>
      </c>
      <c r="S2040" s="221">
        <f>+ม.6!Z211</f>
        <v>30</v>
      </c>
      <c r="T2040" s="201">
        <f t="shared" si="226"/>
        <v>330480</v>
      </c>
      <c r="U2040" s="190">
        <f t="shared" si="227"/>
        <v>771120</v>
      </c>
      <c r="V2040" s="190">
        <f t="shared" si="228"/>
        <v>831610</v>
      </c>
      <c r="W2040" s="190"/>
      <c r="X2040" s="258" t="s">
        <v>2880</v>
      </c>
      <c r="Y2040" s="251"/>
      <c r="Z2040" s="251">
        <v>0.03</v>
      </c>
    </row>
    <row r="2041" spans="1:26" s="189" customFormat="1" ht="15.75" customHeight="1" x14ac:dyDescent="0.35">
      <c r="A2041" s="221">
        <f>+ม.6!C212</f>
        <v>0</v>
      </c>
      <c r="B2041" s="217">
        <f>+ม.6!D212</f>
        <v>0</v>
      </c>
      <c r="C2041" s="234"/>
      <c r="D2041" s="221"/>
      <c r="E2041" s="221"/>
      <c r="F2041" s="230"/>
      <c r="G2041" s="190"/>
      <c r="H2041" s="221">
        <f t="shared" si="224"/>
        <v>0</v>
      </c>
      <c r="I2041" s="226"/>
      <c r="J2041" s="191">
        <f t="shared" si="229"/>
        <v>0</v>
      </c>
      <c r="K2041" s="221">
        <f>+ม.6!Q212</f>
        <v>0</v>
      </c>
      <c r="L2041" s="238" t="str">
        <f>+ม.6!S212</f>
        <v>ชั้นที่1</v>
      </c>
      <c r="M2041" s="238">
        <f>+ม.6!T212</f>
        <v>0</v>
      </c>
      <c r="N2041" s="190"/>
      <c r="O2041" s="197">
        <f>+ม.6!U212</f>
        <v>0</v>
      </c>
      <c r="P2041" s="190">
        <f>+ม.6!W212</f>
        <v>81</v>
      </c>
      <c r="Q2041" s="244"/>
      <c r="R2041" s="197">
        <f t="shared" si="225"/>
        <v>0</v>
      </c>
      <c r="S2041" s="221">
        <f>+ม.6!Z212</f>
        <v>0</v>
      </c>
      <c r="T2041" s="201">
        <f t="shared" si="226"/>
        <v>0</v>
      </c>
      <c r="U2041" s="190">
        <f t="shared" si="227"/>
        <v>0</v>
      </c>
      <c r="V2041" s="190">
        <f t="shared" si="228"/>
        <v>0</v>
      </c>
      <c r="W2041" s="190"/>
      <c r="X2041" s="258"/>
      <c r="Y2041" s="251"/>
      <c r="Z2041" s="251"/>
    </row>
    <row r="2042" spans="1:26" s="189" customFormat="1" ht="15.75" customHeight="1" x14ac:dyDescent="0.35">
      <c r="A2042" s="221">
        <f>+ม.6!C213</f>
        <v>0</v>
      </c>
      <c r="B2042" s="217">
        <f>+ม.6!D213</f>
        <v>0</v>
      </c>
      <c r="C2042" s="234"/>
      <c r="D2042" s="221"/>
      <c r="E2042" s="221"/>
      <c r="F2042" s="230"/>
      <c r="G2042" s="190"/>
      <c r="H2042" s="221">
        <f t="shared" si="224"/>
        <v>0</v>
      </c>
      <c r="I2042" s="226"/>
      <c r="J2042" s="191">
        <f t="shared" si="229"/>
        <v>0</v>
      </c>
      <c r="K2042" s="221">
        <f>+ม.6!Q213</f>
        <v>0</v>
      </c>
      <c r="L2042" s="238" t="str">
        <f>+ม.6!S213</f>
        <v>ชั้นที่2</v>
      </c>
      <c r="M2042" s="238">
        <f>+ม.6!T213</f>
        <v>0</v>
      </c>
      <c r="N2042" s="190"/>
      <c r="O2042" s="197">
        <f>+ม.6!U213</f>
        <v>0</v>
      </c>
      <c r="P2042" s="190">
        <f>+ม.6!W213</f>
        <v>81</v>
      </c>
      <c r="Q2042" s="244"/>
      <c r="R2042" s="197">
        <f t="shared" si="225"/>
        <v>0</v>
      </c>
      <c r="S2042" s="221">
        <f>+ม.6!Z213</f>
        <v>0</v>
      </c>
      <c r="T2042" s="201">
        <f t="shared" si="226"/>
        <v>0</v>
      </c>
      <c r="U2042" s="190">
        <f t="shared" si="227"/>
        <v>0</v>
      </c>
      <c r="V2042" s="190">
        <f t="shared" si="228"/>
        <v>0</v>
      </c>
      <c r="W2042" s="190"/>
      <c r="X2042" s="258"/>
      <c r="Y2042" s="251"/>
      <c r="Z2042" s="251"/>
    </row>
    <row r="2043" spans="1:26" s="189" customFormat="1" ht="15.75" customHeight="1" x14ac:dyDescent="0.35">
      <c r="A2043" s="221">
        <v>163</v>
      </c>
      <c r="B2043" s="217" t="str">
        <f>+ม.6!D214</f>
        <v>โฉนด</v>
      </c>
      <c r="C2043" s="234">
        <f>+ม.6!E214</f>
        <v>15676</v>
      </c>
      <c r="D2043" s="221">
        <f>+ม.6!I214</f>
        <v>10</v>
      </c>
      <c r="E2043" s="221">
        <f>+ม.6!J214</f>
        <v>0</v>
      </c>
      <c r="F2043" s="230" t="str">
        <f>+ม.6!K214</f>
        <v>90.0</v>
      </c>
      <c r="G2043" s="190"/>
      <c r="H2043" s="221">
        <f t="shared" si="224"/>
        <v>4090</v>
      </c>
      <c r="I2043" s="226">
        <v>140</v>
      </c>
      <c r="J2043" s="191">
        <f t="shared" si="229"/>
        <v>572600</v>
      </c>
      <c r="K2043" s="221">
        <f>+ม.6!Q214</f>
        <v>1</v>
      </c>
      <c r="L2043" s="238" t="str">
        <f>+ม.6!S214</f>
        <v>บ้านเดี่ยว</v>
      </c>
      <c r="M2043" s="238" t="str">
        <f>+ม.6!T214</f>
        <v>ไม้</v>
      </c>
      <c r="N2043" s="190"/>
      <c r="O2043" s="197">
        <f>+ม.6!U214</f>
        <v>143</v>
      </c>
      <c r="P2043" s="190">
        <f>+ม.6!W214</f>
        <v>0</v>
      </c>
      <c r="Q2043" s="244">
        <v>6800</v>
      </c>
      <c r="R2043" s="197">
        <f t="shared" si="225"/>
        <v>972400</v>
      </c>
      <c r="S2043" s="221">
        <f>+ม.6!Z214</f>
        <v>25</v>
      </c>
      <c r="T2043" s="201">
        <f t="shared" si="226"/>
        <v>243100</v>
      </c>
      <c r="U2043" s="190">
        <f t="shared" si="227"/>
        <v>729300</v>
      </c>
      <c r="V2043" s="190">
        <f t="shared" si="228"/>
        <v>1301900</v>
      </c>
      <c r="W2043" s="190"/>
      <c r="X2043" s="258" t="s">
        <v>2880</v>
      </c>
      <c r="Y2043" s="251"/>
      <c r="Z2043" s="251">
        <v>0.03</v>
      </c>
    </row>
    <row r="2044" spans="1:26" s="189" customFormat="1" ht="15.75" customHeight="1" x14ac:dyDescent="0.35">
      <c r="A2044" s="221">
        <v>164</v>
      </c>
      <c r="B2044" s="217" t="str">
        <f>+ม.6!D215</f>
        <v>โฉนด</v>
      </c>
      <c r="C2044" s="234">
        <f>+ม.6!E215</f>
        <v>15800</v>
      </c>
      <c r="D2044" s="221">
        <f>+ม.6!I215</f>
        <v>34</v>
      </c>
      <c r="E2044" s="221">
        <f>+ม.6!J215</f>
        <v>0</v>
      </c>
      <c r="F2044" s="230">
        <f>+ม.6!K215</f>
        <v>15</v>
      </c>
      <c r="G2044" s="190"/>
      <c r="H2044" s="221">
        <f t="shared" si="224"/>
        <v>13615</v>
      </c>
      <c r="I2044" s="226">
        <v>160</v>
      </c>
      <c r="J2044" s="191">
        <f t="shared" si="229"/>
        <v>2178400</v>
      </c>
      <c r="K2044" s="221">
        <f>+ม.6!Q215</f>
        <v>0</v>
      </c>
      <c r="L2044" s="238">
        <f>+ม.6!S215</f>
        <v>0</v>
      </c>
      <c r="M2044" s="238">
        <f>+ม.6!T215</f>
        <v>0</v>
      </c>
      <c r="N2044" s="190"/>
      <c r="O2044" s="197">
        <f>+ม.6!U215</f>
        <v>0</v>
      </c>
      <c r="P2044" s="190">
        <f>+ม.6!W215</f>
        <v>0</v>
      </c>
      <c r="Q2044" s="244"/>
      <c r="R2044" s="197">
        <f t="shared" si="225"/>
        <v>0</v>
      </c>
      <c r="S2044" s="221">
        <f>+ม.6!Z215</f>
        <v>0</v>
      </c>
      <c r="T2044" s="201">
        <f t="shared" si="226"/>
        <v>0</v>
      </c>
      <c r="U2044" s="190">
        <f t="shared" si="227"/>
        <v>0</v>
      </c>
      <c r="V2044" s="190">
        <f t="shared" si="228"/>
        <v>2178400</v>
      </c>
      <c r="W2044" s="190"/>
      <c r="X2044" s="258" t="s">
        <v>2880</v>
      </c>
      <c r="Y2044" s="251"/>
      <c r="Z2044" s="251">
        <v>0.01</v>
      </c>
    </row>
    <row r="2045" spans="1:26" s="189" customFormat="1" ht="15.75" customHeight="1" x14ac:dyDescent="0.35">
      <c r="A2045" s="221">
        <v>165</v>
      </c>
      <c r="B2045" s="217" t="str">
        <f>+ม.6!D216</f>
        <v>โฉนด</v>
      </c>
      <c r="C2045" s="234">
        <f>+ม.6!E216</f>
        <v>39739</v>
      </c>
      <c r="D2045" s="221">
        <f>+ม.6!I216</f>
        <v>27</v>
      </c>
      <c r="E2045" s="221">
        <f>+ม.6!J216</f>
        <v>3</v>
      </c>
      <c r="F2045" s="230">
        <f>+ม.6!K216</f>
        <v>28</v>
      </c>
      <c r="G2045" s="190"/>
      <c r="H2045" s="221">
        <f t="shared" si="224"/>
        <v>11128</v>
      </c>
      <c r="I2045" s="226">
        <v>100</v>
      </c>
      <c r="J2045" s="191">
        <f t="shared" si="229"/>
        <v>1112800</v>
      </c>
      <c r="K2045" s="221">
        <f>+ม.6!Q216</f>
        <v>0</v>
      </c>
      <c r="L2045" s="238">
        <f>+ม.6!S216</f>
        <v>0</v>
      </c>
      <c r="M2045" s="238">
        <f>+ม.6!T216</f>
        <v>0</v>
      </c>
      <c r="N2045" s="190"/>
      <c r="O2045" s="197">
        <f>+ม.6!U216</f>
        <v>0</v>
      </c>
      <c r="P2045" s="190">
        <f>+ม.6!W216</f>
        <v>0</v>
      </c>
      <c r="Q2045" s="244"/>
      <c r="R2045" s="197">
        <f t="shared" si="225"/>
        <v>0</v>
      </c>
      <c r="S2045" s="221">
        <f>+ม.6!Z216</f>
        <v>0</v>
      </c>
      <c r="T2045" s="201">
        <f t="shared" si="226"/>
        <v>0</v>
      </c>
      <c r="U2045" s="190">
        <f t="shared" si="227"/>
        <v>0</v>
      </c>
      <c r="V2045" s="190">
        <f t="shared" si="228"/>
        <v>1112800</v>
      </c>
      <c r="W2045" s="190"/>
      <c r="X2045" s="258" t="s">
        <v>2880</v>
      </c>
      <c r="Y2045" s="251"/>
      <c r="Z2045" s="251">
        <v>0.01</v>
      </c>
    </row>
    <row r="2046" spans="1:26" s="189" customFormat="1" ht="15.75" customHeight="1" x14ac:dyDescent="0.35">
      <c r="A2046" s="221">
        <v>166</v>
      </c>
      <c r="B2046" s="217" t="str">
        <f>+ม.6!D217</f>
        <v>โฉนด</v>
      </c>
      <c r="C2046" s="234">
        <f>+ม.6!E217</f>
        <v>5001</v>
      </c>
      <c r="D2046" s="221">
        <f>+ม.6!I217</f>
        <v>0</v>
      </c>
      <c r="E2046" s="221">
        <f>+ม.6!J217</f>
        <v>1</v>
      </c>
      <c r="F2046" s="230" t="str">
        <f>+ม.6!K217</f>
        <v>60.0</v>
      </c>
      <c r="G2046" s="190"/>
      <c r="H2046" s="221">
        <f t="shared" si="224"/>
        <v>160</v>
      </c>
      <c r="I2046" s="226">
        <v>300</v>
      </c>
      <c r="J2046" s="191">
        <f t="shared" si="229"/>
        <v>48000</v>
      </c>
      <c r="K2046" s="221">
        <f>+ม.6!Q217</f>
        <v>1</v>
      </c>
      <c r="L2046" s="238" t="str">
        <f>+ม.6!S217</f>
        <v>บ้านเดี่ยว</v>
      </c>
      <c r="M2046" s="238" t="str">
        <f>+ม.6!T217</f>
        <v>ไม้</v>
      </c>
      <c r="N2046" s="190"/>
      <c r="O2046" s="197">
        <f>+ม.6!U217</f>
        <v>36</v>
      </c>
      <c r="P2046" s="190">
        <f>+ม.6!W217</f>
        <v>0</v>
      </c>
      <c r="Q2046" s="244">
        <v>6800</v>
      </c>
      <c r="R2046" s="197">
        <f t="shared" si="225"/>
        <v>244800</v>
      </c>
      <c r="S2046" s="221">
        <f>+ม.6!Z217</f>
        <v>15</v>
      </c>
      <c r="T2046" s="201">
        <f t="shared" si="226"/>
        <v>36720</v>
      </c>
      <c r="U2046" s="190">
        <f t="shared" si="227"/>
        <v>208080</v>
      </c>
      <c r="V2046" s="190">
        <f t="shared" si="228"/>
        <v>256080</v>
      </c>
      <c r="W2046" s="190"/>
      <c r="X2046" s="258" t="s">
        <v>2880</v>
      </c>
      <c r="Y2046" s="251"/>
      <c r="Z2046" s="251">
        <v>0.03</v>
      </c>
    </row>
    <row r="2047" spans="1:26" s="189" customFormat="1" ht="15.75" customHeight="1" x14ac:dyDescent="0.35">
      <c r="A2047" s="221">
        <v>167</v>
      </c>
      <c r="B2047" s="217" t="str">
        <f>+ม.6!D218</f>
        <v>โฉนด</v>
      </c>
      <c r="C2047" s="234">
        <f>+ม.6!E218</f>
        <v>15881</v>
      </c>
      <c r="D2047" s="221">
        <f>+ม.6!I218</f>
        <v>40</v>
      </c>
      <c r="E2047" s="221">
        <f>+ม.6!J218</f>
        <v>1</v>
      </c>
      <c r="F2047" s="230">
        <f>+ม.6!K218</f>
        <v>58</v>
      </c>
      <c r="G2047" s="190"/>
      <c r="H2047" s="221">
        <f t="shared" si="224"/>
        <v>16158</v>
      </c>
      <c r="I2047" s="226">
        <v>140</v>
      </c>
      <c r="J2047" s="191">
        <f t="shared" si="229"/>
        <v>2262120</v>
      </c>
      <c r="K2047" s="221">
        <f>+ม.6!Q218</f>
        <v>0</v>
      </c>
      <c r="L2047" s="238">
        <f>+ม.6!S218</f>
        <v>0</v>
      </c>
      <c r="M2047" s="238">
        <f>+ม.6!T218</f>
        <v>0</v>
      </c>
      <c r="N2047" s="190"/>
      <c r="O2047" s="197">
        <f>+ม.6!U218</f>
        <v>0</v>
      </c>
      <c r="P2047" s="190">
        <f>+ม.6!W218</f>
        <v>0</v>
      </c>
      <c r="Q2047" s="244"/>
      <c r="R2047" s="197">
        <f t="shared" si="225"/>
        <v>0</v>
      </c>
      <c r="S2047" s="221">
        <f>+ม.6!Z218</f>
        <v>0</v>
      </c>
      <c r="T2047" s="201">
        <f t="shared" si="226"/>
        <v>0</v>
      </c>
      <c r="U2047" s="190">
        <f t="shared" si="227"/>
        <v>0</v>
      </c>
      <c r="V2047" s="190">
        <f t="shared" si="228"/>
        <v>2262120</v>
      </c>
      <c r="W2047" s="190"/>
      <c r="X2047" s="258" t="s">
        <v>2880</v>
      </c>
      <c r="Y2047" s="251"/>
      <c r="Z2047" s="251">
        <v>0.01</v>
      </c>
    </row>
    <row r="2048" spans="1:26" s="189" customFormat="1" ht="15.75" customHeight="1" x14ac:dyDescent="0.35">
      <c r="A2048" s="221">
        <v>168</v>
      </c>
      <c r="B2048" s="217" t="str">
        <f>+ม.6!D219</f>
        <v>โฉนด</v>
      </c>
      <c r="C2048" s="234">
        <f>+ม.6!E219</f>
        <v>10786</v>
      </c>
      <c r="D2048" s="221">
        <f>+ม.6!I219</f>
        <v>0</v>
      </c>
      <c r="E2048" s="221">
        <f>+ม.6!J219</f>
        <v>3</v>
      </c>
      <c r="F2048" s="230" t="str">
        <f>+ม.6!K219</f>
        <v>8.0</v>
      </c>
      <c r="G2048" s="190"/>
      <c r="H2048" s="221">
        <f t="shared" si="224"/>
        <v>308</v>
      </c>
      <c r="I2048" s="226">
        <v>230</v>
      </c>
      <c r="J2048" s="191">
        <f t="shared" si="229"/>
        <v>70840</v>
      </c>
      <c r="K2048" s="221">
        <f>+ม.6!Q219</f>
        <v>1</v>
      </c>
      <c r="L2048" s="238" t="str">
        <f>+ม.6!S219</f>
        <v>บ้านเดี่ยว</v>
      </c>
      <c r="M2048" s="238" t="str">
        <f>+ม.6!T219</f>
        <v>ครึ่งตึกครึ่งไม้</v>
      </c>
      <c r="N2048" s="190"/>
      <c r="O2048" s="197">
        <f>+ม.6!U219</f>
        <v>352</v>
      </c>
      <c r="P2048" s="190">
        <f>+ม.6!W219</f>
        <v>0</v>
      </c>
      <c r="Q2048" s="244">
        <v>6800</v>
      </c>
      <c r="R2048" s="197">
        <f t="shared" si="225"/>
        <v>2393600</v>
      </c>
      <c r="S2048" s="221">
        <f>+ม.6!Z219</f>
        <v>20</v>
      </c>
      <c r="T2048" s="201">
        <f t="shared" si="226"/>
        <v>478720</v>
      </c>
      <c r="U2048" s="190">
        <f t="shared" si="227"/>
        <v>1914880</v>
      </c>
      <c r="V2048" s="190">
        <f t="shared" si="228"/>
        <v>1985720</v>
      </c>
      <c r="W2048" s="190"/>
      <c r="X2048" s="258" t="s">
        <v>2880</v>
      </c>
      <c r="Y2048" s="251"/>
      <c r="Z2048" s="251">
        <v>0.03</v>
      </c>
    </row>
    <row r="2049" spans="1:26" s="189" customFormat="1" ht="15.75" customHeight="1" x14ac:dyDescent="0.35">
      <c r="A2049" s="221">
        <f>+ม.6!C220</f>
        <v>0</v>
      </c>
      <c r="B2049" s="217">
        <f>+ม.6!D220</f>
        <v>0</v>
      </c>
      <c r="C2049" s="234"/>
      <c r="D2049" s="221"/>
      <c r="E2049" s="221"/>
      <c r="F2049" s="230"/>
      <c r="G2049" s="190"/>
      <c r="H2049" s="221">
        <f t="shared" si="224"/>
        <v>0</v>
      </c>
      <c r="I2049" s="226"/>
      <c r="J2049" s="191">
        <f t="shared" si="229"/>
        <v>0</v>
      </c>
      <c r="K2049" s="221">
        <f>+ม.6!Q220</f>
        <v>0</v>
      </c>
      <c r="L2049" s="238" t="str">
        <f>+ม.6!S220</f>
        <v>ชั้นที่1</v>
      </c>
      <c r="M2049" s="238">
        <f>+ม.6!T220</f>
        <v>0</v>
      </c>
      <c r="N2049" s="190"/>
      <c r="O2049" s="197">
        <f>+ม.6!U220</f>
        <v>0</v>
      </c>
      <c r="P2049" s="190">
        <f>+ม.6!W220</f>
        <v>176</v>
      </c>
      <c r="Q2049" s="244"/>
      <c r="R2049" s="197">
        <f t="shared" si="225"/>
        <v>0</v>
      </c>
      <c r="S2049" s="221">
        <f>+ม.6!Z220</f>
        <v>0</v>
      </c>
      <c r="T2049" s="201">
        <f t="shared" si="226"/>
        <v>0</v>
      </c>
      <c r="U2049" s="190">
        <f t="shared" si="227"/>
        <v>0</v>
      </c>
      <c r="V2049" s="190">
        <f t="shared" si="228"/>
        <v>0</v>
      </c>
      <c r="W2049" s="190"/>
      <c r="X2049" s="258"/>
      <c r="Y2049" s="251"/>
      <c r="Z2049" s="251"/>
    </row>
    <row r="2050" spans="1:26" s="189" customFormat="1" ht="15.75" customHeight="1" x14ac:dyDescent="0.35">
      <c r="A2050" s="221">
        <f>+ม.6!C221</f>
        <v>0</v>
      </c>
      <c r="B2050" s="217">
        <f>+ม.6!D221</f>
        <v>0</v>
      </c>
      <c r="C2050" s="234"/>
      <c r="D2050" s="221"/>
      <c r="E2050" s="221"/>
      <c r="F2050" s="230"/>
      <c r="G2050" s="190"/>
      <c r="H2050" s="221">
        <f t="shared" si="224"/>
        <v>0</v>
      </c>
      <c r="I2050" s="226"/>
      <c r="J2050" s="191">
        <f t="shared" si="229"/>
        <v>0</v>
      </c>
      <c r="K2050" s="221">
        <f>+ม.6!Q221</f>
        <v>0</v>
      </c>
      <c r="L2050" s="238" t="str">
        <f>+ม.6!S221</f>
        <v>ชั้นที่2</v>
      </c>
      <c r="M2050" s="238">
        <f>+ม.6!T221</f>
        <v>0</v>
      </c>
      <c r="N2050" s="190"/>
      <c r="O2050" s="197">
        <f>+ม.6!U221</f>
        <v>0</v>
      </c>
      <c r="P2050" s="190">
        <f>+ม.6!W221</f>
        <v>176</v>
      </c>
      <c r="Q2050" s="244"/>
      <c r="R2050" s="197">
        <f t="shared" si="225"/>
        <v>0</v>
      </c>
      <c r="S2050" s="221">
        <f>+ม.6!Z221</f>
        <v>0</v>
      </c>
      <c r="T2050" s="201">
        <f t="shared" si="226"/>
        <v>0</v>
      </c>
      <c r="U2050" s="190">
        <f t="shared" si="227"/>
        <v>0</v>
      </c>
      <c r="V2050" s="190">
        <f t="shared" si="228"/>
        <v>0</v>
      </c>
      <c r="W2050" s="190"/>
      <c r="X2050" s="258"/>
      <c r="Y2050" s="251"/>
      <c r="Z2050" s="251"/>
    </row>
    <row r="2051" spans="1:26" s="189" customFormat="1" ht="15.75" customHeight="1" x14ac:dyDescent="0.35">
      <c r="A2051" s="221">
        <v>169</v>
      </c>
      <c r="B2051" s="217" t="str">
        <f>+ม.6!D222</f>
        <v>โฉนด</v>
      </c>
      <c r="C2051" s="234">
        <f>+ม.6!E222</f>
        <v>15717</v>
      </c>
      <c r="D2051" s="221">
        <f>+ม.6!I222</f>
        <v>8</v>
      </c>
      <c r="E2051" s="221">
        <f>+ม.6!J222</f>
        <v>2</v>
      </c>
      <c r="F2051" s="230" t="str">
        <f>+ม.6!K222</f>
        <v>23.0</v>
      </c>
      <c r="G2051" s="190"/>
      <c r="H2051" s="221">
        <f t="shared" si="224"/>
        <v>3423</v>
      </c>
      <c r="I2051" s="226">
        <v>100</v>
      </c>
      <c r="J2051" s="191">
        <f t="shared" si="229"/>
        <v>342300</v>
      </c>
      <c r="K2051" s="221">
        <f>+ม.6!Q222</f>
        <v>0</v>
      </c>
      <c r="L2051" s="238">
        <f>+ม.6!S222</f>
        <v>0</v>
      </c>
      <c r="M2051" s="238">
        <f>+ม.6!T222</f>
        <v>0</v>
      </c>
      <c r="N2051" s="190"/>
      <c r="O2051" s="197">
        <f>+ม.6!U222</f>
        <v>0</v>
      </c>
      <c r="P2051" s="190">
        <f>+ม.6!W222</f>
        <v>0</v>
      </c>
      <c r="Q2051" s="244"/>
      <c r="R2051" s="197">
        <f t="shared" si="225"/>
        <v>0</v>
      </c>
      <c r="S2051" s="221">
        <f>+ม.6!Z222</f>
        <v>0</v>
      </c>
      <c r="T2051" s="201">
        <f t="shared" si="226"/>
        <v>0</v>
      </c>
      <c r="U2051" s="190">
        <f t="shared" si="227"/>
        <v>0</v>
      </c>
      <c r="V2051" s="190">
        <f t="shared" si="228"/>
        <v>342300</v>
      </c>
      <c r="W2051" s="190"/>
      <c r="X2051" s="258" t="s">
        <v>2880</v>
      </c>
      <c r="Y2051" s="251"/>
      <c r="Z2051" s="251">
        <v>0.01</v>
      </c>
    </row>
    <row r="2052" spans="1:26" s="189" customFormat="1" ht="15.75" customHeight="1" x14ac:dyDescent="0.35">
      <c r="A2052" s="221">
        <v>170</v>
      </c>
      <c r="B2052" s="217" t="str">
        <f>+ม.6!D223</f>
        <v>โฉนด</v>
      </c>
      <c r="C2052" s="234">
        <f>+ม.6!E223</f>
        <v>21596</v>
      </c>
      <c r="D2052" s="221">
        <f>+ม.6!I223</f>
        <v>10</v>
      </c>
      <c r="E2052" s="221">
        <f>+ม.6!J223</f>
        <v>0</v>
      </c>
      <c r="F2052" s="230" t="str">
        <f>+ม.6!K223</f>
        <v>80.0</v>
      </c>
      <c r="G2052" s="190"/>
      <c r="H2052" s="221">
        <f t="shared" si="224"/>
        <v>4080</v>
      </c>
      <c r="I2052" s="226">
        <v>140</v>
      </c>
      <c r="J2052" s="191">
        <f t="shared" si="229"/>
        <v>571200</v>
      </c>
      <c r="K2052" s="221">
        <f>+ม.6!Q223</f>
        <v>0</v>
      </c>
      <c r="L2052" s="238">
        <f>+ม.6!S223</f>
        <v>0</v>
      </c>
      <c r="M2052" s="238">
        <f>+ม.6!T223</f>
        <v>0</v>
      </c>
      <c r="N2052" s="190"/>
      <c r="O2052" s="197">
        <f>+ม.6!U223</f>
        <v>0</v>
      </c>
      <c r="P2052" s="190">
        <f>+ม.6!W223</f>
        <v>0</v>
      </c>
      <c r="Q2052" s="244"/>
      <c r="R2052" s="197">
        <f t="shared" si="225"/>
        <v>0</v>
      </c>
      <c r="S2052" s="221">
        <f>+ม.6!Z223</f>
        <v>0</v>
      </c>
      <c r="T2052" s="201">
        <f t="shared" si="226"/>
        <v>0</v>
      </c>
      <c r="U2052" s="190">
        <f t="shared" si="227"/>
        <v>0</v>
      </c>
      <c r="V2052" s="190">
        <f t="shared" si="228"/>
        <v>571200</v>
      </c>
      <c r="W2052" s="190"/>
      <c r="X2052" s="258" t="s">
        <v>2880</v>
      </c>
      <c r="Y2052" s="251"/>
      <c r="Z2052" s="251">
        <v>0.01</v>
      </c>
    </row>
    <row r="2053" spans="1:26" s="189" customFormat="1" ht="15.75" customHeight="1" x14ac:dyDescent="0.35">
      <c r="A2053" s="221">
        <v>171</v>
      </c>
      <c r="B2053" s="217" t="str">
        <f>+ม.6!D224</f>
        <v>โฉนด</v>
      </c>
      <c r="C2053" s="234">
        <f>+ม.6!E224</f>
        <v>21597</v>
      </c>
      <c r="D2053" s="221">
        <f>+ม.6!I224</f>
        <v>12</v>
      </c>
      <c r="E2053" s="221">
        <f>+ม.6!J224</f>
        <v>2</v>
      </c>
      <c r="F2053" s="230" t="str">
        <f>+ม.6!K224</f>
        <v>80.0</v>
      </c>
      <c r="G2053" s="190"/>
      <c r="H2053" s="221">
        <f t="shared" si="224"/>
        <v>5080</v>
      </c>
      <c r="I2053" s="226">
        <v>100</v>
      </c>
      <c r="J2053" s="191">
        <f t="shared" si="229"/>
        <v>508000</v>
      </c>
      <c r="K2053" s="221">
        <f>+ม.6!Q224</f>
        <v>0</v>
      </c>
      <c r="L2053" s="238">
        <f>+ม.6!S224</f>
        <v>0</v>
      </c>
      <c r="M2053" s="238">
        <f>+ม.6!T224</f>
        <v>0</v>
      </c>
      <c r="N2053" s="190"/>
      <c r="O2053" s="197">
        <f>+ม.6!U224</f>
        <v>0</v>
      </c>
      <c r="P2053" s="190">
        <f>+ม.6!W224</f>
        <v>0</v>
      </c>
      <c r="Q2053" s="244"/>
      <c r="R2053" s="197">
        <f t="shared" si="225"/>
        <v>0</v>
      </c>
      <c r="S2053" s="221">
        <f>+ม.6!Z224</f>
        <v>0</v>
      </c>
      <c r="T2053" s="201">
        <f t="shared" si="226"/>
        <v>0</v>
      </c>
      <c r="U2053" s="190">
        <f t="shared" si="227"/>
        <v>0</v>
      </c>
      <c r="V2053" s="190">
        <f t="shared" si="228"/>
        <v>508000</v>
      </c>
      <c r="W2053" s="190"/>
      <c r="X2053" s="258" t="s">
        <v>2880</v>
      </c>
      <c r="Y2053" s="251"/>
      <c r="Z2053" s="251">
        <v>0.01</v>
      </c>
    </row>
    <row r="2054" spans="1:26" s="189" customFormat="1" ht="15.75" customHeight="1" x14ac:dyDescent="0.35">
      <c r="A2054" s="221">
        <v>172</v>
      </c>
      <c r="B2054" s="217" t="str">
        <f>+ม.6!D225</f>
        <v>โฉนด</v>
      </c>
      <c r="C2054" s="234">
        <f>+ม.6!E225</f>
        <v>15859</v>
      </c>
      <c r="D2054" s="221">
        <f>+ม.6!I225</f>
        <v>11</v>
      </c>
      <c r="E2054" s="221">
        <f>+ม.6!J225</f>
        <v>0</v>
      </c>
      <c r="F2054" s="230">
        <f>+ม.6!K225</f>
        <v>65</v>
      </c>
      <c r="G2054" s="190"/>
      <c r="H2054" s="221">
        <f t="shared" si="224"/>
        <v>4465</v>
      </c>
      <c r="I2054" s="226">
        <v>100</v>
      </c>
      <c r="J2054" s="191">
        <f t="shared" si="229"/>
        <v>446500</v>
      </c>
      <c r="K2054" s="221">
        <f>+ม.6!Q225</f>
        <v>0</v>
      </c>
      <c r="L2054" s="238">
        <f>+ม.6!S225</f>
        <v>0</v>
      </c>
      <c r="M2054" s="238">
        <f>+ม.6!T225</f>
        <v>0</v>
      </c>
      <c r="N2054" s="190"/>
      <c r="O2054" s="197">
        <f>+ม.6!U225</f>
        <v>0</v>
      </c>
      <c r="P2054" s="190">
        <f>+ม.6!W225</f>
        <v>0</v>
      </c>
      <c r="Q2054" s="244"/>
      <c r="R2054" s="197">
        <f t="shared" si="225"/>
        <v>0</v>
      </c>
      <c r="S2054" s="221">
        <f>+ม.6!Z225</f>
        <v>0</v>
      </c>
      <c r="T2054" s="201">
        <f t="shared" si="226"/>
        <v>0</v>
      </c>
      <c r="U2054" s="190">
        <f t="shared" si="227"/>
        <v>0</v>
      </c>
      <c r="V2054" s="190">
        <f t="shared" si="228"/>
        <v>446500</v>
      </c>
      <c r="W2054" s="190"/>
      <c r="X2054" s="258" t="s">
        <v>2880</v>
      </c>
      <c r="Y2054" s="251"/>
      <c r="Z2054" s="251">
        <v>0.01</v>
      </c>
    </row>
    <row r="2055" spans="1:26" s="189" customFormat="1" ht="15.75" customHeight="1" x14ac:dyDescent="0.35">
      <c r="A2055" s="221">
        <v>173</v>
      </c>
      <c r="B2055" s="217" t="str">
        <f>+ม.6!D226</f>
        <v>โฉนด</v>
      </c>
      <c r="C2055" s="234">
        <f>+ม.6!E226</f>
        <v>63816</v>
      </c>
      <c r="D2055" s="221">
        <f>+ม.6!I226</f>
        <v>6</v>
      </c>
      <c r="E2055" s="221">
        <f>+ม.6!J226</f>
        <v>1</v>
      </c>
      <c r="F2055" s="230">
        <f>+ม.6!K226</f>
        <v>20</v>
      </c>
      <c r="G2055" s="190"/>
      <c r="H2055" s="221">
        <f t="shared" si="224"/>
        <v>2520</v>
      </c>
      <c r="I2055" s="226">
        <v>100</v>
      </c>
      <c r="J2055" s="191">
        <f t="shared" si="229"/>
        <v>252000</v>
      </c>
      <c r="K2055" s="221">
        <f>+ม.6!Q226</f>
        <v>0</v>
      </c>
      <c r="L2055" s="238">
        <f>+ม.6!S226</f>
        <v>0</v>
      </c>
      <c r="M2055" s="238">
        <f>+ม.6!T226</f>
        <v>0</v>
      </c>
      <c r="N2055" s="190"/>
      <c r="O2055" s="197">
        <f>+ม.6!U226</f>
        <v>0</v>
      </c>
      <c r="P2055" s="190">
        <f>+ม.6!W226</f>
        <v>0</v>
      </c>
      <c r="Q2055" s="244"/>
      <c r="R2055" s="197">
        <f t="shared" si="225"/>
        <v>0</v>
      </c>
      <c r="S2055" s="221">
        <f>+ม.6!Z226</f>
        <v>0</v>
      </c>
      <c r="T2055" s="201">
        <f t="shared" si="226"/>
        <v>0</v>
      </c>
      <c r="U2055" s="190">
        <f t="shared" si="227"/>
        <v>0</v>
      </c>
      <c r="V2055" s="190">
        <f t="shared" si="228"/>
        <v>252000</v>
      </c>
      <c r="W2055" s="190"/>
      <c r="X2055" s="258" t="s">
        <v>2880</v>
      </c>
      <c r="Y2055" s="251"/>
      <c r="Z2055" s="251">
        <v>0.01</v>
      </c>
    </row>
    <row r="2056" spans="1:26" s="189" customFormat="1" ht="15.75" customHeight="1" x14ac:dyDescent="0.35">
      <c r="A2056" s="221">
        <v>174</v>
      </c>
      <c r="B2056" s="217" t="str">
        <f>+ม.6!D227</f>
        <v>โฉนด</v>
      </c>
      <c r="C2056" s="234">
        <f>+ม.6!E227</f>
        <v>15942</v>
      </c>
      <c r="D2056" s="221">
        <f>+ม.6!I227</f>
        <v>18</v>
      </c>
      <c r="E2056" s="221">
        <f>+ม.6!J227</f>
        <v>0</v>
      </c>
      <c r="F2056" s="230" t="str">
        <f>+ม.6!K227</f>
        <v>49.0</v>
      </c>
      <c r="G2056" s="190"/>
      <c r="H2056" s="221">
        <f t="shared" si="224"/>
        <v>7249</v>
      </c>
      <c r="I2056" s="226">
        <v>100</v>
      </c>
      <c r="J2056" s="191">
        <f t="shared" si="229"/>
        <v>724900</v>
      </c>
      <c r="K2056" s="221">
        <f>+ม.6!Q227</f>
        <v>0</v>
      </c>
      <c r="L2056" s="238">
        <f>+ม.6!S227</f>
        <v>0</v>
      </c>
      <c r="M2056" s="238">
        <f>+ม.6!T227</f>
        <v>0</v>
      </c>
      <c r="N2056" s="190"/>
      <c r="O2056" s="197">
        <f>+ม.6!U227</f>
        <v>0</v>
      </c>
      <c r="P2056" s="190">
        <f>+ม.6!W227</f>
        <v>0</v>
      </c>
      <c r="Q2056" s="244"/>
      <c r="R2056" s="197">
        <f t="shared" si="225"/>
        <v>0</v>
      </c>
      <c r="S2056" s="221">
        <f>+ม.6!Z227</f>
        <v>0</v>
      </c>
      <c r="T2056" s="201">
        <f t="shared" si="226"/>
        <v>0</v>
      </c>
      <c r="U2056" s="190">
        <f t="shared" si="227"/>
        <v>0</v>
      </c>
      <c r="V2056" s="190">
        <f t="shared" si="228"/>
        <v>724900</v>
      </c>
      <c r="W2056" s="190"/>
      <c r="X2056" s="258" t="s">
        <v>2880</v>
      </c>
      <c r="Y2056" s="251"/>
      <c r="Z2056" s="251">
        <v>0.01</v>
      </c>
    </row>
    <row r="2057" spans="1:26" s="189" customFormat="1" ht="15.75" customHeight="1" x14ac:dyDescent="0.35">
      <c r="A2057" s="221">
        <v>175</v>
      </c>
      <c r="B2057" s="217" t="str">
        <f>+ม.6!D228</f>
        <v>โฉนด</v>
      </c>
      <c r="C2057" s="234">
        <f>+ม.6!E228</f>
        <v>61565</v>
      </c>
      <c r="D2057" s="221">
        <f>+ม.6!I228</f>
        <v>1</v>
      </c>
      <c r="E2057" s="221">
        <f>+ม.6!J228</f>
        <v>0</v>
      </c>
      <c r="F2057" s="230">
        <f>+ม.6!K228</f>
        <v>21</v>
      </c>
      <c r="G2057" s="190"/>
      <c r="H2057" s="221">
        <f t="shared" si="224"/>
        <v>421</v>
      </c>
      <c r="I2057" s="226">
        <v>100</v>
      </c>
      <c r="J2057" s="191">
        <f t="shared" si="229"/>
        <v>42100</v>
      </c>
      <c r="K2057" s="221">
        <f>+ม.6!Q228</f>
        <v>0</v>
      </c>
      <c r="L2057" s="238">
        <f>+ม.6!S228</f>
        <v>0</v>
      </c>
      <c r="M2057" s="238">
        <f>+ม.6!T228</f>
        <v>0</v>
      </c>
      <c r="N2057" s="190"/>
      <c r="O2057" s="197">
        <f>+ม.6!U228</f>
        <v>0</v>
      </c>
      <c r="P2057" s="190">
        <f>+ม.6!W228</f>
        <v>0</v>
      </c>
      <c r="Q2057" s="244"/>
      <c r="R2057" s="197">
        <f t="shared" si="225"/>
        <v>0</v>
      </c>
      <c r="S2057" s="221">
        <f>+ม.6!Z228</f>
        <v>0</v>
      </c>
      <c r="T2057" s="201">
        <f t="shared" si="226"/>
        <v>0</v>
      </c>
      <c r="U2057" s="190">
        <f t="shared" si="227"/>
        <v>0</v>
      </c>
      <c r="V2057" s="190">
        <f t="shared" si="228"/>
        <v>42100</v>
      </c>
      <c r="W2057" s="190"/>
      <c r="X2057" s="258" t="s">
        <v>2880</v>
      </c>
      <c r="Y2057" s="251"/>
      <c r="Z2057" s="251">
        <v>0.01</v>
      </c>
    </row>
    <row r="2058" spans="1:26" s="189" customFormat="1" ht="15.75" customHeight="1" x14ac:dyDescent="0.35">
      <c r="A2058" s="221">
        <v>176</v>
      </c>
      <c r="B2058" s="217" t="str">
        <f>+ม.6!D229</f>
        <v>โฉนด</v>
      </c>
      <c r="C2058" s="234">
        <f>+ม.6!E229</f>
        <v>10770</v>
      </c>
      <c r="D2058" s="221">
        <f>+ม.6!I229</f>
        <v>1</v>
      </c>
      <c r="E2058" s="221">
        <f>+ม.6!J229</f>
        <v>3</v>
      </c>
      <c r="F2058" s="230" t="str">
        <f>+ม.6!K229</f>
        <v>69.0</v>
      </c>
      <c r="G2058" s="190"/>
      <c r="H2058" s="221">
        <f t="shared" si="224"/>
        <v>769</v>
      </c>
      <c r="I2058" s="226">
        <v>230</v>
      </c>
      <c r="J2058" s="191">
        <f t="shared" si="229"/>
        <v>176870</v>
      </c>
      <c r="K2058" s="221">
        <f>+ม.6!Q229</f>
        <v>1</v>
      </c>
      <c r="L2058" s="238" t="str">
        <f>+ม.6!S229</f>
        <v>บ้านเดี่ยว</v>
      </c>
      <c r="M2058" s="238" t="str">
        <f>+ม.6!T229</f>
        <v>ครึ่งตึกครึ่งไม้</v>
      </c>
      <c r="N2058" s="190"/>
      <c r="O2058" s="197">
        <f>+ม.6!U229</f>
        <v>108</v>
      </c>
      <c r="P2058" s="190">
        <f>+ม.6!W229</f>
        <v>0</v>
      </c>
      <c r="Q2058" s="244">
        <v>6800</v>
      </c>
      <c r="R2058" s="197">
        <f t="shared" si="225"/>
        <v>734400</v>
      </c>
      <c r="S2058" s="221">
        <f>+ม.6!Z229</f>
        <v>30</v>
      </c>
      <c r="T2058" s="201">
        <f t="shared" si="226"/>
        <v>220320</v>
      </c>
      <c r="U2058" s="190">
        <f t="shared" si="227"/>
        <v>514080</v>
      </c>
      <c r="V2058" s="190">
        <f t="shared" si="228"/>
        <v>690950</v>
      </c>
      <c r="W2058" s="190"/>
      <c r="X2058" s="258" t="s">
        <v>2880</v>
      </c>
      <c r="Y2058" s="251"/>
      <c r="Z2058" s="251">
        <v>0.03</v>
      </c>
    </row>
    <row r="2059" spans="1:26" s="189" customFormat="1" ht="15.75" customHeight="1" x14ac:dyDescent="0.35">
      <c r="A2059" s="221">
        <f>+ม.6!C230</f>
        <v>0</v>
      </c>
      <c r="B2059" s="217">
        <f>+ม.6!D230</f>
        <v>0</v>
      </c>
      <c r="C2059" s="234"/>
      <c r="D2059" s="221"/>
      <c r="E2059" s="221"/>
      <c r="F2059" s="230"/>
      <c r="G2059" s="190"/>
      <c r="H2059" s="221">
        <f t="shared" si="224"/>
        <v>0</v>
      </c>
      <c r="I2059" s="226"/>
      <c r="J2059" s="191">
        <f t="shared" si="229"/>
        <v>0</v>
      </c>
      <c r="K2059" s="221">
        <f>+ม.6!Q230</f>
        <v>0</v>
      </c>
      <c r="L2059" s="238" t="str">
        <f>+ม.6!S230</f>
        <v>ชั้นที่1</v>
      </c>
      <c r="M2059" s="238">
        <f>+ม.6!T230</f>
        <v>0</v>
      </c>
      <c r="N2059" s="190"/>
      <c r="O2059" s="197">
        <f>+ม.6!U230</f>
        <v>0</v>
      </c>
      <c r="P2059" s="190">
        <f>+ม.6!W230</f>
        <v>54</v>
      </c>
      <c r="Q2059" s="244"/>
      <c r="R2059" s="197">
        <f t="shared" si="225"/>
        <v>0</v>
      </c>
      <c r="S2059" s="221">
        <f>+ม.6!Z230</f>
        <v>0</v>
      </c>
      <c r="T2059" s="201">
        <f t="shared" si="226"/>
        <v>0</v>
      </c>
      <c r="U2059" s="190">
        <f t="shared" si="227"/>
        <v>0</v>
      </c>
      <c r="V2059" s="190">
        <f t="shared" si="228"/>
        <v>0</v>
      </c>
      <c r="W2059" s="190"/>
      <c r="X2059" s="258"/>
      <c r="Y2059" s="251"/>
      <c r="Z2059" s="251"/>
    </row>
    <row r="2060" spans="1:26" s="189" customFormat="1" ht="15.75" customHeight="1" x14ac:dyDescent="0.35">
      <c r="A2060" s="221">
        <f>+ม.6!C231</f>
        <v>0</v>
      </c>
      <c r="B2060" s="217">
        <f>+ม.6!D231</f>
        <v>0</v>
      </c>
      <c r="C2060" s="234"/>
      <c r="D2060" s="221"/>
      <c r="E2060" s="221"/>
      <c r="F2060" s="230"/>
      <c r="G2060" s="190"/>
      <c r="H2060" s="221">
        <f t="shared" si="224"/>
        <v>0</v>
      </c>
      <c r="I2060" s="226"/>
      <c r="J2060" s="191">
        <f t="shared" si="229"/>
        <v>0</v>
      </c>
      <c r="K2060" s="221">
        <f>+ม.6!Q231</f>
        <v>0</v>
      </c>
      <c r="L2060" s="238" t="str">
        <f>+ม.6!S231</f>
        <v>ชั้นที่2</v>
      </c>
      <c r="M2060" s="238">
        <f>+ม.6!T231</f>
        <v>0</v>
      </c>
      <c r="N2060" s="190"/>
      <c r="O2060" s="197">
        <f>+ม.6!U231</f>
        <v>0</v>
      </c>
      <c r="P2060" s="190">
        <f>+ม.6!W231</f>
        <v>54</v>
      </c>
      <c r="Q2060" s="244"/>
      <c r="R2060" s="197">
        <f t="shared" si="225"/>
        <v>0</v>
      </c>
      <c r="S2060" s="221">
        <f>+ม.6!Z231</f>
        <v>0</v>
      </c>
      <c r="T2060" s="201">
        <f t="shared" si="226"/>
        <v>0</v>
      </c>
      <c r="U2060" s="190">
        <f t="shared" si="227"/>
        <v>0</v>
      </c>
      <c r="V2060" s="190">
        <f t="shared" si="228"/>
        <v>0</v>
      </c>
      <c r="W2060" s="190"/>
      <c r="X2060" s="258"/>
      <c r="Y2060" s="251"/>
      <c r="Z2060" s="251"/>
    </row>
    <row r="2061" spans="1:26" s="189" customFormat="1" ht="15.75" customHeight="1" x14ac:dyDescent="0.35">
      <c r="A2061" s="221">
        <v>177</v>
      </c>
      <c r="B2061" s="217" t="str">
        <f>+ม.6!D232</f>
        <v>โฉนด</v>
      </c>
      <c r="C2061" s="234">
        <f>+ม.6!E232</f>
        <v>15751</v>
      </c>
      <c r="D2061" s="221">
        <f>+ม.6!I232</f>
        <v>23</v>
      </c>
      <c r="E2061" s="221">
        <f>+ม.6!J232</f>
        <v>0</v>
      </c>
      <c r="F2061" s="230">
        <f>+ม.6!K232</f>
        <v>21</v>
      </c>
      <c r="G2061" s="190"/>
      <c r="H2061" s="221">
        <f t="shared" si="224"/>
        <v>9221</v>
      </c>
      <c r="I2061" s="226">
        <v>100</v>
      </c>
      <c r="J2061" s="191">
        <f t="shared" si="229"/>
        <v>922100</v>
      </c>
      <c r="K2061" s="221">
        <f>+ม.6!Q232</f>
        <v>0</v>
      </c>
      <c r="L2061" s="238">
        <f>+ม.6!S232</f>
        <v>0</v>
      </c>
      <c r="M2061" s="238">
        <f>+ม.6!T232</f>
        <v>0</v>
      </c>
      <c r="N2061" s="190"/>
      <c r="O2061" s="197">
        <f>+ม.6!U232</f>
        <v>0</v>
      </c>
      <c r="P2061" s="190">
        <f>+ม.6!W232</f>
        <v>0</v>
      </c>
      <c r="Q2061" s="244"/>
      <c r="R2061" s="197">
        <f t="shared" si="225"/>
        <v>0</v>
      </c>
      <c r="S2061" s="221">
        <f>+ม.6!Z232</f>
        <v>0</v>
      </c>
      <c r="T2061" s="201">
        <f t="shared" si="226"/>
        <v>0</v>
      </c>
      <c r="U2061" s="190">
        <f t="shared" si="227"/>
        <v>0</v>
      </c>
      <c r="V2061" s="190">
        <f t="shared" si="228"/>
        <v>922100</v>
      </c>
      <c r="W2061" s="190"/>
      <c r="X2061" s="258" t="s">
        <v>2880</v>
      </c>
      <c r="Y2061" s="251"/>
      <c r="Z2061" s="251">
        <v>0.01</v>
      </c>
    </row>
    <row r="2062" spans="1:26" s="189" customFormat="1" ht="15.75" customHeight="1" x14ac:dyDescent="0.35">
      <c r="A2062" s="221">
        <v>178</v>
      </c>
      <c r="B2062" s="217" t="str">
        <f>+ม.6!D233</f>
        <v>โฉนด</v>
      </c>
      <c r="C2062" s="234">
        <f>+ม.6!E233</f>
        <v>15838</v>
      </c>
      <c r="D2062" s="221">
        <f>+ม.6!I233</f>
        <v>21</v>
      </c>
      <c r="E2062" s="221">
        <f>+ม.6!J233</f>
        <v>0</v>
      </c>
      <c r="F2062" s="230" t="str">
        <f>+ม.6!K233</f>
        <v>95.0</v>
      </c>
      <c r="G2062" s="190"/>
      <c r="H2062" s="221">
        <f t="shared" si="224"/>
        <v>8495</v>
      </c>
      <c r="I2062" s="226">
        <v>100</v>
      </c>
      <c r="J2062" s="191">
        <f t="shared" si="229"/>
        <v>849500</v>
      </c>
      <c r="K2062" s="221">
        <f>+ม.6!Q233</f>
        <v>0</v>
      </c>
      <c r="L2062" s="238">
        <f>+ม.6!S233</f>
        <v>0</v>
      </c>
      <c r="M2062" s="238">
        <f>+ม.6!T233</f>
        <v>0</v>
      </c>
      <c r="N2062" s="190"/>
      <c r="O2062" s="197">
        <f>+ม.6!U233</f>
        <v>0</v>
      </c>
      <c r="P2062" s="190">
        <f>+ม.6!W233</f>
        <v>0</v>
      </c>
      <c r="Q2062" s="244"/>
      <c r="R2062" s="197">
        <f t="shared" si="225"/>
        <v>0</v>
      </c>
      <c r="S2062" s="221">
        <f>+ม.6!Z233</f>
        <v>0</v>
      </c>
      <c r="T2062" s="201">
        <f t="shared" si="226"/>
        <v>0</v>
      </c>
      <c r="U2062" s="190">
        <f t="shared" si="227"/>
        <v>0</v>
      </c>
      <c r="V2062" s="190">
        <f t="shared" si="228"/>
        <v>849500</v>
      </c>
      <c r="W2062" s="190"/>
      <c r="X2062" s="258" t="s">
        <v>2880</v>
      </c>
      <c r="Y2062" s="251"/>
      <c r="Z2062" s="251">
        <v>0.01</v>
      </c>
    </row>
    <row r="2063" spans="1:26" s="189" customFormat="1" ht="15.75" customHeight="1" x14ac:dyDescent="0.35">
      <c r="A2063" s="221">
        <v>179</v>
      </c>
      <c r="B2063" s="217" t="str">
        <f>+ม.6!D234</f>
        <v>โฉนด</v>
      </c>
      <c r="C2063" s="234">
        <f>+ม.6!E234</f>
        <v>40093</v>
      </c>
      <c r="D2063" s="221">
        <f>+ม.6!I234</f>
        <v>5</v>
      </c>
      <c r="E2063" s="221">
        <f>+ม.6!J234</f>
        <v>0</v>
      </c>
      <c r="F2063" s="230" t="str">
        <f>+ม.6!K234</f>
        <v>85.0</v>
      </c>
      <c r="G2063" s="190"/>
      <c r="H2063" s="221">
        <f t="shared" si="224"/>
        <v>2085</v>
      </c>
      <c r="I2063" s="226">
        <v>130</v>
      </c>
      <c r="J2063" s="191">
        <f t="shared" si="229"/>
        <v>271050</v>
      </c>
      <c r="K2063" s="221">
        <f>+ม.6!Q234</f>
        <v>0</v>
      </c>
      <c r="L2063" s="238">
        <f>+ม.6!S234</f>
        <v>0</v>
      </c>
      <c r="M2063" s="238">
        <f>+ม.6!T234</f>
        <v>0</v>
      </c>
      <c r="N2063" s="190"/>
      <c r="O2063" s="197">
        <f>+ม.6!U234</f>
        <v>0</v>
      </c>
      <c r="P2063" s="190">
        <f>+ม.6!W234</f>
        <v>0</v>
      </c>
      <c r="Q2063" s="244"/>
      <c r="R2063" s="197">
        <f t="shared" si="225"/>
        <v>0</v>
      </c>
      <c r="S2063" s="221">
        <f>+ม.6!Z234</f>
        <v>0</v>
      </c>
      <c r="T2063" s="201">
        <f t="shared" si="226"/>
        <v>0</v>
      </c>
      <c r="U2063" s="190">
        <f t="shared" si="227"/>
        <v>0</v>
      </c>
      <c r="V2063" s="190">
        <f t="shared" si="228"/>
        <v>271050</v>
      </c>
      <c r="W2063" s="190"/>
      <c r="X2063" s="258" t="s">
        <v>2880</v>
      </c>
      <c r="Y2063" s="251"/>
      <c r="Z2063" s="251">
        <v>0.01</v>
      </c>
    </row>
    <row r="2064" spans="1:26" s="189" customFormat="1" ht="15.75" customHeight="1" x14ac:dyDescent="0.35">
      <c r="A2064" s="221">
        <v>180</v>
      </c>
      <c r="B2064" s="217" t="str">
        <f>+ม.6!D235</f>
        <v>โฉนด</v>
      </c>
      <c r="C2064" s="234">
        <f>+ม.6!E235</f>
        <v>64072</v>
      </c>
      <c r="D2064" s="221">
        <f>+ม.6!I235</f>
        <v>3</v>
      </c>
      <c r="E2064" s="221">
        <f>+ม.6!J235</f>
        <v>3</v>
      </c>
      <c r="F2064" s="230">
        <f>+ม.6!K235</f>
        <v>56.8</v>
      </c>
      <c r="G2064" s="190"/>
      <c r="H2064" s="221">
        <f t="shared" si="224"/>
        <v>1556.8</v>
      </c>
      <c r="I2064" s="226">
        <v>100</v>
      </c>
      <c r="J2064" s="191">
        <f t="shared" si="229"/>
        <v>155680</v>
      </c>
      <c r="K2064" s="221">
        <f>+ม.6!Q235</f>
        <v>0</v>
      </c>
      <c r="L2064" s="238">
        <f>+ม.6!S235</f>
        <v>0</v>
      </c>
      <c r="M2064" s="238">
        <f>+ม.6!T235</f>
        <v>0</v>
      </c>
      <c r="N2064" s="190"/>
      <c r="O2064" s="197">
        <f>+ม.6!U235</f>
        <v>0</v>
      </c>
      <c r="P2064" s="190">
        <f>+ม.6!W235</f>
        <v>0</v>
      </c>
      <c r="Q2064" s="244"/>
      <c r="R2064" s="197">
        <f t="shared" si="225"/>
        <v>0</v>
      </c>
      <c r="S2064" s="221">
        <f>+ม.6!Z235</f>
        <v>0</v>
      </c>
      <c r="T2064" s="201">
        <f t="shared" si="226"/>
        <v>0</v>
      </c>
      <c r="U2064" s="190">
        <f t="shared" si="227"/>
        <v>0</v>
      </c>
      <c r="V2064" s="190">
        <f t="shared" si="228"/>
        <v>155680</v>
      </c>
      <c r="W2064" s="190"/>
      <c r="X2064" s="258" t="s">
        <v>2880</v>
      </c>
      <c r="Y2064" s="251"/>
      <c r="Z2064" s="251">
        <v>0.01</v>
      </c>
    </row>
    <row r="2065" spans="1:26" s="189" customFormat="1" ht="15.75" customHeight="1" x14ac:dyDescent="0.35">
      <c r="A2065" s="221">
        <v>181</v>
      </c>
      <c r="B2065" s="217" t="str">
        <f>+ม.6!D236</f>
        <v>โฉนด</v>
      </c>
      <c r="C2065" s="234">
        <f>+ม.6!E236</f>
        <v>39775</v>
      </c>
      <c r="D2065" s="221">
        <f>+ม.6!I236</f>
        <v>3</v>
      </c>
      <c r="E2065" s="221">
        <f>+ม.6!J236</f>
        <v>1</v>
      </c>
      <c r="F2065" s="230">
        <f>+ม.6!K236</f>
        <v>25</v>
      </c>
      <c r="G2065" s="190"/>
      <c r="H2065" s="221">
        <f t="shared" si="224"/>
        <v>1325</v>
      </c>
      <c r="I2065" s="226">
        <v>170</v>
      </c>
      <c r="J2065" s="191">
        <f t="shared" si="229"/>
        <v>225250</v>
      </c>
      <c r="K2065" s="221">
        <f>+ม.6!Q236</f>
        <v>0</v>
      </c>
      <c r="L2065" s="238">
        <f>+ม.6!S236</f>
        <v>0</v>
      </c>
      <c r="M2065" s="238">
        <f>+ม.6!T236</f>
        <v>0</v>
      </c>
      <c r="N2065" s="190"/>
      <c r="O2065" s="197">
        <f>+ม.6!U236</f>
        <v>0</v>
      </c>
      <c r="P2065" s="190">
        <f>+ม.6!W236</f>
        <v>0</v>
      </c>
      <c r="Q2065" s="244"/>
      <c r="R2065" s="197">
        <f t="shared" si="225"/>
        <v>0</v>
      </c>
      <c r="S2065" s="221">
        <f>+ม.6!Z236</f>
        <v>0</v>
      </c>
      <c r="T2065" s="201">
        <f t="shared" si="226"/>
        <v>0</v>
      </c>
      <c r="U2065" s="190">
        <f t="shared" si="227"/>
        <v>0</v>
      </c>
      <c r="V2065" s="190">
        <f t="shared" si="228"/>
        <v>225250</v>
      </c>
      <c r="W2065" s="190"/>
      <c r="X2065" s="258" t="s">
        <v>2880</v>
      </c>
      <c r="Y2065" s="251"/>
      <c r="Z2065" s="251">
        <v>0.01</v>
      </c>
    </row>
    <row r="2066" spans="1:26" s="189" customFormat="1" ht="15.75" customHeight="1" x14ac:dyDescent="0.35">
      <c r="A2066" s="221">
        <v>182</v>
      </c>
      <c r="B2066" s="217" t="str">
        <f>+ม.6!D237</f>
        <v>โฉนด</v>
      </c>
      <c r="C2066" s="234">
        <f>+ม.6!E237</f>
        <v>39776</v>
      </c>
      <c r="D2066" s="221">
        <f>+ม.6!I237</f>
        <v>16</v>
      </c>
      <c r="E2066" s="221">
        <f>+ม.6!J237</f>
        <v>0</v>
      </c>
      <c r="F2066" s="230">
        <f>+ม.6!K237</f>
        <v>22</v>
      </c>
      <c r="G2066" s="190"/>
      <c r="H2066" s="221">
        <f t="shared" si="224"/>
        <v>6422</v>
      </c>
      <c r="I2066" s="226">
        <v>130</v>
      </c>
      <c r="J2066" s="191">
        <f t="shared" si="229"/>
        <v>834860</v>
      </c>
      <c r="K2066" s="221">
        <f>+ม.6!Q237</f>
        <v>0</v>
      </c>
      <c r="L2066" s="238">
        <f>+ม.6!S237</f>
        <v>0</v>
      </c>
      <c r="M2066" s="238">
        <f>+ม.6!T237</f>
        <v>0</v>
      </c>
      <c r="N2066" s="190"/>
      <c r="O2066" s="197">
        <f>+ม.6!U237</f>
        <v>0</v>
      </c>
      <c r="P2066" s="190">
        <f>+ม.6!W237</f>
        <v>0</v>
      </c>
      <c r="Q2066" s="244"/>
      <c r="R2066" s="197">
        <f t="shared" si="225"/>
        <v>0</v>
      </c>
      <c r="S2066" s="221">
        <f>+ม.6!Z237</f>
        <v>0</v>
      </c>
      <c r="T2066" s="201">
        <f t="shared" si="226"/>
        <v>0</v>
      </c>
      <c r="U2066" s="190">
        <f t="shared" si="227"/>
        <v>0</v>
      </c>
      <c r="V2066" s="190">
        <f t="shared" si="228"/>
        <v>834860</v>
      </c>
      <c r="W2066" s="190"/>
      <c r="X2066" s="258" t="s">
        <v>2880</v>
      </c>
      <c r="Y2066" s="251"/>
      <c r="Z2066" s="251">
        <v>0.01</v>
      </c>
    </row>
    <row r="2067" spans="1:26" s="189" customFormat="1" ht="15.75" customHeight="1" x14ac:dyDescent="0.35">
      <c r="A2067" s="221">
        <v>183</v>
      </c>
      <c r="B2067" s="217" t="str">
        <f>+ม.6!D238</f>
        <v>โฉนด</v>
      </c>
      <c r="C2067" s="234">
        <f>+ม.6!E238</f>
        <v>31220</v>
      </c>
      <c r="D2067" s="221">
        <f>+ม.6!I238</f>
        <v>1</v>
      </c>
      <c r="E2067" s="221">
        <f>+ม.6!J238</f>
        <v>3</v>
      </c>
      <c r="F2067" s="230" t="str">
        <f>+ม.6!K238</f>
        <v>50.0</v>
      </c>
      <c r="G2067" s="190"/>
      <c r="H2067" s="221">
        <f t="shared" si="224"/>
        <v>750</v>
      </c>
      <c r="I2067" s="226">
        <v>230</v>
      </c>
      <c r="J2067" s="191">
        <f t="shared" si="229"/>
        <v>172500</v>
      </c>
      <c r="K2067" s="221">
        <f>+ม.6!Q238</f>
        <v>1</v>
      </c>
      <c r="L2067" s="238" t="str">
        <f>+ม.6!S238</f>
        <v>บ้านเดี่ยว</v>
      </c>
      <c r="M2067" s="238" t="str">
        <f>+ม.6!T238</f>
        <v>ไม้</v>
      </c>
      <c r="N2067" s="190"/>
      <c r="O2067" s="197">
        <f>+ม.6!U238</f>
        <v>50</v>
      </c>
      <c r="P2067" s="190">
        <f>+ม.6!W238</f>
        <v>0</v>
      </c>
      <c r="Q2067" s="244">
        <v>6800</v>
      </c>
      <c r="R2067" s="197">
        <f t="shared" si="225"/>
        <v>340000</v>
      </c>
      <c r="S2067" s="221">
        <f>+ม.6!Z238</f>
        <v>35</v>
      </c>
      <c r="T2067" s="201">
        <f t="shared" si="226"/>
        <v>119000</v>
      </c>
      <c r="U2067" s="190">
        <f t="shared" si="227"/>
        <v>221000</v>
      </c>
      <c r="V2067" s="190">
        <f t="shared" si="228"/>
        <v>393500</v>
      </c>
      <c r="W2067" s="190"/>
      <c r="X2067" s="258" t="s">
        <v>2880</v>
      </c>
      <c r="Y2067" s="251"/>
      <c r="Z2067" s="251">
        <v>0.03</v>
      </c>
    </row>
    <row r="2068" spans="1:26" s="189" customFormat="1" ht="15.75" customHeight="1" x14ac:dyDescent="0.35">
      <c r="A2068" s="221">
        <f>+ม.6!C239</f>
        <v>0</v>
      </c>
      <c r="B2068" s="217">
        <f>+ม.6!D239</f>
        <v>0</v>
      </c>
      <c r="C2068" s="234"/>
      <c r="D2068" s="221"/>
      <c r="E2068" s="221"/>
      <c r="F2068" s="230"/>
      <c r="G2068" s="190"/>
      <c r="H2068" s="221">
        <f t="shared" si="224"/>
        <v>0</v>
      </c>
      <c r="I2068" s="226"/>
      <c r="J2068" s="191">
        <f t="shared" si="229"/>
        <v>0</v>
      </c>
      <c r="K2068" s="221">
        <f>+ม.6!Q239</f>
        <v>2</v>
      </c>
      <c r="L2068" s="238" t="str">
        <f>+ม.6!S239</f>
        <v>บ้านเดี่ยว</v>
      </c>
      <c r="M2068" s="238" t="str">
        <f>+ม.6!T239</f>
        <v>ตึก</v>
      </c>
      <c r="N2068" s="190"/>
      <c r="O2068" s="197">
        <f>+ม.6!U239</f>
        <v>165</v>
      </c>
      <c r="P2068" s="190">
        <f>+ม.6!W239</f>
        <v>0</v>
      </c>
      <c r="Q2068" s="244">
        <v>6800</v>
      </c>
      <c r="R2068" s="197">
        <f t="shared" si="225"/>
        <v>1122000</v>
      </c>
      <c r="S2068" s="221">
        <f>+ม.6!Z239</f>
        <v>30</v>
      </c>
      <c r="T2068" s="201">
        <f t="shared" si="226"/>
        <v>336600</v>
      </c>
      <c r="U2068" s="190">
        <f t="shared" si="227"/>
        <v>785400</v>
      </c>
      <c r="V2068" s="190">
        <f t="shared" si="228"/>
        <v>785400</v>
      </c>
      <c r="W2068" s="190"/>
      <c r="X2068" s="258"/>
      <c r="Y2068" s="251"/>
      <c r="Z2068" s="251"/>
    </row>
    <row r="2069" spans="1:26" s="189" customFormat="1" ht="15.75" customHeight="1" x14ac:dyDescent="0.35">
      <c r="A2069" s="221">
        <f>+ม.6!C240</f>
        <v>0</v>
      </c>
      <c r="B2069" s="217">
        <f>+ม.6!D240</f>
        <v>0</v>
      </c>
      <c r="C2069" s="234"/>
      <c r="D2069" s="221"/>
      <c r="E2069" s="221"/>
      <c r="F2069" s="230"/>
      <c r="G2069" s="190"/>
      <c r="H2069" s="221">
        <f t="shared" si="224"/>
        <v>0</v>
      </c>
      <c r="I2069" s="226"/>
      <c r="J2069" s="191">
        <f t="shared" si="229"/>
        <v>0</v>
      </c>
      <c r="K2069" s="221">
        <f>+ม.6!Q240</f>
        <v>3</v>
      </c>
      <c r="L2069" s="238" t="str">
        <f>+ม.6!S240</f>
        <v>บ้านเดี่ยว</v>
      </c>
      <c r="M2069" s="238" t="str">
        <f>+ม.6!T240</f>
        <v>ตึก</v>
      </c>
      <c r="N2069" s="190"/>
      <c r="O2069" s="197">
        <f>+ม.6!U240</f>
        <v>78</v>
      </c>
      <c r="P2069" s="190">
        <f>+ม.6!W240</f>
        <v>0</v>
      </c>
      <c r="Q2069" s="244">
        <v>6800</v>
      </c>
      <c r="R2069" s="197">
        <f t="shared" si="225"/>
        <v>530400</v>
      </c>
      <c r="S2069" s="221">
        <f>+ม.6!Z240</f>
        <v>30</v>
      </c>
      <c r="T2069" s="201">
        <f t="shared" si="226"/>
        <v>159120</v>
      </c>
      <c r="U2069" s="190">
        <f t="shared" si="227"/>
        <v>371280</v>
      </c>
      <c r="V2069" s="190">
        <f t="shared" si="228"/>
        <v>371280</v>
      </c>
      <c r="W2069" s="190"/>
      <c r="X2069" s="258"/>
      <c r="Y2069" s="251"/>
      <c r="Z2069" s="251"/>
    </row>
    <row r="2070" spans="1:26" s="189" customFormat="1" ht="15.75" customHeight="1" x14ac:dyDescent="0.35">
      <c r="A2070" s="221">
        <f>+ม.6!C241</f>
        <v>0</v>
      </c>
      <c r="B2070" s="217">
        <f>+ม.6!D241</f>
        <v>0</v>
      </c>
      <c r="C2070" s="234"/>
      <c r="D2070" s="221"/>
      <c r="E2070" s="221"/>
      <c r="F2070" s="230"/>
      <c r="G2070" s="190"/>
      <c r="H2070" s="221">
        <f t="shared" si="224"/>
        <v>0</v>
      </c>
      <c r="I2070" s="226"/>
      <c r="J2070" s="191">
        <f t="shared" si="229"/>
        <v>0</v>
      </c>
      <c r="K2070" s="221">
        <f>+ม.6!Q241</f>
        <v>4</v>
      </c>
      <c r="L2070" s="238" t="str">
        <f>+ม.6!S241</f>
        <v>บ้านเดี่ยว</v>
      </c>
      <c r="M2070" s="238" t="str">
        <f>+ม.6!T241</f>
        <v>ตึก</v>
      </c>
      <c r="N2070" s="190"/>
      <c r="O2070" s="197">
        <f>+ม.6!U241</f>
        <v>135</v>
      </c>
      <c r="P2070" s="190">
        <f>+ม.6!W241</f>
        <v>0</v>
      </c>
      <c r="Q2070" s="244">
        <v>6800</v>
      </c>
      <c r="R2070" s="197">
        <f t="shared" si="225"/>
        <v>918000</v>
      </c>
      <c r="S2070" s="221">
        <f>+ม.6!Z241</f>
        <v>8</v>
      </c>
      <c r="T2070" s="201">
        <f t="shared" si="226"/>
        <v>73440</v>
      </c>
      <c r="U2070" s="190">
        <f t="shared" si="227"/>
        <v>844560</v>
      </c>
      <c r="V2070" s="190">
        <f t="shared" si="228"/>
        <v>844560</v>
      </c>
      <c r="W2070" s="190"/>
      <c r="X2070" s="258"/>
      <c r="Y2070" s="251"/>
      <c r="Z2070" s="251"/>
    </row>
    <row r="2071" spans="1:26" s="189" customFormat="1" ht="15.75" customHeight="1" x14ac:dyDescent="0.35">
      <c r="A2071" s="221">
        <v>184</v>
      </c>
      <c r="B2071" s="217" t="str">
        <f>+ม.6!D242</f>
        <v>โฉนด</v>
      </c>
      <c r="C2071" s="234">
        <f>+ม.6!E242</f>
        <v>15833</v>
      </c>
      <c r="D2071" s="221">
        <f>+ม.6!I242</f>
        <v>28</v>
      </c>
      <c r="E2071" s="221">
        <f>+ม.6!J242</f>
        <v>3</v>
      </c>
      <c r="F2071" s="230" t="str">
        <f>+ม.6!K242</f>
        <v>46.0</v>
      </c>
      <c r="G2071" s="190"/>
      <c r="H2071" s="221">
        <f t="shared" si="224"/>
        <v>11546</v>
      </c>
      <c r="I2071" s="226">
        <v>220</v>
      </c>
      <c r="J2071" s="191">
        <f t="shared" si="229"/>
        <v>2540120</v>
      </c>
      <c r="K2071" s="221">
        <f>+ม.6!Q242</f>
        <v>0</v>
      </c>
      <c r="L2071" s="238">
        <f>+ม.6!S242</f>
        <v>0</v>
      </c>
      <c r="M2071" s="238">
        <f>+ม.6!T242</f>
        <v>0</v>
      </c>
      <c r="N2071" s="190"/>
      <c r="O2071" s="197">
        <f>+ม.6!U242</f>
        <v>0</v>
      </c>
      <c r="P2071" s="190">
        <f>+ม.6!W242</f>
        <v>0</v>
      </c>
      <c r="Q2071" s="244"/>
      <c r="R2071" s="197">
        <f t="shared" si="225"/>
        <v>0</v>
      </c>
      <c r="S2071" s="221">
        <f>+ม.6!Z242</f>
        <v>0</v>
      </c>
      <c r="T2071" s="201">
        <f t="shared" si="226"/>
        <v>0</v>
      </c>
      <c r="U2071" s="190">
        <f t="shared" si="227"/>
        <v>0</v>
      </c>
      <c r="V2071" s="190">
        <f t="shared" si="228"/>
        <v>2540120</v>
      </c>
      <c r="W2071" s="190"/>
      <c r="X2071" s="258" t="s">
        <v>2880</v>
      </c>
      <c r="Y2071" s="251"/>
      <c r="Z2071" s="251">
        <v>0.01</v>
      </c>
    </row>
    <row r="2072" spans="1:26" s="189" customFormat="1" ht="15.75" customHeight="1" x14ac:dyDescent="0.35">
      <c r="A2072" s="221">
        <v>185</v>
      </c>
      <c r="B2072" s="217" t="str">
        <f>+ม.6!D243</f>
        <v>โฉนด</v>
      </c>
      <c r="C2072" s="234">
        <f>+ม.6!E243</f>
        <v>39761</v>
      </c>
      <c r="D2072" s="221">
        <f>+ม.6!I243</f>
        <v>2</v>
      </c>
      <c r="E2072" s="221">
        <f>+ม.6!J243</f>
        <v>1</v>
      </c>
      <c r="F2072" s="230">
        <f>+ม.6!K243</f>
        <v>25</v>
      </c>
      <c r="G2072" s="190"/>
      <c r="H2072" s="221">
        <f t="shared" si="224"/>
        <v>925</v>
      </c>
      <c r="I2072" s="226">
        <v>100</v>
      </c>
      <c r="J2072" s="191">
        <f t="shared" si="229"/>
        <v>92500</v>
      </c>
      <c r="K2072" s="221">
        <f>+ม.6!Q243</f>
        <v>0</v>
      </c>
      <c r="L2072" s="238">
        <f>+ม.6!S243</f>
        <v>0</v>
      </c>
      <c r="M2072" s="238">
        <f>+ม.6!T243</f>
        <v>0</v>
      </c>
      <c r="N2072" s="190"/>
      <c r="O2072" s="197">
        <f>+ม.6!U243</f>
        <v>0</v>
      </c>
      <c r="P2072" s="190">
        <f>+ม.6!W243</f>
        <v>0</v>
      </c>
      <c r="Q2072" s="244"/>
      <c r="R2072" s="197">
        <f t="shared" si="225"/>
        <v>0</v>
      </c>
      <c r="S2072" s="221">
        <f>+ม.6!Z243</f>
        <v>0</v>
      </c>
      <c r="T2072" s="201">
        <f t="shared" si="226"/>
        <v>0</v>
      </c>
      <c r="U2072" s="190">
        <f t="shared" si="227"/>
        <v>0</v>
      </c>
      <c r="V2072" s="190">
        <f t="shared" si="228"/>
        <v>92500</v>
      </c>
      <c r="W2072" s="190"/>
      <c r="X2072" s="258" t="s">
        <v>2880</v>
      </c>
      <c r="Y2072" s="251"/>
      <c r="Z2072" s="251">
        <v>0.01</v>
      </c>
    </row>
    <row r="2073" spans="1:26" s="189" customFormat="1" ht="15.75" customHeight="1" x14ac:dyDescent="0.35">
      <c r="A2073" s="221">
        <v>186</v>
      </c>
      <c r="B2073" s="217" t="str">
        <f>+ม.6!D244</f>
        <v>โฉนด</v>
      </c>
      <c r="C2073" s="234">
        <f>+ม.6!E244</f>
        <v>41859</v>
      </c>
      <c r="D2073" s="221">
        <f>+ม.6!I244</f>
        <v>27</v>
      </c>
      <c r="E2073" s="221">
        <f>+ม.6!J244</f>
        <v>1</v>
      </c>
      <c r="F2073" s="230" t="str">
        <f>+ม.6!K244</f>
        <v>77.0</v>
      </c>
      <c r="G2073" s="190"/>
      <c r="H2073" s="221">
        <f t="shared" si="224"/>
        <v>10977</v>
      </c>
      <c r="I2073" s="226">
        <v>100</v>
      </c>
      <c r="J2073" s="191">
        <f t="shared" si="229"/>
        <v>1097700</v>
      </c>
      <c r="K2073" s="221">
        <f>+ม.6!Q244</f>
        <v>0</v>
      </c>
      <c r="L2073" s="238">
        <f>+ม.6!S244</f>
        <v>0</v>
      </c>
      <c r="M2073" s="238">
        <f>+ม.6!T244</f>
        <v>0</v>
      </c>
      <c r="N2073" s="190"/>
      <c r="O2073" s="197">
        <f>+ม.6!U244</f>
        <v>0</v>
      </c>
      <c r="P2073" s="190">
        <f>+ม.6!W244</f>
        <v>0</v>
      </c>
      <c r="Q2073" s="244"/>
      <c r="R2073" s="197">
        <f t="shared" si="225"/>
        <v>0</v>
      </c>
      <c r="S2073" s="221">
        <f>+ม.6!Z244</f>
        <v>0</v>
      </c>
      <c r="T2073" s="201">
        <f t="shared" si="226"/>
        <v>0</v>
      </c>
      <c r="U2073" s="190">
        <f t="shared" si="227"/>
        <v>0</v>
      </c>
      <c r="V2073" s="190">
        <f t="shared" si="228"/>
        <v>1097700</v>
      </c>
      <c r="W2073" s="190"/>
      <c r="X2073" s="258" t="s">
        <v>2880</v>
      </c>
      <c r="Y2073" s="251"/>
      <c r="Z2073" s="251">
        <v>0.01</v>
      </c>
    </row>
    <row r="2074" spans="1:26" s="189" customFormat="1" ht="15.75" customHeight="1" x14ac:dyDescent="0.35">
      <c r="A2074" s="221">
        <v>187</v>
      </c>
      <c r="B2074" s="217" t="str">
        <f>+ม.6!D245</f>
        <v>โฉนด</v>
      </c>
      <c r="C2074" s="234">
        <f>+ม.6!E245</f>
        <v>10769</v>
      </c>
      <c r="D2074" s="221">
        <f>+ม.6!I245</f>
        <v>0</v>
      </c>
      <c r="E2074" s="221">
        <f>+ม.6!J245</f>
        <v>3</v>
      </c>
      <c r="F2074" s="230" t="str">
        <f>+ม.6!K245</f>
        <v>76.0</v>
      </c>
      <c r="G2074" s="190"/>
      <c r="H2074" s="221">
        <f t="shared" si="224"/>
        <v>376</v>
      </c>
      <c r="I2074" s="226">
        <v>310</v>
      </c>
      <c r="J2074" s="191">
        <f t="shared" si="229"/>
        <v>116560</v>
      </c>
      <c r="K2074" s="221">
        <f>+ม.6!Q245</f>
        <v>1</v>
      </c>
      <c r="L2074" s="238" t="str">
        <f>+ม.6!S245</f>
        <v>บ้านเดี่ยว</v>
      </c>
      <c r="M2074" s="238" t="str">
        <f>+ม.6!T245</f>
        <v>ครึ่งตึกครึ่งไม้</v>
      </c>
      <c r="N2074" s="190"/>
      <c r="O2074" s="197">
        <f>+ม.6!U245</f>
        <v>228</v>
      </c>
      <c r="P2074" s="190">
        <f>+ม.6!W245</f>
        <v>0</v>
      </c>
      <c r="Q2074" s="244">
        <v>6800</v>
      </c>
      <c r="R2074" s="197">
        <f t="shared" si="225"/>
        <v>1550400</v>
      </c>
      <c r="S2074" s="221">
        <f>+ม.6!Z245</f>
        <v>35</v>
      </c>
      <c r="T2074" s="201">
        <f t="shared" si="226"/>
        <v>542640</v>
      </c>
      <c r="U2074" s="190">
        <f t="shared" si="227"/>
        <v>1007760</v>
      </c>
      <c r="V2074" s="190">
        <f t="shared" si="228"/>
        <v>1124320</v>
      </c>
      <c r="W2074" s="190"/>
      <c r="X2074" s="258" t="s">
        <v>2880</v>
      </c>
      <c r="Y2074" s="251"/>
      <c r="Z2074" s="251">
        <v>0.03</v>
      </c>
    </row>
    <row r="2075" spans="1:26" s="189" customFormat="1" ht="15.75" customHeight="1" x14ac:dyDescent="0.35">
      <c r="A2075" s="221">
        <f>+ม.6!C246</f>
        <v>0</v>
      </c>
      <c r="B2075" s="217">
        <f>+ม.6!D246</f>
        <v>0</v>
      </c>
      <c r="C2075" s="234"/>
      <c r="D2075" s="221"/>
      <c r="E2075" s="221"/>
      <c r="F2075" s="230"/>
      <c r="G2075" s="190"/>
      <c r="H2075" s="221">
        <f t="shared" si="224"/>
        <v>0</v>
      </c>
      <c r="I2075" s="226"/>
      <c r="J2075" s="191">
        <f t="shared" si="229"/>
        <v>0</v>
      </c>
      <c r="K2075" s="221">
        <f>+ม.6!Q246</f>
        <v>0</v>
      </c>
      <c r="L2075" s="238" t="str">
        <f>+ม.6!S246</f>
        <v>ชั้นที่1</v>
      </c>
      <c r="M2075" s="238">
        <f>+ม.6!T246</f>
        <v>0</v>
      </c>
      <c r="N2075" s="190"/>
      <c r="O2075" s="197">
        <f>+ม.6!U246</f>
        <v>0</v>
      </c>
      <c r="P2075" s="190">
        <f>+ม.6!W246</f>
        <v>114</v>
      </c>
      <c r="Q2075" s="244"/>
      <c r="R2075" s="197">
        <f t="shared" si="225"/>
        <v>0</v>
      </c>
      <c r="S2075" s="221">
        <f>+ม.6!Z246</f>
        <v>0</v>
      </c>
      <c r="T2075" s="201">
        <f t="shared" si="226"/>
        <v>0</v>
      </c>
      <c r="U2075" s="190">
        <f t="shared" si="227"/>
        <v>0</v>
      </c>
      <c r="V2075" s="190">
        <f t="shared" si="228"/>
        <v>0</v>
      </c>
      <c r="W2075" s="190"/>
      <c r="X2075" s="258"/>
      <c r="Y2075" s="251"/>
      <c r="Z2075" s="251"/>
    </row>
    <row r="2076" spans="1:26" s="189" customFormat="1" ht="15.75" customHeight="1" x14ac:dyDescent="0.35">
      <c r="A2076" s="221">
        <f>+ม.6!C247</f>
        <v>0</v>
      </c>
      <c r="B2076" s="217">
        <f>+ม.6!D247</f>
        <v>0</v>
      </c>
      <c r="C2076" s="234"/>
      <c r="D2076" s="221"/>
      <c r="E2076" s="221"/>
      <c r="F2076" s="230"/>
      <c r="G2076" s="190"/>
      <c r="H2076" s="221">
        <f t="shared" si="224"/>
        <v>0</v>
      </c>
      <c r="I2076" s="226"/>
      <c r="J2076" s="191">
        <f t="shared" si="229"/>
        <v>0</v>
      </c>
      <c r="K2076" s="221">
        <f>+ม.6!Q247</f>
        <v>0</v>
      </c>
      <c r="L2076" s="238" t="str">
        <f>+ม.6!S247</f>
        <v>ชั้นที่2</v>
      </c>
      <c r="M2076" s="238">
        <f>+ม.6!T247</f>
        <v>0</v>
      </c>
      <c r="N2076" s="190"/>
      <c r="O2076" s="197">
        <f>+ม.6!U247</f>
        <v>0</v>
      </c>
      <c r="P2076" s="190">
        <f>+ม.6!W247</f>
        <v>114</v>
      </c>
      <c r="Q2076" s="244"/>
      <c r="R2076" s="197">
        <f t="shared" si="225"/>
        <v>0</v>
      </c>
      <c r="S2076" s="221">
        <f>+ม.6!Z247</f>
        <v>0</v>
      </c>
      <c r="T2076" s="201">
        <f t="shared" si="226"/>
        <v>0</v>
      </c>
      <c r="U2076" s="190">
        <f t="shared" si="227"/>
        <v>0</v>
      </c>
      <c r="V2076" s="190">
        <f t="shared" si="228"/>
        <v>0</v>
      </c>
      <c r="W2076" s="190"/>
      <c r="X2076" s="258"/>
      <c r="Y2076" s="251"/>
      <c r="Z2076" s="251"/>
    </row>
    <row r="2077" spans="1:26" s="189" customFormat="1" ht="15.75" customHeight="1" x14ac:dyDescent="0.35">
      <c r="A2077" s="221">
        <v>188</v>
      </c>
      <c r="B2077" s="217" t="str">
        <f>+ม.6!D248</f>
        <v>โฉนด</v>
      </c>
      <c r="C2077" s="234">
        <f>+ม.6!E248</f>
        <v>15677</v>
      </c>
      <c r="D2077" s="221">
        <f>+ม.6!I248</f>
        <v>6</v>
      </c>
      <c r="E2077" s="221">
        <f>+ม.6!J248</f>
        <v>2</v>
      </c>
      <c r="F2077" s="230" t="str">
        <f>+ม.6!K248</f>
        <v>50.0</v>
      </c>
      <c r="G2077" s="190"/>
      <c r="H2077" s="221">
        <f t="shared" si="224"/>
        <v>2650</v>
      </c>
      <c r="I2077" s="226">
        <v>100</v>
      </c>
      <c r="J2077" s="191">
        <f t="shared" si="229"/>
        <v>265000</v>
      </c>
      <c r="K2077" s="221">
        <f>+ม.6!Q248</f>
        <v>0</v>
      </c>
      <c r="L2077" s="238">
        <f>+ม.6!S248</f>
        <v>0</v>
      </c>
      <c r="M2077" s="238">
        <f>+ม.6!T248</f>
        <v>0</v>
      </c>
      <c r="N2077" s="190"/>
      <c r="O2077" s="197">
        <f>+ม.6!U248</f>
        <v>0</v>
      </c>
      <c r="P2077" s="190">
        <f>+ม.6!W248</f>
        <v>0</v>
      </c>
      <c r="Q2077" s="244"/>
      <c r="R2077" s="197">
        <f t="shared" si="225"/>
        <v>0</v>
      </c>
      <c r="S2077" s="221">
        <f>+ม.6!Z248</f>
        <v>0</v>
      </c>
      <c r="T2077" s="201">
        <f t="shared" si="226"/>
        <v>0</v>
      </c>
      <c r="U2077" s="190">
        <f t="shared" si="227"/>
        <v>0</v>
      </c>
      <c r="V2077" s="190">
        <f t="shared" si="228"/>
        <v>265000</v>
      </c>
      <c r="W2077" s="190"/>
      <c r="X2077" s="258" t="s">
        <v>2880</v>
      </c>
      <c r="Y2077" s="251"/>
      <c r="Z2077" s="251">
        <v>0.01</v>
      </c>
    </row>
    <row r="2078" spans="1:26" s="189" customFormat="1" ht="15.75" customHeight="1" x14ac:dyDescent="0.35">
      <c r="A2078" s="221">
        <v>189</v>
      </c>
      <c r="B2078" s="217" t="str">
        <f>+ม.6!D249</f>
        <v>โฉนด</v>
      </c>
      <c r="C2078" s="234">
        <f>+ม.6!E249</f>
        <v>40034</v>
      </c>
      <c r="D2078" s="221">
        <f>+ม.6!I249</f>
        <v>30</v>
      </c>
      <c r="E2078" s="221">
        <f>+ม.6!J249</f>
        <v>2</v>
      </c>
      <c r="F2078" s="230" t="str">
        <f>+ม.6!K249</f>
        <v>8.0</v>
      </c>
      <c r="G2078" s="190"/>
      <c r="H2078" s="221">
        <f t="shared" si="224"/>
        <v>12208</v>
      </c>
      <c r="I2078" s="226">
        <v>100</v>
      </c>
      <c r="J2078" s="191">
        <f t="shared" si="229"/>
        <v>1220800</v>
      </c>
      <c r="K2078" s="221">
        <f>+ม.6!Q249</f>
        <v>0</v>
      </c>
      <c r="L2078" s="238">
        <f>+ม.6!S249</f>
        <v>0</v>
      </c>
      <c r="M2078" s="238">
        <f>+ม.6!T249</f>
        <v>0</v>
      </c>
      <c r="N2078" s="190"/>
      <c r="O2078" s="197">
        <f>+ม.6!U249</f>
        <v>0</v>
      </c>
      <c r="P2078" s="190">
        <f>+ม.6!W249</f>
        <v>0</v>
      </c>
      <c r="Q2078" s="244"/>
      <c r="R2078" s="197">
        <f t="shared" si="225"/>
        <v>0</v>
      </c>
      <c r="S2078" s="221">
        <f>+ม.6!Z249</f>
        <v>0</v>
      </c>
      <c r="T2078" s="201">
        <f t="shared" si="226"/>
        <v>0</v>
      </c>
      <c r="U2078" s="190">
        <f t="shared" si="227"/>
        <v>0</v>
      </c>
      <c r="V2078" s="190">
        <f t="shared" si="228"/>
        <v>1220800</v>
      </c>
      <c r="W2078" s="190"/>
      <c r="X2078" s="258" t="s">
        <v>2880</v>
      </c>
      <c r="Y2078" s="251"/>
      <c r="Z2078" s="251">
        <v>0.01</v>
      </c>
    </row>
    <row r="2079" spans="1:26" s="189" customFormat="1" ht="15.75" customHeight="1" x14ac:dyDescent="0.35">
      <c r="A2079" s="221">
        <v>190</v>
      </c>
      <c r="B2079" s="217" t="str">
        <f>+ม.6!D250</f>
        <v>โฉนด</v>
      </c>
      <c r="C2079" s="234">
        <f>+ม.6!E250</f>
        <v>15744</v>
      </c>
      <c r="D2079" s="221">
        <f>+ม.6!I250</f>
        <v>7</v>
      </c>
      <c r="E2079" s="221">
        <f>+ม.6!J250</f>
        <v>1</v>
      </c>
      <c r="F2079" s="230">
        <f>+ม.6!K250</f>
        <v>53</v>
      </c>
      <c r="G2079" s="190"/>
      <c r="H2079" s="221">
        <f t="shared" si="224"/>
        <v>2953</v>
      </c>
      <c r="I2079" s="226">
        <v>100</v>
      </c>
      <c r="J2079" s="191">
        <f t="shared" si="229"/>
        <v>295300</v>
      </c>
      <c r="K2079" s="221">
        <f>+ม.6!Q250</f>
        <v>0</v>
      </c>
      <c r="L2079" s="238">
        <f>+ม.6!S250</f>
        <v>0</v>
      </c>
      <c r="M2079" s="238">
        <f>+ม.6!T250</f>
        <v>0</v>
      </c>
      <c r="N2079" s="190"/>
      <c r="O2079" s="197">
        <f>+ม.6!U250</f>
        <v>0</v>
      </c>
      <c r="P2079" s="190">
        <f>+ม.6!W250</f>
        <v>0</v>
      </c>
      <c r="Q2079" s="244"/>
      <c r="R2079" s="197">
        <f t="shared" si="225"/>
        <v>0</v>
      </c>
      <c r="S2079" s="221">
        <f>+ม.6!Z250</f>
        <v>0</v>
      </c>
      <c r="T2079" s="201">
        <f t="shared" si="226"/>
        <v>0</v>
      </c>
      <c r="U2079" s="190">
        <f t="shared" si="227"/>
        <v>0</v>
      </c>
      <c r="V2079" s="190">
        <f t="shared" si="228"/>
        <v>295300</v>
      </c>
      <c r="W2079" s="190"/>
      <c r="X2079" s="258" t="s">
        <v>2880</v>
      </c>
      <c r="Y2079" s="251"/>
      <c r="Z2079" s="251">
        <v>0.01</v>
      </c>
    </row>
    <row r="2080" spans="1:26" s="189" customFormat="1" ht="15.75" customHeight="1" x14ac:dyDescent="0.35">
      <c r="A2080" s="221">
        <v>191</v>
      </c>
      <c r="B2080" s="217" t="str">
        <f>+ม.6!D251</f>
        <v>โฉนด</v>
      </c>
      <c r="C2080" s="234">
        <f>+ม.6!E251</f>
        <v>15684</v>
      </c>
      <c r="D2080" s="221">
        <f>+ม.6!I251</f>
        <v>14</v>
      </c>
      <c r="E2080" s="221">
        <f>+ม.6!J251</f>
        <v>1</v>
      </c>
      <c r="F2080" s="230">
        <f>+ม.6!K251</f>
        <v>40</v>
      </c>
      <c r="G2080" s="190"/>
      <c r="H2080" s="221">
        <f t="shared" si="224"/>
        <v>5740</v>
      </c>
      <c r="I2080" s="226">
        <v>140</v>
      </c>
      <c r="J2080" s="191">
        <f t="shared" si="229"/>
        <v>803600</v>
      </c>
      <c r="K2080" s="221">
        <f>+ม.6!Q251</f>
        <v>0</v>
      </c>
      <c r="L2080" s="238">
        <f>+ม.6!S251</f>
        <v>0</v>
      </c>
      <c r="M2080" s="238">
        <f>+ม.6!T251</f>
        <v>0</v>
      </c>
      <c r="N2080" s="190"/>
      <c r="O2080" s="197">
        <f>+ม.6!U251</f>
        <v>0</v>
      </c>
      <c r="P2080" s="190">
        <f>+ม.6!W251</f>
        <v>0</v>
      </c>
      <c r="Q2080" s="244"/>
      <c r="R2080" s="197">
        <f t="shared" si="225"/>
        <v>0</v>
      </c>
      <c r="S2080" s="221">
        <f>+ม.6!Z251</f>
        <v>0</v>
      </c>
      <c r="T2080" s="201">
        <f t="shared" si="226"/>
        <v>0</v>
      </c>
      <c r="U2080" s="190">
        <f t="shared" si="227"/>
        <v>0</v>
      </c>
      <c r="V2080" s="190">
        <f t="shared" si="228"/>
        <v>803600</v>
      </c>
      <c r="W2080" s="190"/>
      <c r="X2080" s="258" t="s">
        <v>2880</v>
      </c>
      <c r="Y2080" s="251"/>
      <c r="Z2080" s="251">
        <v>0.01</v>
      </c>
    </row>
    <row r="2081" spans="1:26" s="189" customFormat="1" ht="15.75" customHeight="1" x14ac:dyDescent="0.35">
      <c r="A2081" s="221">
        <v>192</v>
      </c>
      <c r="B2081" s="217" t="str">
        <f>+ม.6!D252</f>
        <v>โฉนด</v>
      </c>
      <c r="C2081" s="234">
        <f>+ม.6!E252</f>
        <v>15938</v>
      </c>
      <c r="D2081" s="221">
        <f>+ม.6!I252</f>
        <v>2</v>
      </c>
      <c r="E2081" s="221">
        <f>+ม.6!J252</f>
        <v>0</v>
      </c>
      <c r="F2081" s="230" t="str">
        <f>+ม.6!K252</f>
        <v>79.0</v>
      </c>
      <c r="G2081" s="190"/>
      <c r="H2081" s="221">
        <f t="shared" si="224"/>
        <v>879</v>
      </c>
      <c r="I2081" s="226">
        <v>310</v>
      </c>
      <c r="J2081" s="191">
        <f t="shared" si="229"/>
        <v>272490</v>
      </c>
      <c r="K2081" s="221">
        <f>+ม.6!Q252</f>
        <v>0</v>
      </c>
      <c r="L2081" s="238">
        <f>+ม.6!S252</f>
        <v>0</v>
      </c>
      <c r="M2081" s="238">
        <f>+ม.6!T252</f>
        <v>0</v>
      </c>
      <c r="N2081" s="190"/>
      <c r="O2081" s="197">
        <f>+ม.6!U252</f>
        <v>0</v>
      </c>
      <c r="P2081" s="190">
        <f>+ม.6!W252</f>
        <v>0</v>
      </c>
      <c r="Q2081" s="244"/>
      <c r="R2081" s="197">
        <f t="shared" si="225"/>
        <v>0</v>
      </c>
      <c r="S2081" s="221">
        <f>+ม.6!Z252</f>
        <v>0</v>
      </c>
      <c r="T2081" s="201">
        <f t="shared" si="226"/>
        <v>0</v>
      </c>
      <c r="U2081" s="190">
        <f t="shared" si="227"/>
        <v>0</v>
      </c>
      <c r="V2081" s="190">
        <f t="shared" si="228"/>
        <v>272490</v>
      </c>
      <c r="W2081" s="190"/>
      <c r="X2081" s="258" t="s">
        <v>2880</v>
      </c>
      <c r="Y2081" s="251"/>
      <c r="Z2081" s="251">
        <v>0.01</v>
      </c>
    </row>
    <row r="2082" spans="1:26" s="189" customFormat="1" ht="15.75" customHeight="1" x14ac:dyDescent="0.35">
      <c r="A2082" s="221">
        <v>193</v>
      </c>
      <c r="B2082" s="217" t="str">
        <f>+ม.6!D253</f>
        <v>โฉนด</v>
      </c>
      <c r="C2082" s="234">
        <f>+ม.6!E253</f>
        <v>15868</v>
      </c>
      <c r="D2082" s="221">
        <f>+ม.6!I253</f>
        <v>17</v>
      </c>
      <c r="E2082" s="221">
        <f>+ม.6!J253</f>
        <v>2</v>
      </c>
      <c r="F2082" s="230">
        <f>+ม.6!K253</f>
        <v>40</v>
      </c>
      <c r="G2082" s="190"/>
      <c r="H2082" s="221">
        <f t="shared" si="224"/>
        <v>7040</v>
      </c>
      <c r="I2082" s="226">
        <v>130</v>
      </c>
      <c r="J2082" s="191">
        <f t="shared" si="229"/>
        <v>915200</v>
      </c>
      <c r="K2082" s="221">
        <f>+ม.6!Q253</f>
        <v>0</v>
      </c>
      <c r="L2082" s="238">
        <f>+ม.6!S253</f>
        <v>0</v>
      </c>
      <c r="M2082" s="238">
        <f>+ม.6!T253</f>
        <v>0</v>
      </c>
      <c r="N2082" s="190"/>
      <c r="O2082" s="197">
        <f>+ม.6!U253</f>
        <v>0</v>
      </c>
      <c r="P2082" s="190">
        <f>+ม.6!W253</f>
        <v>0</v>
      </c>
      <c r="Q2082" s="244"/>
      <c r="R2082" s="197">
        <f t="shared" si="225"/>
        <v>0</v>
      </c>
      <c r="S2082" s="221">
        <f>+ม.6!Z253</f>
        <v>0</v>
      </c>
      <c r="T2082" s="201">
        <f t="shared" si="226"/>
        <v>0</v>
      </c>
      <c r="U2082" s="190">
        <f t="shared" si="227"/>
        <v>0</v>
      </c>
      <c r="V2082" s="190">
        <f t="shared" si="228"/>
        <v>915200</v>
      </c>
      <c r="W2082" s="190"/>
      <c r="X2082" s="258" t="s">
        <v>2880</v>
      </c>
      <c r="Y2082" s="251"/>
      <c r="Z2082" s="251">
        <v>0.01</v>
      </c>
    </row>
    <row r="2083" spans="1:26" s="189" customFormat="1" ht="15.75" customHeight="1" x14ac:dyDescent="0.35">
      <c r="A2083" s="221">
        <v>194</v>
      </c>
      <c r="B2083" s="217" t="str">
        <f>+ม.6!D254</f>
        <v>โฉนด</v>
      </c>
      <c r="C2083" s="234">
        <f>+ม.6!E254</f>
        <v>31231</v>
      </c>
      <c r="D2083" s="221">
        <f>+ม.6!I254</f>
        <v>0</v>
      </c>
      <c r="E2083" s="221">
        <f>+ม.6!J254</f>
        <v>0</v>
      </c>
      <c r="F2083" s="230" t="str">
        <f>+ม.6!K254</f>
        <v>44.0</v>
      </c>
      <c r="G2083" s="190"/>
      <c r="H2083" s="221">
        <f t="shared" si="224"/>
        <v>44</v>
      </c>
      <c r="I2083" s="226">
        <v>350</v>
      </c>
      <c r="J2083" s="191">
        <f t="shared" si="229"/>
        <v>15400</v>
      </c>
      <c r="K2083" s="221">
        <f>+ม.6!Q254</f>
        <v>1</v>
      </c>
      <c r="L2083" s="238" t="str">
        <f>+ม.6!S254</f>
        <v>บ้านเดี่ยว</v>
      </c>
      <c r="M2083" s="238" t="str">
        <f>+ม.6!T254</f>
        <v>ครึ่งตึกครึ่งไม้</v>
      </c>
      <c r="N2083" s="190"/>
      <c r="O2083" s="197">
        <f>+ม.6!U254</f>
        <v>54</v>
      </c>
      <c r="P2083" s="190">
        <f>+ม.6!W254</f>
        <v>0</v>
      </c>
      <c r="Q2083" s="244">
        <v>6800</v>
      </c>
      <c r="R2083" s="197">
        <f t="shared" si="225"/>
        <v>367200</v>
      </c>
      <c r="S2083" s="221">
        <f>+ม.6!Z254</f>
        <v>34</v>
      </c>
      <c r="T2083" s="201">
        <f t="shared" si="226"/>
        <v>124848</v>
      </c>
      <c r="U2083" s="190">
        <f t="shared" si="227"/>
        <v>242352</v>
      </c>
      <c r="V2083" s="190">
        <f t="shared" si="228"/>
        <v>257752</v>
      </c>
      <c r="W2083" s="190"/>
      <c r="X2083" s="258" t="s">
        <v>2880</v>
      </c>
      <c r="Y2083" s="251"/>
      <c r="Z2083" s="251">
        <v>0.03</v>
      </c>
    </row>
    <row r="2084" spans="1:26" s="189" customFormat="1" ht="15.75" customHeight="1" x14ac:dyDescent="0.35">
      <c r="A2084" s="221">
        <f>+ม.6!C255</f>
        <v>0</v>
      </c>
      <c r="B2084" s="217">
        <f>+ม.6!D255</f>
        <v>0</v>
      </c>
      <c r="C2084" s="234"/>
      <c r="D2084" s="221"/>
      <c r="E2084" s="221"/>
      <c r="F2084" s="230"/>
      <c r="G2084" s="190"/>
      <c r="H2084" s="221">
        <f t="shared" si="224"/>
        <v>0</v>
      </c>
      <c r="I2084" s="226"/>
      <c r="J2084" s="191">
        <f t="shared" si="229"/>
        <v>0</v>
      </c>
      <c r="K2084" s="221">
        <f>+ม.6!Q255</f>
        <v>0</v>
      </c>
      <c r="L2084" s="238" t="str">
        <f>+ม.6!S255</f>
        <v>ชั้นที่1</v>
      </c>
      <c r="M2084" s="238">
        <f>+ม.6!T255</f>
        <v>0</v>
      </c>
      <c r="N2084" s="190"/>
      <c r="O2084" s="197">
        <f>+ม.6!U255</f>
        <v>0</v>
      </c>
      <c r="P2084" s="190">
        <f>+ม.6!W255</f>
        <v>27</v>
      </c>
      <c r="Q2084" s="244"/>
      <c r="R2084" s="197">
        <f t="shared" si="225"/>
        <v>0</v>
      </c>
      <c r="S2084" s="221">
        <f>+ม.6!Z255</f>
        <v>0</v>
      </c>
      <c r="T2084" s="201">
        <f t="shared" si="226"/>
        <v>0</v>
      </c>
      <c r="U2084" s="190">
        <f t="shared" si="227"/>
        <v>0</v>
      </c>
      <c r="V2084" s="190">
        <f t="shared" si="228"/>
        <v>0</v>
      </c>
      <c r="W2084" s="190"/>
      <c r="X2084" s="258"/>
      <c r="Y2084" s="251"/>
      <c r="Z2084" s="251"/>
    </row>
    <row r="2085" spans="1:26" s="189" customFormat="1" ht="15.75" customHeight="1" x14ac:dyDescent="0.35">
      <c r="A2085" s="221">
        <f>+ม.6!C256</f>
        <v>0</v>
      </c>
      <c r="B2085" s="217">
        <f>+ม.6!D256</f>
        <v>0</v>
      </c>
      <c r="C2085" s="234"/>
      <c r="D2085" s="221"/>
      <c r="E2085" s="221"/>
      <c r="F2085" s="230"/>
      <c r="G2085" s="190"/>
      <c r="H2085" s="221">
        <f t="shared" si="224"/>
        <v>0</v>
      </c>
      <c r="I2085" s="226"/>
      <c r="J2085" s="191">
        <f t="shared" si="229"/>
        <v>0</v>
      </c>
      <c r="K2085" s="221">
        <f>+ม.6!Q256</f>
        <v>0</v>
      </c>
      <c r="L2085" s="238" t="str">
        <f>+ม.6!S256</f>
        <v>ชั้นที่2</v>
      </c>
      <c r="M2085" s="238">
        <f>+ม.6!T256</f>
        <v>0</v>
      </c>
      <c r="N2085" s="190"/>
      <c r="O2085" s="197">
        <f>+ม.6!U256</f>
        <v>0</v>
      </c>
      <c r="P2085" s="190">
        <f>+ม.6!W256</f>
        <v>27</v>
      </c>
      <c r="Q2085" s="244"/>
      <c r="R2085" s="197">
        <f t="shared" si="225"/>
        <v>0</v>
      </c>
      <c r="S2085" s="221">
        <f>+ม.6!Z256</f>
        <v>0</v>
      </c>
      <c r="T2085" s="201">
        <f t="shared" si="226"/>
        <v>0</v>
      </c>
      <c r="U2085" s="190">
        <f t="shared" si="227"/>
        <v>0</v>
      </c>
      <c r="V2085" s="190">
        <f t="shared" si="228"/>
        <v>0</v>
      </c>
      <c r="W2085" s="190"/>
      <c r="X2085" s="258"/>
      <c r="Y2085" s="251"/>
      <c r="Z2085" s="251"/>
    </row>
    <row r="2086" spans="1:26" s="189" customFormat="1" ht="15.75" customHeight="1" x14ac:dyDescent="0.35">
      <c r="A2086" s="221">
        <v>195</v>
      </c>
      <c r="B2086" s="217" t="str">
        <f>+ม.6!D257</f>
        <v>โฉนด</v>
      </c>
      <c r="C2086" s="234">
        <f>+ม.6!E257</f>
        <v>10779</v>
      </c>
      <c r="D2086" s="221">
        <f>+ม.6!I257</f>
        <v>0</v>
      </c>
      <c r="E2086" s="221">
        <f>+ม.6!J257</f>
        <v>2</v>
      </c>
      <c r="F2086" s="230" t="str">
        <f>+ม.6!K257</f>
        <v>83.0</v>
      </c>
      <c r="G2086" s="190"/>
      <c r="H2086" s="221">
        <f t="shared" si="224"/>
        <v>283</v>
      </c>
      <c r="I2086" s="226">
        <v>230</v>
      </c>
      <c r="J2086" s="191">
        <f t="shared" si="229"/>
        <v>65090</v>
      </c>
      <c r="K2086" s="221">
        <f>+ม.6!Q257</f>
        <v>1</v>
      </c>
      <c r="L2086" s="238" t="str">
        <f>+ม.6!S257</f>
        <v>บ้านเดี่ยว</v>
      </c>
      <c r="M2086" s="238" t="str">
        <f>+ม.6!T257</f>
        <v>ครึ่งตึกครึ่งไม้</v>
      </c>
      <c r="N2086" s="190"/>
      <c r="O2086" s="197">
        <f>+ม.6!U257</f>
        <v>304</v>
      </c>
      <c r="P2086" s="190">
        <f>+ม.6!W257</f>
        <v>0</v>
      </c>
      <c r="Q2086" s="244">
        <v>6800</v>
      </c>
      <c r="R2086" s="197">
        <f t="shared" si="225"/>
        <v>2067200</v>
      </c>
      <c r="S2086" s="221">
        <f>+ม.6!Z257</f>
        <v>32</v>
      </c>
      <c r="T2086" s="201">
        <f t="shared" si="226"/>
        <v>661504</v>
      </c>
      <c r="U2086" s="190">
        <f t="shared" si="227"/>
        <v>1405696</v>
      </c>
      <c r="V2086" s="190">
        <f t="shared" si="228"/>
        <v>1470786</v>
      </c>
      <c r="W2086" s="190"/>
      <c r="X2086" s="258" t="s">
        <v>2880</v>
      </c>
      <c r="Y2086" s="251"/>
      <c r="Z2086" s="251">
        <v>0.03</v>
      </c>
    </row>
    <row r="2087" spans="1:26" s="189" customFormat="1" ht="15.75" customHeight="1" x14ac:dyDescent="0.35">
      <c r="A2087" s="221">
        <f>+ม.6!C258</f>
        <v>0</v>
      </c>
      <c r="B2087" s="217">
        <f>+ม.6!D258</f>
        <v>0</v>
      </c>
      <c r="C2087" s="234"/>
      <c r="D2087" s="221"/>
      <c r="E2087" s="221"/>
      <c r="F2087" s="230"/>
      <c r="G2087" s="190"/>
      <c r="H2087" s="221">
        <f t="shared" si="224"/>
        <v>0</v>
      </c>
      <c r="I2087" s="226"/>
      <c r="J2087" s="191">
        <f t="shared" si="229"/>
        <v>0</v>
      </c>
      <c r="K2087" s="221">
        <f>+ม.6!Q258</f>
        <v>0</v>
      </c>
      <c r="L2087" s="238" t="str">
        <f>+ม.6!S258</f>
        <v>ชั้นที่1</v>
      </c>
      <c r="M2087" s="238">
        <f>+ม.6!T258</f>
        <v>0</v>
      </c>
      <c r="N2087" s="190"/>
      <c r="O2087" s="197">
        <f>+ม.6!U258</f>
        <v>0</v>
      </c>
      <c r="P2087" s="190">
        <f>+ม.6!W258</f>
        <v>152</v>
      </c>
      <c r="Q2087" s="244"/>
      <c r="R2087" s="197">
        <f t="shared" si="225"/>
        <v>0</v>
      </c>
      <c r="S2087" s="221">
        <f>+ม.6!Z258</f>
        <v>0</v>
      </c>
      <c r="T2087" s="201">
        <f t="shared" si="226"/>
        <v>0</v>
      </c>
      <c r="U2087" s="190">
        <f t="shared" si="227"/>
        <v>0</v>
      </c>
      <c r="V2087" s="190">
        <f t="shared" si="228"/>
        <v>0</v>
      </c>
      <c r="W2087" s="190"/>
      <c r="X2087" s="258"/>
      <c r="Y2087" s="251"/>
      <c r="Z2087" s="251"/>
    </row>
    <row r="2088" spans="1:26" s="189" customFormat="1" ht="15.75" customHeight="1" x14ac:dyDescent="0.35">
      <c r="A2088" s="221">
        <f>+ม.6!C259</f>
        <v>0</v>
      </c>
      <c r="B2088" s="217">
        <f>+ม.6!D259</f>
        <v>0</v>
      </c>
      <c r="C2088" s="234"/>
      <c r="D2088" s="221"/>
      <c r="E2088" s="221"/>
      <c r="F2088" s="230"/>
      <c r="G2088" s="190"/>
      <c r="H2088" s="221">
        <f t="shared" si="224"/>
        <v>0</v>
      </c>
      <c r="I2088" s="226"/>
      <c r="J2088" s="191">
        <f t="shared" si="229"/>
        <v>0</v>
      </c>
      <c r="K2088" s="221">
        <f>+ม.6!Q259</f>
        <v>0</v>
      </c>
      <c r="L2088" s="238" t="str">
        <f>+ม.6!S259</f>
        <v>ชั้นที่2</v>
      </c>
      <c r="M2088" s="238">
        <f>+ม.6!T259</f>
        <v>0</v>
      </c>
      <c r="N2088" s="190"/>
      <c r="O2088" s="197">
        <f>+ม.6!U259</f>
        <v>0</v>
      </c>
      <c r="P2088" s="190">
        <f>+ม.6!W259</f>
        <v>152</v>
      </c>
      <c r="Q2088" s="244"/>
      <c r="R2088" s="197">
        <f t="shared" si="225"/>
        <v>0</v>
      </c>
      <c r="S2088" s="221">
        <f>+ม.6!Z259</f>
        <v>0</v>
      </c>
      <c r="T2088" s="201">
        <f t="shared" si="226"/>
        <v>0</v>
      </c>
      <c r="U2088" s="190">
        <f t="shared" si="227"/>
        <v>0</v>
      </c>
      <c r="V2088" s="190">
        <f t="shared" si="228"/>
        <v>0</v>
      </c>
      <c r="W2088" s="190"/>
      <c r="X2088" s="258"/>
      <c r="Y2088" s="251"/>
      <c r="Z2088" s="251"/>
    </row>
    <row r="2089" spans="1:26" s="189" customFormat="1" ht="15.75" customHeight="1" x14ac:dyDescent="0.35">
      <c r="A2089" s="221">
        <v>196</v>
      </c>
      <c r="B2089" s="217" t="str">
        <f>+ม.6!D260</f>
        <v>โฉนด</v>
      </c>
      <c r="C2089" s="234">
        <f>+ม.6!E260</f>
        <v>40071</v>
      </c>
      <c r="D2089" s="221">
        <f>+ม.6!I260</f>
        <v>11</v>
      </c>
      <c r="E2089" s="221">
        <f>+ม.6!J260</f>
        <v>3</v>
      </c>
      <c r="F2089" s="230" t="str">
        <f>+ม.6!K260</f>
        <v>5.0</v>
      </c>
      <c r="G2089" s="190"/>
      <c r="H2089" s="221">
        <f t="shared" si="224"/>
        <v>4705</v>
      </c>
      <c r="I2089" s="226">
        <v>130</v>
      </c>
      <c r="J2089" s="191">
        <f t="shared" si="229"/>
        <v>611650</v>
      </c>
      <c r="K2089" s="221">
        <f>+ม.6!Q260</f>
        <v>0</v>
      </c>
      <c r="L2089" s="238">
        <f>+ม.6!S260</f>
        <v>0</v>
      </c>
      <c r="M2089" s="238">
        <f>+ม.6!T260</f>
        <v>0</v>
      </c>
      <c r="N2089" s="190"/>
      <c r="O2089" s="197">
        <f>+ม.6!U260</f>
        <v>0</v>
      </c>
      <c r="P2089" s="190">
        <f>+ม.6!W260</f>
        <v>0</v>
      </c>
      <c r="Q2089" s="244"/>
      <c r="R2089" s="197">
        <f t="shared" si="225"/>
        <v>0</v>
      </c>
      <c r="S2089" s="221">
        <f>+ม.6!Z260</f>
        <v>0</v>
      </c>
      <c r="T2089" s="201">
        <f t="shared" si="226"/>
        <v>0</v>
      </c>
      <c r="U2089" s="190">
        <f t="shared" si="227"/>
        <v>0</v>
      </c>
      <c r="V2089" s="190">
        <f t="shared" si="228"/>
        <v>611650</v>
      </c>
      <c r="W2089" s="190"/>
      <c r="X2089" s="258" t="s">
        <v>2880</v>
      </c>
      <c r="Y2089" s="251"/>
      <c r="Z2089" s="251">
        <v>0.01</v>
      </c>
    </row>
    <row r="2090" spans="1:26" s="189" customFormat="1" ht="15.75" customHeight="1" x14ac:dyDescent="0.35">
      <c r="A2090" s="221">
        <v>197</v>
      </c>
      <c r="B2090" s="217" t="str">
        <f>+ม.6!D261</f>
        <v>โฉนด</v>
      </c>
      <c r="C2090" s="234">
        <f>+ม.6!E261</f>
        <v>15063</v>
      </c>
      <c r="D2090" s="221">
        <f>+ม.6!I261</f>
        <v>21</v>
      </c>
      <c r="E2090" s="221">
        <f>+ม.6!J261</f>
        <v>3</v>
      </c>
      <c r="F2090" s="230" t="str">
        <f>+ม.6!K261</f>
        <v>0.0</v>
      </c>
      <c r="G2090" s="190"/>
      <c r="H2090" s="221">
        <f t="shared" si="224"/>
        <v>8700</v>
      </c>
      <c r="I2090" s="226">
        <v>100</v>
      </c>
      <c r="J2090" s="191">
        <f t="shared" si="229"/>
        <v>870000</v>
      </c>
      <c r="K2090" s="221">
        <f>+ม.6!Q261</f>
        <v>0</v>
      </c>
      <c r="L2090" s="238">
        <f>+ม.6!S261</f>
        <v>0</v>
      </c>
      <c r="M2090" s="238">
        <f>+ม.6!T261</f>
        <v>0</v>
      </c>
      <c r="N2090" s="190"/>
      <c r="O2090" s="197">
        <f>+ม.6!U261</f>
        <v>0</v>
      </c>
      <c r="P2090" s="190">
        <f>+ม.6!W261</f>
        <v>0</v>
      </c>
      <c r="Q2090" s="244"/>
      <c r="R2090" s="197">
        <f t="shared" si="225"/>
        <v>0</v>
      </c>
      <c r="S2090" s="221">
        <f>+ม.6!Z261</f>
        <v>0</v>
      </c>
      <c r="T2090" s="201">
        <f t="shared" si="226"/>
        <v>0</v>
      </c>
      <c r="U2090" s="190">
        <f t="shared" si="227"/>
        <v>0</v>
      </c>
      <c r="V2090" s="190">
        <f t="shared" si="228"/>
        <v>870000</v>
      </c>
      <c r="W2090" s="190"/>
      <c r="X2090" s="258" t="s">
        <v>2880</v>
      </c>
      <c r="Y2090" s="251"/>
      <c r="Z2090" s="251">
        <v>0.01</v>
      </c>
    </row>
    <row r="2091" spans="1:26" s="189" customFormat="1" ht="15.75" customHeight="1" x14ac:dyDescent="0.35">
      <c r="A2091" s="221">
        <v>198</v>
      </c>
      <c r="B2091" s="217" t="str">
        <f>+ม.6!D262</f>
        <v>โฉนด</v>
      </c>
      <c r="C2091" s="234">
        <f>+ม.6!E262</f>
        <v>15022</v>
      </c>
      <c r="D2091" s="221">
        <f>+ม.6!I262</f>
        <v>3</v>
      </c>
      <c r="E2091" s="221">
        <f>+ม.6!J262</f>
        <v>3</v>
      </c>
      <c r="F2091" s="230" t="str">
        <f>+ม.6!K262</f>
        <v>27.0</v>
      </c>
      <c r="G2091" s="190"/>
      <c r="H2091" s="221">
        <f t="shared" si="224"/>
        <v>1527</v>
      </c>
      <c r="I2091" s="226">
        <v>170</v>
      </c>
      <c r="J2091" s="191">
        <f t="shared" si="229"/>
        <v>259590</v>
      </c>
      <c r="K2091" s="221">
        <f>+ม.6!Q262</f>
        <v>0</v>
      </c>
      <c r="L2091" s="238">
        <f>+ม.6!S262</f>
        <v>0</v>
      </c>
      <c r="M2091" s="238">
        <f>+ม.6!T262</f>
        <v>0</v>
      </c>
      <c r="N2091" s="190"/>
      <c r="O2091" s="197">
        <f>+ม.6!U262</f>
        <v>0</v>
      </c>
      <c r="P2091" s="190">
        <f>+ม.6!W262</f>
        <v>0</v>
      </c>
      <c r="Q2091" s="244"/>
      <c r="R2091" s="197">
        <f t="shared" si="225"/>
        <v>0</v>
      </c>
      <c r="S2091" s="221">
        <f>+ม.6!Z262</f>
        <v>0</v>
      </c>
      <c r="T2091" s="201">
        <f t="shared" si="226"/>
        <v>0</v>
      </c>
      <c r="U2091" s="190">
        <f t="shared" si="227"/>
        <v>0</v>
      </c>
      <c r="V2091" s="190">
        <f t="shared" si="228"/>
        <v>259590</v>
      </c>
      <c r="W2091" s="190"/>
      <c r="X2091" s="258" t="s">
        <v>2880</v>
      </c>
      <c r="Y2091" s="251"/>
      <c r="Z2091" s="251">
        <v>0.01</v>
      </c>
    </row>
    <row r="2092" spans="1:26" s="189" customFormat="1" ht="15.75" customHeight="1" x14ac:dyDescent="0.35">
      <c r="A2092" s="221">
        <v>199</v>
      </c>
      <c r="B2092" s="217" t="str">
        <f>+ม.6!D263</f>
        <v>โฉนด</v>
      </c>
      <c r="C2092" s="234">
        <f>+ม.6!E263</f>
        <v>59281</v>
      </c>
      <c r="D2092" s="221">
        <f>+ม.6!I263</f>
        <v>8</v>
      </c>
      <c r="E2092" s="221">
        <f>+ม.6!J263</f>
        <v>0</v>
      </c>
      <c r="F2092" s="230"/>
      <c r="G2092" s="190"/>
      <c r="H2092" s="221">
        <f t="shared" si="224"/>
        <v>3200</v>
      </c>
      <c r="I2092" s="226">
        <v>100</v>
      </c>
      <c r="J2092" s="191">
        <f t="shared" si="229"/>
        <v>320000</v>
      </c>
      <c r="K2092" s="221">
        <f>+ม.6!Q263</f>
        <v>0</v>
      </c>
      <c r="L2092" s="238">
        <f>+ม.6!S263</f>
        <v>0</v>
      </c>
      <c r="M2092" s="238">
        <f>+ม.6!T263</f>
        <v>0</v>
      </c>
      <c r="N2092" s="190"/>
      <c r="O2092" s="197">
        <f>+ม.6!U263</f>
        <v>0</v>
      </c>
      <c r="P2092" s="190">
        <f>+ม.6!W263</f>
        <v>0</v>
      </c>
      <c r="Q2092" s="244"/>
      <c r="R2092" s="197">
        <f t="shared" si="225"/>
        <v>0</v>
      </c>
      <c r="S2092" s="221">
        <f>+ม.6!Z263</f>
        <v>0</v>
      </c>
      <c r="T2092" s="201">
        <f t="shared" si="226"/>
        <v>0</v>
      </c>
      <c r="U2092" s="190">
        <f t="shared" si="227"/>
        <v>0</v>
      </c>
      <c r="V2092" s="190">
        <f t="shared" si="228"/>
        <v>320000</v>
      </c>
      <c r="W2092" s="190"/>
      <c r="X2092" s="258" t="s">
        <v>2880</v>
      </c>
      <c r="Y2092" s="251"/>
      <c r="Z2092" s="251">
        <v>0.01</v>
      </c>
    </row>
    <row r="2093" spans="1:26" s="189" customFormat="1" ht="15.75" customHeight="1" x14ac:dyDescent="0.35">
      <c r="A2093" s="221">
        <v>200</v>
      </c>
      <c r="B2093" s="217" t="str">
        <f>+ม.6!D264</f>
        <v>โฉนด</v>
      </c>
      <c r="C2093" s="234">
        <f>+ม.6!E264</f>
        <v>10783</v>
      </c>
      <c r="D2093" s="221">
        <f>+ม.6!I264</f>
        <v>0</v>
      </c>
      <c r="E2093" s="221">
        <f>+ม.6!J264</f>
        <v>1</v>
      </c>
      <c r="F2093" s="230" t="str">
        <f>+ม.6!K264</f>
        <v>65.0</v>
      </c>
      <c r="G2093" s="190"/>
      <c r="H2093" s="221">
        <f t="shared" si="224"/>
        <v>165</v>
      </c>
      <c r="I2093" s="226">
        <v>350</v>
      </c>
      <c r="J2093" s="191">
        <f t="shared" si="229"/>
        <v>57750</v>
      </c>
      <c r="K2093" s="221">
        <f>+ม.6!Q264</f>
        <v>1</v>
      </c>
      <c r="L2093" s="238" t="str">
        <f>+ม.6!S264</f>
        <v>บ้านเดี่ยว</v>
      </c>
      <c r="M2093" s="238" t="str">
        <f>+ม.6!T264</f>
        <v>ไม้</v>
      </c>
      <c r="N2093" s="190"/>
      <c r="O2093" s="197">
        <f>+ม.6!U264</f>
        <v>60</v>
      </c>
      <c r="P2093" s="190">
        <f>+ม.6!W264</f>
        <v>0</v>
      </c>
      <c r="Q2093" s="244">
        <v>6800</v>
      </c>
      <c r="R2093" s="197">
        <f t="shared" si="225"/>
        <v>408000</v>
      </c>
      <c r="S2093" s="221">
        <f>+ม.6!Z264</f>
        <v>30</v>
      </c>
      <c r="T2093" s="201">
        <f t="shared" si="226"/>
        <v>122400</v>
      </c>
      <c r="U2093" s="190">
        <f t="shared" si="227"/>
        <v>285600</v>
      </c>
      <c r="V2093" s="190">
        <f t="shared" si="228"/>
        <v>343350</v>
      </c>
      <c r="W2093" s="190"/>
      <c r="X2093" s="258" t="s">
        <v>2880</v>
      </c>
      <c r="Y2093" s="251"/>
      <c r="Z2093" s="251">
        <v>0.03</v>
      </c>
    </row>
    <row r="2094" spans="1:26" s="189" customFormat="1" ht="15.75" customHeight="1" x14ac:dyDescent="0.35">
      <c r="A2094" s="221">
        <v>201</v>
      </c>
      <c r="B2094" s="217" t="str">
        <f>+ม.6!D265</f>
        <v>โฉนด</v>
      </c>
      <c r="C2094" s="234">
        <f>+ม.6!E265</f>
        <v>39777</v>
      </c>
      <c r="D2094" s="221">
        <f>+ม.6!I265</f>
        <v>7</v>
      </c>
      <c r="E2094" s="221">
        <f>+ม.6!J265</f>
        <v>2</v>
      </c>
      <c r="F2094" s="230">
        <f>+ม.6!K265</f>
        <v>46</v>
      </c>
      <c r="G2094" s="190"/>
      <c r="H2094" s="221">
        <f t="shared" si="224"/>
        <v>3046</v>
      </c>
      <c r="I2094" s="226">
        <v>160</v>
      </c>
      <c r="J2094" s="191">
        <f t="shared" si="229"/>
        <v>487360</v>
      </c>
      <c r="K2094" s="221">
        <f>+ม.6!Q265</f>
        <v>0</v>
      </c>
      <c r="L2094" s="238">
        <f>+ม.6!S265</f>
        <v>0</v>
      </c>
      <c r="M2094" s="238">
        <f>+ม.6!T265</f>
        <v>0</v>
      </c>
      <c r="N2094" s="190"/>
      <c r="O2094" s="197">
        <f>+ม.6!U265</f>
        <v>0</v>
      </c>
      <c r="P2094" s="190">
        <f>+ม.6!W265</f>
        <v>0</v>
      </c>
      <c r="Q2094" s="244"/>
      <c r="R2094" s="197">
        <f t="shared" si="225"/>
        <v>0</v>
      </c>
      <c r="S2094" s="221">
        <f>+ม.6!Z265</f>
        <v>0</v>
      </c>
      <c r="T2094" s="201">
        <f t="shared" si="226"/>
        <v>0</v>
      </c>
      <c r="U2094" s="190">
        <f t="shared" si="227"/>
        <v>0</v>
      </c>
      <c r="V2094" s="190">
        <f t="shared" si="228"/>
        <v>487360</v>
      </c>
      <c r="W2094" s="190"/>
      <c r="X2094" s="258" t="s">
        <v>2880</v>
      </c>
      <c r="Y2094" s="251"/>
      <c r="Z2094" s="251">
        <v>0.01</v>
      </c>
    </row>
    <row r="2095" spans="1:26" s="189" customFormat="1" ht="15.75" customHeight="1" x14ac:dyDescent="0.35">
      <c r="A2095" s="221">
        <v>202</v>
      </c>
      <c r="B2095" s="217" t="str">
        <f>+ม.6!D266</f>
        <v>โฉนด</v>
      </c>
      <c r="C2095" s="234">
        <f>+ม.6!E266</f>
        <v>64921</v>
      </c>
      <c r="D2095" s="221">
        <f>+ม.6!I266</f>
        <v>4</v>
      </c>
      <c r="E2095" s="221">
        <f>+ม.6!J266</f>
        <v>3</v>
      </c>
      <c r="F2095" s="230">
        <f>+ม.6!K266</f>
        <v>73</v>
      </c>
      <c r="G2095" s="190"/>
      <c r="H2095" s="221">
        <f t="shared" ref="H2095:H2158" si="230">+(D2095*400)+(E2095*100)+F2095</f>
        <v>1973</v>
      </c>
      <c r="I2095" s="226">
        <v>100</v>
      </c>
      <c r="J2095" s="191">
        <f t="shared" si="229"/>
        <v>197300</v>
      </c>
      <c r="K2095" s="221">
        <f>+ม.6!Q266</f>
        <v>0</v>
      </c>
      <c r="L2095" s="238">
        <f>+ม.6!S266</f>
        <v>0</v>
      </c>
      <c r="M2095" s="238">
        <f>+ม.6!T266</f>
        <v>0</v>
      </c>
      <c r="N2095" s="190"/>
      <c r="O2095" s="197">
        <f>+ม.6!U266</f>
        <v>0</v>
      </c>
      <c r="P2095" s="190">
        <f>+ม.6!W266</f>
        <v>0</v>
      </c>
      <c r="Q2095" s="244"/>
      <c r="R2095" s="197">
        <f t="shared" ref="R2095:R2158" si="231">O2095*Q2095</f>
        <v>0</v>
      </c>
      <c r="S2095" s="221">
        <f>+ม.6!Z266</f>
        <v>0</v>
      </c>
      <c r="T2095" s="201">
        <f t="shared" ref="T2095:T2158" si="232">R2095*S2095/100</f>
        <v>0</v>
      </c>
      <c r="U2095" s="190">
        <f t="shared" ref="U2095:U2158" si="233">R2095-T2095</f>
        <v>0</v>
      </c>
      <c r="V2095" s="190">
        <f t="shared" ref="V2095:V2158" si="234">J2095+U2095</f>
        <v>197300</v>
      </c>
      <c r="W2095" s="190"/>
      <c r="X2095" s="258" t="s">
        <v>2880</v>
      </c>
      <c r="Y2095" s="251"/>
      <c r="Z2095" s="251">
        <v>0.01</v>
      </c>
    </row>
    <row r="2096" spans="1:26" s="189" customFormat="1" ht="15.75" customHeight="1" x14ac:dyDescent="0.35">
      <c r="A2096" s="221">
        <v>203</v>
      </c>
      <c r="B2096" s="217" t="str">
        <f>+ม.6!D267</f>
        <v>โฉนด</v>
      </c>
      <c r="C2096" s="234">
        <f>+ม.6!E267</f>
        <v>48698</v>
      </c>
      <c r="D2096" s="221">
        <f>+ม.6!I267</f>
        <v>1</v>
      </c>
      <c r="E2096" s="221">
        <f>+ม.6!J267</f>
        <v>0</v>
      </c>
      <c r="F2096" s="230" t="str">
        <f>+ม.6!K267</f>
        <v>0.0</v>
      </c>
      <c r="G2096" s="190"/>
      <c r="H2096" s="221">
        <f t="shared" si="230"/>
        <v>400</v>
      </c>
      <c r="I2096" s="226">
        <v>100</v>
      </c>
      <c r="J2096" s="191">
        <f t="shared" ref="J2096:J2159" si="235">H2096*I2096</f>
        <v>40000</v>
      </c>
      <c r="K2096" s="221">
        <f>+ม.6!Q267</f>
        <v>0</v>
      </c>
      <c r="L2096" s="238">
        <f>+ม.6!S267</f>
        <v>0</v>
      </c>
      <c r="M2096" s="238">
        <f>+ม.6!T267</f>
        <v>0</v>
      </c>
      <c r="N2096" s="190"/>
      <c r="O2096" s="197">
        <f>+ม.6!U267</f>
        <v>0</v>
      </c>
      <c r="P2096" s="190">
        <f>+ม.6!W267</f>
        <v>0</v>
      </c>
      <c r="Q2096" s="244"/>
      <c r="R2096" s="197">
        <f t="shared" si="231"/>
        <v>0</v>
      </c>
      <c r="S2096" s="221">
        <f>+ม.6!Z267</f>
        <v>0</v>
      </c>
      <c r="T2096" s="201">
        <f t="shared" si="232"/>
        <v>0</v>
      </c>
      <c r="U2096" s="190">
        <f t="shared" si="233"/>
        <v>0</v>
      </c>
      <c r="V2096" s="190">
        <f t="shared" si="234"/>
        <v>40000</v>
      </c>
      <c r="W2096" s="190"/>
      <c r="X2096" s="258" t="s">
        <v>2880</v>
      </c>
      <c r="Y2096" s="251"/>
      <c r="Z2096" s="251">
        <v>0.01</v>
      </c>
    </row>
    <row r="2097" spans="1:26" s="189" customFormat="1" ht="15.75" customHeight="1" x14ac:dyDescent="0.35">
      <c r="A2097" s="221">
        <v>204</v>
      </c>
      <c r="B2097" s="217" t="str">
        <f>+ม.6!D268</f>
        <v>โฉนด</v>
      </c>
      <c r="C2097" s="234">
        <f>+ม.6!E268</f>
        <v>48697</v>
      </c>
      <c r="D2097" s="221">
        <f>+ม.6!I268</f>
        <v>6</v>
      </c>
      <c r="E2097" s="221">
        <f>+ม.6!J268</f>
        <v>1</v>
      </c>
      <c r="F2097" s="230" t="str">
        <f>+ม.6!K268</f>
        <v>48.0</v>
      </c>
      <c r="G2097" s="190"/>
      <c r="H2097" s="221">
        <f t="shared" si="230"/>
        <v>2548</v>
      </c>
      <c r="I2097" s="226">
        <v>100</v>
      </c>
      <c r="J2097" s="191">
        <f t="shared" si="235"/>
        <v>254800</v>
      </c>
      <c r="K2097" s="221">
        <f>+ม.6!Q268</f>
        <v>0</v>
      </c>
      <c r="L2097" s="238">
        <f>+ม.6!S268</f>
        <v>0</v>
      </c>
      <c r="M2097" s="238">
        <f>+ม.6!T268</f>
        <v>0</v>
      </c>
      <c r="N2097" s="190"/>
      <c r="O2097" s="197">
        <f>+ม.6!U268</f>
        <v>0</v>
      </c>
      <c r="P2097" s="190">
        <f>+ม.6!W268</f>
        <v>0</v>
      </c>
      <c r="Q2097" s="244"/>
      <c r="R2097" s="197">
        <f t="shared" si="231"/>
        <v>0</v>
      </c>
      <c r="S2097" s="221">
        <f>+ม.6!Z268</f>
        <v>0</v>
      </c>
      <c r="T2097" s="201">
        <f t="shared" si="232"/>
        <v>0</v>
      </c>
      <c r="U2097" s="190">
        <f t="shared" si="233"/>
        <v>0</v>
      </c>
      <c r="V2097" s="190">
        <f t="shared" si="234"/>
        <v>254800</v>
      </c>
      <c r="W2097" s="190"/>
      <c r="X2097" s="258" t="s">
        <v>2880</v>
      </c>
      <c r="Y2097" s="251"/>
      <c r="Z2097" s="251">
        <v>0.01</v>
      </c>
    </row>
    <row r="2098" spans="1:26" s="189" customFormat="1" ht="15.75" customHeight="1" x14ac:dyDescent="0.35">
      <c r="A2098" s="221">
        <v>205</v>
      </c>
      <c r="B2098" s="217" t="str">
        <f>+ม.6!D269</f>
        <v>โฉนด</v>
      </c>
      <c r="C2098" s="234">
        <f>+ม.6!E269</f>
        <v>39713</v>
      </c>
      <c r="D2098" s="221">
        <f>+ม.6!I269</f>
        <v>1</v>
      </c>
      <c r="E2098" s="221">
        <f>+ม.6!J269</f>
        <v>0</v>
      </c>
      <c r="F2098" s="230" t="str">
        <f>+ม.6!K269</f>
        <v>12.0</v>
      </c>
      <c r="G2098" s="190"/>
      <c r="H2098" s="221">
        <f t="shared" si="230"/>
        <v>412</v>
      </c>
      <c r="I2098" s="226">
        <v>230</v>
      </c>
      <c r="J2098" s="191">
        <f t="shared" si="235"/>
        <v>94760</v>
      </c>
      <c r="K2098" s="221">
        <f>+ม.6!Q269</f>
        <v>1</v>
      </c>
      <c r="L2098" s="238" t="str">
        <f>+ม.6!S269</f>
        <v>บ้านเดี่ยว</v>
      </c>
      <c r="M2098" s="238" t="str">
        <f>+ม.6!T269</f>
        <v>ไม้</v>
      </c>
      <c r="N2098" s="190"/>
      <c r="O2098" s="197">
        <f>+ม.6!U269</f>
        <v>144</v>
      </c>
      <c r="P2098" s="190">
        <f>+ม.6!W269</f>
        <v>0</v>
      </c>
      <c r="Q2098" s="244">
        <v>6800</v>
      </c>
      <c r="R2098" s="197">
        <f t="shared" si="231"/>
        <v>979200</v>
      </c>
      <c r="S2098" s="221">
        <f>+ม.6!Z269</f>
        <v>35</v>
      </c>
      <c r="T2098" s="201">
        <f t="shared" si="232"/>
        <v>342720</v>
      </c>
      <c r="U2098" s="190">
        <f t="shared" si="233"/>
        <v>636480</v>
      </c>
      <c r="V2098" s="190">
        <f t="shared" si="234"/>
        <v>731240</v>
      </c>
      <c r="W2098" s="190"/>
      <c r="X2098" s="258" t="s">
        <v>2880</v>
      </c>
      <c r="Y2098" s="251"/>
      <c r="Z2098" s="251">
        <v>0.03</v>
      </c>
    </row>
    <row r="2099" spans="1:26" s="189" customFormat="1" ht="15.75" customHeight="1" x14ac:dyDescent="0.35">
      <c r="A2099" s="221">
        <v>206</v>
      </c>
      <c r="B2099" s="217" t="str">
        <f>+ม.6!D270</f>
        <v>โฉนด</v>
      </c>
      <c r="C2099" s="234">
        <f>+ม.6!E270</f>
        <v>55554</v>
      </c>
      <c r="D2099" s="221">
        <f>+ม.6!I270</f>
        <v>4</v>
      </c>
      <c r="E2099" s="221">
        <f>+ม.6!J270</f>
        <v>3</v>
      </c>
      <c r="F2099" s="230" t="str">
        <f>+ม.6!K270</f>
        <v>64.0</v>
      </c>
      <c r="G2099" s="190"/>
      <c r="H2099" s="221">
        <f t="shared" si="230"/>
        <v>1964</v>
      </c>
      <c r="I2099" s="226">
        <v>140</v>
      </c>
      <c r="J2099" s="191">
        <f t="shared" si="235"/>
        <v>274960</v>
      </c>
      <c r="K2099" s="221">
        <f>+ม.6!Q270</f>
        <v>0</v>
      </c>
      <c r="L2099" s="238">
        <f>+ม.6!S270</f>
        <v>0</v>
      </c>
      <c r="M2099" s="238">
        <f>+ม.6!T270</f>
        <v>0</v>
      </c>
      <c r="N2099" s="190"/>
      <c r="O2099" s="197">
        <f>+ม.6!U270</f>
        <v>0</v>
      </c>
      <c r="P2099" s="190">
        <f>+ม.6!W270</f>
        <v>0</v>
      </c>
      <c r="Q2099" s="244"/>
      <c r="R2099" s="197">
        <f t="shared" si="231"/>
        <v>0</v>
      </c>
      <c r="S2099" s="221">
        <f>+ม.6!Z270</f>
        <v>0</v>
      </c>
      <c r="T2099" s="201">
        <f t="shared" si="232"/>
        <v>0</v>
      </c>
      <c r="U2099" s="190">
        <f t="shared" si="233"/>
        <v>0</v>
      </c>
      <c r="V2099" s="190">
        <f t="shared" si="234"/>
        <v>274960</v>
      </c>
      <c r="W2099" s="190"/>
      <c r="X2099" s="258" t="s">
        <v>2880</v>
      </c>
      <c r="Y2099" s="251"/>
      <c r="Z2099" s="251">
        <v>0.01</v>
      </c>
    </row>
    <row r="2100" spans="1:26" s="189" customFormat="1" ht="15.75" customHeight="1" x14ac:dyDescent="0.35">
      <c r="A2100" s="221">
        <v>207</v>
      </c>
      <c r="B2100" s="217" t="str">
        <f>+ม.6!D271</f>
        <v>โฉนด</v>
      </c>
      <c r="C2100" s="234">
        <f>+ม.6!E271</f>
        <v>55557</v>
      </c>
      <c r="D2100" s="221">
        <f>+ม.6!I271</f>
        <v>7</v>
      </c>
      <c r="E2100" s="221">
        <f>+ม.6!J271</f>
        <v>3</v>
      </c>
      <c r="F2100" s="230">
        <f>+ม.6!K271</f>
        <v>4</v>
      </c>
      <c r="G2100" s="190"/>
      <c r="H2100" s="221">
        <f t="shared" si="230"/>
        <v>3104</v>
      </c>
      <c r="I2100" s="226">
        <v>130</v>
      </c>
      <c r="J2100" s="191">
        <f t="shared" si="235"/>
        <v>403520</v>
      </c>
      <c r="K2100" s="221">
        <f>+ม.6!Q271</f>
        <v>0</v>
      </c>
      <c r="L2100" s="238">
        <f>+ม.6!S271</f>
        <v>0</v>
      </c>
      <c r="M2100" s="238">
        <f>+ม.6!T271</f>
        <v>0</v>
      </c>
      <c r="N2100" s="190"/>
      <c r="O2100" s="197">
        <f>+ม.6!U271</f>
        <v>0</v>
      </c>
      <c r="P2100" s="190">
        <f>+ม.6!W271</f>
        <v>0</v>
      </c>
      <c r="Q2100" s="244"/>
      <c r="R2100" s="197">
        <f t="shared" si="231"/>
        <v>0</v>
      </c>
      <c r="S2100" s="221">
        <f>+ม.6!Z271</f>
        <v>0</v>
      </c>
      <c r="T2100" s="201">
        <f t="shared" si="232"/>
        <v>0</v>
      </c>
      <c r="U2100" s="190">
        <f t="shared" si="233"/>
        <v>0</v>
      </c>
      <c r="V2100" s="190">
        <f t="shared" si="234"/>
        <v>403520</v>
      </c>
      <c r="W2100" s="190"/>
      <c r="X2100" s="258" t="s">
        <v>2880</v>
      </c>
      <c r="Y2100" s="251"/>
      <c r="Z2100" s="251">
        <v>0.01</v>
      </c>
    </row>
    <row r="2101" spans="1:26" s="189" customFormat="1" ht="15.75" customHeight="1" x14ac:dyDescent="0.35">
      <c r="A2101" s="221">
        <v>208</v>
      </c>
      <c r="B2101" s="217" t="str">
        <f>+ม.6!D272</f>
        <v>โฉนด</v>
      </c>
      <c r="C2101" s="234">
        <f>+ม.6!E272</f>
        <v>15660</v>
      </c>
      <c r="D2101" s="221">
        <f>+ม.6!I272</f>
        <v>16</v>
      </c>
      <c r="E2101" s="221">
        <f>+ม.6!J272</f>
        <v>0</v>
      </c>
      <c r="F2101" s="230">
        <f>+ม.6!K272</f>
        <v>52</v>
      </c>
      <c r="G2101" s="190"/>
      <c r="H2101" s="221">
        <f t="shared" si="230"/>
        <v>6452</v>
      </c>
      <c r="I2101" s="226">
        <v>100</v>
      </c>
      <c r="J2101" s="191">
        <f t="shared" si="235"/>
        <v>645200</v>
      </c>
      <c r="K2101" s="221">
        <f>+ม.6!Q272</f>
        <v>0</v>
      </c>
      <c r="L2101" s="238">
        <f>+ม.6!S272</f>
        <v>0</v>
      </c>
      <c r="M2101" s="238">
        <f>+ม.6!T272</f>
        <v>0</v>
      </c>
      <c r="N2101" s="190"/>
      <c r="O2101" s="197">
        <f>+ม.6!U272</f>
        <v>0</v>
      </c>
      <c r="P2101" s="190">
        <f>+ม.6!W272</f>
        <v>0</v>
      </c>
      <c r="Q2101" s="244"/>
      <c r="R2101" s="197">
        <f t="shared" si="231"/>
        <v>0</v>
      </c>
      <c r="S2101" s="221">
        <f>+ม.6!Z272</f>
        <v>0</v>
      </c>
      <c r="T2101" s="201">
        <f t="shared" si="232"/>
        <v>0</v>
      </c>
      <c r="U2101" s="190">
        <f t="shared" si="233"/>
        <v>0</v>
      </c>
      <c r="V2101" s="190">
        <f t="shared" si="234"/>
        <v>645200</v>
      </c>
      <c r="W2101" s="190"/>
      <c r="X2101" s="258" t="s">
        <v>2880</v>
      </c>
      <c r="Y2101" s="251"/>
      <c r="Z2101" s="251">
        <v>0.01</v>
      </c>
    </row>
    <row r="2102" spans="1:26" s="189" customFormat="1" ht="15.75" customHeight="1" x14ac:dyDescent="0.35">
      <c r="A2102" s="221">
        <v>209</v>
      </c>
      <c r="B2102" s="217" t="str">
        <f>+ม.6!D273</f>
        <v>โฉนด</v>
      </c>
      <c r="C2102" s="234">
        <f>+ม.6!E273</f>
        <v>15664</v>
      </c>
      <c r="D2102" s="221">
        <f>+ม.6!I273</f>
        <v>10</v>
      </c>
      <c r="E2102" s="221">
        <f>+ม.6!J273</f>
        <v>3</v>
      </c>
      <c r="F2102" s="230" t="str">
        <f>+ม.6!K273</f>
        <v>80.0</v>
      </c>
      <c r="G2102" s="190"/>
      <c r="H2102" s="221">
        <f t="shared" si="230"/>
        <v>4380</v>
      </c>
      <c r="I2102" s="226">
        <v>130</v>
      </c>
      <c r="J2102" s="191">
        <f t="shared" si="235"/>
        <v>569400</v>
      </c>
      <c r="K2102" s="221">
        <f>+ม.6!Q273</f>
        <v>0</v>
      </c>
      <c r="L2102" s="238">
        <f>+ม.6!S273</f>
        <v>0</v>
      </c>
      <c r="M2102" s="238">
        <f>+ม.6!T273</f>
        <v>0</v>
      </c>
      <c r="N2102" s="190"/>
      <c r="O2102" s="197">
        <f>+ม.6!U273</f>
        <v>0</v>
      </c>
      <c r="P2102" s="190">
        <f>+ม.6!W273</f>
        <v>0</v>
      </c>
      <c r="Q2102" s="244"/>
      <c r="R2102" s="197">
        <f t="shared" si="231"/>
        <v>0</v>
      </c>
      <c r="S2102" s="221">
        <f>+ม.6!Z273</f>
        <v>0</v>
      </c>
      <c r="T2102" s="201">
        <f t="shared" si="232"/>
        <v>0</v>
      </c>
      <c r="U2102" s="190">
        <f t="shared" si="233"/>
        <v>0</v>
      </c>
      <c r="V2102" s="190">
        <f t="shared" si="234"/>
        <v>569400</v>
      </c>
      <c r="W2102" s="190"/>
      <c r="X2102" s="258" t="s">
        <v>2880</v>
      </c>
      <c r="Y2102" s="251"/>
      <c r="Z2102" s="251">
        <v>0.01</v>
      </c>
    </row>
    <row r="2103" spans="1:26" s="189" customFormat="1" ht="15.75" customHeight="1" x14ac:dyDescent="0.35">
      <c r="A2103" s="221">
        <v>210</v>
      </c>
      <c r="B2103" s="217" t="str">
        <f>+ม.6!D274</f>
        <v>โฉนด</v>
      </c>
      <c r="C2103" s="234">
        <f>+ม.6!E274</f>
        <v>21606</v>
      </c>
      <c r="D2103" s="221">
        <f>+ม.6!I274</f>
        <v>5</v>
      </c>
      <c r="E2103" s="221">
        <f>+ม.6!J274</f>
        <v>0</v>
      </c>
      <c r="F2103" s="230" t="str">
        <f>+ม.6!K274</f>
        <v>25.0</v>
      </c>
      <c r="G2103" s="190"/>
      <c r="H2103" s="221">
        <f t="shared" si="230"/>
        <v>2025</v>
      </c>
      <c r="I2103" s="226">
        <v>100</v>
      </c>
      <c r="J2103" s="191">
        <f t="shared" si="235"/>
        <v>202500</v>
      </c>
      <c r="K2103" s="221">
        <f>+ม.6!Q274</f>
        <v>0</v>
      </c>
      <c r="L2103" s="238">
        <f>+ม.6!S274</f>
        <v>0</v>
      </c>
      <c r="M2103" s="238">
        <f>+ม.6!T274</f>
        <v>0</v>
      </c>
      <c r="N2103" s="190"/>
      <c r="O2103" s="197">
        <f>+ม.6!U274</f>
        <v>0</v>
      </c>
      <c r="P2103" s="190">
        <f>+ม.6!W274</f>
        <v>0</v>
      </c>
      <c r="Q2103" s="244"/>
      <c r="R2103" s="197">
        <f t="shared" si="231"/>
        <v>0</v>
      </c>
      <c r="S2103" s="221">
        <f>+ม.6!Z274</f>
        <v>0</v>
      </c>
      <c r="T2103" s="201">
        <f t="shared" si="232"/>
        <v>0</v>
      </c>
      <c r="U2103" s="190">
        <f t="shared" si="233"/>
        <v>0</v>
      </c>
      <c r="V2103" s="190">
        <f t="shared" si="234"/>
        <v>202500</v>
      </c>
      <c r="W2103" s="190"/>
      <c r="X2103" s="258" t="s">
        <v>2880</v>
      </c>
      <c r="Y2103" s="251"/>
      <c r="Z2103" s="251">
        <v>0.01</v>
      </c>
    </row>
    <row r="2104" spans="1:26" s="189" customFormat="1" ht="15.75" customHeight="1" x14ac:dyDescent="0.35">
      <c r="A2104" s="221">
        <v>211</v>
      </c>
      <c r="B2104" s="217" t="str">
        <f>+ม.6!D275</f>
        <v>โฉนด</v>
      </c>
      <c r="C2104" s="234">
        <f>+ม.6!E275</f>
        <v>31230</v>
      </c>
      <c r="D2104" s="221">
        <f>+ม.6!I275</f>
        <v>0</v>
      </c>
      <c r="E2104" s="221">
        <f>+ม.6!J275</f>
        <v>1</v>
      </c>
      <c r="F2104" s="230" t="str">
        <f>+ม.6!K275</f>
        <v>10.0</v>
      </c>
      <c r="G2104" s="190"/>
      <c r="H2104" s="221">
        <f t="shared" si="230"/>
        <v>110</v>
      </c>
      <c r="I2104" s="226">
        <v>230</v>
      </c>
      <c r="J2104" s="191">
        <f t="shared" si="235"/>
        <v>25300</v>
      </c>
      <c r="K2104" s="221">
        <f>+ม.6!Q275</f>
        <v>1</v>
      </c>
      <c r="L2104" s="238" t="str">
        <f>+ม.6!S275</f>
        <v>บ้านเดี่ยว</v>
      </c>
      <c r="M2104" s="238" t="str">
        <f>+ม.6!T275</f>
        <v>ครึ่งตึกครึ่งไม้</v>
      </c>
      <c r="N2104" s="190"/>
      <c r="O2104" s="197">
        <f>+ม.6!U275</f>
        <v>72</v>
      </c>
      <c r="P2104" s="190">
        <f>+ม.6!W275</f>
        <v>0</v>
      </c>
      <c r="Q2104" s="244">
        <v>6800</v>
      </c>
      <c r="R2104" s="197">
        <f t="shared" si="231"/>
        <v>489600</v>
      </c>
      <c r="S2104" s="221">
        <f>+ม.6!Z275</f>
        <v>40</v>
      </c>
      <c r="T2104" s="201">
        <f t="shared" si="232"/>
        <v>195840</v>
      </c>
      <c r="U2104" s="190">
        <f t="shared" si="233"/>
        <v>293760</v>
      </c>
      <c r="V2104" s="190">
        <f t="shared" si="234"/>
        <v>319060</v>
      </c>
      <c r="W2104" s="190"/>
      <c r="X2104" s="258" t="s">
        <v>2880</v>
      </c>
      <c r="Y2104" s="251"/>
      <c r="Z2104" s="251">
        <v>0.03</v>
      </c>
    </row>
    <row r="2105" spans="1:26" s="189" customFormat="1" ht="15.75" customHeight="1" x14ac:dyDescent="0.35">
      <c r="A2105" s="221">
        <f>+ม.6!C276</f>
        <v>0</v>
      </c>
      <c r="B2105" s="217">
        <f>+ม.6!D276</f>
        <v>0</v>
      </c>
      <c r="C2105" s="234"/>
      <c r="D2105" s="221"/>
      <c r="E2105" s="221"/>
      <c r="F2105" s="230"/>
      <c r="G2105" s="190"/>
      <c r="H2105" s="221">
        <f t="shared" si="230"/>
        <v>0</v>
      </c>
      <c r="I2105" s="226"/>
      <c r="J2105" s="191">
        <f t="shared" si="235"/>
        <v>0</v>
      </c>
      <c r="K2105" s="221">
        <f>+ม.6!Q276</f>
        <v>0</v>
      </c>
      <c r="L2105" s="238" t="str">
        <f>+ม.6!S276</f>
        <v>ชั้นที่1</v>
      </c>
      <c r="M2105" s="238">
        <f>+ม.6!T276</f>
        <v>0</v>
      </c>
      <c r="N2105" s="190"/>
      <c r="O2105" s="197">
        <f>+ม.6!U276</f>
        <v>0</v>
      </c>
      <c r="P2105" s="190">
        <f>+ม.6!W276</f>
        <v>36</v>
      </c>
      <c r="Q2105" s="244"/>
      <c r="R2105" s="197">
        <f t="shared" si="231"/>
        <v>0</v>
      </c>
      <c r="S2105" s="221">
        <f>+ม.6!Z276</f>
        <v>0</v>
      </c>
      <c r="T2105" s="201">
        <f t="shared" si="232"/>
        <v>0</v>
      </c>
      <c r="U2105" s="190">
        <f t="shared" si="233"/>
        <v>0</v>
      </c>
      <c r="V2105" s="190">
        <f t="shared" si="234"/>
        <v>0</v>
      </c>
      <c r="W2105" s="190"/>
      <c r="X2105" s="258"/>
      <c r="Y2105" s="251"/>
      <c r="Z2105" s="251"/>
    </row>
    <row r="2106" spans="1:26" s="189" customFormat="1" ht="15.75" customHeight="1" x14ac:dyDescent="0.35">
      <c r="A2106" s="221">
        <f>+ม.6!C277</f>
        <v>0</v>
      </c>
      <c r="B2106" s="217">
        <f>+ม.6!D277</f>
        <v>0</v>
      </c>
      <c r="C2106" s="234"/>
      <c r="D2106" s="221"/>
      <c r="E2106" s="221"/>
      <c r="F2106" s="230"/>
      <c r="G2106" s="190"/>
      <c r="H2106" s="221">
        <f t="shared" si="230"/>
        <v>0</v>
      </c>
      <c r="I2106" s="226"/>
      <c r="J2106" s="191">
        <f t="shared" si="235"/>
        <v>0</v>
      </c>
      <c r="K2106" s="221">
        <f>+ม.6!Q277</f>
        <v>0</v>
      </c>
      <c r="L2106" s="238" t="str">
        <f>+ม.6!S277</f>
        <v>ชั้นที่2</v>
      </c>
      <c r="M2106" s="238">
        <f>+ม.6!T277</f>
        <v>0</v>
      </c>
      <c r="N2106" s="190"/>
      <c r="O2106" s="197">
        <f>+ม.6!U277</f>
        <v>0</v>
      </c>
      <c r="P2106" s="190">
        <f>+ม.6!W277</f>
        <v>36</v>
      </c>
      <c r="Q2106" s="244"/>
      <c r="R2106" s="197">
        <f t="shared" si="231"/>
        <v>0</v>
      </c>
      <c r="S2106" s="221">
        <f>+ม.6!Z277</f>
        <v>0</v>
      </c>
      <c r="T2106" s="201">
        <f t="shared" si="232"/>
        <v>0</v>
      </c>
      <c r="U2106" s="190">
        <f t="shared" si="233"/>
        <v>0</v>
      </c>
      <c r="V2106" s="190">
        <f t="shared" si="234"/>
        <v>0</v>
      </c>
      <c r="W2106" s="190"/>
      <c r="X2106" s="258"/>
      <c r="Y2106" s="251"/>
      <c r="Z2106" s="251"/>
    </row>
    <row r="2107" spans="1:26" s="189" customFormat="1" ht="15.75" customHeight="1" x14ac:dyDescent="0.35">
      <c r="A2107" s="221">
        <v>212</v>
      </c>
      <c r="B2107" s="217" t="str">
        <f>+ม.6!D278</f>
        <v>โฉนด</v>
      </c>
      <c r="C2107" s="234">
        <f>+ม.6!E278</f>
        <v>66026</v>
      </c>
      <c r="D2107" s="221">
        <f>+ม.6!I278</f>
        <v>11</v>
      </c>
      <c r="E2107" s="221">
        <f>+ม.6!J278</f>
        <v>0</v>
      </c>
      <c r="F2107" s="230">
        <f>+ม.6!K278</f>
        <v>92.4</v>
      </c>
      <c r="G2107" s="190"/>
      <c r="H2107" s="221">
        <f t="shared" si="230"/>
        <v>4492.3999999999996</v>
      </c>
      <c r="I2107" s="226">
        <v>100</v>
      </c>
      <c r="J2107" s="191">
        <f t="shared" si="235"/>
        <v>449239.99999999994</v>
      </c>
      <c r="K2107" s="221">
        <f>+ม.6!Q278</f>
        <v>0</v>
      </c>
      <c r="L2107" s="238">
        <f>+ม.6!S278</f>
        <v>0</v>
      </c>
      <c r="M2107" s="238">
        <f>+ม.6!T278</f>
        <v>0</v>
      </c>
      <c r="N2107" s="190"/>
      <c r="O2107" s="197">
        <f>+ม.6!U278</f>
        <v>0</v>
      </c>
      <c r="P2107" s="190">
        <f>+ม.6!W278</f>
        <v>0</v>
      </c>
      <c r="Q2107" s="244"/>
      <c r="R2107" s="197">
        <f t="shared" si="231"/>
        <v>0</v>
      </c>
      <c r="S2107" s="221">
        <f>+ม.6!Z278</f>
        <v>0</v>
      </c>
      <c r="T2107" s="201">
        <f t="shared" si="232"/>
        <v>0</v>
      </c>
      <c r="U2107" s="190">
        <f t="shared" si="233"/>
        <v>0</v>
      </c>
      <c r="V2107" s="190">
        <f t="shared" si="234"/>
        <v>449239.99999999994</v>
      </c>
      <c r="W2107" s="190"/>
      <c r="X2107" s="258" t="s">
        <v>2880</v>
      </c>
      <c r="Y2107" s="251"/>
      <c r="Z2107" s="251">
        <v>0.01</v>
      </c>
    </row>
    <row r="2108" spans="1:26" s="189" customFormat="1" ht="15.75" customHeight="1" x14ac:dyDescent="0.35">
      <c r="A2108" s="221">
        <v>213</v>
      </c>
      <c r="B2108" s="217" t="str">
        <f>+ม.6!D279</f>
        <v>โฉนด</v>
      </c>
      <c r="C2108" s="234">
        <f>+ม.6!E279</f>
        <v>14622</v>
      </c>
      <c r="D2108" s="221">
        <f>+ม.6!I279</f>
        <v>18</v>
      </c>
      <c r="E2108" s="221">
        <f>+ม.6!J279</f>
        <v>3</v>
      </c>
      <c r="F2108" s="230" t="str">
        <f>+ม.6!K279</f>
        <v>69.0</v>
      </c>
      <c r="G2108" s="190"/>
      <c r="H2108" s="221">
        <f t="shared" si="230"/>
        <v>7569</v>
      </c>
      <c r="I2108" s="226">
        <v>130</v>
      </c>
      <c r="J2108" s="191">
        <f t="shared" si="235"/>
        <v>983970</v>
      </c>
      <c r="K2108" s="221">
        <f>+ม.6!Q279</f>
        <v>0</v>
      </c>
      <c r="L2108" s="238">
        <f>+ม.6!S279</f>
        <v>0</v>
      </c>
      <c r="M2108" s="238">
        <f>+ม.6!T279</f>
        <v>0</v>
      </c>
      <c r="N2108" s="190"/>
      <c r="O2108" s="197">
        <f>+ม.6!U279</f>
        <v>0</v>
      </c>
      <c r="P2108" s="190">
        <f>+ม.6!W279</f>
        <v>0</v>
      </c>
      <c r="Q2108" s="244"/>
      <c r="R2108" s="197">
        <f t="shared" si="231"/>
        <v>0</v>
      </c>
      <c r="S2108" s="221">
        <f>+ม.6!Z279</f>
        <v>0</v>
      </c>
      <c r="T2108" s="201">
        <f t="shared" si="232"/>
        <v>0</v>
      </c>
      <c r="U2108" s="190">
        <f t="shared" si="233"/>
        <v>0</v>
      </c>
      <c r="V2108" s="190">
        <f t="shared" si="234"/>
        <v>983970</v>
      </c>
      <c r="W2108" s="190"/>
      <c r="X2108" s="258" t="s">
        <v>2880</v>
      </c>
      <c r="Y2108" s="251"/>
      <c r="Z2108" s="251">
        <v>0.01</v>
      </c>
    </row>
    <row r="2109" spans="1:26" s="189" customFormat="1" ht="15.75" customHeight="1" x14ac:dyDescent="0.35">
      <c r="A2109" s="221">
        <v>214</v>
      </c>
      <c r="B2109" s="217" t="str">
        <f>+ม.6!D280</f>
        <v>โฉนด</v>
      </c>
      <c r="C2109" s="234">
        <f>+ม.6!E280</f>
        <v>21608</v>
      </c>
      <c r="D2109" s="221">
        <f>+ม.6!I280</f>
        <v>4</v>
      </c>
      <c r="E2109" s="221">
        <f>+ม.6!J280</f>
        <v>3</v>
      </c>
      <c r="F2109" s="230" t="str">
        <f>+ม.6!K280</f>
        <v>3.0</v>
      </c>
      <c r="G2109" s="190"/>
      <c r="H2109" s="221">
        <f t="shared" si="230"/>
        <v>1903</v>
      </c>
      <c r="I2109" s="226">
        <v>100</v>
      </c>
      <c r="J2109" s="191">
        <f t="shared" si="235"/>
        <v>190300</v>
      </c>
      <c r="K2109" s="221">
        <f>+ม.6!Q280</f>
        <v>0</v>
      </c>
      <c r="L2109" s="238">
        <f>+ม.6!S280</f>
        <v>0</v>
      </c>
      <c r="M2109" s="238">
        <f>+ม.6!T280</f>
        <v>0</v>
      </c>
      <c r="N2109" s="190"/>
      <c r="O2109" s="197">
        <f>+ม.6!U280</f>
        <v>0</v>
      </c>
      <c r="P2109" s="190">
        <f>+ม.6!W280</f>
        <v>0</v>
      </c>
      <c r="Q2109" s="244"/>
      <c r="R2109" s="197">
        <f t="shared" si="231"/>
        <v>0</v>
      </c>
      <c r="S2109" s="221">
        <f>+ม.6!Z280</f>
        <v>0</v>
      </c>
      <c r="T2109" s="201">
        <f t="shared" si="232"/>
        <v>0</v>
      </c>
      <c r="U2109" s="190">
        <f t="shared" si="233"/>
        <v>0</v>
      </c>
      <c r="V2109" s="190">
        <f t="shared" si="234"/>
        <v>190300</v>
      </c>
      <c r="W2109" s="190"/>
      <c r="X2109" s="258" t="s">
        <v>2880</v>
      </c>
      <c r="Y2109" s="251"/>
      <c r="Z2109" s="251">
        <v>0.01</v>
      </c>
    </row>
    <row r="2110" spans="1:26" s="189" customFormat="1" ht="15.75" customHeight="1" x14ac:dyDescent="0.35">
      <c r="A2110" s="221">
        <v>215</v>
      </c>
      <c r="B2110" s="217" t="str">
        <f>+ม.6!D281</f>
        <v>โฉนด</v>
      </c>
      <c r="C2110" s="234">
        <f>+ม.6!E281</f>
        <v>31243</v>
      </c>
      <c r="D2110" s="221">
        <f>+ม.6!I281</f>
        <v>3</v>
      </c>
      <c r="E2110" s="221">
        <f>+ม.6!J281</f>
        <v>1</v>
      </c>
      <c r="F2110" s="230" t="str">
        <f>+ม.6!K281</f>
        <v>31.0</v>
      </c>
      <c r="G2110" s="190"/>
      <c r="H2110" s="221">
        <f t="shared" si="230"/>
        <v>1331</v>
      </c>
      <c r="I2110" s="226">
        <v>170</v>
      </c>
      <c r="J2110" s="191">
        <f t="shared" si="235"/>
        <v>226270</v>
      </c>
      <c r="K2110" s="221">
        <f>+ม.6!Q281</f>
        <v>1</v>
      </c>
      <c r="L2110" s="238" t="str">
        <f>+ม.6!S281</f>
        <v>บ้านเดี่ยว</v>
      </c>
      <c r="M2110" s="238" t="str">
        <f>+ม.6!T281</f>
        <v>ครึ่งตึกครึ่งไม้</v>
      </c>
      <c r="N2110" s="190"/>
      <c r="O2110" s="197">
        <f>+ม.6!U281</f>
        <v>216</v>
      </c>
      <c r="P2110" s="190">
        <f>+ม.6!W281</f>
        <v>0</v>
      </c>
      <c r="Q2110" s="244">
        <v>6800</v>
      </c>
      <c r="R2110" s="197">
        <f t="shared" si="231"/>
        <v>1468800</v>
      </c>
      <c r="S2110" s="221">
        <f>+ม.6!Z281</f>
        <v>35</v>
      </c>
      <c r="T2110" s="201">
        <f t="shared" si="232"/>
        <v>514080</v>
      </c>
      <c r="U2110" s="190">
        <f t="shared" si="233"/>
        <v>954720</v>
      </c>
      <c r="V2110" s="190">
        <f t="shared" si="234"/>
        <v>1180990</v>
      </c>
      <c r="W2110" s="190"/>
      <c r="X2110" s="258" t="s">
        <v>2880</v>
      </c>
      <c r="Y2110" s="251"/>
      <c r="Z2110" s="251">
        <v>0.03</v>
      </c>
    </row>
    <row r="2111" spans="1:26" s="189" customFormat="1" ht="15.75" customHeight="1" x14ac:dyDescent="0.35">
      <c r="A2111" s="221">
        <f>+ม.6!C282</f>
        <v>0</v>
      </c>
      <c r="B2111" s="217">
        <f>+ม.6!D282</f>
        <v>0</v>
      </c>
      <c r="C2111" s="234"/>
      <c r="D2111" s="221"/>
      <c r="E2111" s="221"/>
      <c r="F2111" s="230"/>
      <c r="G2111" s="190"/>
      <c r="H2111" s="221">
        <f t="shared" si="230"/>
        <v>0</v>
      </c>
      <c r="I2111" s="226"/>
      <c r="J2111" s="191">
        <f t="shared" si="235"/>
        <v>0</v>
      </c>
      <c r="K2111" s="221">
        <f>+ม.6!Q282</f>
        <v>0</v>
      </c>
      <c r="L2111" s="238" t="str">
        <f>+ม.6!S282</f>
        <v>ชั้นที่1</v>
      </c>
      <c r="M2111" s="238">
        <f>+ม.6!T282</f>
        <v>0</v>
      </c>
      <c r="N2111" s="190"/>
      <c r="O2111" s="197">
        <f>+ม.6!U282</f>
        <v>0</v>
      </c>
      <c r="P2111" s="190">
        <f>+ม.6!W282</f>
        <v>108</v>
      </c>
      <c r="Q2111" s="244"/>
      <c r="R2111" s="197">
        <f t="shared" si="231"/>
        <v>0</v>
      </c>
      <c r="S2111" s="221">
        <f>+ม.6!Z282</f>
        <v>0</v>
      </c>
      <c r="T2111" s="201">
        <f t="shared" si="232"/>
        <v>0</v>
      </c>
      <c r="U2111" s="190">
        <f t="shared" si="233"/>
        <v>0</v>
      </c>
      <c r="V2111" s="190">
        <f t="shared" si="234"/>
        <v>0</v>
      </c>
      <c r="W2111" s="190"/>
      <c r="X2111" s="258"/>
      <c r="Y2111" s="251"/>
      <c r="Z2111" s="251"/>
    </row>
    <row r="2112" spans="1:26" s="189" customFormat="1" ht="15.75" customHeight="1" x14ac:dyDescent="0.35">
      <c r="A2112" s="221">
        <f>+ม.6!C283</f>
        <v>0</v>
      </c>
      <c r="B2112" s="217">
        <f>+ม.6!D283</f>
        <v>0</v>
      </c>
      <c r="C2112" s="234"/>
      <c r="D2112" s="221"/>
      <c r="E2112" s="221"/>
      <c r="F2112" s="230"/>
      <c r="G2112" s="190"/>
      <c r="H2112" s="221">
        <f t="shared" si="230"/>
        <v>0</v>
      </c>
      <c r="I2112" s="226"/>
      <c r="J2112" s="191">
        <f t="shared" si="235"/>
        <v>0</v>
      </c>
      <c r="K2112" s="221">
        <f>+ม.6!Q283</f>
        <v>0</v>
      </c>
      <c r="L2112" s="238" t="str">
        <f>+ม.6!S283</f>
        <v>ชั้นที่2</v>
      </c>
      <c r="M2112" s="238">
        <f>+ม.6!T283</f>
        <v>0</v>
      </c>
      <c r="N2112" s="190"/>
      <c r="O2112" s="197">
        <f>+ม.6!U283</f>
        <v>0</v>
      </c>
      <c r="P2112" s="190">
        <f>+ม.6!W283</f>
        <v>108</v>
      </c>
      <c r="Q2112" s="244"/>
      <c r="R2112" s="197">
        <f t="shared" si="231"/>
        <v>0</v>
      </c>
      <c r="S2112" s="221">
        <f>+ม.6!Z283</f>
        <v>0</v>
      </c>
      <c r="T2112" s="201">
        <f t="shared" si="232"/>
        <v>0</v>
      </c>
      <c r="U2112" s="190">
        <f t="shared" si="233"/>
        <v>0</v>
      </c>
      <c r="V2112" s="190">
        <f t="shared" si="234"/>
        <v>0</v>
      </c>
      <c r="W2112" s="190"/>
      <c r="X2112" s="258"/>
      <c r="Y2112" s="251"/>
      <c r="Z2112" s="251"/>
    </row>
    <row r="2113" spans="1:26" s="189" customFormat="1" ht="15.75" customHeight="1" x14ac:dyDescent="0.35">
      <c r="A2113" s="221">
        <f>+ม.6!C284</f>
        <v>0</v>
      </c>
      <c r="B2113" s="217">
        <f>+ม.6!D284</f>
        <v>0</v>
      </c>
      <c r="C2113" s="234"/>
      <c r="D2113" s="221"/>
      <c r="E2113" s="221"/>
      <c r="F2113" s="230"/>
      <c r="G2113" s="190"/>
      <c r="H2113" s="221">
        <f t="shared" si="230"/>
        <v>0</v>
      </c>
      <c r="I2113" s="226"/>
      <c r="J2113" s="191">
        <f t="shared" si="235"/>
        <v>0</v>
      </c>
      <c r="K2113" s="221">
        <f>+ม.6!Q284</f>
        <v>2</v>
      </c>
      <c r="L2113" s="238" t="str">
        <f>+ม.6!S284</f>
        <v>บ้านเดี่ยว</v>
      </c>
      <c r="M2113" s="238" t="str">
        <f>+ม.6!T284</f>
        <v>ไม้</v>
      </c>
      <c r="N2113" s="190"/>
      <c r="O2113" s="197">
        <f>+ม.6!U284</f>
        <v>144</v>
      </c>
      <c r="P2113" s="190">
        <f>+ม.6!W284</f>
        <v>0</v>
      </c>
      <c r="Q2113" s="244">
        <v>6800</v>
      </c>
      <c r="R2113" s="197">
        <f t="shared" si="231"/>
        <v>979200</v>
      </c>
      <c r="S2113" s="221">
        <f>+ม.6!Z284</f>
        <v>30</v>
      </c>
      <c r="T2113" s="201">
        <f t="shared" si="232"/>
        <v>293760</v>
      </c>
      <c r="U2113" s="190">
        <f t="shared" si="233"/>
        <v>685440</v>
      </c>
      <c r="V2113" s="190">
        <f t="shared" si="234"/>
        <v>685440</v>
      </c>
      <c r="W2113" s="190"/>
      <c r="X2113" s="258"/>
      <c r="Y2113" s="251"/>
      <c r="Z2113" s="251"/>
    </row>
    <row r="2114" spans="1:26" s="189" customFormat="1" ht="15.75" customHeight="1" x14ac:dyDescent="0.35">
      <c r="A2114" s="221">
        <f>+ม.6!C285</f>
        <v>0</v>
      </c>
      <c r="B2114" s="217">
        <f>+ม.6!D285</f>
        <v>0</v>
      </c>
      <c r="C2114" s="234"/>
      <c r="D2114" s="221"/>
      <c r="E2114" s="221"/>
      <c r="F2114" s="230"/>
      <c r="G2114" s="190"/>
      <c r="H2114" s="221">
        <f t="shared" si="230"/>
        <v>0</v>
      </c>
      <c r="I2114" s="226"/>
      <c r="J2114" s="191">
        <f t="shared" si="235"/>
        <v>0</v>
      </c>
      <c r="K2114" s="221">
        <f>+ม.6!Q285</f>
        <v>3</v>
      </c>
      <c r="L2114" s="238" t="str">
        <f>+ม.6!S285</f>
        <v>บ้านเดี่ยว</v>
      </c>
      <c r="M2114" s="238" t="str">
        <f>+ม.6!T285</f>
        <v>ไม้</v>
      </c>
      <c r="N2114" s="190"/>
      <c r="O2114" s="197">
        <f>+ม.6!U285</f>
        <v>54</v>
      </c>
      <c r="P2114" s="190">
        <f>+ม.6!W285</f>
        <v>0</v>
      </c>
      <c r="Q2114" s="244">
        <v>6800</v>
      </c>
      <c r="R2114" s="197">
        <f t="shared" si="231"/>
        <v>367200</v>
      </c>
      <c r="S2114" s="221">
        <f>+ม.6!Z285</f>
        <v>30</v>
      </c>
      <c r="T2114" s="201">
        <f t="shared" si="232"/>
        <v>110160</v>
      </c>
      <c r="U2114" s="190">
        <f t="shared" si="233"/>
        <v>257040</v>
      </c>
      <c r="V2114" s="190">
        <f t="shared" si="234"/>
        <v>257040</v>
      </c>
      <c r="W2114" s="190"/>
      <c r="X2114" s="258"/>
      <c r="Y2114" s="251"/>
      <c r="Z2114" s="251"/>
    </row>
    <row r="2115" spans="1:26" s="189" customFormat="1" ht="15.75" customHeight="1" x14ac:dyDescent="0.35">
      <c r="A2115" s="221">
        <v>216</v>
      </c>
      <c r="B2115" s="217" t="str">
        <f>+ม.6!D286</f>
        <v>โฉนด</v>
      </c>
      <c r="C2115" s="234">
        <f>+ม.6!E286</f>
        <v>63767</v>
      </c>
      <c r="D2115" s="221">
        <f>+ม.6!I286</f>
        <v>9</v>
      </c>
      <c r="E2115" s="221">
        <f>+ม.6!J286</f>
        <v>1</v>
      </c>
      <c r="F2115" s="230">
        <f>+ม.6!K286</f>
        <v>2</v>
      </c>
      <c r="G2115" s="190"/>
      <c r="H2115" s="221">
        <f t="shared" si="230"/>
        <v>3702</v>
      </c>
      <c r="I2115" s="226">
        <v>100</v>
      </c>
      <c r="J2115" s="191">
        <f t="shared" si="235"/>
        <v>370200</v>
      </c>
      <c r="K2115" s="221">
        <f>+ม.6!Q286</f>
        <v>0</v>
      </c>
      <c r="L2115" s="238">
        <f>+ม.6!S286</f>
        <v>0</v>
      </c>
      <c r="M2115" s="238">
        <f>+ม.6!T286</f>
        <v>0</v>
      </c>
      <c r="N2115" s="190"/>
      <c r="O2115" s="197">
        <f>+ม.6!U286</f>
        <v>0</v>
      </c>
      <c r="P2115" s="190">
        <f>+ม.6!W286</f>
        <v>0</v>
      </c>
      <c r="Q2115" s="244"/>
      <c r="R2115" s="197">
        <f t="shared" si="231"/>
        <v>0</v>
      </c>
      <c r="S2115" s="221">
        <f>+ม.6!Z286</f>
        <v>0</v>
      </c>
      <c r="T2115" s="201">
        <f t="shared" si="232"/>
        <v>0</v>
      </c>
      <c r="U2115" s="190">
        <f t="shared" si="233"/>
        <v>0</v>
      </c>
      <c r="V2115" s="190">
        <f t="shared" si="234"/>
        <v>370200</v>
      </c>
      <c r="W2115" s="190"/>
      <c r="X2115" s="258" t="s">
        <v>2880</v>
      </c>
      <c r="Y2115" s="251"/>
      <c r="Z2115" s="251">
        <v>0.01</v>
      </c>
    </row>
    <row r="2116" spans="1:26" s="189" customFormat="1" ht="15.75" customHeight="1" x14ac:dyDescent="0.35">
      <c r="A2116" s="221">
        <v>217</v>
      </c>
      <c r="B2116" s="217" t="str">
        <f>+ม.6!D287</f>
        <v>โฉนด</v>
      </c>
      <c r="C2116" s="234">
        <f>+ม.6!E287</f>
        <v>10774</v>
      </c>
      <c r="D2116" s="221">
        <f>+ม.6!I287</f>
        <v>0</v>
      </c>
      <c r="E2116" s="221">
        <f>+ม.6!J287</f>
        <v>0</v>
      </c>
      <c r="F2116" s="230" t="str">
        <f>+ม.6!K287</f>
        <v>90.0</v>
      </c>
      <c r="G2116" s="190"/>
      <c r="H2116" s="221">
        <f t="shared" si="230"/>
        <v>90</v>
      </c>
      <c r="I2116" s="226">
        <v>230</v>
      </c>
      <c r="J2116" s="191">
        <f t="shared" si="235"/>
        <v>20700</v>
      </c>
      <c r="K2116" s="221">
        <f>+ม.6!Q287</f>
        <v>1</v>
      </c>
      <c r="L2116" s="238" t="str">
        <f>+ม.6!S287</f>
        <v>บ้านเดี่ยว</v>
      </c>
      <c r="M2116" s="238" t="str">
        <f>+ม.6!T287</f>
        <v>ครึ่งตึกครึ่งไม้</v>
      </c>
      <c r="N2116" s="190"/>
      <c r="O2116" s="197">
        <f>+ม.6!U287</f>
        <v>168</v>
      </c>
      <c r="P2116" s="190">
        <f>+ม.6!W287</f>
        <v>0</v>
      </c>
      <c r="Q2116" s="244">
        <v>6800</v>
      </c>
      <c r="R2116" s="197">
        <f t="shared" si="231"/>
        <v>1142400</v>
      </c>
      <c r="S2116" s="221">
        <f>+ม.6!Z287</f>
        <v>40</v>
      </c>
      <c r="T2116" s="201">
        <f t="shared" si="232"/>
        <v>456960</v>
      </c>
      <c r="U2116" s="190">
        <f t="shared" si="233"/>
        <v>685440</v>
      </c>
      <c r="V2116" s="190">
        <f t="shared" si="234"/>
        <v>706140</v>
      </c>
      <c r="W2116" s="190"/>
      <c r="X2116" s="258" t="s">
        <v>2880</v>
      </c>
      <c r="Y2116" s="251"/>
      <c r="Z2116" s="251">
        <v>0.03</v>
      </c>
    </row>
    <row r="2117" spans="1:26" s="189" customFormat="1" ht="15.75" customHeight="1" x14ac:dyDescent="0.35">
      <c r="A2117" s="221">
        <f>+ม.6!C288</f>
        <v>0</v>
      </c>
      <c r="B2117" s="217">
        <f>+ม.6!D288</f>
        <v>0</v>
      </c>
      <c r="C2117" s="234"/>
      <c r="D2117" s="221"/>
      <c r="E2117" s="221"/>
      <c r="F2117" s="230"/>
      <c r="G2117" s="190"/>
      <c r="H2117" s="221">
        <f t="shared" si="230"/>
        <v>0</v>
      </c>
      <c r="I2117" s="226"/>
      <c r="J2117" s="191">
        <f t="shared" si="235"/>
        <v>0</v>
      </c>
      <c r="K2117" s="221">
        <f>+ม.6!Q288</f>
        <v>0</v>
      </c>
      <c r="L2117" s="238" t="str">
        <f>+ม.6!S288</f>
        <v>ชั้นที่1</v>
      </c>
      <c r="M2117" s="238">
        <f>+ม.6!T288</f>
        <v>0</v>
      </c>
      <c r="N2117" s="190"/>
      <c r="O2117" s="197">
        <f>+ม.6!U288</f>
        <v>0</v>
      </c>
      <c r="P2117" s="190">
        <f>+ม.6!W288</f>
        <v>84</v>
      </c>
      <c r="Q2117" s="244"/>
      <c r="R2117" s="197">
        <f t="shared" si="231"/>
        <v>0</v>
      </c>
      <c r="S2117" s="221">
        <f>+ม.6!Z288</f>
        <v>0</v>
      </c>
      <c r="T2117" s="201">
        <f t="shared" si="232"/>
        <v>0</v>
      </c>
      <c r="U2117" s="190">
        <f t="shared" si="233"/>
        <v>0</v>
      </c>
      <c r="V2117" s="190">
        <f t="shared" si="234"/>
        <v>0</v>
      </c>
      <c r="W2117" s="190"/>
      <c r="X2117" s="258"/>
      <c r="Y2117" s="251"/>
      <c r="Z2117" s="251"/>
    </row>
    <row r="2118" spans="1:26" s="189" customFormat="1" ht="15.75" customHeight="1" x14ac:dyDescent="0.35">
      <c r="A2118" s="221">
        <f>+ม.6!C289</f>
        <v>0</v>
      </c>
      <c r="B2118" s="217">
        <f>+ม.6!D289</f>
        <v>0</v>
      </c>
      <c r="C2118" s="234"/>
      <c r="D2118" s="221"/>
      <c r="E2118" s="221"/>
      <c r="F2118" s="230"/>
      <c r="G2118" s="190"/>
      <c r="H2118" s="221">
        <f t="shared" si="230"/>
        <v>0</v>
      </c>
      <c r="I2118" s="226"/>
      <c r="J2118" s="191">
        <f t="shared" si="235"/>
        <v>0</v>
      </c>
      <c r="K2118" s="221">
        <f>+ม.6!Q289</f>
        <v>0</v>
      </c>
      <c r="L2118" s="238" t="str">
        <f>+ม.6!S289</f>
        <v>ชั้นที่2</v>
      </c>
      <c r="M2118" s="238">
        <f>+ม.6!T289</f>
        <v>0</v>
      </c>
      <c r="N2118" s="190"/>
      <c r="O2118" s="197">
        <f>+ม.6!U289</f>
        <v>0</v>
      </c>
      <c r="P2118" s="190">
        <f>+ม.6!W289</f>
        <v>84</v>
      </c>
      <c r="Q2118" s="244"/>
      <c r="R2118" s="197">
        <f t="shared" si="231"/>
        <v>0</v>
      </c>
      <c r="S2118" s="221">
        <f>+ม.6!Z289</f>
        <v>0</v>
      </c>
      <c r="T2118" s="201">
        <f t="shared" si="232"/>
        <v>0</v>
      </c>
      <c r="U2118" s="190">
        <f t="shared" si="233"/>
        <v>0</v>
      </c>
      <c r="V2118" s="190">
        <f t="shared" si="234"/>
        <v>0</v>
      </c>
      <c r="W2118" s="190"/>
      <c r="X2118" s="258"/>
      <c r="Y2118" s="251"/>
      <c r="Z2118" s="251"/>
    </row>
    <row r="2119" spans="1:26" s="189" customFormat="1" ht="15.75" customHeight="1" x14ac:dyDescent="0.35">
      <c r="A2119" s="221">
        <v>218</v>
      </c>
      <c r="B2119" s="217" t="str">
        <f>+ม.6!D290</f>
        <v>โฉนด</v>
      </c>
      <c r="C2119" s="234">
        <f>+ม.6!E290</f>
        <v>59224</v>
      </c>
      <c r="D2119" s="221">
        <f>+ม.6!I290</f>
        <v>3</v>
      </c>
      <c r="E2119" s="221">
        <f>+ม.6!J290</f>
        <v>2</v>
      </c>
      <c r="F2119" s="230">
        <f>+ม.6!K290</f>
        <v>19.8</v>
      </c>
      <c r="G2119" s="190"/>
      <c r="H2119" s="221">
        <f t="shared" si="230"/>
        <v>1419.8</v>
      </c>
      <c r="I2119" s="226">
        <v>100</v>
      </c>
      <c r="J2119" s="191">
        <f t="shared" si="235"/>
        <v>141980</v>
      </c>
      <c r="K2119" s="221">
        <f>+ม.6!Q290</f>
        <v>0</v>
      </c>
      <c r="L2119" s="238">
        <f>+ม.6!S290</f>
        <v>0</v>
      </c>
      <c r="M2119" s="238">
        <f>+ม.6!T290</f>
        <v>0</v>
      </c>
      <c r="N2119" s="190"/>
      <c r="O2119" s="197">
        <f>+ม.6!U290</f>
        <v>0</v>
      </c>
      <c r="P2119" s="190">
        <f>+ม.6!W290</f>
        <v>0</v>
      </c>
      <c r="Q2119" s="244"/>
      <c r="R2119" s="197">
        <f t="shared" si="231"/>
        <v>0</v>
      </c>
      <c r="S2119" s="221">
        <f>+ม.6!Z290</f>
        <v>0</v>
      </c>
      <c r="T2119" s="201">
        <f t="shared" si="232"/>
        <v>0</v>
      </c>
      <c r="U2119" s="190">
        <f t="shared" si="233"/>
        <v>0</v>
      </c>
      <c r="V2119" s="190">
        <f t="shared" si="234"/>
        <v>141980</v>
      </c>
      <c r="W2119" s="190"/>
      <c r="X2119" s="258" t="s">
        <v>2880</v>
      </c>
      <c r="Y2119" s="251"/>
      <c r="Z2119" s="251">
        <v>0.01</v>
      </c>
    </row>
    <row r="2120" spans="1:26" s="189" customFormat="1" ht="15.75" customHeight="1" x14ac:dyDescent="0.35">
      <c r="A2120" s="221">
        <v>219</v>
      </c>
      <c r="B2120" s="217" t="str">
        <f>+ม.6!D291</f>
        <v>โฉนด</v>
      </c>
      <c r="C2120" s="234">
        <f>+ม.6!E291</f>
        <v>40468</v>
      </c>
      <c r="D2120" s="221">
        <f>+ม.6!I291</f>
        <v>13</v>
      </c>
      <c r="E2120" s="221">
        <f>+ม.6!J291</f>
        <v>2</v>
      </c>
      <c r="F2120" s="230">
        <f>+ม.6!K291</f>
        <v>12</v>
      </c>
      <c r="G2120" s="190"/>
      <c r="H2120" s="221">
        <f t="shared" si="230"/>
        <v>5412</v>
      </c>
      <c r="I2120" s="226">
        <v>100</v>
      </c>
      <c r="J2120" s="191">
        <f t="shared" si="235"/>
        <v>541200</v>
      </c>
      <c r="K2120" s="221">
        <f>+ม.6!Q291</f>
        <v>0</v>
      </c>
      <c r="L2120" s="238">
        <f>+ม.6!S291</f>
        <v>0</v>
      </c>
      <c r="M2120" s="238">
        <f>+ม.6!T291</f>
        <v>0</v>
      </c>
      <c r="N2120" s="190"/>
      <c r="O2120" s="197">
        <f>+ม.6!U291</f>
        <v>0</v>
      </c>
      <c r="P2120" s="190">
        <f>+ม.6!W291</f>
        <v>0</v>
      </c>
      <c r="Q2120" s="244"/>
      <c r="R2120" s="197">
        <f t="shared" si="231"/>
        <v>0</v>
      </c>
      <c r="S2120" s="221">
        <f>+ม.6!Z291</f>
        <v>0</v>
      </c>
      <c r="T2120" s="201">
        <f t="shared" si="232"/>
        <v>0</v>
      </c>
      <c r="U2120" s="190">
        <f t="shared" si="233"/>
        <v>0</v>
      </c>
      <c r="V2120" s="190">
        <f t="shared" si="234"/>
        <v>541200</v>
      </c>
      <c r="W2120" s="190"/>
      <c r="X2120" s="258" t="s">
        <v>2880</v>
      </c>
      <c r="Y2120" s="251"/>
      <c r="Z2120" s="251">
        <v>0.01</v>
      </c>
    </row>
    <row r="2121" spans="1:26" s="189" customFormat="1" ht="15.75" customHeight="1" x14ac:dyDescent="0.35">
      <c r="A2121" s="221">
        <v>220</v>
      </c>
      <c r="B2121" s="217" t="str">
        <f>+ม.6!D292</f>
        <v>โฉนด</v>
      </c>
      <c r="C2121" s="234">
        <f>+ม.6!E292</f>
        <v>15029</v>
      </c>
      <c r="D2121" s="221">
        <f>+ม.6!I292</f>
        <v>5</v>
      </c>
      <c r="E2121" s="221">
        <f>+ม.6!J292</f>
        <v>3</v>
      </c>
      <c r="F2121" s="230" t="str">
        <f>+ม.6!K292</f>
        <v>57.0</v>
      </c>
      <c r="G2121" s="190"/>
      <c r="H2121" s="221">
        <f t="shared" si="230"/>
        <v>2357</v>
      </c>
      <c r="I2121" s="226">
        <v>100</v>
      </c>
      <c r="J2121" s="191">
        <f t="shared" si="235"/>
        <v>235700</v>
      </c>
      <c r="K2121" s="221">
        <f>+ม.6!Q292</f>
        <v>0</v>
      </c>
      <c r="L2121" s="238">
        <f>+ม.6!S292</f>
        <v>0</v>
      </c>
      <c r="M2121" s="238">
        <f>+ม.6!T292</f>
        <v>0</v>
      </c>
      <c r="N2121" s="190"/>
      <c r="O2121" s="197">
        <f>+ม.6!U292</f>
        <v>0</v>
      </c>
      <c r="P2121" s="190">
        <f>+ม.6!W292</f>
        <v>0</v>
      </c>
      <c r="Q2121" s="244"/>
      <c r="R2121" s="197">
        <f t="shared" si="231"/>
        <v>0</v>
      </c>
      <c r="S2121" s="221">
        <f>+ม.6!Z292</f>
        <v>0</v>
      </c>
      <c r="T2121" s="201">
        <f t="shared" si="232"/>
        <v>0</v>
      </c>
      <c r="U2121" s="190">
        <f t="shared" si="233"/>
        <v>0</v>
      </c>
      <c r="V2121" s="190">
        <f t="shared" si="234"/>
        <v>235700</v>
      </c>
      <c r="W2121" s="190"/>
      <c r="X2121" s="258" t="s">
        <v>2880</v>
      </c>
      <c r="Y2121" s="251"/>
      <c r="Z2121" s="251">
        <v>0.01</v>
      </c>
    </row>
    <row r="2122" spans="1:26" s="189" customFormat="1" ht="15.75" customHeight="1" x14ac:dyDescent="0.35">
      <c r="A2122" s="221">
        <v>221</v>
      </c>
      <c r="B2122" s="217" t="str">
        <f>+ม.6!D293</f>
        <v>โฉนด</v>
      </c>
      <c r="C2122" s="234">
        <f>+ม.6!E293</f>
        <v>55958</v>
      </c>
      <c r="D2122" s="221">
        <f>+ม.6!I293</f>
        <v>10</v>
      </c>
      <c r="E2122" s="221">
        <f>+ม.6!J293</f>
        <v>1</v>
      </c>
      <c r="F2122" s="230">
        <f>+ม.6!K293</f>
        <v>17</v>
      </c>
      <c r="G2122" s="190"/>
      <c r="H2122" s="221">
        <f t="shared" si="230"/>
        <v>4117</v>
      </c>
      <c r="I2122" s="226">
        <v>140</v>
      </c>
      <c r="J2122" s="191">
        <f t="shared" si="235"/>
        <v>576380</v>
      </c>
      <c r="K2122" s="221">
        <f>+ม.6!Q293</f>
        <v>0</v>
      </c>
      <c r="L2122" s="238">
        <f>+ม.6!S293</f>
        <v>0</v>
      </c>
      <c r="M2122" s="238">
        <f>+ม.6!T293</f>
        <v>0</v>
      </c>
      <c r="N2122" s="190"/>
      <c r="O2122" s="197">
        <f>+ม.6!U293</f>
        <v>0</v>
      </c>
      <c r="P2122" s="190">
        <f>+ม.6!W293</f>
        <v>0</v>
      </c>
      <c r="Q2122" s="244"/>
      <c r="R2122" s="197">
        <f t="shared" si="231"/>
        <v>0</v>
      </c>
      <c r="S2122" s="221">
        <f>+ม.6!Z293</f>
        <v>0</v>
      </c>
      <c r="T2122" s="201">
        <f t="shared" si="232"/>
        <v>0</v>
      </c>
      <c r="U2122" s="190">
        <f t="shared" si="233"/>
        <v>0</v>
      </c>
      <c r="V2122" s="190">
        <f t="shared" si="234"/>
        <v>576380</v>
      </c>
      <c r="W2122" s="190"/>
      <c r="X2122" s="258" t="s">
        <v>2880</v>
      </c>
      <c r="Y2122" s="251"/>
      <c r="Z2122" s="251">
        <v>0.01</v>
      </c>
    </row>
    <row r="2123" spans="1:26" s="189" customFormat="1" ht="15.75" customHeight="1" x14ac:dyDescent="0.35">
      <c r="A2123" s="221">
        <v>222</v>
      </c>
      <c r="B2123" s="217" t="str">
        <f>+ม.6!D294</f>
        <v>โฉนด</v>
      </c>
      <c r="C2123" s="234">
        <f>+ม.6!E294</f>
        <v>62678</v>
      </c>
      <c r="D2123" s="221">
        <f>+ม.6!I294</f>
        <v>4</v>
      </c>
      <c r="E2123" s="221">
        <f>+ม.6!J294</f>
        <v>1</v>
      </c>
      <c r="F2123" s="230">
        <f>+ม.6!K294</f>
        <v>92.2</v>
      </c>
      <c r="G2123" s="190"/>
      <c r="H2123" s="221">
        <f t="shared" si="230"/>
        <v>1792.2</v>
      </c>
      <c r="I2123" s="226">
        <v>100</v>
      </c>
      <c r="J2123" s="191">
        <f t="shared" si="235"/>
        <v>179220</v>
      </c>
      <c r="K2123" s="221">
        <f>+ม.6!Q294</f>
        <v>0</v>
      </c>
      <c r="L2123" s="238">
        <f>+ม.6!S294</f>
        <v>0</v>
      </c>
      <c r="M2123" s="238">
        <f>+ม.6!T294</f>
        <v>0</v>
      </c>
      <c r="N2123" s="190"/>
      <c r="O2123" s="197">
        <f>+ม.6!U294</f>
        <v>0</v>
      </c>
      <c r="P2123" s="190">
        <f>+ม.6!W294</f>
        <v>0</v>
      </c>
      <c r="Q2123" s="244"/>
      <c r="R2123" s="197">
        <f t="shared" si="231"/>
        <v>0</v>
      </c>
      <c r="S2123" s="221">
        <f>+ม.6!Z294</f>
        <v>0</v>
      </c>
      <c r="T2123" s="201">
        <f t="shared" si="232"/>
        <v>0</v>
      </c>
      <c r="U2123" s="190">
        <f t="shared" si="233"/>
        <v>0</v>
      </c>
      <c r="V2123" s="190">
        <f t="shared" si="234"/>
        <v>179220</v>
      </c>
      <c r="W2123" s="190"/>
      <c r="X2123" s="258" t="s">
        <v>2880</v>
      </c>
      <c r="Y2123" s="251"/>
      <c r="Z2123" s="251">
        <v>0.01</v>
      </c>
    </row>
    <row r="2124" spans="1:26" s="189" customFormat="1" ht="15.75" customHeight="1" x14ac:dyDescent="0.35">
      <c r="A2124" s="221">
        <v>223</v>
      </c>
      <c r="B2124" s="217" t="str">
        <f>+ม.6!D295</f>
        <v>โฉนด</v>
      </c>
      <c r="C2124" s="234">
        <f>+ม.6!E295</f>
        <v>65483</v>
      </c>
      <c r="D2124" s="221">
        <f>+ม.6!I295</f>
        <v>4</v>
      </c>
      <c r="E2124" s="221">
        <f>+ม.6!J295</f>
        <v>1</v>
      </c>
      <c r="F2124" s="230">
        <f>+ม.6!K295</f>
        <v>92.2</v>
      </c>
      <c r="G2124" s="190"/>
      <c r="H2124" s="221">
        <f t="shared" si="230"/>
        <v>1792.2</v>
      </c>
      <c r="I2124" s="226">
        <v>100</v>
      </c>
      <c r="J2124" s="191">
        <f t="shared" si="235"/>
        <v>179220</v>
      </c>
      <c r="K2124" s="221">
        <f>+ม.6!Q295</f>
        <v>0</v>
      </c>
      <c r="L2124" s="238">
        <f>+ม.6!S295</f>
        <v>0</v>
      </c>
      <c r="M2124" s="238">
        <f>+ม.6!T295</f>
        <v>0</v>
      </c>
      <c r="N2124" s="190"/>
      <c r="O2124" s="197">
        <f>+ม.6!U295</f>
        <v>0</v>
      </c>
      <c r="P2124" s="190">
        <f>+ม.6!W295</f>
        <v>0</v>
      </c>
      <c r="Q2124" s="244"/>
      <c r="R2124" s="197">
        <f t="shared" si="231"/>
        <v>0</v>
      </c>
      <c r="S2124" s="221">
        <f>+ม.6!Z295</f>
        <v>0</v>
      </c>
      <c r="T2124" s="201">
        <f t="shared" si="232"/>
        <v>0</v>
      </c>
      <c r="U2124" s="190">
        <f t="shared" si="233"/>
        <v>0</v>
      </c>
      <c r="V2124" s="190">
        <f t="shared" si="234"/>
        <v>179220</v>
      </c>
      <c r="W2124" s="190"/>
      <c r="X2124" s="258" t="s">
        <v>2880</v>
      </c>
      <c r="Y2124" s="251"/>
      <c r="Z2124" s="251">
        <v>0.01</v>
      </c>
    </row>
    <row r="2125" spans="1:26" s="189" customFormat="1" ht="15.75" customHeight="1" x14ac:dyDescent="0.35">
      <c r="A2125" s="221">
        <v>224</v>
      </c>
      <c r="B2125" s="217" t="str">
        <f>+ม.6!D296</f>
        <v>โฉนด</v>
      </c>
      <c r="C2125" s="234">
        <f>+ม.6!E296</f>
        <v>55960</v>
      </c>
      <c r="D2125" s="221">
        <f>+ม.6!I296</f>
        <v>9</v>
      </c>
      <c r="E2125" s="221">
        <f>+ม.6!J296</f>
        <v>0</v>
      </c>
      <c r="F2125" s="230"/>
      <c r="G2125" s="190"/>
      <c r="H2125" s="221">
        <f t="shared" si="230"/>
        <v>3600</v>
      </c>
      <c r="I2125" s="226">
        <v>160</v>
      </c>
      <c r="J2125" s="191">
        <f t="shared" si="235"/>
        <v>576000</v>
      </c>
      <c r="K2125" s="221">
        <f>+ม.6!Q296</f>
        <v>0</v>
      </c>
      <c r="L2125" s="238">
        <f>+ม.6!S296</f>
        <v>0</v>
      </c>
      <c r="M2125" s="238">
        <f>+ม.6!T296</f>
        <v>0</v>
      </c>
      <c r="N2125" s="190"/>
      <c r="O2125" s="197">
        <f>+ม.6!U296</f>
        <v>0</v>
      </c>
      <c r="P2125" s="190">
        <f>+ม.6!W296</f>
        <v>0</v>
      </c>
      <c r="Q2125" s="244"/>
      <c r="R2125" s="197">
        <f t="shared" si="231"/>
        <v>0</v>
      </c>
      <c r="S2125" s="221">
        <f>+ม.6!Z296</f>
        <v>0</v>
      </c>
      <c r="T2125" s="201">
        <f t="shared" si="232"/>
        <v>0</v>
      </c>
      <c r="U2125" s="190">
        <f t="shared" si="233"/>
        <v>0</v>
      </c>
      <c r="V2125" s="190">
        <f t="shared" si="234"/>
        <v>576000</v>
      </c>
      <c r="W2125" s="190"/>
      <c r="X2125" s="258" t="s">
        <v>2880</v>
      </c>
      <c r="Y2125" s="251"/>
      <c r="Z2125" s="251">
        <v>0.01</v>
      </c>
    </row>
    <row r="2126" spans="1:26" s="189" customFormat="1" ht="15.75" customHeight="1" x14ac:dyDescent="0.35">
      <c r="A2126" s="221">
        <v>225</v>
      </c>
      <c r="B2126" s="217" t="str">
        <f>+ม.6!D297</f>
        <v>โฉนด</v>
      </c>
      <c r="C2126" s="234">
        <f>+ม.6!E297</f>
        <v>10773</v>
      </c>
      <c r="D2126" s="221">
        <f>+ม.6!I297</f>
        <v>0</v>
      </c>
      <c r="E2126" s="221">
        <f>+ม.6!J297</f>
        <v>2</v>
      </c>
      <c r="F2126" s="230" t="str">
        <f>+ม.6!K297</f>
        <v>44.0</v>
      </c>
      <c r="G2126" s="190"/>
      <c r="H2126" s="221">
        <f t="shared" si="230"/>
        <v>244</v>
      </c>
      <c r="I2126" s="226">
        <v>230</v>
      </c>
      <c r="J2126" s="191">
        <f t="shared" si="235"/>
        <v>56120</v>
      </c>
      <c r="K2126" s="221">
        <f>+ม.6!Q297</f>
        <v>1</v>
      </c>
      <c r="L2126" s="238" t="str">
        <f>+ม.6!S297</f>
        <v>บ้านเดี่ยว</v>
      </c>
      <c r="M2126" s="238" t="str">
        <f>+ม.6!T297</f>
        <v>ครึ่งตึกครึ่งไม้</v>
      </c>
      <c r="N2126" s="190"/>
      <c r="O2126" s="197">
        <f>+ม.6!U297</f>
        <v>204</v>
      </c>
      <c r="P2126" s="190">
        <f>+ม.6!W297</f>
        <v>0</v>
      </c>
      <c r="Q2126" s="244">
        <v>6800</v>
      </c>
      <c r="R2126" s="197">
        <f t="shared" si="231"/>
        <v>1387200</v>
      </c>
      <c r="S2126" s="221">
        <f>+ม.6!Z297</f>
        <v>31</v>
      </c>
      <c r="T2126" s="201">
        <f t="shared" si="232"/>
        <v>430032</v>
      </c>
      <c r="U2126" s="190">
        <f t="shared" si="233"/>
        <v>957168</v>
      </c>
      <c r="V2126" s="190">
        <f t="shared" si="234"/>
        <v>1013288</v>
      </c>
      <c r="W2126" s="190"/>
      <c r="X2126" s="258" t="s">
        <v>2880</v>
      </c>
      <c r="Y2126" s="251"/>
      <c r="Z2126" s="251">
        <v>0.03</v>
      </c>
    </row>
    <row r="2127" spans="1:26" s="189" customFormat="1" ht="15.75" customHeight="1" x14ac:dyDescent="0.35">
      <c r="A2127" s="221">
        <f>+ม.6!C298</f>
        <v>0</v>
      </c>
      <c r="B2127" s="217">
        <f>+ม.6!D298</f>
        <v>0</v>
      </c>
      <c r="C2127" s="234"/>
      <c r="D2127" s="221"/>
      <c r="E2127" s="221"/>
      <c r="F2127" s="230"/>
      <c r="G2127" s="190"/>
      <c r="H2127" s="221">
        <f t="shared" si="230"/>
        <v>0</v>
      </c>
      <c r="I2127" s="226"/>
      <c r="J2127" s="191">
        <f t="shared" si="235"/>
        <v>0</v>
      </c>
      <c r="K2127" s="221">
        <f>+ม.6!Q298</f>
        <v>0</v>
      </c>
      <c r="L2127" s="238" t="str">
        <f>+ม.6!S298</f>
        <v>ชั้นที่1</v>
      </c>
      <c r="M2127" s="238">
        <f>+ม.6!T298</f>
        <v>0</v>
      </c>
      <c r="N2127" s="190"/>
      <c r="O2127" s="197">
        <f>+ม.6!U298</f>
        <v>0</v>
      </c>
      <c r="P2127" s="190">
        <f>+ม.6!W298</f>
        <v>102</v>
      </c>
      <c r="Q2127" s="244"/>
      <c r="R2127" s="197">
        <f t="shared" si="231"/>
        <v>0</v>
      </c>
      <c r="S2127" s="221">
        <f>+ม.6!Z298</f>
        <v>0</v>
      </c>
      <c r="T2127" s="201">
        <f t="shared" si="232"/>
        <v>0</v>
      </c>
      <c r="U2127" s="190">
        <f t="shared" si="233"/>
        <v>0</v>
      </c>
      <c r="V2127" s="190">
        <f t="shared" si="234"/>
        <v>0</v>
      </c>
      <c r="W2127" s="190"/>
      <c r="X2127" s="258"/>
      <c r="Y2127" s="251"/>
      <c r="Z2127" s="251"/>
    </row>
    <row r="2128" spans="1:26" s="189" customFormat="1" ht="15.75" customHeight="1" x14ac:dyDescent="0.35">
      <c r="A2128" s="221">
        <f>+ม.6!C299</f>
        <v>0</v>
      </c>
      <c r="B2128" s="217">
        <f>+ม.6!D299</f>
        <v>0</v>
      </c>
      <c r="C2128" s="234"/>
      <c r="D2128" s="221"/>
      <c r="E2128" s="221"/>
      <c r="F2128" s="230"/>
      <c r="G2128" s="190"/>
      <c r="H2128" s="221">
        <f t="shared" si="230"/>
        <v>0</v>
      </c>
      <c r="I2128" s="226"/>
      <c r="J2128" s="191">
        <f t="shared" si="235"/>
        <v>0</v>
      </c>
      <c r="K2128" s="221">
        <f>+ม.6!Q299</f>
        <v>0</v>
      </c>
      <c r="L2128" s="238" t="str">
        <f>+ม.6!S299</f>
        <v>ชั้นที่2</v>
      </c>
      <c r="M2128" s="238">
        <f>+ม.6!T299</f>
        <v>0</v>
      </c>
      <c r="N2128" s="190"/>
      <c r="O2128" s="197">
        <f>+ม.6!U299</f>
        <v>0</v>
      </c>
      <c r="P2128" s="190">
        <f>+ม.6!W299</f>
        <v>102</v>
      </c>
      <c r="Q2128" s="244"/>
      <c r="R2128" s="197">
        <f t="shared" si="231"/>
        <v>0</v>
      </c>
      <c r="S2128" s="221">
        <f>+ม.6!Z299</f>
        <v>0</v>
      </c>
      <c r="T2128" s="201">
        <f t="shared" si="232"/>
        <v>0</v>
      </c>
      <c r="U2128" s="190">
        <f t="shared" si="233"/>
        <v>0</v>
      </c>
      <c r="V2128" s="190">
        <f t="shared" si="234"/>
        <v>0</v>
      </c>
      <c r="W2128" s="190"/>
      <c r="X2128" s="258"/>
      <c r="Y2128" s="251"/>
      <c r="Z2128" s="251"/>
    </row>
    <row r="2129" spans="1:26" s="189" customFormat="1" ht="15.75" customHeight="1" x14ac:dyDescent="0.35">
      <c r="A2129" s="221">
        <f>+ม.6!C300</f>
        <v>0</v>
      </c>
      <c r="B2129" s="217">
        <f>+ม.6!D300</f>
        <v>0</v>
      </c>
      <c r="C2129" s="234"/>
      <c r="D2129" s="221"/>
      <c r="E2129" s="221"/>
      <c r="F2129" s="230"/>
      <c r="G2129" s="190"/>
      <c r="H2129" s="221">
        <f t="shared" si="230"/>
        <v>0</v>
      </c>
      <c r="I2129" s="226"/>
      <c r="J2129" s="191">
        <f t="shared" si="235"/>
        <v>0</v>
      </c>
      <c r="K2129" s="221">
        <f>+ม.6!Q300</f>
        <v>2</v>
      </c>
      <c r="L2129" s="238" t="str">
        <f>+ม.6!S300</f>
        <v>บ้านเดี่ยว</v>
      </c>
      <c r="M2129" s="238" t="str">
        <f>+ม.6!T300</f>
        <v>ครึ่งตึกครึ่งไม้</v>
      </c>
      <c r="N2129" s="190"/>
      <c r="O2129" s="197">
        <f>+ม.6!U300</f>
        <v>180</v>
      </c>
      <c r="P2129" s="190">
        <f>+ม.6!W300</f>
        <v>0</v>
      </c>
      <c r="Q2129" s="244">
        <v>6800</v>
      </c>
      <c r="R2129" s="197">
        <f t="shared" si="231"/>
        <v>1224000</v>
      </c>
      <c r="S2129" s="221">
        <f>+ม.6!Z300</f>
        <v>24</v>
      </c>
      <c r="T2129" s="201">
        <f t="shared" si="232"/>
        <v>293760</v>
      </c>
      <c r="U2129" s="190">
        <f t="shared" si="233"/>
        <v>930240</v>
      </c>
      <c r="V2129" s="190">
        <f t="shared" si="234"/>
        <v>930240</v>
      </c>
      <c r="W2129" s="190"/>
      <c r="X2129" s="258"/>
      <c r="Y2129" s="251"/>
      <c r="Z2129" s="251"/>
    </row>
    <row r="2130" spans="1:26" s="189" customFormat="1" ht="15.75" customHeight="1" x14ac:dyDescent="0.35">
      <c r="A2130" s="221">
        <f>+ม.6!C301</f>
        <v>0</v>
      </c>
      <c r="B2130" s="217">
        <f>+ม.6!D301</f>
        <v>0</v>
      </c>
      <c r="C2130" s="234"/>
      <c r="D2130" s="221"/>
      <c r="E2130" s="221"/>
      <c r="F2130" s="230"/>
      <c r="G2130" s="190"/>
      <c r="H2130" s="221">
        <f t="shared" si="230"/>
        <v>0</v>
      </c>
      <c r="I2130" s="226"/>
      <c r="J2130" s="191">
        <f t="shared" si="235"/>
        <v>0</v>
      </c>
      <c r="K2130" s="221">
        <f>+ม.6!Q301</f>
        <v>0</v>
      </c>
      <c r="L2130" s="238" t="str">
        <f>+ม.6!S301</f>
        <v>ชั้นที่1</v>
      </c>
      <c r="M2130" s="238">
        <f>+ม.6!T301</f>
        <v>0</v>
      </c>
      <c r="N2130" s="190"/>
      <c r="O2130" s="197">
        <f>+ม.6!U301</f>
        <v>0</v>
      </c>
      <c r="P2130" s="190">
        <f>+ม.6!W301</f>
        <v>90</v>
      </c>
      <c r="Q2130" s="244"/>
      <c r="R2130" s="197">
        <f t="shared" si="231"/>
        <v>0</v>
      </c>
      <c r="S2130" s="221">
        <f>+ม.6!Z301</f>
        <v>0</v>
      </c>
      <c r="T2130" s="201">
        <f t="shared" si="232"/>
        <v>0</v>
      </c>
      <c r="U2130" s="190">
        <f t="shared" si="233"/>
        <v>0</v>
      </c>
      <c r="V2130" s="190">
        <f t="shared" si="234"/>
        <v>0</v>
      </c>
      <c r="W2130" s="190"/>
      <c r="X2130" s="258"/>
      <c r="Y2130" s="251"/>
      <c r="Z2130" s="251"/>
    </row>
    <row r="2131" spans="1:26" s="189" customFormat="1" ht="15.75" customHeight="1" x14ac:dyDescent="0.35">
      <c r="A2131" s="221">
        <f>+ม.6!C302</f>
        <v>0</v>
      </c>
      <c r="B2131" s="217">
        <f>+ม.6!D302</f>
        <v>0</v>
      </c>
      <c r="C2131" s="234"/>
      <c r="D2131" s="221"/>
      <c r="E2131" s="221"/>
      <c r="F2131" s="230"/>
      <c r="G2131" s="190"/>
      <c r="H2131" s="221">
        <f t="shared" si="230"/>
        <v>0</v>
      </c>
      <c r="I2131" s="226"/>
      <c r="J2131" s="191">
        <f t="shared" si="235"/>
        <v>0</v>
      </c>
      <c r="K2131" s="221">
        <f>+ม.6!Q302</f>
        <v>0</v>
      </c>
      <c r="L2131" s="238" t="str">
        <f>+ม.6!S302</f>
        <v>ชั้นที่2</v>
      </c>
      <c r="M2131" s="238">
        <f>+ม.6!T302</f>
        <v>0</v>
      </c>
      <c r="N2131" s="190"/>
      <c r="O2131" s="197">
        <f>+ม.6!U302</f>
        <v>0</v>
      </c>
      <c r="P2131" s="190">
        <f>+ม.6!W302</f>
        <v>90</v>
      </c>
      <c r="Q2131" s="244"/>
      <c r="R2131" s="197">
        <f t="shared" si="231"/>
        <v>0</v>
      </c>
      <c r="S2131" s="221">
        <f>+ม.6!Z302</f>
        <v>0</v>
      </c>
      <c r="T2131" s="201">
        <f t="shared" si="232"/>
        <v>0</v>
      </c>
      <c r="U2131" s="190">
        <f t="shared" si="233"/>
        <v>0</v>
      </c>
      <c r="V2131" s="190">
        <f t="shared" si="234"/>
        <v>0</v>
      </c>
      <c r="W2131" s="190"/>
      <c r="X2131" s="258"/>
      <c r="Y2131" s="251"/>
      <c r="Z2131" s="251"/>
    </row>
    <row r="2132" spans="1:26" s="189" customFormat="1" ht="15.75" customHeight="1" x14ac:dyDescent="0.35">
      <c r="A2132" s="221">
        <v>226</v>
      </c>
      <c r="B2132" s="217" t="str">
        <f>+ม.6!D303</f>
        <v>โฉนด</v>
      </c>
      <c r="C2132" s="234">
        <f>+ม.6!E303</f>
        <v>15724</v>
      </c>
      <c r="D2132" s="221">
        <f>+ม.6!I303</f>
        <v>4</v>
      </c>
      <c r="E2132" s="221">
        <f>+ม.6!J303</f>
        <v>1</v>
      </c>
      <c r="F2132" s="230" t="str">
        <f>+ม.6!K303</f>
        <v>30.0</v>
      </c>
      <c r="G2132" s="190"/>
      <c r="H2132" s="221">
        <f t="shared" si="230"/>
        <v>1730</v>
      </c>
      <c r="I2132" s="226">
        <v>100</v>
      </c>
      <c r="J2132" s="191">
        <f t="shared" si="235"/>
        <v>173000</v>
      </c>
      <c r="K2132" s="221">
        <f>+ม.6!Q303</f>
        <v>0</v>
      </c>
      <c r="L2132" s="238">
        <f>+ม.6!S303</f>
        <v>0</v>
      </c>
      <c r="M2132" s="238">
        <f>+ม.6!T303</f>
        <v>0</v>
      </c>
      <c r="N2132" s="190"/>
      <c r="O2132" s="197">
        <f>+ม.6!U303</f>
        <v>0</v>
      </c>
      <c r="P2132" s="190">
        <f>+ม.6!W303</f>
        <v>0</v>
      </c>
      <c r="Q2132" s="244"/>
      <c r="R2132" s="197">
        <f t="shared" si="231"/>
        <v>0</v>
      </c>
      <c r="S2132" s="221">
        <f>+ม.6!Z303</f>
        <v>0</v>
      </c>
      <c r="T2132" s="201">
        <f t="shared" si="232"/>
        <v>0</v>
      </c>
      <c r="U2132" s="190">
        <f t="shared" si="233"/>
        <v>0</v>
      </c>
      <c r="V2132" s="190">
        <f t="shared" si="234"/>
        <v>173000</v>
      </c>
      <c r="W2132" s="190"/>
      <c r="X2132" s="258" t="s">
        <v>2880</v>
      </c>
      <c r="Y2132" s="251"/>
      <c r="Z2132" s="251">
        <v>0.01</v>
      </c>
    </row>
    <row r="2133" spans="1:26" s="189" customFormat="1" ht="15.75" customHeight="1" x14ac:dyDescent="0.35">
      <c r="A2133" s="221">
        <v>227</v>
      </c>
      <c r="B2133" s="217" t="str">
        <f>+ม.6!D304</f>
        <v>โฉนด</v>
      </c>
      <c r="C2133" s="234">
        <f>+ม.6!E304</f>
        <v>39772</v>
      </c>
      <c r="D2133" s="221">
        <f>+ม.6!I304</f>
        <v>11</v>
      </c>
      <c r="E2133" s="221">
        <f>+ม.6!J304</f>
        <v>2</v>
      </c>
      <c r="F2133" s="230" t="str">
        <f>+ม.6!K304</f>
        <v>38.0</v>
      </c>
      <c r="G2133" s="190"/>
      <c r="H2133" s="221">
        <f t="shared" si="230"/>
        <v>4638</v>
      </c>
      <c r="I2133" s="226">
        <v>140</v>
      </c>
      <c r="J2133" s="191">
        <f t="shared" si="235"/>
        <v>649320</v>
      </c>
      <c r="K2133" s="221">
        <f>+ม.6!Q304</f>
        <v>0</v>
      </c>
      <c r="L2133" s="238">
        <f>+ม.6!S304</f>
        <v>0</v>
      </c>
      <c r="M2133" s="238">
        <f>+ม.6!T304</f>
        <v>0</v>
      </c>
      <c r="N2133" s="190"/>
      <c r="O2133" s="197">
        <f>+ม.6!U304</f>
        <v>0</v>
      </c>
      <c r="P2133" s="190">
        <f>+ม.6!W304</f>
        <v>0</v>
      </c>
      <c r="Q2133" s="244"/>
      <c r="R2133" s="197">
        <f t="shared" si="231"/>
        <v>0</v>
      </c>
      <c r="S2133" s="221">
        <f>+ม.6!Z304</f>
        <v>0</v>
      </c>
      <c r="T2133" s="201">
        <f t="shared" si="232"/>
        <v>0</v>
      </c>
      <c r="U2133" s="190">
        <f t="shared" si="233"/>
        <v>0</v>
      </c>
      <c r="V2133" s="190">
        <f t="shared" si="234"/>
        <v>649320</v>
      </c>
      <c r="W2133" s="190"/>
      <c r="X2133" s="258" t="s">
        <v>2880</v>
      </c>
      <c r="Y2133" s="251"/>
      <c r="Z2133" s="251">
        <v>0.01</v>
      </c>
    </row>
    <row r="2134" spans="1:26" s="189" customFormat="1" ht="15.75" customHeight="1" x14ac:dyDescent="0.35">
      <c r="A2134" s="221">
        <v>228</v>
      </c>
      <c r="B2134" s="217" t="str">
        <f>+ม.6!D305</f>
        <v>โฉนด</v>
      </c>
      <c r="C2134" s="234">
        <f>+ม.6!E305</f>
        <v>15845</v>
      </c>
      <c r="D2134" s="221">
        <f>+ม.6!I305</f>
        <v>2</v>
      </c>
      <c r="E2134" s="221">
        <f>+ม.6!J305</f>
        <v>0</v>
      </c>
      <c r="F2134" s="230" t="str">
        <f>+ม.6!K305</f>
        <v>27.0</v>
      </c>
      <c r="G2134" s="190"/>
      <c r="H2134" s="221">
        <f t="shared" si="230"/>
        <v>827</v>
      </c>
      <c r="I2134" s="226">
        <v>200</v>
      </c>
      <c r="J2134" s="191">
        <f t="shared" si="235"/>
        <v>165400</v>
      </c>
      <c r="K2134" s="221">
        <f>+ม.6!Q305</f>
        <v>0</v>
      </c>
      <c r="L2134" s="238">
        <f>+ม.6!S305</f>
        <v>0</v>
      </c>
      <c r="M2134" s="238">
        <f>+ม.6!T305</f>
        <v>0</v>
      </c>
      <c r="N2134" s="190"/>
      <c r="O2134" s="197">
        <f>+ม.6!U305</f>
        <v>0</v>
      </c>
      <c r="P2134" s="190">
        <f>+ม.6!W305</f>
        <v>0</v>
      </c>
      <c r="Q2134" s="244"/>
      <c r="R2134" s="197">
        <f t="shared" si="231"/>
        <v>0</v>
      </c>
      <c r="S2134" s="221">
        <f>+ม.6!Z305</f>
        <v>0</v>
      </c>
      <c r="T2134" s="201">
        <f t="shared" si="232"/>
        <v>0</v>
      </c>
      <c r="U2134" s="190">
        <f t="shared" si="233"/>
        <v>0</v>
      </c>
      <c r="V2134" s="190">
        <f t="shared" si="234"/>
        <v>165400</v>
      </c>
      <c r="W2134" s="190"/>
      <c r="X2134" s="258" t="s">
        <v>2880</v>
      </c>
      <c r="Y2134" s="251"/>
      <c r="Z2134" s="251">
        <v>0.01</v>
      </c>
    </row>
    <row r="2135" spans="1:26" s="189" customFormat="1" ht="15.75" customHeight="1" x14ac:dyDescent="0.35">
      <c r="A2135" s="221">
        <v>229</v>
      </c>
      <c r="B2135" s="217" t="str">
        <f>+ม.6!D306</f>
        <v>โฉนด</v>
      </c>
      <c r="C2135" s="234">
        <f>+ม.6!E306</f>
        <v>15685</v>
      </c>
      <c r="D2135" s="221">
        <f>+ม.6!I306</f>
        <v>11</v>
      </c>
      <c r="E2135" s="221">
        <f>+ม.6!J306</f>
        <v>1</v>
      </c>
      <c r="F2135" s="230" t="str">
        <f>+ม.6!K306</f>
        <v>44.0</v>
      </c>
      <c r="G2135" s="190"/>
      <c r="H2135" s="221">
        <f t="shared" si="230"/>
        <v>4544</v>
      </c>
      <c r="I2135" s="226">
        <v>100</v>
      </c>
      <c r="J2135" s="191">
        <f t="shared" si="235"/>
        <v>454400</v>
      </c>
      <c r="K2135" s="221">
        <f>+ม.6!Q306</f>
        <v>0</v>
      </c>
      <c r="L2135" s="238">
        <f>+ม.6!S306</f>
        <v>0</v>
      </c>
      <c r="M2135" s="238">
        <f>+ม.6!T306</f>
        <v>0</v>
      </c>
      <c r="N2135" s="190"/>
      <c r="O2135" s="197">
        <f>+ม.6!U306</f>
        <v>0</v>
      </c>
      <c r="P2135" s="190">
        <f>+ม.6!W306</f>
        <v>0</v>
      </c>
      <c r="Q2135" s="244"/>
      <c r="R2135" s="197">
        <f t="shared" si="231"/>
        <v>0</v>
      </c>
      <c r="S2135" s="221">
        <f>+ม.6!Z306</f>
        <v>0</v>
      </c>
      <c r="T2135" s="201">
        <f t="shared" si="232"/>
        <v>0</v>
      </c>
      <c r="U2135" s="190">
        <f t="shared" si="233"/>
        <v>0</v>
      </c>
      <c r="V2135" s="190">
        <f t="shared" si="234"/>
        <v>454400</v>
      </c>
      <c r="W2135" s="190"/>
      <c r="X2135" s="258" t="s">
        <v>2880</v>
      </c>
      <c r="Y2135" s="251"/>
      <c r="Z2135" s="251">
        <v>0.01</v>
      </c>
    </row>
    <row r="2136" spans="1:26" s="189" customFormat="1" ht="15.75" customHeight="1" x14ac:dyDescent="0.35">
      <c r="A2136" s="221">
        <v>230</v>
      </c>
      <c r="B2136" s="217" t="str">
        <f>+ม.6!D307</f>
        <v>โฉนด</v>
      </c>
      <c r="C2136" s="234">
        <f>+ม.6!E307</f>
        <v>15723</v>
      </c>
      <c r="D2136" s="221">
        <f>+ม.6!I307</f>
        <v>11</v>
      </c>
      <c r="E2136" s="221">
        <f>+ม.6!J307</f>
        <v>0</v>
      </c>
      <c r="F2136" s="230" t="str">
        <f>+ม.6!K307</f>
        <v>40.0</v>
      </c>
      <c r="G2136" s="190"/>
      <c r="H2136" s="221">
        <f t="shared" si="230"/>
        <v>4440</v>
      </c>
      <c r="I2136" s="226">
        <v>200</v>
      </c>
      <c r="J2136" s="191">
        <f t="shared" si="235"/>
        <v>888000</v>
      </c>
      <c r="K2136" s="221">
        <f>+ม.6!Q307</f>
        <v>0</v>
      </c>
      <c r="L2136" s="238">
        <f>+ม.6!S307</f>
        <v>0</v>
      </c>
      <c r="M2136" s="238">
        <f>+ม.6!T307</f>
        <v>0</v>
      </c>
      <c r="N2136" s="190"/>
      <c r="O2136" s="197">
        <f>+ม.6!U307</f>
        <v>0</v>
      </c>
      <c r="P2136" s="190">
        <f>+ม.6!W307</f>
        <v>0</v>
      </c>
      <c r="Q2136" s="244"/>
      <c r="R2136" s="197">
        <f t="shared" si="231"/>
        <v>0</v>
      </c>
      <c r="S2136" s="221">
        <f>+ม.6!Z307</f>
        <v>0</v>
      </c>
      <c r="T2136" s="201">
        <f t="shared" si="232"/>
        <v>0</v>
      </c>
      <c r="U2136" s="190">
        <f t="shared" si="233"/>
        <v>0</v>
      </c>
      <c r="V2136" s="190">
        <f t="shared" si="234"/>
        <v>888000</v>
      </c>
      <c r="W2136" s="190"/>
      <c r="X2136" s="258" t="s">
        <v>2880</v>
      </c>
      <c r="Y2136" s="251"/>
      <c r="Z2136" s="251">
        <v>0.01</v>
      </c>
    </row>
    <row r="2137" spans="1:26" s="189" customFormat="1" ht="15.75" customHeight="1" x14ac:dyDescent="0.35">
      <c r="A2137" s="221">
        <v>231</v>
      </c>
      <c r="B2137" s="217" t="str">
        <f>+ม.6!D308</f>
        <v>โฉนด</v>
      </c>
      <c r="C2137" s="234">
        <f>+ม.6!E308</f>
        <v>15714</v>
      </c>
      <c r="D2137" s="221">
        <f>+ม.6!I308</f>
        <v>4</v>
      </c>
      <c r="E2137" s="221">
        <f>+ม.6!J308</f>
        <v>3</v>
      </c>
      <c r="F2137" s="230" t="str">
        <f>+ม.6!K308</f>
        <v>23.0</v>
      </c>
      <c r="G2137" s="190"/>
      <c r="H2137" s="221">
        <f t="shared" si="230"/>
        <v>1923</v>
      </c>
      <c r="I2137" s="226">
        <v>130</v>
      </c>
      <c r="J2137" s="191">
        <f t="shared" si="235"/>
        <v>249990</v>
      </c>
      <c r="K2137" s="221">
        <f>+ม.6!Q308</f>
        <v>0</v>
      </c>
      <c r="L2137" s="238">
        <f>+ม.6!S308</f>
        <v>0</v>
      </c>
      <c r="M2137" s="238">
        <f>+ม.6!T308</f>
        <v>0</v>
      </c>
      <c r="N2137" s="190"/>
      <c r="O2137" s="197">
        <f>+ม.6!U308</f>
        <v>0</v>
      </c>
      <c r="P2137" s="190">
        <f>+ม.6!W308</f>
        <v>0</v>
      </c>
      <c r="Q2137" s="244"/>
      <c r="R2137" s="197">
        <f t="shared" si="231"/>
        <v>0</v>
      </c>
      <c r="S2137" s="221">
        <f>+ม.6!Z308</f>
        <v>0</v>
      </c>
      <c r="T2137" s="201">
        <f t="shared" si="232"/>
        <v>0</v>
      </c>
      <c r="U2137" s="190">
        <f t="shared" si="233"/>
        <v>0</v>
      </c>
      <c r="V2137" s="190">
        <f t="shared" si="234"/>
        <v>249990</v>
      </c>
      <c r="W2137" s="190"/>
      <c r="X2137" s="258" t="s">
        <v>2880</v>
      </c>
      <c r="Y2137" s="251"/>
      <c r="Z2137" s="251">
        <v>0.01</v>
      </c>
    </row>
    <row r="2138" spans="1:26" s="189" customFormat="1" ht="15.75" customHeight="1" x14ac:dyDescent="0.35">
      <c r="A2138" s="221">
        <v>232</v>
      </c>
      <c r="B2138" s="217" t="str">
        <f>+ม.6!D309</f>
        <v>โฉนด</v>
      </c>
      <c r="C2138" s="234">
        <f>+ม.6!E309</f>
        <v>15765</v>
      </c>
      <c r="D2138" s="221">
        <f>+ม.6!I309</f>
        <v>18</v>
      </c>
      <c r="E2138" s="221">
        <f>+ม.6!J309</f>
        <v>1</v>
      </c>
      <c r="F2138" s="230">
        <f>+ม.6!K309</f>
        <v>37</v>
      </c>
      <c r="G2138" s="190"/>
      <c r="H2138" s="221">
        <f t="shared" si="230"/>
        <v>7337</v>
      </c>
      <c r="I2138" s="226">
        <v>100</v>
      </c>
      <c r="J2138" s="191">
        <f t="shared" si="235"/>
        <v>733700</v>
      </c>
      <c r="K2138" s="221">
        <f>+ม.6!Q309</f>
        <v>0</v>
      </c>
      <c r="L2138" s="238">
        <f>+ม.6!S309</f>
        <v>0</v>
      </c>
      <c r="M2138" s="238">
        <f>+ม.6!T309</f>
        <v>0</v>
      </c>
      <c r="N2138" s="190"/>
      <c r="O2138" s="197">
        <f>+ม.6!U309</f>
        <v>0</v>
      </c>
      <c r="P2138" s="190">
        <f>+ม.6!W309</f>
        <v>0</v>
      </c>
      <c r="Q2138" s="244"/>
      <c r="R2138" s="197">
        <f t="shared" si="231"/>
        <v>0</v>
      </c>
      <c r="S2138" s="221">
        <f>+ม.6!Z309</f>
        <v>0</v>
      </c>
      <c r="T2138" s="201">
        <f t="shared" si="232"/>
        <v>0</v>
      </c>
      <c r="U2138" s="190">
        <f t="shared" si="233"/>
        <v>0</v>
      </c>
      <c r="V2138" s="190">
        <f t="shared" si="234"/>
        <v>733700</v>
      </c>
      <c r="W2138" s="190"/>
      <c r="X2138" s="258" t="s">
        <v>2880</v>
      </c>
      <c r="Y2138" s="251"/>
      <c r="Z2138" s="251">
        <v>0.01</v>
      </c>
    </row>
    <row r="2139" spans="1:26" s="189" customFormat="1" ht="15.75" customHeight="1" x14ac:dyDescent="0.35">
      <c r="A2139" s="221">
        <v>233</v>
      </c>
      <c r="B2139" s="217" t="str">
        <f>+ม.6!D310</f>
        <v>โฉนด</v>
      </c>
      <c r="C2139" s="234">
        <f>+ม.6!E310</f>
        <v>15819</v>
      </c>
      <c r="D2139" s="221">
        <f>+ม.6!I310</f>
        <v>13</v>
      </c>
      <c r="E2139" s="221">
        <f>+ม.6!J310</f>
        <v>0</v>
      </c>
      <c r="F2139" s="230" t="str">
        <f>+ม.6!K310</f>
        <v>30.0</v>
      </c>
      <c r="G2139" s="190"/>
      <c r="H2139" s="221">
        <f t="shared" si="230"/>
        <v>5230</v>
      </c>
      <c r="I2139" s="226">
        <v>130</v>
      </c>
      <c r="J2139" s="191">
        <f t="shared" si="235"/>
        <v>679900</v>
      </c>
      <c r="K2139" s="221">
        <f>+ม.6!Q310</f>
        <v>0</v>
      </c>
      <c r="L2139" s="238">
        <f>+ม.6!S310</f>
        <v>0</v>
      </c>
      <c r="M2139" s="238">
        <f>+ม.6!T310</f>
        <v>0</v>
      </c>
      <c r="N2139" s="190"/>
      <c r="O2139" s="197">
        <f>+ม.6!U310</f>
        <v>0</v>
      </c>
      <c r="P2139" s="190">
        <f>+ม.6!W310</f>
        <v>0</v>
      </c>
      <c r="Q2139" s="244"/>
      <c r="R2139" s="197">
        <f t="shared" si="231"/>
        <v>0</v>
      </c>
      <c r="S2139" s="221">
        <f>+ม.6!Z310</f>
        <v>0</v>
      </c>
      <c r="T2139" s="201">
        <f t="shared" si="232"/>
        <v>0</v>
      </c>
      <c r="U2139" s="190">
        <f t="shared" si="233"/>
        <v>0</v>
      </c>
      <c r="V2139" s="190">
        <f t="shared" si="234"/>
        <v>679900</v>
      </c>
      <c r="W2139" s="190"/>
      <c r="X2139" s="258" t="s">
        <v>2880</v>
      </c>
      <c r="Y2139" s="251"/>
      <c r="Z2139" s="251">
        <v>0.01</v>
      </c>
    </row>
    <row r="2140" spans="1:26" s="189" customFormat="1" ht="15.75" customHeight="1" x14ac:dyDescent="0.35">
      <c r="A2140" s="221">
        <v>234</v>
      </c>
      <c r="B2140" s="217" t="str">
        <f>+ม.6!D311</f>
        <v>โฉนด</v>
      </c>
      <c r="C2140" s="234">
        <f>+ม.6!E311</f>
        <v>15792</v>
      </c>
      <c r="D2140" s="221">
        <f>+ม.6!I311</f>
        <v>8</v>
      </c>
      <c r="E2140" s="221">
        <f>+ม.6!J311</f>
        <v>2</v>
      </c>
      <c r="F2140" s="230">
        <f>+ม.6!K311</f>
        <v>65</v>
      </c>
      <c r="G2140" s="190"/>
      <c r="H2140" s="221">
        <f t="shared" si="230"/>
        <v>3465</v>
      </c>
      <c r="I2140" s="226">
        <v>100</v>
      </c>
      <c r="J2140" s="191">
        <f t="shared" si="235"/>
        <v>346500</v>
      </c>
      <c r="K2140" s="221">
        <f>+ม.6!Q311</f>
        <v>0</v>
      </c>
      <c r="L2140" s="238">
        <f>+ม.6!S311</f>
        <v>0</v>
      </c>
      <c r="M2140" s="238">
        <f>+ม.6!T311</f>
        <v>0</v>
      </c>
      <c r="N2140" s="190"/>
      <c r="O2140" s="197">
        <f>+ม.6!U311</f>
        <v>0</v>
      </c>
      <c r="P2140" s="190">
        <f>+ม.6!W311</f>
        <v>0</v>
      </c>
      <c r="Q2140" s="244"/>
      <c r="R2140" s="197">
        <f t="shared" si="231"/>
        <v>0</v>
      </c>
      <c r="S2140" s="221">
        <f>+ม.6!Z311</f>
        <v>0</v>
      </c>
      <c r="T2140" s="201">
        <f t="shared" si="232"/>
        <v>0</v>
      </c>
      <c r="U2140" s="190">
        <f t="shared" si="233"/>
        <v>0</v>
      </c>
      <c r="V2140" s="190">
        <f t="shared" si="234"/>
        <v>346500</v>
      </c>
      <c r="W2140" s="190"/>
      <c r="X2140" s="258" t="s">
        <v>2880</v>
      </c>
      <c r="Y2140" s="251"/>
      <c r="Z2140" s="251">
        <v>0.01</v>
      </c>
    </row>
    <row r="2141" spans="1:26" s="189" customFormat="1" ht="15.75" customHeight="1" x14ac:dyDescent="0.35">
      <c r="A2141" s="221">
        <v>235</v>
      </c>
      <c r="B2141" s="217" t="str">
        <f>+ม.6!D312</f>
        <v>โฉนด</v>
      </c>
      <c r="C2141" s="234">
        <f>+ม.6!E312</f>
        <v>15945</v>
      </c>
      <c r="D2141" s="221">
        <f>+ม.6!I312</f>
        <v>7</v>
      </c>
      <c r="E2141" s="221">
        <f>+ม.6!J312</f>
        <v>1</v>
      </c>
      <c r="F2141" s="230" t="str">
        <f>+ม.6!K312</f>
        <v>0.0</v>
      </c>
      <c r="G2141" s="190"/>
      <c r="H2141" s="221">
        <f t="shared" si="230"/>
        <v>2900</v>
      </c>
      <c r="I2141" s="226">
        <v>140</v>
      </c>
      <c r="J2141" s="191">
        <f t="shared" si="235"/>
        <v>406000</v>
      </c>
      <c r="K2141" s="221">
        <f>+ม.6!Q312</f>
        <v>0</v>
      </c>
      <c r="L2141" s="238">
        <f>+ม.6!S312</f>
        <v>0</v>
      </c>
      <c r="M2141" s="238">
        <f>+ม.6!T312</f>
        <v>0</v>
      </c>
      <c r="N2141" s="190"/>
      <c r="O2141" s="197">
        <f>+ม.6!U312</f>
        <v>0</v>
      </c>
      <c r="P2141" s="190">
        <f>+ม.6!W312</f>
        <v>0</v>
      </c>
      <c r="Q2141" s="244"/>
      <c r="R2141" s="197">
        <f t="shared" si="231"/>
        <v>0</v>
      </c>
      <c r="S2141" s="221">
        <f>+ม.6!Z312</f>
        <v>0</v>
      </c>
      <c r="T2141" s="201">
        <f t="shared" si="232"/>
        <v>0</v>
      </c>
      <c r="U2141" s="190">
        <f t="shared" si="233"/>
        <v>0</v>
      </c>
      <c r="V2141" s="190">
        <f t="shared" si="234"/>
        <v>406000</v>
      </c>
      <c r="W2141" s="190"/>
      <c r="X2141" s="258" t="s">
        <v>2880</v>
      </c>
      <c r="Y2141" s="251"/>
      <c r="Z2141" s="251">
        <v>0.01</v>
      </c>
    </row>
    <row r="2142" spans="1:26" s="189" customFormat="1" ht="15.75" customHeight="1" x14ac:dyDescent="0.35">
      <c r="A2142" s="221">
        <v>236</v>
      </c>
      <c r="B2142" s="217" t="str">
        <f>+ม.6!D313</f>
        <v>โฉนด</v>
      </c>
      <c r="C2142" s="234">
        <f>+ม.6!E313</f>
        <v>15718</v>
      </c>
      <c r="D2142" s="221">
        <f>+ม.6!I313</f>
        <v>13</v>
      </c>
      <c r="E2142" s="221">
        <f>+ม.6!J313</f>
        <v>3</v>
      </c>
      <c r="F2142" s="230" t="str">
        <f>+ม.6!K313</f>
        <v>23.0</v>
      </c>
      <c r="G2142" s="190"/>
      <c r="H2142" s="221">
        <f t="shared" si="230"/>
        <v>5523</v>
      </c>
      <c r="I2142" s="226">
        <v>140</v>
      </c>
      <c r="J2142" s="191">
        <f t="shared" si="235"/>
        <v>773220</v>
      </c>
      <c r="K2142" s="221">
        <f>+ม.6!Q313</f>
        <v>0</v>
      </c>
      <c r="L2142" s="238">
        <f>+ม.6!S313</f>
        <v>0</v>
      </c>
      <c r="M2142" s="238">
        <f>+ม.6!T313</f>
        <v>0</v>
      </c>
      <c r="N2142" s="190"/>
      <c r="O2142" s="197">
        <f>+ม.6!U313</f>
        <v>0</v>
      </c>
      <c r="P2142" s="190">
        <f>+ม.6!W313</f>
        <v>0</v>
      </c>
      <c r="Q2142" s="244"/>
      <c r="R2142" s="197">
        <f t="shared" si="231"/>
        <v>0</v>
      </c>
      <c r="S2142" s="221">
        <f>+ม.6!Z313</f>
        <v>0</v>
      </c>
      <c r="T2142" s="201">
        <f t="shared" si="232"/>
        <v>0</v>
      </c>
      <c r="U2142" s="190">
        <f t="shared" si="233"/>
        <v>0</v>
      </c>
      <c r="V2142" s="190">
        <f t="shared" si="234"/>
        <v>773220</v>
      </c>
      <c r="W2142" s="190"/>
      <c r="X2142" s="258" t="s">
        <v>2880</v>
      </c>
      <c r="Y2142" s="251"/>
      <c r="Z2142" s="251">
        <v>0.01</v>
      </c>
    </row>
    <row r="2143" spans="1:26" s="189" customFormat="1" ht="15.75" customHeight="1" x14ac:dyDescent="0.35">
      <c r="A2143" s="221">
        <v>237</v>
      </c>
      <c r="B2143" s="217" t="str">
        <f>+ม.6!D314</f>
        <v>โฉนด</v>
      </c>
      <c r="C2143" s="234">
        <f>+ม.6!E314</f>
        <v>59435</v>
      </c>
      <c r="D2143" s="221">
        <f>+ม.6!I314</f>
        <v>13</v>
      </c>
      <c r="E2143" s="221">
        <f>+ม.6!J314</f>
        <v>1</v>
      </c>
      <c r="F2143" s="230" t="str">
        <f>+ม.6!K314</f>
        <v>82.0</v>
      </c>
      <c r="G2143" s="190"/>
      <c r="H2143" s="221">
        <f t="shared" si="230"/>
        <v>5382</v>
      </c>
      <c r="I2143" s="226">
        <v>100</v>
      </c>
      <c r="J2143" s="191">
        <f t="shared" si="235"/>
        <v>538200</v>
      </c>
      <c r="K2143" s="221">
        <f>+ม.6!Q314</f>
        <v>0</v>
      </c>
      <c r="L2143" s="238">
        <f>+ม.6!S314</f>
        <v>0</v>
      </c>
      <c r="M2143" s="238">
        <f>+ม.6!T314</f>
        <v>0</v>
      </c>
      <c r="N2143" s="190"/>
      <c r="O2143" s="197">
        <f>+ม.6!U314</f>
        <v>0</v>
      </c>
      <c r="P2143" s="190">
        <f>+ม.6!W314</f>
        <v>0</v>
      </c>
      <c r="Q2143" s="244"/>
      <c r="R2143" s="197">
        <f t="shared" si="231"/>
        <v>0</v>
      </c>
      <c r="S2143" s="221">
        <f>+ม.6!Z314</f>
        <v>0</v>
      </c>
      <c r="T2143" s="201">
        <f t="shared" si="232"/>
        <v>0</v>
      </c>
      <c r="U2143" s="190">
        <f t="shared" si="233"/>
        <v>0</v>
      </c>
      <c r="V2143" s="190">
        <f t="shared" si="234"/>
        <v>538200</v>
      </c>
      <c r="W2143" s="190"/>
      <c r="X2143" s="258" t="s">
        <v>2880</v>
      </c>
      <c r="Y2143" s="251"/>
      <c r="Z2143" s="251">
        <v>0.01</v>
      </c>
    </row>
    <row r="2144" spans="1:26" s="189" customFormat="1" ht="15.75" customHeight="1" x14ac:dyDescent="0.35">
      <c r="A2144" s="221">
        <v>238</v>
      </c>
      <c r="B2144" s="217" t="str">
        <f>+ม.6!D315</f>
        <v>โฉนด</v>
      </c>
      <c r="C2144" s="234">
        <f>+ม.6!E315</f>
        <v>39764</v>
      </c>
      <c r="D2144" s="221">
        <f>+ม.6!I315</f>
        <v>9</v>
      </c>
      <c r="E2144" s="221">
        <f>+ม.6!J315</f>
        <v>2</v>
      </c>
      <c r="F2144" s="230" t="str">
        <f>+ม.6!K315</f>
        <v>79.0</v>
      </c>
      <c r="G2144" s="190"/>
      <c r="H2144" s="221">
        <f t="shared" si="230"/>
        <v>3879</v>
      </c>
      <c r="I2144" s="226">
        <v>130</v>
      </c>
      <c r="J2144" s="191">
        <f t="shared" si="235"/>
        <v>504270</v>
      </c>
      <c r="K2144" s="221">
        <f>+ม.6!Q315</f>
        <v>0</v>
      </c>
      <c r="L2144" s="238">
        <f>+ม.6!S315</f>
        <v>0</v>
      </c>
      <c r="M2144" s="238">
        <f>+ม.6!T315</f>
        <v>0</v>
      </c>
      <c r="N2144" s="190"/>
      <c r="O2144" s="197">
        <f>+ม.6!U315</f>
        <v>0</v>
      </c>
      <c r="P2144" s="190">
        <f>+ม.6!W315</f>
        <v>0</v>
      </c>
      <c r="Q2144" s="244"/>
      <c r="R2144" s="197">
        <f t="shared" si="231"/>
        <v>0</v>
      </c>
      <c r="S2144" s="221">
        <f>+ม.6!Z315</f>
        <v>0</v>
      </c>
      <c r="T2144" s="201">
        <f t="shared" si="232"/>
        <v>0</v>
      </c>
      <c r="U2144" s="190">
        <f t="shared" si="233"/>
        <v>0</v>
      </c>
      <c r="V2144" s="190">
        <f t="shared" si="234"/>
        <v>504270</v>
      </c>
      <c r="W2144" s="190"/>
      <c r="X2144" s="258" t="s">
        <v>2880</v>
      </c>
      <c r="Y2144" s="251"/>
      <c r="Z2144" s="251">
        <v>0.01</v>
      </c>
    </row>
    <row r="2145" spans="1:26" s="189" customFormat="1" ht="15.75" customHeight="1" x14ac:dyDescent="0.35">
      <c r="A2145" s="221">
        <v>239</v>
      </c>
      <c r="B2145" s="217" t="str">
        <f>+ม.6!D316</f>
        <v>โฉนด</v>
      </c>
      <c r="C2145" s="234">
        <f>+ม.6!E316</f>
        <v>59434</v>
      </c>
      <c r="D2145" s="221">
        <f>+ม.6!I316</f>
        <v>2</v>
      </c>
      <c r="E2145" s="221">
        <f>+ม.6!J316</f>
        <v>0</v>
      </c>
      <c r="F2145" s="230" t="str">
        <f>+ม.6!K316</f>
        <v>58.0</v>
      </c>
      <c r="G2145" s="190"/>
      <c r="H2145" s="221">
        <f t="shared" si="230"/>
        <v>858</v>
      </c>
      <c r="I2145" s="226">
        <v>100</v>
      </c>
      <c r="J2145" s="191">
        <f t="shared" si="235"/>
        <v>85800</v>
      </c>
      <c r="K2145" s="221">
        <f>+ม.6!Q316</f>
        <v>0</v>
      </c>
      <c r="L2145" s="238">
        <f>+ม.6!S316</f>
        <v>0</v>
      </c>
      <c r="M2145" s="238">
        <f>+ม.6!T316</f>
        <v>0</v>
      </c>
      <c r="N2145" s="190"/>
      <c r="O2145" s="197">
        <f>+ม.6!U316</f>
        <v>0</v>
      </c>
      <c r="P2145" s="190">
        <f>+ม.6!W316</f>
        <v>0</v>
      </c>
      <c r="Q2145" s="244"/>
      <c r="R2145" s="197">
        <f t="shared" si="231"/>
        <v>0</v>
      </c>
      <c r="S2145" s="221">
        <f>+ม.6!Z316</f>
        <v>0</v>
      </c>
      <c r="T2145" s="201">
        <f t="shared" si="232"/>
        <v>0</v>
      </c>
      <c r="U2145" s="190">
        <f t="shared" si="233"/>
        <v>0</v>
      </c>
      <c r="V2145" s="190">
        <f t="shared" si="234"/>
        <v>85800</v>
      </c>
      <c r="W2145" s="190"/>
      <c r="X2145" s="258" t="s">
        <v>2880</v>
      </c>
      <c r="Y2145" s="251"/>
      <c r="Z2145" s="251">
        <v>0.01</v>
      </c>
    </row>
    <row r="2146" spans="1:26" s="189" customFormat="1" ht="15.75" customHeight="1" x14ac:dyDescent="0.35">
      <c r="A2146" s="221">
        <v>240</v>
      </c>
      <c r="B2146" s="217" t="str">
        <f>+ม.6!D317</f>
        <v>โฉนด</v>
      </c>
      <c r="C2146" s="234">
        <f>+ม.6!E317</f>
        <v>21591</v>
      </c>
      <c r="D2146" s="221">
        <f>+ม.6!I317</f>
        <v>26</v>
      </c>
      <c r="E2146" s="221">
        <f>+ม.6!J317</f>
        <v>1</v>
      </c>
      <c r="F2146" s="230" t="str">
        <f>+ม.6!K317</f>
        <v>38.0</v>
      </c>
      <c r="G2146" s="190"/>
      <c r="H2146" s="221">
        <f t="shared" si="230"/>
        <v>10538</v>
      </c>
      <c r="I2146" s="226">
        <v>130</v>
      </c>
      <c r="J2146" s="191">
        <f t="shared" si="235"/>
        <v>1369940</v>
      </c>
      <c r="K2146" s="221">
        <f>+ม.6!Q317</f>
        <v>0</v>
      </c>
      <c r="L2146" s="238">
        <f>+ม.6!S317</f>
        <v>0</v>
      </c>
      <c r="M2146" s="238">
        <f>+ม.6!T317</f>
        <v>0</v>
      </c>
      <c r="N2146" s="190"/>
      <c r="O2146" s="197">
        <f>+ม.6!U317</f>
        <v>0</v>
      </c>
      <c r="P2146" s="190">
        <f>+ม.6!W317</f>
        <v>0</v>
      </c>
      <c r="Q2146" s="244"/>
      <c r="R2146" s="197">
        <f t="shared" si="231"/>
        <v>0</v>
      </c>
      <c r="S2146" s="221">
        <f>+ม.6!Z317</f>
        <v>0</v>
      </c>
      <c r="T2146" s="201">
        <f t="shared" si="232"/>
        <v>0</v>
      </c>
      <c r="U2146" s="190">
        <f t="shared" si="233"/>
        <v>0</v>
      </c>
      <c r="V2146" s="190">
        <f t="shared" si="234"/>
        <v>1369940</v>
      </c>
      <c r="W2146" s="190"/>
      <c r="X2146" s="258" t="s">
        <v>2880</v>
      </c>
      <c r="Y2146" s="251"/>
      <c r="Z2146" s="251">
        <v>0.01</v>
      </c>
    </row>
    <row r="2147" spans="1:26" s="189" customFormat="1" ht="15.75" customHeight="1" x14ac:dyDescent="0.35">
      <c r="A2147" s="221">
        <v>241</v>
      </c>
      <c r="B2147" s="217" t="str">
        <f>+ม.6!D318</f>
        <v>โฉนด</v>
      </c>
      <c r="C2147" s="234">
        <f>+ม.6!E318</f>
        <v>21593</v>
      </c>
      <c r="D2147" s="221">
        <f>+ม.6!I318</f>
        <v>4</v>
      </c>
      <c r="E2147" s="221">
        <f>+ม.6!J318</f>
        <v>1</v>
      </c>
      <c r="F2147" s="230" t="str">
        <f>+ม.6!K318</f>
        <v>40.0</v>
      </c>
      <c r="G2147" s="190"/>
      <c r="H2147" s="221">
        <f t="shared" si="230"/>
        <v>1740</v>
      </c>
      <c r="I2147" s="226">
        <v>170</v>
      </c>
      <c r="J2147" s="191">
        <f t="shared" si="235"/>
        <v>295800</v>
      </c>
      <c r="K2147" s="221">
        <f>+ม.6!Q318</f>
        <v>0</v>
      </c>
      <c r="L2147" s="238">
        <f>+ม.6!S318</f>
        <v>0</v>
      </c>
      <c r="M2147" s="238">
        <f>+ม.6!T318</f>
        <v>0</v>
      </c>
      <c r="N2147" s="190"/>
      <c r="O2147" s="197">
        <f>+ม.6!U318</f>
        <v>0</v>
      </c>
      <c r="P2147" s="190">
        <f>+ม.6!W318</f>
        <v>0</v>
      </c>
      <c r="Q2147" s="244"/>
      <c r="R2147" s="197">
        <f t="shared" si="231"/>
        <v>0</v>
      </c>
      <c r="S2147" s="221">
        <f>+ม.6!Z318</f>
        <v>0</v>
      </c>
      <c r="T2147" s="201">
        <f t="shared" si="232"/>
        <v>0</v>
      </c>
      <c r="U2147" s="190">
        <f t="shared" si="233"/>
        <v>0</v>
      </c>
      <c r="V2147" s="190">
        <f t="shared" si="234"/>
        <v>295800</v>
      </c>
      <c r="W2147" s="190"/>
      <c r="X2147" s="258" t="s">
        <v>2880</v>
      </c>
      <c r="Y2147" s="251"/>
      <c r="Z2147" s="251">
        <v>0.01</v>
      </c>
    </row>
    <row r="2148" spans="1:26" s="189" customFormat="1" ht="15.75" customHeight="1" x14ac:dyDescent="0.35">
      <c r="A2148" s="221">
        <v>242</v>
      </c>
      <c r="B2148" s="217" t="str">
        <f>+ม.6!D319</f>
        <v>โฉนด</v>
      </c>
      <c r="C2148" s="234">
        <f>+ม.6!E319</f>
        <v>39712</v>
      </c>
      <c r="D2148" s="221">
        <f>+ม.6!I319</f>
        <v>0</v>
      </c>
      <c r="E2148" s="221">
        <f>+ม.6!J319</f>
        <v>3</v>
      </c>
      <c r="F2148" s="230" t="str">
        <f>+ม.6!K319</f>
        <v>66.0</v>
      </c>
      <c r="G2148" s="190"/>
      <c r="H2148" s="221">
        <f t="shared" si="230"/>
        <v>366</v>
      </c>
      <c r="I2148" s="226">
        <v>310</v>
      </c>
      <c r="J2148" s="191">
        <f t="shared" si="235"/>
        <v>113460</v>
      </c>
      <c r="K2148" s="221">
        <f>+ม.6!Q319</f>
        <v>1</v>
      </c>
      <c r="L2148" s="238" t="str">
        <f>+ม.6!S319</f>
        <v>บ้านเดี่ยว</v>
      </c>
      <c r="M2148" s="238" t="str">
        <f>+ม.6!T319</f>
        <v>ครึ่งตึกครึ่งไม้</v>
      </c>
      <c r="N2148" s="190"/>
      <c r="O2148" s="197">
        <f>+ม.6!U319</f>
        <v>160</v>
      </c>
      <c r="P2148" s="190">
        <f>+ม.6!W319</f>
        <v>0</v>
      </c>
      <c r="Q2148" s="244">
        <v>6800</v>
      </c>
      <c r="R2148" s="197">
        <f t="shared" si="231"/>
        <v>1088000</v>
      </c>
      <c r="S2148" s="221">
        <f>+ม.6!Z319</f>
        <v>35</v>
      </c>
      <c r="T2148" s="201">
        <f t="shared" si="232"/>
        <v>380800</v>
      </c>
      <c r="U2148" s="190">
        <f t="shared" si="233"/>
        <v>707200</v>
      </c>
      <c r="V2148" s="190">
        <f t="shared" si="234"/>
        <v>820660</v>
      </c>
      <c r="W2148" s="190"/>
      <c r="X2148" s="258" t="s">
        <v>2880</v>
      </c>
      <c r="Y2148" s="251"/>
      <c r="Z2148" s="251">
        <v>0.03</v>
      </c>
    </row>
    <row r="2149" spans="1:26" s="189" customFormat="1" ht="15.75" customHeight="1" x14ac:dyDescent="0.35">
      <c r="A2149" s="221">
        <f>+ม.6!C320</f>
        <v>0</v>
      </c>
      <c r="B2149" s="217">
        <f>+ม.6!D320</f>
        <v>0</v>
      </c>
      <c r="C2149" s="234"/>
      <c r="D2149" s="221"/>
      <c r="E2149" s="221"/>
      <c r="F2149" s="230"/>
      <c r="G2149" s="190"/>
      <c r="H2149" s="221">
        <f t="shared" si="230"/>
        <v>0</v>
      </c>
      <c r="I2149" s="226"/>
      <c r="J2149" s="191">
        <f t="shared" si="235"/>
        <v>0</v>
      </c>
      <c r="K2149" s="221">
        <f>+ม.6!Q320</f>
        <v>0</v>
      </c>
      <c r="L2149" s="238" t="str">
        <f>+ม.6!S320</f>
        <v>ชั้นที่1</v>
      </c>
      <c r="M2149" s="238">
        <f>+ม.6!T320</f>
        <v>0</v>
      </c>
      <c r="N2149" s="190"/>
      <c r="O2149" s="197">
        <f>+ม.6!U320</f>
        <v>0</v>
      </c>
      <c r="P2149" s="190">
        <f>+ม.6!W320</f>
        <v>80</v>
      </c>
      <c r="Q2149" s="244"/>
      <c r="R2149" s="197">
        <f t="shared" si="231"/>
        <v>0</v>
      </c>
      <c r="S2149" s="221">
        <f>+ม.6!Z320</f>
        <v>0</v>
      </c>
      <c r="T2149" s="201">
        <f t="shared" si="232"/>
        <v>0</v>
      </c>
      <c r="U2149" s="190">
        <f t="shared" si="233"/>
        <v>0</v>
      </c>
      <c r="V2149" s="190">
        <f t="shared" si="234"/>
        <v>0</v>
      </c>
      <c r="W2149" s="190"/>
      <c r="X2149" s="258"/>
      <c r="Y2149" s="251"/>
      <c r="Z2149" s="251"/>
    </row>
    <row r="2150" spans="1:26" s="189" customFormat="1" ht="15.75" customHeight="1" x14ac:dyDescent="0.35">
      <c r="A2150" s="221">
        <f>+ม.6!C321</f>
        <v>0</v>
      </c>
      <c r="B2150" s="217">
        <f>+ม.6!D321</f>
        <v>0</v>
      </c>
      <c r="C2150" s="234"/>
      <c r="D2150" s="221"/>
      <c r="E2150" s="221"/>
      <c r="F2150" s="230"/>
      <c r="G2150" s="190"/>
      <c r="H2150" s="221">
        <f t="shared" si="230"/>
        <v>0</v>
      </c>
      <c r="I2150" s="226"/>
      <c r="J2150" s="191">
        <f t="shared" si="235"/>
        <v>0</v>
      </c>
      <c r="K2150" s="221">
        <f>+ม.6!Q321</f>
        <v>0</v>
      </c>
      <c r="L2150" s="238" t="str">
        <f>+ม.6!S321</f>
        <v>ชั้นที่2</v>
      </c>
      <c r="M2150" s="238">
        <f>+ม.6!T321</f>
        <v>0</v>
      </c>
      <c r="N2150" s="190"/>
      <c r="O2150" s="197">
        <f>+ม.6!U321</f>
        <v>0</v>
      </c>
      <c r="P2150" s="190">
        <f>+ม.6!W321</f>
        <v>80</v>
      </c>
      <c r="Q2150" s="244"/>
      <c r="R2150" s="197">
        <f t="shared" si="231"/>
        <v>0</v>
      </c>
      <c r="S2150" s="221">
        <f>+ม.6!Z321</f>
        <v>0</v>
      </c>
      <c r="T2150" s="201">
        <f t="shared" si="232"/>
        <v>0</v>
      </c>
      <c r="U2150" s="190">
        <f t="shared" si="233"/>
        <v>0</v>
      </c>
      <c r="V2150" s="190">
        <f t="shared" si="234"/>
        <v>0</v>
      </c>
      <c r="W2150" s="190"/>
      <c r="X2150" s="258"/>
      <c r="Y2150" s="251"/>
      <c r="Z2150" s="251"/>
    </row>
    <row r="2151" spans="1:26" s="189" customFormat="1" ht="15.75" customHeight="1" x14ac:dyDescent="0.35">
      <c r="A2151" s="221">
        <v>243</v>
      </c>
      <c r="B2151" s="217" t="str">
        <f>+ม.6!D322</f>
        <v>โฉนด</v>
      </c>
      <c r="C2151" s="234">
        <f>+ม.6!E322</f>
        <v>62240</v>
      </c>
      <c r="D2151" s="221">
        <f>+ม.6!I322</f>
        <v>2</v>
      </c>
      <c r="E2151" s="221">
        <f>+ม.6!J322</f>
        <v>0</v>
      </c>
      <c r="F2151" s="230">
        <f>+ม.6!K322</f>
        <v>51.5</v>
      </c>
      <c r="G2151" s="190"/>
      <c r="H2151" s="221">
        <f t="shared" si="230"/>
        <v>851.5</v>
      </c>
      <c r="I2151" s="226">
        <v>100</v>
      </c>
      <c r="J2151" s="191">
        <f t="shared" si="235"/>
        <v>85150</v>
      </c>
      <c r="K2151" s="221">
        <f>+ม.6!Q322</f>
        <v>0</v>
      </c>
      <c r="L2151" s="238">
        <f>+ม.6!S322</f>
        <v>0</v>
      </c>
      <c r="M2151" s="238">
        <f>+ม.6!T322</f>
        <v>0</v>
      </c>
      <c r="N2151" s="190"/>
      <c r="O2151" s="197">
        <f>+ม.6!U322</f>
        <v>0</v>
      </c>
      <c r="P2151" s="190">
        <f>+ม.6!W322</f>
        <v>0</v>
      </c>
      <c r="Q2151" s="244"/>
      <c r="R2151" s="197">
        <f t="shared" si="231"/>
        <v>0</v>
      </c>
      <c r="S2151" s="221">
        <f>+ม.6!Z322</f>
        <v>0</v>
      </c>
      <c r="T2151" s="201">
        <f t="shared" si="232"/>
        <v>0</v>
      </c>
      <c r="U2151" s="190">
        <f t="shared" si="233"/>
        <v>0</v>
      </c>
      <c r="V2151" s="190">
        <f t="shared" si="234"/>
        <v>85150</v>
      </c>
      <c r="W2151" s="190"/>
      <c r="X2151" s="258" t="s">
        <v>2880</v>
      </c>
      <c r="Y2151" s="251"/>
      <c r="Z2151" s="251">
        <v>0.01</v>
      </c>
    </row>
    <row r="2152" spans="1:26" s="189" customFormat="1" ht="15.75" customHeight="1" x14ac:dyDescent="0.35">
      <c r="A2152" s="221">
        <v>244</v>
      </c>
      <c r="B2152" s="217" t="str">
        <f>+ม.6!D323</f>
        <v>โฉนด</v>
      </c>
      <c r="C2152" s="234">
        <f>+ม.6!E323</f>
        <v>39763</v>
      </c>
      <c r="D2152" s="221">
        <f>+ม.6!I323</f>
        <v>10</v>
      </c>
      <c r="E2152" s="221">
        <f>+ม.6!J323</f>
        <v>2</v>
      </c>
      <c r="F2152" s="230" t="str">
        <f>+ม.6!K323</f>
        <v>60.0</v>
      </c>
      <c r="G2152" s="190"/>
      <c r="H2152" s="221">
        <f t="shared" si="230"/>
        <v>4260</v>
      </c>
      <c r="I2152" s="226">
        <v>130</v>
      </c>
      <c r="J2152" s="191">
        <f t="shared" si="235"/>
        <v>553800</v>
      </c>
      <c r="K2152" s="221">
        <f>+ม.6!Q323</f>
        <v>0</v>
      </c>
      <c r="L2152" s="238">
        <f>+ม.6!S323</f>
        <v>0</v>
      </c>
      <c r="M2152" s="238">
        <f>+ม.6!T323</f>
        <v>0</v>
      </c>
      <c r="N2152" s="190"/>
      <c r="O2152" s="197">
        <f>+ม.6!U323</f>
        <v>0</v>
      </c>
      <c r="P2152" s="190">
        <f>+ม.6!W323</f>
        <v>0</v>
      </c>
      <c r="Q2152" s="244"/>
      <c r="R2152" s="197">
        <f t="shared" si="231"/>
        <v>0</v>
      </c>
      <c r="S2152" s="221">
        <f>+ม.6!Z323</f>
        <v>0</v>
      </c>
      <c r="T2152" s="201">
        <f t="shared" si="232"/>
        <v>0</v>
      </c>
      <c r="U2152" s="190">
        <f t="shared" si="233"/>
        <v>0</v>
      </c>
      <c r="V2152" s="190">
        <f t="shared" si="234"/>
        <v>553800</v>
      </c>
      <c r="W2152" s="190"/>
      <c r="X2152" s="258" t="s">
        <v>2880</v>
      </c>
      <c r="Y2152" s="251"/>
      <c r="Z2152" s="251">
        <v>0.01</v>
      </c>
    </row>
    <row r="2153" spans="1:26" s="189" customFormat="1" ht="15.75" customHeight="1" x14ac:dyDescent="0.35">
      <c r="A2153" s="221">
        <v>245</v>
      </c>
      <c r="B2153" s="217" t="str">
        <f>+ม.6!D324</f>
        <v>โฉนด</v>
      </c>
      <c r="C2153" s="234">
        <f>+ม.6!E324</f>
        <v>62239</v>
      </c>
      <c r="D2153" s="221">
        <f>+ม.6!I324</f>
        <v>2</v>
      </c>
      <c r="E2153" s="221">
        <f>+ม.6!J324</f>
        <v>1</v>
      </c>
      <c r="F2153" s="230">
        <f>+ม.6!K324</f>
        <v>41.2</v>
      </c>
      <c r="G2153" s="190"/>
      <c r="H2153" s="221">
        <f t="shared" si="230"/>
        <v>941.2</v>
      </c>
      <c r="I2153" s="226">
        <v>100</v>
      </c>
      <c r="J2153" s="191">
        <f t="shared" si="235"/>
        <v>94120</v>
      </c>
      <c r="K2153" s="221">
        <f>+ม.6!Q324</f>
        <v>0</v>
      </c>
      <c r="L2153" s="238">
        <f>+ม.6!S324</f>
        <v>0</v>
      </c>
      <c r="M2153" s="238">
        <f>+ม.6!T324</f>
        <v>0</v>
      </c>
      <c r="N2153" s="190"/>
      <c r="O2153" s="197">
        <f>+ม.6!U324</f>
        <v>0</v>
      </c>
      <c r="P2153" s="190">
        <f>+ม.6!W324</f>
        <v>0</v>
      </c>
      <c r="Q2153" s="244"/>
      <c r="R2153" s="197">
        <f t="shared" si="231"/>
        <v>0</v>
      </c>
      <c r="S2153" s="221">
        <f>+ม.6!Z324</f>
        <v>0</v>
      </c>
      <c r="T2153" s="201">
        <f t="shared" si="232"/>
        <v>0</v>
      </c>
      <c r="U2153" s="190">
        <f t="shared" si="233"/>
        <v>0</v>
      </c>
      <c r="V2153" s="190">
        <f t="shared" si="234"/>
        <v>94120</v>
      </c>
      <c r="W2153" s="190"/>
      <c r="X2153" s="258" t="s">
        <v>2880</v>
      </c>
      <c r="Y2153" s="251"/>
      <c r="Z2153" s="251">
        <v>0.01</v>
      </c>
    </row>
    <row r="2154" spans="1:26" s="189" customFormat="1" ht="15.75" customHeight="1" x14ac:dyDescent="0.35">
      <c r="A2154" s="221">
        <v>246</v>
      </c>
      <c r="B2154" s="217" t="str">
        <f>+ม.6!D325</f>
        <v>โฉนด</v>
      </c>
      <c r="C2154" s="234">
        <f>+ม.6!E325</f>
        <v>15021</v>
      </c>
      <c r="D2154" s="221">
        <f>+ม.6!I325</f>
        <v>20</v>
      </c>
      <c r="E2154" s="221">
        <f>+ม.6!J325</f>
        <v>2</v>
      </c>
      <c r="F2154" s="230" t="str">
        <f>+ม.6!K325</f>
        <v>34.0</v>
      </c>
      <c r="G2154" s="190"/>
      <c r="H2154" s="221">
        <f t="shared" si="230"/>
        <v>8234</v>
      </c>
      <c r="I2154" s="226">
        <v>100</v>
      </c>
      <c r="J2154" s="191">
        <f t="shared" si="235"/>
        <v>823400</v>
      </c>
      <c r="K2154" s="221">
        <f>+ม.6!Q325</f>
        <v>0</v>
      </c>
      <c r="L2154" s="238">
        <f>+ม.6!S325</f>
        <v>0</v>
      </c>
      <c r="M2154" s="238">
        <f>+ม.6!T325</f>
        <v>0</v>
      </c>
      <c r="N2154" s="190"/>
      <c r="O2154" s="197">
        <f>+ม.6!U325</f>
        <v>0</v>
      </c>
      <c r="P2154" s="190">
        <f>+ม.6!W325</f>
        <v>0</v>
      </c>
      <c r="Q2154" s="244"/>
      <c r="R2154" s="197">
        <f t="shared" si="231"/>
        <v>0</v>
      </c>
      <c r="S2154" s="221">
        <f>+ม.6!Z325</f>
        <v>0</v>
      </c>
      <c r="T2154" s="201">
        <f t="shared" si="232"/>
        <v>0</v>
      </c>
      <c r="U2154" s="190">
        <f t="shared" si="233"/>
        <v>0</v>
      </c>
      <c r="V2154" s="190">
        <f t="shared" si="234"/>
        <v>823400</v>
      </c>
      <c r="W2154" s="190"/>
      <c r="X2154" s="258" t="s">
        <v>2880</v>
      </c>
      <c r="Y2154" s="251"/>
      <c r="Z2154" s="251">
        <v>0.01</v>
      </c>
    </row>
    <row r="2155" spans="1:26" s="189" customFormat="1" ht="15.75" customHeight="1" x14ac:dyDescent="0.35">
      <c r="A2155" s="221">
        <v>247</v>
      </c>
      <c r="B2155" s="217" t="str">
        <f>+ม.6!D326</f>
        <v>โฉนด</v>
      </c>
      <c r="C2155" s="234">
        <f>+ม.6!E326</f>
        <v>15727</v>
      </c>
      <c r="D2155" s="221">
        <f>+ม.6!I326</f>
        <v>5</v>
      </c>
      <c r="E2155" s="221">
        <f>+ม.6!J326</f>
        <v>2</v>
      </c>
      <c r="F2155" s="230" t="str">
        <f>+ม.6!K326</f>
        <v>50.0</v>
      </c>
      <c r="G2155" s="190"/>
      <c r="H2155" s="221">
        <f t="shared" si="230"/>
        <v>2250</v>
      </c>
      <c r="I2155" s="226">
        <v>130</v>
      </c>
      <c r="J2155" s="191">
        <f t="shared" si="235"/>
        <v>292500</v>
      </c>
      <c r="K2155" s="221">
        <f>+ม.6!Q326</f>
        <v>0</v>
      </c>
      <c r="L2155" s="238">
        <f>+ม.6!S326</f>
        <v>0</v>
      </c>
      <c r="M2155" s="238">
        <f>+ม.6!T326</f>
        <v>0</v>
      </c>
      <c r="N2155" s="190"/>
      <c r="O2155" s="197">
        <f>+ม.6!U326</f>
        <v>0</v>
      </c>
      <c r="P2155" s="190">
        <f>+ม.6!W326</f>
        <v>0</v>
      </c>
      <c r="Q2155" s="244"/>
      <c r="R2155" s="197">
        <f t="shared" si="231"/>
        <v>0</v>
      </c>
      <c r="S2155" s="221">
        <f>+ม.6!Z326</f>
        <v>0</v>
      </c>
      <c r="T2155" s="201">
        <f t="shared" si="232"/>
        <v>0</v>
      </c>
      <c r="U2155" s="190">
        <f t="shared" si="233"/>
        <v>0</v>
      </c>
      <c r="V2155" s="190">
        <f t="shared" si="234"/>
        <v>292500</v>
      </c>
      <c r="W2155" s="190"/>
      <c r="X2155" s="258" t="s">
        <v>2880</v>
      </c>
      <c r="Y2155" s="251"/>
      <c r="Z2155" s="251">
        <v>0.01</v>
      </c>
    </row>
    <row r="2156" spans="1:26" s="189" customFormat="1" ht="15.75" customHeight="1" x14ac:dyDescent="0.35">
      <c r="A2156" s="221">
        <v>248</v>
      </c>
      <c r="B2156" s="217" t="str">
        <f>+ม.6!D327</f>
        <v>โฉนด</v>
      </c>
      <c r="C2156" s="234">
        <f>+ม.6!E327</f>
        <v>66024</v>
      </c>
      <c r="D2156" s="221">
        <f>+ม.6!I327</f>
        <v>6</v>
      </c>
      <c r="E2156" s="221">
        <f>+ม.6!J327</f>
        <v>2</v>
      </c>
      <c r="F2156" s="230">
        <f>+ม.6!K327</f>
        <v>6</v>
      </c>
      <c r="G2156" s="190"/>
      <c r="H2156" s="221">
        <f t="shared" si="230"/>
        <v>2606</v>
      </c>
      <c r="I2156" s="226">
        <v>100</v>
      </c>
      <c r="J2156" s="191">
        <f t="shared" si="235"/>
        <v>260600</v>
      </c>
      <c r="K2156" s="221">
        <f>+ม.6!Q327</f>
        <v>0</v>
      </c>
      <c r="L2156" s="238">
        <f>+ม.6!S327</f>
        <v>0</v>
      </c>
      <c r="M2156" s="238">
        <f>+ม.6!T327</f>
        <v>0</v>
      </c>
      <c r="N2156" s="190"/>
      <c r="O2156" s="197">
        <f>+ม.6!U327</f>
        <v>0</v>
      </c>
      <c r="P2156" s="190">
        <f>+ม.6!W327</f>
        <v>0</v>
      </c>
      <c r="Q2156" s="244"/>
      <c r="R2156" s="197">
        <f t="shared" si="231"/>
        <v>0</v>
      </c>
      <c r="S2156" s="221">
        <f>+ม.6!Z327</f>
        <v>0</v>
      </c>
      <c r="T2156" s="201">
        <f t="shared" si="232"/>
        <v>0</v>
      </c>
      <c r="U2156" s="190">
        <f t="shared" si="233"/>
        <v>0</v>
      </c>
      <c r="V2156" s="190">
        <f t="shared" si="234"/>
        <v>260600</v>
      </c>
      <c r="W2156" s="190"/>
      <c r="X2156" s="258" t="s">
        <v>2880</v>
      </c>
      <c r="Y2156" s="251"/>
      <c r="Z2156" s="251">
        <v>0.01</v>
      </c>
    </row>
    <row r="2157" spans="1:26" s="189" customFormat="1" ht="15.75" customHeight="1" x14ac:dyDescent="0.35">
      <c r="A2157" s="221">
        <v>249</v>
      </c>
      <c r="B2157" s="217" t="str">
        <f>+ม.6!D328</f>
        <v>โฉนด</v>
      </c>
      <c r="C2157" s="234">
        <f>+ม.6!E328</f>
        <v>39758</v>
      </c>
      <c r="D2157" s="221">
        <f>+ม.6!I328</f>
        <v>2</v>
      </c>
      <c r="E2157" s="221">
        <f>+ม.6!J328</f>
        <v>1</v>
      </c>
      <c r="F2157" s="230">
        <f>+ม.6!K328</f>
        <v>55</v>
      </c>
      <c r="G2157" s="190"/>
      <c r="H2157" s="221">
        <f t="shared" si="230"/>
        <v>955</v>
      </c>
      <c r="I2157" s="226">
        <v>100</v>
      </c>
      <c r="J2157" s="191">
        <f t="shared" si="235"/>
        <v>95500</v>
      </c>
      <c r="K2157" s="221">
        <f>+ม.6!Q328</f>
        <v>0</v>
      </c>
      <c r="L2157" s="238">
        <f>+ม.6!S328</f>
        <v>0</v>
      </c>
      <c r="M2157" s="238">
        <f>+ม.6!T328</f>
        <v>0</v>
      </c>
      <c r="N2157" s="190"/>
      <c r="O2157" s="197">
        <f>+ม.6!U328</f>
        <v>0</v>
      </c>
      <c r="P2157" s="190">
        <f>+ม.6!W328</f>
        <v>0</v>
      </c>
      <c r="Q2157" s="244"/>
      <c r="R2157" s="197">
        <f t="shared" si="231"/>
        <v>0</v>
      </c>
      <c r="S2157" s="221">
        <f>+ม.6!Z328</f>
        <v>0</v>
      </c>
      <c r="T2157" s="201">
        <f t="shared" si="232"/>
        <v>0</v>
      </c>
      <c r="U2157" s="190">
        <f t="shared" si="233"/>
        <v>0</v>
      </c>
      <c r="V2157" s="190">
        <f t="shared" si="234"/>
        <v>95500</v>
      </c>
      <c r="W2157" s="190"/>
      <c r="X2157" s="258" t="s">
        <v>2880</v>
      </c>
      <c r="Y2157" s="251"/>
      <c r="Z2157" s="251">
        <v>0.01</v>
      </c>
    </row>
    <row r="2158" spans="1:26" s="189" customFormat="1" ht="15.75" customHeight="1" x14ac:dyDescent="0.35">
      <c r="A2158" s="221">
        <v>250</v>
      </c>
      <c r="B2158" s="217" t="str">
        <f>+ม.6!D329</f>
        <v>โฉนด</v>
      </c>
      <c r="C2158" s="234">
        <f>+ม.6!E329</f>
        <v>40035</v>
      </c>
      <c r="D2158" s="221">
        <f>+ม.6!I329</f>
        <v>17</v>
      </c>
      <c r="E2158" s="221">
        <f>+ม.6!J329</f>
        <v>0</v>
      </c>
      <c r="F2158" s="230" t="str">
        <f>+ม.6!K329</f>
        <v>78.0</v>
      </c>
      <c r="G2158" s="190"/>
      <c r="H2158" s="221">
        <f t="shared" si="230"/>
        <v>6878</v>
      </c>
      <c r="I2158" s="226">
        <v>190</v>
      </c>
      <c r="J2158" s="191">
        <f t="shared" si="235"/>
        <v>1306820</v>
      </c>
      <c r="K2158" s="221">
        <f>+ม.6!Q329</f>
        <v>0</v>
      </c>
      <c r="L2158" s="238">
        <f>+ม.6!S329</f>
        <v>0</v>
      </c>
      <c r="M2158" s="238">
        <f>+ม.6!T329</f>
        <v>0</v>
      </c>
      <c r="N2158" s="190"/>
      <c r="O2158" s="197">
        <f>+ม.6!U329</f>
        <v>0</v>
      </c>
      <c r="P2158" s="190">
        <f>+ม.6!W329</f>
        <v>0</v>
      </c>
      <c r="Q2158" s="244"/>
      <c r="R2158" s="197">
        <f t="shared" si="231"/>
        <v>0</v>
      </c>
      <c r="S2158" s="221">
        <f>+ม.6!Z329</f>
        <v>0</v>
      </c>
      <c r="T2158" s="201">
        <f t="shared" si="232"/>
        <v>0</v>
      </c>
      <c r="U2158" s="190">
        <f t="shared" si="233"/>
        <v>0</v>
      </c>
      <c r="V2158" s="190">
        <f t="shared" si="234"/>
        <v>1306820</v>
      </c>
      <c r="W2158" s="190"/>
      <c r="X2158" s="258" t="s">
        <v>2880</v>
      </c>
      <c r="Y2158" s="251"/>
      <c r="Z2158" s="251">
        <v>0.01</v>
      </c>
    </row>
    <row r="2159" spans="1:26" s="189" customFormat="1" ht="15.75" customHeight="1" x14ac:dyDescent="0.35">
      <c r="A2159" s="221">
        <v>251</v>
      </c>
      <c r="B2159" s="217" t="str">
        <f>+ม.6!D330</f>
        <v>โฉนด</v>
      </c>
      <c r="C2159" s="234">
        <f>+ม.6!E330</f>
        <v>40036</v>
      </c>
      <c r="D2159" s="221">
        <f>+ม.6!I330</f>
        <v>22</v>
      </c>
      <c r="E2159" s="221">
        <f>+ม.6!J330</f>
        <v>3</v>
      </c>
      <c r="F2159" s="230" t="str">
        <f>+ม.6!K330</f>
        <v>15.0</v>
      </c>
      <c r="G2159" s="190"/>
      <c r="H2159" s="221">
        <f t="shared" ref="H2159:H2222" si="236">+(D2159*400)+(E2159*100)+F2159</f>
        <v>9115</v>
      </c>
      <c r="I2159" s="226">
        <v>190</v>
      </c>
      <c r="J2159" s="191">
        <f t="shared" si="235"/>
        <v>1731850</v>
      </c>
      <c r="K2159" s="221">
        <f>+ม.6!Q330</f>
        <v>0</v>
      </c>
      <c r="L2159" s="238">
        <f>+ม.6!S330</f>
        <v>0</v>
      </c>
      <c r="M2159" s="238">
        <f>+ม.6!T330</f>
        <v>0</v>
      </c>
      <c r="N2159" s="190"/>
      <c r="O2159" s="197">
        <f>+ม.6!U330</f>
        <v>0</v>
      </c>
      <c r="P2159" s="190">
        <f>+ม.6!W330</f>
        <v>0</v>
      </c>
      <c r="Q2159" s="244"/>
      <c r="R2159" s="197">
        <f t="shared" ref="R2159:R2222" si="237">O2159*Q2159</f>
        <v>0</v>
      </c>
      <c r="S2159" s="221">
        <f>+ม.6!Z330</f>
        <v>0</v>
      </c>
      <c r="T2159" s="201">
        <f t="shared" ref="T2159:T2222" si="238">R2159*S2159/100</f>
        <v>0</v>
      </c>
      <c r="U2159" s="190">
        <f t="shared" ref="U2159:U2222" si="239">R2159-T2159</f>
        <v>0</v>
      </c>
      <c r="V2159" s="190">
        <f t="shared" ref="V2159:V2222" si="240">J2159+U2159</f>
        <v>1731850</v>
      </c>
      <c r="W2159" s="190"/>
      <c r="X2159" s="258" t="s">
        <v>2880</v>
      </c>
      <c r="Y2159" s="251"/>
      <c r="Z2159" s="251">
        <v>0.01</v>
      </c>
    </row>
    <row r="2160" spans="1:26" s="189" customFormat="1" ht="15.75" customHeight="1" x14ac:dyDescent="0.35">
      <c r="A2160" s="221">
        <v>252</v>
      </c>
      <c r="B2160" s="217" t="str">
        <f>+ม.6!D331</f>
        <v>โฉนด</v>
      </c>
      <c r="C2160" s="234">
        <f>+ม.6!E331</f>
        <v>39759</v>
      </c>
      <c r="D2160" s="221">
        <f>+ม.6!I331</f>
        <v>2</v>
      </c>
      <c r="E2160" s="221">
        <f>+ม.6!J331</f>
        <v>1</v>
      </c>
      <c r="F2160" s="230">
        <f>+ม.6!K331</f>
        <v>35</v>
      </c>
      <c r="G2160" s="190"/>
      <c r="H2160" s="221">
        <f t="shared" si="236"/>
        <v>935</v>
      </c>
      <c r="I2160" s="226">
        <v>100</v>
      </c>
      <c r="J2160" s="191">
        <f t="shared" ref="J2160:J2223" si="241">H2160*I2160</f>
        <v>93500</v>
      </c>
      <c r="K2160" s="221">
        <f>+ม.6!Q331</f>
        <v>0</v>
      </c>
      <c r="L2160" s="238">
        <f>+ม.6!S331</f>
        <v>0</v>
      </c>
      <c r="M2160" s="238">
        <f>+ม.6!T331</f>
        <v>0</v>
      </c>
      <c r="N2160" s="190"/>
      <c r="O2160" s="197">
        <f>+ม.6!U331</f>
        <v>0</v>
      </c>
      <c r="P2160" s="190">
        <f>+ม.6!W331</f>
        <v>0</v>
      </c>
      <c r="Q2160" s="244"/>
      <c r="R2160" s="197">
        <f t="shared" si="237"/>
        <v>0</v>
      </c>
      <c r="S2160" s="221">
        <f>+ม.6!Z331</f>
        <v>0</v>
      </c>
      <c r="T2160" s="201">
        <f t="shared" si="238"/>
        <v>0</v>
      </c>
      <c r="U2160" s="190">
        <f t="shared" si="239"/>
        <v>0</v>
      </c>
      <c r="V2160" s="190">
        <f t="shared" si="240"/>
        <v>93500</v>
      </c>
      <c r="W2160" s="190"/>
      <c r="X2160" s="258" t="s">
        <v>2880</v>
      </c>
      <c r="Y2160" s="251"/>
      <c r="Z2160" s="251">
        <v>0.01</v>
      </c>
    </row>
    <row r="2161" spans="1:26" s="189" customFormat="1" ht="15.75" customHeight="1" x14ac:dyDescent="0.35">
      <c r="A2161" s="221">
        <v>253</v>
      </c>
      <c r="B2161" s="217" t="str">
        <f>+ม.6!D332</f>
        <v>โฉนด</v>
      </c>
      <c r="C2161" s="234">
        <f>+ม.6!E332</f>
        <v>15935</v>
      </c>
      <c r="D2161" s="221">
        <f>+ม.6!I332</f>
        <v>7</v>
      </c>
      <c r="E2161" s="221">
        <f>+ม.6!J332</f>
        <v>0</v>
      </c>
      <c r="F2161" s="230" t="str">
        <f>+ม.6!K332</f>
        <v>89.0</v>
      </c>
      <c r="G2161" s="190"/>
      <c r="H2161" s="221">
        <f t="shared" si="236"/>
        <v>2889</v>
      </c>
      <c r="I2161" s="226">
        <v>190</v>
      </c>
      <c r="J2161" s="191">
        <f t="shared" si="241"/>
        <v>548910</v>
      </c>
      <c r="K2161" s="221">
        <f>+ม.6!Q332</f>
        <v>0</v>
      </c>
      <c r="L2161" s="238">
        <f>+ม.6!S332</f>
        <v>0</v>
      </c>
      <c r="M2161" s="238">
        <f>+ม.6!T332</f>
        <v>0</v>
      </c>
      <c r="N2161" s="190"/>
      <c r="O2161" s="197">
        <f>+ม.6!U332</f>
        <v>0</v>
      </c>
      <c r="P2161" s="190">
        <f>+ม.6!W332</f>
        <v>0</v>
      </c>
      <c r="Q2161" s="244"/>
      <c r="R2161" s="197">
        <f t="shared" si="237"/>
        <v>0</v>
      </c>
      <c r="S2161" s="221">
        <f>+ม.6!Z332</f>
        <v>0</v>
      </c>
      <c r="T2161" s="201">
        <f t="shared" si="238"/>
        <v>0</v>
      </c>
      <c r="U2161" s="190">
        <f t="shared" si="239"/>
        <v>0</v>
      </c>
      <c r="V2161" s="190">
        <f t="shared" si="240"/>
        <v>548910</v>
      </c>
      <c r="W2161" s="190"/>
      <c r="X2161" s="258" t="s">
        <v>2880</v>
      </c>
      <c r="Y2161" s="251"/>
      <c r="Z2161" s="251">
        <v>0.01</v>
      </c>
    </row>
    <row r="2162" spans="1:26" s="189" customFormat="1" ht="15.75" customHeight="1" x14ac:dyDescent="0.35">
      <c r="A2162" s="221">
        <v>254</v>
      </c>
      <c r="B2162" s="217" t="str">
        <f>+ม.6!D333</f>
        <v>โฉนด</v>
      </c>
      <c r="C2162" s="234">
        <f>+ม.6!E333</f>
        <v>57356</v>
      </c>
      <c r="D2162" s="221">
        <f>+ม.6!I333</f>
        <v>2</v>
      </c>
      <c r="E2162" s="221">
        <f>+ม.6!J333</f>
        <v>1</v>
      </c>
      <c r="F2162" s="230" t="str">
        <f>+ม.6!K333</f>
        <v>66.0</v>
      </c>
      <c r="G2162" s="190"/>
      <c r="H2162" s="221">
        <f t="shared" si="236"/>
        <v>966</v>
      </c>
      <c r="I2162" s="226">
        <v>170</v>
      </c>
      <c r="J2162" s="191">
        <f t="shared" si="241"/>
        <v>164220</v>
      </c>
      <c r="K2162" s="221">
        <f>+ม.6!Q333</f>
        <v>0</v>
      </c>
      <c r="L2162" s="238">
        <f>+ม.6!S333</f>
        <v>0</v>
      </c>
      <c r="M2162" s="238">
        <f>+ม.6!T333</f>
        <v>0</v>
      </c>
      <c r="N2162" s="190"/>
      <c r="O2162" s="197">
        <f>+ม.6!U333</f>
        <v>0</v>
      </c>
      <c r="P2162" s="190">
        <f>+ม.6!W333</f>
        <v>0</v>
      </c>
      <c r="Q2162" s="244"/>
      <c r="R2162" s="197">
        <f t="shared" si="237"/>
        <v>0</v>
      </c>
      <c r="S2162" s="221">
        <f>+ม.6!Z333</f>
        <v>0</v>
      </c>
      <c r="T2162" s="201">
        <f t="shared" si="238"/>
        <v>0</v>
      </c>
      <c r="U2162" s="190">
        <f t="shared" si="239"/>
        <v>0</v>
      </c>
      <c r="V2162" s="190">
        <f t="shared" si="240"/>
        <v>164220</v>
      </c>
      <c r="W2162" s="190"/>
      <c r="X2162" s="258" t="s">
        <v>2880</v>
      </c>
      <c r="Y2162" s="251"/>
      <c r="Z2162" s="251">
        <v>0.01</v>
      </c>
    </row>
    <row r="2163" spans="1:26" s="189" customFormat="1" ht="15.75" customHeight="1" x14ac:dyDescent="0.35">
      <c r="A2163" s="221">
        <v>255</v>
      </c>
      <c r="B2163" s="217" t="str">
        <f>+ม.6!D334</f>
        <v>โฉนด</v>
      </c>
      <c r="C2163" s="234">
        <f>+ม.6!E334</f>
        <v>39741</v>
      </c>
      <c r="D2163" s="221">
        <f>+ม.6!I334</f>
        <v>3</v>
      </c>
      <c r="E2163" s="221">
        <f>+ม.6!J334</f>
        <v>1</v>
      </c>
      <c r="F2163" s="230"/>
      <c r="G2163" s="190"/>
      <c r="H2163" s="221">
        <f t="shared" si="236"/>
        <v>1300</v>
      </c>
      <c r="I2163" s="226">
        <v>200</v>
      </c>
      <c r="J2163" s="191">
        <f t="shared" si="241"/>
        <v>260000</v>
      </c>
      <c r="K2163" s="221">
        <f>+ม.6!Q334</f>
        <v>0</v>
      </c>
      <c r="L2163" s="238">
        <f>+ม.6!S334</f>
        <v>0</v>
      </c>
      <c r="M2163" s="238">
        <f>+ม.6!T334</f>
        <v>0</v>
      </c>
      <c r="N2163" s="190"/>
      <c r="O2163" s="197">
        <f>+ม.6!U334</f>
        <v>0</v>
      </c>
      <c r="P2163" s="190">
        <f>+ม.6!W334</f>
        <v>0</v>
      </c>
      <c r="Q2163" s="244"/>
      <c r="R2163" s="197">
        <f t="shared" si="237"/>
        <v>0</v>
      </c>
      <c r="S2163" s="221">
        <f>+ม.6!Z334</f>
        <v>0</v>
      </c>
      <c r="T2163" s="201">
        <f t="shared" si="238"/>
        <v>0</v>
      </c>
      <c r="U2163" s="190">
        <f t="shared" si="239"/>
        <v>0</v>
      </c>
      <c r="V2163" s="190">
        <f t="shared" si="240"/>
        <v>260000</v>
      </c>
      <c r="W2163" s="190"/>
      <c r="X2163" s="258" t="s">
        <v>2880</v>
      </c>
      <c r="Y2163" s="251"/>
      <c r="Z2163" s="251">
        <v>0.01</v>
      </c>
    </row>
    <row r="2164" spans="1:26" s="189" customFormat="1" ht="15.75" customHeight="1" x14ac:dyDescent="0.35">
      <c r="A2164" s="221">
        <v>256</v>
      </c>
      <c r="B2164" s="217" t="str">
        <f>+ม.6!D335</f>
        <v>โฉนด</v>
      </c>
      <c r="C2164" s="234">
        <f>+ม.6!E335</f>
        <v>60487</v>
      </c>
      <c r="D2164" s="221">
        <f>+ม.6!I335</f>
        <v>9</v>
      </c>
      <c r="E2164" s="221">
        <f>+ม.6!J335</f>
        <v>0</v>
      </c>
      <c r="F2164" s="230">
        <f>+ม.6!K335</f>
        <v>80.599999999999994</v>
      </c>
      <c r="G2164" s="190"/>
      <c r="H2164" s="221">
        <f t="shared" si="236"/>
        <v>3680.6</v>
      </c>
      <c r="I2164" s="226">
        <v>100</v>
      </c>
      <c r="J2164" s="191">
        <f t="shared" si="241"/>
        <v>368060</v>
      </c>
      <c r="K2164" s="221">
        <f>+ม.6!Q335</f>
        <v>0</v>
      </c>
      <c r="L2164" s="238">
        <f>+ม.6!S335</f>
        <v>0</v>
      </c>
      <c r="M2164" s="238">
        <f>+ม.6!T335</f>
        <v>0</v>
      </c>
      <c r="N2164" s="190"/>
      <c r="O2164" s="197">
        <f>+ม.6!U335</f>
        <v>0</v>
      </c>
      <c r="P2164" s="190">
        <f>+ม.6!W335</f>
        <v>0</v>
      </c>
      <c r="Q2164" s="244"/>
      <c r="R2164" s="197">
        <f t="shared" si="237"/>
        <v>0</v>
      </c>
      <c r="S2164" s="221">
        <f>+ม.6!Z335</f>
        <v>0</v>
      </c>
      <c r="T2164" s="201">
        <f t="shared" si="238"/>
        <v>0</v>
      </c>
      <c r="U2164" s="190">
        <f t="shared" si="239"/>
        <v>0</v>
      </c>
      <c r="V2164" s="190">
        <f t="shared" si="240"/>
        <v>368060</v>
      </c>
      <c r="W2164" s="190"/>
      <c r="X2164" s="258" t="s">
        <v>2880</v>
      </c>
      <c r="Y2164" s="251"/>
      <c r="Z2164" s="251">
        <v>0.01</v>
      </c>
    </row>
    <row r="2165" spans="1:26" s="189" customFormat="1" ht="15.75" customHeight="1" x14ac:dyDescent="0.35">
      <c r="A2165" s="221">
        <v>257</v>
      </c>
      <c r="B2165" s="217" t="str">
        <f>+ม.6!D336</f>
        <v>โฉนด</v>
      </c>
      <c r="C2165" s="234">
        <f>+ม.6!E336</f>
        <v>39743</v>
      </c>
      <c r="D2165" s="221">
        <f>+ม.6!I336</f>
        <v>4</v>
      </c>
      <c r="E2165" s="221">
        <f>+ม.6!J336</f>
        <v>1</v>
      </c>
      <c r="F2165" s="230" t="str">
        <f>+ม.6!K336</f>
        <v>15.0</v>
      </c>
      <c r="G2165" s="190"/>
      <c r="H2165" s="221">
        <f t="shared" si="236"/>
        <v>1715</v>
      </c>
      <c r="I2165" s="226">
        <v>200</v>
      </c>
      <c r="J2165" s="191">
        <f t="shared" si="241"/>
        <v>343000</v>
      </c>
      <c r="K2165" s="221">
        <f>+ม.6!Q336</f>
        <v>0</v>
      </c>
      <c r="L2165" s="238">
        <f>+ม.6!S336</f>
        <v>0</v>
      </c>
      <c r="M2165" s="238">
        <f>+ม.6!T336</f>
        <v>0</v>
      </c>
      <c r="N2165" s="190"/>
      <c r="O2165" s="197">
        <f>+ม.6!U336</f>
        <v>0</v>
      </c>
      <c r="P2165" s="190">
        <f>+ม.6!W336</f>
        <v>0</v>
      </c>
      <c r="Q2165" s="244"/>
      <c r="R2165" s="197">
        <f t="shared" si="237"/>
        <v>0</v>
      </c>
      <c r="S2165" s="221">
        <f>+ม.6!Z336</f>
        <v>0</v>
      </c>
      <c r="T2165" s="201">
        <f t="shared" si="238"/>
        <v>0</v>
      </c>
      <c r="U2165" s="190">
        <f t="shared" si="239"/>
        <v>0</v>
      </c>
      <c r="V2165" s="190">
        <f t="shared" si="240"/>
        <v>343000</v>
      </c>
      <c r="W2165" s="190"/>
      <c r="X2165" s="258" t="s">
        <v>2880</v>
      </c>
      <c r="Y2165" s="251"/>
      <c r="Z2165" s="251">
        <v>0.01</v>
      </c>
    </row>
    <row r="2166" spans="1:26" s="189" customFormat="1" ht="15.75" customHeight="1" x14ac:dyDescent="0.35">
      <c r="A2166" s="221">
        <v>258</v>
      </c>
      <c r="B2166" s="217" t="str">
        <f>+ม.6!D337</f>
        <v>โฉนด</v>
      </c>
      <c r="C2166" s="234">
        <f>+ม.6!E337</f>
        <v>61564</v>
      </c>
      <c r="D2166" s="221">
        <f>+ม.6!I337</f>
        <v>1</v>
      </c>
      <c r="E2166" s="221">
        <f>+ม.6!J337</f>
        <v>0</v>
      </c>
      <c r="F2166" s="230">
        <f>+ม.6!K337</f>
        <v>21</v>
      </c>
      <c r="G2166" s="190"/>
      <c r="H2166" s="221">
        <f t="shared" si="236"/>
        <v>421</v>
      </c>
      <c r="I2166" s="226">
        <v>100</v>
      </c>
      <c r="J2166" s="191">
        <f t="shared" si="241"/>
        <v>42100</v>
      </c>
      <c r="K2166" s="221">
        <f>+ม.6!Q337</f>
        <v>0</v>
      </c>
      <c r="L2166" s="238">
        <f>+ม.6!S337</f>
        <v>0</v>
      </c>
      <c r="M2166" s="238">
        <f>+ม.6!T337</f>
        <v>0</v>
      </c>
      <c r="N2166" s="190"/>
      <c r="O2166" s="197">
        <f>+ม.6!U337</f>
        <v>0</v>
      </c>
      <c r="P2166" s="190">
        <f>+ม.6!W337</f>
        <v>0</v>
      </c>
      <c r="Q2166" s="244"/>
      <c r="R2166" s="197">
        <f t="shared" si="237"/>
        <v>0</v>
      </c>
      <c r="S2166" s="221">
        <f>+ม.6!Z337</f>
        <v>0</v>
      </c>
      <c r="T2166" s="201">
        <f t="shared" si="238"/>
        <v>0</v>
      </c>
      <c r="U2166" s="190">
        <f t="shared" si="239"/>
        <v>0</v>
      </c>
      <c r="V2166" s="190">
        <f t="shared" si="240"/>
        <v>42100</v>
      </c>
      <c r="W2166" s="190"/>
      <c r="X2166" s="258" t="s">
        <v>2880</v>
      </c>
      <c r="Y2166" s="251"/>
      <c r="Z2166" s="251">
        <v>0.01</v>
      </c>
    </row>
    <row r="2167" spans="1:26" s="189" customFormat="1" ht="15.75" customHeight="1" x14ac:dyDescent="0.35">
      <c r="A2167" s="221">
        <v>259</v>
      </c>
      <c r="B2167" s="217" t="str">
        <f>+ม.6!D338</f>
        <v>โฉนด</v>
      </c>
      <c r="C2167" s="234">
        <f>+ม.6!E338</f>
        <v>60846</v>
      </c>
      <c r="D2167" s="221">
        <f>+ม.6!I338</f>
        <v>8</v>
      </c>
      <c r="E2167" s="221">
        <f>+ม.6!J338</f>
        <v>1</v>
      </c>
      <c r="F2167" s="230">
        <f>+ม.6!K338</f>
        <v>9.9</v>
      </c>
      <c r="G2167" s="190"/>
      <c r="H2167" s="221">
        <f t="shared" si="236"/>
        <v>3309.9</v>
      </c>
      <c r="I2167" s="226">
        <v>100</v>
      </c>
      <c r="J2167" s="191">
        <f t="shared" si="241"/>
        <v>330990</v>
      </c>
      <c r="K2167" s="221">
        <f>+ม.6!Q338</f>
        <v>0</v>
      </c>
      <c r="L2167" s="238">
        <f>+ม.6!S338</f>
        <v>0</v>
      </c>
      <c r="M2167" s="238">
        <f>+ม.6!T338</f>
        <v>0</v>
      </c>
      <c r="N2167" s="190"/>
      <c r="O2167" s="197">
        <f>+ม.6!U338</f>
        <v>0</v>
      </c>
      <c r="P2167" s="190">
        <f>+ม.6!W338</f>
        <v>0</v>
      </c>
      <c r="Q2167" s="244"/>
      <c r="R2167" s="197">
        <f t="shared" si="237"/>
        <v>0</v>
      </c>
      <c r="S2167" s="221">
        <f>+ม.6!Z338</f>
        <v>0</v>
      </c>
      <c r="T2167" s="201">
        <f t="shared" si="238"/>
        <v>0</v>
      </c>
      <c r="U2167" s="190">
        <f t="shared" si="239"/>
        <v>0</v>
      </c>
      <c r="V2167" s="190">
        <f t="shared" si="240"/>
        <v>330990</v>
      </c>
      <c r="W2167" s="190"/>
      <c r="X2167" s="258" t="s">
        <v>2880</v>
      </c>
      <c r="Y2167" s="251"/>
      <c r="Z2167" s="251">
        <v>0.01</v>
      </c>
    </row>
    <row r="2168" spans="1:26" s="189" customFormat="1" ht="15.75" customHeight="1" x14ac:dyDescent="0.35">
      <c r="A2168" s="221">
        <v>260</v>
      </c>
      <c r="B2168" s="217" t="str">
        <f>+ม.6!D339</f>
        <v>โฉนด</v>
      </c>
      <c r="C2168" s="234">
        <f>+ม.6!E339</f>
        <v>61238</v>
      </c>
      <c r="D2168" s="221">
        <f>+ม.6!I339</f>
        <v>1</v>
      </c>
      <c r="E2168" s="221">
        <f>+ม.6!J339</f>
        <v>3</v>
      </c>
      <c r="F2168" s="230">
        <f>+ม.6!K339</f>
        <v>96.8</v>
      </c>
      <c r="G2168" s="190"/>
      <c r="H2168" s="221">
        <f t="shared" si="236"/>
        <v>796.8</v>
      </c>
      <c r="I2168" s="226">
        <v>100</v>
      </c>
      <c r="J2168" s="191">
        <f t="shared" si="241"/>
        <v>79680</v>
      </c>
      <c r="K2168" s="221">
        <f>+ม.6!Q339</f>
        <v>0</v>
      </c>
      <c r="L2168" s="238">
        <f>+ม.6!S339</f>
        <v>0</v>
      </c>
      <c r="M2168" s="238">
        <f>+ม.6!T339</f>
        <v>0</v>
      </c>
      <c r="N2168" s="190"/>
      <c r="O2168" s="197">
        <f>+ม.6!U339</f>
        <v>0</v>
      </c>
      <c r="P2168" s="190">
        <f>+ม.6!W339</f>
        <v>0</v>
      </c>
      <c r="Q2168" s="244"/>
      <c r="R2168" s="197">
        <f t="shared" si="237"/>
        <v>0</v>
      </c>
      <c r="S2168" s="221">
        <f>+ม.6!Z339</f>
        <v>0</v>
      </c>
      <c r="T2168" s="201">
        <f t="shared" si="238"/>
        <v>0</v>
      </c>
      <c r="U2168" s="190">
        <f t="shared" si="239"/>
        <v>0</v>
      </c>
      <c r="V2168" s="190">
        <f t="shared" si="240"/>
        <v>79680</v>
      </c>
      <c r="W2168" s="190"/>
      <c r="X2168" s="258" t="s">
        <v>2880</v>
      </c>
      <c r="Y2168" s="251"/>
      <c r="Z2168" s="251">
        <v>0.01</v>
      </c>
    </row>
    <row r="2169" spans="1:26" s="189" customFormat="1" ht="15.75" customHeight="1" x14ac:dyDescent="0.35">
      <c r="A2169" s="221">
        <v>261</v>
      </c>
      <c r="B2169" s="217" t="str">
        <f>+ม.6!D340</f>
        <v>โฉนด</v>
      </c>
      <c r="C2169" s="234">
        <f>+ม.6!E340</f>
        <v>15668</v>
      </c>
      <c r="D2169" s="221">
        <f>+ม.6!I340</f>
        <v>10</v>
      </c>
      <c r="E2169" s="221">
        <f>+ม.6!J340</f>
        <v>3</v>
      </c>
      <c r="F2169" s="230" t="str">
        <f>+ม.6!K340</f>
        <v>90.0</v>
      </c>
      <c r="G2169" s="190"/>
      <c r="H2169" s="221">
        <f t="shared" si="236"/>
        <v>4390</v>
      </c>
      <c r="I2169" s="226">
        <v>130</v>
      </c>
      <c r="J2169" s="191">
        <f t="shared" si="241"/>
        <v>570700</v>
      </c>
      <c r="K2169" s="221">
        <f>+ม.6!Q340</f>
        <v>0</v>
      </c>
      <c r="L2169" s="238">
        <f>+ม.6!S340</f>
        <v>0</v>
      </c>
      <c r="M2169" s="238">
        <f>+ม.6!T340</f>
        <v>0</v>
      </c>
      <c r="N2169" s="190"/>
      <c r="O2169" s="197">
        <f>+ม.6!U340</f>
        <v>0</v>
      </c>
      <c r="P2169" s="190">
        <f>+ม.6!W340</f>
        <v>0</v>
      </c>
      <c r="Q2169" s="244"/>
      <c r="R2169" s="197">
        <f t="shared" si="237"/>
        <v>0</v>
      </c>
      <c r="S2169" s="221">
        <f>+ม.6!Z340</f>
        <v>0</v>
      </c>
      <c r="T2169" s="201">
        <f t="shared" si="238"/>
        <v>0</v>
      </c>
      <c r="U2169" s="190">
        <f t="shared" si="239"/>
        <v>0</v>
      </c>
      <c r="V2169" s="190">
        <f t="shared" si="240"/>
        <v>570700</v>
      </c>
      <c r="W2169" s="190"/>
      <c r="X2169" s="258" t="s">
        <v>2880</v>
      </c>
      <c r="Y2169" s="251"/>
      <c r="Z2169" s="251">
        <v>0.01</v>
      </c>
    </row>
    <row r="2170" spans="1:26" s="189" customFormat="1" ht="15.75" customHeight="1" x14ac:dyDescent="0.35">
      <c r="A2170" s="221">
        <v>262</v>
      </c>
      <c r="B2170" s="217" t="str">
        <f>+ม.6!D341</f>
        <v>โฉนด</v>
      </c>
      <c r="C2170" s="234">
        <f>+ม.6!E341</f>
        <v>55223</v>
      </c>
      <c r="D2170" s="221">
        <f>+ม.6!I341</f>
        <v>1</v>
      </c>
      <c r="E2170" s="221">
        <f>+ม.6!J341</f>
        <v>0</v>
      </c>
      <c r="F2170" s="230" t="str">
        <f>+ม.6!K341</f>
        <v>54.0</v>
      </c>
      <c r="G2170" s="190"/>
      <c r="H2170" s="221">
        <f t="shared" si="236"/>
        <v>454</v>
      </c>
      <c r="I2170" s="226">
        <v>260</v>
      </c>
      <c r="J2170" s="191">
        <f t="shared" si="241"/>
        <v>118040</v>
      </c>
      <c r="K2170" s="221">
        <f>+ม.6!Q341</f>
        <v>1</v>
      </c>
      <c r="L2170" s="238" t="str">
        <f>+ม.6!S341</f>
        <v>บ้านเดี่ยว</v>
      </c>
      <c r="M2170" s="238" t="str">
        <f>+ม.6!T341</f>
        <v>ไม้</v>
      </c>
      <c r="N2170" s="190"/>
      <c r="O2170" s="197">
        <f>+ม.6!U341</f>
        <v>144</v>
      </c>
      <c r="P2170" s="190">
        <f>+ม.6!W341</f>
        <v>0</v>
      </c>
      <c r="Q2170" s="244">
        <v>6800</v>
      </c>
      <c r="R2170" s="197">
        <f t="shared" si="237"/>
        <v>979200</v>
      </c>
      <c r="S2170" s="221">
        <f>+ม.6!Z341</f>
        <v>35</v>
      </c>
      <c r="T2170" s="201">
        <f t="shared" si="238"/>
        <v>342720</v>
      </c>
      <c r="U2170" s="190">
        <f t="shared" si="239"/>
        <v>636480</v>
      </c>
      <c r="V2170" s="190">
        <f t="shared" si="240"/>
        <v>754520</v>
      </c>
      <c r="W2170" s="190"/>
      <c r="X2170" s="258" t="s">
        <v>2880</v>
      </c>
      <c r="Y2170" s="251"/>
      <c r="Z2170" s="251">
        <v>0.03</v>
      </c>
    </row>
    <row r="2171" spans="1:26" s="189" customFormat="1" ht="15.75" customHeight="1" x14ac:dyDescent="0.35">
      <c r="A2171" s="221">
        <v>263</v>
      </c>
      <c r="B2171" s="217" t="str">
        <f>+ม.6!D342</f>
        <v>โฉนด</v>
      </c>
      <c r="C2171" s="234">
        <f>+ม.6!E342</f>
        <v>39729</v>
      </c>
      <c r="D2171" s="221">
        <f>+ม.6!I342</f>
        <v>6</v>
      </c>
      <c r="E2171" s="221">
        <f>+ม.6!J342</f>
        <v>0</v>
      </c>
      <c r="F2171" s="230" t="str">
        <f>+ม.6!K342</f>
        <v>88.0</v>
      </c>
      <c r="G2171" s="190"/>
      <c r="H2171" s="221">
        <f t="shared" si="236"/>
        <v>2488</v>
      </c>
      <c r="I2171" s="226">
        <v>100</v>
      </c>
      <c r="J2171" s="191">
        <f t="shared" si="241"/>
        <v>248800</v>
      </c>
      <c r="K2171" s="221">
        <f>+ม.6!Q342</f>
        <v>0</v>
      </c>
      <c r="L2171" s="238">
        <f>+ม.6!S342</f>
        <v>0</v>
      </c>
      <c r="M2171" s="238">
        <f>+ม.6!T342</f>
        <v>0</v>
      </c>
      <c r="N2171" s="190"/>
      <c r="O2171" s="197">
        <f>+ม.6!U342</f>
        <v>0</v>
      </c>
      <c r="P2171" s="190">
        <f>+ม.6!W342</f>
        <v>0</v>
      </c>
      <c r="Q2171" s="244"/>
      <c r="R2171" s="197">
        <f t="shared" si="237"/>
        <v>0</v>
      </c>
      <c r="S2171" s="221">
        <f>+ม.6!Z342</f>
        <v>0</v>
      </c>
      <c r="T2171" s="201">
        <f t="shared" si="238"/>
        <v>0</v>
      </c>
      <c r="U2171" s="190">
        <f t="shared" si="239"/>
        <v>0</v>
      </c>
      <c r="V2171" s="190">
        <f t="shared" si="240"/>
        <v>248800</v>
      </c>
      <c r="W2171" s="190"/>
      <c r="X2171" s="258" t="s">
        <v>2880</v>
      </c>
      <c r="Y2171" s="251"/>
      <c r="Z2171" s="251">
        <v>0.01</v>
      </c>
    </row>
    <row r="2172" spans="1:26" s="189" customFormat="1" ht="15.75" customHeight="1" x14ac:dyDescent="0.35">
      <c r="A2172" s="221">
        <v>264</v>
      </c>
      <c r="B2172" s="217" t="str">
        <f>+ม.6!D343</f>
        <v>โฉนด</v>
      </c>
      <c r="C2172" s="234">
        <f>+ม.6!E343</f>
        <v>15858</v>
      </c>
      <c r="D2172" s="221">
        <f>+ม.6!I343</f>
        <v>29</v>
      </c>
      <c r="E2172" s="221">
        <f>+ม.6!J343</f>
        <v>3</v>
      </c>
      <c r="F2172" s="230">
        <f>+ม.6!K343</f>
        <v>27</v>
      </c>
      <c r="G2172" s="190"/>
      <c r="H2172" s="221">
        <f t="shared" si="236"/>
        <v>11927</v>
      </c>
      <c r="I2172" s="226">
        <v>100</v>
      </c>
      <c r="J2172" s="191">
        <f t="shared" si="241"/>
        <v>1192700</v>
      </c>
      <c r="K2172" s="221">
        <f>+ม.6!Q343</f>
        <v>0</v>
      </c>
      <c r="L2172" s="238">
        <f>+ม.6!S343</f>
        <v>0</v>
      </c>
      <c r="M2172" s="238">
        <f>+ม.6!T343</f>
        <v>0</v>
      </c>
      <c r="N2172" s="190"/>
      <c r="O2172" s="197">
        <f>+ม.6!U343</f>
        <v>0</v>
      </c>
      <c r="P2172" s="190">
        <f>+ม.6!W343</f>
        <v>0</v>
      </c>
      <c r="Q2172" s="244"/>
      <c r="R2172" s="197">
        <f t="shared" si="237"/>
        <v>0</v>
      </c>
      <c r="S2172" s="221">
        <f>+ม.6!Z343</f>
        <v>0</v>
      </c>
      <c r="T2172" s="201">
        <f t="shared" si="238"/>
        <v>0</v>
      </c>
      <c r="U2172" s="190">
        <f t="shared" si="239"/>
        <v>0</v>
      </c>
      <c r="V2172" s="190">
        <f t="shared" si="240"/>
        <v>1192700</v>
      </c>
      <c r="W2172" s="190"/>
      <c r="X2172" s="258" t="s">
        <v>2880</v>
      </c>
      <c r="Y2172" s="251"/>
      <c r="Z2172" s="251">
        <v>0.01</v>
      </c>
    </row>
    <row r="2173" spans="1:26" s="189" customFormat="1" ht="15.75" customHeight="1" x14ac:dyDescent="0.35">
      <c r="A2173" s="221">
        <v>265</v>
      </c>
      <c r="B2173" s="217" t="str">
        <f>+ม.6!D344</f>
        <v>โฉนด</v>
      </c>
      <c r="C2173" s="234">
        <f>+ม.6!E344</f>
        <v>39717</v>
      </c>
      <c r="D2173" s="221">
        <f>+ม.6!I344</f>
        <v>8</v>
      </c>
      <c r="E2173" s="221">
        <f>+ม.6!J344</f>
        <v>1</v>
      </c>
      <c r="F2173" s="230" t="str">
        <f>+ม.6!K344</f>
        <v>63.0</v>
      </c>
      <c r="G2173" s="190"/>
      <c r="H2173" s="221">
        <f t="shared" si="236"/>
        <v>3363</v>
      </c>
      <c r="I2173" s="226">
        <v>130</v>
      </c>
      <c r="J2173" s="191">
        <f t="shared" si="241"/>
        <v>437190</v>
      </c>
      <c r="K2173" s="221">
        <f>+ม.6!Q344</f>
        <v>0</v>
      </c>
      <c r="L2173" s="238">
        <f>+ม.6!S344</f>
        <v>0</v>
      </c>
      <c r="M2173" s="238">
        <f>+ม.6!T344</f>
        <v>0</v>
      </c>
      <c r="N2173" s="190"/>
      <c r="O2173" s="197">
        <f>+ม.6!U344</f>
        <v>0</v>
      </c>
      <c r="P2173" s="190">
        <f>+ม.6!W344</f>
        <v>0</v>
      </c>
      <c r="Q2173" s="244"/>
      <c r="R2173" s="197">
        <f t="shared" si="237"/>
        <v>0</v>
      </c>
      <c r="S2173" s="221">
        <f>+ม.6!Z344</f>
        <v>0</v>
      </c>
      <c r="T2173" s="201">
        <f t="shared" si="238"/>
        <v>0</v>
      </c>
      <c r="U2173" s="190">
        <f t="shared" si="239"/>
        <v>0</v>
      </c>
      <c r="V2173" s="190">
        <f t="shared" si="240"/>
        <v>437190</v>
      </c>
      <c r="W2173" s="190"/>
      <c r="X2173" s="258" t="s">
        <v>2880</v>
      </c>
      <c r="Y2173" s="251"/>
      <c r="Z2173" s="251">
        <v>0.01</v>
      </c>
    </row>
    <row r="2174" spans="1:26" s="189" customFormat="1" ht="15.75" customHeight="1" x14ac:dyDescent="0.35">
      <c r="A2174" s="221">
        <v>266</v>
      </c>
      <c r="B2174" s="217" t="str">
        <f>+ม.6!D345</f>
        <v>โฉนด</v>
      </c>
      <c r="C2174" s="234">
        <f>+ม.6!E345</f>
        <v>21605</v>
      </c>
      <c r="D2174" s="221">
        <f>+ม.6!I345</f>
        <v>7</v>
      </c>
      <c r="E2174" s="221">
        <f>+ม.6!J345</f>
        <v>2</v>
      </c>
      <c r="F2174" s="230" t="str">
        <f>+ม.6!K345</f>
        <v>80.0</v>
      </c>
      <c r="G2174" s="190"/>
      <c r="H2174" s="221">
        <f t="shared" si="236"/>
        <v>3080</v>
      </c>
      <c r="I2174" s="226">
        <v>100</v>
      </c>
      <c r="J2174" s="191">
        <f t="shared" si="241"/>
        <v>308000</v>
      </c>
      <c r="K2174" s="221">
        <f>+ม.6!Q345</f>
        <v>0</v>
      </c>
      <c r="L2174" s="238">
        <f>+ม.6!S345</f>
        <v>0</v>
      </c>
      <c r="M2174" s="238">
        <f>+ม.6!T345</f>
        <v>0</v>
      </c>
      <c r="N2174" s="190"/>
      <c r="O2174" s="197">
        <f>+ม.6!U345</f>
        <v>0</v>
      </c>
      <c r="P2174" s="190">
        <f>+ม.6!W345</f>
        <v>0</v>
      </c>
      <c r="Q2174" s="244"/>
      <c r="R2174" s="197">
        <f t="shared" si="237"/>
        <v>0</v>
      </c>
      <c r="S2174" s="221">
        <f>+ม.6!Z345</f>
        <v>0</v>
      </c>
      <c r="T2174" s="201">
        <f t="shared" si="238"/>
        <v>0</v>
      </c>
      <c r="U2174" s="190">
        <f t="shared" si="239"/>
        <v>0</v>
      </c>
      <c r="V2174" s="190">
        <f t="shared" si="240"/>
        <v>308000</v>
      </c>
      <c r="W2174" s="190"/>
      <c r="X2174" s="258" t="s">
        <v>2880</v>
      </c>
      <c r="Y2174" s="251"/>
      <c r="Z2174" s="251">
        <v>0.01</v>
      </c>
    </row>
    <row r="2175" spans="1:26" s="189" customFormat="1" ht="15.75" customHeight="1" x14ac:dyDescent="0.35">
      <c r="A2175" s="221">
        <v>267</v>
      </c>
      <c r="B2175" s="217" t="str">
        <f>+ม.6!D346</f>
        <v>โฉนด</v>
      </c>
      <c r="C2175" s="234">
        <f>+ม.6!E346</f>
        <v>15806</v>
      </c>
      <c r="D2175" s="221">
        <f>+ม.6!I346</f>
        <v>7</v>
      </c>
      <c r="E2175" s="221">
        <f>+ม.6!J346</f>
        <v>1</v>
      </c>
      <c r="F2175" s="230">
        <f>+ม.6!K346</f>
        <v>60</v>
      </c>
      <c r="G2175" s="190"/>
      <c r="H2175" s="221">
        <f t="shared" si="236"/>
        <v>2960</v>
      </c>
      <c r="I2175" s="226">
        <v>130</v>
      </c>
      <c r="J2175" s="191">
        <f t="shared" si="241"/>
        <v>384800</v>
      </c>
      <c r="K2175" s="221">
        <f>+ม.6!Q346</f>
        <v>0</v>
      </c>
      <c r="L2175" s="238">
        <f>+ม.6!S346</f>
        <v>0</v>
      </c>
      <c r="M2175" s="238">
        <f>+ม.6!T346</f>
        <v>0</v>
      </c>
      <c r="N2175" s="190"/>
      <c r="O2175" s="197">
        <f>+ม.6!U346</f>
        <v>0</v>
      </c>
      <c r="P2175" s="190">
        <f>+ม.6!W346</f>
        <v>0</v>
      </c>
      <c r="Q2175" s="244"/>
      <c r="R2175" s="197">
        <f t="shared" si="237"/>
        <v>0</v>
      </c>
      <c r="S2175" s="221">
        <f>+ม.6!Z346</f>
        <v>0</v>
      </c>
      <c r="T2175" s="201">
        <f t="shared" si="238"/>
        <v>0</v>
      </c>
      <c r="U2175" s="190">
        <f t="shared" si="239"/>
        <v>0</v>
      </c>
      <c r="V2175" s="190">
        <f t="shared" si="240"/>
        <v>384800</v>
      </c>
      <c r="W2175" s="190"/>
      <c r="X2175" s="258" t="s">
        <v>2880</v>
      </c>
      <c r="Y2175" s="251"/>
      <c r="Z2175" s="251">
        <v>0.01</v>
      </c>
    </row>
    <row r="2176" spans="1:26" s="189" customFormat="1" ht="15.75" customHeight="1" x14ac:dyDescent="0.35">
      <c r="A2176" s="221">
        <v>268</v>
      </c>
      <c r="B2176" s="217" t="str">
        <f>+ม.6!D347</f>
        <v>โฉนด</v>
      </c>
      <c r="C2176" s="234">
        <f>+ม.6!E347</f>
        <v>63813</v>
      </c>
      <c r="D2176" s="221">
        <f>+ม.6!I347</f>
        <v>3</v>
      </c>
      <c r="E2176" s="221">
        <f>+ม.6!J347</f>
        <v>0</v>
      </c>
      <c r="F2176" s="230">
        <f>+ม.6!K347</f>
        <v>15.7</v>
      </c>
      <c r="G2176" s="190"/>
      <c r="H2176" s="221">
        <f t="shared" si="236"/>
        <v>1215.7</v>
      </c>
      <c r="I2176" s="226">
        <v>100</v>
      </c>
      <c r="J2176" s="191">
        <f t="shared" si="241"/>
        <v>121570</v>
      </c>
      <c r="K2176" s="221">
        <f>+ม.6!Q347</f>
        <v>0</v>
      </c>
      <c r="L2176" s="238">
        <f>+ม.6!S347</f>
        <v>0</v>
      </c>
      <c r="M2176" s="238">
        <f>+ม.6!T347</f>
        <v>0</v>
      </c>
      <c r="N2176" s="190"/>
      <c r="O2176" s="197">
        <f>+ม.6!U347</f>
        <v>0</v>
      </c>
      <c r="P2176" s="190">
        <f>+ม.6!W347</f>
        <v>0</v>
      </c>
      <c r="Q2176" s="244"/>
      <c r="R2176" s="197">
        <f t="shared" si="237"/>
        <v>0</v>
      </c>
      <c r="S2176" s="221">
        <f>+ม.6!Z347</f>
        <v>0</v>
      </c>
      <c r="T2176" s="201">
        <f t="shared" si="238"/>
        <v>0</v>
      </c>
      <c r="U2176" s="190">
        <f t="shared" si="239"/>
        <v>0</v>
      </c>
      <c r="V2176" s="190">
        <f t="shared" si="240"/>
        <v>121570</v>
      </c>
      <c r="W2176" s="190"/>
      <c r="X2176" s="258" t="s">
        <v>2880</v>
      </c>
      <c r="Y2176" s="251"/>
      <c r="Z2176" s="251">
        <v>0.01</v>
      </c>
    </row>
    <row r="2177" spans="1:26" s="189" customFormat="1" ht="15.75" customHeight="1" x14ac:dyDescent="0.35">
      <c r="A2177" s="221">
        <v>269</v>
      </c>
      <c r="B2177" s="217" t="str">
        <f>+ม.6!D348</f>
        <v>โฉนด</v>
      </c>
      <c r="C2177" s="234">
        <f>+ม.6!E348</f>
        <v>39742</v>
      </c>
      <c r="D2177" s="221">
        <f>+ม.6!I348</f>
        <v>0</v>
      </c>
      <c r="E2177" s="221">
        <f>+ม.6!J348</f>
        <v>2</v>
      </c>
      <c r="F2177" s="230" t="str">
        <f>+ม.6!K348</f>
        <v>20.0</v>
      </c>
      <c r="G2177" s="190"/>
      <c r="H2177" s="221">
        <f t="shared" si="236"/>
        <v>220</v>
      </c>
      <c r="I2177" s="226">
        <v>150</v>
      </c>
      <c r="J2177" s="191">
        <f t="shared" si="241"/>
        <v>33000</v>
      </c>
      <c r="K2177" s="221">
        <f>+ม.6!Q348</f>
        <v>1</v>
      </c>
      <c r="L2177" s="238" t="str">
        <f>+ม.6!S348</f>
        <v>บ้านเดี่ยว</v>
      </c>
      <c r="M2177" s="238" t="str">
        <f>+ม.6!T348</f>
        <v>ครึ่งตึกครึ่งไม้</v>
      </c>
      <c r="N2177" s="190"/>
      <c r="O2177" s="197">
        <f>+ม.6!U348</f>
        <v>108</v>
      </c>
      <c r="P2177" s="190">
        <f>+ม.6!W348</f>
        <v>0</v>
      </c>
      <c r="Q2177" s="244">
        <v>6800</v>
      </c>
      <c r="R2177" s="197">
        <f t="shared" si="237"/>
        <v>734400</v>
      </c>
      <c r="S2177" s="221">
        <f>+ม.6!Z348</f>
        <v>35</v>
      </c>
      <c r="T2177" s="201">
        <f t="shared" si="238"/>
        <v>257040</v>
      </c>
      <c r="U2177" s="190">
        <f t="shared" si="239"/>
        <v>477360</v>
      </c>
      <c r="V2177" s="190">
        <f t="shared" si="240"/>
        <v>510360</v>
      </c>
      <c r="W2177" s="190"/>
      <c r="X2177" s="258" t="s">
        <v>2880</v>
      </c>
      <c r="Y2177" s="251"/>
      <c r="Z2177" s="251">
        <v>0.03</v>
      </c>
    </row>
    <row r="2178" spans="1:26" s="189" customFormat="1" ht="15.75" customHeight="1" x14ac:dyDescent="0.35">
      <c r="A2178" s="221">
        <f>+ม.6!C349</f>
        <v>0</v>
      </c>
      <c r="B2178" s="217">
        <f>+ม.6!D349</f>
        <v>0</v>
      </c>
      <c r="C2178" s="234"/>
      <c r="D2178" s="221"/>
      <c r="E2178" s="221"/>
      <c r="F2178" s="230"/>
      <c r="G2178" s="190"/>
      <c r="H2178" s="221">
        <f t="shared" si="236"/>
        <v>0</v>
      </c>
      <c r="I2178" s="226"/>
      <c r="J2178" s="191">
        <f t="shared" si="241"/>
        <v>0</v>
      </c>
      <c r="K2178" s="221">
        <f>+ม.6!Q349</f>
        <v>0</v>
      </c>
      <c r="L2178" s="238" t="str">
        <f>+ม.6!S349</f>
        <v>ชั้นที่1</v>
      </c>
      <c r="M2178" s="238">
        <f>+ม.6!T349</f>
        <v>0</v>
      </c>
      <c r="N2178" s="190"/>
      <c r="O2178" s="197">
        <f>+ม.6!U349</f>
        <v>0</v>
      </c>
      <c r="P2178" s="190">
        <f>+ม.6!W349</f>
        <v>54</v>
      </c>
      <c r="Q2178" s="244"/>
      <c r="R2178" s="197">
        <f t="shared" si="237"/>
        <v>0</v>
      </c>
      <c r="S2178" s="221">
        <f>+ม.6!Z349</f>
        <v>0</v>
      </c>
      <c r="T2178" s="201">
        <f t="shared" si="238"/>
        <v>0</v>
      </c>
      <c r="U2178" s="190">
        <f t="shared" si="239"/>
        <v>0</v>
      </c>
      <c r="V2178" s="190">
        <f t="shared" si="240"/>
        <v>0</v>
      </c>
      <c r="W2178" s="190"/>
      <c r="X2178" s="258"/>
      <c r="Y2178" s="251"/>
      <c r="Z2178" s="251"/>
    </row>
    <row r="2179" spans="1:26" s="189" customFormat="1" ht="15.75" customHeight="1" x14ac:dyDescent="0.35">
      <c r="A2179" s="221">
        <f>+ม.6!C350</f>
        <v>0</v>
      </c>
      <c r="B2179" s="217">
        <f>+ม.6!D350</f>
        <v>0</v>
      </c>
      <c r="C2179" s="234"/>
      <c r="D2179" s="221"/>
      <c r="E2179" s="221"/>
      <c r="F2179" s="230"/>
      <c r="G2179" s="190"/>
      <c r="H2179" s="221">
        <f t="shared" si="236"/>
        <v>0</v>
      </c>
      <c r="I2179" s="226"/>
      <c r="J2179" s="191">
        <f t="shared" si="241"/>
        <v>0</v>
      </c>
      <c r="K2179" s="221">
        <f>+ม.6!Q350</f>
        <v>0</v>
      </c>
      <c r="L2179" s="238" t="str">
        <f>+ม.6!S350</f>
        <v>ชั้นที่2</v>
      </c>
      <c r="M2179" s="238">
        <f>+ม.6!T350</f>
        <v>0</v>
      </c>
      <c r="N2179" s="190"/>
      <c r="O2179" s="197">
        <f>+ม.6!U350</f>
        <v>0</v>
      </c>
      <c r="P2179" s="190">
        <f>+ม.6!W350</f>
        <v>54</v>
      </c>
      <c r="Q2179" s="244"/>
      <c r="R2179" s="197">
        <f t="shared" si="237"/>
        <v>0</v>
      </c>
      <c r="S2179" s="221">
        <f>+ม.6!Z350</f>
        <v>0</v>
      </c>
      <c r="T2179" s="201">
        <f t="shared" si="238"/>
        <v>0</v>
      </c>
      <c r="U2179" s="190">
        <f t="shared" si="239"/>
        <v>0</v>
      </c>
      <c r="V2179" s="190">
        <f t="shared" si="240"/>
        <v>0</v>
      </c>
      <c r="W2179" s="190"/>
      <c r="X2179" s="258"/>
      <c r="Y2179" s="251"/>
      <c r="Z2179" s="251"/>
    </row>
    <row r="2180" spans="1:26" s="189" customFormat="1" ht="15.75" customHeight="1" x14ac:dyDescent="0.35">
      <c r="A2180" s="221">
        <v>270</v>
      </c>
      <c r="B2180" s="217" t="str">
        <f>+ม.6!D351</f>
        <v>โฉนด</v>
      </c>
      <c r="C2180" s="234">
        <f>+ม.6!E351</f>
        <v>60650</v>
      </c>
      <c r="D2180" s="221">
        <f>+ม.6!I351</f>
        <v>9</v>
      </c>
      <c r="E2180" s="221">
        <f>+ม.6!J351</f>
        <v>1</v>
      </c>
      <c r="F2180" s="230">
        <f>+ม.6!K351</f>
        <v>76.400000000000006</v>
      </c>
      <c r="G2180" s="190"/>
      <c r="H2180" s="221">
        <f t="shared" si="236"/>
        <v>3776.4</v>
      </c>
      <c r="I2180" s="226">
        <v>100</v>
      </c>
      <c r="J2180" s="191">
        <f t="shared" si="241"/>
        <v>377640</v>
      </c>
      <c r="K2180" s="221">
        <f>+ม.6!Q351</f>
        <v>0</v>
      </c>
      <c r="L2180" s="238">
        <f>+ม.6!S351</f>
        <v>0</v>
      </c>
      <c r="M2180" s="238">
        <f>+ม.6!T351</f>
        <v>0</v>
      </c>
      <c r="N2180" s="190"/>
      <c r="O2180" s="197">
        <f>+ม.6!U351</f>
        <v>0</v>
      </c>
      <c r="P2180" s="190">
        <f>+ม.6!W351</f>
        <v>0</v>
      </c>
      <c r="Q2180" s="244"/>
      <c r="R2180" s="197">
        <f t="shared" si="237"/>
        <v>0</v>
      </c>
      <c r="S2180" s="221">
        <f>+ม.6!Z351</f>
        <v>0</v>
      </c>
      <c r="T2180" s="201">
        <f t="shared" si="238"/>
        <v>0</v>
      </c>
      <c r="U2180" s="190">
        <f t="shared" si="239"/>
        <v>0</v>
      </c>
      <c r="V2180" s="190">
        <f t="shared" si="240"/>
        <v>377640</v>
      </c>
      <c r="W2180" s="190"/>
      <c r="X2180" s="258" t="s">
        <v>2880</v>
      </c>
      <c r="Y2180" s="251"/>
      <c r="Z2180" s="251">
        <v>0.01</v>
      </c>
    </row>
    <row r="2181" spans="1:26" s="189" customFormat="1" ht="15.75" customHeight="1" x14ac:dyDescent="0.35">
      <c r="A2181" s="221">
        <v>271</v>
      </c>
      <c r="B2181" s="217" t="str">
        <f>+ม.6!D352</f>
        <v>โฉนด</v>
      </c>
      <c r="C2181" s="234">
        <f>+ม.6!E352</f>
        <v>15742</v>
      </c>
      <c r="D2181" s="221">
        <f>+ม.6!I352</f>
        <v>28</v>
      </c>
      <c r="E2181" s="221">
        <f>+ม.6!J352</f>
        <v>0</v>
      </c>
      <c r="F2181" s="230">
        <f>+ม.6!K352</f>
        <v>83</v>
      </c>
      <c r="G2181" s="190"/>
      <c r="H2181" s="221">
        <f t="shared" si="236"/>
        <v>11283</v>
      </c>
      <c r="I2181" s="226">
        <v>100</v>
      </c>
      <c r="J2181" s="191">
        <f t="shared" si="241"/>
        <v>1128300</v>
      </c>
      <c r="K2181" s="221">
        <f>+ม.6!Q352</f>
        <v>0</v>
      </c>
      <c r="L2181" s="238">
        <f>+ม.6!S352</f>
        <v>0</v>
      </c>
      <c r="M2181" s="238">
        <f>+ม.6!T352</f>
        <v>0</v>
      </c>
      <c r="N2181" s="190"/>
      <c r="O2181" s="197">
        <f>+ม.6!U352</f>
        <v>0</v>
      </c>
      <c r="P2181" s="190">
        <f>+ม.6!W352</f>
        <v>0</v>
      </c>
      <c r="Q2181" s="244"/>
      <c r="R2181" s="197">
        <f t="shared" si="237"/>
        <v>0</v>
      </c>
      <c r="S2181" s="221">
        <f>+ม.6!Z352</f>
        <v>0</v>
      </c>
      <c r="T2181" s="201">
        <f t="shared" si="238"/>
        <v>0</v>
      </c>
      <c r="U2181" s="190">
        <f t="shared" si="239"/>
        <v>0</v>
      </c>
      <c r="V2181" s="190">
        <f t="shared" si="240"/>
        <v>1128300</v>
      </c>
      <c r="W2181" s="190"/>
      <c r="X2181" s="258" t="s">
        <v>2880</v>
      </c>
      <c r="Y2181" s="251"/>
      <c r="Z2181" s="251">
        <v>0.01</v>
      </c>
    </row>
    <row r="2182" spans="1:26" s="189" customFormat="1" ht="15.75" customHeight="1" x14ac:dyDescent="0.35">
      <c r="A2182" s="221">
        <v>272</v>
      </c>
      <c r="B2182" s="217" t="str">
        <f>+ม.6!D353</f>
        <v>โฉนด</v>
      </c>
      <c r="C2182" s="234">
        <f>+ม.6!E353</f>
        <v>39714</v>
      </c>
      <c r="D2182" s="221">
        <f>+ม.6!I353</f>
        <v>0</v>
      </c>
      <c r="E2182" s="221">
        <f>+ม.6!J353</f>
        <v>2</v>
      </c>
      <c r="F2182" s="230" t="str">
        <f>+ม.6!K353</f>
        <v>10.0</v>
      </c>
      <c r="G2182" s="190"/>
      <c r="H2182" s="221">
        <f t="shared" si="236"/>
        <v>210</v>
      </c>
      <c r="I2182" s="226">
        <v>100</v>
      </c>
      <c r="J2182" s="191">
        <f t="shared" si="241"/>
        <v>21000</v>
      </c>
      <c r="K2182" s="221">
        <f>+ม.6!Q353</f>
        <v>1</v>
      </c>
      <c r="L2182" s="238" t="str">
        <f>+ม.6!S353</f>
        <v>บ้านเดี่ยว</v>
      </c>
      <c r="M2182" s="238" t="str">
        <f>+ม.6!T353</f>
        <v>ครึ่งตึกครึ่งไม้</v>
      </c>
      <c r="N2182" s="190"/>
      <c r="O2182" s="197">
        <f>+ม.6!U353</f>
        <v>144</v>
      </c>
      <c r="P2182" s="190">
        <f>+ม.6!W353</f>
        <v>0</v>
      </c>
      <c r="Q2182" s="244">
        <v>6800</v>
      </c>
      <c r="R2182" s="197">
        <f t="shared" si="237"/>
        <v>979200</v>
      </c>
      <c r="S2182" s="221">
        <f>+ม.6!Z353</f>
        <v>40</v>
      </c>
      <c r="T2182" s="201">
        <f t="shared" si="238"/>
        <v>391680</v>
      </c>
      <c r="U2182" s="190">
        <f t="shared" si="239"/>
        <v>587520</v>
      </c>
      <c r="V2182" s="190">
        <f t="shared" si="240"/>
        <v>608520</v>
      </c>
      <c r="W2182" s="190"/>
      <c r="X2182" s="258" t="s">
        <v>2880</v>
      </c>
      <c r="Y2182" s="251"/>
      <c r="Z2182" s="251">
        <v>0.03</v>
      </c>
    </row>
    <row r="2183" spans="1:26" s="189" customFormat="1" ht="15.75" customHeight="1" x14ac:dyDescent="0.35">
      <c r="A2183" s="221">
        <f>+ม.6!C354</f>
        <v>0</v>
      </c>
      <c r="B2183" s="217">
        <f>+ม.6!D354</f>
        <v>0</v>
      </c>
      <c r="C2183" s="234"/>
      <c r="D2183" s="221"/>
      <c r="E2183" s="221"/>
      <c r="F2183" s="230"/>
      <c r="G2183" s="190"/>
      <c r="H2183" s="221">
        <f t="shared" si="236"/>
        <v>0</v>
      </c>
      <c r="I2183" s="226"/>
      <c r="J2183" s="191">
        <f t="shared" si="241"/>
        <v>0</v>
      </c>
      <c r="K2183" s="221">
        <f>+ม.6!Q354</f>
        <v>0</v>
      </c>
      <c r="L2183" s="238" t="str">
        <f>+ม.6!S354</f>
        <v>ชั้นที่1</v>
      </c>
      <c r="M2183" s="238">
        <f>+ม.6!T354</f>
        <v>0</v>
      </c>
      <c r="N2183" s="190"/>
      <c r="O2183" s="197">
        <f>+ม.6!U354</f>
        <v>0</v>
      </c>
      <c r="P2183" s="190">
        <f>+ม.6!W354</f>
        <v>72</v>
      </c>
      <c r="Q2183" s="244"/>
      <c r="R2183" s="197">
        <f t="shared" si="237"/>
        <v>0</v>
      </c>
      <c r="S2183" s="221">
        <f>+ม.6!Z354</f>
        <v>0</v>
      </c>
      <c r="T2183" s="201">
        <f t="shared" si="238"/>
        <v>0</v>
      </c>
      <c r="U2183" s="190">
        <f t="shared" si="239"/>
        <v>0</v>
      </c>
      <c r="V2183" s="190">
        <f t="shared" si="240"/>
        <v>0</v>
      </c>
      <c r="W2183" s="190"/>
      <c r="X2183" s="258"/>
      <c r="Y2183" s="251"/>
      <c r="Z2183" s="251"/>
    </row>
    <row r="2184" spans="1:26" s="189" customFormat="1" ht="15.75" customHeight="1" x14ac:dyDescent="0.35">
      <c r="A2184" s="221">
        <f>+ม.6!C355</f>
        <v>0</v>
      </c>
      <c r="B2184" s="217">
        <f>+ม.6!D355</f>
        <v>0</v>
      </c>
      <c r="C2184" s="234"/>
      <c r="D2184" s="221"/>
      <c r="E2184" s="221"/>
      <c r="F2184" s="230"/>
      <c r="G2184" s="190"/>
      <c r="H2184" s="221">
        <f t="shared" si="236"/>
        <v>0</v>
      </c>
      <c r="I2184" s="226"/>
      <c r="J2184" s="191">
        <f t="shared" si="241"/>
        <v>0</v>
      </c>
      <c r="K2184" s="221">
        <f>+ม.6!Q355</f>
        <v>0</v>
      </c>
      <c r="L2184" s="238" t="str">
        <f>+ม.6!S355</f>
        <v>ชั้นที่2</v>
      </c>
      <c r="M2184" s="238">
        <f>+ม.6!T355</f>
        <v>0</v>
      </c>
      <c r="N2184" s="190"/>
      <c r="O2184" s="197">
        <f>+ม.6!U355</f>
        <v>0</v>
      </c>
      <c r="P2184" s="190">
        <f>+ม.6!W355</f>
        <v>72</v>
      </c>
      <c r="Q2184" s="244"/>
      <c r="R2184" s="197">
        <f t="shared" si="237"/>
        <v>0</v>
      </c>
      <c r="S2184" s="221">
        <f>+ม.6!Z355</f>
        <v>0</v>
      </c>
      <c r="T2184" s="201">
        <f t="shared" si="238"/>
        <v>0</v>
      </c>
      <c r="U2184" s="190">
        <f t="shared" si="239"/>
        <v>0</v>
      </c>
      <c r="V2184" s="190">
        <f t="shared" si="240"/>
        <v>0</v>
      </c>
      <c r="W2184" s="190"/>
      <c r="X2184" s="258"/>
      <c r="Y2184" s="251"/>
      <c r="Z2184" s="251"/>
    </row>
    <row r="2185" spans="1:26" s="189" customFormat="1" ht="15.75" customHeight="1" x14ac:dyDescent="0.35">
      <c r="A2185" s="221">
        <v>273</v>
      </c>
      <c r="B2185" s="217" t="str">
        <f>+ม.6!D356</f>
        <v>โฉนด</v>
      </c>
      <c r="C2185" s="234">
        <f>+ม.6!E356</f>
        <v>15740</v>
      </c>
      <c r="D2185" s="221">
        <f>+ม.6!I356</f>
        <v>34</v>
      </c>
      <c r="E2185" s="221">
        <f>+ม.6!J356</f>
        <v>3</v>
      </c>
      <c r="F2185" s="230">
        <f>+ม.6!K356</f>
        <v>83</v>
      </c>
      <c r="G2185" s="190"/>
      <c r="H2185" s="221">
        <f t="shared" si="236"/>
        <v>13983</v>
      </c>
      <c r="I2185" s="226">
        <v>170</v>
      </c>
      <c r="J2185" s="191">
        <f t="shared" si="241"/>
        <v>2377110</v>
      </c>
      <c r="K2185" s="221">
        <f>+ม.6!Q356</f>
        <v>0</v>
      </c>
      <c r="L2185" s="238">
        <f>+ม.6!S356</f>
        <v>0</v>
      </c>
      <c r="M2185" s="238">
        <f>+ม.6!T356</f>
        <v>0</v>
      </c>
      <c r="N2185" s="190"/>
      <c r="O2185" s="197">
        <f>+ม.6!U356</f>
        <v>0</v>
      </c>
      <c r="P2185" s="190">
        <f>+ม.6!W356</f>
        <v>0</v>
      </c>
      <c r="Q2185" s="244"/>
      <c r="R2185" s="197">
        <f t="shared" si="237"/>
        <v>0</v>
      </c>
      <c r="S2185" s="221">
        <f>+ม.6!Z356</f>
        <v>0</v>
      </c>
      <c r="T2185" s="201">
        <f t="shared" si="238"/>
        <v>0</v>
      </c>
      <c r="U2185" s="190">
        <f t="shared" si="239"/>
        <v>0</v>
      </c>
      <c r="V2185" s="190">
        <f t="shared" si="240"/>
        <v>2377110</v>
      </c>
      <c r="W2185" s="190"/>
      <c r="X2185" s="258" t="s">
        <v>2880</v>
      </c>
      <c r="Y2185" s="251"/>
      <c r="Z2185" s="251">
        <v>0.01</v>
      </c>
    </row>
    <row r="2186" spans="1:26" s="189" customFormat="1" ht="15.75" customHeight="1" x14ac:dyDescent="0.35">
      <c r="A2186" s="221">
        <v>274</v>
      </c>
      <c r="B2186" s="217" t="str">
        <f>+ม.6!D357</f>
        <v>โฉนด</v>
      </c>
      <c r="C2186" s="234">
        <f>+ม.6!E357</f>
        <v>15716</v>
      </c>
      <c r="D2186" s="221">
        <f>+ม.6!I357</f>
        <v>4</v>
      </c>
      <c r="E2186" s="221">
        <f>+ม.6!J357</f>
        <v>3</v>
      </c>
      <c r="F2186" s="230" t="str">
        <f>+ม.6!K357</f>
        <v>20.0</v>
      </c>
      <c r="G2186" s="190"/>
      <c r="H2186" s="221">
        <f t="shared" si="236"/>
        <v>1920</v>
      </c>
      <c r="I2186" s="226">
        <v>200</v>
      </c>
      <c r="J2186" s="191">
        <f t="shared" si="241"/>
        <v>384000</v>
      </c>
      <c r="K2186" s="221">
        <f>+ม.6!Q357</f>
        <v>0</v>
      </c>
      <c r="L2186" s="238">
        <f>+ม.6!S357</f>
        <v>0</v>
      </c>
      <c r="M2186" s="238">
        <f>+ม.6!T357</f>
        <v>0</v>
      </c>
      <c r="N2186" s="190"/>
      <c r="O2186" s="197">
        <f>+ม.6!U357</f>
        <v>0</v>
      </c>
      <c r="P2186" s="190">
        <f>+ม.6!W357</f>
        <v>0</v>
      </c>
      <c r="Q2186" s="244"/>
      <c r="R2186" s="197">
        <f t="shared" si="237"/>
        <v>0</v>
      </c>
      <c r="S2186" s="221">
        <f>+ม.6!Z357</f>
        <v>0</v>
      </c>
      <c r="T2186" s="201">
        <f t="shared" si="238"/>
        <v>0</v>
      </c>
      <c r="U2186" s="190">
        <f t="shared" si="239"/>
        <v>0</v>
      </c>
      <c r="V2186" s="190">
        <f t="shared" si="240"/>
        <v>384000</v>
      </c>
      <c r="W2186" s="190"/>
      <c r="X2186" s="258" t="s">
        <v>2880</v>
      </c>
      <c r="Y2186" s="251"/>
      <c r="Z2186" s="251">
        <v>0.1</v>
      </c>
    </row>
    <row r="2187" spans="1:26" s="189" customFormat="1" ht="15.75" customHeight="1" x14ac:dyDescent="0.35">
      <c r="A2187" s="221">
        <v>275</v>
      </c>
      <c r="B2187" s="217" t="str">
        <f>+ม.6!D358</f>
        <v>โฉนด</v>
      </c>
      <c r="C2187" s="234">
        <f>+ม.6!E358</f>
        <v>38852</v>
      </c>
      <c r="D2187" s="221">
        <f>+ม.6!I358</f>
        <v>0</v>
      </c>
      <c r="E2187" s="221">
        <f>+ม.6!J358</f>
        <v>1</v>
      </c>
      <c r="F2187" s="230" t="str">
        <f>+ม.6!K358</f>
        <v>47.0</v>
      </c>
      <c r="G2187" s="190"/>
      <c r="H2187" s="221">
        <f t="shared" si="236"/>
        <v>147</v>
      </c>
      <c r="I2187" s="226">
        <v>230</v>
      </c>
      <c r="J2187" s="191">
        <f t="shared" si="241"/>
        <v>33810</v>
      </c>
      <c r="K2187" s="221">
        <f>+ม.6!Q358</f>
        <v>1</v>
      </c>
      <c r="L2187" s="238" t="str">
        <f>+ม.6!S358</f>
        <v>บ้านเดี่ยว</v>
      </c>
      <c r="M2187" s="238" t="str">
        <f>+ม.6!T358</f>
        <v>ไม้</v>
      </c>
      <c r="N2187" s="190"/>
      <c r="O2187" s="197">
        <f>+ม.6!U358</f>
        <v>135</v>
      </c>
      <c r="P2187" s="190">
        <f>+ม.6!W358</f>
        <v>0</v>
      </c>
      <c r="Q2187" s="244">
        <v>6800</v>
      </c>
      <c r="R2187" s="197">
        <f t="shared" si="237"/>
        <v>918000</v>
      </c>
      <c r="S2187" s="221">
        <f>+ม.6!Z358</f>
        <v>30</v>
      </c>
      <c r="T2187" s="201">
        <f t="shared" si="238"/>
        <v>275400</v>
      </c>
      <c r="U2187" s="190">
        <f t="shared" si="239"/>
        <v>642600</v>
      </c>
      <c r="V2187" s="190">
        <f t="shared" si="240"/>
        <v>676410</v>
      </c>
      <c r="W2187" s="190"/>
      <c r="X2187" s="258" t="s">
        <v>2880</v>
      </c>
      <c r="Y2187" s="251"/>
      <c r="Z2187" s="251">
        <v>0.03</v>
      </c>
    </row>
    <row r="2188" spans="1:26" s="189" customFormat="1" ht="15.75" customHeight="1" x14ac:dyDescent="0.35">
      <c r="A2188" s="221">
        <v>276</v>
      </c>
      <c r="B2188" s="217" t="str">
        <f>+ม.6!D359</f>
        <v>โฉนด</v>
      </c>
      <c r="C2188" s="234">
        <f>+ม.6!E359</f>
        <v>15719</v>
      </c>
      <c r="D2188" s="221">
        <f>+ม.6!I359</f>
        <v>10</v>
      </c>
      <c r="E2188" s="221">
        <f>+ม.6!J359</f>
        <v>0</v>
      </c>
      <c r="F2188" s="230" t="str">
        <f>+ม.6!K359</f>
        <v>60.0</v>
      </c>
      <c r="G2188" s="190"/>
      <c r="H2188" s="221">
        <f t="shared" si="236"/>
        <v>4060</v>
      </c>
      <c r="I2188" s="226">
        <v>130</v>
      </c>
      <c r="J2188" s="191">
        <f t="shared" si="241"/>
        <v>527800</v>
      </c>
      <c r="K2188" s="221">
        <f>+ม.6!Q359</f>
        <v>0</v>
      </c>
      <c r="L2188" s="238">
        <f>+ม.6!S359</f>
        <v>0</v>
      </c>
      <c r="M2188" s="238">
        <f>+ม.6!T359</f>
        <v>0</v>
      </c>
      <c r="N2188" s="190"/>
      <c r="O2188" s="197">
        <f>+ม.6!U359</f>
        <v>0</v>
      </c>
      <c r="P2188" s="190">
        <f>+ม.6!W359</f>
        <v>0</v>
      </c>
      <c r="Q2188" s="244"/>
      <c r="R2188" s="197">
        <f t="shared" si="237"/>
        <v>0</v>
      </c>
      <c r="S2188" s="221">
        <f>+ม.6!Z359</f>
        <v>0</v>
      </c>
      <c r="T2188" s="201">
        <f t="shared" si="238"/>
        <v>0</v>
      </c>
      <c r="U2188" s="190">
        <f t="shared" si="239"/>
        <v>0</v>
      </c>
      <c r="V2188" s="190">
        <f t="shared" si="240"/>
        <v>527800</v>
      </c>
      <c r="W2188" s="190"/>
      <c r="X2188" s="258" t="s">
        <v>2880</v>
      </c>
      <c r="Y2188" s="251"/>
      <c r="Z2188" s="251">
        <v>0.01</v>
      </c>
    </row>
    <row r="2189" spans="1:26" s="189" customFormat="1" ht="15.75" customHeight="1" x14ac:dyDescent="0.35">
      <c r="A2189" s="221">
        <v>277</v>
      </c>
      <c r="B2189" s="217" t="str">
        <f>+ม.6!D360</f>
        <v>โฉนด</v>
      </c>
      <c r="C2189" s="234">
        <f>+ม.6!E360</f>
        <v>39715</v>
      </c>
      <c r="D2189" s="221">
        <f>+ม.6!I360</f>
        <v>0</v>
      </c>
      <c r="E2189" s="221">
        <f>+ม.6!J360</f>
        <v>2</v>
      </c>
      <c r="F2189" s="230" t="str">
        <f>+ม.6!K360</f>
        <v>12.0</v>
      </c>
      <c r="G2189" s="190"/>
      <c r="H2189" s="221">
        <f t="shared" si="236"/>
        <v>212</v>
      </c>
      <c r="I2189" s="226">
        <v>230</v>
      </c>
      <c r="J2189" s="191">
        <f t="shared" si="241"/>
        <v>48760</v>
      </c>
      <c r="K2189" s="221">
        <f>+ม.6!Q360</f>
        <v>1</v>
      </c>
      <c r="L2189" s="238" t="str">
        <f>+ม.6!S360</f>
        <v>บ้านเดี่ยว</v>
      </c>
      <c r="M2189" s="238" t="str">
        <f>+ม.6!T360</f>
        <v>ตึก</v>
      </c>
      <c r="N2189" s="190"/>
      <c r="O2189" s="197">
        <f>+ม.6!U360</f>
        <v>144</v>
      </c>
      <c r="P2189" s="190">
        <f>+ม.6!W360</f>
        <v>0</v>
      </c>
      <c r="Q2189" s="244">
        <v>6800</v>
      </c>
      <c r="R2189" s="197">
        <f t="shared" si="237"/>
        <v>979200</v>
      </c>
      <c r="S2189" s="221">
        <f>+ม.6!Z360</f>
        <v>36</v>
      </c>
      <c r="T2189" s="201">
        <f t="shared" si="238"/>
        <v>352512</v>
      </c>
      <c r="U2189" s="190">
        <f t="shared" si="239"/>
        <v>626688</v>
      </c>
      <c r="V2189" s="190">
        <f t="shared" si="240"/>
        <v>675448</v>
      </c>
      <c r="W2189" s="190"/>
      <c r="X2189" s="258" t="s">
        <v>2880</v>
      </c>
      <c r="Y2189" s="251"/>
      <c r="Z2189" s="251">
        <v>0.03</v>
      </c>
    </row>
    <row r="2190" spans="1:26" s="189" customFormat="1" ht="15.75" customHeight="1" x14ac:dyDescent="0.35">
      <c r="A2190" s="221">
        <v>278</v>
      </c>
      <c r="B2190" s="217" t="str">
        <f>+ม.6!D361</f>
        <v>โฉนด</v>
      </c>
      <c r="C2190" s="234">
        <f>+ม.6!E361</f>
        <v>15741</v>
      </c>
      <c r="D2190" s="221">
        <f>+ม.6!I361</f>
        <v>35</v>
      </c>
      <c r="E2190" s="221">
        <f>+ม.6!J361</f>
        <v>2</v>
      </c>
      <c r="F2190" s="230">
        <f>+ม.6!K361</f>
        <v>43</v>
      </c>
      <c r="G2190" s="190"/>
      <c r="H2190" s="221">
        <f t="shared" si="236"/>
        <v>14243</v>
      </c>
      <c r="I2190" s="226">
        <v>100</v>
      </c>
      <c r="J2190" s="191">
        <f t="shared" si="241"/>
        <v>1424300</v>
      </c>
      <c r="K2190" s="221">
        <f>+ม.6!Q361</f>
        <v>0</v>
      </c>
      <c r="L2190" s="238">
        <f>+ม.6!S361</f>
        <v>0</v>
      </c>
      <c r="M2190" s="238">
        <f>+ม.6!T361</f>
        <v>0</v>
      </c>
      <c r="N2190" s="190"/>
      <c r="O2190" s="197">
        <f>+ม.6!U361</f>
        <v>0</v>
      </c>
      <c r="P2190" s="190">
        <f>+ม.6!W361</f>
        <v>0</v>
      </c>
      <c r="Q2190" s="244"/>
      <c r="R2190" s="197">
        <f t="shared" si="237"/>
        <v>0</v>
      </c>
      <c r="S2190" s="221">
        <f>+ม.6!Z361</f>
        <v>0</v>
      </c>
      <c r="T2190" s="201">
        <f t="shared" si="238"/>
        <v>0</v>
      </c>
      <c r="U2190" s="190">
        <f t="shared" si="239"/>
        <v>0</v>
      </c>
      <c r="V2190" s="190">
        <f t="shared" si="240"/>
        <v>1424300</v>
      </c>
      <c r="W2190" s="190"/>
      <c r="X2190" s="258" t="s">
        <v>2880</v>
      </c>
      <c r="Y2190" s="251"/>
      <c r="Z2190" s="251">
        <v>0.01</v>
      </c>
    </row>
    <row r="2191" spans="1:26" s="189" customFormat="1" ht="15.75" customHeight="1" x14ac:dyDescent="0.35">
      <c r="A2191" s="221">
        <v>279</v>
      </c>
      <c r="B2191" s="217" t="str">
        <f>+ม.6!D362</f>
        <v>โฉนด</v>
      </c>
      <c r="C2191" s="234">
        <f>+ม.6!E362</f>
        <v>10771</v>
      </c>
      <c r="D2191" s="221">
        <f>+ม.6!I362</f>
        <v>0</v>
      </c>
      <c r="E2191" s="221">
        <f>+ม.6!J362</f>
        <v>2</v>
      </c>
      <c r="F2191" s="230" t="str">
        <f>+ม.6!K362</f>
        <v>40.0</v>
      </c>
      <c r="G2191" s="190"/>
      <c r="H2191" s="221">
        <f t="shared" si="236"/>
        <v>240</v>
      </c>
      <c r="I2191" s="226">
        <v>230</v>
      </c>
      <c r="J2191" s="191">
        <f t="shared" si="241"/>
        <v>55200</v>
      </c>
      <c r="K2191" s="221">
        <f>+ม.6!Q362</f>
        <v>1</v>
      </c>
      <c r="L2191" s="238" t="str">
        <f>+ม.6!S362</f>
        <v>บ้านเดี่ยว</v>
      </c>
      <c r="M2191" s="238" t="str">
        <f>+ม.6!T362</f>
        <v>ตึก</v>
      </c>
      <c r="N2191" s="190"/>
      <c r="O2191" s="197">
        <f>+ม.6!U362</f>
        <v>90</v>
      </c>
      <c r="P2191" s="190">
        <f>+ม.6!W362</f>
        <v>0</v>
      </c>
      <c r="Q2191" s="244">
        <v>6800</v>
      </c>
      <c r="R2191" s="197">
        <f t="shared" si="237"/>
        <v>612000</v>
      </c>
      <c r="S2191" s="221">
        <f>+ม.6!Z362</f>
        <v>30</v>
      </c>
      <c r="T2191" s="201">
        <f t="shared" si="238"/>
        <v>183600</v>
      </c>
      <c r="U2191" s="190">
        <f t="shared" si="239"/>
        <v>428400</v>
      </c>
      <c r="V2191" s="190">
        <f t="shared" si="240"/>
        <v>483600</v>
      </c>
      <c r="W2191" s="190"/>
      <c r="X2191" s="258" t="s">
        <v>2880</v>
      </c>
      <c r="Y2191" s="251"/>
      <c r="Z2191" s="251">
        <v>0.03</v>
      </c>
    </row>
    <row r="2192" spans="1:26" s="189" customFormat="1" ht="15.75" customHeight="1" x14ac:dyDescent="0.35">
      <c r="A2192" s="221">
        <v>280</v>
      </c>
      <c r="B2192" s="217" t="str">
        <f>+ม.6!D363</f>
        <v>โฉนด</v>
      </c>
      <c r="C2192" s="234">
        <f>+ม.6!E363</f>
        <v>15793</v>
      </c>
      <c r="D2192" s="221">
        <f>+ม.6!I363</f>
        <v>22</v>
      </c>
      <c r="E2192" s="221">
        <f>+ม.6!J363</f>
        <v>1</v>
      </c>
      <c r="F2192" s="230">
        <f>+ม.6!K363</f>
        <v>60</v>
      </c>
      <c r="G2192" s="190"/>
      <c r="H2192" s="221">
        <f t="shared" si="236"/>
        <v>8960</v>
      </c>
      <c r="I2192" s="226">
        <v>100</v>
      </c>
      <c r="J2192" s="191">
        <f t="shared" si="241"/>
        <v>896000</v>
      </c>
      <c r="K2192" s="221">
        <f>+ม.6!Q363</f>
        <v>0</v>
      </c>
      <c r="L2192" s="238">
        <f>+ม.6!S363</f>
        <v>0</v>
      </c>
      <c r="M2192" s="238">
        <f>+ม.6!T363</f>
        <v>0</v>
      </c>
      <c r="N2192" s="190"/>
      <c r="O2192" s="197">
        <f>+ม.6!U363</f>
        <v>0</v>
      </c>
      <c r="P2192" s="190">
        <f>+ม.6!W363</f>
        <v>0</v>
      </c>
      <c r="Q2192" s="244"/>
      <c r="R2192" s="197">
        <f t="shared" si="237"/>
        <v>0</v>
      </c>
      <c r="S2192" s="221">
        <f>+ม.6!Z363</f>
        <v>0</v>
      </c>
      <c r="T2192" s="201">
        <f t="shared" si="238"/>
        <v>0</v>
      </c>
      <c r="U2192" s="190">
        <f t="shared" si="239"/>
        <v>0</v>
      </c>
      <c r="V2192" s="190">
        <f t="shared" si="240"/>
        <v>896000</v>
      </c>
      <c r="W2192" s="190"/>
      <c r="X2192" s="258" t="s">
        <v>2880</v>
      </c>
      <c r="Y2192" s="251"/>
      <c r="Z2192" s="251">
        <v>0.01</v>
      </c>
    </row>
    <row r="2193" spans="1:26" s="189" customFormat="1" ht="15.75" customHeight="1" x14ac:dyDescent="0.35">
      <c r="A2193" s="221">
        <v>281</v>
      </c>
      <c r="B2193" s="217" t="str">
        <f>+ม.6!D364</f>
        <v>โฉนด</v>
      </c>
      <c r="C2193" s="234">
        <f>+ม.6!E364</f>
        <v>15036</v>
      </c>
      <c r="D2193" s="221">
        <f>+ม.6!I364</f>
        <v>10</v>
      </c>
      <c r="E2193" s="221">
        <f>+ม.6!J364</f>
        <v>3</v>
      </c>
      <c r="F2193" s="230" t="str">
        <f>+ม.6!K364</f>
        <v>60.0</v>
      </c>
      <c r="G2193" s="190"/>
      <c r="H2193" s="221">
        <f t="shared" si="236"/>
        <v>4360</v>
      </c>
      <c r="I2193" s="226">
        <v>130</v>
      </c>
      <c r="J2193" s="191">
        <f t="shared" si="241"/>
        <v>566800</v>
      </c>
      <c r="K2193" s="221">
        <f>+ม.6!Q364</f>
        <v>0</v>
      </c>
      <c r="L2193" s="238">
        <f>+ม.6!S364</f>
        <v>0</v>
      </c>
      <c r="M2193" s="238">
        <f>+ม.6!T364</f>
        <v>0</v>
      </c>
      <c r="N2193" s="190"/>
      <c r="O2193" s="197">
        <f>+ม.6!U364</f>
        <v>0</v>
      </c>
      <c r="P2193" s="190">
        <f>+ม.6!W364</f>
        <v>0</v>
      </c>
      <c r="Q2193" s="244"/>
      <c r="R2193" s="197">
        <f t="shared" si="237"/>
        <v>0</v>
      </c>
      <c r="S2193" s="221">
        <f>+ม.6!Z364</f>
        <v>0</v>
      </c>
      <c r="T2193" s="201">
        <f t="shared" si="238"/>
        <v>0</v>
      </c>
      <c r="U2193" s="190">
        <f t="shared" si="239"/>
        <v>0</v>
      </c>
      <c r="V2193" s="190">
        <f t="shared" si="240"/>
        <v>566800</v>
      </c>
      <c r="W2193" s="190"/>
      <c r="X2193" s="258" t="s">
        <v>2880</v>
      </c>
      <c r="Y2193" s="251"/>
      <c r="Z2193" s="251">
        <v>0.01</v>
      </c>
    </row>
    <row r="2194" spans="1:26" s="189" customFormat="1" ht="15.75" customHeight="1" x14ac:dyDescent="0.35">
      <c r="A2194" s="221">
        <v>282</v>
      </c>
      <c r="B2194" s="217" t="str">
        <f>+ม.6!D365</f>
        <v>โฉนด</v>
      </c>
      <c r="C2194" s="234">
        <f>+ม.6!E365</f>
        <v>15030</v>
      </c>
      <c r="D2194" s="221">
        <f>+ม.6!I365</f>
        <v>5</v>
      </c>
      <c r="E2194" s="221">
        <f>+ม.6!J365</f>
        <v>2</v>
      </c>
      <c r="F2194" s="230" t="str">
        <f>+ม.6!K365</f>
        <v>19.0</v>
      </c>
      <c r="G2194" s="190"/>
      <c r="H2194" s="221">
        <f t="shared" si="236"/>
        <v>2219</v>
      </c>
      <c r="I2194" s="226">
        <v>100</v>
      </c>
      <c r="J2194" s="191">
        <f t="shared" si="241"/>
        <v>221900</v>
      </c>
      <c r="K2194" s="221">
        <f>+ม.6!Q365</f>
        <v>0</v>
      </c>
      <c r="L2194" s="238">
        <f>+ม.6!S365</f>
        <v>0</v>
      </c>
      <c r="M2194" s="238">
        <f>+ม.6!T365</f>
        <v>0</v>
      </c>
      <c r="N2194" s="190"/>
      <c r="O2194" s="197">
        <f>+ม.6!U365</f>
        <v>0</v>
      </c>
      <c r="P2194" s="190">
        <f>+ม.6!W365</f>
        <v>0</v>
      </c>
      <c r="Q2194" s="244"/>
      <c r="R2194" s="197">
        <f t="shared" si="237"/>
        <v>0</v>
      </c>
      <c r="S2194" s="221">
        <f>+ม.6!Z365</f>
        <v>0</v>
      </c>
      <c r="T2194" s="201">
        <f t="shared" si="238"/>
        <v>0</v>
      </c>
      <c r="U2194" s="190">
        <f t="shared" si="239"/>
        <v>0</v>
      </c>
      <c r="V2194" s="190">
        <f t="shared" si="240"/>
        <v>221900</v>
      </c>
      <c r="W2194" s="190"/>
      <c r="X2194" s="258" t="s">
        <v>2880</v>
      </c>
      <c r="Y2194" s="251"/>
      <c r="Z2194" s="251">
        <v>0.01</v>
      </c>
    </row>
    <row r="2195" spans="1:26" s="189" customFormat="1" ht="15.75" customHeight="1" x14ac:dyDescent="0.35">
      <c r="A2195" s="221">
        <v>283</v>
      </c>
      <c r="B2195" s="217" t="str">
        <f>+ม.6!D366</f>
        <v>โฉนด</v>
      </c>
      <c r="C2195" s="234">
        <f>+ม.6!E366</f>
        <v>21599</v>
      </c>
      <c r="D2195" s="221">
        <f>+ม.6!I366</f>
        <v>14</v>
      </c>
      <c r="E2195" s="221">
        <f>+ม.6!J366</f>
        <v>0</v>
      </c>
      <c r="F2195" s="230" t="str">
        <f>+ม.6!K366</f>
        <v>37.0</v>
      </c>
      <c r="G2195" s="190"/>
      <c r="H2195" s="221">
        <f t="shared" si="236"/>
        <v>5637</v>
      </c>
      <c r="I2195" s="226">
        <v>100</v>
      </c>
      <c r="J2195" s="191">
        <f t="shared" si="241"/>
        <v>563700</v>
      </c>
      <c r="K2195" s="221">
        <f>+ม.6!Q366</f>
        <v>0</v>
      </c>
      <c r="L2195" s="238">
        <f>+ม.6!S366</f>
        <v>0</v>
      </c>
      <c r="M2195" s="238">
        <f>+ม.6!T366</f>
        <v>0</v>
      </c>
      <c r="N2195" s="190"/>
      <c r="O2195" s="197">
        <f>+ม.6!U366</f>
        <v>0</v>
      </c>
      <c r="P2195" s="190">
        <f>+ม.6!W366</f>
        <v>0</v>
      </c>
      <c r="Q2195" s="244"/>
      <c r="R2195" s="197">
        <f t="shared" si="237"/>
        <v>0</v>
      </c>
      <c r="S2195" s="221">
        <f>+ม.6!Z366</f>
        <v>0</v>
      </c>
      <c r="T2195" s="201">
        <f t="shared" si="238"/>
        <v>0</v>
      </c>
      <c r="U2195" s="190">
        <f t="shared" si="239"/>
        <v>0</v>
      </c>
      <c r="V2195" s="190">
        <f t="shared" si="240"/>
        <v>563700</v>
      </c>
      <c r="W2195" s="190"/>
      <c r="X2195" s="258" t="s">
        <v>2880</v>
      </c>
      <c r="Y2195" s="251"/>
      <c r="Z2195" s="251">
        <v>0.01</v>
      </c>
    </row>
    <row r="2196" spans="1:26" s="189" customFormat="1" ht="15.75" customHeight="1" x14ac:dyDescent="0.35">
      <c r="A2196" s="221">
        <v>284</v>
      </c>
      <c r="B2196" s="217" t="str">
        <f>+ม.6!D367</f>
        <v>โฉนด</v>
      </c>
      <c r="C2196" s="234">
        <f>+ม.6!E367</f>
        <v>39755</v>
      </c>
      <c r="D2196" s="221">
        <f>+ม.6!I367</f>
        <v>3</v>
      </c>
      <c r="E2196" s="221">
        <f>+ม.6!J367</f>
        <v>0</v>
      </c>
      <c r="F2196" s="230" t="str">
        <f>+ม.6!K367</f>
        <v>24.0</v>
      </c>
      <c r="G2196" s="190"/>
      <c r="H2196" s="221">
        <f t="shared" si="236"/>
        <v>1224</v>
      </c>
      <c r="I2196" s="226">
        <v>200</v>
      </c>
      <c r="J2196" s="191">
        <f t="shared" si="241"/>
        <v>244800</v>
      </c>
      <c r="K2196" s="221">
        <f>+ม.6!Q367</f>
        <v>0</v>
      </c>
      <c r="L2196" s="238">
        <f>+ม.6!S367</f>
        <v>0</v>
      </c>
      <c r="M2196" s="238">
        <f>+ม.6!T367</f>
        <v>0</v>
      </c>
      <c r="N2196" s="190"/>
      <c r="O2196" s="197">
        <f>+ม.6!U367</f>
        <v>0</v>
      </c>
      <c r="P2196" s="190">
        <f>+ม.6!W367</f>
        <v>0</v>
      </c>
      <c r="Q2196" s="244"/>
      <c r="R2196" s="197">
        <f t="shared" si="237"/>
        <v>0</v>
      </c>
      <c r="S2196" s="221">
        <f>+ม.6!Z367</f>
        <v>0</v>
      </c>
      <c r="T2196" s="201">
        <f t="shared" si="238"/>
        <v>0</v>
      </c>
      <c r="U2196" s="190">
        <f t="shared" si="239"/>
        <v>0</v>
      </c>
      <c r="V2196" s="190">
        <f t="shared" si="240"/>
        <v>244800</v>
      </c>
      <c r="W2196" s="190"/>
      <c r="X2196" s="258" t="s">
        <v>2880</v>
      </c>
      <c r="Y2196" s="251"/>
      <c r="Z2196" s="251">
        <v>0.01</v>
      </c>
    </row>
    <row r="2197" spans="1:26" s="189" customFormat="1" ht="15.75" customHeight="1" x14ac:dyDescent="0.35">
      <c r="A2197" s="221">
        <v>285</v>
      </c>
      <c r="B2197" s="217" t="str">
        <f>+ม.6!D368</f>
        <v>โฉนด</v>
      </c>
      <c r="C2197" s="234">
        <f>+ม.6!E368</f>
        <v>60847</v>
      </c>
      <c r="D2197" s="221">
        <f>+ม.6!I368</f>
        <v>8</v>
      </c>
      <c r="E2197" s="221">
        <f>+ม.6!J368</f>
        <v>1</v>
      </c>
      <c r="F2197" s="230">
        <f>+ม.6!K368</f>
        <v>22</v>
      </c>
      <c r="G2197" s="190"/>
      <c r="H2197" s="221">
        <f t="shared" si="236"/>
        <v>3322</v>
      </c>
      <c r="I2197" s="226">
        <v>100</v>
      </c>
      <c r="J2197" s="191">
        <f t="shared" si="241"/>
        <v>332200</v>
      </c>
      <c r="K2197" s="221">
        <f>+ม.6!Q368</f>
        <v>0</v>
      </c>
      <c r="L2197" s="238">
        <f>+ม.6!S368</f>
        <v>0</v>
      </c>
      <c r="M2197" s="238">
        <f>+ม.6!T368</f>
        <v>0</v>
      </c>
      <c r="N2197" s="190"/>
      <c r="O2197" s="197">
        <f>+ม.6!U368</f>
        <v>0</v>
      </c>
      <c r="P2197" s="190">
        <f>+ม.6!W368</f>
        <v>0</v>
      </c>
      <c r="Q2197" s="244"/>
      <c r="R2197" s="197">
        <f t="shared" si="237"/>
        <v>0</v>
      </c>
      <c r="S2197" s="221">
        <f>+ม.6!Z368</f>
        <v>0</v>
      </c>
      <c r="T2197" s="201">
        <f t="shared" si="238"/>
        <v>0</v>
      </c>
      <c r="U2197" s="190">
        <f t="shared" si="239"/>
        <v>0</v>
      </c>
      <c r="V2197" s="190">
        <f t="shared" si="240"/>
        <v>332200</v>
      </c>
      <c r="W2197" s="190"/>
      <c r="X2197" s="258" t="s">
        <v>2880</v>
      </c>
      <c r="Y2197" s="251"/>
      <c r="Z2197" s="251">
        <v>0.01</v>
      </c>
    </row>
    <row r="2198" spans="1:26" s="189" customFormat="1" ht="15.75" customHeight="1" x14ac:dyDescent="0.35">
      <c r="A2198" s="221">
        <v>286</v>
      </c>
      <c r="B2198" s="217" t="str">
        <f>+ม.6!D369</f>
        <v>โฉนด</v>
      </c>
      <c r="C2198" s="234">
        <f>+ม.6!E369</f>
        <v>15885</v>
      </c>
      <c r="D2198" s="221">
        <f>+ม.6!I369</f>
        <v>5</v>
      </c>
      <c r="E2198" s="221">
        <f>+ม.6!J369</f>
        <v>3</v>
      </c>
      <c r="F2198" s="230">
        <f>+ม.6!K369</f>
        <v>49</v>
      </c>
      <c r="G2198" s="190"/>
      <c r="H2198" s="221">
        <f t="shared" si="236"/>
        <v>2349</v>
      </c>
      <c r="I2198" s="226">
        <v>130</v>
      </c>
      <c r="J2198" s="191">
        <f t="shared" si="241"/>
        <v>305370</v>
      </c>
      <c r="K2198" s="221">
        <f>+ม.6!Q369</f>
        <v>0</v>
      </c>
      <c r="L2198" s="238">
        <f>+ม.6!S369</f>
        <v>0</v>
      </c>
      <c r="M2198" s="238">
        <f>+ม.6!T369</f>
        <v>0</v>
      </c>
      <c r="N2198" s="190"/>
      <c r="O2198" s="197">
        <f>+ม.6!U369</f>
        <v>0</v>
      </c>
      <c r="P2198" s="190">
        <f>+ม.6!W369</f>
        <v>0</v>
      </c>
      <c r="Q2198" s="244"/>
      <c r="R2198" s="197">
        <f t="shared" si="237"/>
        <v>0</v>
      </c>
      <c r="S2198" s="221">
        <f>+ม.6!Z369</f>
        <v>0</v>
      </c>
      <c r="T2198" s="201">
        <f t="shared" si="238"/>
        <v>0</v>
      </c>
      <c r="U2198" s="190">
        <f t="shared" si="239"/>
        <v>0</v>
      </c>
      <c r="V2198" s="190">
        <f t="shared" si="240"/>
        <v>305370</v>
      </c>
      <c r="W2198" s="190"/>
      <c r="X2198" s="258" t="s">
        <v>2880</v>
      </c>
      <c r="Y2198" s="251"/>
      <c r="Z2198" s="251">
        <v>0.01</v>
      </c>
    </row>
    <row r="2199" spans="1:26" s="189" customFormat="1" ht="15.75" customHeight="1" x14ac:dyDescent="0.35">
      <c r="A2199" s="221">
        <v>287</v>
      </c>
      <c r="B2199" s="217" t="str">
        <f>+ม.6!D370</f>
        <v>โฉนด</v>
      </c>
      <c r="C2199" s="234">
        <f>+ม.6!E370</f>
        <v>10767</v>
      </c>
      <c r="D2199" s="221">
        <f>+ม.6!I370</f>
        <v>0</v>
      </c>
      <c r="E2199" s="221">
        <f>+ม.6!J370</f>
        <v>2</v>
      </c>
      <c r="F2199" s="230" t="str">
        <f>+ม.6!K370</f>
        <v>80.0</v>
      </c>
      <c r="G2199" s="190"/>
      <c r="H2199" s="221">
        <f t="shared" si="236"/>
        <v>280</v>
      </c>
      <c r="I2199" s="226">
        <v>350</v>
      </c>
      <c r="J2199" s="191">
        <f t="shared" si="241"/>
        <v>98000</v>
      </c>
      <c r="K2199" s="221">
        <f>+ม.6!Q370</f>
        <v>1</v>
      </c>
      <c r="L2199" s="238" t="str">
        <f>+ม.6!S370</f>
        <v>บ้านเดี่ยว</v>
      </c>
      <c r="M2199" s="238" t="str">
        <f>+ม.6!T370</f>
        <v>ครึ่งตึกครึ่งไม้</v>
      </c>
      <c r="N2199" s="190"/>
      <c r="O2199" s="197">
        <f>+ม.6!U370</f>
        <v>252</v>
      </c>
      <c r="P2199" s="190">
        <f>+ม.6!W370</f>
        <v>0</v>
      </c>
      <c r="Q2199" s="244">
        <v>6800</v>
      </c>
      <c r="R2199" s="197">
        <f t="shared" si="237"/>
        <v>1713600</v>
      </c>
      <c r="S2199" s="221">
        <f>+ม.6!Z370</f>
        <v>30</v>
      </c>
      <c r="T2199" s="201">
        <f t="shared" si="238"/>
        <v>514080</v>
      </c>
      <c r="U2199" s="190">
        <f t="shared" si="239"/>
        <v>1199520</v>
      </c>
      <c r="V2199" s="190">
        <f t="shared" si="240"/>
        <v>1297520</v>
      </c>
      <c r="W2199" s="190"/>
      <c r="X2199" s="258" t="s">
        <v>2880</v>
      </c>
      <c r="Y2199" s="251"/>
      <c r="Z2199" s="251">
        <v>0.03</v>
      </c>
    </row>
    <row r="2200" spans="1:26" s="189" customFormat="1" ht="15.75" customHeight="1" x14ac:dyDescent="0.35">
      <c r="A2200" s="221">
        <f>+ม.6!C371</f>
        <v>0</v>
      </c>
      <c r="B2200" s="217">
        <f>+ม.6!D371</f>
        <v>0</v>
      </c>
      <c r="C2200" s="234"/>
      <c r="D2200" s="221"/>
      <c r="E2200" s="221"/>
      <c r="F2200" s="230"/>
      <c r="G2200" s="190"/>
      <c r="H2200" s="221">
        <f t="shared" si="236"/>
        <v>0</v>
      </c>
      <c r="I2200" s="226"/>
      <c r="J2200" s="191">
        <f t="shared" si="241"/>
        <v>0</v>
      </c>
      <c r="K2200" s="221">
        <f>+ม.6!Q371</f>
        <v>0</v>
      </c>
      <c r="L2200" s="238" t="str">
        <f>+ม.6!S371</f>
        <v>ชั้นที่1</v>
      </c>
      <c r="M2200" s="238">
        <f>+ม.6!T371</f>
        <v>0</v>
      </c>
      <c r="N2200" s="190"/>
      <c r="O2200" s="197">
        <f>+ม.6!U371</f>
        <v>0</v>
      </c>
      <c r="P2200" s="190">
        <f>+ม.6!W371</f>
        <v>126</v>
      </c>
      <c r="Q2200" s="244"/>
      <c r="R2200" s="197">
        <f t="shared" si="237"/>
        <v>0</v>
      </c>
      <c r="S2200" s="221">
        <f>+ม.6!Z371</f>
        <v>0</v>
      </c>
      <c r="T2200" s="201">
        <f t="shared" si="238"/>
        <v>0</v>
      </c>
      <c r="U2200" s="190">
        <f t="shared" si="239"/>
        <v>0</v>
      </c>
      <c r="V2200" s="190">
        <f t="shared" si="240"/>
        <v>0</v>
      </c>
      <c r="W2200" s="190"/>
      <c r="X2200" s="258"/>
      <c r="Y2200" s="251"/>
      <c r="Z2200" s="251"/>
    </row>
    <row r="2201" spans="1:26" s="189" customFormat="1" ht="15.75" customHeight="1" x14ac:dyDescent="0.35">
      <c r="A2201" s="221">
        <f>+ม.6!C372</f>
        <v>0</v>
      </c>
      <c r="B2201" s="217">
        <f>+ม.6!D372</f>
        <v>0</v>
      </c>
      <c r="C2201" s="234"/>
      <c r="D2201" s="221"/>
      <c r="E2201" s="221"/>
      <c r="F2201" s="230"/>
      <c r="G2201" s="190"/>
      <c r="H2201" s="221">
        <f t="shared" si="236"/>
        <v>0</v>
      </c>
      <c r="I2201" s="226"/>
      <c r="J2201" s="191">
        <f t="shared" si="241"/>
        <v>0</v>
      </c>
      <c r="K2201" s="221">
        <f>+ม.6!Q372</f>
        <v>0</v>
      </c>
      <c r="L2201" s="238" t="str">
        <f>+ม.6!S372</f>
        <v>ชั้นที่2</v>
      </c>
      <c r="M2201" s="238">
        <f>+ม.6!T372</f>
        <v>0</v>
      </c>
      <c r="N2201" s="190"/>
      <c r="O2201" s="197">
        <f>+ม.6!U372</f>
        <v>0</v>
      </c>
      <c r="P2201" s="190">
        <f>+ม.6!W372</f>
        <v>126</v>
      </c>
      <c r="Q2201" s="244"/>
      <c r="R2201" s="197">
        <f t="shared" si="237"/>
        <v>0</v>
      </c>
      <c r="S2201" s="221">
        <f>+ม.6!Z372</f>
        <v>0</v>
      </c>
      <c r="T2201" s="201">
        <f t="shared" si="238"/>
        <v>0</v>
      </c>
      <c r="U2201" s="190">
        <f t="shared" si="239"/>
        <v>0</v>
      </c>
      <c r="V2201" s="190">
        <f t="shared" si="240"/>
        <v>0</v>
      </c>
      <c r="W2201" s="190"/>
      <c r="X2201" s="258"/>
      <c r="Y2201" s="251"/>
      <c r="Z2201" s="251"/>
    </row>
    <row r="2202" spans="1:26" s="189" customFormat="1" ht="15.75" customHeight="1" x14ac:dyDescent="0.35">
      <c r="A2202" s="221">
        <f>+ม.6!C373</f>
        <v>0</v>
      </c>
      <c r="B2202" s="217">
        <f>+ม.6!D373</f>
        <v>0</v>
      </c>
      <c r="C2202" s="234"/>
      <c r="D2202" s="221"/>
      <c r="E2202" s="221"/>
      <c r="F2202" s="230"/>
      <c r="G2202" s="190"/>
      <c r="H2202" s="221">
        <f t="shared" si="236"/>
        <v>0</v>
      </c>
      <c r="I2202" s="226"/>
      <c r="J2202" s="191">
        <f t="shared" si="241"/>
        <v>0</v>
      </c>
      <c r="K2202" s="221">
        <f>+ม.6!Q373</f>
        <v>2</v>
      </c>
      <c r="L2202" s="238" t="str">
        <f>+ม.6!S373</f>
        <v>บ้านเดี่ยว</v>
      </c>
      <c r="M2202" s="238" t="str">
        <f>+ม.6!T373</f>
        <v>ครึ่งตึกครึ่งไม้</v>
      </c>
      <c r="N2202" s="190"/>
      <c r="O2202" s="197">
        <f>+ม.6!U373</f>
        <v>252</v>
      </c>
      <c r="P2202" s="190">
        <f>+ม.6!W373</f>
        <v>0</v>
      </c>
      <c r="Q2202" s="244">
        <v>6800</v>
      </c>
      <c r="R2202" s="197">
        <f t="shared" si="237"/>
        <v>1713600</v>
      </c>
      <c r="S2202" s="221">
        <f>+ม.6!Z373</f>
        <v>30</v>
      </c>
      <c r="T2202" s="201">
        <f t="shared" si="238"/>
        <v>514080</v>
      </c>
      <c r="U2202" s="190">
        <f t="shared" si="239"/>
        <v>1199520</v>
      </c>
      <c r="V2202" s="190">
        <f t="shared" si="240"/>
        <v>1199520</v>
      </c>
      <c r="W2202" s="190"/>
      <c r="X2202" s="258"/>
      <c r="Y2202" s="251"/>
      <c r="Z2202" s="251"/>
    </row>
    <row r="2203" spans="1:26" s="189" customFormat="1" ht="15.75" customHeight="1" x14ac:dyDescent="0.35">
      <c r="A2203" s="221">
        <f>+ม.6!C374</f>
        <v>0</v>
      </c>
      <c r="B2203" s="217">
        <f>+ม.6!D374</f>
        <v>0</v>
      </c>
      <c r="C2203" s="234"/>
      <c r="D2203" s="221"/>
      <c r="E2203" s="221"/>
      <c r="F2203" s="230"/>
      <c r="G2203" s="190"/>
      <c r="H2203" s="221">
        <f t="shared" si="236"/>
        <v>0</v>
      </c>
      <c r="I2203" s="226"/>
      <c r="J2203" s="191">
        <f t="shared" si="241"/>
        <v>0</v>
      </c>
      <c r="K2203" s="221">
        <f>+ม.6!Q374</f>
        <v>0</v>
      </c>
      <c r="L2203" s="238" t="str">
        <f>+ม.6!S374</f>
        <v>ชั้นที่1</v>
      </c>
      <c r="M2203" s="238">
        <f>+ม.6!T374</f>
        <v>0</v>
      </c>
      <c r="N2203" s="190"/>
      <c r="O2203" s="197">
        <f>+ม.6!U374</f>
        <v>0</v>
      </c>
      <c r="P2203" s="190">
        <f>+ม.6!W374</f>
        <v>126</v>
      </c>
      <c r="Q2203" s="244"/>
      <c r="R2203" s="197">
        <f t="shared" si="237"/>
        <v>0</v>
      </c>
      <c r="S2203" s="221">
        <f>+ม.6!Z374</f>
        <v>0</v>
      </c>
      <c r="T2203" s="201">
        <f t="shared" si="238"/>
        <v>0</v>
      </c>
      <c r="U2203" s="190">
        <f t="shared" si="239"/>
        <v>0</v>
      </c>
      <c r="V2203" s="190">
        <f t="shared" si="240"/>
        <v>0</v>
      </c>
      <c r="W2203" s="190"/>
      <c r="X2203" s="258"/>
      <c r="Y2203" s="251"/>
      <c r="Z2203" s="251"/>
    </row>
    <row r="2204" spans="1:26" s="189" customFormat="1" ht="15.75" customHeight="1" x14ac:dyDescent="0.35">
      <c r="A2204" s="221">
        <f>+ม.6!C375</f>
        <v>0</v>
      </c>
      <c r="B2204" s="217">
        <f>+ม.6!D375</f>
        <v>0</v>
      </c>
      <c r="C2204" s="234"/>
      <c r="D2204" s="221"/>
      <c r="E2204" s="221"/>
      <c r="F2204" s="230"/>
      <c r="G2204" s="190"/>
      <c r="H2204" s="221">
        <f t="shared" si="236"/>
        <v>0</v>
      </c>
      <c r="I2204" s="226"/>
      <c r="J2204" s="191">
        <f t="shared" si="241"/>
        <v>0</v>
      </c>
      <c r="K2204" s="221">
        <f>+ม.6!Q375</f>
        <v>0</v>
      </c>
      <c r="L2204" s="238" t="str">
        <f>+ม.6!S375</f>
        <v>ชั้นที่2</v>
      </c>
      <c r="M2204" s="238">
        <f>+ม.6!T375</f>
        <v>0</v>
      </c>
      <c r="N2204" s="190"/>
      <c r="O2204" s="197">
        <f>+ม.6!U375</f>
        <v>0</v>
      </c>
      <c r="P2204" s="190">
        <f>+ม.6!W375</f>
        <v>126</v>
      </c>
      <c r="Q2204" s="244"/>
      <c r="R2204" s="197">
        <f t="shared" si="237"/>
        <v>0</v>
      </c>
      <c r="S2204" s="221">
        <f>+ม.6!Z375</f>
        <v>0</v>
      </c>
      <c r="T2204" s="201">
        <f t="shared" si="238"/>
        <v>0</v>
      </c>
      <c r="U2204" s="190">
        <f t="shared" si="239"/>
        <v>0</v>
      </c>
      <c r="V2204" s="190">
        <f t="shared" si="240"/>
        <v>0</v>
      </c>
      <c r="W2204" s="190"/>
      <c r="X2204" s="258"/>
      <c r="Y2204" s="251"/>
      <c r="Z2204" s="251"/>
    </row>
    <row r="2205" spans="1:26" s="189" customFormat="1" ht="15.75" customHeight="1" x14ac:dyDescent="0.35">
      <c r="A2205" s="221">
        <v>288</v>
      </c>
      <c r="B2205" s="217" t="str">
        <f>+ม.6!D376</f>
        <v>โฉนด</v>
      </c>
      <c r="C2205" s="234">
        <f>+ม.6!E376</f>
        <v>54720</v>
      </c>
      <c r="D2205" s="221">
        <f>+ม.6!I376</f>
        <v>5</v>
      </c>
      <c r="E2205" s="221">
        <f>+ม.6!J376</f>
        <v>2</v>
      </c>
      <c r="F2205" s="230" t="str">
        <f>+ม.6!K376</f>
        <v>60.0</v>
      </c>
      <c r="G2205" s="190"/>
      <c r="H2205" s="221">
        <f t="shared" si="236"/>
        <v>2260</v>
      </c>
      <c r="I2205" s="226">
        <v>100</v>
      </c>
      <c r="J2205" s="191">
        <f t="shared" si="241"/>
        <v>226000</v>
      </c>
      <c r="K2205" s="221">
        <f>+ม.6!Q376</f>
        <v>0</v>
      </c>
      <c r="L2205" s="238">
        <f>+ม.6!S376</f>
        <v>0</v>
      </c>
      <c r="M2205" s="238">
        <f>+ม.6!T376</f>
        <v>0</v>
      </c>
      <c r="N2205" s="190"/>
      <c r="O2205" s="197">
        <f>+ม.6!U376</f>
        <v>0</v>
      </c>
      <c r="P2205" s="190">
        <f>+ม.6!W376</f>
        <v>0</v>
      </c>
      <c r="Q2205" s="244"/>
      <c r="R2205" s="197">
        <f t="shared" si="237"/>
        <v>0</v>
      </c>
      <c r="S2205" s="221">
        <f>+ม.6!Z376</f>
        <v>0</v>
      </c>
      <c r="T2205" s="201">
        <f t="shared" si="238"/>
        <v>0</v>
      </c>
      <c r="U2205" s="190">
        <f t="shared" si="239"/>
        <v>0</v>
      </c>
      <c r="V2205" s="190">
        <f t="shared" si="240"/>
        <v>226000</v>
      </c>
      <c r="W2205" s="190"/>
      <c r="X2205" s="258" t="s">
        <v>2880</v>
      </c>
      <c r="Y2205" s="251"/>
      <c r="Z2205" s="251">
        <v>0.01</v>
      </c>
    </row>
    <row r="2206" spans="1:26" s="189" customFormat="1" ht="15.75" customHeight="1" x14ac:dyDescent="0.35">
      <c r="A2206" s="221">
        <v>289</v>
      </c>
      <c r="B2206" s="217" t="str">
        <f>+ม.6!D377</f>
        <v>โฉนด</v>
      </c>
      <c r="C2206" s="234">
        <f>+ม.6!E377</f>
        <v>15813</v>
      </c>
      <c r="D2206" s="221">
        <f>+ม.6!I377</f>
        <v>24</v>
      </c>
      <c r="E2206" s="221">
        <f>+ม.6!J377</f>
        <v>0</v>
      </c>
      <c r="F2206" s="230">
        <f>+ม.6!K377</f>
        <v>40</v>
      </c>
      <c r="G2206" s="190"/>
      <c r="H2206" s="221">
        <f t="shared" si="236"/>
        <v>9640</v>
      </c>
      <c r="I2206" s="226">
        <v>130</v>
      </c>
      <c r="J2206" s="191">
        <f t="shared" si="241"/>
        <v>1253200</v>
      </c>
      <c r="K2206" s="221">
        <f>+ม.6!Q377</f>
        <v>0</v>
      </c>
      <c r="L2206" s="238">
        <f>+ม.6!S377</f>
        <v>0</v>
      </c>
      <c r="M2206" s="238">
        <f>+ม.6!T377</f>
        <v>0</v>
      </c>
      <c r="N2206" s="190"/>
      <c r="O2206" s="197">
        <f>+ม.6!U377</f>
        <v>0</v>
      </c>
      <c r="P2206" s="190">
        <f>+ม.6!W377</f>
        <v>0</v>
      </c>
      <c r="Q2206" s="244"/>
      <c r="R2206" s="197">
        <f t="shared" si="237"/>
        <v>0</v>
      </c>
      <c r="S2206" s="221">
        <f>+ม.6!Z377</f>
        <v>0</v>
      </c>
      <c r="T2206" s="201">
        <f t="shared" si="238"/>
        <v>0</v>
      </c>
      <c r="U2206" s="190">
        <f t="shared" si="239"/>
        <v>0</v>
      </c>
      <c r="V2206" s="190">
        <f t="shared" si="240"/>
        <v>1253200</v>
      </c>
      <c r="W2206" s="190"/>
      <c r="X2206" s="258" t="s">
        <v>2880</v>
      </c>
      <c r="Y2206" s="251"/>
      <c r="Z2206" s="251">
        <v>0.01</v>
      </c>
    </row>
    <row r="2207" spans="1:26" s="189" customFormat="1" ht="15.75" customHeight="1" x14ac:dyDescent="0.35">
      <c r="A2207" s="221">
        <v>290</v>
      </c>
      <c r="B2207" s="217" t="str">
        <f>+ม.6!D378</f>
        <v>โฉนด</v>
      </c>
      <c r="C2207" s="234">
        <f>+ม.6!E378</f>
        <v>15812</v>
      </c>
      <c r="D2207" s="221">
        <f>+ม.6!I378</f>
        <v>5</v>
      </c>
      <c r="E2207" s="221">
        <f>+ม.6!J378</f>
        <v>3</v>
      </c>
      <c r="F2207" s="230" t="str">
        <f>+ม.6!K378</f>
        <v>41.0</v>
      </c>
      <c r="G2207" s="190"/>
      <c r="H2207" s="221">
        <f t="shared" si="236"/>
        <v>2341</v>
      </c>
      <c r="I2207" s="226">
        <v>130</v>
      </c>
      <c r="J2207" s="191">
        <f t="shared" si="241"/>
        <v>304330</v>
      </c>
      <c r="K2207" s="221">
        <f>+ม.6!Q378</f>
        <v>0</v>
      </c>
      <c r="L2207" s="238">
        <f>+ม.6!S378</f>
        <v>0</v>
      </c>
      <c r="M2207" s="238">
        <f>+ม.6!T378</f>
        <v>0</v>
      </c>
      <c r="N2207" s="190"/>
      <c r="O2207" s="197">
        <f>+ม.6!U378</f>
        <v>0</v>
      </c>
      <c r="P2207" s="190">
        <f>+ม.6!W378</f>
        <v>0</v>
      </c>
      <c r="Q2207" s="244"/>
      <c r="R2207" s="197">
        <f t="shared" si="237"/>
        <v>0</v>
      </c>
      <c r="S2207" s="221">
        <f>+ม.6!Z378</f>
        <v>0</v>
      </c>
      <c r="T2207" s="201">
        <f t="shared" si="238"/>
        <v>0</v>
      </c>
      <c r="U2207" s="190">
        <f t="shared" si="239"/>
        <v>0</v>
      </c>
      <c r="V2207" s="190">
        <f t="shared" si="240"/>
        <v>304330</v>
      </c>
      <c r="W2207" s="190"/>
      <c r="X2207" s="258" t="s">
        <v>2880</v>
      </c>
      <c r="Y2207" s="251"/>
      <c r="Z2207" s="251">
        <v>0.01</v>
      </c>
    </row>
    <row r="2208" spans="1:26" s="189" customFormat="1" ht="15.75" customHeight="1" x14ac:dyDescent="0.35">
      <c r="A2208" s="221">
        <v>291</v>
      </c>
      <c r="B2208" s="217" t="str">
        <f>+ม.6!D379</f>
        <v>โฉนด</v>
      </c>
      <c r="C2208" s="234">
        <f>+ม.6!E379</f>
        <v>40489</v>
      </c>
      <c r="D2208" s="221">
        <f>+ม.6!I379</f>
        <v>9</v>
      </c>
      <c r="E2208" s="221">
        <f>+ม.6!J379</f>
        <v>2</v>
      </c>
      <c r="F2208" s="230">
        <f>+ม.6!K379</f>
        <v>7.3</v>
      </c>
      <c r="G2208" s="190"/>
      <c r="H2208" s="221">
        <f t="shared" si="236"/>
        <v>3807.3</v>
      </c>
      <c r="I2208" s="226">
        <v>100</v>
      </c>
      <c r="J2208" s="191">
        <f t="shared" si="241"/>
        <v>380730</v>
      </c>
      <c r="K2208" s="221">
        <f>+ม.6!Q379</f>
        <v>0</v>
      </c>
      <c r="L2208" s="238">
        <f>+ม.6!S379</f>
        <v>0</v>
      </c>
      <c r="M2208" s="238">
        <f>+ม.6!T379</f>
        <v>0</v>
      </c>
      <c r="N2208" s="190"/>
      <c r="O2208" s="197">
        <f>+ม.6!U379</f>
        <v>0</v>
      </c>
      <c r="P2208" s="190">
        <f>+ม.6!W379</f>
        <v>0</v>
      </c>
      <c r="Q2208" s="244"/>
      <c r="R2208" s="197">
        <f t="shared" si="237"/>
        <v>0</v>
      </c>
      <c r="S2208" s="221">
        <f>+ม.6!Z379</f>
        <v>0</v>
      </c>
      <c r="T2208" s="201">
        <f t="shared" si="238"/>
        <v>0</v>
      </c>
      <c r="U2208" s="190">
        <f t="shared" si="239"/>
        <v>0</v>
      </c>
      <c r="V2208" s="190">
        <f t="shared" si="240"/>
        <v>380730</v>
      </c>
      <c r="W2208" s="190"/>
      <c r="X2208" s="258" t="s">
        <v>2880</v>
      </c>
      <c r="Y2208" s="251"/>
      <c r="Z2208" s="251">
        <v>0.01</v>
      </c>
    </row>
    <row r="2209" spans="1:26" s="189" customFormat="1" ht="15.75" customHeight="1" x14ac:dyDescent="0.35">
      <c r="A2209" s="221">
        <v>292</v>
      </c>
      <c r="B2209" s="217" t="str">
        <f>+ม.6!D380</f>
        <v>โฉนด</v>
      </c>
      <c r="C2209" s="234">
        <f>+ม.6!E380</f>
        <v>31229</v>
      </c>
      <c r="D2209" s="221">
        <f>+ม.6!I380</f>
        <v>0</v>
      </c>
      <c r="E2209" s="221">
        <f>+ม.6!J380</f>
        <v>0</v>
      </c>
      <c r="F2209" s="230" t="str">
        <f>+ม.6!K380</f>
        <v>95.0</v>
      </c>
      <c r="G2209" s="190"/>
      <c r="H2209" s="221">
        <f t="shared" si="236"/>
        <v>95</v>
      </c>
      <c r="I2209" s="226">
        <v>300</v>
      </c>
      <c r="J2209" s="191">
        <f t="shared" si="241"/>
        <v>28500</v>
      </c>
      <c r="K2209" s="221">
        <f>+ม.6!Q380</f>
        <v>1</v>
      </c>
      <c r="L2209" s="238" t="str">
        <f>+ม.6!S380</f>
        <v>บ้านเดี่ยว</v>
      </c>
      <c r="M2209" s="238" t="str">
        <f>+ม.6!T380</f>
        <v>ตึก</v>
      </c>
      <c r="N2209" s="190"/>
      <c r="O2209" s="197">
        <f>+ม.6!U380</f>
        <v>36</v>
      </c>
      <c r="P2209" s="190">
        <f>+ม.6!W380</f>
        <v>0</v>
      </c>
      <c r="Q2209" s="244">
        <v>6800</v>
      </c>
      <c r="R2209" s="197">
        <f t="shared" si="237"/>
        <v>244800</v>
      </c>
      <c r="S2209" s="221">
        <f>+ม.6!Z380</f>
        <v>6</v>
      </c>
      <c r="T2209" s="201">
        <f t="shared" si="238"/>
        <v>14688</v>
      </c>
      <c r="U2209" s="190">
        <f t="shared" si="239"/>
        <v>230112</v>
      </c>
      <c r="V2209" s="190">
        <f t="shared" si="240"/>
        <v>258612</v>
      </c>
      <c r="W2209" s="190"/>
      <c r="X2209" s="258" t="s">
        <v>2880</v>
      </c>
      <c r="Y2209" s="251"/>
      <c r="Z2209" s="251">
        <v>0.03</v>
      </c>
    </row>
    <row r="2210" spans="1:26" s="189" customFormat="1" ht="15.75" customHeight="1" x14ac:dyDescent="0.35">
      <c r="A2210" s="221">
        <v>293</v>
      </c>
      <c r="B2210" s="217" t="str">
        <f>+ม.6!D381</f>
        <v>โฉนด</v>
      </c>
      <c r="C2210" s="234">
        <f>+ม.6!E381</f>
        <v>60231</v>
      </c>
      <c r="D2210" s="221">
        <f>+ม.6!I381</f>
        <v>7</v>
      </c>
      <c r="E2210" s="221">
        <f>+ม.6!J381</f>
        <v>1</v>
      </c>
      <c r="F2210" s="230">
        <f>+ม.6!K381</f>
        <v>64.7</v>
      </c>
      <c r="G2210" s="190"/>
      <c r="H2210" s="221">
        <f t="shared" si="236"/>
        <v>2964.7</v>
      </c>
      <c r="I2210" s="226">
        <v>100</v>
      </c>
      <c r="J2210" s="191">
        <f t="shared" si="241"/>
        <v>296470</v>
      </c>
      <c r="K2210" s="221">
        <f>+ม.6!Q381</f>
        <v>0</v>
      </c>
      <c r="L2210" s="238">
        <f>+ม.6!S381</f>
        <v>0</v>
      </c>
      <c r="M2210" s="238">
        <f>+ม.6!T381</f>
        <v>0</v>
      </c>
      <c r="N2210" s="190"/>
      <c r="O2210" s="197">
        <f>+ม.6!U381</f>
        <v>0</v>
      </c>
      <c r="P2210" s="190">
        <f>+ม.6!W381</f>
        <v>0</v>
      </c>
      <c r="Q2210" s="244"/>
      <c r="R2210" s="197">
        <f t="shared" si="237"/>
        <v>0</v>
      </c>
      <c r="S2210" s="221">
        <f>+ม.6!Z381</f>
        <v>0</v>
      </c>
      <c r="T2210" s="201">
        <f t="shared" si="238"/>
        <v>0</v>
      </c>
      <c r="U2210" s="190">
        <f t="shared" si="239"/>
        <v>0</v>
      </c>
      <c r="V2210" s="190">
        <f t="shared" si="240"/>
        <v>296470</v>
      </c>
      <c r="W2210" s="190"/>
      <c r="X2210" s="258" t="s">
        <v>2880</v>
      </c>
      <c r="Y2210" s="251"/>
      <c r="Z2210" s="251">
        <v>0.01</v>
      </c>
    </row>
    <row r="2211" spans="1:26" s="189" customFormat="1" ht="15.75" customHeight="1" x14ac:dyDescent="0.35">
      <c r="A2211" s="221">
        <v>294</v>
      </c>
      <c r="B2211" s="217" t="str">
        <f>+ม.6!D382</f>
        <v>โฉนด</v>
      </c>
      <c r="C2211" s="234">
        <f>+ม.6!E382</f>
        <v>15702</v>
      </c>
      <c r="D2211" s="221">
        <f>+ม.6!I382</f>
        <v>8</v>
      </c>
      <c r="E2211" s="221">
        <f>+ม.6!J382</f>
        <v>0</v>
      </c>
      <c r="F2211" s="230">
        <f>+ม.6!K382</f>
        <v>51.9</v>
      </c>
      <c r="G2211" s="190"/>
      <c r="H2211" s="221">
        <f t="shared" si="236"/>
        <v>3251.9</v>
      </c>
      <c r="I2211" s="226">
        <v>100</v>
      </c>
      <c r="J2211" s="191">
        <f t="shared" si="241"/>
        <v>325190</v>
      </c>
      <c r="K2211" s="221">
        <f>+ม.6!Q382</f>
        <v>0</v>
      </c>
      <c r="L2211" s="238">
        <f>+ม.6!S382</f>
        <v>0</v>
      </c>
      <c r="M2211" s="238">
        <f>+ม.6!T382</f>
        <v>0</v>
      </c>
      <c r="N2211" s="190"/>
      <c r="O2211" s="197">
        <f>+ม.6!U382</f>
        <v>0</v>
      </c>
      <c r="P2211" s="190">
        <f>+ม.6!W382</f>
        <v>0</v>
      </c>
      <c r="Q2211" s="244"/>
      <c r="R2211" s="197">
        <f t="shared" si="237"/>
        <v>0</v>
      </c>
      <c r="S2211" s="221">
        <f>+ม.6!Z382</f>
        <v>0</v>
      </c>
      <c r="T2211" s="201">
        <f t="shared" si="238"/>
        <v>0</v>
      </c>
      <c r="U2211" s="190">
        <f t="shared" si="239"/>
        <v>0</v>
      </c>
      <c r="V2211" s="190">
        <f t="shared" si="240"/>
        <v>325190</v>
      </c>
      <c r="W2211" s="190"/>
      <c r="X2211" s="258" t="s">
        <v>2880</v>
      </c>
      <c r="Y2211" s="251"/>
      <c r="Z2211" s="251">
        <v>0.01</v>
      </c>
    </row>
    <row r="2212" spans="1:26" s="189" customFormat="1" ht="15.75" customHeight="1" x14ac:dyDescent="0.35">
      <c r="A2212" s="221">
        <v>295</v>
      </c>
      <c r="B2212" s="217" t="str">
        <f>+ม.6!D383</f>
        <v>โฉนด</v>
      </c>
      <c r="C2212" s="234">
        <f>+ม.6!E383</f>
        <v>15691</v>
      </c>
      <c r="D2212" s="221">
        <f>+ม.6!I383</f>
        <v>10</v>
      </c>
      <c r="E2212" s="221">
        <f>+ม.6!J383</f>
        <v>1</v>
      </c>
      <c r="F2212" s="230" t="str">
        <f>+ม.6!K383</f>
        <v>93.0</v>
      </c>
      <c r="G2212" s="190"/>
      <c r="H2212" s="221">
        <f t="shared" si="236"/>
        <v>4193</v>
      </c>
      <c r="I2212" s="226">
        <v>100</v>
      </c>
      <c r="J2212" s="191">
        <f t="shared" si="241"/>
        <v>419300</v>
      </c>
      <c r="K2212" s="221">
        <f>+ม.6!Q383</f>
        <v>0</v>
      </c>
      <c r="L2212" s="238">
        <f>+ม.6!S383</f>
        <v>0</v>
      </c>
      <c r="M2212" s="238">
        <f>+ม.6!T383</f>
        <v>0</v>
      </c>
      <c r="N2212" s="190"/>
      <c r="O2212" s="197">
        <f>+ม.6!U383</f>
        <v>0</v>
      </c>
      <c r="P2212" s="190">
        <f>+ม.6!W383</f>
        <v>0</v>
      </c>
      <c r="Q2212" s="244"/>
      <c r="R2212" s="197">
        <f t="shared" si="237"/>
        <v>0</v>
      </c>
      <c r="S2212" s="221">
        <f>+ม.6!Z383</f>
        <v>0</v>
      </c>
      <c r="T2212" s="201">
        <f t="shared" si="238"/>
        <v>0</v>
      </c>
      <c r="U2212" s="190">
        <f t="shared" si="239"/>
        <v>0</v>
      </c>
      <c r="V2212" s="190">
        <f t="shared" si="240"/>
        <v>419300</v>
      </c>
      <c r="W2212" s="190"/>
      <c r="X2212" s="258" t="s">
        <v>2880</v>
      </c>
      <c r="Y2212" s="251"/>
      <c r="Z2212" s="251">
        <v>0.01</v>
      </c>
    </row>
    <row r="2213" spans="1:26" s="189" customFormat="1" ht="15.75" customHeight="1" x14ac:dyDescent="0.35">
      <c r="A2213" s="221">
        <v>296</v>
      </c>
      <c r="B2213" s="217" t="str">
        <f>+ม.6!D384</f>
        <v>โฉนด</v>
      </c>
      <c r="C2213" s="234">
        <f>+ม.6!E384</f>
        <v>6138</v>
      </c>
      <c r="D2213" s="221">
        <f>+ม.6!I384</f>
        <v>0</v>
      </c>
      <c r="E2213" s="221">
        <f>+ม.6!J384</f>
        <v>3</v>
      </c>
      <c r="F2213" s="230" t="str">
        <f>+ม.6!K384</f>
        <v>29.0</v>
      </c>
      <c r="G2213" s="190"/>
      <c r="H2213" s="221">
        <f t="shared" si="236"/>
        <v>329</v>
      </c>
      <c r="I2213" s="226">
        <v>200</v>
      </c>
      <c r="J2213" s="191">
        <f t="shared" si="241"/>
        <v>65800</v>
      </c>
      <c r="K2213" s="221">
        <f>+ม.6!Q384</f>
        <v>1</v>
      </c>
      <c r="L2213" s="238" t="str">
        <f>+ม.6!S384</f>
        <v>บ้านเดี่ยว</v>
      </c>
      <c r="M2213" s="238" t="str">
        <f>+ม.6!T384</f>
        <v>ครึ่งตึกครึ่งไม้</v>
      </c>
      <c r="N2213" s="190"/>
      <c r="O2213" s="197">
        <f>+ม.6!U384</f>
        <v>210</v>
      </c>
      <c r="P2213" s="190">
        <f>+ม.6!W384</f>
        <v>0</v>
      </c>
      <c r="Q2213" s="244">
        <v>6800</v>
      </c>
      <c r="R2213" s="197">
        <f t="shared" si="237"/>
        <v>1428000</v>
      </c>
      <c r="S2213" s="221">
        <f>+ม.6!Z384</f>
        <v>20</v>
      </c>
      <c r="T2213" s="201">
        <f t="shared" si="238"/>
        <v>285600</v>
      </c>
      <c r="U2213" s="190">
        <f t="shared" si="239"/>
        <v>1142400</v>
      </c>
      <c r="V2213" s="190">
        <f t="shared" si="240"/>
        <v>1208200</v>
      </c>
      <c r="W2213" s="190"/>
      <c r="X2213" s="258" t="s">
        <v>2880</v>
      </c>
      <c r="Y2213" s="251"/>
      <c r="Z2213" s="251">
        <v>0.03</v>
      </c>
    </row>
    <row r="2214" spans="1:26" s="189" customFormat="1" ht="15.75" customHeight="1" x14ac:dyDescent="0.35">
      <c r="A2214" s="221">
        <f>+ม.6!C385</f>
        <v>0</v>
      </c>
      <c r="B2214" s="217">
        <f>+ม.6!D385</f>
        <v>0</v>
      </c>
      <c r="C2214" s="234"/>
      <c r="D2214" s="221"/>
      <c r="E2214" s="221"/>
      <c r="F2214" s="230"/>
      <c r="G2214" s="190"/>
      <c r="H2214" s="221">
        <f t="shared" si="236"/>
        <v>0</v>
      </c>
      <c r="I2214" s="226"/>
      <c r="J2214" s="191">
        <f t="shared" si="241"/>
        <v>0</v>
      </c>
      <c r="K2214" s="221">
        <f>+ม.6!Q385</f>
        <v>0</v>
      </c>
      <c r="L2214" s="238" t="str">
        <f>+ม.6!S385</f>
        <v>ชั้นที่1</v>
      </c>
      <c r="M2214" s="238">
        <f>+ม.6!T385</f>
        <v>0</v>
      </c>
      <c r="N2214" s="190"/>
      <c r="O2214" s="197">
        <f>+ม.6!U385</f>
        <v>0</v>
      </c>
      <c r="P2214" s="190">
        <f>+ม.6!W385</f>
        <v>105</v>
      </c>
      <c r="Q2214" s="244"/>
      <c r="R2214" s="197">
        <f t="shared" si="237"/>
        <v>0</v>
      </c>
      <c r="S2214" s="221">
        <f>+ม.6!Z385</f>
        <v>0</v>
      </c>
      <c r="T2214" s="201">
        <f t="shared" si="238"/>
        <v>0</v>
      </c>
      <c r="U2214" s="190">
        <f t="shared" si="239"/>
        <v>0</v>
      </c>
      <c r="V2214" s="190">
        <f t="shared" si="240"/>
        <v>0</v>
      </c>
      <c r="W2214" s="190"/>
      <c r="X2214" s="258"/>
      <c r="Y2214" s="251"/>
      <c r="Z2214" s="251"/>
    </row>
    <row r="2215" spans="1:26" s="189" customFormat="1" ht="15.75" customHeight="1" x14ac:dyDescent="0.35">
      <c r="A2215" s="221">
        <f>+ม.6!C386</f>
        <v>0</v>
      </c>
      <c r="B2215" s="217">
        <f>+ม.6!D386</f>
        <v>0</v>
      </c>
      <c r="C2215" s="234"/>
      <c r="D2215" s="221"/>
      <c r="E2215" s="221"/>
      <c r="F2215" s="230"/>
      <c r="G2215" s="190"/>
      <c r="H2215" s="221">
        <f t="shared" si="236"/>
        <v>0</v>
      </c>
      <c r="I2215" s="226"/>
      <c r="J2215" s="191">
        <f t="shared" si="241"/>
        <v>0</v>
      </c>
      <c r="K2215" s="221">
        <f>+ม.6!Q386</f>
        <v>0</v>
      </c>
      <c r="L2215" s="238" t="str">
        <f>+ม.6!S386</f>
        <v>ชั้นที่2</v>
      </c>
      <c r="M2215" s="238">
        <f>+ม.6!T386</f>
        <v>0</v>
      </c>
      <c r="N2215" s="190"/>
      <c r="O2215" s="197">
        <f>+ม.6!U386</f>
        <v>0</v>
      </c>
      <c r="P2215" s="190">
        <f>+ม.6!W386</f>
        <v>105</v>
      </c>
      <c r="Q2215" s="244"/>
      <c r="R2215" s="197">
        <f t="shared" si="237"/>
        <v>0</v>
      </c>
      <c r="S2215" s="221">
        <f>+ม.6!Z386</f>
        <v>0</v>
      </c>
      <c r="T2215" s="201">
        <f t="shared" si="238"/>
        <v>0</v>
      </c>
      <c r="U2215" s="190">
        <f t="shared" si="239"/>
        <v>0</v>
      </c>
      <c r="V2215" s="190">
        <f t="shared" si="240"/>
        <v>0</v>
      </c>
      <c r="W2215" s="190"/>
      <c r="X2215" s="258"/>
      <c r="Y2215" s="251"/>
      <c r="Z2215" s="251"/>
    </row>
    <row r="2216" spans="1:26" s="189" customFormat="1" ht="15.75" customHeight="1" x14ac:dyDescent="0.35">
      <c r="A2216" s="221">
        <v>297</v>
      </c>
      <c r="B2216" s="217" t="str">
        <f>+ม.6!D387</f>
        <v>โฉนด</v>
      </c>
      <c r="C2216" s="234">
        <f>+ม.6!E387</f>
        <v>34794</v>
      </c>
      <c r="D2216" s="221">
        <f>+ม.6!I387</f>
        <v>0</v>
      </c>
      <c r="E2216" s="221">
        <f>+ม.6!J387</f>
        <v>0</v>
      </c>
      <c r="F2216" s="230" t="str">
        <f>+ม.6!K387</f>
        <v>48.0</v>
      </c>
      <c r="G2216" s="190"/>
      <c r="H2216" s="221">
        <f t="shared" si="236"/>
        <v>48</v>
      </c>
      <c r="I2216" s="226">
        <v>230</v>
      </c>
      <c r="J2216" s="191">
        <f t="shared" si="241"/>
        <v>11040</v>
      </c>
      <c r="K2216" s="221">
        <f>+ม.6!Q387</f>
        <v>0</v>
      </c>
      <c r="L2216" s="238">
        <f>+ม.6!S387</f>
        <v>0</v>
      </c>
      <c r="M2216" s="238">
        <f>+ม.6!T387</f>
        <v>0</v>
      </c>
      <c r="N2216" s="190"/>
      <c r="O2216" s="197">
        <f>+ม.6!U387</f>
        <v>0</v>
      </c>
      <c r="P2216" s="190">
        <f>+ม.6!W387</f>
        <v>0</v>
      </c>
      <c r="Q2216" s="244"/>
      <c r="R2216" s="197">
        <f t="shared" si="237"/>
        <v>0</v>
      </c>
      <c r="S2216" s="221">
        <f>+ม.6!Z387</f>
        <v>0</v>
      </c>
      <c r="T2216" s="201">
        <f t="shared" si="238"/>
        <v>0</v>
      </c>
      <c r="U2216" s="190">
        <f t="shared" si="239"/>
        <v>0</v>
      </c>
      <c r="V2216" s="190">
        <f t="shared" si="240"/>
        <v>11040</v>
      </c>
      <c r="W2216" s="190"/>
      <c r="X2216" s="258" t="s">
        <v>2880</v>
      </c>
      <c r="Y2216" s="251"/>
      <c r="Z2216" s="251">
        <v>0.01</v>
      </c>
    </row>
    <row r="2217" spans="1:26" s="189" customFormat="1" ht="15.75" customHeight="1" x14ac:dyDescent="0.35">
      <c r="A2217" s="221">
        <v>298</v>
      </c>
      <c r="B2217" s="217" t="str">
        <f>+ม.6!D388</f>
        <v>โฉนด</v>
      </c>
      <c r="C2217" s="234">
        <f>+ม.6!E388</f>
        <v>39782</v>
      </c>
      <c r="D2217" s="221">
        <f>+ม.6!I388</f>
        <v>23</v>
      </c>
      <c r="E2217" s="221">
        <f>+ม.6!J388</f>
        <v>2</v>
      </c>
      <c r="F2217" s="230" t="str">
        <f>+ม.6!K388</f>
        <v>80.0</v>
      </c>
      <c r="G2217" s="190"/>
      <c r="H2217" s="221">
        <f t="shared" si="236"/>
        <v>9480</v>
      </c>
      <c r="I2217" s="226">
        <v>130</v>
      </c>
      <c r="J2217" s="191">
        <f t="shared" si="241"/>
        <v>1232400</v>
      </c>
      <c r="K2217" s="221">
        <f>+ม.6!Q388</f>
        <v>0</v>
      </c>
      <c r="L2217" s="238">
        <f>+ม.6!S388</f>
        <v>0</v>
      </c>
      <c r="M2217" s="238">
        <f>+ม.6!T388</f>
        <v>0</v>
      </c>
      <c r="N2217" s="190"/>
      <c r="O2217" s="197">
        <f>+ม.6!U388</f>
        <v>0</v>
      </c>
      <c r="P2217" s="190">
        <f>+ม.6!W388</f>
        <v>0</v>
      </c>
      <c r="Q2217" s="244"/>
      <c r="R2217" s="197">
        <f t="shared" si="237"/>
        <v>0</v>
      </c>
      <c r="S2217" s="221">
        <f>+ม.6!Z388</f>
        <v>0</v>
      </c>
      <c r="T2217" s="201">
        <f t="shared" si="238"/>
        <v>0</v>
      </c>
      <c r="U2217" s="190">
        <f t="shared" si="239"/>
        <v>0</v>
      </c>
      <c r="V2217" s="190">
        <f t="shared" si="240"/>
        <v>1232400</v>
      </c>
      <c r="W2217" s="190"/>
      <c r="X2217" s="258" t="s">
        <v>2880</v>
      </c>
      <c r="Y2217" s="251"/>
      <c r="Z2217" s="251">
        <v>0.01</v>
      </c>
    </row>
    <row r="2218" spans="1:26" s="189" customFormat="1" ht="15.75" customHeight="1" x14ac:dyDescent="0.35">
      <c r="A2218" s="221">
        <v>299</v>
      </c>
      <c r="B2218" s="217" t="str">
        <f>+ม.6!D389</f>
        <v>โฉนด</v>
      </c>
      <c r="C2218" s="234">
        <f>+ม.6!E389</f>
        <v>34795</v>
      </c>
      <c r="D2218" s="221">
        <f>+ม.6!I389</f>
        <v>0</v>
      </c>
      <c r="E2218" s="221">
        <f>+ม.6!J389</f>
        <v>1</v>
      </c>
      <c r="F2218" s="230" t="str">
        <f>+ม.6!K389</f>
        <v>97.0</v>
      </c>
      <c r="G2218" s="190"/>
      <c r="H2218" s="221">
        <f t="shared" si="236"/>
        <v>197</v>
      </c>
      <c r="I2218" s="226">
        <v>200</v>
      </c>
      <c r="J2218" s="191">
        <f t="shared" si="241"/>
        <v>39400</v>
      </c>
      <c r="K2218" s="221">
        <f>+ม.6!Q389</f>
        <v>0</v>
      </c>
      <c r="L2218" s="238">
        <f>+ม.6!S389</f>
        <v>0</v>
      </c>
      <c r="M2218" s="238">
        <f>+ม.6!T389</f>
        <v>0</v>
      </c>
      <c r="N2218" s="190"/>
      <c r="O2218" s="197">
        <f>+ม.6!U389</f>
        <v>0</v>
      </c>
      <c r="P2218" s="190">
        <f>+ม.6!W389</f>
        <v>0</v>
      </c>
      <c r="Q2218" s="244"/>
      <c r="R2218" s="197">
        <f t="shared" si="237"/>
        <v>0</v>
      </c>
      <c r="S2218" s="221">
        <f>+ม.6!Z389</f>
        <v>0</v>
      </c>
      <c r="T2218" s="201">
        <f t="shared" si="238"/>
        <v>0</v>
      </c>
      <c r="U2218" s="190">
        <f t="shared" si="239"/>
        <v>0</v>
      </c>
      <c r="V2218" s="190">
        <f t="shared" si="240"/>
        <v>39400</v>
      </c>
      <c r="W2218" s="190"/>
      <c r="X2218" s="258" t="s">
        <v>2880</v>
      </c>
      <c r="Y2218" s="251"/>
      <c r="Z2218" s="251">
        <v>0.01</v>
      </c>
    </row>
    <row r="2219" spans="1:26" s="189" customFormat="1" ht="15.75" customHeight="1" x14ac:dyDescent="0.35">
      <c r="A2219" s="221">
        <v>300</v>
      </c>
      <c r="B2219" s="217" t="str">
        <f>+ม.6!D390</f>
        <v>โฉนด</v>
      </c>
      <c r="C2219" s="234">
        <f>+ม.6!E390</f>
        <v>58080</v>
      </c>
      <c r="D2219" s="221">
        <f>+ม.6!I390</f>
        <v>8</v>
      </c>
      <c r="E2219" s="221">
        <f>+ม.6!J390</f>
        <v>0</v>
      </c>
      <c r="F2219" s="230" t="str">
        <f>+ม.6!K390</f>
        <v>24.0</v>
      </c>
      <c r="G2219" s="190"/>
      <c r="H2219" s="221">
        <f t="shared" si="236"/>
        <v>3224</v>
      </c>
      <c r="I2219" s="226">
        <v>190</v>
      </c>
      <c r="J2219" s="191">
        <f t="shared" si="241"/>
        <v>612560</v>
      </c>
      <c r="K2219" s="221">
        <f>+ม.6!Q390</f>
        <v>0</v>
      </c>
      <c r="L2219" s="238">
        <f>+ม.6!S390</f>
        <v>0</v>
      </c>
      <c r="M2219" s="238">
        <f>+ม.6!T390</f>
        <v>0</v>
      </c>
      <c r="N2219" s="190"/>
      <c r="O2219" s="197">
        <f>+ม.6!U390</f>
        <v>0</v>
      </c>
      <c r="P2219" s="190">
        <f>+ม.6!W390</f>
        <v>0</v>
      </c>
      <c r="Q2219" s="244"/>
      <c r="R2219" s="197">
        <f t="shared" si="237"/>
        <v>0</v>
      </c>
      <c r="S2219" s="221">
        <f>+ม.6!Z390</f>
        <v>0</v>
      </c>
      <c r="T2219" s="201">
        <f t="shared" si="238"/>
        <v>0</v>
      </c>
      <c r="U2219" s="190">
        <f t="shared" si="239"/>
        <v>0</v>
      </c>
      <c r="V2219" s="190">
        <f t="shared" si="240"/>
        <v>612560</v>
      </c>
      <c r="W2219" s="190"/>
      <c r="X2219" s="258" t="s">
        <v>2880</v>
      </c>
      <c r="Y2219" s="251"/>
      <c r="Z2219" s="251">
        <v>0.01</v>
      </c>
    </row>
    <row r="2220" spans="1:26" s="189" customFormat="1" ht="15.75" customHeight="1" x14ac:dyDescent="0.35">
      <c r="A2220" s="221">
        <v>301</v>
      </c>
      <c r="B2220" s="217" t="str">
        <f>+ม.6!D391</f>
        <v>โฉนด</v>
      </c>
      <c r="C2220" s="234">
        <f>+ม.6!E391</f>
        <v>58081</v>
      </c>
      <c r="D2220" s="221">
        <f>+ม.6!I391</f>
        <v>10</v>
      </c>
      <c r="E2220" s="221">
        <f>+ม.6!J391</f>
        <v>3</v>
      </c>
      <c r="F2220" s="230" t="str">
        <f>+ม.6!K391</f>
        <v>89.0</v>
      </c>
      <c r="G2220" s="190"/>
      <c r="H2220" s="221">
        <f t="shared" si="236"/>
        <v>4389</v>
      </c>
      <c r="I2220" s="226">
        <v>100</v>
      </c>
      <c r="J2220" s="191">
        <f t="shared" si="241"/>
        <v>438900</v>
      </c>
      <c r="K2220" s="221">
        <f>+ม.6!Q391</f>
        <v>0</v>
      </c>
      <c r="L2220" s="238">
        <f>+ม.6!S391</f>
        <v>0</v>
      </c>
      <c r="M2220" s="238">
        <f>+ม.6!T391</f>
        <v>0</v>
      </c>
      <c r="N2220" s="190"/>
      <c r="O2220" s="197">
        <f>+ม.6!U391</f>
        <v>0</v>
      </c>
      <c r="P2220" s="190">
        <f>+ม.6!W391</f>
        <v>0</v>
      </c>
      <c r="Q2220" s="244"/>
      <c r="R2220" s="197">
        <f t="shared" si="237"/>
        <v>0</v>
      </c>
      <c r="S2220" s="221">
        <f>+ม.6!Z391</f>
        <v>0</v>
      </c>
      <c r="T2220" s="201">
        <f t="shared" si="238"/>
        <v>0</v>
      </c>
      <c r="U2220" s="190">
        <f t="shared" si="239"/>
        <v>0</v>
      </c>
      <c r="V2220" s="190">
        <f t="shared" si="240"/>
        <v>438900</v>
      </c>
      <c r="W2220" s="190"/>
      <c r="X2220" s="258" t="s">
        <v>2880</v>
      </c>
      <c r="Y2220" s="251"/>
      <c r="Z2220" s="251">
        <v>0.01</v>
      </c>
    </row>
    <row r="2221" spans="1:26" s="189" customFormat="1" ht="15.75" customHeight="1" x14ac:dyDescent="0.35">
      <c r="A2221" s="221">
        <v>302</v>
      </c>
      <c r="B2221" s="217" t="str">
        <f>+ม.6!D392</f>
        <v>โฉนด</v>
      </c>
      <c r="C2221" s="234">
        <f>+ม.6!E392</f>
        <v>58069</v>
      </c>
      <c r="D2221" s="221">
        <f>+ม.6!I392</f>
        <v>8</v>
      </c>
      <c r="E2221" s="221">
        <f>+ม.6!J392</f>
        <v>0</v>
      </c>
      <c r="F2221" s="230">
        <f>+ม.6!K392</f>
        <v>97.2</v>
      </c>
      <c r="G2221" s="190"/>
      <c r="H2221" s="221">
        <f t="shared" si="236"/>
        <v>3297.2</v>
      </c>
      <c r="I2221" s="226">
        <v>100</v>
      </c>
      <c r="J2221" s="191">
        <f t="shared" si="241"/>
        <v>329720</v>
      </c>
      <c r="K2221" s="221">
        <f>+ม.6!Q392</f>
        <v>0</v>
      </c>
      <c r="L2221" s="238">
        <f>+ม.6!S392</f>
        <v>0</v>
      </c>
      <c r="M2221" s="238">
        <f>+ม.6!T392</f>
        <v>0</v>
      </c>
      <c r="N2221" s="190"/>
      <c r="O2221" s="197">
        <f>+ม.6!U392</f>
        <v>0</v>
      </c>
      <c r="P2221" s="190">
        <f>+ม.6!W392</f>
        <v>0</v>
      </c>
      <c r="Q2221" s="244"/>
      <c r="R2221" s="197">
        <f t="shared" si="237"/>
        <v>0</v>
      </c>
      <c r="S2221" s="221">
        <f>+ม.6!Z392</f>
        <v>0</v>
      </c>
      <c r="T2221" s="201">
        <f t="shared" si="238"/>
        <v>0</v>
      </c>
      <c r="U2221" s="190">
        <f t="shared" si="239"/>
        <v>0</v>
      </c>
      <c r="V2221" s="190">
        <f t="shared" si="240"/>
        <v>329720</v>
      </c>
      <c r="W2221" s="190"/>
      <c r="X2221" s="258" t="s">
        <v>2880</v>
      </c>
      <c r="Y2221" s="251"/>
      <c r="Z2221" s="251">
        <v>0.01</v>
      </c>
    </row>
    <row r="2222" spans="1:26" s="189" customFormat="1" ht="15.75" customHeight="1" x14ac:dyDescent="0.35">
      <c r="A2222" s="221">
        <v>303</v>
      </c>
      <c r="B2222" s="217" t="str">
        <f>+ม.6!D393</f>
        <v>โฉนด</v>
      </c>
      <c r="C2222" s="234">
        <f>+ม.6!E393</f>
        <v>40467</v>
      </c>
      <c r="D2222" s="221">
        <f>+ม.6!I393</f>
        <v>10</v>
      </c>
      <c r="E2222" s="221">
        <f>+ม.6!J393</f>
        <v>1</v>
      </c>
      <c r="F2222" s="230" t="str">
        <f>+ม.6!K393</f>
        <v>88.0</v>
      </c>
      <c r="G2222" s="190"/>
      <c r="H2222" s="221">
        <f t="shared" si="236"/>
        <v>4188</v>
      </c>
      <c r="I2222" s="226">
        <v>130</v>
      </c>
      <c r="J2222" s="191">
        <f t="shared" si="241"/>
        <v>544440</v>
      </c>
      <c r="K2222" s="221">
        <f>+ม.6!Q393</f>
        <v>0</v>
      </c>
      <c r="L2222" s="238">
        <f>+ม.6!S393</f>
        <v>0</v>
      </c>
      <c r="M2222" s="238">
        <f>+ม.6!T393</f>
        <v>0</v>
      </c>
      <c r="N2222" s="190"/>
      <c r="O2222" s="197">
        <f>+ม.6!U393</f>
        <v>0</v>
      </c>
      <c r="P2222" s="190">
        <f>+ม.6!W393</f>
        <v>0</v>
      </c>
      <c r="Q2222" s="244"/>
      <c r="R2222" s="197">
        <f t="shared" si="237"/>
        <v>0</v>
      </c>
      <c r="S2222" s="221">
        <f>+ม.6!Z393</f>
        <v>0</v>
      </c>
      <c r="T2222" s="201">
        <f t="shared" si="238"/>
        <v>0</v>
      </c>
      <c r="U2222" s="190">
        <f t="shared" si="239"/>
        <v>0</v>
      </c>
      <c r="V2222" s="190">
        <f t="shared" si="240"/>
        <v>544440</v>
      </c>
      <c r="W2222" s="190"/>
      <c r="X2222" s="258" t="s">
        <v>2880</v>
      </c>
      <c r="Y2222" s="251"/>
      <c r="Z2222" s="251">
        <v>0.01</v>
      </c>
    </row>
    <row r="2223" spans="1:26" s="189" customFormat="1" ht="15.75" customHeight="1" x14ac:dyDescent="0.35">
      <c r="A2223" s="221">
        <v>304</v>
      </c>
      <c r="B2223" s="217" t="str">
        <f>+ม.6!D394</f>
        <v>โฉนด</v>
      </c>
      <c r="C2223" s="234">
        <f>+ม.6!E394</f>
        <v>67161</v>
      </c>
      <c r="D2223" s="221">
        <f>+ม.6!I394</f>
        <v>5</v>
      </c>
      <c r="E2223" s="221">
        <f>+ม.6!J394</f>
        <v>1</v>
      </c>
      <c r="F2223" s="230">
        <f>+ม.6!K394</f>
        <v>54.7</v>
      </c>
      <c r="G2223" s="190"/>
      <c r="H2223" s="221">
        <f t="shared" ref="H2223:H2286" si="242">+(D2223*400)+(E2223*100)+F2223</f>
        <v>2154.6999999999998</v>
      </c>
      <c r="I2223" s="226">
        <v>100</v>
      </c>
      <c r="J2223" s="191">
        <f t="shared" si="241"/>
        <v>215469.99999999997</v>
      </c>
      <c r="K2223" s="221">
        <f>+ม.6!Q394</f>
        <v>0</v>
      </c>
      <c r="L2223" s="238">
        <f>+ม.6!S394</f>
        <v>0</v>
      </c>
      <c r="M2223" s="238">
        <f>+ม.6!T394</f>
        <v>0</v>
      </c>
      <c r="N2223" s="190"/>
      <c r="O2223" s="197">
        <f>+ม.6!U394</f>
        <v>0</v>
      </c>
      <c r="P2223" s="190">
        <f>+ม.6!W394</f>
        <v>0</v>
      </c>
      <c r="Q2223" s="244"/>
      <c r="R2223" s="197">
        <f t="shared" ref="R2223:R2286" si="243">O2223*Q2223</f>
        <v>0</v>
      </c>
      <c r="S2223" s="221">
        <f>+ม.6!Z394</f>
        <v>0</v>
      </c>
      <c r="T2223" s="201">
        <f t="shared" ref="T2223:T2286" si="244">R2223*S2223/100</f>
        <v>0</v>
      </c>
      <c r="U2223" s="190">
        <f t="shared" ref="U2223:U2286" si="245">R2223-T2223</f>
        <v>0</v>
      </c>
      <c r="V2223" s="190">
        <f t="shared" ref="V2223:V2286" si="246">J2223+U2223</f>
        <v>215469.99999999997</v>
      </c>
      <c r="W2223" s="190"/>
      <c r="X2223" s="258" t="s">
        <v>2880</v>
      </c>
      <c r="Y2223" s="251"/>
      <c r="Z2223" s="251">
        <v>0.01</v>
      </c>
    </row>
    <row r="2224" spans="1:26" s="189" customFormat="1" ht="15.75" customHeight="1" x14ac:dyDescent="0.35">
      <c r="A2224" s="221">
        <v>305</v>
      </c>
      <c r="B2224" s="217" t="str">
        <f>+ม.6!D395</f>
        <v>โฉนด</v>
      </c>
      <c r="C2224" s="234">
        <f>+ม.6!E395</f>
        <v>52185</v>
      </c>
      <c r="D2224" s="221">
        <f>+ม.6!I395</f>
        <v>1</v>
      </c>
      <c r="E2224" s="221">
        <f>+ม.6!J395</f>
        <v>3</v>
      </c>
      <c r="F2224" s="230" t="str">
        <f>+ม.6!K395</f>
        <v>32.0</v>
      </c>
      <c r="G2224" s="190"/>
      <c r="H2224" s="221">
        <f t="shared" si="242"/>
        <v>732</v>
      </c>
      <c r="I2224" s="226">
        <v>100</v>
      </c>
      <c r="J2224" s="191">
        <f t="shared" ref="J2224:J2287" si="247">H2224*I2224</f>
        <v>73200</v>
      </c>
      <c r="K2224" s="221">
        <f>+ม.6!Q395</f>
        <v>0</v>
      </c>
      <c r="L2224" s="238">
        <f>+ม.6!S395</f>
        <v>0</v>
      </c>
      <c r="M2224" s="238">
        <f>+ม.6!T395</f>
        <v>0</v>
      </c>
      <c r="N2224" s="190"/>
      <c r="O2224" s="197">
        <f>+ม.6!U395</f>
        <v>0</v>
      </c>
      <c r="P2224" s="190">
        <f>+ม.6!W395</f>
        <v>0</v>
      </c>
      <c r="Q2224" s="244"/>
      <c r="R2224" s="197">
        <f t="shared" si="243"/>
        <v>0</v>
      </c>
      <c r="S2224" s="221">
        <f>+ม.6!Z395</f>
        <v>0</v>
      </c>
      <c r="T2224" s="201">
        <f t="shared" si="244"/>
        <v>0</v>
      </c>
      <c r="U2224" s="190">
        <f t="shared" si="245"/>
        <v>0</v>
      </c>
      <c r="V2224" s="190">
        <f t="shared" si="246"/>
        <v>73200</v>
      </c>
      <c r="W2224" s="190"/>
      <c r="X2224" s="258" t="s">
        <v>2880</v>
      </c>
      <c r="Y2224" s="251"/>
      <c r="Z2224" s="251">
        <v>0.01</v>
      </c>
    </row>
    <row r="2225" spans="1:26" s="189" customFormat="1" ht="15.75" customHeight="1" x14ac:dyDescent="0.35">
      <c r="A2225" s="221">
        <v>306</v>
      </c>
      <c r="B2225" s="217" t="str">
        <f>+ม.6!D396</f>
        <v>โฉนด</v>
      </c>
      <c r="C2225" s="234">
        <f>+ม.6!E396</f>
        <v>52301</v>
      </c>
      <c r="D2225" s="221">
        <f>+ม.6!I396</f>
        <v>3</v>
      </c>
      <c r="E2225" s="221">
        <f>+ม.6!J396</f>
        <v>0</v>
      </c>
      <c r="F2225" s="230" t="str">
        <f>+ม.6!K396</f>
        <v>67.0</v>
      </c>
      <c r="G2225" s="190"/>
      <c r="H2225" s="221">
        <f t="shared" si="242"/>
        <v>1267</v>
      </c>
      <c r="I2225" s="226">
        <v>130</v>
      </c>
      <c r="J2225" s="191">
        <f t="shared" si="247"/>
        <v>164710</v>
      </c>
      <c r="K2225" s="221">
        <f>+ม.6!Q396</f>
        <v>0</v>
      </c>
      <c r="L2225" s="238">
        <f>+ม.6!S396</f>
        <v>0</v>
      </c>
      <c r="M2225" s="238">
        <f>+ม.6!T396</f>
        <v>0</v>
      </c>
      <c r="N2225" s="190"/>
      <c r="O2225" s="197">
        <f>+ม.6!U396</f>
        <v>0</v>
      </c>
      <c r="P2225" s="190">
        <f>+ม.6!W396</f>
        <v>0</v>
      </c>
      <c r="Q2225" s="244"/>
      <c r="R2225" s="197">
        <f t="shared" si="243"/>
        <v>0</v>
      </c>
      <c r="S2225" s="221">
        <f>+ม.6!Z396</f>
        <v>0</v>
      </c>
      <c r="T2225" s="201">
        <f t="shared" si="244"/>
        <v>0</v>
      </c>
      <c r="U2225" s="190">
        <f t="shared" si="245"/>
        <v>0</v>
      </c>
      <c r="V2225" s="190">
        <f t="shared" si="246"/>
        <v>164710</v>
      </c>
      <c r="W2225" s="190"/>
      <c r="X2225" s="258" t="s">
        <v>2880</v>
      </c>
      <c r="Y2225" s="251"/>
      <c r="Z2225" s="251">
        <v>0.01</v>
      </c>
    </row>
    <row r="2226" spans="1:26" s="189" customFormat="1" ht="15.75" customHeight="1" x14ac:dyDescent="0.35">
      <c r="A2226" s="221">
        <v>307</v>
      </c>
      <c r="B2226" s="217" t="str">
        <f>+ม.6!D397</f>
        <v>โฉนด</v>
      </c>
      <c r="C2226" s="234">
        <f>+ม.6!E397</f>
        <v>55555</v>
      </c>
      <c r="D2226" s="221">
        <f>+ม.6!I397</f>
        <v>4</v>
      </c>
      <c r="E2226" s="221">
        <f>+ม.6!J397</f>
        <v>3</v>
      </c>
      <c r="F2226" s="230" t="str">
        <f>+ม.6!K397</f>
        <v>64.0</v>
      </c>
      <c r="G2226" s="190"/>
      <c r="H2226" s="221">
        <f t="shared" si="242"/>
        <v>1964</v>
      </c>
      <c r="I2226" s="226">
        <v>130</v>
      </c>
      <c r="J2226" s="191">
        <f t="shared" si="247"/>
        <v>255320</v>
      </c>
      <c r="K2226" s="221">
        <f>+ม.6!Q397</f>
        <v>0</v>
      </c>
      <c r="L2226" s="238">
        <f>+ม.6!S397</f>
        <v>0</v>
      </c>
      <c r="M2226" s="238">
        <f>+ม.6!T397</f>
        <v>0</v>
      </c>
      <c r="N2226" s="190"/>
      <c r="O2226" s="197">
        <f>+ม.6!U397</f>
        <v>0</v>
      </c>
      <c r="P2226" s="190">
        <f>+ม.6!W397</f>
        <v>0</v>
      </c>
      <c r="Q2226" s="244"/>
      <c r="R2226" s="197">
        <f t="shared" si="243"/>
        <v>0</v>
      </c>
      <c r="S2226" s="221">
        <f>+ม.6!Z397</f>
        <v>0</v>
      </c>
      <c r="T2226" s="201">
        <f t="shared" si="244"/>
        <v>0</v>
      </c>
      <c r="U2226" s="190">
        <f t="shared" si="245"/>
        <v>0</v>
      </c>
      <c r="V2226" s="190">
        <f t="shared" si="246"/>
        <v>255320</v>
      </c>
      <c r="W2226" s="190"/>
      <c r="X2226" s="258" t="s">
        <v>2880</v>
      </c>
      <c r="Y2226" s="251"/>
      <c r="Z2226" s="251">
        <v>0.01</v>
      </c>
    </row>
    <row r="2227" spans="1:26" s="189" customFormat="1" ht="15.75" customHeight="1" x14ac:dyDescent="0.35">
      <c r="A2227" s="221">
        <v>308</v>
      </c>
      <c r="B2227" s="217" t="str">
        <f>+ม.6!D398</f>
        <v>โฉนด</v>
      </c>
      <c r="C2227" s="234">
        <f>+ม.6!E398</f>
        <v>14624</v>
      </c>
      <c r="D2227" s="221">
        <f>+ม.6!I398</f>
        <v>7</v>
      </c>
      <c r="E2227" s="221">
        <f>+ม.6!J398</f>
        <v>3</v>
      </c>
      <c r="F2227" s="230" t="str">
        <f>+ม.6!K398</f>
        <v>4.0</v>
      </c>
      <c r="G2227" s="190"/>
      <c r="H2227" s="221">
        <f t="shared" si="242"/>
        <v>3104</v>
      </c>
      <c r="I2227" s="226">
        <v>130</v>
      </c>
      <c r="J2227" s="191">
        <f t="shared" si="247"/>
        <v>403520</v>
      </c>
      <c r="K2227" s="221">
        <f>+ม.6!Q398</f>
        <v>0</v>
      </c>
      <c r="L2227" s="238">
        <f>+ม.6!S398</f>
        <v>0</v>
      </c>
      <c r="M2227" s="238">
        <f>+ม.6!T398</f>
        <v>0</v>
      </c>
      <c r="N2227" s="190"/>
      <c r="O2227" s="197">
        <f>+ม.6!U398</f>
        <v>0</v>
      </c>
      <c r="P2227" s="190">
        <f>+ม.6!W398</f>
        <v>0</v>
      </c>
      <c r="Q2227" s="244"/>
      <c r="R2227" s="197">
        <f t="shared" si="243"/>
        <v>0</v>
      </c>
      <c r="S2227" s="221">
        <f>+ม.6!Z398</f>
        <v>0</v>
      </c>
      <c r="T2227" s="201">
        <f t="shared" si="244"/>
        <v>0</v>
      </c>
      <c r="U2227" s="190">
        <f t="shared" si="245"/>
        <v>0</v>
      </c>
      <c r="V2227" s="190">
        <f t="shared" si="246"/>
        <v>403520</v>
      </c>
      <c r="W2227" s="190"/>
      <c r="X2227" s="258" t="s">
        <v>2880</v>
      </c>
      <c r="Y2227" s="251"/>
      <c r="Z2227" s="251">
        <v>0.01</v>
      </c>
    </row>
    <row r="2228" spans="1:26" s="189" customFormat="1" ht="15.75" customHeight="1" x14ac:dyDescent="0.35">
      <c r="A2228" s="221">
        <v>309</v>
      </c>
      <c r="B2228" s="217" t="str">
        <f>+ม.6!D399</f>
        <v>โฉนด</v>
      </c>
      <c r="C2228" s="234">
        <f>+ม.6!E399</f>
        <v>67160</v>
      </c>
      <c r="D2228" s="221">
        <f>+ม.6!I399</f>
        <v>6</v>
      </c>
      <c r="E2228" s="221">
        <f>+ม.6!J399</f>
        <v>0</v>
      </c>
      <c r="F2228" s="230">
        <f>+ม.6!K399</f>
        <v>35.4</v>
      </c>
      <c r="G2228" s="190"/>
      <c r="H2228" s="221">
        <f t="shared" si="242"/>
        <v>2435.4</v>
      </c>
      <c r="I2228" s="226">
        <v>100</v>
      </c>
      <c r="J2228" s="191">
        <f t="shared" si="247"/>
        <v>243540</v>
      </c>
      <c r="K2228" s="221">
        <f>+ม.6!Q399</f>
        <v>1</v>
      </c>
      <c r="L2228" s="238" t="str">
        <f>+ม.6!S399</f>
        <v>บ้านเดี่ยว</v>
      </c>
      <c r="M2228" s="238" t="str">
        <f>+ม.6!T399</f>
        <v>ตึก</v>
      </c>
      <c r="N2228" s="190"/>
      <c r="O2228" s="197">
        <f>+ม.6!U399</f>
        <v>195</v>
      </c>
      <c r="P2228" s="190">
        <f>+ม.6!W399</f>
        <v>0</v>
      </c>
      <c r="Q2228" s="244">
        <v>6800</v>
      </c>
      <c r="R2228" s="197">
        <f t="shared" si="243"/>
        <v>1326000</v>
      </c>
      <c r="S2228" s="221">
        <f>+ม.6!Z399</f>
        <v>30</v>
      </c>
      <c r="T2228" s="201">
        <f t="shared" si="244"/>
        <v>397800</v>
      </c>
      <c r="U2228" s="190">
        <f t="shared" si="245"/>
        <v>928200</v>
      </c>
      <c r="V2228" s="190">
        <f t="shared" si="246"/>
        <v>1171740</v>
      </c>
      <c r="W2228" s="190"/>
      <c r="X2228" s="258" t="s">
        <v>2880</v>
      </c>
      <c r="Y2228" s="251"/>
      <c r="Z2228" s="251">
        <v>0.03</v>
      </c>
    </row>
    <row r="2229" spans="1:26" s="189" customFormat="1" ht="15.75" customHeight="1" x14ac:dyDescent="0.35">
      <c r="A2229" s="221">
        <v>310</v>
      </c>
      <c r="B2229" s="217" t="str">
        <f>+ม.6!D400</f>
        <v>โฉนด</v>
      </c>
      <c r="C2229" s="234">
        <f>+ม.6!E400</f>
        <v>59990</v>
      </c>
      <c r="D2229" s="221">
        <f>+ม.6!I400</f>
        <v>0</v>
      </c>
      <c r="E2229" s="221">
        <f>+ม.6!J400</f>
        <v>0</v>
      </c>
      <c r="F2229" s="230" t="str">
        <f>+ม.6!K400</f>
        <v>72.0</v>
      </c>
      <c r="G2229" s="190"/>
      <c r="H2229" s="221">
        <f t="shared" si="242"/>
        <v>72</v>
      </c>
      <c r="I2229" s="226">
        <v>230</v>
      </c>
      <c r="J2229" s="191">
        <f t="shared" si="247"/>
        <v>16560</v>
      </c>
      <c r="K2229" s="221">
        <f>+ม.6!Q400</f>
        <v>1</v>
      </c>
      <c r="L2229" s="238" t="str">
        <f>+ม.6!S400</f>
        <v>บ้านเดี่ยว</v>
      </c>
      <c r="M2229" s="238" t="str">
        <f>+ม.6!T400</f>
        <v>ตึก</v>
      </c>
      <c r="N2229" s="190"/>
      <c r="O2229" s="197">
        <f>+ม.6!U400</f>
        <v>45</v>
      </c>
      <c r="P2229" s="190">
        <f>+ม.6!W400</f>
        <v>0</v>
      </c>
      <c r="Q2229" s="244">
        <v>6800</v>
      </c>
      <c r="R2229" s="197">
        <f t="shared" si="243"/>
        <v>306000</v>
      </c>
      <c r="S2229" s="221">
        <f>+ม.6!Z400</f>
        <v>30</v>
      </c>
      <c r="T2229" s="201">
        <f t="shared" si="244"/>
        <v>91800</v>
      </c>
      <c r="U2229" s="190">
        <f t="shared" si="245"/>
        <v>214200</v>
      </c>
      <c r="V2229" s="190">
        <f t="shared" si="246"/>
        <v>230760</v>
      </c>
      <c r="W2229" s="190"/>
      <c r="X2229" s="258" t="s">
        <v>2880</v>
      </c>
      <c r="Y2229" s="251"/>
      <c r="Z2229" s="251">
        <v>0.03</v>
      </c>
    </row>
    <row r="2230" spans="1:26" s="189" customFormat="1" ht="15.75" customHeight="1" x14ac:dyDescent="0.35">
      <c r="A2230" s="221">
        <v>311</v>
      </c>
      <c r="B2230" s="217" t="str">
        <f>+ม.6!D401</f>
        <v>โฉนด</v>
      </c>
      <c r="C2230" s="234">
        <f>+ม.6!E401</f>
        <v>34898</v>
      </c>
      <c r="D2230" s="221">
        <f>+ม.6!I401</f>
        <v>7</v>
      </c>
      <c r="E2230" s="221">
        <f>+ม.6!J401</f>
        <v>0</v>
      </c>
      <c r="F2230" s="230" t="str">
        <f>+ม.6!K401</f>
        <v>86.0</v>
      </c>
      <c r="G2230" s="190"/>
      <c r="H2230" s="221">
        <f t="shared" si="242"/>
        <v>2886</v>
      </c>
      <c r="I2230" s="226">
        <v>100</v>
      </c>
      <c r="J2230" s="191">
        <f t="shared" si="247"/>
        <v>288600</v>
      </c>
      <c r="K2230" s="221">
        <f>+ม.6!Q401</f>
        <v>0</v>
      </c>
      <c r="L2230" s="238">
        <f>+ม.6!S401</f>
        <v>0</v>
      </c>
      <c r="M2230" s="238">
        <f>+ม.6!T401</f>
        <v>0</v>
      </c>
      <c r="N2230" s="190"/>
      <c r="O2230" s="197">
        <f>+ม.6!U401</f>
        <v>0</v>
      </c>
      <c r="P2230" s="190">
        <f>+ม.6!W401</f>
        <v>0</v>
      </c>
      <c r="Q2230" s="244"/>
      <c r="R2230" s="197">
        <f t="shared" si="243"/>
        <v>0</v>
      </c>
      <c r="S2230" s="221">
        <f>+ม.6!Z401</f>
        <v>0</v>
      </c>
      <c r="T2230" s="201">
        <f t="shared" si="244"/>
        <v>0</v>
      </c>
      <c r="U2230" s="190">
        <f t="shared" si="245"/>
        <v>0</v>
      </c>
      <c r="V2230" s="190">
        <f t="shared" si="246"/>
        <v>288600</v>
      </c>
      <c r="W2230" s="190"/>
      <c r="X2230" s="258" t="s">
        <v>2880</v>
      </c>
      <c r="Y2230" s="251"/>
      <c r="Z2230" s="251">
        <v>0.01</v>
      </c>
    </row>
    <row r="2231" spans="1:26" s="189" customFormat="1" ht="15.75" customHeight="1" x14ac:dyDescent="0.35">
      <c r="A2231" s="221">
        <v>312</v>
      </c>
      <c r="B2231" s="217" t="str">
        <f>+ม.6!D402</f>
        <v>โฉนด</v>
      </c>
      <c r="C2231" s="234">
        <f>+ม.6!E402</f>
        <v>39723</v>
      </c>
      <c r="D2231" s="221">
        <f>+ม.6!I402</f>
        <v>23</v>
      </c>
      <c r="E2231" s="221">
        <f>+ม.6!J402</f>
        <v>3</v>
      </c>
      <c r="F2231" s="230" t="str">
        <f>+ม.6!K402</f>
        <v>68.0</v>
      </c>
      <c r="G2231" s="190"/>
      <c r="H2231" s="221">
        <f t="shared" si="242"/>
        <v>9568</v>
      </c>
      <c r="I2231" s="226">
        <v>100</v>
      </c>
      <c r="J2231" s="191">
        <f t="shared" si="247"/>
        <v>956800</v>
      </c>
      <c r="K2231" s="221">
        <f>+ม.6!Q402</f>
        <v>0</v>
      </c>
      <c r="L2231" s="238">
        <f>+ม.6!S402</f>
        <v>0</v>
      </c>
      <c r="M2231" s="238">
        <f>+ม.6!T402</f>
        <v>0</v>
      </c>
      <c r="N2231" s="190"/>
      <c r="O2231" s="197">
        <f>+ม.6!U402</f>
        <v>0</v>
      </c>
      <c r="P2231" s="190">
        <f>+ม.6!W402</f>
        <v>0</v>
      </c>
      <c r="Q2231" s="244"/>
      <c r="R2231" s="197">
        <f t="shared" si="243"/>
        <v>0</v>
      </c>
      <c r="S2231" s="221">
        <f>+ม.6!Z402</f>
        <v>0</v>
      </c>
      <c r="T2231" s="201">
        <f t="shared" si="244"/>
        <v>0</v>
      </c>
      <c r="U2231" s="190">
        <f t="shared" si="245"/>
        <v>0</v>
      </c>
      <c r="V2231" s="190">
        <f t="shared" si="246"/>
        <v>956800</v>
      </c>
      <c r="W2231" s="190"/>
      <c r="X2231" s="258" t="s">
        <v>2880</v>
      </c>
      <c r="Y2231" s="251"/>
      <c r="Z2231" s="251">
        <v>0.01</v>
      </c>
    </row>
    <row r="2232" spans="1:26" s="189" customFormat="1" ht="15.75" customHeight="1" x14ac:dyDescent="0.35">
      <c r="A2232" s="221">
        <v>313</v>
      </c>
      <c r="B2232" s="217" t="str">
        <f>+ม.6!D403</f>
        <v>โฉนด</v>
      </c>
      <c r="C2232" s="234">
        <f>+ม.6!E403</f>
        <v>39724</v>
      </c>
      <c r="D2232" s="221">
        <f>+ม.6!I403</f>
        <v>5</v>
      </c>
      <c r="E2232" s="221">
        <f>+ม.6!J403</f>
        <v>1</v>
      </c>
      <c r="F2232" s="230" t="str">
        <f>+ม.6!K403</f>
        <v>35.0</v>
      </c>
      <c r="G2232" s="190"/>
      <c r="H2232" s="221">
        <f t="shared" si="242"/>
        <v>2135</v>
      </c>
      <c r="I2232" s="226">
        <v>100</v>
      </c>
      <c r="J2232" s="191">
        <f t="shared" si="247"/>
        <v>213500</v>
      </c>
      <c r="K2232" s="221">
        <f>+ม.6!Q403</f>
        <v>0</v>
      </c>
      <c r="L2232" s="238">
        <f>+ม.6!S403</f>
        <v>0</v>
      </c>
      <c r="M2232" s="238">
        <f>+ม.6!T403</f>
        <v>0</v>
      </c>
      <c r="N2232" s="190"/>
      <c r="O2232" s="197">
        <f>+ม.6!U403</f>
        <v>0</v>
      </c>
      <c r="P2232" s="190">
        <f>+ม.6!W403</f>
        <v>0</v>
      </c>
      <c r="Q2232" s="244"/>
      <c r="R2232" s="197">
        <f t="shared" si="243"/>
        <v>0</v>
      </c>
      <c r="S2232" s="221">
        <f>+ม.6!Z403</f>
        <v>0</v>
      </c>
      <c r="T2232" s="201">
        <f t="shared" si="244"/>
        <v>0</v>
      </c>
      <c r="U2232" s="190">
        <f t="shared" si="245"/>
        <v>0</v>
      </c>
      <c r="V2232" s="190">
        <f t="shared" si="246"/>
        <v>213500</v>
      </c>
      <c r="W2232" s="190"/>
      <c r="X2232" s="258" t="s">
        <v>2880</v>
      </c>
      <c r="Y2232" s="251"/>
      <c r="Z2232" s="251">
        <v>0.01</v>
      </c>
    </row>
    <row r="2233" spans="1:26" s="189" customFormat="1" ht="15.75" customHeight="1" x14ac:dyDescent="0.35">
      <c r="A2233" s="221">
        <v>314</v>
      </c>
      <c r="B2233" s="217" t="str">
        <f>+ม.6!D404</f>
        <v>โฉนด</v>
      </c>
      <c r="C2233" s="234">
        <f>+ม.6!E404</f>
        <v>65012</v>
      </c>
      <c r="D2233" s="221">
        <f>+ม.6!I404</f>
        <v>21</v>
      </c>
      <c r="E2233" s="221">
        <f>+ม.6!J404</f>
        <v>1</v>
      </c>
      <c r="F2233" s="230">
        <f>+ม.6!K404</f>
        <v>37.299999999999997</v>
      </c>
      <c r="G2233" s="190"/>
      <c r="H2233" s="221">
        <f t="shared" si="242"/>
        <v>8537.2999999999993</v>
      </c>
      <c r="I2233" s="226">
        <v>100</v>
      </c>
      <c r="J2233" s="191">
        <f t="shared" si="247"/>
        <v>853729.99999999988</v>
      </c>
      <c r="K2233" s="221">
        <f>+ม.6!Q404</f>
        <v>0</v>
      </c>
      <c r="L2233" s="238">
        <f>+ม.6!S404</f>
        <v>0</v>
      </c>
      <c r="M2233" s="238">
        <f>+ม.6!T404</f>
        <v>0</v>
      </c>
      <c r="N2233" s="190"/>
      <c r="O2233" s="197">
        <f>+ม.6!U404</f>
        <v>0</v>
      </c>
      <c r="P2233" s="190">
        <f>+ม.6!W404</f>
        <v>0</v>
      </c>
      <c r="Q2233" s="244"/>
      <c r="R2233" s="197">
        <f t="shared" si="243"/>
        <v>0</v>
      </c>
      <c r="S2233" s="221">
        <f>+ม.6!Z404</f>
        <v>0</v>
      </c>
      <c r="T2233" s="201">
        <f t="shared" si="244"/>
        <v>0</v>
      </c>
      <c r="U2233" s="190">
        <f t="shared" si="245"/>
        <v>0</v>
      </c>
      <c r="V2233" s="190">
        <f t="shared" si="246"/>
        <v>853729.99999999988</v>
      </c>
      <c r="W2233" s="190"/>
      <c r="X2233" s="258" t="s">
        <v>2880</v>
      </c>
      <c r="Y2233" s="251"/>
      <c r="Z2233" s="251">
        <v>0.01</v>
      </c>
    </row>
    <row r="2234" spans="1:26" s="189" customFormat="1" ht="15.75" customHeight="1" x14ac:dyDescent="0.35">
      <c r="A2234" s="221">
        <v>315</v>
      </c>
      <c r="B2234" s="217" t="str">
        <f>+ม.6!D405</f>
        <v>โฉนด</v>
      </c>
      <c r="C2234" s="234">
        <f>+ม.6!E405</f>
        <v>60845</v>
      </c>
      <c r="D2234" s="221">
        <f>+ม.6!I405</f>
        <v>8</v>
      </c>
      <c r="E2234" s="221">
        <f>+ม.6!J405</f>
        <v>1</v>
      </c>
      <c r="F2234" s="230">
        <f>+ม.6!K405</f>
        <v>50.3</v>
      </c>
      <c r="G2234" s="190"/>
      <c r="H2234" s="221">
        <f t="shared" si="242"/>
        <v>3350.3</v>
      </c>
      <c r="I2234" s="226">
        <v>100</v>
      </c>
      <c r="J2234" s="191">
        <f t="shared" si="247"/>
        <v>335030</v>
      </c>
      <c r="K2234" s="221">
        <f>+ม.6!Q405</f>
        <v>0</v>
      </c>
      <c r="L2234" s="238">
        <f>+ม.6!S405</f>
        <v>0</v>
      </c>
      <c r="M2234" s="238">
        <f>+ม.6!T405</f>
        <v>0</v>
      </c>
      <c r="N2234" s="190"/>
      <c r="O2234" s="197">
        <f>+ม.6!U405</f>
        <v>0</v>
      </c>
      <c r="P2234" s="190">
        <f>+ม.6!W405</f>
        <v>0</v>
      </c>
      <c r="Q2234" s="244"/>
      <c r="R2234" s="197">
        <f t="shared" si="243"/>
        <v>0</v>
      </c>
      <c r="S2234" s="221">
        <f>+ม.6!Z405</f>
        <v>0</v>
      </c>
      <c r="T2234" s="201">
        <f t="shared" si="244"/>
        <v>0</v>
      </c>
      <c r="U2234" s="190">
        <f t="shared" si="245"/>
        <v>0</v>
      </c>
      <c r="V2234" s="190">
        <f t="shared" si="246"/>
        <v>335030</v>
      </c>
      <c r="W2234" s="190"/>
      <c r="X2234" s="258" t="s">
        <v>2880</v>
      </c>
      <c r="Y2234" s="251"/>
      <c r="Z2234" s="251">
        <v>0.01</v>
      </c>
    </row>
    <row r="2235" spans="1:26" s="189" customFormat="1" ht="15.75" customHeight="1" x14ac:dyDescent="0.35">
      <c r="A2235" s="221">
        <v>316</v>
      </c>
      <c r="B2235" s="217" t="str">
        <f>+ม.6!D406</f>
        <v>โฉนด</v>
      </c>
      <c r="C2235" s="234">
        <f>+ม.6!E406</f>
        <v>61240</v>
      </c>
      <c r="D2235" s="221">
        <f>+ม.6!I406</f>
        <v>1</v>
      </c>
      <c r="E2235" s="221">
        <f>+ม.6!J406</f>
        <v>3</v>
      </c>
      <c r="F2235" s="230">
        <f>+ม.6!K406</f>
        <v>52.7</v>
      </c>
      <c r="G2235" s="190"/>
      <c r="H2235" s="221">
        <f t="shared" si="242"/>
        <v>752.7</v>
      </c>
      <c r="I2235" s="226">
        <v>100</v>
      </c>
      <c r="J2235" s="191">
        <f t="shared" si="247"/>
        <v>75270</v>
      </c>
      <c r="K2235" s="221">
        <f>+ม.6!Q406</f>
        <v>0</v>
      </c>
      <c r="L2235" s="238">
        <f>+ม.6!S406</f>
        <v>0</v>
      </c>
      <c r="M2235" s="238">
        <f>+ม.6!T406</f>
        <v>0</v>
      </c>
      <c r="N2235" s="190"/>
      <c r="O2235" s="197">
        <f>+ม.6!U406</f>
        <v>0</v>
      </c>
      <c r="P2235" s="190">
        <f>+ม.6!W406</f>
        <v>0</v>
      </c>
      <c r="Q2235" s="244"/>
      <c r="R2235" s="197">
        <f t="shared" si="243"/>
        <v>0</v>
      </c>
      <c r="S2235" s="221">
        <f>+ม.6!Z406</f>
        <v>0</v>
      </c>
      <c r="T2235" s="201">
        <f t="shared" si="244"/>
        <v>0</v>
      </c>
      <c r="U2235" s="190">
        <f t="shared" si="245"/>
        <v>0</v>
      </c>
      <c r="V2235" s="190">
        <f t="shared" si="246"/>
        <v>75270</v>
      </c>
      <c r="W2235" s="190"/>
      <c r="X2235" s="258" t="s">
        <v>2880</v>
      </c>
      <c r="Y2235" s="251"/>
      <c r="Z2235" s="251">
        <v>0.01</v>
      </c>
    </row>
    <row r="2236" spans="1:26" s="189" customFormat="1" ht="15.75" customHeight="1" x14ac:dyDescent="0.35">
      <c r="A2236" s="221">
        <v>317</v>
      </c>
      <c r="B2236" s="217" t="str">
        <f>+ม.6!D407</f>
        <v>น.ส.3</v>
      </c>
      <c r="C2236" s="234">
        <f>+ม.6!E407</f>
        <v>376</v>
      </c>
      <c r="D2236" s="221">
        <f>+ม.6!I407</f>
        <v>0</v>
      </c>
      <c r="E2236" s="221">
        <f>+ม.6!J407</f>
        <v>1</v>
      </c>
      <c r="F2236" s="230">
        <f>+ม.6!K407</f>
        <v>35</v>
      </c>
      <c r="G2236" s="190"/>
      <c r="H2236" s="221">
        <f t="shared" si="242"/>
        <v>135</v>
      </c>
      <c r="I2236" s="226">
        <v>100</v>
      </c>
      <c r="J2236" s="191">
        <f t="shared" si="247"/>
        <v>13500</v>
      </c>
      <c r="K2236" s="221">
        <f>+ม.6!Q407</f>
        <v>1</v>
      </c>
      <c r="L2236" s="238" t="str">
        <f>+ม.6!S407</f>
        <v>บ้านเดี่ยว</v>
      </c>
      <c r="M2236" s="238" t="str">
        <f>+ม.6!T407</f>
        <v>ตึก</v>
      </c>
      <c r="N2236" s="190"/>
      <c r="O2236" s="197">
        <f>+ม.6!U407</f>
        <v>88</v>
      </c>
      <c r="P2236" s="190">
        <f>+ม.6!W407</f>
        <v>0</v>
      </c>
      <c r="Q2236" s="244">
        <v>6800</v>
      </c>
      <c r="R2236" s="197">
        <f t="shared" si="243"/>
        <v>598400</v>
      </c>
      <c r="S2236" s="221">
        <f>+ม.6!Z407</f>
        <v>16</v>
      </c>
      <c r="T2236" s="201">
        <f t="shared" si="244"/>
        <v>95744</v>
      </c>
      <c r="U2236" s="190">
        <f t="shared" si="245"/>
        <v>502656</v>
      </c>
      <c r="V2236" s="190">
        <f t="shared" si="246"/>
        <v>516156</v>
      </c>
      <c r="W2236" s="190"/>
      <c r="X2236" s="258"/>
      <c r="Y2236" s="251">
        <f t="shared" ref="Y2236:Y2290" si="248">+V2236-X2236</f>
        <v>516156</v>
      </c>
      <c r="Z2236" s="251">
        <v>0.03</v>
      </c>
    </row>
    <row r="2237" spans="1:26" s="189" customFormat="1" ht="15.75" customHeight="1" x14ac:dyDescent="0.35">
      <c r="A2237" s="221">
        <v>318</v>
      </c>
      <c r="B2237" s="217" t="str">
        <f>+ม.6!D408</f>
        <v>น.ส.3</v>
      </c>
      <c r="C2237" s="234">
        <f>+ม.6!E408</f>
        <v>179</v>
      </c>
      <c r="D2237" s="221">
        <f>+ม.6!I408</f>
        <v>18</v>
      </c>
      <c r="E2237" s="221">
        <f>+ม.6!J408</f>
        <v>1</v>
      </c>
      <c r="F2237" s="230">
        <f>+ม.6!K408</f>
        <v>97</v>
      </c>
      <c r="G2237" s="190"/>
      <c r="H2237" s="221">
        <f t="shared" si="242"/>
        <v>7397</v>
      </c>
      <c r="I2237" s="226">
        <v>100</v>
      </c>
      <c r="J2237" s="191">
        <f t="shared" si="247"/>
        <v>739700</v>
      </c>
      <c r="K2237" s="221">
        <f>+ม.6!Q408</f>
        <v>0</v>
      </c>
      <c r="L2237" s="238">
        <f>+ม.6!S408</f>
        <v>0</v>
      </c>
      <c r="M2237" s="238">
        <f>+ม.6!T408</f>
        <v>0</v>
      </c>
      <c r="N2237" s="190"/>
      <c r="O2237" s="197">
        <f>+ม.6!U408</f>
        <v>0</v>
      </c>
      <c r="P2237" s="190">
        <f>+ม.6!W408</f>
        <v>0</v>
      </c>
      <c r="Q2237" s="244"/>
      <c r="R2237" s="197">
        <f t="shared" si="243"/>
        <v>0</v>
      </c>
      <c r="S2237" s="221">
        <f>+ม.6!Z408</f>
        <v>0</v>
      </c>
      <c r="T2237" s="201">
        <f t="shared" si="244"/>
        <v>0</v>
      </c>
      <c r="U2237" s="190">
        <f t="shared" si="245"/>
        <v>0</v>
      </c>
      <c r="V2237" s="190">
        <f t="shared" si="246"/>
        <v>739700</v>
      </c>
      <c r="W2237" s="190"/>
      <c r="X2237" s="258"/>
      <c r="Y2237" s="251">
        <f t="shared" si="248"/>
        <v>739700</v>
      </c>
      <c r="Z2237" s="251">
        <v>0.01</v>
      </c>
    </row>
    <row r="2238" spans="1:26" s="189" customFormat="1" ht="15.75" customHeight="1" x14ac:dyDescent="0.35">
      <c r="A2238" s="221">
        <v>319</v>
      </c>
      <c r="B2238" s="217" t="str">
        <f>+ม.6!D409</f>
        <v>น.ส.3</v>
      </c>
      <c r="C2238" s="234">
        <f>+ม.6!E409</f>
        <v>0</v>
      </c>
      <c r="D2238" s="221">
        <f>+ม.6!I409</f>
        <v>0</v>
      </c>
      <c r="E2238" s="221">
        <f>+ม.6!J409</f>
        <v>2</v>
      </c>
      <c r="F2238" s="230">
        <f>+ม.6!K409</f>
        <v>40</v>
      </c>
      <c r="G2238" s="190"/>
      <c r="H2238" s="221">
        <f t="shared" si="242"/>
        <v>240</v>
      </c>
      <c r="I2238" s="226">
        <v>100</v>
      </c>
      <c r="J2238" s="191">
        <f t="shared" si="247"/>
        <v>24000</v>
      </c>
      <c r="K2238" s="221">
        <f>+ม.6!Q409</f>
        <v>0</v>
      </c>
      <c r="L2238" s="238">
        <f>+ม.6!S409</f>
        <v>0</v>
      </c>
      <c r="M2238" s="238">
        <f>+ม.6!T409</f>
        <v>0</v>
      </c>
      <c r="N2238" s="190"/>
      <c r="O2238" s="197">
        <f>+ม.6!U409</f>
        <v>0</v>
      </c>
      <c r="P2238" s="190">
        <f>+ม.6!W409</f>
        <v>0</v>
      </c>
      <c r="Q2238" s="244"/>
      <c r="R2238" s="197">
        <f t="shared" si="243"/>
        <v>0</v>
      </c>
      <c r="S2238" s="221">
        <f>+ม.6!Z409</f>
        <v>0</v>
      </c>
      <c r="T2238" s="201">
        <f t="shared" si="244"/>
        <v>0</v>
      </c>
      <c r="U2238" s="190">
        <f t="shared" si="245"/>
        <v>0</v>
      </c>
      <c r="V2238" s="190">
        <f t="shared" si="246"/>
        <v>24000</v>
      </c>
      <c r="W2238" s="190"/>
      <c r="X2238" s="258"/>
      <c r="Y2238" s="251">
        <f t="shared" si="248"/>
        <v>24000</v>
      </c>
      <c r="Z2238" s="251">
        <v>0.01</v>
      </c>
    </row>
    <row r="2239" spans="1:26" s="189" customFormat="1" ht="15.75" customHeight="1" x14ac:dyDescent="0.35">
      <c r="A2239" s="221">
        <v>320</v>
      </c>
      <c r="B2239" s="217" t="str">
        <f>+ม.6!D410</f>
        <v>น.ส.3</v>
      </c>
      <c r="C2239" s="234">
        <f>+ม.6!E410</f>
        <v>377</v>
      </c>
      <c r="D2239" s="221">
        <f>+ม.6!I410</f>
        <v>0</v>
      </c>
      <c r="E2239" s="221">
        <f>+ม.6!J410</f>
        <v>1</v>
      </c>
      <c r="F2239" s="230">
        <f>+ม.6!K410</f>
        <v>41</v>
      </c>
      <c r="G2239" s="190"/>
      <c r="H2239" s="221">
        <f t="shared" si="242"/>
        <v>141</v>
      </c>
      <c r="I2239" s="226">
        <v>100</v>
      </c>
      <c r="J2239" s="191">
        <f t="shared" si="247"/>
        <v>14100</v>
      </c>
      <c r="K2239" s="221">
        <f>+ม.6!Q410</f>
        <v>1</v>
      </c>
      <c r="L2239" s="238" t="str">
        <f>+ม.6!S410</f>
        <v>บ้านเดี่ยว</v>
      </c>
      <c r="M2239" s="238" t="str">
        <f>+ม.6!T410</f>
        <v>ครึ่งตึกครึ่งไม้</v>
      </c>
      <c r="N2239" s="190"/>
      <c r="O2239" s="197">
        <f>+ม.6!U410</f>
        <v>192</v>
      </c>
      <c r="P2239" s="190">
        <f>+ม.6!W410</f>
        <v>0</v>
      </c>
      <c r="Q2239" s="244">
        <v>6800</v>
      </c>
      <c r="R2239" s="197">
        <f t="shared" si="243"/>
        <v>1305600</v>
      </c>
      <c r="S2239" s="221">
        <f>+ม.6!Z410</f>
        <v>15</v>
      </c>
      <c r="T2239" s="201">
        <f t="shared" si="244"/>
        <v>195840</v>
      </c>
      <c r="U2239" s="190">
        <f t="shared" si="245"/>
        <v>1109760</v>
      </c>
      <c r="V2239" s="190">
        <f t="shared" si="246"/>
        <v>1123860</v>
      </c>
      <c r="W2239" s="190"/>
      <c r="X2239" s="258"/>
      <c r="Y2239" s="251">
        <f t="shared" si="248"/>
        <v>1123860</v>
      </c>
      <c r="Z2239" s="251">
        <v>0.03</v>
      </c>
    </row>
    <row r="2240" spans="1:26" s="189" customFormat="1" ht="15.75" customHeight="1" x14ac:dyDescent="0.35">
      <c r="A2240" s="221">
        <f>+ม.6!C411</f>
        <v>0</v>
      </c>
      <c r="B2240" s="217">
        <f>+ม.6!D411</f>
        <v>0</v>
      </c>
      <c r="C2240" s="234"/>
      <c r="D2240" s="221"/>
      <c r="E2240" s="221"/>
      <c r="F2240" s="230"/>
      <c r="G2240" s="190"/>
      <c r="H2240" s="221">
        <f t="shared" si="242"/>
        <v>0</v>
      </c>
      <c r="I2240" s="226"/>
      <c r="J2240" s="191">
        <f t="shared" si="247"/>
        <v>0</v>
      </c>
      <c r="K2240" s="221">
        <f>+ม.6!Q411</f>
        <v>0</v>
      </c>
      <c r="L2240" s="238" t="str">
        <f>+ม.6!S411</f>
        <v>ชั้นที่1</v>
      </c>
      <c r="M2240" s="238">
        <f>+ม.6!T411</f>
        <v>0</v>
      </c>
      <c r="N2240" s="190"/>
      <c r="O2240" s="197">
        <f>+ม.6!U411</f>
        <v>0</v>
      </c>
      <c r="P2240" s="190">
        <f>+ม.6!W411</f>
        <v>96</v>
      </c>
      <c r="Q2240" s="244"/>
      <c r="R2240" s="197">
        <f t="shared" si="243"/>
        <v>0</v>
      </c>
      <c r="S2240" s="221">
        <f>+ม.6!Z411</f>
        <v>0</v>
      </c>
      <c r="T2240" s="201">
        <f t="shared" si="244"/>
        <v>0</v>
      </c>
      <c r="U2240" s="190">
        <f t="shared" si="245"/>
        <v>0</v>
      </c>
      <c r="V2240" s="190">
        <f t="shared" si="246"/>
        <v>0</v>
      </c>
      <c r="W2240" s="190"/>
      <c r="X2240" s="258"/>
      <c r="Y2240" s="251">
        <f t="shared" si="248"/>
        <v>0</v>
      </c>
      <c r="Z2240" s="251"/>
    </row>
    <row r="2241" spans="1:26" s="189" customFormat="1" ht="15.75" customHeight="1" x14ac:dyDescent="0.35">
      <c r="A2241" s="221">
        <f>+ม.6!C412</f>
        <v>0</v>
      </c>
      <c r="B2241" s="217">
        <f>+ม.6!D412</f>
        <v>0</v>
      </c>
      <c r="C2241" s="234"/>
      <c r="D2241" s="221"/>
      <c r="E2241" s="221"/>
      <c r="F2241" s="230"/>
      <c r="G2241" s="190"/>
      <c r="H2241" s="221">
        <f t="shared" si="242"/>
        <v>0</v>
      </c>
      <c r="I2241" s="226"/>
      <c r="J2241" s="191">
        <f t="shared" si="247"/>
        <v>0</v>
      </c>
      <c r="K2241" s="221">
        <f>+ม.6!Q412</f>
        <v>0</v>
      </c>
      <c r="L2241" s="238" t="str">
        <f>+ม.6!S412</f>
        <v>ชั้นที่2</v>
      </c>
      <c r="M2241" s="238">
        <f>+ม.6!T412</f>
        <v>0</v>
      </c>
      <c r="N2241" s="190"/>
      <c r="O2241" s="197">
        <f>+ม.6!U412</f>
        <v>0</v>
      </c>
      <c r="P2241" s="190">
        <f>+ม.6!W412</f>
        <v>96</v>
      </c>
      <c r="Q2241" s="244"/>
      <c r="R2241" s="197">
        <f t="shared" si="243"/>
        <v>0</v>
      </c>
      <c r="S2241" s="221">
        <f>+ม.6!Z412</f>
        <v>0</v>
      </c>
      <c r="T2241" s="201">
        <f t="shared" si="244"/>
        <v>0</v>
      </c>
      <c r="U2241" s="190">
        <f t="shared" si="245"/>
        <v>0</v>
      </c>
      <c r="V2241" s="190">
        <f t="shared" si="246"/>
        <v>0</v>
      </c>
      <c r="W2241" s="190"/>
      <c r="X2241" s="258"/>
      <c r="Y2241" s="251">
        <f t="shared" si="248"/>
        <v>0</v>
      </c>
      <c r="Z2241" s="251"/>
    </row>
    <row r="2242" spans="1:26" s="189" customFormat="1" ht="15.75" customHeight="1" x14ac:dyDescent="0.35">
      <c r="A2242" s="221">
        <v>321</v>
      </c>
      <c r="B2242" s="217" t="str">
        <f>+ม.6!D413</f>
        <v>น.ส.3</v>
      </c>
      <c r="C2242" s="234">
        <f>+ม.6!E413</f>
        <v>1070</v>
      </c>
      <c r="D2242" s="221">
        <f>+ม.6!I413</f>
        <v>67</v>
      </c>
      <c r="E2242" s="221">
        <f>+ม.6!J413</f>
        <v>1</v>
      </c>
      <c r="F2242" s="230">
        <f>+ม.6!K413</f>
        <v>88</v>
      </c>
      <c r="G2242" s="190"/>
      <c r="H2242" s="221">
        <f t="shared" si="242"/>
        <v>26988</v>
      </c>
      <c r="I2242" s="226">
        <v>100</v>
      </c>
      <c r="J2242" s="191">
        <f t="shared" si="247"/>
        <v>2698800</v>
      </c>
      <c r="K2242" s="221">
        <f>+ม.6!Q413</f>
        <v>0</v>
      </c>
      <c r="L2242" s="238">
        <f>+ม.6!S413</f>
        <v>0</v>
      </c>
      <c r="M2242" s="238">
        <f>+ม.6!T413</f>
        <v>0</v>
      </c>
      <c r="N2242" s="190"/>
      <c r="O2242" s="197">
        <f>+ม.6!U413</f>
        <v>0</v>
      </c>
      <c r="P2242" s="190">
        <f>+ม.6!W413</f>
        <v>0</v>
      </c>
      <c r="Q2242" s="244"/>
      <c r="R2242" s="197">
        <f t="shared" si="243"/>
        <v>0</v>
      </c>
      <c r="S2242" s="221">
        <f>+ม.6!Z413</f>
        <v>0</v>
      </c>
      <c r="T2242" s="201">
        <f t="shared" si="244"/>
        <v>0</v>
      </c>
      <c r="U2242" s="190">
        <f t="shared" si="245"/>
        <v>0</v>
      </c>
      <c r="V2242" s="190">
        <f t="shared" si="246"/>
        <v>2698800</v>
      </c>
      <c r="W2242" s="190"/>
      <c r="X2242" s="258"/>
      <c r="Y2242" s="251">
        <f t="shared" si="248"/>
        <v>2698800</v>
      </c>
      <c r="Z2242" s="251">
        <v>0.01</v>
      </c>
    </row>
    <row r="2243" spans="1:26" s="189" customFormat="1" ht="15.75" customHeight="1" x14ac:dyDescent="0.35">
      <c r="A2243" s="221">
        <v>322</v>
      </c>
      <c r="B2243" s="217" t="str">
        <f>+ม.6!D414</f>
        <v>น.ส.3</v>
      </c>
      <c r="C2243" s="234">
        <f>+ม.6!E414</f>
        <v>2067</v>
      </c>
      <c r="D2243" s="221">
        <f>+ม.6!I414</f>
        <v>0</v>
      </c>
      <c r="E2243" s="221">
        <f>+ม.6!J414</f>
        <v>3</v>
      </c>
      <c r="F2243" s="230">
        <f>+ม.6!K414</f>
        <v>40</v>
      </c>
      <c r="G2243" s="190"/>
      <c r="H2243" s="221">
        <f t="shared" si="242"/>
        <v>340</v>
      </c>
      <c r="I2243" s="226">
        <v>100</v>
      </c>
      <c r="J2243" s="191">
        <f t="shared" si="247"/>
        <v>34000</v>
      </c>
      <c r="K2243" s="221">
        <f>+ม.6!Q414</f>
        <v>1</v>
      </c>
      <c r="L2243" s="238" t="str">
        <f>+ม.6!S414</f>
        <v>บ้านเดี่ยว</v>
      </c>
      <c r="M2243" s="238" t="str">
        <f>+ม.6!T414</f>
        <v>ไม้</v>
      </c>
      <c r="N2243" s="190"/>
      <c r="O2243" s="197">
        <f>+ม.6!U414</f>
        <v>36</v>
      </c>
      <c r="P2243" s="190">
        <f>+ม.6!W414</f>
        <v>0</v>
      </c>
      <c r="Q2243" s="244">
        <v>6800</v>
      </c>
      <c r="R2243" s="197">
        <f t="shared" si="243"/>
        <v>244800</v>
      </c>
      <c r="S2243" s="221">
        <f>+ม.6!Z414</f>
        <v>30</v>
      </c>
      <c r="T2243" s="201">
        <f t="shared" si="244"/>
        <v>73440</v>
      </c>
      <c r="U2243" s="190">
        <f t="shared" si="245"/>
        <v>171360</v>
      </c>
      <c r="V2243" s="190">
        <f t="shared" si="246"/>
        <v>205360</v>
      </c>
      <c r="W2243" s="190"/>
      <c r="X2243" s="258"/>
      <c r="Y2243" s="251">
        <f t="shared" si="248"/>
        <v>205360</v>
      </c>
      <c r="Z2243" s="251">
        <v>0.03</v>
      </c>
    </row>
    <row r="2244" spans="1:26" s="189" customFormat="1" ht="15.75" customHeight="1" x14ac:dyDescent="0.35">
      <c r="A2244" s="221">
        <v>323</v>
      </c>
      <c r="B2244" s="217" t="str">
        <f>+ม.6!D415</f>
        <v>น.ส.3</v>
      </c>
      <c r="C2244" s="234">
        <f>+ม.6!E415</f>
        <v>166</v>
      </c>
      <c r="D2244" s="221">
        <f>+ม.6!I415</f>
        <v>22</v>
      </c>
      <c r="E2244" s="221">
        <f>+ม.6!J415</f>
        <v>2</v>
      </c>
      <c r="F2244" s="230">
        <f>+ม.6!K415</f>
        <v>7</v>
      </c>
      <c r="G2244" s="190"/>
      <c r="H2244" s="221">
        <f t="shared" si="242"/>
        <v>9007</v>
      </c>
      <c r="I2244" s="226">
        <v>100</v>
      </c>
      <c r="J2244" s="191">
        <f t="shared" si="247"/>
        <v>900700</v>
      </c>
      <c r="K2244" s="221">
        <f>+ม.6!Q415</f>
        <v>0</v>
      </c>
      <c r="L2244" s="238">
        <f>+ม.6!S415</f>
        <v>0</v>
      </c>
      <c r="M2244" s="238">
        <f>+ม.6!T415</f>
        <v>0</v>
      </c>
      <c r="N2244" s="190"/>
      <c r="O2244" s="197">
        <f>+ม.6!U415</f>
        <v>0</v>
      </c>
      <c r="P2244" s="190">
        <f>+ม.6!W415</f>
        <v>0</v>
      </c>
      <c r="Q2244" s="244"/>
      <c r="R2244" s="197">
        <f t="shared" si="243"/>
        <v>0</v>
      </c>
      <c r="S2244" s="221">
        <f>+ม.6!Z415</f>
        <v>0</v>
      </c>
      <c r="T2244" s="201">
        <f t="shared" si="244"/>
        <v>0</v>
      </c>
      <c r="U2244" s="190">
        <f t="shared" si="245"/>
        <v>0</v>
      </c>
      <c r="V2244" s="190">
        <f t="shared" si="246"/>
        <v>900700</v>
      </c>
      <c r="W2244" s="190"/>
      <c r="X2244" s="258"/>
      <c r="Y2244" s="251">
        <f t="shared" si="248"/>
        <v>900700</v>
      </c>
      <c r="Z2244" s="251">
        <v>0.01</v>
      </c>
    </row>
    <row r="2245" spans="1:26" s="189" customFormat="1" ht="15.75" customHeight="1" x14ac:dyDescent="0.35">
      <c r="A2245" s="221">
        <v>324</v>
      </c>
      <c r="B2245" s="217" t="str">
        <f>+ม.6!D416</f>
        <v>น.ส.3</v>
      </c>
      <c r="C2245" s="234">
        <f>+ม.6!E416</f>
        <v>84</v>
      </c>
      <c r="D2245" s="221">
        <f>+ม.6!I416</f>
        <v>0</v>
      </c>
      <c r="E2245" s="221">
        <f>+ม.6!J416</f>
        <v>0</v>
      </c>
      <c r="F2245" s="230">
        <f>+ม.6!K416</f>
        <v>68</v>
      </c>
      <c r="G2245" s="190"/>
      <c r="H2245" s="221">
        <f t="shared" si="242"/>
        <v>68</v>
      </c>
      <c r="I2245" s="226">
        <v>100</v>
      </c>
      <c r="J2245" s="191">
        <f t="shared" si="247"/>
        <v>6800</v>
      </c>
      <c r="K2245" s="221">
        <f>+ม.6!Q416</f>
        <v>1</v>
      </c>
      <c r="L2245" s="238" t="str">
        <f>+ม.6!S416</f>
        <v>บ้านเดี่ยว</v>
      </c>
      <c r="M2245" s="238" t="str">
        <f>+ม.6!T416</f>
        <v>ตึก</v>
      </c>
      <c r="N2245" s="190"/>
      <c r="O2245" s="197">
        <f>+ม.6!U416</f>
        <v>112</v>
      </c>
      <c r="P2245" s="190">
        <f>+ม.6!W416</f>
        <v>0</v>
      </c>
      <c r="Q2245" s="244">
        <v>6800</v>
      </c>
      <c r="R2245" s="197">
        <f t="shared" si="243"/>
        <v>761600</v>
      </c>
      <c r="S2245" s="221">
        <f>+ม.6!Z416</f>
        <v>30</v>
      </c>
      <c r="T2245" s="201">
        <f t="shared" si="244"/>
        <v>228480</v>
      </c>
      <c r="U2245" s="190">
        <f t="shared" si="245"/>
        <v>533120</v>
      </c>
      <c r="V2245" s="190">
        <f t="shared" si="246"/>
        <v>539920</v>
      </c>
      <c r="W2245" s="190"/>
      <c r="X2245" s="258"/>
      <c r="Y2245" s="251">
        <f t="shared" si="248"/>
        <v>539920</v>
      </c>
      <c r="Z2245" s="251">
        <v>0.03</v>
      </c>
    </row>
    <row r="2246" spans="1:26" s="189" customFormat="1" ht="15.75" customHeight="1" x14ac:dyDescent="0.35">
      <c r="A2246" s="221">
        <v>325</v>
      </c>
      <c r="B2246" s="217" t="str">
        <f>+ม.6!D417</f>
        <v>น.ส.3</v>
      </c>
      <c r="C2246" s="234">
        <f>+ม.6!E417</f>
        <v>205</v>
      </c>
      <c r="D2246" s="221">
        <f>+ม.6!I417</f>
        <v>5</v>
      </c>
      <c r="E2246" s="221">
        <f>+ม.6!J417</f>
        <v>0</v>
      </c>
      <c r="F2246" s="230">
        <f>+ม.6!K417</f>
        <v>7</v>
      </c>
      <c r="G2246" s="190"/>
      <c r="H2246" s="221">
        <f t="shared" si="242"/>
        <v>2007</v>
      </c>
      <c r="I2246" s="226">
        <v>100</v>
      </c>
      <c r="J2246" s="191">
        <f t="shared" si="247"/>
        <v>200700</v>
      </c>
      <c r="K2246" s="221">
        <f>+ม.6!Q417</f>
        <v>0</v>
      </c>
      <c r="L2246" s="238">
        <f>+ม.6!S417</f>
        <v>0</v>
      </c>
      <c r="M2246" s="238">
        <f>+ม.6!T417</f>
        <v>0</v>
      </c>
      <c r="N2246" s="190"/>
      <c r="O2246" s="197">
        <f>+ม.6!U417</f>
        <v>0</v>
      </c>
      <c r="P2246" s="190">
        <f>+ม.6!W417</f>
        <v>0</v>
      </c>
      <c r="Q2246" s="244"/>
      <c r="R2246" s="197">
        <f t="shared" si="243"/>
        <v>0</v>
      </c>
      <c r="S2246" s="221">
        <f>+ม.6!Z417</f>
        <v>0</v>
      </c>
      <c r="T2246" s="201">
        <f t="shared" si="244"/>
        <v>0</v>
      </c>
      <c r="U2246" s="190">
        <f t="shared" si="245"/>
        <v>0</v>
      </c>
      <c r="V2246" s="190">
        <f t="shared" si="246"/>
        <v>200700</v>
      </c>
      <c r="W2246" s="190"/>
      <c r="X2246" s="258"/>
      <c r="Y2246" s="251">
        <f t="shared" si="248"/>
        <v>200700</v>
      </c>
      <c r="Z2246" s="251">
        <v>0.01</v>
      </c>
    </row>
    <row r="2247" spans="1:26" s="189" customFormat="1" ht="15.75" customHeight="1" x14ac:dyDescent="0.35">
      <c r="A2247" s="221">
        <v>326</v>
      </c>
      <c r="B2247" s="217" t="str">
        <f>+ม.6!D418</f>
        <v>น.ส.3</v>
      </c>
      <c r="C2247" s="234">
        <f>+ม.6!E418</f>
        <v>2041</v>
      </c>
      <c r="D2247" s="221">
        <f>+ม.6!I418</f>
        <v>0</v>
      </c>
      <c r="E2247" s="221">
        <f>+ม.6!J418</f>
        <v>1</v>
      </c>
      <c r="F2247" s="230">
        <f>+ม.6!K418</f>
        <v>96</v>
      </c>
      <c r="G2247" s="190"/>
      <c r="H2247" s="221">
        <f t="shared" si="242"/>
        <v>196</v>
      </c>
      <c r="I2247" s="226">
        <v>100</v>
      </c>
      <c r="J2247" s="191">
        <f t="shared" si="247"/>
        <v>19600</v>
      </c>
      <c r="K2247" s="221">
        <f>+ม.6!Q418</f>
        <v>1</v>
      </c>
      <c r="L2247" s="238" t="str">
        <f>+ม.6!S418</f>
        <v>บ้านเดี่ยว</v>
      </c>
      <c r="M2247" s="238" t="str">
        <f>+ม.6!T418</f>
        <v>ตึก</v>
      </c>
      <c r="N2247" s="190"/>
      <c r="O2247" s="197">
        <f>+ม.6!U418</f>
        <v>108</v>
      </c>
      <c r="P2247" s="190">
        <f>+ม.6!W418</f>
        <v>0</v>
      </c>
      <c r="Q2247" s="244">
        <v>6800</v>
      </c>
      <c r="R2247" s="197">
        <f t="shared" si="243"/>
        <v>734400</v>
      </c>
      <c r="S2247" s="221">
        <f>+ม.6!Z418</f>
        <v>30</v>
      </c>
      <c r="T2247" s="201">
        <f t="shared" si="244"/>
        <v>220320</v>
      </c>
      <c r="U2247" s="190">
        <f t="shared" si="245"/>
        <v>514080</v>
      </c>
      <c r="V2247" s="190">
        <f t="shared" si="246"/>
        <v>533680</v>
      </c>
      <c r="W2247" s="190"/>
      <c r="X2247" s="258"/>
      <c r="Y2247" s="251">
        <f t="shared" si="248"/>
        <v>533680</v>
      </c>
      <c r="Z2247" s="251">
        <v>0.03</v>
      </c>
    </row>
    <row r="2248" spans="1:26" s="189" customFormat="1" ht="15.75" customHeight="1" x14ac:dyDescent="0.35">
      <c r="A2248" s="221">
        <v>327</v>
      </c>
      <c r="B2248" s="217" t="str">
        <f>+ม.6!D419</f>
        <v>น.ส.3</v>
      </c>
      <c r="C2248" s="234">
        <f>+ม.6!E419</f>
        <v>2028</v>
      </c>
      <c r="D2248" s="221">
        <f>+ม.6!I419</f>
        <v>0</v>
      </c>
      <c r="E2248" s="221">
        <f>+ม.6!J419</f>
        <v>1</v>
      </c>
      <c r="F2248" s="230">
        <f>+ม.6!K419</f>
        <v>61</v>
      </c>
      <c r="G2248" s="190"/>
      <c r="H2248" s="221">
        <f t="shared" si="242"/>
        <v>161</v>
      </c>
      <c r="I2248" s="226">
        <v>100</v>
      </c>
      <c r="J2248" s="191">
        <f t="shared" si="247"/>
        <v>16100</v>
      </c>
      <c r="K2248" s="221">
        <f>+ม.6!Q419</f>
        <v>0</v>
      </c>
      <c r="L2248" s="238">
        <f>+ม.6!S419</f>
        <v>0</v>
      </c>
      <c r="M2248" s="238">
        <f>+ม.6!T419</f>
        <v>0</v>
      </c>
      <c r="N2248" s="190"/>
      <c r="O2248" s="197">
        <f>+ม.6!U419</f>
        <v>0</v>
      </c>
      <c r="P2248" s="190">
        <f>+ม.6!W419</f>
        <v>0</v>
      </c>
      <c r="Q2248" s="244"/>
      <c r="R2248" s="197">
        <f t="shared" si="243"/>
        <v>0</v>
      </c>
      <c r="S2248" s="221">
        <f>+ม.6!Z419</f>
        <v>0</v>
      </c>
      <c r="T2248" s="201">
        <f t="shared" si="244"/>
        <v>0</v>
      </c>
      <c r="U2248" s="190">
        <f t="shared" si="245"/>
        <v>0</v>
      </c>
      <c r="V2248" s="190">
        <f t="shared" si="246"/>
        <v>16100</v>
      </c>
      <c r="W2248" s="190"/>
      <c r="X2248" s="258"/>
      <c r="Y2248" s="251">
        <f t="shared" si="248"/>
        <v>16100</v>
      </c>
      <c r="Z2248" s="251">
        <v>0.01</v>
      </c>
    </row>
    <row r="2249" spans="1:26" s="189" customFormat="1" ht="15.75" customHeight="1" x14ac:dyDescent="0.35">
      <c r="A2249" s="221">
        <v>328</v>
      </c>
      <c r="B2249" s="217" t="str">
        <f>+ม.6!D420</f>
        <v>น.ส.3</v>
      </c>
      <c r="C2249" s="234">
        <f>+ม.6!E420</f>
        <v>407</v>
      </c>
      <c r="D2249" s="221">
        <f>+ม.6!I420</f>
        <v>0</v>
      </c>
      <c r="E2249" s="221">
        <f>+ม.6!J420</f>
        <v>2</v>
      </c>
      <c r="F2249" s="230">
        <f>+ม.6!K420</f>
        <v>28</v>
      </c>
      <c r="G2249" s="190"/>
      <c r="H2249" s="221">
        <f t="shared" si="242"/>
        <v>228</v>
      </c>
      <c r="I2249" s="226">
        <v>100</v>
      </c>
      <c r="J2249" s="191">
        <f t="shared" si="247"/>
        <v>22800</v>
      </c>
      <c r="K2249" s="221">
        <f>+ม.6!Q420</f>
        <v>0</v>
      </c>
      <c r="L2249" s="238">
        <f>+ม.6!S420</f>
        <v>0</v>
      </c>
      <c r="M2249" s="238">
        <f>+ม.6!T420</f>
        <v>0</v>
      </c>
      <c r="N2249" s="190"/>
      <c r="O2249" s="197">
        <f>+ม.6!U420</f>
        <v>0</v>
      </c>
      <c r="P2249" s="190">
        <f>+ม.6!W420</f>
        <v>0</v>
      </c>
      <c r="Q2249" s="244"/>
      <c r="R2249" s="197">
        <f t="shared" si="243"/>
        <v>0</v>
      </c>
      <c r="S2249" s="221">
        <f>+ม.6!Z420</f>
        <v>0</v>
      </c>
      <c r="T2249" s="201">
        <f t="shared" si="244"/>
        <v>0</v>
      </c>
      <c r="U2249" s="190">
        <f t="shared" si="245"/>
        <v>0</v>
      </c>
      <c r="V2249" s="190">
        <f t="shared" si="246"/>
        <v>22800</v>
      </c>
      <c r="W2249" s="190"/>
      <c r="X2249" s="258"/>
      <c r="Y2249" s="251">
        <f t="shared" si="248"/>
        <v>22800</v>
      </c>
      <c r="Z2249" s="251">
        <v>0.01</v>
      </c>
    </row>
    <row r="2250" spans="1:26" s="189" customFormat="1" ht="15.75" customHeight="1" x14ac:dyDescent="0.35">
      <c r="A2250" s="221">
        <v>329</v>
      </c>
      <c r="B2250" s="217" t="str">
        <f>+ม.6!D421</f>
        <v>น.ส.3</v>
      </c>
      <c r="C2250" s="234">
        <f>+ม.6!E421</f>
        <v>2071</v>
      </c>
      <c r="D2250" s="221">
        <f>+ม.6!I421</f>
        <v>0</v>
      </c>
      <c r="E2250" s="221">
        <f>+ม.6!J421</f>
        <v>2</v>
      </c>
      <c r="F2250" s="230">
        <f>+ม.6!K421</f>
        <v>15</v>
      </c>
      <c r="G2250" s="190"/>
      <c r="H2250" s="221">
        <f t="shared" si="242"/>
        <v>215</v>
      </c>
      <c r="I2250" s="226">
        <v>100</v>
      </c>
      <c r="J2250" s="191">
        <f t="shared" si="247"/>
        <v>21500</v>
      </c>
      <c r="K2250" s="221">
        <f>+ม.6!Q421</f>
        <v>1</v>
      </c>
      <c r="L2250" s="238" t="str">
        <f>+ม.6!S421</f>
        <v>บ้านเดี่ยว</v>
      </c>
      <c r="M2250" s="238" t="str">
        <f>+ม.6!T421</f>
        <v>ครึ่งตึกครึ่งไม้</v>
      </c>
      <c r="N2250" s="190"/>
      <c r="O2250" s="197">
        <f>+ม.6!U421</f>
        <v>84</v>
      </c>
      <c r="P2250" s="190">
        <f>+ม.6!W421</f>
        <v>0</v>
      </c>
      <c r="Q2250" s="244">
        <v>6800</v>
      </c>
      <c r="R2250" s="197">
        <f t="shared" si="243"/>
        <v>571200</v>
      </c>
      <c r="S2250" s="221">
        <f>+ม.6!Z421</f>
        <v>30</v>
      </c>
      <c r="T2250" s="201">
        <f t="shared" si="244"/>
        <v>171360</v>
      </c>
      <c r="U2250" s="190">
        <f t="shared" si="245"/>
        <v>399840</v>
      </c>
      <c r="V2250" s="190">
        <f t="shared" si="246"/>
        <v>421340</v>
      </c>
      <c r="W2250" s="190"/>
      <c r="X2250" s="258"/>
      <c r="Y2250" s="251">
        <f t="shared" si="248"/>
        <v>421340</v>
      </c>
      <c r="Z2250" s="251">
        <v>0.03</v>
      </c>
    </row>
    <row r="2251" spans="1:26" s="189" customFormat="1" ht="15.75" customHeight="1" x14ac:dyDescent="0.35">
      <c r="A2251" s="221">
        <f>+ม.6!C422</f>
        <v>0</v>
      </c>
      <c r="B2251" s="217">
        <f>+ม.6!D422</f>
        <v>0</v>
      </c>
      <c r="C2251" s="234"/>
      <c r="D2251" s="221"/>
      <c r="E2251" s="221"/>
      <c r="F2251" s="230"/>
      <c r="G2251" s="190"/>
      <c r="H2251" s="221">
        <f t="shared" si="242"/>
        <v>0</v>
      </c>
      <c r="I2251" s="226"/>
      <c r="J2251" s="191">
        <f t="shared" si="247"/>
        <v>0</v>
      </c>
      <c r="K2251" s="221">
        <f>+ม.6!Q422</f>
        <v>0</v>
      </c>
      <c r="L2251" s="238" t="str">
        <f>+ม.6!S422</f>
        <v>ชั้นที่1</v>
      </c>
      <c r="M2251" s="238">
        <f>+ม.6!T422</f>
        <v>0</v>
      </c>
      <c r="N2251" s="190"/>
      <c r="O2251" s="197">
        <f>+ม.6!U422</f>
        <v>0</v>
      </c>
      <c r="P2251" s="190">
        <f>+ม.6!W422</f>
        <v>42</v>
      </c>
      <c r="Q2251" s="244"/>
      <c r="R2251" s="197">
        <f t="shared" si="243"/>
        <v>0</v>
      </c>
      <c r="S2251" s="221">
        <f>+ม.6!Z422</f>
        <v>0</v>
      </c>
      <c r="T2251" s="201">
        <f t="shared" si="244"/>
        <v>0</v>
      </c>
      <c r="U2251" s="190">
        <f t="shared" si="245"/>
        <v>0</v>
      </c>
      <c r="V2251" s="190">
        <f t="shared" si="246"/>
        <v>0</v>
      </c>
      <c r="W2251" s="190"/>
      <c r="X2251" s="258"/>
      <c r="Y2251" s="251">
        <f t="shared" si="248"/>
        <v>0</v>
      </c>
      <c r="Z2251" s="251"/>
    </row>
    <row r="2252" spans="1:26" s="189" customFormat="1" ht="15.75" customHeight="1" x14ac:dyDescent="0.35">
      <c r="A2252" s="221">
        <f>+ม.6!C423</f>
        <v>0</v>
      </c>
      <c r="B2252" s="217">
        <f>+ม.6!D423</f>
        <v>0</v>
      </c>
      <c r="C2252" s="234"/>
      <c r="D2252" s="221"/>
      <c r="E2252" s="221"/>
      <c r="F2252" s="230"/>
      <c r="G2252" s="190"/>
      <c r="H2252" s="221">
        <f t="shared" si="242"/>
        <v>0</v>
      </c>
      <c r="I2252" s="226"/>
      <c r="J2252" s="191">
        <f t="shared" si="247"/>
        <v>0</v>
      </c>
      <c r="K2252" s="221">
        <f>+ม.6!Q423</f>
        <v>0</v>
      </c>
      <c r="L2252" s="238" t="str">
        <f>+ม.6!S423</f>
        <v>ชั้นที่2</v>
      </c>
      <c r="M2252" s="238">
        <f>+ม.6!T423</f>
        <v>0</v>
      </c>
      <c r="N2252" s="190"/>
      <c r="O2252" s="197">
        <f>+ม.6!U423</f>
        <v>0</v>
      </c>
      <c r="P2252" s="190">
        <f>+ม.6!W423</f>
        <v>42</v>
      </c>
      <c r="Q2252" s="244"/>
      <c r="R2252" s="197">
        <f t="shared" si="243"/>
        <v>0</v>
      </c>
      <c r="S2252" s="221">
        <f>+ม.6!Z423</f>
        <v>0</v>
      </c>
      <c r="T2252" s="201">
        <f t="shared" si="244"/>
        <v>0</v>
      </c>
      <c r="U2252" s="190">
        <f t="shared" si="245"/>
        <v>0</v>
      </c>
      <c r="V2252" s="190">
        <f t="shared" si="246"/>
        <v>0</v>
      </c>
      <c r="W2252" s="190"/>
      <c r="X2252" s="258"/>
      <c r="Y2252" s="251">
        <f t="shared" si="248"/>
        <v>0</v>
      </c>
      <c r="Z2252" s="251"/>
    </row>
    <row r="2253" spans="1:26" s="189" customFormat="1" ht="15.75" customHeight="1" x14ac:dyDescent="0.35">
      <c r="A2253" s="221">
        <v>330</v>
      </c>
      <c r="B2253" s="217" t="str">
        <f>+ม.6!D424</f>
        <v>น.ส.3</v>
      </c>
      <c r="C2253" s="234">
        <f>+ม.6!E424</f>
        <v>265</v>
      </c>
      <c r="D2253" s="221">
        <f>+ม.6!I424</f>
        <v>1</v>
      </c>
      <c r="E2253" s="221">
        <f>+ม.6!J424</f>
        <v>1</v>
      </c>
      <c r="F2253" s="230"/>
      <c r="G2253" s="190"/>
      <c r="H2253" s="221">
        <f t="shared" si="242"/>
        <v>500</v>
      </c>
      <c r="I2253" s="226">
        <v>100</v>
      </c>
      <c r="J2253" s="191">
        <f t="shared" si="247"/>
        <v>50000</v>
      </c>
      <c r="K2253" s="221">
        <f>+ม.6!Q424</f>
        <v>1</v>
      </c>
      <c r="L2253" s="238" t="str">
        <f>+ม.6!S424</f>
        <v>บ้านเดี่ยว</v>
      </c>
      <c r="M2253" s="238" t="str">
        <f>+ม.6!T424</f>
        <v>ครึ่งตึกครึ่งไม้</v>
      </c>
      <c r="N2253" s="190"/>
      <c r="O2253" s="197">
        <f>+ม.6!U424</f>
        <v>240</v>
      </c>
      <c r="P2253" s="190">
        <f>+ม.6!W424</f>
        <v>0</v>
      </c>
      <c r="Q2253" s="244">
        <v>6800</v>
      </c>
      <c r="R2253" s="197">
        <f t="shared" si="243"/>
        <v>1632000</v>
      </c>
      <c r="S2253" s="221">
        <f>+ม.6!Z424</f>
        <v>25</v>
      </c>
      <c r="T2253" s="201">
        <f t="shared" si="244"/>
        <v>408000</v>
      </c>
      <c r="U2253" s="190">
        <f t="shared" si="245"/>
        <v>1224000</v>
      </c>
      <c r="V2253" s="190">
        <f t="shared" si="246"/>
        <v>1274000</v>
      </c>
      <c r="W2253" s="190"/>
      <c r="X2253" s="258"/>
      <c r="Y2253" s="251">
        <f t="shared" si="248"/>
        <v>1274000</v>
      </c>
      <c r="Z2253" s="251">
        <v>0.03</v>
      </c>
    </row>
    <row r="2254" spans="1:26" s="189" customFormat="1" ht="15.75" customHeight="1" x14ac:dyDescent="0.35">
      <c r="A2254" s="221">
        <f>+ม.6!C425</f>
        <v>0</v>
      </c>
      <c r="B2254" s="217">
        <f>+ม.6!D425</f>
        <v>0</v>
      </c>
      <c r="C2254" s="234"/>
      <c r="D2254" s="221">
        <f>+ม.6!I425</f>
        <v>0</v>
      </c>
      <c r="E2254" s="221">
        <f>+ม.6!J425</f>
        <v>0</v>
      </c>
      <c r="F2254" s="230"/>
      <c r="G2254" s="190"/>
      <c r="H2254" s="221">
        <f t="shared" si="242"/>
        <v>0</v>
      </c>
      <c r="I2254" s="226"/>
      <c r="J2254" s="191">
        <f t="shared" si="247"/>
        <v>0</v>
      </c>
      <c r="K2254" s="221">
        <f>+ม.6!Q425</f>
        <v>0</v>
      </c>
      <c r="L2254" s="238" t="str">
        <f>+ม.6!S425</f>
        <v>ชั้นที่1</v>
      </c>
      <c r="M2254" s="238">
        <f>+ม.6!T425</f>
        <v>0</v>
      </c>
      <c r="N2254" s="190"/>
      <c r="O2254" s="197">
        <f>+ม.6!U425</f>
        <v>0</v>
      </c>
      <c r="P2254" s="190">
        <f>+ม.6!W425</f>
        <v>120</v>
      </c>
      <c r="Q2254" s="244"/>
      <c r="R2254" s="197">
        <f t="shared" si="243"/>
        <v>0</v>
      </c>
      <c r="S2254" s="221">
        <f>+ม.6!Z425</f>
        <v>0</v>
      </c>
      <c r="T2254" s="201">
        <f t="shared" si="244"/>
        <v>0</v>
      </c>
      <c r="U2254" s="190">
        <f t="shared" si="245"/>
        <v>0</v>
      </c>
      <c r="V2254" s="190">
        <f t="shared" si="246"/>
        <v>0</v>
      </c>
      <c r="W2254" s="190"/>
      <c r="X2254" s="258"/>
      <c r="Y2254" s="251">
        <f t="shared" si="248"/>
        <v>0</v>
      </c>
      <c r="Z2254" s="251"/>
    </row>
    <row r="2255" spans="1:26" s="189" customFormat="1" ht="15.75" customHeight="1" x14ac:dyDescent="0.35">
      <c r="A2255" s="221">
        <f>+ม.6!C426</f>
        <v>0</v>
      </c>
      <c r="B2255" s="217">
        <f>+ม.6!D426</f>
        <v>0</v>
      </c>
      <c r="C2255" s="234"/>
      <c r="D2255" s="221">
        <f>+ม.6!I426</f>
        <v>0</v>
      </c>
      <c r="E2255" s="221">
        <f>+ม.6!J426</f>
        <v>0</v>
      </c>
      <c r="F2255" s="230"/>
      <c r="G2255" s="190"/>
      <c r="H2255" s="221">
        <f t="shared" si="242"/>
        <v>0</v>
      </c>
      <c r="I2255" s="226"/>
      <c r="J2255" s="191">
        <f t="shared" si="247"/>
        <v>0</v>
      </c>
      <c r="K2255" s="221">
        <f>+ม.6!Q426</f>
        <v>0</v>
      </c>
      <c r="L2255" s="238" t="str">
        <f>+ม.6!S426</f>
        <v>ชั้นที่2</v>
      </c>
      <c r="M2255" s="238">
        <f>+ม.6!T426</f>
        <v>0</v>
      </c>
      <c r="N2255" s="190"/>
      <c r="O2255" s="197">
        <f>+ม.6!U426</f>
        <v>0</v>
      </c>
      <c r="P2255" s="190">
        <f>+ม.6!W426</f>
        <v>120</v>
      </c>
      <c r="Q2255" s="244"/>
      <c r="R2255" s="197">
        <f t="shared" si="243"/>
        <v>0</v>
      </c>
      <c r="S2255" s="221">
        <f>+ม.6!Z426</f>
        <v>0</v>
      </c>
      <c r="T2255" s="201">
        <f t="shared" si="244"/>
        <v>0</v>
      </c>
      <c r="U2255" s="190">
        <f t="shared" si="245"/>
        <v>0</v>
      </c>
      <c r="V2255" s="190">
        <f t="shared" si="246"/>
        <v>0</v>
      </c>
      <c r="W2255" s="190"/>
      <c r="X2255" s="258"/>
      <c r="Y2255" s="251">
        <f t="shared" si="248"/>
        <v>0</v>
      </c>
      <c r="Z2255" s="251"/>
    </row>
    <row r="2256" spans="1:26" s="189" customFormat="1" ht="15.75" customHeight="1" x14ac:dyDescent="0.35">
      <c r="A2256" s="221">
        <v>331</v>
      </c>
      <c r="B2256" s="217" t="str">
        <f>+ม.6!D427</f>
        <v>น.ส.3</v>
      </c>
      <c r="C2256" s="234">
        <f>+ม.6!E427</f>
        <v>2054</v>
      </c>
      <c r="D2256" s="221">
        <f>+ม.6!I427</f>
        <v>0</v>
      </c>
      <c r="E2256" s="221">
        <f>+ม.6!J427</f>
        <v>2</v>
      </c>
      <c r="F2256" s="230">
        <f>+ม.6!K427</f>
        <v>16</v>
      </c>
      <c r="G2256" s="190"/>
      <c r="H2256" s="221">
        <f t="shared" si="242"/>
        <v>216</v>
      </c>
      <c r="I2256" s="226">
        <v>100</v>
      </c>
      <c r="J2256" s="191">
        <f t="shared" si="247"/>
        <v>21600</v>
      </c>
      <c r="K2256" s="221">
        <f>+ม.6!Q427</f>
        <v>1</v>
      </c>
      <c r="L2256" s="238" t="str">
        <f>+ม.6!S427</f>
        <v>บ้านเดี่ยว</v>
      </c>
      <c r="M2256" s="238" t="str">
        <f>+ม.6!T427</f>
        <v>ครึ่งตึกครึ่งไม้</v>
      </c>
      <c r="N2256" s="190"/>
      <c r="O2256" s="197">
        <f>+ม.6!U427</f>
        <v>72</v>
      </c>
      <c r="P2256" s="190">
        <f>+ม.6!W427</f>
        <v>0</v>
      </c>
      <c r="Q2256" s="244">
        <v>6800</v>
      </c>
      <c r="R2256" s="197">
        <f t="shared" si="243"/>
        <v>489600</v>
      </c>
      <c r="S2256" s="221">
        <f>+ม.6!Z427</f>
        <v>30</v>
      </c>
      <c r="T2256" s="201">
        <f t="shared" si="244"/>
        <v>146880</v>
      </c>
      <c r="U2256" s="190">
        <f t="shared" si="245"/>
        <v>342720</v>
      </c>
      <c r="V2256" s="190">
        <f t="shared" si="246"/>
        <v>364320</v>
      </c>
      <c r="W2256" s="190"/>
      <c r="X2256" s="258"/>
      <c r="Y2256" s="251">
        <f t="shared" si="248"/>
        <v>364320</v>
      </c>
      <c r="Z2256" s="251">
        <v>0.03</v>
      </c>
    </row>
    <row r="2257" spans="1:26" s="189" customFormat="1" ht="15.75" customHeight="1" x14ac:dyDescent="0.35">
      <c r="A2257" s="221">
        <f>+ม.6!C428</f>
        <v>0</v>
      </c>
      <c r="B2257" s="217">
        <f>+ม.6!D428</f>
        <v>0</v>
      </c>
      <c r="C2257" s="234"/>
      <c r="D2257" s="221"/>
      <c r="E2257" s="221"/>
      <c r="F2257" s="230"/>
      <c r="G2257" s="190"/>
      <c r="H2257" s="221">
        <f t="shared" si="242"/>
        <v>0</v>
      </c>
      <c r="I2257" s="226"/>
      <c r="J2257" s="191">
        <f t="shared" si="247"/>
        <v>0</v>
      </c>
      <c r="K2257" s="221">
        <f>+ม.6!Q428</f>
        <v>0</v>
      </c>
      <c r="L2257" s="238" t="str">
        <f>+ม.6!S428</f>
        <v>ชั้นที่1</v>
      </c>
      <c r="M2257" s="238">
        <f>+ม.6!T428</f>
        <v>0</v>
      </c>
      <c r="N2257" s="190"/>
      <c r="O2257" s="197">
        <f>+ม.6!U428</f>
        <v>0</v>
      </c>
      <c r="P2257" s="190">
        <f>+ม.6!W428</f>
        <v>36</v>
      </c>
      <c r="Q2257" s="244"/>
      <c r="R2257" s="197">
        <f t="shared" si="243"/>
        <v>0</v>
      </c>
      <c r="S2257" s="221">
        <f>+ม.6!Z428</f>
        <v>0</v>
      </c>
      <c r="T2257" s="201">
        <f t="shared" si="244"/>
        <v>0</v>
      </c>
      <c r="U2257" s="190">
        <f t="shared" si="245"/>
        <v>0</v>
      </c>
      <c r="V2257" s="190">
        <f t="shared" si="246"/>
        <v>0</v>
      </c>
      <c r="W2257" s="190"/>
      <c r="X2257" s="258"/>
      <c r="Y2257" s="251">
        <f t="shared" si="248"/>
        <v>0</v>
      </c>
      <c r="Z2257" s="251"/>
    </row>
    <row r="2258" spans="1:26" s="189" customFormat="1" ht="15.75" customHeight="1" x14ac:dyDescent="0.35">
      <c r="A2258" s="221">
        <f>+ม.6!C429</f>
        <v>0</v>
      </c>
      <c r="B2258" s="217">
        <f>+ม.6!D429</f>
        <v>0</v>
      </c>
      <c r="C2258" s="234"/>
      <c r="D2258" s="221"/>
      <c r="E2258" s="221"/>
      <c r="F2258" s="230"/>
      <c r="G2258" s="190"/>
      <c r="H2258" s="221">
        <f t="shared" si="242"/>
        <v>0</v>
      </c>
      <c r="I2258" s="226"/>
      <c r="J2258" s="191">
        <f t="shared" si="247"/>
        <v>0</v>
      </c>
      <c r="K2258" s="221">
        <f>+ม.6!Q429</f>
        <v>0</v>
      </c>
      <c r="L2258" s="238" t="str">
        <f>+ม.6!S429</f>
        <v>ชั้นที่2</v>
      </c>
      <c r="M2258" s="238">
        <f>+ม.6!T429</f>
        <v>0</v>
      </c>
      <c r="N2258" s="190"/>
      <c r="O2258" s="197">
        <f>+ม.6!U429</f>
        <v>0</v>
      </c>
      <c r="P2258" s="190">
        <f>+ม.6!W429</f>
        <v>36</v>
      </c>
      <c r="Q2258" s="244"/>
      <c r="R2258" s="197">
        <f t="shared" si="243"/>
        <v>0</v>
      </c>
      <c r="S2258" s="221">
        <f>+ม.6!Z429</f>
        <v>0</v>
      </c>
      <c r="T2258" s="201">
        <f t="shared" si="244"/>
        <v>0</v>
      </c>
      <c r="U2258" s="190">
        <f t="shared" si="245"/>
        <v>0</v>
      </c>
      <c r="V2258" s="190">
        <f t="shared" si="246"/>
        <v>0</v>
      </c>
      <c r="W2258" s="190"/>
      <c r="X2258" s="258"/>
      <c r="Y2258" s="251">
        <f t="shared" si="248"/>
        <v>0</v>
      </c>
      <c r="Z2258" s="251"/>
    </row>
    <row r="2259" spans="1:26" s="189" customFormat="1" ht="15.75" customHeight="1" x14ac:dyDescent="0.35">
      <c r="A2259" s="221">
        <v>332</v>
      </c>
      <c r="B2259" s="217" t="str">
        <f>+ม.6!D430</f>
        <v>น.ส.3</v>
      </c>
      <c r="C2259" s="234">
        <f>+ม.6!E430</f>
        <v>2078</v>
      </c>
      <c r="D2259" s="221">
        <f>+ม.6!I430</f>
        <v>0</v>
      </c>
      <c r="E2259" s="221">
        <f>+ม.6!J430</f>
        <v>2</v>
      </c>
      <c r="F2259" s="230">
        <f>+ม.6!K430</f>
        <v>38</v>
      </c>
      <c r="G2259" s="190"/>
      <c r="H2259" s="221">
        <f t="shared" si="242"/>
        <v>238</v>
      </c>
      <c r="I2259" s="226">
        <v>100</v>
      </c>
      <c r="J2259" s="191">
        <f t="shared" si="247"/>
        <v>23800</v>
      </c>
      <c r="K2259" s="221">
        <f>+ม.6!Q430</f>
        <v>0</v>
      </c>
      <c r="L2259" s="238">
        <f>+ม.6!S430</f>
        <v>0</v>
      </c>
      <c r="M2259" s="238">
        <f>+ม.6!T430</f>
        <v>0</v>
      </c>
      <c r="N2259" s="190"/>
      <c r="O2259" s="197">
        <f>+ม.6!U430</f>
        <v>0</v>
      </c>
      <c r="P2259" s="190">
        <f>+ม.6!W430</f>
        <v>0</v>
      </c>
      <c r="Q2259" s="244"/>
      <c r="R2259" s="197">
        <f t="shared" si="243"/>
        <v>0</v>
      </c>
      <c r="S2259" s="221">
        <f>+ม.6!Z430</f>
        <v>0</v>
      </c>
      <c r="T2259" s="201">
        <f t="shared" si="244"/>
        <v>0</v>
      </c>
      <c r="U2259" s="190">
        <f t="shared" si="245"/>
        <v>0</v>
      </c>
      <c r="V2259" s="190">
        <f t="shared" si="246"/>
        <v>23800</v>
      </c>
      <c r="W2259" s="190"/>
      <c r="X2259" s="258"/>
      <c r="Y2259" s="251">
        <f t="shared" si="248"/>
        <v>23800</v>
      </c>
      <c r="Z2259" s="251">
        <v>0.01</v>
      </c>
    </row>
    <row r="2260" spans="1:26" s="189" customFormat="1" ht="15.75" customHeight="1" x14ac:dyDescent="0.35">
      <c r="A2260" s="221">
        <v>333</v>
      </c>
      <c r="B2260" s="217" t="str">
        <f>+ม.6!D431</f>
        <v>น.ส.3</v>
      </c>
      <c r="C2260" s="234">
        <f>+ม.6!E431</f>
        <v>325</v>
      </c>
      <c r="D2260" s="221">
        <f>+ม.6!I431</f>
        <v>0</v>
      </c>
      <c r="E2260" s="221">
        <f>+ม.6!J431</f>
        <v>0</v>
      </c>
      <c r="F2260" s="230">
        <f>+ม.6!K431</f>
        <v>80</v>
      </c>
      <c r="G2260" s="190"/>
      <c r="H2260" s="221">
        <f t="shared" si="242"/>
        <v>80</v>
      </c>
      <c r="I2260" s="226">
        <v>100</v>
      </c>
      <c r="J2260" s="191">
        <f t="shared" si="247"/>
        <v>8000</v>
      </c>
      <c r="K2260" s="221">
        <f>+ม.6!Q431</f>
        <v>0</v>
      </c>
      <c r="L2260" s="238">
        <f>+ม.6!S431</f>
        <v>0</v>
      </c>
      <c r="M2260" s="238">
        <f>+ม.6!T431</f>
        <v>0</v>
      </c>
      <c r="N2260" s="190"/>
      <c r="O2260" s="197">
        <f>+ม.6!U431</f>
        <v>0</v>
      </c>
      <c r="P2260" s="190">
        <f>+ม.6!W431</f>
        <v>0</v>
      </c>
      <c r="Q2260" s="244"/>
      <c r="R2260" s="197">
        <f t="shared" si="243"/>
        <v>0</v>
      </c>
      <c r="S2260" s="221">
        <f>+ม.6!Z431</f>
        <v>0</v>
      </c>
      <c r="T2260" s="201">
        <f t="shared" si="244"/>
        <v>0</v>
      </c>
      <c r="U2260" s="190">
        <f t="shared" si="245"/>
        <v>0</v>
      </c>
      <c r="V2260" s="190">
        <f t="shared" si="246"/>
        <v>8000</v>
      </c>
      <c r="W2260" s="190"/>
      <c r="X2260" s="258"/>
      <c r="Y2260" s="251">
        <f t="shared" si="248"/>
        <v>8000</v>
      </c>
      <c r="Z2260" s="251">
        <v>0.01</v>
      </c>
    </row>
    <row r="2261" spans="1:26" s="189" customFormat="1" ht="15.75" customHeight="1" x14ac:dyDescent="0.35">
      <c r="A2261" s="221">
        <v>334</v>
      </c>
      <c r="B2261" s="217" t="str">
        <f>+ม.6!D432</f>
        <v>น.ส.3</v>
      </c>
      <c r="C2261" s="234">
        <f>+ม.6!E432</f>
        <v>2161</v>
      </c>
      <c r="D2261" s="221">
        <f>+ม.6!I432</f>
        <v>0</v>
      </c>
      <c r="E2261" s="221">
        <f>+ม.6!J432</f>
        <v>3</v>
      </c>
      <c r="F2261" s="230">
        <f>+ม.6!K432</f>
        <v>35</v>
      </c>
      <c r="G2261" s="190"/>
      <c r="H2261" s="221">
        <f t="shared" si="242"/>
        <v>335</v>
      </c>
      <c r="I2261" s="226">
        <v>100</v>
      </c>
      <c r="J2261" s="191">
        <f t="shared" si="247"/>
        <v>33500</v>
      </c>
      <c r="K2261" s="221">
        <f>+ม.6!Q432</f>
        <v>1</v>
      </c>
      <c r="L2261" s="238" t="str">
        <f>+ม.6!S432</f>
        <v>บ้านเดี่ยว</v>
      </c>
      <c r="M2261" s="238" t="str">
        <f>+ม.6!T432</f>
        <v>ไม้</v>
      </c>
      <c r="N2261" s="190"/>
      <c r="O2261" s="197">
        <f>+ม.6!U432</f>
        <v>81</v>
      </c>
      <c r="P2261" s="190">
        <f>+ม.6!W432</f>
        <v>0</v>
      </c>
      <c r="Q2261" s="244">
        <v>6800</v>
      </c>
      <c r="R2261" s="197">
        <f t="shared" si="243"/>
        <v>550800</v>
      </c>
      <c r="S2261" s="221">
        <f>+ม.6!Z432</f>
        <v>30</v>
      </c>
      <c r="T2261" s="201">
        <f t="shared" si="244"/>
        <v>165240</v>
      </c>
      <c r="U2261" s="190">
        <f t="shared" si="245"/>
        <v>385560</v>
      </c>
      <c r="V2261" s="190">
        <f t="shared" si="246"/>
        <v>419060</v>
      </c>
      <c r="W2261" s="190"/>
      <c r="X2261" s="258"/>
      <c r="Y2261" s="251">
        <f t="shared" si="248"/>
        <v>419060</v>
      </c>
      <c r="Z2261" s="251">
        <v>0.03</v>
      </c>
    </row>
    <row r="2262" spans="1:26" s="189" customFormat="1" ht="15.75" customHeight="1" x14ac:dyDescent="0.35">
      <c r="A2262" s="221">
        <v>335</v>
      </c>
      <c r="B2262" s="217" t="str">
        <f>+ม.6!D433</f>
        <v>น.ส.3</v>
      </c>
      <c r="C2262" s="234">
        <f>+ม.6!E433</f>
        <v>1165</v>
      </c>
      <c r="D2262" s="221">
        <f>+ม.6!I433</f>
        <v>36</v>
      </c>
      <c r="E2262" s="221">
        <f>+ม.6!J433</f>
        <v>0</v>
      </c>
      <c r="F2262" s="230">
        <f>+ม.6!K433</f>
        <v>95</v>
      </c>
      <c r="G2262" s="190"/>
      <c r="H2262" s="221">
        <f t="shared" si="242"/>
        <v>14495</v>
      </c>
      <c r="I2262" s="226">
        <v>100</v>
      </c>
      <c r="J2262" s="191">
        <f t="shared" si="247"/>
        <v>1449500</v>
      </c>
      <c r="K2262" s="221">
        <f>+ม.6!Q433</f>
        <v>0</v>
      </c>
      <c r="L2262" s="238">
        <f>+ม.6!S433</f>
        <v>0</v>
      </c>
      <c r="M2262" s="238">
        <f>+ม.6!T433</f>
        <v>0</v>
      </c>
      <c r="N2262" s="190"/>
      <c r="O2262" s="197">
        <f>+ม.6!U433</f>
        <v>0</v>
      </c>
      <c r="P2262" s="190">
        <f>+ม.6!W433</f>
        <v>0</v>
      </c>
      <c r="Q2262" s="244"/>
      <c r="R2262" s="197">
        <f t="shared" si="243"/>
        <v>0</v>
      </c>
      <c r="S2262" s="221">
        <f>+ม.6!Z433</f>
        <v>0</v>
      </c>
      <c r="T2262" s="201">
        <f t="shared" si="244"/>
        <v>0</v>
      </c>
      <c r="U2262" s="190">
        <f t="shared" si="245"/>
        <v>0</v>
      </c>
      <c r="V2262" s="190">
        <f t="shared" si="246"/>
        <v>1449500</v>
      </c>
      <c r="W2262" s="190"/>
      <c r="X2262" s="258"/>
      <c r="Y2262" s="251">
        <f t="shared" si="248"/>
        <v>1449500</v>
      </c>
      <c r="Z2262" s="251">
        <v>0.01</v>
      </c>
    </row>
    <row r="2263" spans="1:26" s="189" customFormat="1" ht="15.75" customHeight="1" x14ac:dyDescent="0.35">
      <c r="A2263" s="221">
        <v>336</v>
      </c>
      <c r="B2263" s="217" t="str">
        <f>+ม.6!D434</f>
        <v>น.ส.3</v>
      </c>
      <c r="C2263" s="234">
        <f>+ม.6!E434</f>
        <v>2165</v>
      </c>
      <c r="D2263" s="221">
        <f>+ม.6!I434</f>
        <v>0</v>
      </c>
      <c r="E2263" s="221">
        <f>+ม.6!J434</f>
        <v>3</v>
      </c>
      <c r="F2263" s="230">
        <f>+ม.6!K434</f>
        <v>10</v>
      </c>
      <c r="G2263" s="190"/>
      <c r="H2263" s="221">
        <f t="shared" si="242"/>
        <v>310</v>
      </c>
      <c r="I2263" s="226">
        <v>100</v>
      </c>
      <c r="J2263" s="191">
        <f t="shared" si="247"/>
        <v>31000</v>
      </c>
      <c r="K2263" s="221">
        <f>+ม.6!Q434</f>
        <v>1</v>
      </c>
      <c r="L2263" s="238" t="str">
        <f>+ม.6!S434</f>
        <v>บ้านเดี่ยว</v>
      </c>
      <c r="M2263" s="238" t="str">
        <f>+ม.6!T434</f>
        <v>ครึ่งตึกครึ่งไม้</v>
      </c>
      <c r="N2263" s="190"/>
      <c r="O2263" s="197">
        <f>+ม.6!U434</f>
        <v>378</v>
      </c>
      <c r="P2263" s="190">
        <f>+ม.6!W434</f>
        <v>0</v>
      </c>
      <c r="Q2263" s="244">
        <v>6800</v>
      </c>
      <c r="R2263" s="197">
        <f t="shared" si="243"/>
        <v>2570400</v>
      </c>
      <c r="S2263" s="221">
        <f>+ม.6!Z434</f>
        <v>30</v>
      </c>
      <c r="T2263" s="201">
        <f t="shared" si="244"/>
        <v>771120</v>
      </c>
      <c r="U2263" s="190">
        <f t="shared" si="245"/>
        <v>1799280</v>
      </c>
      <c r="V2263" s="190">
        <f t="shared" si="246"/>
        <v>1830280</v>
      </c>
      <c r="W2263" s="190"/>
      <c r="X2263" s="258"/>
      <c r="Y2263" s="251">
        <f t="shared" si="248"/>
        <v>1830280</v>
      </c>
      <c r="Z2263" s="251">
        <v>0.03</v>
      </c>
    </row>
    <row r="2264" spans="1:26" s="189" customFormat="1" ht="15.75" customHeight="1" x14ac:dyDescent="0.35">
      <c r="A2264" s="221">
        <f>+ม.6!C435</f>
        <v>0</v>
      </c>
      <c r="B2264" s="217">
        <f>+ม.6!D435</f>
        <v>0</v>
      </c>
      <c r="C2264" s="234"/>
      <c r="D2264" s="221"/>
      <c r="E2264" s="221"/>
      <c r="F2264" s="230"/>
      <c r="G2264" s="190"/>
      <c r="H2264" s="221">
        <f t="shared" si="242"/>
        <v>0</v>
      </c>
      <c r="I2264" s="226"/>
      <c r="J2264" s="191">
        <f t="shared" si="247"/>
        <v>0</v>
      </c>
      <c r="K2264" s="221">
        <f>+ม.6!Q435</f>
        <v>0</v>
      </c>
      <c r="L2264" s="238" t="str">
        <f>+ม.6!S435</f>
        <v>ชั้นที่1</v>
      </c>
      <c r="M2264" s="238">
        <f>+ม.6!T435</f>
        <v>0</v>
      </c>
      <c r="N2264" s="190"/>
      <c r="O2264" s="197">
        <f>+ม.6!U435</f>
        <v>0</v>
      </c>
      <c r="P2264" s="190">
        <f>+ม.6!W435</f>
        <v>189</v>
      </c>
      <c r="Q2264" s="244"/>
      <c r="R2264" s="197">
        <f t="shared" si="243"/>
        <v>0</v>
      </c>
      <c r="S2264" s="221">
        <f>+ม.6!Z435</f>
        <v>0</v>
      </c>
      <c r="T2264" s="201">
        <f t="shared" si="244"/>
        <v>0</v>
      </c>
      <c r="U2264" s="190">
        <f t="shared" si="245"/>
        <v>0</v>
      </c>
      <c r="V2264" s="190">
        <f t="shared" si="246"/>
        <v>0</v>
      </c>
      <c r="W2264" s="190"/>
      <c r="X2264" s="258"/>
      <c r="Y2264" s="251">
        <f t="shared" si="248"/>
        <v>0</v>
      </c>
      <c r="Z2264" s="251"/>
    </row>
    <row r="2265" spans="1:26" s="189" customFormat="1" ht="15.75" customHeight="1" x14ac:dyDescent="0.35">
      <c r="A2265" s="221">
        <f>+ม.6!C436</f>
        <v>0</v>
      </c>
      <c r="B2265" s="217">
        <f>+ม.6!D436</f>
        <v>0</v>
      </c>
      <c r="C2265" s="234"/>
      <c r="D2265" s="221"/>
      <c r="E2265" s="221"/>
      <c r="F2265" s="230"/>
      <c r="G2265" s="190"/>
      <c r="H2265" s="221">
        <f t="shared" si="242"/>
        <v>0</v>
      </c>
      <c r="I2265" s="226"/>
      <c r="J2265" s="191">
        <f t="shared" si="247"/>
        <v>0</v>
      </c>
      <c r="K2265" s="221">
        <f>+ม.6!Q436</f>
        <v>0</v>
      </c>
      <c r="L2265" s="238" t="str">
        <f>+ม.6!S436</f>
        <v>ชั้นที่2</v>
      </c>
      <c r="M2265" s="238">
        <f>+ม.6!T436</f>
        <v>0</v>
      </c>
      <c r="N2265" s="190"/>
      <c r="O2265" s="197">
        <f>+ม.6!U436</f>
        <v>0</v>
      </c>
      <c r="P2265" s="190">
        <f>+ม.6!W436</f>
        <v>189</v>
      </c>
      <c r="Q2265" s="244"/>
      <c r="R2265" s="197">
        <f t="shared" si="243"/>
        <v>0</v>
      </c>
      <c r="S2265" s="221">
        <f>+ม.6!Z436</f>
        <v>0</v>
      </c>
      <c r="T2265" s="201">
        <f t="shared" si="244"/>
        <v>0</v>
      </c>
      <c r="U2265" s="190">
        <f t="shared" si="245"/>
        <v>0</v>
      </c>
      <c r="V2265" s="190">
        <f t="shared" si="246"/>
        <v>0</v>
      </c>
      <c r="W2265" s="190"/>
      <c r="X2265" s="258"/>
      <c r="Y2265" s="251">
        <f t="shared" si="248"/>
        <v>0</v>
      </c>
      <c r="Z2265" s="251"/>
    </row>
    <row r="2266" spans="1:26" s="189" customFormat="1" ht="15.75" customHeight="1" x14ac:dyDescent="0.35">
      <c r="A2266" s="221">
        <v>337</v>
      </c>
      <c r="B2266" s="217" t="str">
        <f>+ม.6!D437</f>
        <v>น.ส.3</v>
      </c>
      <c r="C2266" s="234">
        <f>+ม.6!E437</f>
        <v>323</v>
      </c>
      <c r="D2266" s="221">
        <f>+ม.6!I437</f>
        <v>0</v>
      </c>
      <c r="E2266" s="221">
        <f>+ม.6!J437</f>
        <v>1</v>
      </c>
      <c r="F2266" s="230">
        <f>+ม.6!K437</f>
        <v>82</v>
      </c>
      <c r="G2266" s="190"/>
      <c r="H2266" s="221">
        <f t="shared" si="242"/>
        <v>182</v>
      </c>
      <c r="I2266" s="226">
        <v>100</v>
      </c>
      <c r="J2266" s="191">
        <f t="shared" si="247"/>
        <v>18200</v>
      </c>
      <c r="K2266" s="221">
        <f>+ม.6!Q437</f>
        <v>1</v>
      </c>
      <c r="L2266" s="238" t="str">
        <f>+ม.6!S437</f>
        <v>บ้านเดี่ยว</v>
      </c>
      <c r="M2266" s="238" t="str">
        <f>+ม.6!T437</f>
        <v>ครึ่งตึกครึ่งไม้</v>
      </c>
      <c r="N2266" s="190"/>
      <c r="O2266" s="197">
        <f>+ม.6!U437</f>
        <v>108</v>
      </c>
      <c r="P2266" s="190">
        <f>+ม.6!W437</f>
        <v>0</v>
      </c>
      <c r="Q2266" s="244">
        <v>6800</v>
      </c>
      <c r="R2266" s="197">
        <f t="shared" si="243"/>
        <v>734400</v>
      </c>
      <c r="S2266" s="221">
        <f>+ม.6!Z437</f>
        <v>17</v>
      </c>
      <c r="T2266" s="201">
        <f t="shared" si="244"/>
        <v>124848</v>
      </c>
      <c r="U2266" s="190">
        <f t="shared" si="245"/>
        <v>609552</v>
      </c>
      <c r="V2266" s="190">
        <f t="shared" si="246"/>
        <v>627752</v>
      </c>
      <c r="W2266" s="190"/>
      <c r="X2266" s="258"/>
      <c r="Y2266" s="251">
        <f t="shared" si="248"/>
        <v>627752</v>
      </c>
      <c r="Z2266" s="251">
        <v>0.03</v>
      </c>
    </row>
    <row r="2267" spans="1:26" s="189" customFormat="1" ht="15.75" customHeight="1" x14ac:dyDescent="0.35">
      <c r="A2267" s="221">
        <f>+ม.6!C438</f>
        <v>0</v>
      </c>
      <c r="B2267" s="217">
        <f>+ม.6!D438</f>
        <v>0</v>
      </c>
      <c r="C2267" s="234"/>
      <c r="D2267" s="221"/>
      <c r="E2267" s="221"/>
      <c r="F2267" s="230"/>
      <c r="G2267" s="190"/>
      <c r="H2267" s="221">
        <f t="shared" si="242"/>
        <v>0</v>
      </c>
      <c r="I2267" s="226"/>
      <c r="J2267" s="191">
        <f t="shared" si="247"/>
        <v>0</v>
      </c>
      <c r="K2267" s="221">
        <f>+ม.6!Q438</f>
        <v>0</v>
      </c>
      <c r="L2267" s="238" t="str">
        <f>+ม.6!S438</f>
        <v>ชั้นที่1</v>
      </c>
      <c r="M2267" s="238">
        <f>+ม.6!T438</f>
        <v>0</v>
      </c>
      <c r="N2267" s="190"/>
      <c r="O2267" s="197">
        <f>+ม.6!U438</f>
        <v>0</v>
      </c>
      <c r="P2267" s="190">
        <f>+ม.6!W438</f>
        <v>54</v>
      </c>
      <c r="Q2267" s="244"/>
      <c r="R2267" s="197">
        <f t="shared" si="243"/>
        <v>0</v>
      </c>
      <c r="S2267" s="221">
        <f>+ม.6!Z438</f>
        <v>0</v>
      </c>
      <c r="T2267" s="201">
        <f t="shared" si="244"/>
        <v>0</v>
      </c>
      <c r="U2267" s="190">
        <f t="shared" si="245"/>
        <v>0</v>
      </c>
      <c r="V2267" s="190">
        <f t="shared" si="246"/>
        <v>0</v>
      </c>
      <c r="W2267" s="190"/>
      <c r="X2267" s="258"/>
      <c r="Y2267" s="251">
        <f t="shared" si="248"/>
        <v>0</v>
      </c>
      <c r="Z2267" s="251"/>
    </row>
    <row r="2268" spans="1:26" s="189" customFormat="1" ht="15.75" customHeight="1" x14ac:dyDescent="0.35">
      <c r="A2268" s="221">
        <f>+ม.6!C439</f>
        <v>0</v>
      </c>
      <c r="B2268" s="217">
        <f>+ม.6!D439</f>
        <v>0</v>
      </c>
      <c r="C2268" s="234"/>
      <c r="D2268" s="221"/>
      <c r="E2268" s="221"/>
      <c r="F2268" s="230"/>
      <c r="G2268" s="190"/>
      <c r="H2268" s="221">
        <f t="shared" si="242"/>
        <v>0</v>
      </c>
      <c r="I2268" s="226"/>
      <c r="J2268" s="191">
        <f t="shared" si="247"/>
        <v>0</v>
      </c>
      <c r="K2268" s="221">
        <f>+ม.6!Q439</f>
        <v>0</v>
      </c>
      <c r="L2268" s="238" t="str">
        <f>+ม.6!S439</f>
        <v>ชั้นที่2</v>
      </c>
      <c r="M2268" s="238">
        <f>+ม.6!T439</f>
        <v>0</v>
      </c>
      <c r="N2268" s="190"/>
      <c r="O2268" s="197">
        <f>+ม.6!U439</f>
        <v>0</v>
      </c>
      <c r="P2268" s="190">
        <f>+ม.6!W439</f>
        <v>54</v>
      </c>
      <c r="Q2268" s="244"/>
      <c r="R2268" s="197">
        <f t="shared" si="243"/>
        <v>0</v>
      </c>
      <c r="S2268" s="221">
        <f>+ม.6!Z439</f>
        <v>0</v>
      </c>
      <c r="T2268" s="201">
        <f t="shared" si="244"/>
        <v>0</v>
      </c>
      <c r="U2268" s="190">
        <f t="shared" si="245"/>
        <v>0</v>
      </c>
      <c r="V2268" s="190">
        <f t="shared" si="246"/>
        <v>0</v>
      </c>
      <c r="W2268" s="190"/>
      <c r="X2268" s="258"/>
      <c r="Y2268" s="251">
        <f t="shared" si="248"/>
        <v>0</v>
      </c>
      <c r="Z2268" s="251"/>
    </row>
    <row r="2269" spans="1:26" s="189" customFormat="1" ht="15.75" customHeight="1" x14ac:dyDescent="0.35">
      <c r="A2269" s="221">
        <v>338</v>
      </c>
      <c r="B2269" s="217" t="str">
        <f>+ม.6!D440</f>
        <v>น.ส.3</v>
      </c>
      <c r="C2269" s="234">
        <f>+ม.6!E440</f>
        <v>2024</v>
      </c>
      <c r="D2269" s="221">
        <f>+ม.6!I440</f>
        <v>0</v>
      </c>
      <c r="E2269" s="221">
        <f>+ม.6!J440</f>
        <v>0</v>
      </c>
      <c r="F2269" s="230">
        <f>+ม.6!K440</f>
        <v>97</v>
      </c>
      <c r="G2269" s="190"/>
      <c r="H2269" s="221">
        <f t="shared" si="242"/>
        <v>97</v>
      </c>
      <c r="I2269" s="226">
        <v>100</v>
      </c>
      <c r="J2269" s="191">
        <f t="shared" si="247"/>
        <v>9700</v>
      </c>
      <c r="K2269" s="221">
        <f>+ม.6!Q440</f>
        <v>1</v>
      </c>
      <c r="L2269" s="238" t="str">
        <f>+ม.6!S440</f>
        <v>บ้านเดี่ยว</v>
      </c>
      <c r="M2269" s="238" t="str">
        <f>+ม.6!T440</f>
        <v>ครึ่งตึกครึ่งไม้</v>
      </c>
      <c r="N2269" s="190"/>
      <c r="O2269" s="197">
        <f>+ม.6!U440</f>
        <v>144</v>
      </c>
      <c r="P2269" s="190">
        <f>+ม.6!W440</f>
        <v>0</v>
      </c>
      <c r="Q2269" s="244">
        <v>6800</v>
      </c>
      <c r="R2269" s="197">
        <f t="shared" si="243"/>
        <v>979200</v>
      </c>
      <c r="S2269" s="221">
        <f>+ม.6!Z440</f>
        <v>26</v>
      </c>
      <c r="T2269" s="201">
        <f t="shared" si="244"/>
        <v>254592</v>
      </c>
      <c r="U2269" s="190">
        <f t="shared" si="245"/>
        <v>724608</v>
      </c>
      <c r="V2269" s="190">
        <f t="shared" si="246"/>
        <v>734308</v>
      </c>
      <c r="W2269" s="190"/>
      <c r="X2269" s="258"/>
      <c r="Y2269" s="251">
        <f t="shared" si="248"/>
        <v>734308</v>
      </c>
      <c r="Z2269" s="251">
        <v>0.03</v>
      </c>
    </row>
    <row r="2270" spans="1:26" s="189" customFormat="1" ht="15.75" customHeight="1" x14ac:dyDescent="0.35">
      <c r="A2270" s="221">
        <f>+ม.6!C441</f>
        <v>0</v>
      </c>
      <c r="B2270" s="217">
        <f>+ม.6!D441</f>
        <v>0</v>
      </c>
      <c r="C2270" s="234"/>
      <c r="D2270" s="221"/>
      <c r="E2270" s="221"/>
      <c r="F2270" s="230"/>
      <c r="G2270" s="190"/>
      <c r="H2270" s="221">
        <f t="shared" si="242"/>
        <v>0</v>
      </c>
      <c r="I2270" s="226"/>
      <c r="J2270" s="191">
        <f t="shared" si="247"/>
        <v>0</v>
      </c>
      <c r="K2270" s="221">
        <f>+ม.6!Q441</f>
        <v>0</v>
      </c>
      <c r="L2270" s="238" t="str">
        <f>+ม.6!S441</f>
        <v>ชั้นที่1</v>
      </c>
      <c r="M2270" s="238">
        <f>+ม.6!T441</f>
        <v>0</v>
      </c>
      <c r="N2270" s="190"/>
      <c r="O2270" s="197">
        <f>+ม.6!U441</f>
        <v>0</v>
      </c>
      <c r="P2270" s="190">
        <f>+ม.6!W441</f>
        <v>72</v>
      </c>
      <c r="Q2270" s="244"/>
      <c r="R2270" s="197">
        <f t="shared" si="243"/>
        <v>0</v>
      </c>
      <c r="S2270" s="221">
        <f>+ม.6!Z441</f>
        <v>0</v>
      </c>
      <c r="T2270" s="201">
        <f t="shared" si="244"/>
        <v>0</v>
      </c>
      <c r="U2270" s="190">
        <f t="shared" si="245"/>
        <v>0</v>
      </c>
      <c r="V2270" s="190">
        <f t="shared" si="246"/>
        <v>0</v>
      </c>
      <c r="W2270" s="190"/>
      <c r="X2270" s="258"/>
      <c r="Y2270" s="251">
        <f t="shared" si="248"/>
        <v>0</v>
      </c>
      <c r="Z2270" s="251"/>
    </row>
    <row r="2271" spans="1:26" s="189" customFormat="1" ht="15.75" customHeight="1" x14ac:dyDescent="0.35">
      <c r="A2271" s="221">
        <f>+ม.6!C442</f>
        <v>0</v>
      </c>
      <c r="B2271" s="217">
        <f>+ม.6!D442</f>
        <v>0</v>
      </c>
      <c r="C2271" s="234"/>
      <c r="D2271" s="221"/>
      <c r="E2271" s="221"/>
      <c r="F2271" s="230"/>
      <c r="G2271" s="190"/>
      <c r="H2271" s="221">
        <f t="shared" si="242"/>
        <v>0</v>
      </c>
      <c r="I2271" s="226"/>
      <c r="J2271" s="191">
        <f t="shared" si="247"/>
        <v>0</v>
      </c>
      <c r="K2271" s="221">
        <f>+ม.6!Q442</f>
        <v>0</v>
      </c>
      <c r="L2271" s="238" t="str">
        <f>+ม.6!S442</f>
        <v>ชั้นที่2</v>
      </c>
      <c r="M2271" s="238">
        <f>+ม.6!T442</f>
        <v>0</v>
      </c>
      <c r="N2271" s="190"/>
      <c r="O2271" s="197">
        <f>+ม.6!U442</f>
        <v>0</v>
      </c>
      <c r="P2271" s="190">
        <f>+ม.6!W442</f>
        <v>72</v>
      </c>
      <c r="Q2271" s="244"/>
      <c r="R2271" s="197">
        <f t="shared" si="243"/>
        <v>0</v>
      </c>
      <c r="S2271" s="221">
        <f>+ม.6!Z442</f>
        <v>0</v>
      </c>
      <c r="T2271" s="201">
        <f t="shared" si="244"/>
        <v>0</v>
      </c>
      <c r="U2271" s="190">
        <f t="shared" si="245"/>
        <v>0</v>
      </c>
      <c r="V2271" s="190">
        <f t="shared" si="246"/>
        <v>0</v>
      </c>
      <c r="W2271" s="190"/>
      <c r="X2271" s="258"/>
      <c r="Y2271" s="251">
        <f t="shared" si="248"/>
        <v>0</v>
      </c>
      <c r="Z2271" s="251"/>
    </row>
    <row r="2272" spans="1:26" s="189" customFormat="1" ht="15.75" customHeight="1" x14ac:dyDescent="0.35">
      <c r="A2272" s="221">
        <v>339</v>
      </c>
      <c r="B2272" s="217" t="str">
        <f>+ม.6!D443</f>
        <v>น.ส.3</v>
      </c>
      <c r="C2272" s="234">
        <f>+ม.6!E443</f>
        <v>237</v>
      </c>
      <c r="D2272" s="221">
        <f>+ม.6!I443</f>
        <v>3</v>
      </c>
      <c r="E2272" s="221">
        <f>+ม.6!J443</f>
        <v>0</v>
      </c>
      <c r="F2272" s="230">
        <f>+ม.6!K443</f>
        <v>80</v>
      </c>
      <c r="G2272" s="190"/>
      <c r="H2272" s="221">
        <f t="shared" si="242"/>
        <v>1280</v>
      </c>
      <c r="I2272" s="226">
        <v>100</v>
      </c>
      <c r="J2272" s="191">
        <f t="shared" si="247"/>
        <v>128000</v>
      </c>
      <c r="K2272" s="221">
        <f>+ม.6!Q443</f>
        <v>0</v>
      </c>
      <c r="L2272" s="238">
        <f>+ม.6!S443</f>
        <v>0</v>
      </c>
      <c r="M2272" s="238">
        <f>+ม.6!T443</f>
        <v>0</v>
      </c>
      <c r="N2272" s="190"/>
      <c r="O2272" s="197">
        <f>+ม.6!U443</f>
        <v>0</v>
      </c>
      <c r="P2272" s="190">
        <f>+ม.6!W443</f>
        <v>0</v>
      </c>
      <c r="Q2272" s="244"/>
      <c r="R2272" s="197">
        <f t="shared" si="243"/>
        <v>0</v>
      </c>
      <c r="S2272" s="221">
        <f>+ม.6!Z443</f>
        <v>0</v>
      </c>
      <c r="T2272" s="201">
        <f t="shared" si="244"/>
        <v>0</v>
      </c>
      <c r="U2272" s="190">
        <f t="shared" si="245"/>
        <v>0</v>
      </c>
      <c r="V2272" s="190">
        <f t="shared" si="246"/>
        <v>128000</v>
      </c>
      <c r="W2272" s="190"/>
      <c r="X2272" s="258"/>
      <c r="Y2272" s="251">
        <f t="shared" si="248"/>
        <v>128000</v>
      </c>
      <c r="Z2272" s="251">
        <v>0.01</v>
      </c>
    </row>
    <row r="2273" spans="1:26" s="189" customFormat="1" ht="15.75" customHeight="1" x14ac:dyDescent="0.35">
      <c r="A2273" s="221">
        <v>340</v>
      </c>
      <c r="B2273" s="217" t="str">
        <f>+ม.6!D444</f>
        <v>น.ส.3</v>
      </c>
      <c r="C2273" s="234">
        <f>+ม.6!E444</f>
        <v>2080</v>
      </c>
      <c r="D2273" s="221">
        <f>+ม.6!I444</f>
        <v>0</v>
      </c>
      <c r="E2273" s="221">
        <f>+ม.6!J444</f>
        <v>1</v>
      </c>
      <c r="F2273" s="230">
        <f>+ม.6!K444</f>
        <v>43</v>
      </c>
      <c r="G2273" s="190"/>
      <c r="H2273" s="221">
        <f t="shared" si="242"/>
        <v>143</v>
      </c>
      <c r="I2273" s="226">
        <v>100</v>
      </c>
      <c r="J2273" s="191">
        <f t="shared" si="247"/>
        <v>14300</v>
      </c>
      <c r="K2273" s="221">
        <f>+ม.6!Q444</f>
        <v>0</v>
      </c>
      <c r="L2273" s="238">
        <f>+ม.6!S444</f>
        <v>0</v>
      </c>
      <c r="M2273" s="238">
        <f>+ม.6!T444</f>
        <v>0</v>
      </c>
      <c r="N2273" s="190"/>
      <c r="O2273" s="197">
        <f>+ม.6!U444</f>
        <v>0</v>
      </c>
      <c r="P2273" s="190">
        <f>+ม.6!W444</f>
        <v>0</v>
      </c>
      <c r="Q2273" s="244"/>
      <c r="R2273" s="197">
        <f t="shared" si="243"/>
        <v>0</v>
      </c>
      <c r="S2273" s="221">
        <f>+ม.6!Z444</f>
        <v>0</v>
      </c>
      <c r="T2273" s="201">
        <f t="shared" si="244"/>
        <v>0</v>
      </c>
      <c r="U2273" s="190">
        <f t="shared" si="245"/>
        <v>0</v>
      </c>
      <c r="V2273" s="190">
        <f t="shared" si="246"/>
        <v>14300</v>
      </c>
      <c r="W2273" s="190"/>
      <c r="X2273" s="258"/>
      <c r="Y2273" s="251">
        <f t="shared" si="248"/>
        <v>14300</v>
      </c>
      <c r="Z2273" s="251">
        <v>0.01</v>
      </c>
    </row>
    <row r="2274" spans="1:26" s="189" customFormat="1" ht="15.75" customHeight="1" x14ac:dyDescent="0.35">
      <c r="A2274" s="221">
        <v>341</v>
      </c>
      <c r="B2274" s="217" t="str">
        <f>+ม.6!D445</f>
        <v>น.ส.3</v>
      </c>
      <c r="C2274" s="234">
        <f>+ม.6!E445</f>
        <v>0</v>
      </c>
      <c r="D2274" s="221">
        <f>+ม.6!I445</f>
        <v>20</v>
      </c>
      <c r="E2274" s="221">
        <f>+ม.6!J445</f>
        <v>3</v>
      </c>
      <c r="F2274" s="230"/>
      <c r="G2274" s="190"/>
      <c r="H2274" s="221">
        <f t="shared" si="242"/>
        <v>8300</v>
      </c>
      <c r="I2274" s="226">
        <v>100</v>
      </c>
      <c r="J2274" s="191">
        <f t="shared" si="247"/>
        <v>830000</v>
      </c>
      <c r="K2274" s="221">
        <f>+ม.6!Q445</f>
        <v>0</v>
      </c>
      <c r="L2274" s="238">
        <f>+ม.6!S445</f>
        <v>0</v>
      </c>
      <c r="M2274" s="238">
        <f>+ม.6!T445</f>
        <v>0</v>
      </c>
      <c r="N2274" s="190"/>
      <c r="O2274" s="197">
        <f>+ม.6!U445</f>
        <v>0</v>
      </c>
      <c r="P2274" s="190">
        <f>+ม.6!W445</f>
        <v>0</v>
      </c>
      <c r="Q2274" s="244"/>
      <c r="R2274" s="197">
        <f t="shared" si="243"/>
        <v>0</v>
      </c>
      <c r="S2274" s="221">
        <f>+ม.6!Z445</f>
        <v>0</v>
      </c>
      <c r="T2274" s="201">
        <f t="shared" si="244"/>
        <v>0</v>
      </c>
      <c r="U2274" s="190">
        <f t="shared" si="245"/>
        <v>0</v>
      </c>
      <c r="V2274" s="190">
        <f t="shared" si="246"/>
        <v>830000</v>
      </c>
      <c r="W2274" s="190"/>
      <c r="X2274" s="258"/>
      <c r="Y2274" s="251">
        <f t="shared" si="248"/>
        <v>830000</v>
      </c>
      <c r="Z2274" s="251">
        <v>0.01</v>
      </c>
    </row>
    <row r="2275" spans="1:26" s="189" customFormat="1" ht="15.75" customHeight="1" x14ac:dyDescent="0.35">
      <c r="A2275" s="221">
        <v>342</v>
      </c>
      <c r="B2275" s="217" t="str">
        <f>+ม.6!D446</f>
        <v>น.ส.3</v>
      </c>
      <c r="C2275" s="234">
        <f>+ม.6!E446</f>
        <v>241</v>
      </c>
      <c r="D2275" s="221">
        <f>+ม.6!I446</f>
        <v>10</v>
      </c>
      <c r="E2275" s="221">
        <f>+ม.6!J446</f>
        <v>1</v>
      </c>
      <c r="F2275" s="230">
        <f>+ม.6!K446</f>
        <v>3</v>
      </c>
      <c r="G2275" s="190"/>
      <c r="H2275" s="221">
        <f t="shared" si="242"/>
        <v>4103</v>
      </c>
      <c r="I2275" s="226">
        <v>100</v>
      </c>
      <c r="J2275" s="191">
        <f t="shared" si="247"/>
        <v>410300</v>
      </c>
      <c r="K2275" s="221">
        <f>+ม.6!Q446</f>
        <v>0</v>
      </c>
      <c r="L2275" s="238">
        <f>+ม.6!S446</f>
        <v>0</v>
      </c>
      <c r="M2275" s="238">
        <f>+ม.6!T446</f>
        <v>0</v>
      </c>
      <c r="N2275" s="190"/>
      <c r="O2275" s="197">
        <f>+ม.6!U446</f>
        <v>0</v>
      </c>
      <c r="P2275" s="190">
        <f>+ม.6!W446</f>
        <v>0</v>
      </c>
      <c r="Q2275" s="244"/>
      <c r="R2275" s="197">
        <f t="shared" si="243"/>
        <v>0</v>
      </c>
      <c r="S2275" s="221">
        <f>+ม.6!Z446</f>
        <v>0</v>
      </c>
      <c r="T2275" s="201">
        <f t="shared" si="244"/>
        <v>0</v>
      </c>
      <c r="U2275" s="190">
        <f t="shared" si="245"/>
        <v>0</v>
      </c>
      <c r="V2275" s="190">
        <f t="shared" si="246"/>
        <v>410300</v>
      </c>
      <c r="W2275" s="190"/>
      <c r="X2275" s="258"/>
      <c r="Y2275" s="251">
        <f t="shared" si="248"/>
        <v>410300</v>
      </c>
      <c r="Z2275" s="251">
        <v>0.01</v>
      </c>
    </row>
    <row r="2276" spans="1:26" s="189" customFormat="1" ht="15.75" customHeight="1" x14ac:dyDescent="0.35">
      <c r="A2276" s="221">
        <v>343</v>
      </c>
      <c r="B2276" s="217" t="str">
        <f>+ม.6!D447</f>
        <v>น.ส.3</v>
      </c>
      <c r="C2276" s="234">
        <f>+ม.6!E447</f>
        <v>128</v>
      </c>
      <c r="D2276" s="221">
        <f>+ม.6!I447</f>
        <v>5</v>
      </c>
      <c r="E2276" s="221">
        <f>+ม.6!J447</f>
        <v>1</v>
      </c>
      <c r="F2276" s="230">
        <f>+ม.6!K447</f>
        <v>73</v>
      </c>
      <c r="G2276" s="190"/>
      <c r="H2276" s="221">
        <f t="shared" si="242"/>
        <v>2173</v>
      </c>
      <c r="I2276" s="226">
        <v>100</v>
      </c>
      <c r="J2276" s="191">
        <f t="shared" si="247"/>
        <v>217300</v>
      </c>
      <c r="K2276" s="221">
        <f>+ม.6!Q447</f>
        <v>0</v>
      </c>
      <c r="L2276" s="238">
        <f>+ม.6!S447</f>
        <v>0</v>
      </c>
      <c r="M2276" s="238">
        <f>+ม.6!T447</f>
        <v>0</v>
      </c>
      <c r="N2276" s="190"/>
      <c r="O2276" s="197">
        <f>+ม.6!U447</f>
        <v>0</v>
      </c>
      <c r="P2276" s="190">
        <f>+ม.6!W447</f>
        <v>0</v>
      </c>
      <c r="Q2276" s="244"/>
      <c r="R2276" s="197">
        <f t="shared" si="243"/>
        <v>0</v>
      </c>
      <c r="S2276" s="221">
        <f>+ม.6!Z447</f>
        <v>0</v>
      </c>
      <c r="T2276" s="201">
        <f t="shared" si="244"/>
        <v>0</v>
      </c>
      <c r="U2276" s="190">
        <f t="shared" si="245"/>
        <v>0</v>
      </c>
      <c r="V2276" s="190">
        <f t="shared" si="246"/>
        <v>217300</v>
      </c>
      <c r="W2276" s="190"/>
      <c r="X2276" s="258"/>
      <c r="Y2276" s="251">
        <f t="shared" si="248"/>
        <v>217300</v>
      </c>
      <c r="Z2276" s="251">
        <v>0.01</v>
      </c>
    </row>
    <row r="2277" spans="1:26" s="189" customFormat="1" ht="15.75" customHeight="1" x14ac:dyDescent="0.35">
      <c r="A2277" s="221">
        <v>344</v>
      </c>
      <c r="B2277" s="217" t="str">
        <f>+ม.6!D448</f>
        <v>น.ส.3</v>
      </c>
      <c r="C2277" s="234">
        <f>+ม.6!E448</f>
        <v>2048</v>
      </c>
      <c r="D2277" s="221">
        <f>+ม.6!I448</f>
        <v>0</v>
      </c>
      <c r="E2277" s="221">
        <f>+ม.6!J448</f>
        <v>2</v>
      </c>
      <c r="F2277" s="230">
        <f>+ม.6!K448</f>
        <v>87</v>
      </c>
      <c r="G2277" s="190"/>
      <c r="H2277" s="221">
        <f t="shared" si="242"/>
        <v>287</v>
      </c>
      <c r="I2277" s="226">
        <v>100</v>
      </c>
      <c r="J2277" s="191">
        <f t="shared" si="247"/>
        <v>28700</v>
      </c>
      <c r="K2277" s="221">
        <f>+ม.6!Q448</f>
        <v>0</v>
      </c>
      <c r="L2277" s="238">
        <f>+ม.6!S448</f>
        <v>0</v>
      </c>
      <c r="M2277" s="238">
        <f>+ม.6!T448</f>
        <v>0</v>
      </c>
      <c r="N2277" s="190"/>
      <c r="O2277" s="197">
        <f>+ม.6!U448</f>
        <v>0</v>
      </c>
      <c r="P2277" s="190">
        <f>+ม.6!W448</f>
        <v>0</v>
      </c>
      <c r="Q2277" s="244"/>
      <c r="R2277" s="197">
        <f t="shared" si="243"/>
        <v>0</v>
      </c>
      <c r="S2277" s="221">
        <f>+ม.6!Z448</f>
        <v>0</v>
      </c>
      <c r="T2277" s="201">
        <f t="shared" si="244"/>
        <v>0</v>
      </c>
      <c r="U2277" s="190">
        <f t="shared" si="245"/>
        <v>0</v>
      </c>
      <c r="V2277" s="190">
        <f t="shared" si="246"/>
        <v>28700</v>
      </c>
      <c r="W2277" s="190"/>
      <c r="X2277" s="258"/>
      <c r="Y2277" s="251">
        <f t="shared" si="248"/>
        <v>28700</v>
      </c>
      <c r="Z2277" s="251">
        <v>0.01</v>
      </c>
    </row>
    <row r="2278" spans="1:26" s="189" customFormat="1" ht="15.75" customHeight="1" x14ac:dyDescent="0.35">
      <c r="A2278" s="221">
        <v>345</v>
      </c>
      <c r="B2278" s="217" t="str">
        <f>+ม.6!D449</f>
        <v>น.ส.3</v>
      </c>
      <c r="C2278" s="234">
        <f>+ม.6!E449</f>
        <v>2052</v>
      </c>
      <c r="D2278" s="221">
        <f>+ม.6!I449</f>
        <v>0</v>
      </c>
      <c r="E2278" s="221">
        <f>+ม.6!J449</f>
        <v>1</v>
      </c>
      <c r="F2278" s="230">
        <f>+ม.6!K449</f>
        <v>8</v>
      </c>
      <c r="G2278" s="190"/>
      <c r="H2278" s="221">
        <f t="shared" si="242"/>
        <v>108</v>
      </c>
      <c r="I2278" s="226">
        <v>100</v>
      </c>
      <c r="J2278" s="191">
        <f t="shared" si="247"/>
        <v>10800</v>
      </c>
      <c r="K2278" s="221">
        <f>+ม.6!Q449</f>
        <v>1</v>
      </c>
      <c r="L2278" s="238" t="str">
        <f>+ม.6!S449</f>
        <v>บ้านเดี่ยว</v>
      </c>
      <c r="M2278" s="238" t="str">
        <f>+ม.6!T449</f>
        <v>ครึ่งตึกครึ่งไม้</v>
      </c>
      <c r="N2278" s="190"/>
      <c r="O2278" s="197">
        <f>+ม.6!U449</f>
        <v>108</v>
      </c>
      <c r="P2278" s="190">
        <f>+ม.6!W449</f>
        <v>0</v>
      </c>
      <c r="Q2278" s="244">
        <v>6800</v>
      </c>
      <c r="R2278" s="197">
        <f t="shared" si="243"/>
        <v>734400</v>
      </c>
      <c r="S2278" s="221">
        <f>+ม.6!Z449</f>
        <v>40</v>
      </c>
      <c r="T2278" s="201">
        <f t="shared" si="244"/>
        <v>293760</v>
      </c>
      <c r="U2278" s="190">
        <f t="shared" si="245"/>
        <v>440640</v>
      </c>
      <c r="V2278" s="190">
        <f t="shared" si="246"/>
        <v>451440</v>
      </c>
      <c r="W2278" s="190"/>
      <c r="X2278" s="258"/>
      <c r="Y2278" s="251">
        <f t="shared" si="248"/>
        <v>451440</v>
      </c>
      <c r="Z2278" s="251">
        <v>0.03</v>
      </c>
    </row>
    <row r="2279" spans="1:26" s="189" customFormat="1" ht="15.75" customHeight="1" x14ac:dyDescent="0.35">
      <c r="A2279" s="221">
        <f>+ม.6!C450</f>
        <v>0</v>
      </c>
      <c r="B2279" s="217">
        <f>+ม.6!D450</f>
        <v>0</v>
      </c>
      <c r="C2279" s="234"/>
      <c r="D2279" s="221"/>
      <c r="E2279" s="221"/>
      <c r="F2279" s="230"/>
      <c r="G2279" s="190"/>
      <c r="H2279" s="221">
        <f t="shared" si="242"/>
        <v>0</v>
      </c>
      <c r="I2279" s="226"/>
      <c r="J2279" s="191">
        <f t="shared" si="247"/>
        <v>0</v>
      </c>
      <c r="K2279" s="221">
        <f>+ม.6!Q450</f>
        <v>0</v>
      </c>
      <c r="L2279" s="238" t="str">
        <f>+ม.6!S450</f>
        <v>ชั้นที่1</v>
      </c>
      <c r="M2279" s="238">
        <f>+ม.6!T450</f>
        <v>0</v>
      </c>
      <c r="N2279" s="190"/>
      <c r="O2279" s="197">
        <f>+ม.6!U450</f>
        <v>0</v>
      </c>
      <c r="P2279" s="190">
        <f>+ม.6!W450</f>
        <v>54</v>
      </c>
      <c r="Q2279" s="244"/>
      <c r="R2279" s="197">
        <f t="shared" si="243"/>
        <v>0</v>
      </c>
      <c r="S2279" s="221">
        <f>+ม.6!Z450</f>
        <v>0</v>
      </c>
      <c r="T2279" s="201">
        <f t="shared" si="244"/>
        <v>0</v>
      </c>
      <c r="U2279" s="190">
        <f t="shared" si="245"/>
        <v>0</v>
      </c>
      <c r="V2279" s="190">
        <f t="shared" si="246"/>
        <v>0</v>
      </c>
      <c r="W2279" s="190"/>
      <c r="X2279" s="258"/>
      <c r="Y2279" s="251">
        <f t="shared" si="248"/>
        <v>0</v>
      </c>
      <c r="Z2279" s="251"/>
    </row>
    <row r="2280" spans="1:26" s="189" customFormat="1" ht="15.75" customHeight="1" x14ac:dyDescent="0.35">
      <c r="A2280" s="221">
        <f>+ม.6!C451</f>
        <v>0</v>
      </c>
      <c r="B2280" s="217">
        <f>+ม.6!D451</f>
        <v>0</v>
      </c>
      <c r="C2280" s="234"/>
      <c r="D2280" s="221"/>
      <c r="E2280" s="221"/>
      <c r="F2280" s="230"/>
      <c r="G2280" s="190"/>
      <c r="H2280" s="221">
        <f t="shared" si="242"/>
        <v>0</v>
      </c>
      <c r="I2280" s="226"/>
      <c r="J2280" s="191">
        <f t="shared" si="247"/>
        <v>0</v>
      </c>
      <c r="K2280" s="221">
        <f>+ม.6!Q451</f>
        <v>0</v>
      </c>
      <c r="L2280" s="238" t="str">
        <f>+ม.6!S451</f>
        <v>ชั้นที่2</v>
      </c>
      <c r="M2280" s="238">
        <f>+ม.6!T451</f>
        <v>0</v>
      </c>
      <c r="N2280" s="190"/>
      <c r="O2280" s="197">
        <f>+ม.6!U451</f>
        <v>0</v>
      </c>
      <c r="P2280" s="190">
        <f>+ม.6!W451</f>
        <v>54</v>
      </c>
      <c r="Q2280" s="244"/>
      <c r="R2280" s="197">
        <f t="shared" si="243"/>
        <v>0</v>
      </c>
      <c r="S2280" s="221">
        <f>+ม.6!Z451</f>
        <v>0</v>
      </c>
      <c r="T2280" s="201">
        <f t="shared" si="244"/>
        <v>0</v>
      </c>
      <c r="U2280" s="190">
        <f t="shared" si="245"/>
        <v>0</v>
      </c>
      <c r="V2280" s="190">
        <f t="shared" si="246"/>
        <v>0</v>
      </c>
      <c r="W2280" s="190"/>
      <c r="X2280" s="258"/>
      <c r="Y2280" s="251">
        <f t="shared" si="248"/>
        <v>0</v>
      </c>
      <c r="Z2280" s="251"/>
    </row>
    <row r="2281" spans="1:26" s="189" customFormat="1" ht="15.75" customHeight="1" x14ac:dyDescent="0.35">
      <c r="A2281" s="221">
        <v>346</v>
      </c>
      <c r="B2281" s="217" t="str">
        <f>+ม.6!D452</f>
        <v>น.ส.3</v>
      </c>
      <c r="C2281" s="234">
        <f>+ม.6!E452</f>
        <v>2062</v>
      </c>
      <c r="D2281" s="221">
        <f>+ม.6!I452</f>
        <v>0</v>
      </c>
      <c r="E2281" s="221">
        <f>+ม.6!J452</f>
        <v>0</v>
      </c>
      <c r="F2281" s="230">
        <f>+ม.6!K452</f>
        <v>98</v>
      </c>
      <c r="G2281" s="190"/>
      <c r="H2281" s="221">
        <f t="shared" si="242"/>
        <v>98</v>
      </c>
      <c r="I2281" s="226">
        <v>100</v>
      </c>
      <c r="J2281" s="191">
        <f t="shared" si="247"/>
        <v>9800</v>
      </c>
      <c r="K2281" s="221">
        <f>+ม.6!Q452</f>
        <v>0</v>
      </c>
      <c r="L2281" s="238">
        <f>+ม.6!S452</f>
        <v>0</v>
      </c>
      <c r="M2281" s="238">
        <f>+ม.6!T452</f>
        <v>0</v>
      </c>
      <c r="N2281" s="190"/>
      <c r="O2281" s="197">
        <f>+ม.6!U452</f>
        <v>0</v>
      </c>
      <c r="P2281" s="190">
        <f>+ม.6!W452</f>
        <v>0</v>
      </c>
      <c r="Q2281" s="244"/>
      <c r="R2281" s="197">
        <f t="shared" si="243"/>
        <v>0</v>
      </c>
      <c r="S2281" s="221">
        <f>+ม.6!Z452</f>
        <v>0</v>
      </c>
      <c r="T2281" s="201">
        <f t="shared" si="244"/>
        <v>0</v>
      </c>
      <c r="U2281" s="190">
        <f t="shared" si="245"/>
        <v>0</v>
      </c>
      <c r="V2281" s="190">
        <f t="shared" si="246"/>
        <v>9800</v>
      </c>
      <c r="W2281" s="190"/>
      <c r="X2281" s="258"/>
      <c r="Y2281" s="251">
        <f t="shared" si="248"/>
        <v>9800</v>
      </c>
      <c r="Z2281" s="251">
        <v>0.01</v>
      </c>
    </row>
    <row r="2282" spans="1:26" s="189" customFormat="1" ht="15.75" customHeight="1" x14ac:dyDescent="0.35">
      <c r="A2282" s="221">
        <v>347</v>
      </c>
      <c r="B2282" s="217" t="str">
        <f>+ม.6!D453</f>
        <v>น.ส.3</v>
      </c>
      <c r="C2282" s="234">
        <f>+ม.6!E453</f>
        <v>2026</v>
      </c>
      <c r="D2282" s="221">
        <f>+ม.6!I453</f>
        <v>0</v>
      </c>
      <c r="E2282" s="221">
        <f>+ม.6!J453</f>
        <v>1</v>
      </c>
      <c r="F2282" s="230">
        <f>+ม.6!K453</f>
        <v>12</v>
      </c>
      <c r="G2282" s="190"/>
      <c r="H2282" s="221">
        <f t="shared" si="242"/>
        <v>112</v>
      </c>
      <c r="I2282" s="226">
        <v>100</v>
      </c>
      <c r="J2282" s="191">
        <f t="shared" si="247"/>
        <v>11200</v>
      </c>
      <c r="K2282" s="221">
        <f>+ม.6!Q453</f>
        <v>0</v>
      </c>
      <c r="L2282" s="238">
        <f>+ม.6!S453</f>
        <v>0</v>
      </c>
      <c r="M2282" s="238">
        <f>+ม.6!T453</f>
        <v>0</v>
      </c>
      <c r="N2282" s="190"/>
      <c r="O2282" s="197">
        <f>+ม.6!U453</f>
        <v>0</v>
      </c>
      <c r="P2282" s="190">
        <f>+ม.6!W453</f>
        <v>0</v>
      </c>
      <c r="Q2282" s="244"/>
      <c r="R2282" s="197">
        <f t="shared" si="243"/>
        <v>0</v>
      </c>
      <c r="S2282" s="221">
        <f>+ม.6!Z453</f>
        <v>0</v>
      </c>
      <c r="T2282" s="201">
        <f t="shared" si="244"/>
        <v>0</v>
      </c>
      <c r="U2282" s="190">
        <f t="shared" si="245"/>
        <v>0</v>
      </c>
      <c r="V2282" s="190">
        <f t="shared" si="246"/>
        <v>11200</v>
      </c>
      <c r="W2282" s="190"/>
      <c r="X2282" s="258"/>
      <c r="Y2282" s="251">
        <f t="shared" si="248"/>
        <v>11200</v>
      </c>
      <c r="Z2282" s="251">
        <v>0.01</v>
      </c>
    </row>
    <row r="2283" spans="1:26" s="189" customFormat="1" ht="15.75" customHeight="1" x14ac:dyDescent="0.35">
      <c r="A2283" s="221">
        <v>348</v>
      </c>
      <c r="B2283" s="217" t="str">
        <f>+ม.6!D454</f>
        <v>น.ส.3</v>
      </c>
      <c r="C2283" s="234">
        <f>+ม.6!E454</f>
        <v>384</v>
      </c>
      <c r="D2283" s="221">
        <f>+ม.6!I454</f>
        <v>10</v>
      </c>
      <c r="E2283" s="221">
        <f>+ม.6!J454</f>
        <v>0</v>
      </c>
      <c r="F2283" s="230"/>
      <c r="G2283" s="190"/>
      <c r="H2283" s="221">
        <f t="shared" si="242"/>
        <v>4000</v>
      </c>
      <c r="I2283" s="226">
        <v>100</v>
      </c>
      <c r="J2283" s="191">
        <f t="shared" si="247"/>
        <v>400000</v>
      </c>
      <c r="K2283" s="221">
        <f>+ม.6!Q454</f>
        <v>0</v>
      </c>
      <c r="L2283" s="238">
        <f>+ม.6!S454</f>
        <v>0</v>
      </c>
      <c r="M2283" s="238">
        <f>+ม.6!T454</f>
        <v>0</v>
      </c>
      <c r="N2283" s="190"/>
      <c r="O2283" s="197">
        <f>+ม.6!U454</f>
        <v>0</v>
      </c>
      <c r="P2283" s="190">
        <f>+ม.6!W454</f>
        <v>0</v>
      </c>
      <c r="Q2283" s="244"/>
      <c r="R2283" s="197">
        <f t="shared" si="243"/>
        <v>0</v>
      </c>
      <c r="S2283" s="221">
        <f>+ม.6!Z454</f>
        <v>0</v>
      </c>
      <c r="T2283" s="201">
        <f t="shared" si="244"/>
        <v>0</v>
      </c>
      <c r="U2283" s="190">
        <f t="shared" si="245"/>
        <v>0</v>
      </c>
      <c r="V2283" s="190">
        <f t="shared" si="246"/>
        <v>400000</v>
      </c>
      <c r="W2283" s="190"/>
      <c r="X2283" s="258"/>
      <c r="Y2283" s="251">
        <f t="shared" si="248"/>
        <v>400000</v>
      </c>
      <c r="Z2283" s="251">
        <v>0.01</v>
      </c>
    </row>
    <row r="2284" spans="1:26" s="189" customFormat="1" ht="15.75" customHeight="1" x14ac:dyDescent="0.35">
      <c r="A2284" s="221">
        <v>349</v>
      </c>
      <c r="B2284" s="217" t="str">
        <f>+ม.6!D455</f>
        <v>น.ส.3</v>
      </c>
      <c r="C2284" s="234">
        <f>+ม.6!E455</f>
        <v>0</v>
      </c>
      <c r="D2284" s="221">
        <f>+ม.6!I455</f>
        <v>20</v>
      </c>
      <c r="E2284" s="221">
        <f>+ม.6!J455</f>
        <v>0</v>
      </c>
      <c r="F2284" s="230"/>
      <c r="G2284" s="190"/>
      <c r="H2284" s="221">
        <f t="shared" si="242"/>
        <v>8000</v>
      </c>
      <c r="I2284" s="226">
        <v>100</v>
      </c>
      <c r="J2284" s="191">
        <f t="shared" si="247"/>
        <v>800000</v>
      </c>
      <c r="K2284" s="221">
        <f>+ม.6!Q455</f>
        <v>0</v>
      </c>
      <c r="L2284" s="238">
        <f>+ม.6!S455</f>
        <v>0</v>
      </c>
      <c r="M2284" s="238">
        <f>+ม.6!T455</f>
        <v>0</v>
      </c>
      <c r="N2284" s="190"/>
      <c r="O2284" s="197">
        <f>+ม.6!U455</f>
        <v>0</v>
      </c>
      <c r="P2284" s="190">
        <f>+ม.6!W455</f>
        <v>0</v>
      </c>
      <c r="Q2284" s="244"/>
      <c r="R2284" s="197">
        <f t="shared" si="243"/>
        <v>0</v>
      </c>
      <c r="S2284" s="221">
        <f>+ม.6!Z455</f>
        <v>0</v>
      </c>
      <c r="T2284" s="201">
        <f t="shared" si="244"/>
        <v>0</v>
      </c>
      <c r="U2284" s="190">
        <f t="shared" si="245"/>
        <v>0</v>
      </c>
      <c r="V2284" s="190">
        <f t="shared" si="246"/>
        <v>800000</v>
      </c>
      <c r="W2284" s="190"/>
      <c r="X2284" s="258"/>
      <c r="Y2284" s="251">
        <f t="shared" si="248"/>
        <v>800000</v>
      </c>
      <c r="Z2284" s="251">
        <v>0.01</v>
      </c>
    </row>
    <row r="2285" spans="1:26" s="189" customFormat="1" ht="15.75" customHeight="1" x14ac:dyDescent="0.35">
      <c r="A2285" s="221">
        <v>350</v>
      </c>
      <c r="B2285" s="217" t="str">
        <f>+ม.6!D456</f>
        <v>น.ส.3</v>
      </c>
      <c r="C2285" s="234">
        <f>+ม.6!E456</f>
        <v>326</v>
      </c>
      <c r="D2285" s="221">
        <f>+ม.6!I456</f>
        <v>0</v>
      </c>
      <c r="E2285" s="221">
        <f>+ม.6!J456</f>
        <v>1</v>
      </c>
      <c r="F2285" s="230">
        <f>+ม.6!K456</f>
        <v>8</v>
      </c>
      <c r="G2285" s="190"/>
      <c r="H2285" s="221">
        <f t="shared" si="242"/>
        <v>108</v>
      </c>
      <c r="I2285" s="226">
        <v>100</v>
      </c>
      <c r="J2285" s="191">
        <f t="shared" si="247"/>
        <v>10800</v>
      </c>
      <c r="K2285" s="221">
        <f>+ม.6!Q456</f>
        <v>0</v>
      </c>
      <c r="L2285" s="238">
        <f>+ม.6!S456</f>
        <v>0</v>
      </c>
      <c r="M2285" s="238">
        <f>+ม.6!T456</f>
        <v>0</v>
      </c>
      <c r="N2285" s="190"/>
      <c r="O2285" s="197">
        <f>+ม.6!U456</f>
        <v>0</v>
      </c>
      <c r="P2285" s="190">
        <f>+ม.6!W456</f>
        <v>0</v>
      </c>
      <c r="Q2285" s="244"/>
      <c r="R2285" s="197">
        <f t="shared" si="243"/>
        <v>0</v>
      </c>
      <c r="S2285" s="221">
        <f>+ม.6!Z456</f>
        <v>0</v>
      </c>
      <c r="T2285" s="201">
        <f t="shared" si="244"/>
        <v>0</v>
      </c>
      <c r="U2285" s="190">
        <f t="shared" si="245"/>
        <v>0</v>
      </c>
      <c r="V2285" s="190">
        <f t="shared" si="246"/>
        <v>10800</v>
      </c>
      <c r="W2285" s="190"/>
      <c r="X2285" s="258"/>
      <c r="Y2285" s="251">
        <f t="shared" si="248"/>
        <v>10800</v>
      </c>
      <c r="Z2285" s="251">
        <v>0.01</v>
      </c>
    </row>
    <row r="2286" spans="1:26" s="189" customFormat="1" ht="15.75" customHeight="1" x14ac:dyDescent="0.35">
      <c r="A2286" s="221">
        <v>351</v>
      </c>
      <c r="B2286" s="217" t="str">
        <f>+ม.6!D457</f>
        <v>น.ส.3</v>
      </c>
      <c r="C2286" s="234">
        <f>+ม.6!E457</f>
        <v>324</v>
      </c>
      <c r="D2286" s="221">
        <f>+ม.6!I457</f>
        <v>0</v>
      </c>
      <c r="E2286" s="221">
        <f>+ม.6!J457</f>
        <v>1</v>
      </c>
      <c r="F2286" s="230">
        <f>+ม.6!K457</f>
        <v>96</v>
      </c>
      <c r="G2286" s="190"/>
      <c r="H2286" s="221">
        <f t="shared" si="242"/>
        <v>196</v>
      </c>
      <c r="I2286" s="226">
        <v>100</v>
      </c>
      <c r="J2286" s="191">
        <f t="shared" si="247"/>
        <v>19600</v>
      </c>
      <c r="K2286" s="221">
        <f>+ม.6!Q457</f>
        <v>0</v>
      </c>
      <c r="L2286" s="238">
        <f>+ม.6!S457</f>
        <v>0</v>
      </c>
      <c r="M2286" s="238">
        <f>+ม.6!T457</f>
        <v>0</v>
      </c>
      <c r="N2286" s="190"/>
      <c r="O2286" s="197">
        <f>+ม.6!U457</f>
        <v>0</v>
      </c>
      <c r="P2286" s="190">
        <f>+ม.6!W457</f>
        <v>0</v>
      </c>
      <c r="Q2286" s="244"/>
      <c r="R2286" s="197">
        <f t="shared" si="243"/>
        <v>0</v>
      </c>
      <c r="S2286" s="221">
        <f>+ม.6!Z457</f>
        <v>0</v>
      </c>
      <c r="T2286" s="201">
        <f t="shared" si="244"/>
        <v>0</v>
      </c>
      <c r="U2286" s="190">
        <f t="shared" si="245"/>
        <v>0</v>
      </c>
      <c r="V2286" s="190">
        <f t="shared" si="246"/>
        <v>19600</v>
      </c>
      <c r="W2286" s="190"/>
      <c r="X2286" s="258"/>
      <c r="Y2286" s="251">
        <f t="shared" si="248"/>
        <v>19600</v>
      </c>
      <c r="Z2286" s="251">
        <v>0.01</v>
      </c>
    </row>
    <row r="2287" spans="1:26" s="189" customFormat="1" ht="15.75" customHeight="1" x14ac:dyDescent="0.35">
      <c r="A2287" s="221">
        <v>352</v>
      </c>
      <c r="B2287" s="217" t="str">
        <f>+ม.6!D458</f>
        <v>โฉนด</v>
      </c>
      <c r="C2287" s="234">
        <f>+ม.6!E458</f>
        <v>15753</v>
      </c>
      <c r="D2287" s="221">
        <f>+ม.6!I458</f>
        <v>2</v>
      </c>
      <c r="E2287" s="221">
        <f>+ม.6!J458</f>
        <v>3</v>
      </c>
      <c r="F2287" s="230">
        <v>21</v>
      </c>
      <c r="G2287" s="190"/>
      <c r="H2287" s="221">
        <f t="shared" ref="H2287:H2350" si="249">+(D2287*400)+(E2287*100)+F2287</f>
        <v>1121</v>
      </c>
      <c r="I2287" s="226">
        <v>100</v>
      </c>
      <c r="J2287" s="191">
        <f t="shared" si="247"/>
        <v>112100</v>
      </c>
      <c r="K2287" s="221">
        <f>+ม.6!Q458</f>
        <v>0</v>
      </c>
      <c r="L2287" s="238">
        <f>+ม.6!S458</f>
        <v>0</v>
      </c>
      <c r="M2287" s="238">
        <f>+ม.6!T458</f>
        <v>0</v>
      </c>
      <c r="N2287" s="190"/>
      <c r="O2287" s="197">
        <f>+ม.6!U458</f>
        <v>0</v>
      </c>
      <c r="P2287" s="190">
        <f>+ม.6!W458</f>
        <v>0</v>
      </c>
      <c r="Q2287" s="244"/>
      <c r="R2287" s="197">
        <f t="shared" ref="R2287:R2367" si="250">O2287*Q2287</f>
        <v>0</v>
      </c>
      <c r="S2287" s="221">
        <f>+ม.6!Z458</f>
        <v>0</v>
      </c>
      <c r="T2287" s="201">
        <f t="shared" ref="T2287:T2367" si="251">R2287*S2287/100</f>
        <v>0</v>
      </c>
      <c r="U2287" s="190">
        <f t="shared" ref="U2287:U2367" si="252">R2287-T2287</f>
        <v>0</v>
      </c>
      <c r="V2287" s="190">
        <f t="shared" ref="V2287:V2367" si="253">J2287+U2287</f>
        <v>112100</v>
      </c>
      <c r="W2287" s="190"/>
      <c r="X2287" s="258" t="s">
        <v>2880</v>
      </c>
      <c r="Y2287" s="251"/>
      <c r="Z2287" s="251">
        <v>0.01</v>
      </c>
    </row>
    <row r="2288" spans="1:26" s="189" customFormat="1" ht="15.75" customHeight="1" x14ac:dyDescent="0.35">
      <c r="A2288" s="221">
        <v>353</v>
      </c>
      <c r="B2288" s="217" t="str">
        <f>+ม.6!D459</f>
        <v>โฉนด</v>
      </c>
      <c r="C2288" s="234">
        <f>+ม.6!E459</f>
        <v>31232</v>
      </c>
      <c r="D2288" s="221">
        <f>+ม.6!I459</f>
        <v>0</v>
      </c>
      <c r="E2288" s="221">
        <f>+ม.6!J459</f>
        <v>2</v>
      </c>
      <c r="F2288" s="230">
        <f>+ม.6!K459</f>
        <v>19</v>
      </c>
      <c r="G2288" s="190"/>
      <c r="H2288" s="221">
        <f t="shared" si="249"/>
        <v>219</v>
      </c>
      <c r="I2288" s="226">
        <v>230</v>
      </c>
      <c r="J2288" s="191">
        <f t="shared" ref="J2288:J2351" si="254">H2288*I2288</f>
        <v>50370</v>
      </c>
      <c r="K2288" s="221">
        <f>+ม.6!Q459</f>
        <v>1</v>
      </c>
      <c r="L2288" s="238" t="str">
        <f>+ม.6!S459</f>
        <v>บ้านเดี่ยว</v>
      </c>
      <c r="M2288" s="238" t="str">
        <f>+ม.6!T459</f>
        <v>ครึ่งตึกครึ่งไม้</v>
      </c>
      <c r="N2288" s="190"/>
      <c r="O2288" s="197">
        <f>+ม.6!U459</f>
        <v>0</v>
      </c>
      <c r="P2288" s="190">
        <f>+ม.6!W459</f>
        <v>0</v>
      </c>
      <c r="Q2288" s="244"/>
      <c r="R2288" s="197">
        <f t="shared" si="250"/>
        <v>0</v>
      </c>
      <c r="S2288" s="221">
        <f>+ม.6!Z459</f>
        <v>0</v>
      </c>
      <c r="T2288" s="201">
        <f t="shared" si="251"/>
        <v>0</v>
      </c>
      <c r="U2288" s="190">
        <f t="shared" si="252"/>
        <v>0</v>
      </c>
      <c r="V2288" s="190">
        <f t="shared" si="253"/>
        <v>50370</v>
      </c>
      <c r="W2288" s="190"/>
      <c r="X2288" s="258" t="s">
        <v>2880</v>
      </c>
      <c r="Y2288" s="251"/>
      <c r="Z2288" s="251">
        <v>0.03</v>
      </c>
    </row>
    <row r="2289" spans="1:26" s="189" customFormat="1" ht="15.75" customHeight="1" x14ac:dyDescent="0.35">
      <c r="A2289" s="221">
        <v>354</v>
      </c>
      <c r="B2289" s="217" t="str">
        <f>+ม.6!D460</f>
        <v>สปก.</v>
      </c>
      <c r="C2289" s="234">
        <f>+ม.6!E460</f>
        <v>8991</v>
      </c>
      <c r="D2289" s="221">
        <f>+ม.6!I460</f>
        <v>10</v>
      </c>
      <c r="E2289" s="221">
        <f>+ม.6!J460</f>
        <v>0</v>
      </c>
      <c r="F2289" s="230">
        <f>+ม.6!K460</f>
        <v>0</v>
      </c>
      <c r="G2289" s="190"/>
      <c r="H2289" s="221">
        <f t="shared" si="249"/>
        <v>4000</v>
      </c>
      <c r="I2289" s="226">
        <v>100</v>
      </c>
      <c r="J2289" s="191">
        <f t="shared" si="254"/>
        <v>400000</v>
      </c>
      <c r="K2289" s="221">
        <f>+ม.6!Q460</f>
        <v>0</v>
      </c>
      <c r="L2289" s="238">
        <f>+ม.6!S460</f>
        <v>0</v>
      </c>
      <c r="M2289" s="238">
        <f>+ม.6!T460</f>
        <v>0</v>
      </c>
      <c r="N2289" s="190"/>
      <c r="O2289" s="197">
        <f>+ม.6!U460</f>
        <v>0</v>
      </c>
      <c r="P2289" s="190">
        <f>+ม.6!W460</f>
        <v>0</v>
      </c>
      <c r="Q2289" s="244"/>
      <c r="R2289" s="197">
        <f t="shared" si="250"/>
        <v>0</v>
      </c>
      <c r="S2289" s="221">
        <f>+ม.6!Z460</f>
        <v>0</v>
      </c>
      <c r="T2289" s="201">
        <f t="shared" si="251"/>
        <v>0</v>
      </c>
      <c r="U2289" s="190">
        <f t="shared" si="252"/>
        <v>0</v>
      </c>
      <c r="V2289" s="190">
        <f t="shared" si="253"/>
        <v>400000</v>
      </c>
      <c r="W2289" s="190"/>
      <c r="X2289" s="258"/>
      <c r="Y2289" s="251">
        <f t="shared" si="248"/>
        <v>400000</v>
      </c>
      <c r="Z2289" s="251">
        <v>0.01</v>
      </c>
    </row>
    <row r="2290" spans="1:26" s="189" customFormat="1" ht="15.75" customHeight="1" x14ac:dyDescent="0.35">
      <c r="A2290" s="221">
        <v>355</v>
      </c>
      <c r="B2290" s="217" t="str">
        <f>+ม.6!D461</f>
        <v>สปก.</v>
      </c>
      <c r="C2290" s="234">
        <f>+ม.6!E461</f>
        <v>13117</v>
      </c>
      <c r="D2290" s="221">
        <f>+ม.6!I461</f>
        <v>3</v>
      </c>
      <c r="E2290" s="221">
        <f>+ม.6!J461</f>
        <v>3</v>
      </c>
      <c r="F2290" s="230">
        <f>+ม.6!K461</f>
        <v>2</v>
      </c>
      <c r="G2290" s="190"/>
      <c r="H2290" s="221">
        <f t="shared" si="249"/>
        <v>1502</v>
      </c>
      <c r="I2290" s="226">
        <v>100</v>
      </c>
      <c r="J2290" s="191">
        <f t="shared" si="254"/>
        <v>150200</v>
      </c>
      <c r="K2290" s="221">
        <f>+ม.6!Q461</f>
        <v>0</v>
      </c>
      <c r="L2290" s="238">
        <f>+ม.6!S461</f>
        <v>0</v>
      </c>
      <c r="M2290" s="238">
        <f>+ม.6!T461</f>
        <v>0</v>
      </c>
      <c r="N2290" s="190"/>
      <c r="O2290" s="197">
        <f>+ม.6!U461</f>
        <v>0</v>
      </c>
      <c r="P2290" s="190">
        <f>+ม.6!W461</f>
        <v>0</v>
      </c>
      <c r="Q2290" s="244"/>
      <c r="R2290" s="197">
        <f t="shared" si="250"/>
        <v>0</v>
      </c>
      <c r="S2290" s="221">
        <f>+ม.6!Z461</f>
        <v>0</v>
      </c>
      <c r="T2290" s="201">
        <f t="shared" si="251"/>
        <v>0</v>
      </c>
      <c r="U2290" s="190">
        <f t="shared" si="252"/>
        <v>0</v>
      </c>
      <c r="V2290" s="190">
        <f t="shared" si="253"/>
        <v>150200</v>
      </c>
      <c r="W2290" s="190"/>
      <c r="X2290" s="258"/>
      <c r="Y2290" s="251">
        <f t="shared" si="248"/>
        <v>150200</v>
      </c>
      <c r="Z2290" s="251">
        <v>0.01</v>
      </c>
    </row>
    <row r="2291" spans="1:26" s="189" customFormat="1" ht="15.75" customHeight="1" x14ac:dyDescent="0.35">
      <c r="A2291" s="221">
        <v>356</v>
      </c>
      <c r="B2291" s="217" t="str">
        <f>+ม.6!D462</f>
        <v>โฉนด</v>
      </c>
      <c r="C2291" s="234">
        <f>+ม.6!E462</f>
        <v>14619</v>
      </c>
      <c r="D2291" s="221">
        <f>+ม.6!I462</f>
        <v>40</v>
      </c>
      <c r="E2291" s="221">
        <f>+ม.6!J462</f>
        <v>2</v>
      </c>
      <c r="F2291" s="230">
        <f>+ม.6!K462</f>
        <v>24</v>
      </c>
      <c r="G2291" s="190"/>
      <c r="H2291" s="221">
        <f t="shared" si="249"/>
        <v>16224</v>
      </c>
      <c r="I2291" s="226">
        <v>130</v>
      </c>
      <c r="J2291" s="191">
        <f t="shared" si="254"/>
        <v>2109120</v>
      </c>
      <c r="K2291" s="221">
        <f>+ม.6!Q462</f>
        <v>0</v>
      </c>
      <c r="L2291" s="238">
        <f>+ม.6!S462</f>
        <v>0</v>
      </c>
      <c r="M2291" s="238">
        <f>+ม.6!T462</f>
        <v>0</v>
      </c>
      <c r="N2291" s="190"/>
      <c r="O2291" s="197">
        <f>+ม.6!U462</f>
        <v>0</v>
      </c>
      <c r="P2291" s="190">
        <f>+ม.6!W462</f>
        <v>0</v>
      </c>
      <c r="Q2291" s="244"/>
      <c r="R2291" s="197">
        <f t="shared" si="250"/>
        <v>0</v>
      </c>
      <c r="S2291" s="221">
        <f>+ม.6!Z462</f>
        <v>0</v>
      </c>
      <c r="T2291" s="201">
        <f t="shared" si="251"/>
        <v>0</v>
      </c>
      <c r="U2291" s="190">
        <f t="shared" si="252"/>
        <v>0</v>
      </c>
      <c r="V2291" s="190">
        <f t="shared" si="253"/>
        <v>2109120</v>
      </c>
      <c r="W2291" s="190"/>
      <c r="X2291" s="258" t="s">
        <v>2880</v>
      </c>
      <c r="Y2291" s="251"/>
      <c r="Z2291" s="251">
        <v>0.01</v>
      </c>
    </row>
    <row r="2292" spans="1:26" s="189" customFormat="1" ht="15.75" customHeight="1" x14ac:dyDescent="0.35">
      <c r="A2292" s="221">
        <v>357</v>
      </c>
      <c r="B2292" s="217" t="str">
        <f>+ม.6!D463</f>
        <v>โฉนด</v>
      </c>
      <c r="C2292" s="234">
        <f>+ม.6!E463</f>
        <v>15025</v>
      </c>
      <c r="D2292" s="221">
        <f>+ม.6!I463</f>
        <v>6</v>
      </c>
      <c r="E2292" s="221">
        <f>+ม.6!J463</f>
        <v>0</v>
      </c>
      <c r="F2292" s="230">
        <f>+ม.6!K463</f>
        <v>80</v>
      </c>
      <c r="G2292" s="190"/>
      <c r="H2292" s="221">
        <f t="shared" si="249"/>
        <v>2480</v>
      </c>
      <c r="I2292" s="226">
        <v>100</v>
      </c>
      <c r="J2292" s="191">
        <f t="shared" si="254"/>
        <v>248000</v>
      </c>
      <c r="K2292" s="221">
        <f>+ม.6!Q463</f>
        <v>0</v>
      </c>
      <c r="L2292" s="238">
        <f>+ม.6!S463</f>
        <v>0</v>
      </c>
      <c r="M2292" s="238">
        <f>+ม.6!T463</f>
        <v>0</v>
      </c>
      <c r="N2292" s="190"/>
      <c r="O2292" s="197">
        <f>+ม.6!U463</f>
        <v>0</v>
      </c>
      <c r="P2292" s="190">
        <f>+ม.6!W463</f>
        <v>0</v>
      </c>
      <c r="Q2292" s="244"/>
      <c r="R2292" s="197">
        <f t="shared" si="250"/>
        <v>0</v>
      </c>
      <c r="S2292" s="221">
        <f>+ม.6!Z463</f>
        <v>0</v>
      </c>
      <c r="T2292" s="201">
        <f t="shared" si="251"/>
        <v>0</v>
      </c>
      <c r="U2292" s="190">
        <f t="shared" si="252"/>
        <v>0</v>
      </c>
      <c r="V2292" s="190">
        <f t="shared" si="253"/>
        <v>248000</v>
      </c>
      <c r="W2292" s="190"/>
      <c r="X2292" s="258" t="s">
        <v>2880</v>
      </c>
      <c r="Y2292" s="251"/>
      <c r="Z2292" s="251">
        <v>0.01</v>
      </c>
    </row>
    <row r="2293" spans="1:26" s="189" customFormat="1" ht="15.75" customHeight="1" x14ac:dyDescent="0.35">
      <c r="A2293" s="221">
        <v>358</v>
      </c>
      <c r="B2293" s="217" t="str">
        <f>+ม.6!D464</f>
        <v>น.ส.3</v>
      </c>
      <c r="C2293" s="234">
        <f>+ม.6!E464</f>
        <v>328</v>
      </c>
      <c r="D2293" s="221">
        <f>+ม.6!I464</f>
        <v>0</v>
      </c>
      <c r="E2293" s="221">
        <f>+ม.6!J464</f>
        <v>1</v>
      </c>
      <c r="F2293" s="230">
        <f>+ม.6!K464</f>
        <v>30</v>
      </c>
      <c r="G2293" s="190"/>
      <c r="H2293" s="221">
        <f t="shared" si="249"/>
        <v>130</v>
      </c>
      <c r="I2293" s="226">
        <v>100</v>
      </c>
      <c r="J2293" s="191">
        <f t="shared" si="254"/>
        <v>13000</v>
      </c>
      <c r="K2293" s="221">
        <f>+ม.6!Q464</f>
        <v>0</v>
      </c>
      <c r="L2293" s="238">
        <f>+ม.6!S464</f>
        <v>0</v>
      </c>
      <c r="M2293" s="238">
        <f>+ม.6!T464</f>
        <v>0</v>
      </c>
      <c r="N2293" s="190"/>
      <c r="O2293" s="197">
        <f>+ม.6!U464</f>
        <v>0</v>
      </c>
      <c r="P2293" s="190">
        <f>+ม.6!W464</f>
        <v>0</v>
      </c>
      <c r="Q2293" s="244"/>
      <c r="R2293" s="197">
        <f t="shared" si="250"/>
        <v>0</v>
      </c>
      <c r="S2293" s="221">
        <f>+ม.6!Z464</f>
        <v>0</v>
      </c>
      <c r="T2293" s="201">
        <f t="shared" si="251"/>
        <v>0</v>
      </c>
      <c r="U2293" s="190">
        <f t="shared" si="252"/>
        <v>0</v>
      </c>
      <c r="V2293" s="190">
        <f t="shared" si="253"/>
        <v>13000</v>
      </c>
      <c r="W2293" s="190"/>
      <c r="X2293" s="258"/>
      <c r="Y2293" s="251">
        <f t="shared" ref="Y2293" si="255">+V2293-X2293</f>
        <v>13000</v>
      </c>
      <c r="Z2293" s="251">
        <v>0.01</v>
      </c>
    </row>
    <row r="2294" spans="1:26" s="189" customFormat="1" ht="15.75" customHeight="1" x14ac:dyDescent="0.35">
      <c r="A2294" s="221">
        <v>359</v>
      </c>
      <c r="B2294" s="217" t="str">
        <f>+ม.6!D465</f>
        <v>โฉนด</v>
      </c>
      <c r="C2294" s="234">
        <f>+ม.6!E465</f>
        <v>31225</v>
      </c>
      <c r="D2294" s="221">
        <f>+ม.6!I465</f>
        <v>0</v>
      </c>
      <c r="E2294" s="221">
        <f>+ม.6!J465</f>
        <v>0</v>
      </c>
      <c r="F2294" s="230">
        <f>+ม.6!K465</f>
        <v>98</v>
      </c>
      <c r="G2294" s="190"/>
      <c r="H2294" s="221">
        <f t="shared" si="249"/>
        <v>98</v>
      </c>
      <c r="I2294" s="226">
        <v>350</v>
      </c>
      <c r="J2294" s="191">
        <f t="shared" si="254"/>
        <v>34300</v>
      </c>
      <c r="K2294" s="221">
        <f>+ม.6!Q465</f>
        <v>1</v>
      </c>
      <c r="L2294" s="238" t="str">
        <f>+ม.6!S465</f>
        <v>บ้านเดี่ยว</v>
      </c>
      <c r="M2294" s="238" t="str">
        <f>+ม.6!T465</f>
        <v>ตึก</v>
      </c>
      <c r="N2294" s="190"/>
      <c r="O2294" s="197">
        <f>+ม.6!U465</f>
        <v>0</v>
      </c>
      <c r="P2294" s="190">
        <f>+ม.6!W465</f>
        <v>0</v>
      </c>
      <c r="Q2294" s="244"/>
      <c r="R2294" s="197">
        <f t="shared" si="250"/>
        <v>0</v>
      </c>
      <c r="S2294" s="221">
        <f>+ม.6!Z465</f>
        <v>0</v>
      </c>
      <c r="T2294" s="201">
        <f t="shared" si="251"/>
        <v>0</v>
      </c>
      <c r="U2294" s="190">
        <f t="shared" si="252"/>
        <v>0</v>
      </c>
      <c r="V2294" s="190">
        <f t="shared" si="253"/>
        <v>34300</v>
      </c>
      <c r="W2294" s="190"/>
      <c r="X2294" s="258" t="s">
        <v>2880</v>
      </c>
      <c r="Y2294" s="251"/>
      <c r="Z2294" s="251">
        <v>0.03</v>
      </c>
    </row>
    <row r="2295" spans="1:26" s="189" customFormat="1" ht="15.75" customHeight="1" x14ac:dyDescent="0.35">
      <c r="A2295" s="221">
        <v>360</v>
      </c>
      <c r="B2295" s="217" t="str">
        <f>+ม.6!D466</f>
        <v>โฉนด</v>
      </c>
      <c r="C2295" s="234">
        <f>+ม.6!E466</f>
        <v>15804</v>
      </c>
      <c r="D2295" s="221">
        <f>+ม.6!I466</f>
        <v>25</v>
      </c>
      <c r="E2295" s="221">
        <f>+ม.6!J466</f>
        <v>1</v>
      </c>
      <c r="F2295" s="230">
        <f>+ม.6!K466</f>
        <v>40</v>
      </c>
      <c r="G2295" s="190"/>
      <c r="H2295" s="221">
        <f t="shared" si="249"/>
        <v>10140</v>
      </c>
      <c r="I2295" s="226">
        <v>100</v>
      </c>
      <c r="J2295" s="191">
        <f t="shared" si="254"/>
        <v>1014000</v>
      </c>
      <c r="K2295" s="221">
        <f>+ม.6!Q466</f>
        <v>0</v>
      </c>
      <c r="L2295" s="238">
        <f>+ม.6!S466</f>
        <v>0</v>
      </c>
      <c r="M2295" s="238">
        <f>+ม.6!T466</f>
        <v>0</v>
      </c>
      <c r="N2295" s="190"/>
      <c r="O2295" s="197">
        <f>+ม.6!U466</f>
        <v>0</v>
      </c>
      <c r="P2295" s="190">
        <f>+ม.6!W466</f>
        <v>0</v>
      </c>
      <c r="Q2295" s="244"/>
      <c r="R2295" s="197">
        <f t="shared" si="250"/>
        <v>0</v>
      </c>
      <c r="S2295" s="221">
        <f>+ม.6!Z466</f>
        <v>0</v>
      </c>
      <c r="T2295" s="201">
        <f t="shared" si="251"/>
        <v>0</v>
      </c>
      <c r="U2295" s="190">
        <f t="shared" si="252"/>
        <v>0</v>
      </c>
      <c r="V2295" s="190">
        <f t="shared" si="253"/>
        <v>1014000</v>
      </c>
      <c r="W2295" s="190"/>
      <c r="X2295" s="258" t="s">
        <v>2880</v>
      </c>
      <c r="Y2295" s="251"/>
      <c r="Z2295" s="251">
        <v>0.01</v>
      </c>
    </row>
    <row r="2296" spans="1:26" s="189" customFormat="1" ht="15.75" customHeight="1" x14ac:dyDescent="0.35">
      <c r="A2296" s="221">
        <v>361</v>
      </c>
      <c r="B2296" s="217" t="str">
        <f>+ม.6!D467</f>
        <v>โฉนด</v>
      </c>
      <c r="C2296" s="234">
        <f>+ม.6!E467</f>
        <v>15644</v>
      </c>
      <c r="D2296" s="221">
        <f>+ม.6!I467</f>
        <v>19</v>
      </c>
      <c r="E2296" s="221">
        <f>+ม.6!J467</f>
        <v>0</v>
      </c>
      <c r="F2296" s="230">
        <f>+ม.6!K467</f>
        <v>42</v>
      </c>
      <c r="G2296" s="190"/>
      <c r="H2296" s="221">
        <f t="shared" si="249"/>
        <v>7642</v>
      </c>
      <c r="I2296" s="226">
        <v>100</v>
      </c>
      <c r="J2296" s="191">
        <f t="shared" si="254"/>
        <v>764200</v>
      </c>
      <c r="K2296" s="221">
        <f>+ม.6!Q467</f>
        <v>0</v>
      </c>
      <c r="L2296" s="238">
        <f>+ม.6!S467</f>
        <v>0</v>
      </c>
      <c r="M2296" s="238">
        <f>+ม.6!T467</f>
        <v>0</v>
      </c>
      <c r="N2296" s="190"/>
      <c r="O2296" s="197">
        <f>+ม.6!U467</f>
        <v>0</v>
      </c>
      <c r="P2296" s="190">
        <f>+ม.6!W467</f>
        <v>0</v>
      </c>
      <c r="Q2296" s="244"/>
      <c r="R2296" s="197">
        <f t="shared" si="250"/>
        <v>0</v>
      </c>
      <c r="S2296" s="221">
        <f>+ม.6!Z467</f>
        <v>0</v>
      </c>
      <c r="T2296" s="201">
        <f t="shared" si="251"/>
        <v>0</v>
      </c>
      <c r="U2296" s="190">
        <f t="shared" si="252"/>
        <v>0</v>
      </c>
      <c r="V2296" s="190">
        <f t="shared" si="253"/>
        <v>764200</v>
      </c>
      <c r="W2296" s="190"/>
      <c r="X2296" s="258" t="s">
        <v>2880</v>
      </c>
      <c r="Y2296" s="251"/>
      <c r="Z2296" s="251">
        <v>0.01</v>
      </c>
    </row>
    <row r="2297" spans="1:26" s="189" customFormat="1" ht="15.75" customHeight="1" x14ac:dyDescent="0.35">
      <c r="A2297" s="221">
        <v>362</v>
      </c>
      <c r="B2297" s="217" t="str">
        <f>+ม.6!D468</f>
        <v>โฉนด</v>
      </c>
      <c r="C2297" s="234">
        <f>+ม.6!E468</f>
        <v>60650</v>
      </c>
      <c r="D2297" s="221">
        <f>+ม.6!I468</f>
        <v>9</v>
      </c>
      <c r="E2297" s="221">
        <f>+ม.6!J468</f>
        <v>1</v>
      </c>
      <c r="F2297" s="230">
        <f>+ม.6!K468</f>
        <v>76.400000000000006</v>
      </c>
      <c r="G2297" s="190"/>
      <c r="H2297" s="221">
        <f t="shared" si="249"/>
        <v>3776.4</v>
      </c>
      <c r="I2297" s="226">
        <v>100</v>
      </c>
      <c r="J2297" s="191">
        <f t="shared" si="254"/>
        <v>377640</v>
      </c>
      <c r="K2297" s="221">
        <f>+ม.6!Q468</f>
        <v>0</v>
      </c>
      <c r="L2297" s="238">
        <f>+ม.6!S468</f>
        <v>0</v>
      </c>
      <c r="M2297" s="238">
        <f>+ม.6!T468</f>
        <v>0</v>
      </c>
      <c r="N2297" s="190"/>
      <c r="O2297" s="197">
        <f>+ม.6!U468</f>
        <v>0</v>
      </c>
      <c r="P2297" s="190">
        <f>+ม.6!W468</f>
        <v>0</v>
      </c>
      <c r="Q2297" s="244"/>
      <c r="R2297" s="197">
        <f t="shared" si="250"/>
        <v>0</v>
      </c>
      <c r="S2297" s="221">
        <f>+ม.6!Z468</f>
        <v>0</v>
      </c>
      <c r="T2297" s="201">
        <f t="shared" si="251"/>
        <v>0</v>
      </c>
      <c r="U2297" s="190">
        <f t="shared" si="252"/>
        <v>0</v>
      </c>
      <c r="V2297" s="190">
        <f t="shared" si="253"/>
        <v>377640</v>
      </c>
      <c r="W2297" s="190"/>
      <c r="X2297" s="258" t="s">
        <v>2880</v>
      </c>
      <c r="Y2297" s="251"/>
      <c r="Z2297" s="251">
        <v>0.01</v>
      </c>
    </row>
    <row r="2298" spans="1:26" s="189" customFormat="1" ht="15.75" customHeight="1" x14ac:dyDescent="0.35">
      <c r="A2298" s="221">
        <v>363</v>
      </c>
      <c r="B2298" s="217" t="str">
        <f>+ม.6!D469</f>
        <v>โฉนด</v>
      </c>
      <c r="C2298" s="234">
        <f>+ม.6!E469</f>
        <v>39740</v>
      </c>
      <c r="D2298" s="221">
        <f>+ม.6!I469</f>
        <v>4</v>
      </c>
      <c r="E2298" s="221">
        <f>+ม.6!J469</f>
        <v>1</v>
      </c>
      <c r="F2298" s="230">
        <f>+ม.6!K469</f>
        <v>20</v>
      </c>
      <c r="G2298" s="190"/>
      <c r="H2298" s="221">
        <f t="shared" si="249"/>
        <v>1720</v>
      </c>
      <c r="I2298" s="226">
        <v>200</v>
      </c>
      <c r="J2298" s="191">
        <f t="shared" si="254"/>
        <v>344000</v>
      </c>
      <c r="K2298" s="221">
        <f>+ม.6!Q469</f>
        <v>0</v>
      </c>
      <c r="L2298" s="238">
        <f>+ม.6!S469</f>
        <v>0</v>
      </c>
      <c r="M2298" s="238">
        <f>+ม.6!T469</f>
        <v>0</v>
      </c>
      <c r="N2298" s="190"/>
      <c r="O2298" s="197">
        <f>+ม.6!U469</f>
        <v>0</v>
      </c>
      <c r="P2298" s="190">
        <f>+ม.6!W469</f>
        <v>0</v>
      </c>
      <c r="Q2298" s="244"/>
      <c r="R2298" s="197">
        <f t="shared" si="250"/>
        <v>0</v>
      </c>
      <c r="S2298" s="221">
        <f>+ม.6!Z469</f>
        <v>0</v>
      </c>
      <c r="T2298" s="201">
        <f t="shared" si="251"/>
        <v>0</v>
      </c>
      <c r="U2298" s="190">
        <f t="shared" si="252"/>
        <v>0</v>
      </c>
      <c r="V2298" s="190">
        <f t="shared" si="253"/>
        <v>344000</v>
      </c>
      <c r="W2298" s="190"/>
      <c r="X2298" s="258" t="s">
        <v>2880</v>
      </c>
      <c r="Y2298" s="251"/>
      <c r="Z2298" s="251">
        <v>0.01</v>
      </c>
    </row>
    <row r="2299" spans="1:26" s="189" customFormat="1" ht="15.75" customHeight="1" x14ac:dyDescent="0.35">
      <c r="A2299" s="221">
        <v>364</v>
      </c>
      <c r="B2299" s="217" t="str">
        <f>+ม.6!D470</f>
        <v>โฉนด</v>
      </c>
      <c r="C2299" s="234">
        <f>+ม.6!E470</f>
        <v>61566</v>
      </c>
      <c r="D2299" s="221">
        <f>+ม.6!I470</f>
        <v>1</v>
      </c>
      <c r="E2299" s="221">
        <f>+ม.6!J470</f>
        <v>0</v>
      </c>
      <c r="F2299" s="230">
        <f>+ม.6!K470</f>
        <v>21</v>
      </c>
      <c r="G2299" s="190"/>
      <c r="H2299" s="221">
        <f t="shared" si="249"/>
        <v>421</v>
      </c>
      <c r="I2299" s="226">
        <v>100</v>
      </c>
      <c r="J2299" s="191">
        <f t="shared" si="254"/>
        <v>42100</v>
      </c>
      <c r="K2299" s="221">
        <f>+ม.6!Q470</f>
        <v>0</v>
      </c>
      <c r="L2299" s="238">
        <f>+ม.6!S470</f>
        <v>0</v>
      </c>
      <c r="M2299" s="238">
        <f>+ม.6!T470</f>
        <v>0</v>
      </c>
      <c r="N2299" s="190"/>
      <c r="O2299" s="197">
        <f>+ม.6!U470</f>
        <v>0</v>
      </c>
      <c r="P2299" s="190">
        <f>+ม.6!W470</f>
        <v>0</v>
      </c>
      <c r="Q2299" s="244"/>
      <c r="R2299" s="197">
        <f t="shared" si="250"/>
        <v>0</v>
      </c>
      <c r="S2299" s="221">
        <f>+ม.6!Z470</f>
        <v>0</v>
      </c>
      <c r="T2299" s="201">
        <f t="shared" si="251"/>
        <v>0</v>
      </c>
      <c r="U2299" s="190">
        <f t="shared" si="252"/>
        <v>0</v>
      </c>
      <c r="V2299" s="190">
        <f t="shared" si="253"/>
        <v>42100</v>
      </c>
      <c r="W2299" s="190"/>
      <c r="X2299" s="258" t="s">
        <v>2880</v>
      </c>
      <c r="Y2299" s="251"/>
      <c r="Z2299" s="251">
        <v>0.01</v>
      </c>
    </row>
    <row r="2300" spans="1:26" s="189" customFormat="1" ht="15.75" customHeight="1" x14ac:dyDescent="0.35">
      <c r="A2300" s="221">
        <v>365</v>
      </c>
      <c r="B2300" s="217" t="str">
        <f>+ม.6!D471</f>
        <v>โฉนด</v>
      </c>
      <c r="C2300" s="234">
        <f>+ม.6!E471</f>
        <v>61562</v>
      </c>
      <c r="D2300" s="221">
        <f>+ม.6!I471</f>
        <v>1</v>
      </c>
      <c r="E2300" s="221">
        <f>+ม.6!J471</f>
        <v>0</v>
      </c>
      <c r="F2300" s="230">
        <f>+ม.6!K471</f>
        <v>21</v>
      </c>
      <c r="G2300" s="190"/>
      <c r="H2300" s="221">
        <f t="shared" si="249"/>
        <v>421</v>
      </c>
      <c r="I2300" s="226">
        <v>100</v>
      </c>
      <c r="J2300" s="191">
        <f t="shared" si="254"/>
        <v>42100</v>
      </c>
      <c r="K2300" s="221">
        <f>+ม.6!Q471</f>
        <v>0</v>
      </c>
      <c r="L2300" s="238">
        <f>+ม.6!S471</f>
        <v>0</v>
      </c>
      <c r="M2300" s="238">
        <f>+ม.6!T471</f>
        <v>0</v>
      </c>
      <c r="N2300" s="190"/>
      <c r="O2300" s="197">
        <f>+ม.6!U471</f>
        <v>0</v>
      </c>
      <c r="P2300" s="190">
        <f>+ม.6!W471</f>
        <v>0</v>
      </c>
      <c r="Q2300" s="244"/>
      <c r="R2300" s="197">
        <f t="shared" si="250"/>
        <v>0</v>
      </c>
      <c r="S2300" s="221">
        <f>+ม.6!Z471</f>
        <v>0</v>
      </c>
      <c r="T2300" s="201">
        <f t="shared" si="251"/>
        <v>0</v>
      </c>
      <c r="U2300" s="190">
        <f t="shared" si="252"/>
        <v>0</v>
      </c>
      <c r="V2300" s="190">
        <f t="shared" si="253"/>
        <v>42100</v>
      </c>
      <c r="W2300" s="190"/>
      <c r="X2300" s="258" t="s">
        <v>2880</v>
      </c>
      <c r="Y2300" s="251"/>
      <c r="Z2300" s="251">
        <v>0.01</v>
      </c>
    </row>
    <row r="2301" spans="1:26" s="189" customFormat="1" ht="15.75" customHeight="1" x14ac:dyDescent="0.35">
      <c r="A2301" s="221">
        <v>366</v>
      </c>
      <c r="B2301" s="217" t="str">
        <f>+ม.6!D472</f>
        <v>โฉนด</v>
      </c>
      <c r="C2301" s="234">
        <f>+ม.6!E472</f>
        <v>63816</v>
      </c>
      <c r="D2301" s="221">
        <f>+ม.6!I472</f>
        <v>6</v>
      </c>
      <c r="E2301" s="221">
        <f>+ม.6!J472</f>
        <v>1</v>
      </c>
      <c r="F2301" s="230">
        <f>+ม.6!K472</f>
        <v>20</v>
      </c>
      <c r="G2301" s="190"/>
      <c r="H2301" s="221">
        <f t="shared" si="249"/>
        <v>2520</v>
      </c>
      <c r="I2301" s="226">
        <v>100</v>
      </c>
      <c r="J2301" s="191">
        <f t="shared" si="254"/>
        <v>252000</v>
      </c>
      <c r="K2301" s="221">
        <f>+ม.6!Q472</f>
        <v>0</v>
      </c>
      <c r="L2301" s="238">
        <f>+ม.6!S472</f>
        <v>0</v>
      </c>
      <c r="M2301" s="238">
        <f>+ม.6!T472</f>
        <v>0</v>
      </c>
      <c r="N2301" s="190"/>
      <c r="O2301" s="197">
        <f>+ม.6!U472</f>
        <v>0</v>
      </c>
      <c r="P2301" s="190">
        <f>+ม.6!W472</f>
        <v>0</v>
      </c>
      <c r="Q2301" s="244"/>
      <c r="R2301" s="197">
        <f t="shared" si="250"/>
        <v>0</v>
      </c>
      <c r="S2301" s="221">
        <f>+ม.6!Z472</f>
        <v>0</v>
      </c>
      <c r="T2301" s="201">
        <f t="shared" si="251"/>
        <v>0</v>
      </c>
      <c r="U2301" s="190">
        <f t="shared" si="252"/>
        <v>0</v>
      </c>
      <c r="V2301" s="190">
        <f t="shared" si="253"/>
        <v>252000</v>
      </c>
      <c r="W2301" s="190"/>
      <c r="X2301" s="258" t="s">
        <v>2880</v>
      </c>
      <c r="Y2301" s="251"/>
      <c r="Z2301" s="251">
        <v>0.01</v>
      </c>
    </row>
    <row r="2302" spans="1:26" s="189" customFormat="1" ht="15.75" customHeight="1" x14ac:dyDescent="0.35">
      <c r="A2302" s="221">
        <v>367</v>
      </c>
      <c r="B2302" s="217" t="str">
        <f>+ม.6!D473</f>
        <v>โฉนด</v>
      </c>
      <c r="C2302" s="234">
        <f>+ม.6!E473</f>
        <v>15839</v>
      </c>
      <c r="D2302" s="221">
        <f>+ม.6!I473</f>
        <v>8</v>
      </c>
      <c r="E2302" s="221">
        <f>+ม.6!J473</f>
        <v>3</v>
      </c>
      <c r="F2302" s="230">
        <f>+ม.6!K473</f>
        <v>55.1</v>
      </c>
      <c r="G2302" s="190"/>
      <c r="H2302" s="221">
        <f t="shared" si="249"/>
        <v>3555.1</v>
      </c>
      <c r="I2302" s="226">
        <v>100</v>
      </c>
      <c r="J2302" s="191">
        <f t="shared" si="254"/>
        <v>355510</v>
      </c>
      <c r="K2302" s="221">
        <f>+ม.6!Q473</f>
        <v>0</v>
      </c>
      <c r="L2302" s="238">
        <f>+ม.6!S473</f>
        <v>0</v>
      </c>
      <c r="M2302" s="238">
        <f>+ม.6!T473</f>
        <v>0</v>
      </c>
      <c r="N2302" s="190"/>
      <c r="O2302" s="197">
        <f>+ม.6!U473</f>
        <v>0</v>
      </c>
      <c r="P2302" s="190">
        <f>+ม.6!W473</f>
        <v>0</v>
      </c>
      <c r="Q2302" s="244"/>
      <c r="R2302" s="197">
        <f t="shared" si="250"/>
        <v>0</v>
      </c>
      <c r="S2302" s="221">
        <f>+ม.6!Z473</f>
        <v>0</v>
      </c>
      <c r="T2302" s="201">
        <f t="shared" si="251"/>
        <v>0</v>
      </c>
      <c r="U2302" s="190">
        <f t="shared" si="252"/>
        <v>0</v>
      </c>
      <c r="V2302" s="190">
        <f t="shared" si="253"/>
        <v>355510</v>
      </c>
      <c r="W2302" s="190"/>
      <c r="X2302" s="258" t="s">
        <v>2880</v>
      </c>
      <c r="Y2302" s="251"/>
      <c r="Z2302" s="251">
        <v>0.01</v>
      </c>
    </row>
    <row r="2303" spans="1:26" s="189" customFormat="1" ht="15.75" customHeight="1" x14ac:dyDescent="0.35">
      <c r="A2303" s="221">
        <v>368</v>
      </c>
      <c r="B2303" s="217" t="str">
        <f>+ม.6!D474</f>
        <v>โฉนด</v>
      </c>
      <c r="C2303" s="234">
        <f>+ม.6!E474</f>
        <v>10780</v>
      </c>
      <c r="D2303" s="221">
        <f>+ม.6!I474</f>
        <v>0</v>
      </c>
      <c r="E2303" s="221">
        <f>+ม.6!J474</f>
        <v>3</v>
      </c>
      <c r="F2303" s="230">
        <f>+ม.6!K474</f>
        <v>52</v>
      </c>
      <c r="G2303" s="190"/>
      <c r="H2303" s="221">
        <f t="shared" si="249"/>
        <v>352</v>
      </c>
      <c r="I2303" s="226">
        <v>200</v>
      </c>
      <c r="J2303" s="191">
        <f t="shared" si="254"/>
        <v>70400</v>
      </c>
      <c r="K2303" s="221">
        <f>+ม.6!Q474</f>
        <v>1</v>
      </c>
      <c r="L2303" s="238" t="str">
        <f>+ม.6!S474</f>
        <v>บ้านเดี่ยว</v>
      </c>
      <c r="M2303" s="238" t="str">
        <f>+ม.6!T474</f>
        <v>ครึ่งตึกครึ่งไม้</v>
      </c>
      <c r="N2303" s="190"/>
      <c r="O2303" s="197">
        <f>+ม.6!U474</f>
        <v>0</v>
      </c>
      <c r="P2303" s="190">
        <f>+ม.6!W474</f>
        <v>0</v>
      </c>
      <c r="Q2303" s="244"/>
      <c r="R2303" s="197">
        <f t="shared" si="250"/>
        <v>0</v>
      </c>
      <c r="S2303" s="221">
        <f>+ม.6!Z474</f>
        <v>0</v>
      </c>
      <c r="T2303" s="201">
        <f t="shared" si="251"/>
        <v>0</v>
      </c>
      <c r="U2303" s="190">
        <f t="shared" si="252"/>
        <v>0</v>
      </c>
      <c r="V2303" s="190">
        <f t="shared" si="253"/>
        <v>70400</v>
      </c>
      <c r="W2303" s="190"/>
      <c r="X2303" s="258" t="s">
        <v>2880</v>
      </c>
      <c r="Y2303" s="251"/>
      <c r="Z2303" s="251">
        <v>0.03</v>
      </c>
    </row>
    <row r="2304" spans="1:26" s="189" customFormat="1" ht="15.75" customHeight="1" x14ac:dyDescent="0.35">
      <c r="A2304" s="221">
        <f>+ม.6!C475</f>
        <v>0</v>
      </c>
      <c r="B2304" s="217">
        <f>+ม.6!D475</f>
        <v>0</v>
      </c>
      <c r="C2304" s="234"/>
      <c r="D2304" s="221"/>
      <c r="E2304" s="221"/>
      <c r="F2304" s="230"/>
      <c r="G2304" s="190"/>
      <c r="H2304" s="221">
        <f t="shared" si="249"/>
        <v>0</v>
      </c>
      <c r="I2304" s="226"/>
      <c r="J2304" s="191">
        <f t="shared" si="254"/>
        <v>0</v>
      </c>
      <c r="K2304" s="221">
        <f>+ม.6!Q475</f>
        <v>2</v>
      </c>
      <c r="L2304" s="238" t="str">
        <f>+ม.6!S475</f>
        <v>บ้านเดี่ยว</v>
      </c>
      <c r="M2304" s="238" t="str">
        <f>+ม.6!T475</f>
        <v>ครึ่งตึกครึ่งไม้</v>
      </c>
      <c r="N2304" s="190"/>
      <c r="O2304" s="197">
        <f>+ม.6!U475</f>
        <v>0</v>
      </c>
      <c r="P2304" s="190">
        <f>+ม.6!W475</f>
        <v>0</v>
      </c>
      <c r="Q2304" s="244"/>
      <c r="R2304" s="197">
        <f t="shared" si="250"/>
        <v>0</v>
      </c>
      <c r="S2304" s="221">
        <f>+ม.6!Z475</f>
        <v>0</v>
      </c>
      <c r="T2304" s="201">
        <f t="shared" si="251"/>
        <v>0</v>
      </c>
      <c r="U2304" s="190">
        <f t="shared" si="252"/>
        <v>0</v>
      </c>
      <c r="V2304" s="190">
        <f t="shared" si="253"/>
        <v>0</v>
      </c>
      <c r="W2304" s="190"/>
      <c r="X2304" s="258"/>
      <c r="Y2304" s="251"/>
      <c r="Z2304" s="251"/>
    </row>
    <row r="2305" spans="1:26" s="189" customFormat="1" ht="15.75" customHeight="1" x14ac:dyDescent="0.35">
      <c r="A2305" s="221">
        <f>+ม.6!C476</f>
        <v>0</v>
      </c>
      <c r="B2305" s="217">
        <f>+ม.6!D476</f>
        <v>0</v>
      </c>
      <c r="C2305" s="234"/>
      <c r="D2305" s="221"/>
      <c r="E2305" s="221"/>
      <c r="F2305" s="230"/>
      <c r="G2305" s="190"/>
      <c r="H2305" s="221">
        <f t="shared" si="249"/>
        <v>0</v>
      </c>
      <c r="I2305" s="226"/>
      <c r="J2305" s="191">
        <f t="shared" si="254"/>
        <v>0</v>
      </c>
      <c r="K2305" s="221">
        <f>+ม.6!Q476</f>
        <v>3</v>
      </c>
      <c r="L2305" s="238" t="str">
        <f>+ม.6!S476</f>
        <v>บ้านเดี่ยว</v>
      </c>
      <c r="M2305" s="238" t="str">
        <f>+ม.6!T476</f>
        <v>ครึ่งตึกครึ่งไม้</v>
      </c>
      <c r="N2305" s="190"/>
      <c r="O2305" s="197">
        <f>+ม.6!U476</f>
        <v>0</v>
      </c>
      <c r="P2305" s="190">
        <f>+ม.6!W476</f>
        <v>0</v>
      </c>
      <c r="Q2305" s="244"/>
      <c r="R2305" s="197">
        <f t="shared" si="250"/>
        <v>0</v>
      </c>
      <c r="S2305" s="221">
        <f>+ม.6!Z476</f>
        <v>0</v>
      </c>
      <c r="T2305" s="201">
        <f t="shared" si="251"/>
        <v>0</v>
      </c>
      <c r="U2305" s="190">
        <f t="shared" si="252"/>
        <v>0</v>
      </c>
      <c r="V2305" s="190">
        <f t="shared" si="253"/>
        <v>0</v>
      </c>
      <c r="W2305" s="190"/>
      <c r="X2305" s="258"/>
      <c r="Y2305" s="251"/>
      <c r="Z2305" s="251"/>
    </row>
    <row r="2306" spans="1:26" s="189" customFormat="1" ht="15.75" customHeight="1" x14ac:dyDescent="0.35">
      <c r="A2306" s="221">
        <v>369</v>
      </c>
      <c r="B2306" s="217" t="str">
        <f>+ม.6!D477</f>
        <v>โฉนด</v>
      </c>
      <c r="C2306" s="234">
        <f>+ม.6!E477</f>
        <v>10784</v>
      </c>
      <c r="D2306" s="221">
        <f>+ม.6!I477</f>
        <v>0</v>
      </c>
      <c r="E2306" s="221">
        <f>+ม.6!J477</f>
        <v>0</v>
      </c>
      <c r="F2306" s="230">
        <f>+ม.6!K477</f>
        <v>57</v>
      </c>
      <c r="G2306" s="190"/>
      <c r="H2306" s="221">
        <f t="shared" si="249"/>
        <v>57</v>
      </c>
      <c r="I2306" s="226">
        <v>100</v>
      </c>
      <c r="J2306" s="191">
        <f t="shared" si="254"/>
        <v>5700</v>
      </c>
      <c r="K2306" s="221">
        <f>+ม.6!Q477</f>
        <v>0</v>
      </c>
      <c r="L2306" s="238">
        <f>+ม.6!S477</f>
        <v>0</v>
      </c>
      <c r="M2306" s="238">
        <f>+ม.6!T477</f>
        <v>0</v>
      </c>
      <c r="N2306" s="190"/>
      <c r="O2306" s="197">
        <f>+ม.6!U477</f>
        <v>0</v>
      </c>
      <c r="P2306" s="190">
        <f>+ม.6!W477</f>
        <v>0</v>
      </c>
      <c r="Q2306" s="244"/>
      <c r="R2306" s="197">
        <f t="shared" si="250"/>
        <v>0</v>
      </c>
      <c r="S2306" s="221">
        <f>+ม.6!Z477</f>
        <v>0</v>
      </c>
      <c r="T2306" s="201">
        <f t="shared" si="251"/>
        <v>0</v>
      </c>
      <c r="U2306" s="190">
        <f t="shared" si="252"/>
        <v>0</v>
      </c>
      <c r="V2306" s="190">
        <f t="shared" si="253"/>
        <v>5700</v>
      </c>
      <c r="W2306" s="190"/>
      <c r="X2306" s="258" t="s">
        <v>2880</v>
      </c>
      <c r="Y2306" s="251"/>
      <c r="Z2306" s="251">
        <v>0.01</v>
      </c>
    </row>
    <row r="2307" spans="1:26" s="189" customFormat="1" ht="15.75" customHeight="1" x14ac:dyDescent="0.35">
      <c r="A2307" s="221">
        <v>370</v>
      </c>
      <c r="B2307" s="217" t="str">
        <f>+ม.6!D478</f>
        <v>โฉนด</v>
      </c>
      <c r="C2307" s="234">
        <f>+ม.6!E478</f>
        <v>21600</v>
      </c>
      <c r="D2307" s="221">
        <f>+ม.6!I478</f>
        <v>4</v>
      </c>
      <c r="E2307" s="221">
        <f>+ม.6!J478</f>
        <v>1</v>
      </c>
      <c r="F2307" s="230">
        <f>+ม.6!K478</f>
        <v>51.3</v>
      </c>
      <c r="G2307" s="190"/>
      <c r="H2307" s="221">
        <f t="shared" si="249"/>
        <v>1751.3</v>
      </c>
      <c r="I2307" s="226">
        <v>140</v>
      </c>
      <c r="J2307" s="191">
        <f t="shared" si="254"/>
        <v>245182</v>
      </c>
      <c r="K2307" s="221">
        <f>+ม.6!Q478</f>
        <v>0</v>
      </c>
      <c r="L2307" s="238">
        <f>+ม.6!S478</f>
        <v>0</v>
      </c>
      <c r="M2307" s="238">
        <f>+ม.6!T478</f>
        <v>0</v>
      </c>
      <c r="N2307" s="190"/>
      <c r="O2307" s="197">
        <f>+ม.6!U478</f>
        <v>0</v>
      </c>
      <c r="P2307" s="190">
        <f>+ม.6!W478</f>
        <v>0</v>
      </c>
      <c r="Q2307" s="244"/>
      <c r="R2307" s="197">
        <f t="shared" si="250"/>
        <v>0</v>
      </c>
      <c r="S2307" s="221">
        <f>+ม.6!Z478</f>
        <v>0</v>
      </c>
      <c r="T2307" s="201">
        <f t="shared" si="251"/>
        <v>0</v>
      </c>
      <c r="U2307" s="190">
        <f t="shared" si="252"/>
        <v>0</v>
      </c>
      <c r="V2307" s="190">
        <f t="shared" si="253"/>
        <v>245182</v>
      </c>
      <c r="W2307" s="190"/>
      <c r="X2307" s="258" t="s">
        <v>2880</v>
      </c>
      <c r="Y2307" s="251"/>
      <c r="Z2307" s="251">
        <v>0.01</v>
      </c>
    </row>
    <row r="2308" spans="1:26" s="189" customFormat="1" ht="15.75" customHeight="1" x14ac:dyDescent="0.35">
      <c r="A2308" s="221">
        <v>371</v>
      </c>
      <c r="B2308" s="217" t="str">
        <f>+ม.6!D479</f>
        <v>โฉนด</v>
      </c>
      <c r="C2308" s="234">
        <f>+ม.6!E479</f>
        <v>15031</v>
      </c>
      <c r="D2308" s="221">
        <f>+ม.6!I479</f>
        <v>3</v>
      </c>
      <c r="E2308" s="221">
        <f>+ม.6!J479</f>
        <v>1</v>
      </c>
      <c r="F2308" s="230">
        <f>+ม.6!K479</f>
        <v>90</v>
      </c>
      <c r="G2308" s="190"/>
      <c r="H2308" s="221">
        <f t="shared" si="249"/>
        <v>1390</v>
      </c>
      <c r="I2308" s="226">
        <v>100</v>
      </c>
      <c r="J2308" s="191">
        <f t="shared" si="254"/>
        <v>139000</v>
      </c>
      <c r="K2308" s="221">
        <f>+ม.6!Q479</f>
        <v>0</v>
      </c>
      <c r="L2308" s="238">
        <f>+ม.6!S479</f>
        <v>0</v>
      </c>
      <c r="M2308" s="238">
        <f>+ม.6!T479</f>
        <v>0</v>
      </c>
      <c r="N2308" s="190"/>
      <c r="O2308" s="197">
        <f>+ม.6!U479</f>
        <v>0</v>
      </c>
      <c r="P2308" s="190">
        <f>+ม.6!W479</f>
        <v>0</v>
      </c>
      <c r="Q2308" s="244"/>
      <c r="R2308" s="197">
        <f t="shared" si="250"/>
        <v>0</v>
      </c>
      <c r="S2308" s="221">
        <f>+ม.6!Z479</f>
        <v>0</v>
      </c>
      <c r="T2308" s="201">
        <f t="shared" si="251"/>
        <v>0</v>
      </c>
      <c r="U2308" s="190">
        <f t="shared" si="252"/>
        <v>0</v>
      </c>
      <c r="V2308" s="190">
        <f t="shared" si="253"/>
        <v>139000</v>
      </c>
      <c r="W2308" s="190"/>
      <c r="X2308" s="258" t="s">
        <v>2880</v>
      </c>
      <c r="Y2308" s="251"/>
      <c r="Z2308" s="251">
        <v>0.01</v>
      </c>
    </row>
    <row r="2309" spans="1:26" s="189" customFormat="1" ht="15.75" customHeight="1" x14ac:dyDescent="0.35">
      <c r="A2309" s="221">
        <v>372</v>
      </c>
      <c r="B2309" s="217" t="str">
        <f>+ม.6!D480</f>
        <v>โฉนด</v>
      </c>
      <c r="C2309" s="234">
        <f>+ม.6!E480</f>
        <v>21602</v>
      </c>
      <c r="D2309" s="221">
        <f>+ม.6!I480</f>
        <v>4</v>
      </c>
      <c r="E2309" s="221">
        <f>+ม.6!J480</f>
        <v>1</v>
      </c>
      <c r="F2309" s="230">
        <f>+ม.6!K480</f>
        <v>86</v>
      </c>
      <c r="G2309" s="190"/>
      <c r="H2309" s="221">
        <f t="shared" si="249"/>
        <v>1786</v>
      </c>
      <c r="I2309" s="226">
        <v>100</v>
      </c>
      <c r="J2309" s="191">
        <f t="shared" si="254"/>
        <v>178600</v>
      </c>
      <c r="K2309" s="221">
        <f>+ม.6!Q480</f>
        <v>0</v>
      </c>
      <c r="L2309" s="238">
        <f>+ม.6!S480</f>
        <v>0</v>
      </c>
      <c r="M2309" s="238">
        <f>+ม.6!T480</f>
        <v>0</v>
      </c>
      <c r="N2309" s="190"/>
      <c r="O2309" s="197">
        <f>+ม.6!U480</f>
        <v>0</v>
      </c>
      <c r="P2309" s="190">
        <f>+ม.6!W480</f>
        <v>0</v>
      </c>
      <c r="Q2309" s="244"/>
      <c r="R2309" s="197">
        <f t="shared" si="250"/>
        <v>0</v>
      </c>
      <c r="S2309" s="221">
        <f>+ม.6!Z480</f>
        <v>0</v>
      </c>
      <c r="T2309" s="201">
        <f t="shared" si="251"/>
        <v>0</v>
      </c>
      <c r="U2309" s="190">
        <f t="shared" si="252"/>
        <v>0</v>
      </c>
      <c r="V2309" s="190">
        <f t="shared" si="253"/>
        <v>178600</v>
      </c>
      <c r="W2309" s="190"/>
      <c r="X2309" s="258" t="s">
        <v>2880</v>
      </c>
      <c r="Y2309" s="251"/>
      <c r="Z2309" s="251">
        <v>0.01</v>
      </c>
    </row>
    <row r="2310" spans="1:26" s="189" customFormat="1" ht="15.75" customHeight="1" x14ac:dyDescent="0.35">
      <c r="A2310" s="221">
        <v>373</v>
      </c>
      <c r="B2310" s="217" t="str">
        <f>+ม.6!D481</f>
        <v>โฉนด</v>
      </c>
      <c r="C2310" s="234">
        <f>+ม.6!E481</f>
        <v>39754</v>
      </c>
      <c r="D2310" s="221">
        <f>+ม.6!I481</f>
        <v>3</v>
      </c>
      <c r="E2310" s="221">
        <f>+ม.6!J481</f>
        <v>2</v>
      </c>
      <c r="F2310" s="230">
        <f>+ม.6!K481</f>
        <v>10</v>
      </c>
      <c r="G2310" s="190"/>
      <c r="H2310" s="221">
        <f t="shared" si="249"/>
        <v>1410</v>
      </c>
      <c r="I2310" s="226">
        <v>170</v>
      </c>
      <c r="J2310" s="191">
        <f t="shared" si="254"/>
        <v>239700</v>
      </c>
      <c r="K2310" s="221">
        <f>+ม.6!Q481</f>
        <v>0</v>
      </c>
      <c r="L2310" s="238">
        <f>+ม.6!S481</f>
        <v>0</v>
      </c>
      <c r="M2310" s="238">
        <f>+ม.6!T481</f>
        <v>0</v>
      </c>
      <c r="N2310" s="190"/>
      <c r="O2310" s="197">
        <f>+ม.6!U481</f>
        <v>0</v>
      </c>
      <c r="P2310" s="190">
        <f>+ม.6!W481</f>
        <v>0</v>
      </c>
      <c r="Q2310" s="244"/>
      <c r="R2310" s="197">
        <f t="shared" si="250"/>
        <v>0</v>
      </c>
      <c r="S2310" s="221">
        <f>+ม.6!Z481</f>
        <v>0</v>
      </c>
      <c r="T2310" s="201">
        <f t="shared" si="251"/>
        <v>0</v>
      </c>
      <c r="U2310" s="190">
        <f t="shared" si="252"/>
        <v>0</v>
      </c>
      <c r="V2310" s="190">
        <f t="shared" si="253"/>
        <v>239700</v>
      </c>
      <c r="W2310" s="190"/>
      <c r="X2310" s="258" t="s">
        <v>2880</v>
      </c>
      <c r="Y2310" s="251"/>
      <c r="Z2310" s="251">
        <v>0.01</v>
      </c>
    </row>
    <row r="2311" spans="1:26" s="189" customFormat="1" ht="15.75" customHeight="1" x14ac:dyDescent="0.35">
      <c r="A2311" s="221">
        <v>374</v>
      </c>
      <c r="B2311" s="217" t="str">
        <f>+ม.6!D482</f>
        <v>โฉนด</v>
      </c>
      <c r="C2311" s="234">
        <f>+ม.6!E482</f>
        <v>21603</v>
      </c>
      <c r="D2311" s="221">
        <f>+ม.6!I482</f>
        <v>3</v>
      </c>
      <c r="E2311" s="221">
        <f>+ม.6!J482</f>
        <v>3</v>
      </c>
      <c r="F2311" s="230">
        <f>+ม.6!K482</f>
        <v>40</v>
      </c>
      <c r="G2311" s="190"/>
      <c r="H2311" s="221">
        <f t="shared" si="249"/>
        <v>1540</v>
      </c>
      <c r="I2311" s="226">
        <v>100</v>
      </c>
      <c r="J2311" s="191">
        <f t="shared" si="254"/>
        <v>154000</v>
      </c>
      <c r="K2311" s="221">
        <f>+ม.6!Q482</f>
        <v>0</v>
      </c>
      <c r="L2311" s="238">
        <f>+ม.6!S482</f>
        <v>0</v>
      </c>
      <c r="M2311" s="238">
        <f>+ม.6!T482</f>
        <v>0</v>
      </c>
      <c r="N2311" s="190"/>
      <c r="O2311" s="197">
        <f>+ม.6!U482</f>
        <v>0</v>
      </c>
      <c r="P2311" s="190">
        <f>+ม.6!W482</f>
        <v>0</v>
      </c>
      <c r="Q2311" s="244"/>
      <c r="R2311" s="197">
        <f t="shared" si="250"/>
        <v>0</v>
      </c>
      <c r="S2311" s="221">
        <f>+ม.6!Z482</f>
        <v>0</v>
      </c>
      <c r="T2311" s="201">
        <f t="shared" si="251"/>
        <v>0</v>
      </c>
      <c r="U2311" s="190">
        <f t="shared" si="252"/>
        <v>0</v>
      </c>
      <c r="V2311" s="190">
        <f t="shared" si="253"/>
        <v>154000</v>
      </c>
      <c r="W2311" s="190"/>
      <c r="X2311" s="258" t="s">
        <v>2880</v>
      </c>
      <c r="Y2311" s="251"/>
      <c r="Z2311" s="251">
        <v>0.01</v>
      </c>
    </row>
    <row r="2312" spans="1:26" s="189" customFormat="1" ht="15.75" customHeight="1" x14ac:dyDescent="0.35">
      <c r="A2312" s="221">
        <v>375</v>
      </c>
      <c r="B2312" s="217" t="str">
        <f>+ม.6!D483</f>
        <v>โฉนด</v>
      </c>
      <c r="C2312" s="234">
        <f>+ม.6!E483</f>
        <v>15037</v>
      </c>
      <c r="D2312" s="221">
        <f>+ม.6!I483</f>
        <v>5</v>
      </c>
      <c r="E2312" s="221">
        <f>+ม.6!J483</f>
        <v>1</v>
      </c>
      <c r="F2312" s="230">
        <f>+ม.6!K483</f>
        <v>41</v>
      </c>
      <c r="G2312" s="190"/>
      <c r="H2312" s="221">
        <f t="shared" si="249"/>
        <v>2141</v>
      </c>
      <c r="I2312" s="226">
        <v>130</v>
      </c>
      <c r="J2312" s="191">
        <f t="shared" si="254"/>
        <v>278330</v>
      </c>
      <c r="K2312" s="221">
        <f>+ม.6!Q483</f>
        <v>0</v>
      </c>
      <c r="L2312" s="238">
        <f>+ม.6!S483</f>
        <v>0</v>
      </c>
      <c r="M2312" s="238">
        <f>+ม.6!T483</f>
        <v>0</v>
      </c>
      <c r="N2312" s="190"/>
      <c r="O2312" s="197">
        <f>+ม.6!U483</f>
        <v>0</v>
      </c>
      <c r="P2312" s="190">
        <f>+ม.6!W483</f>
        <v>0</v>
      </c>
      <c r="Q2312" s="244"/>
      <c r="R2312" s="197">
        <f t="shared" si="250"/>
        <v>0</v>
      </c>
      <c r="S2312" s="221">
        <f>+ม.6!Z483</f>
        <v>0</v>
      </c>
      <c r="T2312" s="201">
        <f t="shared" si="251"/>
        <v>0</v>
      </c>
      <c r="U2312" s="190">
        <f t="shared" si="252"/>
        <v>0</v>
      </c>
      <c r="V2312" s="190">
        <f t="shared" si="253"/>
        <v>278330</v>
      </c>
      <c r="W2312" s="190"/>
      <c r="X2312" s="258" t="s">
        <v>2880</v>
      </c>
      <c r="Y2312" s="251"/>
      <c r="Z2312" s="251">
        <v>0.01</v>
      </c>
    </row>
    <row r="2313" spans="1:26" s="189" customFormat="1" ht="15.75" customHeight="1" x14ac:dyDescent="0.35">
      <c r="A2313" s="221">
        <v>376</v>
      </c>
      <c r="B2313" s="217" t="str">
        <f>+ม.6!D484</f>
        <v>โฉนด</v>
      </c>
      <c r="C2313" s="234">
        <f>+ม.6!E484</f>
        <v>55556</v>
      </c>
      <c r="D2313" s="221">
        <f>+ม.6!I484</f>
        <v>7</v>
      </c>
      <c r="E2313" s="221">
        <f>+ม.6!J484</f>
        <v>3</v>
      </c>
      <c r="F2313" s="230">
        <f>+ม.6!K484</f>
        <v>4</v>
      </c>
      <c r="G2313" s="190"/>
      <c r="H2313" s="221">
        <f t="shared" si="249"/>
        <v>3104</v>
      </c>
      <c r="I2313" s="226">
        <v>130</v>
      </c>
      <c r="J2313" s="191">
        <f t="shared" si="254"/>
        <v>403520</v>
      </c>
      <c r="K2313" s="221">
        <f>+ม.6!Q484</f>
        <v>0</v>
      </c>
      <c r="L2313" s="238">
        <f>+ม.6!S484</f>
        <v>0</v>
      </c>
      <c r="M2313" s="238">
        <f>+ม.6!T484</f>
        <v>0</v>
      </c>
      <c r="N2313" s="190"/>
      <c r="O2313" s="197">
        <f>+ม.6!U484</f>
        <v>0</v>
      </c>
      <c r="P2313" s="190">
        <f>+ม.6!W484</f>
        <v>0</v>
      </c>
      <c r="Q2313" s="244"/>
      <c r="R2313" s="197">
        <f t="shared" si="250"/>
        <v>0</v>
      </c>
      <c r="S2313" s="221">
        <f>+ม.6!Z484</f>
        <v>0</v>
      </c>
      <c r="T2313" s="201">
        <f t="shared" si="251"/>
        <v>0</v>
      </c>
      <c r="U2313" s="190">
        <f t="shared" si="252"/>
        <v>0</v>
      </c>
      <c r="V2313" s="190">
        <f t="shared" si="253"/>
        <v>403520</v>
      </c>
      <c r="W2313" s="190"/>
      <c r="X2313" s="258" t="s">
        <v>2880</v>
      </c>
      <c r="Y2313" s="251"/>
      <c r="Z2313" s="251">
        <v>0.01</v>
      </c>
    </row>
    <row r="2314" spans="1:26" s="189" customFormat="1" ht="15.75" customHeight="1" x14ac:dyDescent="0.35">
      <c r="A2314" s="221">
        <v>377</v>
      </c>
      <c r="B2314" s="217" t="str">
        <f>+ม.6!D485</f>
        <v>โฉนด</v>
      </c>
      <c r="C2314" s="234">
        <f>+ม.6!E485</f>
        <v>15801</v>
      </c>
      <c r="D2314" s="221">
        <f>+ม.6!I485</f>
        <v>5</v>
      </c>
      <c r="E2314" s="221">
        <f>+ม.6!J485</f>
        <v>2</v>
      </c>
      <c r="F2314" s="230">
        <f>+ม.6!K485</f>
        <v>3</v>
      </c>
      <c r="G2314" s="190"/>
      <c r="H2314" s="221">
        <f t="shared" si="249"/>
        <v>2203</v>
      </c>
      <c r="I2314" s="226">
        <v>200</v>
      </c>
      <c r="J2314" s="191">
        <f t="shared" si="254"/>
        <v>440600</v>
      </c>
      <c r="K2314" s="221">
        <f>+ม.6!Q485</f>
        <v>0</v>
      </c>
      <c r="L2314" s="238">
        <f>+ม.6!S485</f>
        <v>0</v>
      </c>
      <c r="M2314" s="238">
        <f>+ม.6!T485</f>
        <v>0</v>
      </c>
      <c r="N2314" s="190"/>
      <c r="O2314" s="197">
        <f>+ม.6!U485</f>
        <v>0</v>
      </c>
      <c r="P2314" s="190">
        <f>+ม.6!W485</f>
        <v>0</v>
      </c>
      <c r="Q2314" s="244"/>
      <c r="R2314" s="197">
        <f t="shared" si="250"/>
        <v>0</v>
      </c>
      <c r="S2314" s="221">
        <f>+ม.6!Z485</f>
        <v>0</v>
      </c>
      <c r="T2314" s="201">
        <f t="shared" si="251"/>
        <v>0</v>
      </c>
      <c r="U2314" s="190">
        <f t="shared" si="252"/>
        <v>0</v>
      </c>
      <c r="V2314" s="190">
        <f t="shared" si="253"/>
        <v>440600</v>
      </c>
      <c r="W2314" s="190"/>
      <c r="X2314" s="258" t="s">
        <v>2880</v>
      </c>
      <c r="Y2314" s="251"/>
      <c r="Z2314" s="251">
        <v>0.01</v>
      </c>
    </row>
    <row r="2315" spans="1:26" s="189" customFormat="1" ht="15.75" customHeight="1" x14ac:dyDescent="0.35">
      <c r="A2315" s="221">
        <v>378</v>
      </c>
      <c r="B2315" s="217" t="str">
        <f>+ม.6!D486</f>
        <v>โฉนด</v>
      </c>
      <c r="C2315" s="234">
        <f>+ม.6!E486</f>
        <v>15779</v>
      </c>
      <c r="D2315" s="221">
        <f>+ม.6!I486</f>
        <v>12</v>
      </c>
      <c r="E2315" s="221">
        <f>+ม.6!J486</f>
        <v>0</v>
      </c>
      <c r="F2315" s="230">
        <f>+ม.6!K486</f>
        <v>24</v>
      </c>
      <c r="G2315" s="190"/>
      <c r="H2315" s="221">
        <f t="shared" si="249"/>
        <v>4824</v>
      </c>
      <c r="I2315" s="226">
        <v>100</v>
      </c>
      <c r="J2315" s="191">
        <f t="shared" si="254"/>
        <v>482400</v>
      </c>
      <c r="K2315" s="221">
        <f>+ม.6!Q486</f>
        <v>0</v>
      </c>
      <c r="L2315" s="238">
        <f>+ม.6!S486</f>
        <v>0</v>
      </c>
      <c r="M2315" s="238">
        <f>+ม.6!T486</f>
        <v>0</v>
      </c>
      <c r="N2315" s="190"/>
      <c r="O2315" s="197">
        <f>+ม.6!U486</f>
        <v>0</v>
      </c>
      <c r="P2315" s="190">
        <f>+ม.6!W486</f>
        <v>0</v>
      </c>
      <c r="Q2315" s="244"/>
      <c r="R2315" s="197">
        <f t="shared" si="250"/>
        <v>0</v>
      </c>
      <c r="S2315" s="221">
        <f>+ม.6!Z486</f>
        <v>0</v>
      </c>
      <c r="T2315" s="201">
        <f t="shared" si="251"/>
        <v>0</v>
      </c>
      <c r="U2315" s="190">
        <f t="shared" si="252"/>
        <v>0</v>
      </c>
      <c r="V2315" s="190">
        <f t="shared" si="253"/>
        <v>482400</v>
      </c>
      <c r="W2315" s="190"/>
      <c r="X2315" s="258" t="s">
        <v>2880</v>
      </c>
      <c r="Y2315" s="251"/>
      <c r="Z2315" s="251">
        <v>0.01</v>
      </c>
    </row>
    <row r="2316" spans="1:26" s="189" customFormat="1" ht="15.75" customHeight="1" x14ac:dyDescent="0.35">
      <c r="A2316" s="221">
        <v>379</v>
      </c>
      <c r="B2316" s="217" t="str">
        <f>+ม.6!D487</f>
        <v>โฉนด</v>
      </c>
      <c r="C2316" s="234">
        <f>+ม.6!E487</f>
        <v>39728</v>
      </c>
      <c r="D2316" s="221">
        <f>+ม.6!I487</f>
        <v>15</v>
      </c>
      <c r="E2316" s="221">
        <f>+ม.6!J487</f>
        <v>0</v>
      </c>
      <c r="F2316" s="230">
        <f>+ม.6!K487</f>
        <v>66</v>
      </c>
      <c r="G2316" s="190"/>
      <c r="H2316" s="221">
        <f t="shared" si="249"/>
        <v>6066</v>
      </c>
      <c r="I2316" s="226">
        <v>100</v>
      </c>
      <c r="J2316" s="191">
        <f t="shared" si="254"/>
        <v>606600</v>
      </c>
      <c r="K2316" s="221">
        <f>+ม.6!Q487</f>
        <v>0</v>
      </c>
      <c r="L2316" s="238">
        <f>+ม.6!S487</f>
        <v>0</v>
      </c>
      <c r="M2316" s="238">
        <f>+ม.6!T487</f>
        <v>0</v>
      </c>
      <c r="N2316" s="190"/>
      <c r="O2316" s="197">
        <f>+ม.6!U487</f>
        <v>0</v>
      </c>
      <c r="P2316" s="190">
        <f>+ม.6!W487</f>
        <v>0</v>
      </c>
      <c r="Q2316" s="244"/>
      <c r="R2316" s="197">
        <f t="shared" si="250"/>
        <v>0</v>
      </c>
      <c r="S2316" s="221">
        <f>+ม.6!Z487</f>
        <v>0</v>
      </c>
      <c r="T2316" s="201">
        <f t="shared" si="251"/>
        <v>0</v>
      </c>
      <c r="U2316" s="190">
        <f t="shared" si="252"/>
        <v>0</v>
      </c>
      <c r="V2316" s="190">
        <f t="shared" si="253"/>
        <v>606600</v>
      </c>
      <c r="W2316" s="190"/>
      <c r="X2316" s="258" t="s">
        <v>2880</v>
      </c>
      <c r="Y2316" s="251"/>
      <c r="Z2316" s="251">
        <v>0.01</v>
      </c>
    </row>
    <row r="2317" spans="1:26" s="189" customFormat="1" ht="15.75" customHeight="1" x14ac:dyDescent="0.35">
      <c r="A2317" s="221">
        <v>380</v>
      </c>
      <c r="B2317" s="217" t="str">
        <f>+ม.6!D488</f>
        <v>โฉนด</v>
      </c>
      <c r="C2317" s="234">
        <f>+ม.6!E488</f>
        <v>63679</v>
      </c>
      <c r="D2317" s="221">
        <f>+ม.6!I488</f>
        <v>6</v>
      </c>
      <c r="E2317" s="221">
        <f>+ม.6!J488</f>
        <v>1</v>
      </c>
      <c r="F2317" s="230">
        <f>+ม.6!K488</f>
        <v>20</v>
      </c>
      <c r="G2317" s="190"/>
      <c r="H2317" s="221">
        <f t="shared" si="249"/>
        <v>2520</v>
      </c>
      <c r="I2317" s="226">
        <v>100</v>
      </c>
      <c r="J2317" s="191">
        <f t="shared" si="254"/>
        <v>252000</v>
      </c>
      <c r="K2317" s="221">
        <f>+ม.6!Q488</f>
        <v>0</v>
      </c>
      <c r="L2317" s="238">
        <f>+ม.6!S488</f>
        <v>0</v>
      </c>
      <c r="M2317" s="238">
        <f>+ม.6!T488</f>
        <v>0</v>
      </c>
      <c r="N2317" s="190"/>
      <c r="O2317" s="197">
        <f>+ม.6!U488</f>
        <v>0</v>
      </c>
      <c r="P2317" s="190">
        <f>+ม.6!W488</f>
        <v>0</v>
      </c>
      <c r="Q2317" s="244"/>
      <c r="R2317" s="197">
        <f t="shared" si="250"/>
        <v>0</v>
      </c>
      <c r="S2317" s="221">
        <f>+ม.6!Z488</f>
        <v>0</v>
      </c>
      <c r="T2317" s="201">
        <f t="shared" si="251"/>
        <v>0</v>
      </c>
      <c r="U2317" s="190">
        <f t="shared" si="252"/>
        <v>0</v>
      </c>
      <c r="V2317" s="190">
        <f t="shared" si="253"/>
        <v>252000</v>
      </c>
      <c r="W2317" s="190"/>
      <c r="X2317" s="258" t="s">
        <v>2880</v>
      </c>
      <c r="Y2317" s="251"/>
      <c r="Z2317" s="251">
        <v>0.01</v>
      </c>
    </row>
    <row r="2318" spans="1:26" s="189" customFormat="1" ht="15.75" customHeight="1" x14ac:dyDescent="0.35">
      <c r="A2318" s="221">
        <v>381</v>
      </c>
      <c r="B2318" s="217" t="str">
        <f>+ม.6!D489</f>
        <v>โฉนด</v>
      </c>
      <c r="C2318" s="234">
        <f>+ม.6!E489</f>
        <v>15809</v>
      </c>
      <c r="D2318" s="221">
        <f>+ม.6!I489</f>
        <v>11</v>
      </c>
      <c r="E2318" s="221">
        <f>+ม.6!J489</f>
        <v>1</v>
      </c>
      <c r="F2318" s="230">
        <f>+ม.6!K489</f>
        <v>70</v>
      </c>
      <c r="G2318" s="190"/>
      <c r="H2318" s="221">
        <f t="shared" si="249"/>
        <v>4570</v>
      </c>
      <c r="I2318" s="226">
        <v>200</v>
      </c>
      <c r="J2318" s="191">
        <f t="shared" si="254"/>
        <v>914000</v>
      </c>
      <c r="K2318" s="221">
        <f>+ม.6!Q489</f>
        <v>0</v>
      </c>
      <c r="L2318" s="238">
        <f>+ม.6!S489</f>
        <v>0</v>
      </c>
      <c r="M2318" s="238">
        <f>+ม.6!T489</f>
        <v>0</v>
      </c>
      <c r="N2318" s="190"/>
      <c r="O2318" s="197">
        <f>+ม.6!U489</f>
        <v>0</v>
      </c>
      <c r="P2318" s="190">
        <f>+ม.6!W489</f>
        <v>0</v>
      </c>
      <c r="Q2318" s="244"/>
      <c r="R2318" s="197">
        <f t="shared" si="250"/>
        <v>0</v>
      </c>
      <c r="S2318" s="221">
        <f>+ม.6!Z489</f>
        <v>0</v>
      </c>
      <c r="T2318" s="201">
        <f t="shared" si="251"/>
        <v>0</v>
      </c>
      <c r="U2318" s="190">
        <f t="shared" si="252"/>
        <v>0</v>
      </c>
      <c r="V2318" s="190">
        <f t="shared" si="253"/>
        <v>914000</v>
      </c>
      <c r="W2318" s="190"/>
      <c r="X2318" s="258" t="s">
        <v>2880</v>
      </c>
      <c r="Y2318" s="251"/>
      <c r="Z2318" s="251">
        <v>0.01</v>
      </c>
    </row>
    <row r="2319" spans="1:26" s="189" customFormat="1" ht="15.75" customHeight="1" x14ac:dyDescent="0.35">
      <c r="A2319" s="221">
        <v>382</v>
      </c>
      <c r="B2319" s="217" t="str">
        <f>+ม.6!D490</f>
        <v>โฉนด</v>
      </c>
      <c r="C2319" s="234">
        <f>+ม.6!E490</f>
        <v>61301</v>
      </c>
      <c r="D2319" s="221">
        <f>+ม.6!I490</f>
        <v>8</v>
      </c>
      <c r="E2319" s="221">
        <f>+ม.6!J490</f>
        <v>2</v>
      </c>
      <c r="F2319" s="230">
        <f>+ม.6!K490</f>
        <v>75.400000000000006</v>
      </c>
      <c r="G2319" s="190"/>
      <c r="H2319" s="221">
        <f t="shared" si="249"/>
        <v>3475.4</v>
      </c>
      <c r="I2319" s="226">
        <v>100</v>
      </c>
      <c r="J2319" s="191">
        <f t="shared" si="254"/>
        <v>347540</v>
      </c>
      <c r="K2319" s="221">
        <f>+ม.6!Q490</f>
        <v>0</v>
      </c>
      <c r="L2319" s="238">
        <f>+ม.6!S490</f>
        <v>0</v>
      </c>
      <c r="M2319" s="238">
        <f>+ม.6!T490</f>
        <v>0</v>
      </c>
      <c r="N2319" s="190"/>
      <c r="O2319" s="197">
        <f>+ม.6!U490</f>
        <v>0</v>
      </c>
      <c r="P2319" s="190">
        <f>+ม.6!W490</f>
        <v>0</v>
      </c>
      <c r="Q2319" s="244"/>
      <c r="R2319" s="197">
        <f t="shared" si="250"/>
        <v>0</v>
      </c>
      <c r="S2319" s="221">
        <f>+ม.6!Z490</f>
        <v>0</v>
      </c>
      <c r="T2319" s="201">
        <f t="shared" si="251"/>
        <v>0</v>
      </c>
      <c r="U2319" s="190">
        <f t="shared" si="252"/>
        <v>0</v>
      </c>
      <c r="V2319" s="190">
        <f t="shared" si="253"/>
        <v>347540</v>
      </c>
      <c r="W2319" s="190"/>
      <c r="X2319" s="258" t="s">
        <v>2880</v>
      </c>
      <c r="Y2319" s="251"/>
      <c r="Z2319" s="251">
        <v>0.01</v>
      </c>
    </row>
    <row r="2320" spans="1:26" s="189" customFormat="1" ht="15.75" customHeight="1" x14ac:dyDescent="0.35">
      <c r="A2320" s="221">
        <v>383</v>
      </c>
      <c r="B2320" s="217" t="str">
        <f>+ม.6!D491</f>
        <v>โฉนด</v>
      </c>
      <c r="C2320" s="234">
        <f>+ม.6!E491</f>
        <v>61300</v>
      </c>
      <c r="D2320" s="221">
        <f>+ม.6!I491</f>
        <v>8</v>
      </c>
      <c r="E2320" s="221">
        <f>+ม.6!J491</f>
        <v>2</v>
      </c>
      <c r="F2320" s="230">
        <f>+ม.6!K491</f>
        <v>75</v>
      </c>
      <c r="G2320" s="190"/>
      <c r="H2320" s="221">
        <f t="shared" si="249"/>
        <v>3475</v>
      </c>
      <c r="I2320" s="226">
        <v>100</v>
      </c>
      <c r="J2320" s="191">
        <f t="shared" si="254"/>
        <v>347500</v>
      </c>
      <c r="K2320" s="221">
        <f>+ม.6!Q491</f>
        <v>0</v>
      </c>
      <c r="L2320" s="238">
        <f>+ม.6!S491</f>
        <v>0</v>
      </c>
      <c r="M2320" s="238">
        <f>+ม.6!T491</f>
        <v>0</v>
      </c>
      <c r="N2320" s="190"/>
      <c r="O2320" s="197">
        <f>+ม.6!U491</f>
        <v>0</v>
      </c>
      <c r="P2320" s="190">
        <f>+ม.6!W491</f>
        <v>0</v>
      </c>
      <c r="Q2320" s="244"/>
      <c r="R2320" s="197">
        <f t="shared" si="250"/>
        <v>0</v>
      </c>
      <c r="S2320" s="221">
        <f>+ม.6!Z491</f>
        <v>0</v>
      </c>
      <c r="T2320" s="201">
        <f t="shared" si="251"/>
        <v>0</v>
      </c>
      <c r="U2320" s="190">
        <f t="shared" si="252"/>
        <v>0</v>
      </c>
      <c r="V2320" s="190">
        <f t="shared" si="253"/>
        <v>347500</v>
      </c>
      <c r="W2320" s="190"/>
      <c r="X2320" s="258" t="s">
        <v>2880</v>
      </c>
      <c r="Y2320" s="251"/>
      <c r="Z2320" s="251">
        <v>0.01</v>
      </c>
    </row>
    <row r="2321" spans="1:26" s="189" customFormat="1" ht="15.75" customHeight="1" x14ac:dyDescent="0.35">
      <c r="A2321" s="221">
        <v>384</v>
      </c>
      <c r="B2321" s="217" t="str">
        <f>+ม.6!D492</f>
        <v>โฉนด</v>
      </c>
      <c r="C2321" s="234">
        <f>+ม.6!E492</f>
        <v>61299</v>
      </c>
      <c r="D2321" s="221">
        <f>+ม.6!I492</f>
        <v>8</v>
      </c>
      <c r="E2321" s="221">
        <f>+ม.6!J492</f>
        <v>2</v>
      </c>
      <c r="F2321" s="230">
        <f>+ม.6!K492</f>
        <v>74</v>
      </c>
      <c r="G2321" s="190"/>
      <c r="H2321" s="221">
        <f t="shared" si="249"/>
        <v>3474</v>
      </c>
      <c r="I2321" s="226">
        <v>100</v>
      </c>
      <c r="J2321" s="191">
        <f t="shared" si="254"/>
        <v>347400</v>
      </c>
      <c r="K2321" s="221">
        <f>+ม.6!Q492</f>
        <v>0</v>
      </c>
      <c r="L2321" s="238">
        <f>+ม.6!S492</f>
        <v>0</v>
      </c>
      <c r="M2321" s="238">
        <f>+ม.6!T492</f>
        <v>0</v>
      </c>
      <c r="N2321" s="190"/>
      <c r="O2321" s="197">
        <f>+ม.6!U492</f>
        <v>0</v>
      </c>
      <c r="P2321" s="190">
        <f>+ม.6!W492</f>
        <v>0</v>
      </c>
      <c r="Q2321" s="244"/>
      <c r="R2321" s="197">
        <f t="shared" si="250"/>
        <v>0</v>
      </c>
      <c r="S2321" s="221">
        <f>+ม.6!Z492</f>
        <v>0</v>
      </c>
      <c r="T2321" s="201">
        <f t="shared" si="251"/>
        <v>0</v>
      </c>
      <c r="U2321" s="190">
        <f t="shared" si="252"/>
        <v>0</v>
      </c>
      <c r="V2321" s="190">
        <f t="shared" si="253"/>
        <v>347400</v>
      </c>
      <c r="W2321" s="190"/>
      <c r="X2321" s="258" t="s">
        <v>2880</v>
      </c>
      <c r="Y2321" s="251"/>
      <c r="Z2321" s="251">
        <v>0.01</v>
      </c>
    </row>
    <row r="2322" spans="1:26" s="189" customFormat="1" ht="15.75" customHeight="1" x14ac:dyDescent="0.35">
      <c r="A2322" s="221">
        <v>385</v>
      </c>
      <c r="B2322" s="217" t="str">
        <f>+ม.6!D493</f>
        <v>โฉนด</v>
      </c>
      <c r="C2322" s="234">
        <f>+ม.6!E493</f>
        <v>61303</v>
      </c>
      <c r="D2322" s="221">
        <f>+ม.6!I493</f>
        <v>4</v>
      </c>
      <c r="E2322" s="221">
        <f>+ม.6!J493</f>
        <v>0</v>
      </c>
      <c r="F2322" s="230">
        <f>+ม.6!K493</f>
        <v>23.7</v>
      </c>
      <c r="G2322" s="190"/>
      <c r="H2322" s="221">
        <f t="shared" si="249"/>
        <v>1623.7</v>
      </c>
      <c r="I2322" s="226">
        <v>100</v>
      </c>
      <c r="J2322" s="191">
        <f t="shared" si="254"/>
        <v>162370</v>
      </c>
      <c r="K2322" s="221">
        <f>+ม.6!Q493</f>
        <v>0</v>
      </c>
      <c r="L2322" s="238">
        <f>+ม.6!S493</f>
        <v>0</v>
      </c>
      <c r="M2322" s="238">
        <f>+ม.6!T493</f>
        <v>0</v>
      </c>
      <c r="N2322" s="190"/>
      <c r="O2322" s="197">
        <f>+ม.6!U493</f>
        <v>0</v>
      </c>
      <c r="P2322" s="190">
        <f>+ม.6!W493</f>
        <v>0</v>
      </c>
      <c r="Q2322" s="244"/>
      <c r="R2322" s="197">
        <f t="shared" si="250"/>
        <v>0</v>
      </c>
      <c r="S2322" s="221">
        <f>+ม.6!Z493</f>
        <v>0</v>
      </c>
      <c r="T2322" s="201">
        <f t="shared" si="251"/>
        <v>0</v>
      </c>
      <c r="U2322" s="190">
        <f t="shared" si="252"/>
        <v>0</v>
      </c>
      <c r="V2322" s="190">
        <f t="shared" si="253"/>
        <v>162370</v>
      </c>
      <c r="W2322" s="190"/>
      <c r="X2322" s="258" t="s">
        <v>2880</v>
      </c>
      <c r="Y2322" s="251"/>
      <c r="Z2322" s="251">
        <v>0.01</v>
      </c>
    </row>
    <row r="2323" spans="1:26" s="189" customFormat="1" ht="15.75" customHeight="1" x14ac:dyDescent="0.35">
      <c r="A2323" s="221">
        <v>386</v>
      </c>
      <c r="B2323" s="217" t="str">
        <f>+ม.6!D494</f>
        <v>โฉนด</v>
      </c>
      <c r="C2323" s="234">
        <f>+ม.6!E494</f>
        <v>15692</v>
      </c>
      <c r="D2323" s="221">
        <f>+ม.6!I494</f>
        <v>6</v>
      </c>
      <c r="E2323" s="221">
        <f>+ม.6!J494</f>
        <v>3</v>
      </c>
      <c r="F2323" s="230">
        <f>+ม.6!K494</f>
        <v>33</v>
      </c>
      <c r="G2323" s="190"/>
      <c r="H2323" s="221">
        <f t="shared" si="249"/>
        <v>2733</v>
      </c>
      <c r="I2323" s="226">
        <v>100</v>
      </c>
      <c r="J2323" s="191">
        <f t="shared" si="254"/>
        <v>273300</v>
      </c>
      <c r="K2323" s="221">
        <f>+ม.6!Q494</f>
        <v>0</v>
      </c>
      <c r="L2323" s="238">
        <f>+ม.6!S494</f>
        <v>0</v>
      </c>
      <c r="M2323" s="238">
        <f>+ม.6!T494</f>
        <v>0</v>
      </c>
      <c r="N2323" s="190"/>
      <c r="O2323" s="197">
        <f>+ม.6!U494</f>
        <v>0</v>
      </c>
      <c r="P2323" s="190">
        <f>+ม.6!W494</f>
        <v>0</v>
      </c>
      <c r="Q2323" s="244"/>
      <c r="R2323" s="197">
        <f t="shared" si="250"/>
        <v>0</v>
      </c>
      <c r="S2323" s="221">
        <f>+ม.6!Z494</f>
        <v>0</v>
      </c>
      <c r="T2323" s="201">
        <f t="shared" si="251"/>
        <v>0</v>
      </c>
      <c r="U2323" s="190">
        <f t="shared" si="252"/>
        <v>0</v>
      </c>
      <c r="V2323" s="190">
        <f t="shared" si="253"/>
        <v>273300</v>
      </c>
      <c r="W2323" s="190"/>
      <c r="X2323" s="258" t="s">
        <v>2880</v>
      </c>
      <c r="Y2323" s="251"/>
      <c r="Z2323" s="251">
        <v>0.01</v>
      </c>
    </row>
    <row r="2324" spans="1:26" s="189" customFormat="1" ht="15.75" customHeight="1" x14ac:dyDescent="0.35">
      <c r="A2324" s="221">
        <v>387</v>
      </c>
      <c r="B2324" s="217" t="str">
        <f>+ม.6!D495</f>
        <v>โฉนด</v>
      </c>
      <c r="C2324" s="234">
        <f>+ม.6!E495</f>
        <v>49483</v>
      </c>
      <c r="D2324" s="221">
        <f>+ม.6!I495</f>
        <v>3</v>
      </c>
      <c r="E2324" s="221">
        <f>+ม.6!J495</f>
        <v>0</v>
      </c>
      <c r="F2324" s="230">
        <f>+ม.6!K495</f>
        <v>95</v>
      </c>
      <c r="G2324" s="190"/>
      <c r="H2324" s="221">
        <f t="shared" si="249"/>
        <v>1295</v>
      </c>
      <c r="I2324" s="226">
        <v>100</v>
      </c>
      <c r="J2324" s="191">
        <f t="shared" si="254"/>
        <v>129500</v>
      </c>
      <c r="K2324" s="221">
        <f>+ม.6!Q495</f>
        <v>0</v>
      </c>
      <c r="L2324" s="238">
        <f>+ม.6!S495</f>
        <v>0</v>
      </c>
      <c r="M2324" s="238">
        <f>+ม.6!T495</f>
        <v>0</v>
      </c>
      <c r="N2324" s="190"/>
      <c r="O2324" s="197">
        <f>+ม.6!U495</f>
        <v>0</v>
      </c>
      <c r="P2324" s="190">
        <f>+ม.6!W495</f>
        <v>0</v>
      </c>
      <c r="Q2324" s="244"/>
      <c r="R2324" s="197">
        <f t="shared" si="250"/>
        <v>0</v>
      </c>
      <c r="S2324" s="221">
        <f>+ม.6!Z495</f>
        <v>0</v>
      </c>
      <c r="T2324" s="201">
        <f t="shared" si="251"/>
        <v>0</v>
      </c>
      <c r="U2324" s="190">
        <f t="shared" si="252"/>
        <v>0</v>
      </c>
      <c r="V2324" s="190">
        <f t="shared" si="253"/>
        <v>129500</v>
      </c>
      <c r="W2324" s="190"/>
      <c r="X2324" s="258" t="s">
        <v>2880</v>
      </c>
      <c r="Y2324" s="251"/>
      <c r="Z2324" s="251">
        <v>0.01</v>
      </c>
    </row>
    <row r="2325" spans="1:26" s="189" customFormat="1" ht="15.75" customHeight="1" x14ac:dyDescent="0.35">
      <c r="A2325" s="221">
        <v>388</v>
      </c>
      <c r="B2325" s="217" t="str">
        <f>+ม.6!D496</f>
        <v xml:space="preserve">น.ส.3 </v>
      </c>
      <c r="C2325" s="234">
        <f>+ม.6!E496</f>
        <v>275</v>
      </c>
      <c r="D2325" s="221">
        <f>+ม.6!I496</f>
        <v>22</v>
      </c>
      <c r="E2325" s="221">
        <f>+ม.6!J496</f>
        <v>1</v>
      </c>
      <c r="F2325" s="230">
        <f>+ม.6!K496</f>
        <v>80</v>
      </c>
      <c r="G2325" s="190"/>
      <c r="H2325" s="221">
        <f t="shared" si="249"/>
        <v>8980</v>
      </c>
      <c r="I2325" s="226">
        <v>100</v>
      </c>
      <c r="J2325" s="191">
        <f t="shared" si="254"/>
        <v>898000</v>
      </c>
      <c r="K2325" s="221">
        <f>+ม.6!Q496</f>
        <v>0</v>
      </c>
      <c r="L2325" s="238">
        <f>+ม.6!S496</f>
        <v>0</v>
      </c>
      <c r="M2325" s="238">
        <f>+ม.6!T496</f>
        <v>0</v>
      </c>
      <c r="N2325" s="190"/>
      <c r="O2325" s="197">
        <f>+ม.6!U496</f>
        <v>0</v>
      </c>
      <c r="P2325" s="190">
        <f>+ม.6!W496</f>
        <v>0</v>
      </c>
      <c r="Q2325" s="244"/>
      <c r="R2325" s="197">
        <f t="shared" si="250"/>
        <v>0</v>
      </c>
      <c r="S2325" s="221">
        <f>+ม.6!Z496</f>
        <v>0</v>
      </c>
      <c r="T2325" s="201">
        <f t="shared" si="251"/>
        <v>0</v>
      </c>
      <c r="U2325" s="190">
        <f t="shared" si="252"/>
        <v>0</v>
      </c>
      <c r="V2325" s="190">
        <f t="shared" si="253"/>
        <v>898000</v>
      </c>
      <c r="W2325" s="190"/>
      <c r="X2325" s="258"/>
      <c r="Y2325" s="251">
        <f t="shared" ref="Y2325" si="256">+V2325-X2325</f>
        <v>898000</v>
      </c>
      <c r="Z2325" s="251">
        <v>0.01</v>
      </c>
    </row>
    <row r="2326" spans="1:26" s="189" customFormat="1" ht="15.75" customHeight="1" x14ac:dyDescent="0.35">
      <c r="A2326" s="221">
        <v>389</v>
      </c>
      <c r="B2326" s="217" t="str">
        <f>+ม.6!D497</f>
        <v>โฉนด</v>
      </c>
      <c r="C2326" s="234">
        <f>+ม.6!E497</f>
        <v>55748</v>
      </c>
      <c r="D2326" s="221">
        <f>+ม.6!I497</f>
        <v>2</v>
      </c>
      <c r="E2326" s="221">
        <f>+ม.6!J497</f>
        <v>0</v>
      </c>
      <c r="F2326" s="230">
        <f>+ม.6!K497</f>
        <v>66</v>
      </c>
      <c r="G2326" s="190"/>
      <c r="H2326" s="221">
        <f t="shared" si="249"/>
        <v>866</v>
      </c>
      <c r="I2326" s="226">
        <v>350</v>
      </c>
      <c r="J2326" s="191">
        <f t="shared" si="254"/>
        <v>303100</v>
      </c>
      <c r="K2326" s="221">
        <f>+ม.6!Q497</f>
        <v>0</v>
      </c>
      <c r="L2326" s="238">
        <f>+ม.6!S497</f>
        <v>0</v>
      </c>
      <c r="M2326" s="238">
        <f>+ม.6!T497</f>
        <v>0</v>
      </c>
      <c r="N2326" s="190"/>
      <c r="O2326" s="197">
        <f>+ม.6!U497</f>
        <v>0</v>
      </c>
      <c r="P2326" s="190">
        <f>+ม.6!W497</f>
        <v>0</v>
      </c>
      <c r="Q2326" s="244"/>
      <c r="R2326" s="197">
        <f t="shared" si="250"/>
        <v>0</v>
      </c>
      <c r="S2326" s="221">
        <f>+ม.6!Z497</f>
        <v>0</v>
      </c>
      <c r="T2326" s="201">
        <f t="shared" si="251"/>
        <v>0</v>
      </c>
      <c r="U2326" s="190">
        <f t="shared" si="252"/>
        <v>0</v>
      </c>
      <c r="V2326" s="190">
        <f t="shared" si="253"/>
        <v>303100</v>
      </c>
      <c r="W2326" s="190"/>
      <c r="X2326" s="258" t="s">
        <v>2880</v>
      </c>
      <c r="Y2326" s="251"/>
      <c r="Z2326" s="251">
        <v>0.01</v>
      </c>
    </row>
    <row r="2327" spans="1:26" s="189" customFormat="1" ht="15.75" customHeight="1" x14ac:dyDescent="0.35">
      <c r="A2327" s="221">
        <v>390</v>
      </c>
      <c r="B2327" s="217" t="str">
        <f>+ม.6!D498</f>
        <v>โฉนด</v>
      </c>
      <c r="C2327" s="234">
        <f>+ม.6!E498</f>
        <v>57972</v>
      </c>
      <c r="D2327" s="221">
        <f>+ม.6!I498</f>
        <v>1</v>
      </c>
      <c r="E2327" s="221">
        <f>+ม.6!J498</f>
        <v>2</v>
      </c>
      <c r="F2327" s="230">
        <f>+ม.6!K498</f>
        <v>99.4</v>
      </c>
      <c r="G2327" s="190"/>
      <c r="H2327" s="221">
        <f t="shared" si="249"/>
        <v>699.4</v>
      </c>
      <c r="I2327" s="226">
        <v>260</v>
      </c>
      <c r="J2327" s="191">
        <f t="shared" si="254"/>
        <v>181844</v>
      </c>
      <c r="K2327" s="221">
        <f>+ม.6!Q498</f>
        <v>0</v>
      </c>
      <c r="L2327" s="238">
        <f>+ม.6!S498</f>
        <v>0</v>
      </c>
      <c r="M2327" s="238">
        <f>+ม.6!T498</f>
        <v>0</v>
      </c>
      <c r="N2327" s="190"/>
      <c r="O2327" s="197">
        <f>+ม.6!U498</f>
        <v>0</v>
      </c>
      <c r="P2327" s="190">
        <f>+ม.6!W498</f>
        <v>0</v>
      </c>
      <c r="Q2327" s="244"/>
      <c r="R2327" s="197">
        <f t="shared" si="250"/>
        <v>0</v>
      </c>
      <c r="S2327" s="221">
        <f>+ม.6!Z498</f>
        <v>0</v>
      </c>
      <c r="T2327" s="201">
        <f t="shared" si="251"/>
        <v>0</v>
      </c>
      <c r="U2327" s="190">
        <f t="shared" si="252"/>
        <v>0</v>
      </c>
      <c r="V2327" s="190">
        <f t="shared" si="253"/>
        <v>181844</v>
      </c>
      <c r="W2327" s="190"/>
      <c r="X2327" s="258" t="s">
        <v>2880</v>
      </c>
      <c r="Y2327" s="251"/>
      <c r="Z2327" s="251">
        <v>0.01</v>
      </c>
    </row>
    <row r="2328" spans="1:26" s="189" customFormat="1" ht="15.75" customHeight="1" x14ac:dyDescent="0.35">
      <c r="A2328" s="221">
        <v>391</v>
      </c>
      <c r="B2328" s="217" t="str">
        <f>+ม.6!D499</f>
        <v>โฉนด</v>
      </c>
      <c r="C2328" s="234">
        <f>+ม.6!E499</f>
        <v>39719</v>
      </c>
      <c r="D2328" s="221">
        <f>+ม.6!I499</f>
        <v>7</v>
      </c>
      <c r="E2328" s="221">
        <f>+ม.6!J499</f>
        <v>2</v>
      </c>
      <c r="F2328" s="230"/>
      <c r="G2328" s="190"/>
      <c r="H2328" s="221">
        <f t="shared" si="249"/>
        <v>3000</v>
      </c>
      <c r="I2328" s="226">
        <v>140</v>
      </c>
      <c r="J2328" s="191">
        <f t="shared" si="254"/>
        <v>420000</v>
      </c>
      <c r="K2328" s="221">
        <f>+ม.6!Q499</f>
        <v>0</v>
      </c>
      <c r="L2328" s="238">
        <f>+ม.6!S499</f>
        <v>0</v>
      </c>
      <c r="M2328" s="238">
        <f>+ม.6!T499</f>
        <v>0</v>
      </c>
      <c r="N2328" s="190"/>
      <c r="O2328" s="197">
        <f>+ม.6!U499</f>
        <v>0</v>
      </c>
      <c r="P2328" s="190">
        <f>+ม.6!W499</f>
        <v>0</v>
      </c>
      <c r="Q2328" s="244"/>
      <c r="R2328" s="197">
        <f t="shared" si="250"/>
        <v>0</v>
      </c>
      <c r="S2328" s="221">
        <f>+ม.6!Z499</f>
        <v>0</v>
      </c>
      <c r="T2328" s="201">
        <f t="shared" si="251"/>
        <v>0</v>
      </c>
      <c r="U2328" s="190">
        <f t="shared" si="252"/>
        <v>0</v>
      </c>
      <c r="V2328" s="190">
        <f t="shared" si="253"/>
        <v>420000</v>
      </c>
      <c r="W2328" s="190"/>
      <c r="X2328" s="258" t="s">
        <v>2880</v>
      </c>
      <c r="Y2328" s="251"/>
      <c r="Z2328" s="251">
        <v>0.01</v>
      </c>
    </row>
    <row r="2329" spans="1:26" s="189" customFormat="1" ht="15.75" customHeight="1" x14ac:dyDescent="0.35">
      <c r="A2329" s="221">
        <v>392</v>
      </c>
      <c r="B2329" s="217" t="str">
        <f>+ม.6!D500</f>
        <v xml:space="preserve">น.ส.3 </v>
      </c>
      <c r="C2329" s="234">
        <f>+ม.6!E500</f>
        <v>2045</v>
      </c>
      <c r="D2329" s="221">
        <f>+ม.6!I500</f>
        <v>1</v>
      </c>
      <c r="E2329" s="221">
        <f>+ม.6!J500</f>
        <v>1</v>
      </c>
      <c r="F2329" s="230">
        <f>+ม.6!K500</f>
        <v>40</v>
      </c>
      <c r="G2329" s="190"/>
      <c r="H2329" s="221">
        <f t="shared" si="249"/>
        <v>540</v>
      </c>
      <c r="I2329" s="226">
        <v>100</v>
      </c>
      <c r="J2329" s="191">
        <f t="shared" si="254"/>
        <v>54000</v>
      </c>
      <c r="K2329" s="221">
        <f>+ม.6!Q500</f>
        <v>0</v>
      </c>
      <c r="L2329" s="238">
        <f>+ม.6!S500</f>
        <v>0</v>
      </c>
      <c r="M2329" s="238">
        <f>+ม.6!T500</f>
        <v>0</v>
      </c>
      <c r="N2329" s="190"/>
      <c r="O2329" s="197">
        <f>+ม.6!U500</f>
        <v>0</v>
      </c>
      <c r="P2329" s="190">
        <f>+ม.6!W500</f>
        <v>0</v>
      </c>
      <c r="Q2329" s="244"/>
      <c r="R2329" s="197">
        <f t="shared" si="250"/>
        <v>0</v>
      </c>
      <c r="S2329" s="221">
        <f>+ม.6!Z500</f>
        <v>0</v>
      </c>
      <c r="T2329" s="201">
        <f t="shared" si="251"/>
        <v>0</v>
      </c>
      <c r="U2329" s="190">
        <f t="shared" si="252"/>
        <v>0</v>
      </c>
      <c r="V2329" s="190">
        <f t="shared" si="253"/>
        <v>54000</v>
      </c>
      <c r="W2329" s="190"/>
      <c r="X2329" s="258"/>
      <c r="Y2329" s="251">
        <f t="shared" ref="Y2329" si="257">+V2329-X2329</f>
        <v>54000</v>
      </c>
      <c r="Z2329" s="251">
        <v>0.01</v>
      </c>
    </row>
    <row r="2330" spans="1:26" s="189" customFormat="1" ht="15.75" customHeight="1" x14ac:dyDescent="0.35">
      <c r="A2330" s="221">
        <v>393</v>
      </c>
      <c r="B2330" s="217" t="str">
        <f>+ม.6!D501</f>
        <v>โฉนด</v>
      </c>
      <c r="C2330" s="234">
        <f>+ม.6!E501</f>
        <v>67885</v>
      </c>
      <c r="D2330" s="221">
        <f>+ม.6!I501</f>
        <v>7</v>
      </c>
      <c r="E2330" s="221">
        <f>+ม.6!J501</f>
        <v>3</v>
      </c>
      <c r="F2330" s="230">
        <f>+ม.6!K501</f>
        <v>0.7</v>
      </c>
      <c r="G2330" s="190"/>
      <c r="H2330" s="221">
        <f t="shared" si="249"/>
        <v>3100.7</v>
      </c>
      <c r="I2330" s="226">
        <v>100</v>
      </c>
      <c r="J2330" s="191">
        <f t="shared" si="254"/>
        <v>310070</v>
      </c>
      <c r="K2330" s="221">
        <f>+ม.6!Q501</f>
        <v>0</v>
      </c>
      <c r="L2330" s="238">
        <f>+ม.6!S501</f>
        <v>0</v>
      </c>
      <c r="M2330" s="238">
        <f>+ม.6!T501</f>
        <v>0</v>
      </c>
      <c r="N2330" s="190"/>
      <c r="O2330" s="197">
        <f>+ม.6!U501</f>
        <v>0</v>
      </c>
      <c r="P2330" s="190">
        <f>+ม.6!W501</f>
        <v>0</v>
      </c>
      <c r="Q2330" s="244"/>
      <c r="R2330" s="197">
        <f t="shared" si="250"/>
        <v>0</v>
      </c>
      <c r="S2330" s="221">
        <f>+ม.6!Z501</f>
        <v>0</v>
      </c>
      <c r="T2330" s="201">
        <f t="shared" si="251"/>
        <v>0</v>
      </c>
      <c r="U2330" s="190">
        <f t="shared" si="252"/>
        <v>0</v>
      </c>
      <c r="V2330" s="190">
        <f t="shared" si="253"/>
        <v>310070</v>
      </c>
      <c r="W2330" s="190"/>
      <c r="X2330" s="258" t="s">
        <v>2880</v>
      </c>
      <c r="Y2330" s="251"/>
      <c r="Z2330" s="251">
        <v>0.01</v>
      </c>
    </row>
    <row r="2331" spans="1:26" s="189" customFormat="1" ht="15.75" customHeight="1" x14ac:dyDescent="0.35">
      <c r="A2331" s="221">
        <v>394</v>
      </c>
      <c r="B2331" s="217" t="str">
        <f>+ม.6!D502</f>
        <v>โฉนด</v>
      </c>
      <c r="C2331" s="234">
        <f>+ม.6!E502</f>
        <v>10771</v>
      </c>
      <c r="D2331" s="221">
        <f>+ม.6!I502</f>
        <v>0</v>
      </c>
      <c r="E2331" s="221">
        <f>+ม.6!J502</f>
        <v>2</v>
      </c>
      <c r="F2331" s="230">
        <f>+ม.6!K502</f>
        <v>40</v>
      </c>
      <c r="G2331" s="190"/>
      <c r="H2331" s="221">
        <f t="shared" si="249"/>
        <v>240</v>
      </c>
      <c r="I2331" s="226">
        <v>230</v>
      </c>
      <c r="J2331" s="191">
        <f t="shared" si="254"/>
        <v>55200</v>
      </c>
      <c r="K2331" s="221">
        <f>+ม.6!Q502</f>
        <v>1</v>
      </c>
      <c r="L2331" s="238" t="str">
        <f>+ม.6!S502</f>
        <v>บ้านเดี่ยว</v>
      </c>
      <c r="M2331" s="238" t="str">
        <f>+ม.6!T502</f>
        <v>ครึ่งตึกครึ่งไม้</v>
      </c>
      <c r="N2331" s="190"/>
      <c r="O2331" s="197">
        <f>+ม.6!U502</f>
        <v>0</v>
      </c>
      <c r="P2331" s="190">
        <f>+ม.6!W502</f>
        <v>0</v>
      </c>
      <c r="Q2331" s="244">
        <v>6800</v>
      </c>
      <c r="R2331" s="197">
        <f t="shared" si="250"/>
        <v>0</v>
      </c>
      <c r="S2331" s="221">
        <f>+ม.6!Z502</f>
        <v>25</v>
      </c>
      <c r="T2331" s="201">
        <f t="shared" si="251"/>
        <v>0</v>
      </c>
      <c r="U2331" s="190">
        <f t="shared" si="252"/>
        <v>0</v>
      </c>
      <c r="V2331" s="190">
        <f t="shared" si="253"/>
        <v>55200</v>
      </c>
      <c r="W2331" s="190"/>
      <c r="X2331" s="258" t="s">
        <v>2880</v>
      </c>
      <c r="Y2331" s="251"/>
      <c r="Z2331" s="251">
        <v>0.03</v>
      </c>
    </row>
    <row r="2332" spans="1:26" s="189" customFormat="1" ht="15.75" customHeight="1" x14ac:dyDescent="0.35">
      <c r="A2332" s="221">
        <f>+ม.6!C503</f>
        <v>0</v>
      </c>
      <c r="B2332" s="217">
        <f>+ม.6!D503</f>
        <v>0</v>
      </c>
      <c r="C2332" s="234"/>
      <c r="D2332" s="221"/>
      <c r="E2332" s="221"/>
      <c r="F2332" s="230"/>
      <c r="G2332" s="190"/>
      <c r="H2332" s="221">
        <f t="shared" si="249"/>
        <v>0</v>
      </c>
      <c r="I2332" s="226"/>
      <c r="J2332" s="191">
        <f t="shared" si="254"/>
        <v>0</v>
      </c>
      <c r="K2332" s="221">
        <f>+ม.6!Q503</f>
        <v>2</v>
      </c>
      <c r="L2332" s="238" t="str">
        <f>+ม.6!S503</f>
        <v>บ้านเดี่ยว</v>
      </c>
      <c r="M2332" s="238" t="str">
        <f>+ม.6!T503</f>
        <v>ตึก</v>
      </c>
      <c r="N2332" s="190"/>
      <c r="O2332" s="197">
        <f>+ม.6!U503</f>
        <v>0</v>
      </c>
      <c r="P2332" s="190">
        <f>+ม.6!W503</f>
        <v>0</v>
      </c>
      <c r="Q2332" s="244">
        <v>6800</v>
      </c>
      <c r="R2332" s="197">
        <f t="shared" si="250"/>
        <v>0</v>
      </c>
      <c r="S2332" s="221">
        <f>+ม.6!Z503</f>
        <v>30</v>
      </c>
      <c r="T2332" s="201">
        <f t="shared" si="251"/>
        <v>0</v>
      </c>
      <c r="U2332" s="190">
        <f t="shared" si="252"/>
        <v>0</v>
      </c>
      <c r="V2332" s="190">
        <f t="shared" si="253"/>
        <v>0</v>
      </c>
      <c r="W2332" s="190"/>
      <c r="X2332" s="258"/>
      <c r="Y2332" s="251"/>
      <c r="Z2332" s="251"/>
    </row>
    <row r="2333" spans="1:26" s="189" customFormat="1" ht="15.75" customHeight="1" x14ac:dyDescent="0.35">
      <c r="A2333" s="221">
        <v>395</v>
      </c>
      <c r="B2333" s="217" t="str">
        <f>+ม.6!D504</f>
        <v>โฉนด</v>
      </c>
      <c r="C2333" s="234">
        <f>+ม.6!E504</f>
        <v>62617</v>
      </c>
      <c r="D2333" s="221">
        <f>+ม.6!I504</f>
        <v>8</v>
      </c>
      <c r="E2333" s="221">
        <f>+ม.6!J504</f>
        <v>3</v>
      </c>
      <c r="F2333" s="230">
        <f>+ม.6!K504</f>
        <v>6.2</v>
      </c>
      <c r="G2333" s="190"/>
      <c r="H2333" s="221">
        <f t="shared" si="249"/>
        <v>3506.2</v>
      </c>
      <c r="I2333" s="226">
        <v>100</v>
      </c>
      <c r="J2333" s="191">
        <f t="shared" si="254"/>
        <v>350620</v>
      </c>
      <c r="K2333" s="221">
        <f>+ม.6!Q504</f>
        <v>0</v>
      </c>
      <c r="L2333" s="238">
        <f>+ม.6!S504</f>
        <v>0</v>
      </c>
      <c r="M2333" s="238">
        <f>+ม.6!T504</f>
        <v>0</v>
      </c>
      <c r="N2333" s="190"/>
      <c r="O2333" s="197">
        <f>+ม.6!U504</f>
        <v>0</v>
      </c>
      <c r="P2333" s="190">
        <f>+ม.6!W504</f>
        <v>0</v>
      </c>
      <c r="Q2333" s="244"/>
      <c r="R2333" s="197">
        <f t="shared" si="250"/>
        <v>0</v>
      </c>
      <c r="S2333" s="221">
        <f>+ม.6!Z504</f>
        <v>0</v>
      </c>
      <c r="T2333" s="201">
        <f t="shared" si="251"/>
        <v>0</v>
      </c>
      <c r="U2333" s="190">
        <f t="shared" si="252"/>
        <v>0</v>
      </c>
      <c r="V2333" s="190">
        <f t="shared" si="253"/>
        <v>350620</v>
      </c>
      <c r="W2333" s="190"/>
      <c r="X2333" s="258" t="s">
        <v>2880</v>
      </c>
      <c r="Y2333" s="251"/>
      <c r="Z2333" s="251">
        <v>0.01</v>
      </c>
    </row>
    <row r="2334" spans="1:26" s="189" customFormat="1" ht="15.75" customHeight="1" x14ac:dyDescent="0.35">
      <c r="A2334" s="221"/>
      <c r="B2334" s="217"/>
      <c r="C2334" s="234"/>
      <c r="D2334" s="221"/>
      <c r="E2334" s="221"/>
      <c r="F2334" s="230"/>
      <c r="G2334" s="190"/>
      <c r="H2334" s="221">
        <f t="shared" si="249"/>
        <v>0</v>
      </c>
      <c r="I2334" s="226"/>
      <c r="J2334" s="191">
        <f t="shared" si="254"/>
        <v>0</v>
      </c>
      <c r="K2334" s="221"/>
      <c r="L2334" s="238"/>
      <c r="M2334" s="238"/>
      <c r="N2334" s="190"/>
      <c r="O2334" s="197"/>
      <c r="P2334" s="190"/>
      <c r="Q2334" s="244"/>
      <c r="R2334" s="197"/>
      <c r="S2334" s="221"/>
      <c r="T2334" s="201"/>
      <c r="U2334" s="190"/>
      <c r="V2334" s="190"/>
      <c r="W2334" s="190"/>
      <c r="X2334" s="258"/>
      <c r="Y2334" s="251"/>
      <c r="Z2334" s="251"/>
    </row>
    <row r="2335" spans="1:26" s="189" customFormat="1" ht="15.75" customHeight="1" x14ac:dyDescent="0.35">
      <c r="A2335" s="221"/>
      <c r="B2335" s="217"/>
      <c r="C2335" s="234"/>
      <c r="D2335" s="221"/>
      <c r="E2335" s="221"/>
      <c r="F2335" s="230"/>
      <c r="G2335" s="190"/>
      <c r="H2335" s="221">
        <f t="shared" si="249"/>
        <v>0</v>
      </c>
      <c r="I2335" s="226"/>
      <c r="J2335" s="191">
        <f t="shared" si="254"/>
        <v>0</v>
      </c>
      <c r="K2335" s="221"/>
      <c r="L2335" s="238"/>
      <c r="M2335" s="238"/>
      <c r="N2335" s="190"/>
      <c r="O2335" s="197"/>
      <c r="P2335" s="190"/>
      <c r="Q2335" s="244"/>
      <c r="R2335" s="197"/>
      <c r="S2335" s="221"/>
      <c r="T2335" s="201"/>
      <c r="U2335" s="190"/>
      <c r="V2335" s="190"/>
      <c r="W2335" s="190"/>
      <c r="X2335" s="258"/>
      <c r="Y2335" s="251"/>
      <c r="Z2335" s="251"/>
    </row>
    <row r="2336" spans="1:26" s="189" customFormat="1" ht="15.75" customHeight="1" x14ac:dyDescent="0.35">
      <c r="A2336" s="221"/>
      <c r="B2336" s="217"/>
      <c r="C2336" s="234"/>
      <c r="D2336" s="221"/>
      <c r="E2336" s="221"/>
      <c r="F2336" s="230"/>
      <c r="G2336" s="190"/>
      <c r="H2336" s="221">
        <f t="shared" si="249"/>
        <v>0</v>
      </c>
      <c r="I2336" s="226"/>
      <c r="J2336" s="191">
        <f t="shared" si="254"/>
        <v>0</v>
      </c>
      <c r="K2336" s="221"/>
      <c r="L2336" s="238"/>
      <c r="M2336" s="238"/>
      <c r="N2336" s="190"/>
      <c r="O2336" s="197"/>
      <c r="P2336" s="190"/>
      <c r="Q2336" s="244"/>
      <c r="R2336" s="197"/>
      <c r="S2336" s="221"/>
      <c r="T2336" s="201"/>
      <c r="U2336" s="190"/>
      <c r="V2336" s="190"/>
      <c r="W2336" s="190"/>
      <c r="X2336" s="258"/>
      <c r="Y2336" s="251"/>
      <c r="Z2336" s="251"/>
    </row>
    <row r="2337" spans="1:26" s="189" customFormat="1" ht="15.75" customHeight="1" x14ac:dyDescent="0.35">
      <c r="A2337" s="221"/>
      <c r="B2337" s="217"/>
      <c r="C2337" s="234"/>
      <c r="D2337" s="221"/>
      <c r="E2337" s="221"/>
      <c r="F2337" s="230"/>
      <c r="G2337" s="190"/>
      <c r="H2337" s="221">
        <f t="shared" si="249"/>
        <v>0</v>
      </c>
      <c r="I2337" s="226"/>
      <c r="J2337" s="191">
        <f t="shared" si="254"/>
        <v>0</v>
      </c>
      <c r="K2337" s="221"/>
      <c r="L2337" s="238"/>
      <c r="M2337" s="238"/>
      <c r="N2337" s="190"/>
      <c r="O2337" s="197"/>
      <c r="P2337" s="190"/>
      <c r="Q2337" s="244"/>
      <c r="R2337" s="197"/>
      <c r="S2337" s="221"/>
      <c r="T2337" s="201"/>
      <c r="U2337" s="190"/>
      <c r="V2337" s="190"/>
      <c r="W2337" s="190"/>
      <c r="X2337" s="258"/>
      <c r="Y2337" s="251"/>
      <c r="Z2337" s="251"/>
    </row>
    <row r="2338" spans="1:26" s="189" customFormat="1" ht="15.75" customHeight="1" x14ac:dyDescent="0.35">
      <c r="A2338" s="221"/>
      <c r="B2338" s="217"/>
      <c r="C2338" s="234"/>
      <c r="D2338" s="221"/>
      <c r="E2338" s="221"/>
      <c r="F2338" s="230"/>
      <c r="G2338" s="190"/>
      <c r="H2338" s="221">
        <f t="shared" si="249"/>
        <v>0</v>
      </c>
      <c r="I2338" s="226"/>
      <c r="J2338" s="191">
        <f t="shared" si="254"/>
        <v>0</v>
      </c>
      <c r="K2338" s="221"/>
      <c r="L2338" s="238"/>
      <c r="M2338" s="238"/>
      <c r="N2338" s="190"/>
      <c r="O2338" s="197"/>
      <c r="P2338" s="190"/>
      <c r="Q2338" s="244"/>
      <c r="R2338" s="197"/>
      <c r="S2338" s="221"/>
      <c r="T2338" s="201"/>
      <c r="U2338" s="190"/>
      <c r="V2338" s="190"/>
      <c r="W2338" s="190"/>
      <c r="X2338" s="258"/>
      <c r="Y2338" s="251"/>
      <c r="Z2338" s="251"/>
    </row>
    <row r="2339" spans="1:26" s="189" customFormat="1" ht="15.75" customHeight="1" x14ac:dyDescent="0.35">
      <c r="A2339" s="274"/>
      <c r="B2339" s="275"/>
      <c r="C2339" s="276"/>
      <c r="D2339" s="274"/>
      <c r="E2339" s="274"/>
      <c r="F2339" s="277"/>
      <c r="G2339" s="278"/>
      <c r="H2339" s="274"/>
      <c r="I2339" s="279"/>
      <c r="J2339" s="280"/>
      <c r="K2339" s="274"/>
      <c r="L2339" s="203"/>
      <c r="M2339" s="203"/>
      <c r="N2339" s="278"/>
      <c r="O2339" s="281"/>
      <c r="P2339" s="278"/>
      <c r="Q2339" s="282"/>
      <c r="R2339" s="281"/>
      <c r="S2339" s="274"/>
      <c r="T2339" s="308"/>
      <c r="U2339" s="278"/>
      <c r="V2339" s="278"/>
      <c r="W2339" s="278"/>
      <c r="X2339" s="309"/>
      <c r="Y2339" s="310"/>
      <c r="Z2339" s="310"/>
    </row>
    <row r="2340" spans="1:26" ht="24" x14ac:dyDescent="0.55000000000000004">
      <c r="Y2340" s="260" t="s">
        <v>2778</v>
      </c>
    </row>
    <row r="2341" spans="1:26" ht="24" x14ac:dyDescent="0.55000000000000004">
      <c r="A2341" s="577" t="s">
        <v>2726</v>
      </c>
      <c r="B2341" s="577"/>
      <c r="C2341" s="577"/>
      <c r="D2341" s="577"/>
      <c r="E2341" s="577"/>
      <c r="F2341" s="577"/>
      <c r="G2341" s="577"/>
      <c r="H2341" s="577"/>
      <c r="I2341" s="577"/>
      <c r="J2341" s="577"/>
      <c r="K2341" s="577"/>
      <c r="L2341" s="577"/>
      <c r="M2341" s="577"/>
      <c r="N2341" s="577"/>
      <c r="O2341" s="577"/>
      <c r="P2341" s="577"/>
      <c r="Q2341" s="577"/>
      <c r="R2341" s="577"/>
      <c r="S2341" s="577"/>
      <c r="T2341" s="577"/>
      <c r="U2341" s="577"/>
      <c r="V2341" s="577"/>
      <c r="W2341" s="577"/>
      <c r="X2341" s="577"/>
      <c r="Y2341" s="577"/>
      <c r="Z2341" s="577"/>
    </row>
    <row r="2342" spans="1:26" ht="24" x14ac:dyDescent="0.55000000000000004">
      <c r="A2342" s="578" t="s">
        <v>2727</v>
      </c>
      <c r="B2342" s="578"/>
      <c r="C2342" s="578"/>
      <c r="D2342" s="578"/>
      <c r="E2342" s="578"/>
      <c r="F2342" s="578"/>
      <c r="G2342" s="578"/>
      <c r="H2342" s="578"/>
      <c r="I2342" s="578"/>
      <c r="J2342" s="578"/>
      <c r="K2342" s="578"/>
      <c r="L2342" s="578"/>
      <c r="M2342" s="578"/>
      <c r="N2342" s="578"/>
      <c r="O2342" s="578"/>
      <c r="P2342" s="578"/>
      <c r="Q2342" s="578"/>
      <c r="R2342" s="578"/>
      <c r="S2342" s="578"/>
      <c r="T2342" s="578"/>
      <c r="U2342" s="578"/>
      <c r="V2342" s="578"/>
      <c r="W2342" s="578"/>
      <c r="X2342" s="578"/>
      <c r="Y2342" s="578"/>
      <c r="Z2342" s="578"/>
    </row>
    <row r="2344" spans="1:26" s="205" customFormat="1" ht="13.5" x14ac:dyDescent="0.35">
      <c r="A2344" s="581" t="s">
        <v>2728</v>
      </c>
      <c r="B2344" s="581"/>
      <c r="C2344" s="581"/>
      <c r="D2344" s="581"/>
      <c r="E2344" s="581"/>
      <c r="F2344" s="581"/>
      <c r="G2344" s="581"/>
      <c r="H2344" s="581"/>
      <c r="I2344" s="581"/>
      <c r="J2344" s="581"/>
      <c r="K2344" s="581" t="s">
        <v>2745</v>
      </c>
      <c r="L2344" s="581"/>
      <c r="M2344" s="581"/>
      <c r="N2344" s="581"/>
      <c r="O2344" s="581"/>
      <c r="P2344" s="581"/>
      <c r="Q2344" s="581"/>
      <c r="R2344" s="581"/>
      <c r="S2344" s="581"/>
      <c r="T2344" s="581"/>
      <c r="U2344" s="581"/>
      <c r="V2344" s="204"/>
      <c r="W2344" s="186" t="s">
        <v>2758</v>
      </c>
      <c r="X2344" s="255"/>
      <c r="Y2344" s="248"/>
      <c r="Z2344" s="248"/>
    </row>
    <row r="2345" spans="1:26" s="205" customFormat="1" ht="13.5" x14ac:dyDescent="0.35">
      <c r="A2345" s="588" t="s">
        <v>5</v>
      </c>
      <c r="B2345" s="187"/>
      <c r="C2345" s="206"/>
      <c r="D2345" s="582" t="s">
        <v>10</v>
      </c>
      <c r="E2345" s="582"/>
      <c r="F2345" s="582"/>
      <c r="G2345" s="203"/>
      <c r="H2345" s="209"/>
      <c r="I2345" s="590" t="s">
        <v>2777</v>
      </c>
      <c r="J2345" s="207"/>
      <c r="K2345" s="575" t="s">
        <v>5</v>
      </c>
      <c r="L2345" s="203"/>
      <c r="M2345" s="186" t="s">
        <v>2736</v>
      </c>
      <c r="N2345" s="203"/>
      <c r="O2345" s="208"/>
      <c r="P2345" s="186"/>
      <c r="Q2345" s="241"/>
      <c r="R2345" s="209"/>
      <c r="S2345" s="579" t="s">
        <v>2760</v>
      </c>
      <c r="T2345" s="580"/>
      <c r="U2345" s="186"/>
      <c r="V2345" s="203" t="s">
        <v>2742</v>
      </c>
      <c r="W2345" s="187" t="s">
        <v>2766</v>
      </c>
      <c r="X2345" s="256" t="s">
        <v>2769</v>
      </c>
      <c r="Y2345" s="249" t="s">
        <v>2773</v>
      </c>
      <c r="Z2345" s="249"/>
    </row>
    <row r="2346" spans="1:26" s="205" customFormat="1" ht="13.5" x14ac:dyDescent="0.35">
      <c r="A2346" s="589"/>
      <c r="B2346" s="187"/>
      <c r="C2346" s="206" t="s">
        <v>2731</v>
      </c>
      <c r="D2346" s="582"/>
      <c r="E2346" s="582"/>
      <c r="F2346" s="582"/>
      <c r="G2346" s="203" t="s">
        <v>2736</v>
      </c>
      <c r="H2346" s="211"/>
      <c r="I2346" s="591"/>
      <c r="J2346" s="207" t="s">
        <v>2742</v>
      </c>
      <c r="K2346" s="576"/>
      <c r="L2346" s="203" t="s">
        <v>2746</v>
      </c>
      <c r="M2346" s="187" t="s">
        <v>2750</v>
      </c>
      <c r="N2346" s="203" t="s">
        <v>2736</v>
      </c>
      <c r="O2346" s="210" t="s">
        <v>2877</v>
      </c>
      <c r="P2346" s="187" t="s">
        <v>2755</v>
      </c>
      <c r="Q2346" s="242" t="s">
        <v>2758</v>
      </c>
      <c r="R2346" s="211" t="s">
        <v>2742</v>
      </c>
      <c r="S2346" s="212" t="s">
        <v>2761</v>
      </c>
      <c r="T2346" s="213"/>
      <c r="U2346" s="187" t="s">
        <v>2758</v>
      </c>
      <c r="V2346" s="203" t="s">
        <v>2765</v>
      </c>
      <c r="W2346" s="187" t="s">
        <v>2747</v>
      </c>
      <c r="X2346" s="256" t="s">
        <v>2770</v>
      </c>
      <c r="Y2346" s="249" t="s">
        <v>2774</v>
      </c>
      <c r="Z2346" s="249" t="s">
        <v>2776</v>
      </c>
    </row>
    <row r="2347" spans="1:26" s="205" customFormat="1" ht="13.5" x14ac:dyDescent="0.35">
      <c r="A2347" s="589"/>
      <c r="B2347" s="187" t="s">
        <v>2729</v>
      </c>
      <c r="C2347" s="206" t="s">
        <v>2732</v>
      </c>
      <c r="D2347" s="582" t="s">
        <v>20</v>
      </c>
      <c r="E2347" s="582" t="s">
        <v>2734</v>
      </c>
      <c r="F2347" s="585" t="s">
        <v>2735</v>
      </c>
      <c r="G2347" s="203" t="s">
        <v>2737</v>
      </c>
      <c r="H2347" s="211" t="s">
        <v>2740</v>
      </c>
      <c r="I2347" s="591"/>
      <c r="J2347" s="207" t="s">
        <v>2743</v>
      </c>
      <c r="K2347" s="576"/>
      <c r="L2347" s="203" t="s">
        <v>2747</v>
      </c>
      <c r="M2347" s="187" t="s">
        <v>2751</v>
      </c>
      <c r="N2347" s="203" t="s">
        <v>2737</v>
      </c>
      <c r="O2347" s="210" t="s">
        <v>2747</v>
      </c>
      <c r="P2347" s="187" t="s">
        <v>2756</v>
      </c>
      <c r="Q2347" s="242" t="s">
        <v>2747</v>
      </c>
      <c r="R2347" s="211" t="s">
        <v>2747</v>
      </c>
      <c r="S2347" s="212" t="s">
        <v>2750</v>
      </c>
      <c r="T2347" s="214" t="s">
        <v>2760</v>
      </c>
      <c r="U2347" s="187" t="s">
        <v>2747</v>
      </c>
      <c r="V2347" s="203" t="s">
        <v>2766</v>
      </c>
      <c r="W2347" s="187" t="s">
        <v>2767</v>
      </c>
      <c r="X2347" s="256" t="s">
        <v>2771</v>
      </c>
      <c r="Y2347" s="249" t="s">
        <v>2775</v>
      </c>
      <c r="Z2347" s="249" t="s">
        <v>2757</v>
      </c>
    </row>
    <row r="2348" spans="1:26" s="205" customFormat="1" ht="13.5" x14ac:dyDescent="0.35">
      <c r="A2348" s="589"/>
      <c r="B2348" s="187" t="s">
        <v>2730</v>
      </c>
      <c r="C2348" s="206" t="s">
        <v>2733</v>
      </c>
      <c r="D2348" s="583"/>
      <c r="E2348" s="583"/>
      <c r="F2348" s="586"/>
      <c r="G2348" s="203" t="s">
        <v>2738</v>
      </c>
      <c r="H2348" s="211" t="s">
        <v>2741</v>
      </c>
      <c r="I2348" s="591"/>
      <c r="J2348" s="207" t="s">
        <v>2744</v>
      </c>
      <c r="K2348" s="576"/>
      <c r="L2348" s="203" t="s">
        <v>2748</v>
      </c>
      <c r="M2348" s="187" t="s">
        <v>2752</v>
      </c>
      <c r="N2348" s="203" t="s">
        <v>2738</v>
      </c>
      <c r="O2348" s="210" t="s">
        <v>2754</v>
      </c>
      <c r="P2348" s="187" t="s">
        <v>2757</v>
      </c>
      <c r="Q2348" s="242" t="s">
        <v>2759</v>
      </c>
      <c r="R2348" s="211" t="s">
        <v>2744</v>
      </c>
      <c r="S2348" s="212" t="s">
        <v>2762</v>
      </c>
      <c r="T2348" s="214" t="s">
        <v>2757</v>
      </c>
      <c r="U2348" s="187" t="s">
        <v>2764</v>
      </c>
      <c r="V2348" s="203" t="s">
        <v>2747</v>
      </c>
      <c r="W2348" s="187" t="s">
        <v>2768</v>
      </c>
      <c r="X2348" s="256" t="s">
        <v>2772</v>
      </c>
      <c r="Y2348" s="249" t="s">
        <v>2744</v>
      </c>
      <c r="Z2348" s="249"/>
    </row>
    <row r="2349" spans="1:26" s="205" customFormat="1" ht="13.5" x14ac:dyDescent="0.35">
      <c r="A2349" s="589"/>
      <c r="B2349" s="187"/>
      <c r="C2349" s="206"/>
      <c r="D2349" s="584"/>
      <c r="E2349" s="584"/>
      <c r="F2349" s="587"/>
      <c r="G2349" s="203" t="s">
        <v>2739</v>
      </c>
      <c r="H2349" s="211"/>
      <c r="I2349" s="592"/>
      <c r="J2349" s="207"/>
      <c r="K2349" s="576"/>
      <c r="L2349" s="203" t="s">
        <v>2749</v>
      </c>
      <c r="M2349" s="187" t="s">
        <v>2753</v>
      </c>
      <c r="N2349" s="203" t="s">
        <v>2739</v>
      </c>
      <c r="O2349" s="210"/>
      <c r="P2349" s="187"/>
      <c r="Q2349" s="242"/>
      <c r="R2349" s="211"/>
      <c r="S2349" s="212" t="s">
        <v>2763</v>
      </c>
      <c r="T2349" s="214"/>
      <c r="U2349" s="187" t="s">
        <v>2744</v>
      </c>
      <c r="V2349" s="203"/>
      <c r="W2349" s="187" t="s">
        <v>2739</v>
      </c>
      <c r="X2349" s="256"/>
      <c r="Y2349" s="249"/>
      <c r="Z2349" s="249"/>
    </row>
    <row r="2350" spans="1:26" s="189" customFormat="1" ht="15.75" customHeight="1" x14ac:dyDescent="0.35">
      <c r="A2350" s="221">
        <v>1</v>
      </c>
      <c r="B2350" s="217" t="str">
        <f>+ม.7!D10</f>
        <v>โฉนด</v>
      </c>
      <c r="C2350" s="234">
        <f>+ม.7!E10</f>
        <v>57715</v>
      </c>
      <c r="D2350" s="221">
        <f>+ม.7!J10</f>
        <v>1</v>
      </c>
      <c r="E2350" s="221">
        <f>+ม.7!K10</f>
        <v>3</v>
      </c>
      <c r="F2350" s="230" t="str">
        <f>+ม.7!L10</f>
        <v>14.0</v>
      </c>
      <c r="G2350" s="190"/>
      <c r="H2350" s="221">
        <f t="shared" si="249"/>
        <v>714</v>
      </c>
      <c r="I2350" s="226">
        <v>260</v>
      </c>
      <c r="J2350" s="191">
        <f t="shared" si="254"/>
        <v>185640</v>
      </c>
      <c r="K2350" s="221">
        <f>+ม.7!R10</f>
        <v>1</v>
      </c>
      <c r="L2350" s="238" t="str">
        <f>+ม.7!T10</f>
        <v>บ้านเดี่ยว</v>
      </c>
      <c r="M2350" s="238" t="str">
        <f>+ม.7!U10</f>
        <v>ไม้</v>
      </c>
      <c r="N2350" s="190"/>
      <c r="O2350" s="197">
        <f>+ม.7!V10</f>
        <v>90</v>
      </c>
      <c r="P2350" s="190">
        <f>+ม.7!X10</f>
        <v>90</v>
      </c>
      <c r="Q2350" s="244">
        <v>6800</v>
      </c>
      <c r="R2350" s="197">
        <f t="shared" si="250"/>
        <v>612000</v>
      </c>
      <c r="S2350" s="221">
        <f>+ม.7!AA10</f>
        <v>15</v>
      </c>
      <c r="T2350" s="201">
        <f t="shared" si="251"/>
        <v>91800</v>
      </c>
      <c r="U2350" s="190">
        <f t="shared" si="252"/>
        <v>520200</v>
      </c>
      <c r="V2350" s="190">
        <f t="shared" si="253"/>
        <v>705840</v>
      </c>
      <c r="W2350" s="190"/>
      <c r="X2350" s="258" t="s">
        <v>2880</v>
      </c>
      <c r="Y2350" s="251"/>
      <c r="Z2350" s="251">
        <v>0.03</v>
      </c>
    </row>
    <row r="2351" spans="1:26" s="189" customFormat="1" ht="15.75" customHeight="1" x14ac:dyDescent="0.35">
      <c r="A2351" s="221">
        <v>2</v>
      </c>
      <c r="B2351" s="217" t="str">
        <f>+ม.7!D11</f>
        <v>โฉนด</v>
      </c>
      <c r="C2351" s="234">
        <f>+ม.7!E11</f>
        <v>57723</v>
      </c>
      <c r="D2351" s="221">
        <f>+ม.7!J11</f>
        <v>3</v>
      </c>
      <c r="E2351" s="221">
        <f>+ม.7!K11</f>
        <v>0</v>
      </c>
      <c r="F2351" s="230" t="str">
        <f>+ม.7!L11</f>
        <v>79.0</v>
      </c>
      <c r="G2351" s="190"/>
      <c r="H2351" s="221">
        <f t="shared" ref="H2351:H2415" si="258">+(D2351*400)+(E2351*100)+F2351</f>
        <v>1279</v>
      </c>
      <c r="I2351" s="226">
        <v>100</v>
      </c>
      <c r="J2351" s="191">
        <f t="shared" si="254"/>
        <v>127900</v>
      </c>
      <c r="K2351" s="221">
        <f>+ม.7!R11</f>
        <v>0</v>
      </c>
      <c r="L2351" s="238">
        <f>+ม.7!T11</f>
        <v>0</v>
      </c>
      <c r="M2351" s="238">
        <f>+ม.7!U11</f>
        <v>0</v>
      </c>
      <c r="N2351" s="190"/>
      <c r="O2351" s="197">
        <f>+ม.7!V11</f>
        <v>0</v>
      </c>
      <c r="P2351" s="190">
        <f>+ม.7!X11</f>
        <v>0</v>
      </c>
      <c r="Q2351" s="244"/>
      <c r="R2351" s="197">
        <f t="shared" si="250"/>
        <v>0</v>
      </c>
      <c r="S2351" s="221">
        <f>+ม.7!AA11</f>
        <v>0</v>
      </c>
      <c r="T2351" s="201">
        <f t="shared" si="251"/>
        <v>0</v>
      </c>
      <c r="U2351" s="190">
        <f t="shared" si="252"/>
        <v>0</v>
      </c>
      <c r="V2351" s="190">
        <f t="shared" si="253"/>
        <v>127900</v>
      </c>
      <c r="W2351" s="190"/>
      <c r="X2351" s="258" t="s">
        <v>2880</v>
      </c>
      <c r="Y2351" s="251"/>
      <c r="Z2351" s="251">
        <v>0.01</v>
      </c>
    </row>
    <row r="2352" spans="1:26" s="189" customFormat="1" ht="15.75" customHeight="1" x14ac:dyDescent="0.35">
      <c r="A2352" s="221">
        <v>3</v>
      </c>
      <c r="B2352" s="217" t="str">
        <f>+ม.7!D12</f>
        <v>โฉนด</v>
      </c>
      <c r="C2352" s="234">
        <f>+ม.7!E12</f>
        <v>15771</v>
      </c>
      <c r="D2352" s="221">
        <f>+ม.7!J12</f>
        <v>11</v>
      </c>
      <c r="E2352" s="221">
        <f>+ม.7!K12</f>
        <v>0</v>
      </c>
      <c r="F2352" s="230">
        <f>+ม.7!L12</f>
        <v>1</v>
      </c>
      <c r="G2352" s="190"/>
      <c r="H2352" s="221">
        <f t="shared" si="258"/>
        <v>4401</v>
      </c>
      <c r="I2352" s="226">
        <v>100</v>
      </c>
      <c r="J2352" s="191">
        <f t="shared" ref="J2352:J2416" si="259">H2352*I2352</f>
        <v>440100</v>
      </c>
      <c r="K2352" s="221">
        <f>+ม.7!R12</f>
        <v>0</v>
      </c>
      <c r="L2352" s="238">
        <f>+ม.7!T12</f>
        <v>0</v>
      </c>
      <c r="M2352" s="238">
        <f>+ม.7!U12</f>
        <v>0</v>
      </c>
      <c r="N2352" s="190"/>
      <c r="O2352" s="197">
        <f>+ม.7!V12</f>
        <v>0</v>
      </c>
      <c r="P2352" s="190">
        <f>+ม.7!X12</f>
        <v>0</v>
      </c>
      <c r="Q2352" s="244"/>
      <c r="R2352" s="197">
        <f t="shared" si="250"/>
        <v>0</v>
      </c>
      <c r="S2352" s="221">
        <f>+ม.7!AA12</f>
        <v>0</v>
      </c>
      <c r="T2352" s="201">
        <f t="shared" si="251"/>
        <v>0</v>
      </c>
      <c r="U2352" s="190">
        <f t="shared" si="252"/>
        <v>0</v>
      </c>
      <c r="V2352" s="190">
        <f t="shared" si="253"/>
        <v>440100</v>
      </c>
      <c r="W2352" s="190"/>
      <c r="X2352" s="258" t="s">
        <v>2880</v>
      </c>
      <c r="Y2352" s="251"/>
      <c r="Z2352" s="251">
        <v>0.01</v>
      </c>
    </row>
    <row r="2353" spans="1:26" s="189" customFormat="1" ht="15.75" customHeight="1" x14ac:dyDescent="0.35">
      <c r="A2353" s="221">
        <v>4</v>
      </c>
      <c r="B2353" s="217" t="str">
        <f>+ม.7!D13</f>
        <v>โฉนด</v>
      </c>
      <c r="C2353" s="234">
        <f>+ม.7!E13</f>
        <v>15775</v>
      </c>
      <c r="D2353" s="221">
        <f>+ม.7!J13</f>
        <v>3</v>
      </c>
      <c r="E2353" s="221">
        <f>+ม.7!K13</f>
        <v>1</v>
      </c>
      <c r="F2353" s="230" t="str">
        <f>+ม.7!L13</f>
        <v>66.0</v>
      </c>
      <c r="G2353" s="190"/>
      <c r="H2353" s="221">
        <f t="shared" si="258"/>
        <v>1366</v>
      </c>
      <c r="I2353" s="226">
        <v>100</v>
      </c>
      <c r="J2353" s="191">
        <f t="shared" si="259"/>
        <v>136600</v>
      </c>
      <c r="K2353" s="221">
        <f>+ม.7!R13</f>
        <v>0</v>
      </c>
      <c r="L2353" s="238">
        <f>+ม.7!T13</f>
        <v>0</v>
      </c>
      <c r="M2353" s="238">
        <f>+ม.7!U13</f>
        <v>0</v>
      </c>
      <c r="N2353" s="190"/>
      <c r="O2353" s="197">
        <f>+ม.7!V13</f>
        <v>0</v>
      </c>
      <c r="P2353" s="190">
        <f>+ม.7!X13</f>
        <v>0</v>
      </c>
      <c r="Q2353" s="244"/>
      <c r="R2353" s="197">
        <f t="shared" si="250"/>
        <v>0</v>
      </c>
      <c r="S2353" s="221">
        <f>+ม.7!AA13</f>
        <v>0</v>
      </c>
      <c r="T2353" s="201">
        <f t="shared" si="251"/>
        <v>0</v>
      </c>
      <c r="U2353" s="190">
        <f t="shared" si="252"/>
        <v>0</v>
      </c>
      <c r="V2353" s="190">
        <f t="shared" si="253"/>
        <v>136600</v>
      </c>
      <c r="W2353" s="190"/>
      <c r="X2353" s="258" t="s">
        <v>2880</v>
      </c>
      <c r="Y2353" s="251"/>
      <c r="Z2353" s="251">
        <v>0.01</v>
      </c>
    </row>
    <row r="2354" spans="1:26" s="189" customFormat="1" ht="15.75" customHeight="1" x14ac:dyDescent="0.35">
      <c r="A2354" s="221">
        <v>5</v>
      </c>
      <c r="B2354" s="217" t="str">
        <f>+ม.7!D14</f>
        <v>โฉนด</v>
      </c>
      <c r="C2354" s="234">
        <f>+ม.7!E14</f>
        <v>40254</v>
      </c>
      <c r="D2354" s="221">
        <f>+ม.7!J14</f>
        <v>7</v>
      </c>
      <c r="E2354" s="221">
        <f>+ม.7!K14</f>
        <v>1</v>
      </c>
      <c r="F2354" s="230" t="str">
        <f>+ม.7!L14</f>
        <v>16.0</v>
      </c>
      <c r="G2354" s="190"/>
      <c r="H2354" s="221">
        <f t="shared" si="258"/>
        <v>2916</v>
      </c>
      <c r="I2354" s="226">
        <v>100</v>
      </c>
      <c r="J2354" s="191">
        <f t="shared" si="259"/>
        <v>291600</v>
      </c>
      <c r="K2354" s="221">
        <f>+ม.7!R14</f>
        <v>0</v>
      </c>
      <c r="L2354" s="238">
        <f>+ม.7!T14</f>
        <v>0</v>
      </c>
      <c r="M2354" s="238">
        <f>+ม.7!U14</f>
        <v>0</v>
      </c>
      <c r="N2354" s="190"/>
      <c r="O2354" s="197">
        <f>+ม.7!V14</f>
        <v>0</v>
      </c>
      <c r="P2354" s="190">
        <f>+ม.7!X14</f>
        <v>0</v>
      </c>
      <c r="Q2354" s="244"/>
      <c r="R2354" s="197">
        <f t="shared" si="250"/>
        <v>0</v>
      </c>
      <c r="S2354" s="221">
        <f>+ม.7!AA14</f>
        <v>0</v>
      </c>
      <c r="T2354" s="201">
        <f t="shared" si="251"/>
        <v>0</v>
      </c>
      <c r="U2354" s="190">
        <f t="shared" si="252"/>
        <v>0</v>
      </c>
      <c r="V2354" s="190">
        <f t="shared" si="253"/>
        <v>291600</v>
      </c>
      <c r="W2354" s="190"/>
      <c r="X2354" s="258" t="s">
        <v>2880</v>
      </c>
      <c r="Y2354" s="251"/>
      <c r="Z2354" s="251">
        <v>0.01</v>
      </c>
    </row>
    <row r="2355" spans="1:26" s="189" customFormat="1" ht="15.75" customHeight="1" x14ac:dyDescent="0.35">
      <c r="A2355" s="221">
        <v>6</v>
      </c>
      <c r="B2355" s="217" t="str">
        <f>+ม.7!D15</f>
        <v>โฉนด</v>
      </c>
      <c r="C2355" s="234">
        <f>+ม.7!E15</f>
        <v>40253</v>
      </c>
      <c r="D2355" s="221">
        <f>+ม.7!J15</f>
        <v>5</v>
      </c>
      <c r="E2355" s="221">
        <f>+ม.7!K15</f>
        <v>2</v>
      </c>
      <c r="F2355" s="230" t="str">
        <f>+ม.7!L15</f>
        <v>88.0</v>
      </c>
      <c r="G2355" s="190"/>
      <c r="H2355" s="221">
        <f t="shared" si="258"/>
        <v>2288</v>
      </c>
      <c r="I2355" s="226">
        <v>100</v>
      </c>
      <c r="J2355" s="191">
        <f t="shared" si="259"/>
        <v>228800</v>
      </c>
      <c r="K2355" s="221">
        <f>+ม.7!R15</f>
        <v>0</v>
      </c>
      <c r="L2355" s="238">
        <f>+ม.7!T15</f>
        <v>0</v>
      </c>
      <c r="M2355" s="238">
        <f>+ม.7!U15</f>
        <v>0</v>
      </c>
      <c r="N2355" s="190"/>
      <c r="O2355" s="197">
        <f>+ม.7!V15</f>
        <v>0</v>
      </c>
      <c r="P2355" s="190">
        <f>+ม.7!X15</f>
        <v>0</v>
      </c>
      <c r="Q2355" s="244"/>
      <c r="R2355" s="197">
        <f t="shared" si="250"/>
        <v>0</v>
      </c>
      <c r="S2355" s="221">
        <f>+ม.7!AA15</f>
        <v>0</v>
      </c>
      <c r="T2355" s="201">
        <f t="shared" si="251"/>
        <v>0</v>
      </c>
      <c r="U2355" s="190">
        <f t="shared" si="252"/>
        <v>0</v>
      </c>
      <c r="V2355" s="190">
        <f t="shared" si="253"/>
        <v>228800</v>
      </c>
      <c r="W2355" s="190"/>
      <c r="X2355" s="258" t="s">
        <v>2880</v>
      </c>
      <c r="Y2355" s="251"/>
      <c r="Z2355" s="251">
        <v>0.01</v>
      </c>
    </row>
    <row r="2356" spans="1:26" s="189" customFormat="1" ht="15.75" customHeight="1" x14ac:dyDescent="0.35">
      <c r="A2356" s="221">
        <v>7</v>
      </c>
      <c r="B2356" s="217" t="str">
        <f>+ม.7!D16</f>
        <v>โฉนด</v>
      </c>
      <c r="C2356" s="234">
        <f>+ม.7!E16</f>
        <v>57717</v>
      </c>
      <c r="D2356" s="221">
        <f>+ม.7!J16</f>
        <v>0</v>
      </c>
      <c r="E2356" s="221">
        <f>+ม.7!K16</f>
        <v>2</v>
      </c>
      <c r="F2356" s="230" t="str">
        <f>+ม.7!L16</f>
        <v>20.0</v>
      </c>
      <c r="G2356" s="190"/>
      <c r="H2356" s="221">
        <f t="shared" si="258"/>
        <v>220</v>
      </c>
      <c r="I2356" s="226">
        <v>260</v>
      </c>
      <c r="J2356" s="191">
        <f t="shared" si="259"/>
        <v>57200</v>
      </c>
      <c r="K2356" s="221">
        <f>+ม.7!R16</f>
        <v>1</v>
      </c>
      <c r="L2356" s="238" t="str">
        <f>+ม.7!T16</f>
        <v>บ้านเดี่ยว</v>
      </c>
      <c r="M2356" s="238" t="str">
        <f>+ม.7!U16</f>
        <v>ครึ่งตึกครึ่งไม้</v>
      </c>
      <c r="N2356" s="190"/>
      <c r="O2356" s="197">
        <f>+ม.7!V16</f>
        <v>180</v>
      </c>
      <c r="P2356" s="190">
        <f>+ม.7!X16</f>
        <v>0</v>
      </c>
      <c r="Q2356" s="244">
        <v>6800</v>
      </c>
      <c r="R2356" s="197">
        <f t="shared" si="250"/>
        <v>1224000</v>
      </c>
      <c r="S2356" s="221">
        <v>20</v>
      </c>
      <c r="T2356" s="201">
        <f t="shared" si="251"/>
        <v>244800</v>
      </c>
      <c r="U2356" s="190">
        <f t="shared" si="252"/>
        <v>979200</v>
      </c>
      <c r="V2356" s="190">
        <f t="shared" si="253"/>
        <v>1036400</v>
      </c>
      <c r="W2356" s="190"/>
      <c r="X2356" s="258" t="s">
        <v>2880</v>
      </c>
      <c r="Y2356" s="251"/>
      <c r="Z2356" s="251">
        <v>0.03</v>
      </c>
    </row>
    <row r="2357" spans="1:26" s="189" customFormat="1" ht="15.75" customHeight="1" x14ac:dyDescent="0.35">
      <c r="A2357" s="221"/>
      <c r="B2357" s="217"/>
      <c r="C2357" s="234"/>
      <c r="D2357" s="221"/>
      <c r="E2357" s="221"/>
      <c r="F2357" s="230"/>
      <c r="G2357" s="190"/>
      <c r="H2357" s="221"/>
      <c r="I2357" s="226"/>
      <c r="J2357" s="191"/>
      <c r="K2357" s="221">
        <f>+ม.7!R17</f>
        <v>0</v>
      </c>
      <c r="L2357" s="238" t="str">
        <f>+ม.7!T17</f>
        <v>ชั้นที่ 1</v>
      </c>
      <c r="M2357" s="238">
        <f>+ม.7!U17</f>
        <v>0</v>
      </c>
      <c r="N2357" s="190"/>
      <c r="O2357" s="197">
        <f>+ม.7!V17</f>
        <v>0</v>
      </c>
      <c r="P2357" s="190">
        <f>+ม.7!X17</f>
        <v>90</v>
      </c>
      <c r="Q2357" s="244"/>
      <c r="R2357" s="197">
        <f t="shared" si="250"/>
        <v>0</v>
      </c>
      <c r="S2357" s="221"/>
      <c r="T2357" s="201">
        <f t="shared" si="251"/>
        <v>0</v>
      </c>
      <c r="U2357" s="190">
        <f t="shared" si="252"/>
        <v>0</v>
      </c>
      <c r="V2357" s="190">
        <f t="shared" si="253"/>
        <v>0</v>
      </c>
      <c r="W2357" s="190"/>
      <c r="X2357" s="258"/>
      <c r="Y2357" s="251"/>
      <c r="Z2357" s="251"/>
    </row>
    <row r="2358" spans="1:26" s="189" customFormat="1" ht="15.75" customHeight="1" x14ac:dyDescent="0.35">
      <c r="A2358" s="221">
        <f>+ม.7!C18</f>
        <v>0</v>
      </c>
      <c r="B2358" s="217">
        <f>+ม.7!D18</f>
        <v>0</v>
      </c>
      <c r="C2358" s="234"/>
      <c r="D2358" s="221"/>
      <c r="E2358" s="221"/>
      <c r="F2358" s="230"/>
      <c r="G2358" s="190"/>
      <c r="H2358" s="221">
        <f t="shared" si="258"/>
        <v>0</v>
      </c>
      <c r="I2358" s="226"/>
      <c r="J2358" s="191">
        <f t="shared" si="259"/>
        <v>0</v>
      </c>
      <c r="K2358" s="221">
        <f>+ม.7!R18</f>
        <v>0</v>
      </c>
      <c r="L2358" s="238" t="str">
        <f>+ม.7!T18</f>
        <v>ชั้นที่ 2</v>
      </c>
      <c r="M2358" s="238">
        <f>+ม.7!U18</f>
        <v>0</v>
      </c>
      <c r="N2358" s="190"/>
      <c r="O2358" s="197">
        <f>+ม.7!V18</f>
        <v>0</v>
      </c>
      <c r="P2358" s="190">
        <f>+ม.7!X18</f>
        <v>90</v>
      </c>
      <c r="Q2358" s="244"/>
      <c r="R2358" s="197">
        <f t="shared" si="250"/>
        <v>0</v>
      </c>
      <c r="S2358" s="221">
        <f>+ม.7!AA18</f>
        <v>0</v>
      </c>
      <c r="T2358" s="201">
        <f t="shared" si="251"/>
        <v>0</v>
      </c>
      <c r="U2358" s="190">
        <f t="shared" si="252"/>
        <v>0</v>
      </c>
      <c r="V2358" s="190">
        <f t="shared" si="253"/>
        <v>0</v>
      </c>
      <c r="W2358" s="190"/>
      <c r="X2358" s="258"/>
      <c r="Y2358" s="251"/>
      <c r="Z2358" s="251"/>
    </row>
    <row r="2359" spans="1:26" s="189" customFormat="1" ht="15.75" customHeight="1" x14ac:dyDescent="0.35">
      <c r="A2359" s="221">
        <v>8</v>
      </c>
      <c r="B2359" s="217" t="s">
        <v>30</v>
      </c>
      <c r="C2359" s="234">
        <v>57718</v>
      </c>
      <c r="D2359" s="221">
        <v>0</v>
      </c>
      <c r="E2359" s="221">
        <v>3</v>
      </c>
      <c r="F2359" s="230" t="s">
        <v>155</v>
      </c>
      <c r="G2359" s="190"/>
      <c r="H2359" s="221">
        <v>395</v>
      </c>
      <c r="I2359" s="226">
        <v>100</v>
      </c>
      <c r="J2359" s="191">
        <v>39500</v>
      </c>
      <c r="K2359" s="221"/>
      <c r="L2359" s="238"/>
      <c r="M2359" s="238"/>
      <c r="N2359" s="190"/>
      <c r="O2359" s="197"/>
      <c r="P2359" s="190"/>
      <c r="Q2359" s="244"/>
      <c r="R2359" s="197"/>
      <c r="S2359" s="221"/>
      <c r="T2359" s="201"/>
      <c r="U2359" s="190"/>
      <c r="V2359" s="190">
        <v>39500</v>
      </c>
      <c r="W2359" s="190"/>
      <c r="X2359" s="258" t="s">
        <v>2880</v>
      </c>
      <c r="Y2359" s="251"/>
      <c r="Z2359" s="251">
        <v>0.01</v>
      </c>
    </row>
    <row r="2360" spans="1:26" s="189" customFormat="1" ht="15.75" customHeight="1" x14ac:dyDescent="0.35">
      <c r="A2360" s="221">
        <v>9</v>
      </c>
      <c r="B2360" s="217" t="str">
        <f>+ม.7!D19</f>
        <v>โฉนด</v>
      </c>
      <c r="C2360" s="234">
        <f>+ม.7!E19</f>
        <v>49355</v>
      </c>
      <c r="D2360" s="221">
        <f>+ม.7!J19</f>
        <v>4</v>
      </c>
      <c r="E2360" s="221">
        <f>+ม.7!K19</f>
        <v>3</v>
      </c>
      <c r="F2360" s="230">
        <f>+ม.7!L19</f>
        <v>68</v>
      </c>
      <c r="G2360" s="190"/>
      <c r="H2360" s="221">
        <f t="shared" si="258"/>
        <v>1968</v>
      </c>
      <c r="I2360" s="226">
        <v>100</v>
      </c>
      <c r="J2360" s="191">
        <f t="shared" si="259"/>
        <v>196800</v>
      </c>
      <c r="K2360" s="221">
        <f>+ม.7!R19</f>
        <v>0</v>
      </c>
      <c r="L2360" s="238">
        <f>+ม.7!T19</f>
        <v>0</v>
      </c>
      <c r="M2360" s="238">
        <f>+ม.7!U19</f>
        <v>0</v>
      </c>
      <c r="N2360" s="190"/>
      <c r="O2360" s="197">
        <f>+ม.7!V19</f>
        <v>0</v>
      </c>
      <c r="P2360" s="190">
        <f>+ม.7!X19</f>
        <v>0</v>
      </c>
      <c r="Q2360" s="244"/>
      <c r="R2360" s="197">
        <f t="shared" si="250"/>
        <v>0</v>
      </c>
      <c r="S2360" s="221">
        <f>+ม.7!AA19</f>
        <v>0</v>
      </c>
      <c r="T2360" s="201">
        <f t="shared" si="251"/>
        <v>0</v>
      </c>
      <c r="U2360" s="190">
        <f t="shared" si="252"/>
        <v>0</v>
      </c>
      <c r="V2360" s="190">
        <f t="shared" si="253"/>
        <v>196800</v>
      </c>
      <c r="W2360" s="190"/>
      <c r="X2360" s="258" t="s">
        <v>2880</v>
      </c>
      <c r="Y2360" s="251"/>
      <c r="Z2360" s="251">
        <v>0.01</v>
      </c>
    </row>
    <row r="2361" spans="1:26" s="189" customFormat="1" ht="15.75" customHeight="1" x14ac:dyDescent="0.35">
      <c r="A2361" s="221">
        <v>10</v>
      </c>
      <c r="B2361" s="217" t="str">
        <f>+ม.7!D20</f>
        <v>โฉนด</v>
      </c>
      <c r="C2361" s="234">
        <f>+ม.7!E20</f>
        <v>57721</v>
      </c>
      <c r="D2361" s="221">
        <f>+ม.7!J20</f>
        <v>0</v>
      </c>
      <c r="E2361" s="221">
        <f>+ม.7!K20</f>
        <v>2</v>
      </c>
      <c r="F2361" s="230" t="str">
        <f>+ม.7!L20</f>
        <v>35.0</v>
      </c>
      <c r="G2361" s="190"/>
      <c r="H2361" s="221">
        <f t="shared" si="258"/>
        <v>235</v>
      </c>
      <c r="I2361" s="226">
        <v>300</v>
      </c>
      <c r="J2361" s="191">
        <f t="shared" si="259"/>
        <v>70500</v>
      </c>
      <c r="K2361" s="221">
        <f>+ม.7!R20</f>
        <v>1</v>
      </c>
      <c r="L2361" s="238" t="str">
        <f>+ม.7!T20</f>
        <v>บ้านเดี่ยว</v>
      </c>
      <c r="M2361" s="238" t="str">
        <f>+ม.7!U20</f>
        <v>ไม้</v>
      </c>
      <c r="N2361" s="190"/>
      <c r="O2361" s="197">
        <f>+ม.7!V20</f>
        <v>25</v>
      </c>
      <c r="P2361" s="190">
        <f>+ม.7!X20</f>
        <v>25</v>
      </c>
      <c r="Q2361" s="244">
        <v>6800</v>
      </c>
      <c r="R2361" s="197">
        <f t="shared" si="250"/>
        <v>170000</v>
      </c>
      <c r="S2361" s="221">
        <f>+ม.7!AA20</f>
        <v>22</v>
      </c>
      <c r="T2361" s="201">
        <f t="shared" si="251"/>
        <v>37400</v>
      </c>
      <c r="U2361" s="190">
        <f t="shared" si="252"/>
        <v>132600</v>
      </c>
      <c r="V2361" s="190">
        <f t="shared" si="253"/>
        <v>203100</v>
      </c>
      <c r="W2361" s="190"/>
      <c r="X2361" s="258" t="s">
        <v>2880</v>
      </c>
      <c r="Y2361" s="251"/>
      <c r="Z2361" s="251">
        <v>0.03</v>
      </c>
    </row>
    <row r="2362" spans="1:26" s="189" customFormat="1" ht="15.75" customHeight="1" x14ac:dyDescent="0.35">
      <c r="A2362" s="221">
        <v>11</v>
      </c>
      <c r="B2362" s="217" t="str">
        <f>+ม.7!D21</f>
        <v>โฉนด</v>
      </c>
      <c r="C2362" s="234">
        <f>+ม.7!E21</f>
        <v>40256</v>
      </c>
      <c r="D2362" s="221">
        <f>+ม.7!J21</f>
        <v>8</v>
      </c>
      <c r="E2362" s="221">
        <f>+ม.7!K21</f>
        <v>0</v>
      </c>
      <c r="F2362" s="230" t="str">
        <f>+ม.7!L21</f>
        <v>18.0</v>
      </c>
      <c r="G2362" s="190"/>
      <c r="H2362" s="221">
        <f t="shared" si="258"/>
        <v>3218</v>
      </c>
      <c r="I2362" s="226">
        <v>100</v>
      </c>
      <c r="J2362" s="191">
        <f t="shared" si="259"/>
        <v>321800</v>
      </c>
      <c r="K2362" s="221">
        <f>+ม.7!R21</f>
        <v>0</v>
      </c>
      <c r="L2362" s="238">
        <f>+ม.7!T21</f>
        <v>0</v>
      </c>
      <c r="M2362" s="238">
        <f>+ม.7!U21</f>
        <v>0</v>
      </c>
      <c r="N2362" s="190"/>
      <c r="O2362" s="197">
        <f>+ม.7!V21</f>
        <v>0</v>
      </c>
      <c r="P2362" s="190">
        <f>+ม.7!X21</f>
        <v>0</v>
      </c>
      <c r="Q2362" s="244"/>
      <c r="R2362" s="197">
        <f t="shared" si="250"/>
        <v>0</v>
      </c>
      <c r="S2362" s="221">
        <f>+ม.7!AA21</f>
        <v>0</v>
      </c>
      <c r="T2362" s="201">
        <f t="shared" si="251"/>
        <v>0</v>
      </c>
      <c r="U2362" s="190">
        <f t="shared" si="252"/>
        <v>0</v>
      </c>
      <c r="V2362" s="190">
        <f t="shared" si="253"/>
        <v>321800</v>
      </c>
      <c r="W2362" s="190"/>
      <c r="X2362" s="258" t="s">
        <v>2880</v>
      </c>
      <c r="Y2362" s="251"/>
      <c r="Z2362" s="251">
        <v>0.01</v>
      </c>
    </row>
    <row r="2363" spans="1:26" s="189" customFormat="1" ht="15.75" customHeight="1" x14ac:dyDescent="0.35">
      <c r="A2363" s="221">
        <v>12</v>
      </c>
      <c r="B2363" s="217" t="str">
        <f>+ม.7!D22</f>
        <v>โฉนด</v>
      </c>
      <c r="C2363" s="234">
        <f>+ม.7!E22</f>
        <v>15973</v>
      </c>
      <c r="D2363" s="221">
        <f>+ม.7!J22</f>
        <v>11</v>
      </c>
      <c r="E2363" s="221">
        <f>+ม.7!K22</f>
        <v>1</v>
      </c>
      <c r="F2363" s="230" t="str">
        <f>+ม.7!L22</f>
        <v>72.0</v>
      </c>
      <c r="G2363" s="190"/>
      <c r="H2363" s="221">
        <f t="shared" si="258"/>
        <v>4572</v>
      </c>
      <c r="I2363" s="226">
        <v>100</v>
      </c>
      <c r="J2363" s="191">
        <f t="shared" si="259"/>
        <v>457200</v>
      </c>
      <c r="K2363" s="221">
        <f>+ม.7!R22</f>
        <v>0</v>
      </c>
      <c r="L2363" s="238">
        <f>+ม.7!T22</f>
        <v>0</v>
      </c>
      <c r="M2363" s="238">
        <f>+ม.7!U22</f>
        <v>0</v>
      </c>
      <c r="N2363" s="190"/>
      <c r="O2363" s="197">
        <f>+ม.7!V22</f>
        <v>0</v>
      </c>
      <c r="P2363" s="190">
        <f>+ม.7!X22</f>
        <v>0</v>
      </c>
      <c r="Q2363" s="244"/>
      <c r="R2363" s="197">
        <f t="shared" si="250"/>
        <v>0</v>
      </c>
      <c r="S2363" s="221">
        <f>+ม.7!AA22</f>
        <v>0</v>
      </c>
      <c r="T2363" s="201">
        <f t="shared" si="251"/>
        <v>0</v>
      </c>
      <c r="U2363" s="190">
        <f t="shared" si="252"/>
        <v>0</v>
      </c>
      <c r="V2363" s="190">
        <f t="shared" si="253"/>
        <v>457200</v>
      </c>
      <c r="W2363" s="190"/>
      <c r="X2363" s="258" t="s">
        <v>2880</v>
      </c>
      <c r="Y2363" s="251"/>
      <c r="Z2363" s="251">
        <v>0.01</v>
      </c>
    </row>
    <row r="2364" spans="1:26" s="189" customFormat="1" ht="15.75" customHeight="1" x14ac:dyDescent="0.35">
      <c r="A2364" s="221">
        <v>13</v>
      </c>
      <c r="B2364" s="217" t="str">
        <f>+ม.7!D23</f>
        <v>โฉนด</v>
      </c>
      <c r="C2364" s="234">
        <f>+ม.7!E23</f>
        <v>21203</v>
      </c>
      <c r="D2364" s="221">
        <f>+ม.7!J23</f>
        <v>14</v>
      </c>
      <c r="E2364" s="221">
        <f>+ม.7!K23</f>
        <v>0</v>
      </c>
      <c r="F2364" s="230">
        <f>+ม.7!L23</f>
        <v>96</v>
      </c>
      <c r="G2364" s="190"/>
      <c r="H2364" s="221">
        <f t="shared" si="258"/>
        <v>5696</v>
      </c>
      <c r="I2364" s="226">
        <v>100</v>
      </c>
      <c r="J2364" s="191">
        <f t="shared" si="259"/>
        <v>569600</v>
      </c>
      <c r="K2364" s="221">
        <f>+ม.7!R23</f>
        <v>0</v>
      </c>
      <c r="L2364" s="238">
        <f>+ม.7!T23</f>
        <v>0</v>
      </c>
      <c r="M2364" s="238">
        <f>+ม.7!U23</f>
        <v>0</v>
      </c>
      <c r="N2364" s="190"/>
      <c r="O2364" s="197">
        <f>+ม.7!V23</f>
        <v>0</v>
      </c>
      <c r="P2364" s="190">
        <f>+ม.7!X23</f>
        <v>0</v>
      </c>
      <c r="Q2364" s="244"/>
      <c r="R2364" s="197">
        <f t="shared" si="250"/>
        <v>0</v>
      </c>
      <c r="S2364" s="221">
        <f>+ม.7!AA23</f>
        <v>0</v>
      </c>
      <c r="T2364" s="201">
        <f t="shared" si="251"/>
        <v>0</v>
      </c>
      <c r="U2364" s="190">
        <f t="shared" si="252"/>
        <v>0</v>
      </c>
      <c r="V2364" s="190">
        <f t="shared" si="253"/>
        <v>569600</v>
      </c>
      <c r="W2364" s="190"/>
      <c r="X2364" s="258" t="s">
        <v>2880</v>
      </c>
      <c r="Y2364" s="251"/>
      <c r="Z2364" s="251">
        <v>0.01</v>
      </c>
    </row>
    <row r="2365" spans="1:26" s="189" customFormat="1" ht="15.75" customHeight="1" x14ac:dyDescent="0.35">
      <c r="A2365" s="221">
        <v>14</v>
      </c>
      <c r="B2365" s="217" t="str">
        <f>+ม.7!D24</f>
        <v>โฉนด</v>
      </c>
      <c r="C2365" s="234">
        <f>+ม.7!E24</f>
        <v>55704</v>
      </c>
      <c r="D2365" s="221">
        <f>+ม.7!J24</f>
        <v>13</v>
      </c>
      <c r="E2365" s="221">
        <f>+ม.7!K24</f>
        <v>0</v>
      </c>
      <c r="F2365" s="230">
        <f>+ม.7!L24</f>
        <v>53</v>
      </c>
      <c r="G2365" s="190"/>
      <c r="H2365" s="221">
        <f t="shared" si="258"/>
        <v>5253</v>
      </c>
      <c r="I2365" s="226">
        <v>200</v>
      </c>
      <c r="J2365" s="191">
        <f t="shared" si="259"/>
        <v>1050600</v>
      </c>
      <c r="K2365" s="221">
        <f>+ม.7!R24</f>
        <v>0</v>
      </c>
      <c r="L2365" s="238">
        <f>+ม.7!T24</f>
        <v>0</v>
      </c>
      <c r="M2365" s="238">
        <f>+ม.7!U24</f>
        <v>0</v>
      </c>
      <c r="N2365" s="190"/>
      <c r="O2365" s="197">
        <f>+ม.7!V24</f>
        <v>0</v>
      </c>
      <c r="P2365" s="190">
        <f>+ม.7!X24</f>
        <v>0</v>
      </c>
      <c r="Q2365" s="244"/>
      <c r="R2365" s="197">
        <f t="shared" si="250"/>
        <v>0</v>
      </c>
      <c r="S2365" s="221">
        <f>+ม.7!AA24</f>
        <v>0</v>
      </c>
      <c r="T2365" s="201">
        <f t="shared" si="251"/>
        <v>0</v>
      </c>
      <c r="U2365" s="190">
        <f t="shared" si="252"/>
        <v>0</v>
      </c>
      <c r="V2365" s="190">
        <f t="shared" si="253"/>
        <v>1050600</v>
      </c>
      <c r="W2365" s="190"/>
      <c r="X2365" s="258" t="s">
        <v>2880</v>
      </c>
      <c r="Y2365" s="251"/>
      <c r="Z2365" s="251">
        <v>0.01</v>
      </c>
    </row>
    <row r="2366" spans="1:26" s="189" customFormat="1" ht="15.75" customHeight="1" x14ac:dyDescent="0.35">
      <c r="A2366" s="221">
        <v>15</v>
      </c>
      <c r="B2366" s="217" t="str">
        <f>+ม.7!D25</f>
        <v>โฉนด</v>
      </c>
      <c r="C2366" s="234">
        <f>+ม.7!E25</f>
        <v>55629</v>
      </c>
      <c r="D2366" s="221">
        <f>+ม.7!J25</f>
        <v>2</v>
      </c>
      <c r="E2366" s="221">
        <f>+ม.7!K25</f>
        <v>3</v>
      </c>
      <c r="F2366" s="230" t="str">
        <f>+ม.7!L25</f>
        <v>7.0</v>
      </c>
      <c r="G2366" s="190"/>
      <c r="H2366" s="221">
        <f t="shared" si="258"/>
        <v>1107</v>
      </c>
      <c r="I2366" s="226">
        <v>100</v>
      </c>
      <c r="J2366" s="191">
        <f t="shared" si="259"/>
        <v>110700</v>
      </c>
      <c r="K2366" s="221">
        <f>+ม.7!R25</f>
        <v>0</v>
      </c>
      <c r="L2366" s="238">
        <f>+ม.7!T25</f>
        <v>0</v>
      </c>
      <c r="M2366" s="238">
        <f>+ม.7!U25</f>
        <v>0</v>
      </c>
      <c r="N2366" s="190"/>
      <c r="O2366" s="197">
        <f>+ม.7!V25</f>
        <v>0</v>
      </c>
      <c r="P2366" s="190">
        <f>+ม.7!X25</f>
        <v>0</v>
      </c>
      <c r="Q2366" s="244"/>
      <c r="R2366" s="197">
        <f t="shared" si="250"/>
        <v>0</v>
      </c>
      <c r="S2366" s="221">
        <f>+ม.7!AA25</f>
        <v>0</v>
      </c>
      <c r="T2366" s="201">
        <f t="shared" si="251"/>
        <v>0</v>
      </c>
      <c r="U2366" s="190">
        <f t="shared" si="252"/>
        <v>0</v>
      </c>
      <c r="V2366" s="190">
        <f t="shared" si="253"/>
        <v>110700</v>
      </c>
      <c r="W2366" s="190"/>
      <c r="X2366" s="258" t="s">
        <v>2880</v>
      </c>
      <c r="Y2366" s="251"/>
      <c r="Z2366" s="251">
        <v>0.01</v>
      </c>
    </row>
    <row r="2367" spans="1:26" s="189" customFormat="1" ht="15.75" customHeight="1" x14ac:dyDescent="0.35">
      <c r="A2367" s="221">
        <v>16</v>
      </c>
      <c r="B2367" s="217" t="str">
        <f>+ม.7!D26</f>
        <v>โฉนด</v>
      </c>
      <c r="C2367" s="234">
        <f>+ม.7!E26</f>
        <v>40211</v>
      </c>
      <c r="D2367" s="221">
        <f>+ม.7!J26</f>
        <v>13</v>
      </c>
      <c r="E2367" s="221">
        <f>+ม.7!K26</f>
        <v>2</v>
      </c>
      <c r="F2367" s="230" t="str">
        <f>+ม.7!L26</f>
        <v>10.0</v>
      </c>
      <c r="G2367" s="190"/>
      <c r="H2367" s="221">
        <f t="shared" si="258"/>
        <v>5410</v>
      </c>
      <c r="I2367" s="226">
        <v>100</v>
      </c>
      <c r="J2367" s="191">
        <f t="shared" si="259"/>
        <v>541000</v>
      </c>
      <c r="K2367" s="221">
        <f>+ม.7!R26</f>
        <v>0</v>
      </c>
      <c r="L2367" s="238">
        <f>+ม.7!T26</f>
        <v>0</v>
      </c>
      <c r="M2367" s="238">
        <f>+ม.7!U26</f>
        <v>0</v>
      </c>
      <c r="N2367" s="190"/>
      <c r="O2367" s="197">
        <f>+ม.7!V26</f>
        <v>0</v>
      </c>
      <c r="P2367" s="190">
        <f>+ม.7!X26</f>
        <v>0</v>
      </c>
      <c r="Q2367" s="244"/>
      <c r="R2367" s="197">
        <f t="shared" si="250"/>
        <v>0</v>
      </c>
      <c r="S2367" s="221">
        <f>+ม.7!AA26</f>
        <v>0</v>
      </c>
      <c r="T2367" s="201">
        <f t="shared" si="251"/>
        <v>0</v>
      </c>
      <c r="U2367" s="190">
        <f t="shared" si="252"/>
        <v>0</v>
      </c>
      <c r="V2367" s="190">
        <f t="shared" si="253"/>
        <v>541000</v>
      </c>
      <c r="W2367" s="190"/>
      <c r="X2367" s="258" t="s">
        <v>2880</v>
      </c>
      <c r="Y2367" s="251"/>
      <c r="Z2367" s="251">
        <v>0.01</v>
      </c>
    </row>
    <row r="2368" spans="1:26" s="189" customFormat="1" ht="15.75" customHeight="1" x14ac:dyDescent="0.35">
      <c r="A2368" s="221">
        <v>17</v>
      </c>
      <c r="B2368" s="217" t="str">
        <f>+ม.7!D27</f>
        <v>โฉนด</v>
      </c>
      <c r="C2368" s="234">
        <f>+ม.7!E27</f>
        <v>41037</v>
      </c>
      <c r="D2368" s="221">
        <f>+ม.7!J27</f>
        <v>4</v>
      </c>
      <c r="E2368" s="221">
        <f>+ม.7!K27</f>
        <v>0</v>
      </c>
      <c r="F2368" s="230"/>
      <c r="G2368" s="190"/>
      <c r="H2368" s="221">
        <f t="shared" si="258"/>
        <v>1600</v>
      </c>
      <c r="I2368" s="226">
        <v>100</v>
      </c>
      <c r="J2368" s="191">
        <f t="shared" si="259"/>
        <v>160000</v>
      </c>
      <c r="K2368" s="221">
        <f>+ม.7!R27</f>
        <v>0</v>
      </c>
      <c r="L2368" s="238">
        <f>+ม.7!T27</f>
        <v>0</v>
      </c>
      <c r="M2368" s="238">
        <f>+ม.7!U27</f>
        <v>0</v>
      </c>
      <c r="N2368" s="190"/>
      <c r="O2368" s="197">
        <f>+ม.7!V27</f>
        <v>0</v>
      </c>
      <c r="P2368" s="190">
        <f>+ม.7!X27</f>
        <v>0</v>
      </c>
      <c r="Q2368" s="244"/>
      <c r="R2368" s="197">
        <f t="shared" ref="R2368:R2449" si="260">O2368*Q2368</f>
        <v>0</v>
      </c>
      <c r="S2368" s="221">
        <f>+ม.7!AA27</f>
        <v>0</v>
      </c>
      <c r="T2368" s="201">
        <f t="shared" ref="T2368:T2449" si="261">R2368*S2368/100</f>
        <v>0</v>
      </c>
      <c r="U2368" s="190">
        <f t="shared" ref="U2368:U2449" si="262">R2368-T2368</f>
        <v>0</v>
      </c>
      <c r="V2368" s="190">
        <f t="shared" ref="V2368:V2449" si="263">J2368+U2368</f>
        <v>160000</v>
      </c>
      <c r="W2368" s="190"/>
      <c r="X2368" s="258" t="s">
        <v>2880</v>
      </c>
      <c r="Y2368" s="251"/>
      <c r="Z2368" s="251">
        <v>0.01</v>
      </c>
    </row>
    <row r="2369" spans="1:26" s="189" customFormat="1" ht="15.75" customHeight="1" x14ac:dyDescent="0.35">
      <c r="A2369" s="221">
        <v>18</v>
      </c>
      <c r="B2369" s="217" t="str">
        <f>+ม.7!D28</f>
        <v>โฉนด</v>
      </c>
      <c r="C2369" s="234">
        <f>+ม.7!E28</f>
        <v>40252</v>
      </c>
      <c r="D2369" s="221">
        <f>+ม.7!J28</f>
        <v>2</v>
      </c>
      <c r="E2369" s="221">
        <f>+ม.7!K28</f>
        <v>2</v>
      </c>
      <c r="F2369" s="230" t="str">
        <f>+ม.7!L28</f>
        <v>87.0</v>
      </c>
      <c r="G2369" s="190"/>
      <c r="H2369" s="221">
        <f t="shared" si="258"/>
        <v>1087</v>
      </c>
      <c r="I2369" s="226">
        <v>100</v>
      </c>
      <c r="J2369" s="191">
        <f t="shared" si="259"/>
        <v>108700</v>
      </c>
      <c r="K2369" s="221">
        <f>+ม.7!R28</f>
        <v>0</v>
      </c>
      <c r="L2369" s="238">
        <f>+ม.7!T28</f>
        <v>0</v>
      </c>
      <c r="M2369" s="238">
        <f>+ม.7!U28</f>
        <v>0</v>
      </c>
      <c r="N2369" s="190"/>
      <c r="O2369" s="197">
        <f>+ม.7!V28</f>
        <v>0</v>
      </c>
      <c r="P2369" s="190">
        <f>+ม.7!X28</f>
        <v>0</v>
      </c>
      <c r="Q2369" s="244"/>
      <c r="R2369" s="197">
        <f t="shared" si="260"/>
        <v>0</v>
      </c>
      <c r="S2369" s="221">
        <f>+ม.7!AA28</f>
        <v>0</v>
      </c>
      <c r="T2369" s="201">
        <f t="shared" si="261"/>
        <v>0</v>
      </c>
      <c r="U2369" s="190">
        <f t="shared" si="262"/>
        <v>0</v>
      </c>
      <c r="V2369" s="190">
        <f t="shared" si="263"/>
        <v>108700</v>
      </c>
      <c r="W2369" s="190"/>
      <c r="X2369" s="258" t="s">
        <v>2880</v>
      </c>
      <c r="Y2369" s="251"/>
      <c r="Z2369" s="251">
        <v>0.01</v>
      </c>
    </row>
    <row r="2370" spans="1:26" s="189" customFormat="1" ht="15.75" customHeight="1" x14ac:dyDescent="0.35">
      <c r="A2370" s="221">
        <v>19</v>
      </c>
      <c r="B2370" s="217" t="str">
        <f>+ม.7!D29</f>
        <v>โฉนด</v>
      </c>
      <c r="C2370" s="234">
        <f>+ม.7!E29</f>
        <v>57719</v>
      </c>
      <c r="D2370" s="221">
        <f>+ม.7!J29</f>
        <v>0</v>
      </c>
      <c r="E2370" s="221">
        <f>+ม.7!K29</f>
        <v>2</v>
      </c>
      <c r="F2370" s="230" t="str">
        <f>+ม.7!L29</f>
        <v>78.0</v>
      </c>
      <c r="G2370" s="190"/>
      <c r="H2370" s="221">
        <f t="shared" si="258"/>
        <v>278</v>
      </c>
      <c r="I2370" s="226">
        <v>260</v>
      </c>
      <c r="J2370" s="191">
        <f t="shared" si="259"/>
        <v>72280</v>
      </c>
      <c r="K2370" s="221">
        <f>+ม.7!R29</f>
        <v>1</v>
      </c>
      <c r="L2370" s="238" t="str">
        <f>+ม.7!T29</f>
        <v>บ้านเดี่ยว</v>
      </c>
      <c r="M2370" s="238" t="str">
        <f>+ม.7!U29</f>
        <v>ครึ่งตึกครึ่งไม้</v>
      </c>
      <c r="N2370" s="190"/>
      <c r="O2370" s="197">
        <f>+ม.7!V29</f>
        <v>90</v>
      </c>
      <c r="P2370" s="190">
        <f>+ม.7!X29</f>
        <v>0</v>
      </c>
      <c r="Q2370" s="244">
        <v>6800</v>
      </c>
      <c r="R2370" s="197">
        <f t="shared" si="260"/>
        <v>612000</v>
      </c>
      <c r="S2370" s="221">
        <v>17</v>
      </c>
      <c r="T2370" s="201">
        <f t="shared" si="261"/>
        <v>104040</v>
      </c>
      <c r="U2370" s="190">
        <f t="shared" si="262"/>
        <v>507960</v>
      </c>
      <c r="V2370" s="190">
        <f t="shared" si="263"/>
        <v>580240</v>
      </c>
      <c r="W2370" s="190"/>
      <c r="X2370" s="258" t="s">
        <v>2880</v>
      </c>
      <c r="Y2370" s="251"/>
      <c r="Z2370" s="251">
        <v>0.03</v>
      </c>
    </row>
    <row r="2371" spans="1:26" s="189" customFormat="1" ht="15.75" customHeight="1" x14ac:dyDescent="0.35">
      <c r="A2371" s="221">
        <f>+ม.7!C30</f>
        <v>0</v>
      </c>
      <c r="B2371" s="217">
        <f>+ม.7!D30</f>
        <v>0</v>
      </c>
      <c r="C2371" s="234"/>
      <c r="D2371" s="221"/>
      <c r="E2371" s="221"/>
      <c r="F2371" s="230"/>
      <c r="G2371" s="190"/>
      <c r="H2371" s="221">
        <f t="shared" si="258"/>
        <v>0</v>
      </c>
      <c r="I2371" s="226"/>
      <c r="J2371" s="191">
        <f t="shared" si="259"/>
        <v>0</v>
      </c>
      <c r="K2371" s="221">
        <f>+ม.7!R30</f>
        <v>0</v>
      </c>
      <c r="L2371" s="238" t="str">
        <f>+ม.7!T30</f>
        <v>ชั้นที่ 1</v>
      </c>
      <c r="M2371" s="238">
        <f>+ม.7!U30</f>
        <v>0</v>
      </c>
      <c r="N2371" s="190"/>
      <c r="O2371" s="197">
        <f>+ม.7!V30</f>
        <v>0</v>
      </c>
      <c r="P2371" s="190">
        <f>+ม.7!X30</f>
        <v>45</v>
      </c>
      <c r="Q2371" s="244"/>
      <c r="R2371" s="197">
        <f t="shared" si="260"/>
        <v>0</v>
      </c>
      <c r="S2371" s="221"/>
      <c r="T2371" s="201">
        <f t="shared" si="261"/>
        <v>0</v>
      </c>
      <c r="U2371" s="190">
        <f t="shared" si="262"/>
        <v>0</v>
      </c>
      <c r="V2371" s="190">
        <f t="shared" si="263"/>
        <v>0</v>
      </c>
      <c r="W2371" s="190"/>
      <c r="X2371" s="258"/>
      <c r="Y2371" s="251"/>
      <c r="Z2371" s="251"/>
    </row>
    <row r="2372" spans="1:26" s="189" customFormat="1" ht="15.75" customHeight="1" x14ac:dyDescent="0.35">
      <c r="A2372" s="221">
        <f>+ม.7!C31</f>
        <v>0</v>
      </c>
      <c r="B2372" s="217">
        <f>+ม.7!D31</f>
        <v>0</v>
      </c>
      <c r="C2372" s="234"/>
      <c r="D2372" s="221"/>
      <c r="E2372" s="221"/>
      <c r="F2372" s="230"/>
      <c r="G2372" s="190"/>
      <c r="H2372" s="221">
        <f t="shared" si="258"/>
        <v>0</v>
      </c>
      <c r="I2372" s="226"/>
      <c r="J2372" s="191">
        <f t="shared" si="259"/>
        <v>0</v>
      </c>
      <c r="K2372" s="221">
        <f>+ม.7!R31</f>
        <v>0</v>
      </c>
      <c r="L2372" s="238" t="str">
        <f>+ม.7!T31</f>
        <v>ชั้นที่ 2</v>
      </c>
      <c r="M2372" s="238">
        <f>+ม.7!U31</f>
        <v>0</v>
      </c>
      <c r="N2372" s="190"/>
      <c r="O2372" s="197">
        <f>+ม.7!V31</f>
        <v>0</v>
      </c>
      <c r="P2372" s="190">
        <f>+ม.7!X31</f>
        <v>45</v>
      </c>
      <c r="Q2372" s="244"/>
      <c r="R2372" s="197">
        <f t="shared" si="260"/>
        <v>0</v>
      </c>
      <c r="S2372" s="221">
        <f>+ม.7!AA31</f>
        <v>0</v>
      </c>
      <c r="T2372" s="201">
        <f t="shared" si="261"/>
        <v>0</v>
      </c>
      <c r="U2372" s="190">
        <f t="shared" si="262"/>
        <v>0</v>
      </c>
      <c r="V2372" s="190">
        <f t="shared" si="263"/>
        <v>0</v>
      </c>
      <c r="W2372" s="190"/>
      <c r="X2372" s="258"/>
      <c r="Y2372" s="251"/>
      <c r="Z2372" s="251"/>
    </row>
    <row r="2373" spans="1:26" s="189" customFormat="1" ht="15.75" customHeight="1" x14ac:dyDescent="0.35">
      <c r="A2373" s="221">
        <v>20</v>
      </c>
      <c r="B2373" s="217" t="str">
        <f>+ม.7!D32</f>
        <v>โฉนด</v>
      </c>
      <c r="C2373" s="234">
        <f>+ม.7!E32</f>
        <v>56946</v>
      </c>
      <c r="D2373" s="221">
        <f>+ม.7!J32</f>
        <v>10</v>
      </c>
      <c r="E2373" s="221">
        <f>+ม.7!K32</f>
        <v>3</v>
      </c>
      <c r="F2373" s="230" t="str">
        <f>+ม.7!L32</f>
        <v>33.0</v>
      </c>
      <c r="G2373" s="190"/>
      <c r="H2373" s="221">
        <f t="shared" si="258"/>
        <v>4333</v>
      </c>
      <c r="I2373" s="226">
        <v>100</v>
      </c>
      <c r="J2373" s="191">
        <f t="shared" si="259"/>
        <v>433300</v>
      </c>
      <c r="K2373" s="221">
        <f>+ม.7!R32</f>
        <v>0</v>
      </c>
      <c r="L2373" s="238">
        <f>+ม.7!T32</f>
        <v>0</v>
      </c>
      <c r="M2373" s="238">
        <f>+ม.7!U32</f>
        <v>0</v>
      </c>
      <c r="N2373" s="190"/>
      <c r="O2373" s="197">
        <f>+ม.7!V32</f>
        <v>0</v>
      </c>
      <c r="P2373" s="190">
        <f>+ม.7!X32</f>
        <v>0</v>
      </c>
      <c r="Q2373" s="244"/>
      <c r="R2373" s="197">
        <f t="shared" si="260"/>
        <v>0</v>
      </c>
      <c r="S2373" s="221">
        <f>+ม.7!AA32</f>
        <v>0</v>
      </c>
      <c r="T2373" s="201">
        <f t="shared" si="261"/>
        <v>0</v>
      </c>
      <c r="U2373" s="190">
        <f t="shared" si="262"/>
        <v>0</v>
      </c>
      <c r="V2373" s="190">
        <f t="shared" si="263"/>
        <v>433300</v>
      </c>
      <c r="W2373" s="190"/>
      <c r="X2373" s="258" t="s">
        <v>2880</v>
      </c>
      <c r="Y2373" s="251"/>
      <c r="Z2373" s="251">
        <v>0.01</v>
      </c>
    </row>
    <row r="2374" spans="1:26" s="189" customFormat="1" ht="15.75" customHeight="1" x14ac:dyDescent="0.35">
      <c r="A2374" s="221">
        <v>21</v>
      </c>
      <c r="B2374" s="217" t="str">
        <f>+ม.7!D33</f>
        <v>โฉนด</v>
      </c>
      <c r="C2374" s="234">
        <f>+ม.7!E33</f>
        <v>64564</v>
      </c>
      <c r="D2374" s="221">
        <f>+ม.7!J33</f>
        <v>4</v>
      </c>
      <c r="E2374" s="221">
        <f>+ม.7!K33</f>
        <v>3</v>
      </c>
      <c r="F2374" s="230"/>
      <c r="G2374" s="190"/>
      <c r="H2374" s="221">
        <f t="shared" si="258"/>
        <v>1900</v>
      </c>
      <c r="I2374" s="226">
        <v>100</v>
      </c>
      <c r="J2374" s="191">
        <f t="shared" si="259"/>
        <v>190000</v>
      </c>
      <c r="K2374" s="221">
        <f>+ม.7!R33</f>
        <v>0</v>
      </c>
      <c r="L2374" s="238">
        <f>+ม.7!T33</f>
        <v>0</v>
      </c>
      <c r="M2374" s="238">
        <f>+ม.7!U33</f>
        <v>0</v>
      </c>
      <c r="N2374" s="190"/>
      <c r="O2374" s="197">
        <f>+ม.7!V33</f>
        <v>0</v>
      </c>
      <c r="P2374" s="190">
        <f>+ม.7!X33</f>
        <v>0</v>
      </c>
      <c r="Q2374" s="244"/>
      <c r="R2374" s="197">
        <f t="shared" si="260"/>
        <v>0</v>
      </c>
      <c r="S2374" s="221">
        <f>+ม.7!AA33</f>
        <v>0</v>
      </c>
      <c r="T2374" s="201">
        <f t="shared" si="261"/>
        <v>0</v>
      </c>
      <c r="U2374" s="190">
        <f t="shared" si="262"/>
        <v>0</v>
      </c>
      <c r="V2374" s="190">
        <f t="shared" si="263"/>
        <v>190000</v>
      </c>
      <c r="W2374" s="190"/>
      <c r="X2374" s="258" t="s">
        <v>2880</v>
      </c>
      <c r="Y2374" s="251"/>
      <c r="Z2374" s="251">
        <v>0.01</v>
      </c>
    </row>
    <row r="2375" spans="1:26" s="189" customFormat="1" ht="15.75" customHeight="1" x14ac:dyDescent="0.35">
      <c r="A2375" s="221">
        <v>22</v>
      </c>
      <c r="B2375" s="217" t="str">
        <f>+ม.7!D34</f>
        <v>โฉนด</v>
      </c>
      <c r="C2375" s="234">
        <f>+ม.7!E34</f>
        <v>55102</v>
      </c>
      <c r="D2375" s="221">
        <f>+ม.7!J34</f>
        <v>2</v>
      </c>
      <c r="E2375" s="221">
        <f>+ม.7!K34</f>
        <v>2</v>
      </c>
      <c r="F2375" s="230" t="str">
        <f>+ม.7!L34</f>
        <v>11.0</v>
      </c>
      <c r="G2375" s="190"/>
      <c r="H2375" s="221">
        <f t="shared" si="258"/>
        <v>1011</v>
      </c>
      <c r="I2375" s="226">
        <v>130</v>
      </c>
      <c r="J2375" s="191">
        <f t="shared" si="259"/>
        <v>131430</v>
      </c>
      <c r="K2375" s="221">
        <f>+ม.7!R34</f>
        <v>0</v>
      </c>
      <c r="L2375" s="238">
        <f>+ม.7!T34</f>
        <v>0</v>
      </c>
      <c r="M2375" s="238">
        <f>+ม.7!U34</f>
        <v>0</v>
      </c>
      <c r="N2375" s="190"/>
      <c r="O2375" s="197">
        <f>+ม.7!V34</f>
        <v>0</v>
      </c>
      <c r="P2375" s="190">
        <f>+ม.7!X34</f>
        <v>0</v>
      </c>
      <c r="Q2375" s="244"/>
      <c r="R2375" s="197">
        <f t="shared" si="260"/>
        <v>0</v>
      </c>
      <c r="S2375" s="221">
        <f>+ม.7!AA34</f>
        <v>0</v>
      </c>
      <c r="T2375" s="201">
        <f t="shared" si="261"/>
        <v>0</v>
      </c>
      <c r="U2375" s="190">
        <f t="shared" si="262"/>
        <v>0</v>
      </c>
      <c r="V2375" s="190">
        <f t="shared" si="263"/>
        <v>131430</v>
      </c>
      <c r="W2375" s="190"/>
      <c r="X2375" s="258" t="s">
        <v>2880</v>
      </c>
      <c r="Y2375" s="251"/>
      <c r="Z2375" s="251">
        <v>0.01</v>
      </c>
    </row>
    <row r="2376" spans="1:26" s="189" customFormat="1" ht="15.75" customHeight="1" x14ac:dyDescent="0.35">
      <c r="A2376" s="221">
        <v>23</v>
      </c>
      <c r="B2376" s="217" t="str">
        <f>+ม.7!D35</f>
        <v>โฉนด</v>
      </c>
      <c r="C2376" s="234">
        <f>+ม.7!E35</f>
        <v>55631</v>
      </c>
      <c r="D2376" s="221">
        <f>+ม.7!J35</f>
        <v>2</v>
      </c>
      <c r="E2376" s="221">
        <f>+ม.7!K35</f>
        <v>1</v>
      </c>
      <c r="F2376" s="230" t="str">
        <f>+ม.7!L35</f>
        <v>63.0</v>
      </c>
      <c r="G2376" s="190"/>
      <c r="H2376" s="221">
        <f t="shared" si="258"/>
        <v>963</v>
      </c>
      <c r="I2376" s="226">
        <v>100</v>
      </c>
      <c r="J2376" s="191">
        <f t="shared" si="259"/>
        <v>96300</v>
      </c>
      <c r="K2376" s="221">
        <f>+ม.7!R35</f>
        <v>0</v>
      </c>
      <c r="L2376" s="238">
        <f>+ม.7!T35</f>
        <v>0</v>
      </c>
      <c r="M2376" s="238">
        <f>+ม.7!U35</f>
        <v>0</v>
      </c>
      <c r="N2376" s="190"/>
      <c r="O2376" s="197">
        <f>+ม.7!V35</f>
        <v>0</v>
      </c>
      <c r="P2376" s="190">
        <f>+ม.7!X35</f>
        <v>0</v>
      </c>
      <c r="Q2376" s="244"/>
      <c r="R2376" s="197">
        <f t="shared" si="260"/>
        <v>0</v>
      </c>
      <c r="S2376" s="221">
        <f>+ม.7!AA35</f>
        <v>0</v>
      </c>
      <c r="T2376" s="201">
        <f t="shared" si="261"/>
        <v>0</v>
      </c>
      <c r="U2376" s="190">
        <f t="shared" si="262"/>
        <v>0</v>
      </c>
      <c r="V2376" s="190">
        <f t="shared" si="263"/>
        <v>96300</v>
      </c>
      <c r="W2376" s="190"/>
      <c r="X2376" s="258" t="s">
        <v>2880</v>
      </c>
      <c r="Y2376" s="251"/>
      <c r="Z2376" s="251">
        <v>0.01</v>
      </c>
    </row>
    <row r="2377" spans="1:26" s="189" customFormat="1" ht="15.75" customHeight="1" x14ac:dyDescent="0.35">
      <c r="A2377" s="221">
        <v>24</v>
      </c>
      <c r="B2377" s="217" t="str">
        <f>+ม.7!D36</f>
        <v>โฉนด</v>
      </c>
      <c r="C2377" s="234">
        <f>+ม.7!E36</f>
        <v>15830</v>
      </c>
      <c r="D2377" s="221">
        <f>+ม.7!J36</f>
        <v>49</v>
      </c>
      <c r="E2377" s="221">
        <f>+ม.7!K36</f>
        <v>3</v>
      </c>
      <c r="F2377" s="230" t="str">
        <f>+ม.7!L36</f>
        <v>54.0</v>
      </c>
      <c r="G2377" s="190"/>
      <c r="H2377" s="221">
        <f t="shared" si="258"/>
        <v>19954</v>
      </c>
      <c r="I2377" s="226">
        <v>100</v>
      </c>
      <c r="J2377" s="191">
        <f t="shared" si="259"/>
        <v>1995400</v>
      </c>
      <c r="K2377" s="221">
        <f>+ม.7!R36</f>
        <v>0</v>
      </c>
      <c r="L2377" s="238">
        <f>+ม.7!T36</f>
        <v>0</v>
      </c>
      <c r="M2377" s="238">
        <f>+ม.7!U36</f>
        <v>0</v>
      </c>
      <c r="N2377" s="190"/>
      <c r="O2377" s="197">
        <f>+ม.7!V36</f>
        <v>0</v>
      </c>
      <c r="P2377" s="190">
        <f>+ม.7!X36</f>
        <v>0</v>
      </c>
      <c r="Q2377" s="244"/>
      <c r="R2377" s="197">
        <f t="shared" si="260"/>
        <v>0</v>
      </c>
      <c r="S2377" s="221">
        <f>+ม.7!AA36</f>
        <v>0</v>
      </c>
      <c r="T2377" s="201">
        <f t="shared" si="261"/>
        <v>0</v>
      </c>
      <c r="U2377" s="190">
        <f t="shared" si="262"/>
        <v>0</v>
      </c>
      <c r="V2377" s="190">
        <f t="shared" si="263"/>
        <v>1995400</v>
      </c>
      <c r="W2377" s="190"/>
      <c r="X2377" s="258" t="s">
        <v>2880</v>
      </c>
      <c r="Y2377" s="251"/>
      <c r="Z2377" s="251">
        <v>0.01</v>
      </c>
    </row>
    <row r="2378" spans="1:26" s="189" customFormat="1" ht="15.75" customHeight="1" x14ac:dyDescent="0.35">
      <c r="A2378" s="221">
        <v>25</v>
      </c>
      <c r="B2378" s="217" t="str">
        <f>+ม.7!D37</f>
        <v>โฉนด</v>
      </c>
      <c r="C2378" s="234">
        <f>+ม.7!E37</f>
        <v>56563</v>
      </c>
      <c r="D2378" s="221">
        <f>+ม.7!J37</f>
        <v>3</v>
      </c>
      <c r="E2378" s="221">
        <f>+ม.7!K37</f>
        <v>3</v>
      </c>
      <c r="F2378" s="230">
        <f>+ม.7!L37</f>
        <v>5</v>
      </c>
      <c r="G2378" s="190"/>
      <c r="H2378" s="221">
        <f t="shared" si="258"/>
        <v>1505</v>
      </c>
      <c r="I2378" s="226">
        <v>100</v>
      </c>
      <c r="J2378" s="191">
        <f t="shared" si="259"/>
        <v>150500</v>
      </c>
      <c r="K2378" s="221">
        <f>+ม.7!R37</f>
        <v>0</v>
      </c>
      <c r="L2378" s="238">
        <f>+ม.7!T37</f>
        <v>0</v>
      </c>
      <c r="M2378" s="238">
        <f>+ม.7!U37</f>
        <v>0</v>
      </c>
      <c r="N2378" s="190"/>
      <c r="O2378" s="197">
        <f>+ม.7!V37</f>
        <v>0</v>
      </c>
      <c r="P2378" s="190">
        <f>+ม.7!X37</f>
        <v>0</v>
      </c>
      <c r="Q2378" s="244"/>
      <c r="R2378" s="197">
        <f t="shared" si="260"/>
        <v>0</v>
      </c>
      <c r="S2378" s="221">
        <f>+ม.7!AA37</f>
        <v>0</v>
      </c>
      <c r="T2378" s="201">
        <f t="shared" si="261"/>
        <v>0</v>
      </c>
      <c r="U2378" s="190">
        <f t="shared" si="262"/>
        <v>0</v>
      </c>
      <c r="V2378" s="190">
        <f t="shared" si="263"/>
        <v>150500</v>
      </c>
      <c r="W2378" s="190"/>
      <c r="X2378" s="258" t="s">
        <v>2880</v>
      </c>
      <c r="Y2378" s="251"/>
      <c r="Z2378" s="251">
        <v>0.01</v>
      </c>
    </row>
    <row r="2379" spans="1:26" s="189" customFormat="1" ht="15.75" customHeight="1" x14ac:dyDescent="0.35">
      <c r="A2379" s="221">
        <v>26</v>
      </c>
      <c r="B2379" s="217" t="str">
        <f>+ม.7!D38</f>
        <v>โฉนด</v>
      </c>
      <c r="C2379" s="234">
        <f>+ม.7!E38</f>
        <v>55632</v>
      </c>
      <c r="D2379" s="221">
        <f>+ม.7!J38</f>
        <v>2</v>
      </c>
      <c r="E2379" s="221">
        <f>+ม.7!K38</f>
        <v>1</v>
      </c>
      <c r="F2379" s="230" t="str">
        <f>+ม.7!L38</f>
        <v>94.0</v>
      </c>
      <c r="G2379" s="190"/>
      <c r="H2379" s="221">
        <f t="shared" si="258"/>
        <v>994</v>
      </c>
      <c r="I2379" s="226">
        <v>100</v>
      </c>
      <c r="J2379" s="191">
        <f t="shared" si="259"/>
        <v>99400</v>
      </c>
      <c r="K2379" s="221">
        <f>+ม.7!R38</f>
        <v>0</v>
      </c>
      <c r="L2379" s="238">
        <f>+ม.7!T38</f>
        <v>0</v>
      </c>
      <c r="M2379" s="238">
        <f>+ม.7!U38</f>
        <v>0</v>
      </c>
      <c r="N2379" s="190"/>
      <c r="O2379" s="197">
        <f>+ม.7!V38</f>
        <v>0</v>
      </c>
      <c r="P2379" s="190">
        <f>+ม.7!X38</f>
        <v>0</v>
      </c>
      <c r="Q2379" s="244"/>
      <c r="R2379" s="197">
        <f t="shared" si="260"/>
        <v>0</v>
      </c>
      <c r="S2379" s="221">
        <f>+ม.7!AA38</f>
        <v>0</v>
      </c>
      <c r="T2379" s="201">
        <f t="shared" si="261"/>
        <v>0</v>
      </c>
      <c r="U2379" s="190">
        <f t="shared" si="262"/>
        <v>0</v>
      </c>
      <c r="V2379" s="190">
        <f t="shared" si="263"/>
        <v>99400</v>
      </c>
      <c r="W2379" s="190"/>
      <c r="X2379" s="258" t="s">
        <v>2880</v>
      </c>
      <c r="Y2379" s="251"/>
      <c r="Z2379" s="251">
        <v>0.01</v>
      </c>
    </row>
    <row r="2380" spans="1:26" s="189" customFormat="1" ht="15.75" customHeight="1" x14ac:dyDescent="0.35">
      <c r="A2380" s="221">
        <v>27</v>
      </c>
      <c r="B2380" s="217" t="str">
        <f>+ม.7!D39</f>
        <v>น.ส.3</v>
      </c>
      <c r="C2380" s="234">
        <f>+ม.7!E39</f>
        <v>5</v>
      </c>
      <c r="D2380" s="221">
        <f>+ม.7!J39</f>
        <v>5</v>
      </c>
      <c r="E2380" s="221">
        <f>+ม.7!K39</f>
        <v>3</v>
      </c>
      <c r="F2380" s="230">
        <f>+ม.7!L39</f>
        <v>20</v>
      </c>
      <c r="G2380" s="190"/>
      <c r="H2380" s="221">
        <f t="shared" si="258"/>
        <v>2320</v>
      </c>
      <c r="I2380" s="226">
        <v>100</v>
      </c>
      <c r="J2380" s="191">
        <f t="shared" si="259"/>
        <v>232000</v>
      </c>
      <c r="K2380" s="221">
        <f>+ม.7!R39</f>
        <v>0</v>
      </c>
      <c r="L2380" s="238">
        <f>+ม.7!T39</f>
        <v>0</v>
      </c>
      <c r="M2380" s="238">
        <f>+ม.7!U39</f>
        <v>0</v>
      </c>
      <c r="N2380" s="190"/>
      <c r="O2380" s="197">
        <f>+ม.7!V39</f>
        <v>0</v>
      </c>
      <c r="P2380" s="190">
        <f>+ม.7!X39</f>
        <v>0</v>
      </c>
      <c r="Q2380" s="244"/>
      <c r="R2380" s="197">
        <f t="shared" si="260"/>
        <v>0</v>
      </c>
      <c r="S2380" s="221">
        <f>+ม.7!AA39</f>
        <v>0</v>
      </c>
      <c r="T2380" s="201">
        <f t="shared" si="261"/>
        <v>0</v>
      </c>
      <c r="U2380" s="190">
        <f t="shared" si="262"/>
        <v>0</v>
      </c>
      <c r="V2380" s="190">
        <f t="shared" si="263"/>
        <v>232000</v>
      </c>
      <c r="W2380" s="190"/>
      <c r="X2380" s="258"/>
      <c r="Y2380" s="251">
        <f t="shared" ref="Y2380:Y2409" si="264">+V2380-X2380</f>
        <v>232000</v>
      </c>
      <c r="Z2380" s="251">
        <v>0.01</v>
      </c>
    </row>
    <row r="2381" spans="1:26" s="189" customFormat="1" ht="15.75" customHeight="1" x14ac:dyDescent="0.35">
      <c r="A2381" s="221">
        <v>28</v>
      </c>
      <c r="B2381" s="217" t="str">
        <f>+ม.7!D40</f>
        <v>น.ส.3</v>
      </c>
      <c r="C2381" s="234">
        <f>+ม.7!E40</f>
        <v>420</v>
      </c>
      <c r="D2381" s="221">
        <f>+ม.7!J40</f>
        <v>10</v>
      </c>
      <c r="E2381" s="221">
        <f>+ม.7!K40</f>
        <v>2</v>
      </c>
      <c r="F2381" s="230">
        <f>+ม.7!L40</f>
        <v>24</v>
      </c>
      <c r="G2381" s="190"/>
      <c r="H2381" s="221">
        <f t="shared" si="258"/>
        <v>4224</v>
      </c>
      <c r="I2381" s="226">
        <v>100</v>
      </c>
      <c r="J2381" s="191">
        <f t="shared" si="259"/>
        <v>422400</v>
      </c>
      <c r="K2381" s="221">
        <f>+ม.7!R40</f>
        <v>0</v>
      </c>
      <c r="L2381" s="238">
        <f>+ม.7!T40</f>
        <v>0</v>
      </c>
      <c r="M2381" s="238">
        <f>+ม.7!U40</f>
        <v>0</v>
      </c>
      <c r="N2381" s="190"/>
      <c r="O2381" s="197">
        <f>+ม.7!V40</f>
        <v>0</v>
      </c>
      <c r="P2381" s="190">
        <f>+ม.7!X40</f>
        <v>0</v>
      </c>
      <c r="Q2381" s="244"/>
      <c r="R2381" s="197">
        <f t="shared" si="260"/>
        <v>0</v>
      </c>
      <c r="S2381" s="221">
        <f>+ม.7!AA40</f>
        <v>0</v>
      </c>
      <c r="T2381" s="201">
        <f t="shared" si="261"/>
        <v>0</v>
      </c>
      <c r="U2381" s="190">
        <f t="shared" si="262"/>
        <v>0</v>
      </c>
      <c r="V2381" s="190">
        <f t="shared" si="263"/>
        <v>422400</v>
      </c>
      <c r="W2381" s="190"/>
      <c r="X2381" s="258"/>
      <c r="Y2381" s="251">
        <f t="shared" si="264"/>
        <v>422400</v>
      </c>
      <c r="Z2381" s="251">
        <v>0.01</v>
      </c>
    </row>
    <row r="2382" spans="1:26" s="189" customFormat="1" ht="15.75" customHeight="1" x14ac:dyDescent="0.35">
      <c r="A2382" s="221">
        <v>29</v>
      </c>
      <c r="B2382" s="217" t="str">
        <f>+ม.7!D41</f>
        <v>น.ส.3</v>
      </c>
      <c r="C2382" s="234">
        <f>+ม.7!E41</f>
        <v>380</v>
      </c>
      <c r="D2382" s="221">
        <f>+ม.7!J41</f>
        <v>0</v>
      </c>
      <c r="E2382" s="221">
        <f>+ม.7!K41</f>
        <v>0</v>
      </c>
      <c r="F2382" s="230">
        <f>+ม.7!L41</f>
        <v>44</v>
      </c>
      <c r="G2382" s="190"/>
      <c r="H2382" s="221">
        <f t="shared" si="258"/>
        <v>44</v>
      </c>
      <c r="I2382" s="226">
        <v>100</v>
      </c>
      <c r="J2382" s="191">
        <f t="shared" si="259"/>
        <v>4400</v>
      </c>
      <c r="K2382" s="221">
        <f>+ม.7!R41</f>
        <v>1</v>
      </c>
      <c r="L2382" s="238" t="str">
        <f>+ม.7!T41</f>
        <v>บ้านเดี่ยว</v>
      </c>
      <c r="M2382" s="238" t="str">
        <f>+ม.7!U41</f>
        <v>ตึก</v>
      </c>
      <c r="N2382" s="190"/>
      <c r="O2382" s="197">
        <f>+ม.7!V41</f>
        <v>50</v>
      </c>
      <c r="P2382" s="190">
        <f>+ม.7!X41</f>
        <v>50</v>
      </c>
      <c r="Q2382" s="244">
        <v>6800</v>
      </c>
      <c r="R2382" s="197">
        <f t="shared" si="260"/>
        <v>340000</v>
      </c>
      <c r="S2382" s="221">
        <f>+ม.7!AA41</f>
        <v>7</v>
      </c>
      <c r="T2382" s="201">
        <f t="shared" si="261"/>
        <v>23800</v>
      </c>
      <c r="U2382" s="190">
        <f t="shared" si="262"/>
        <v>316200</v>
      </c>
      <c r="V2382" s="190">
        <f t="shared" si="263"/>
        <v>320600</v>
      </c>
      <c r="W2382" s="190"/>
      <c r="X2382" s="258"/>
      <c r="Y2382" s="251">
        <f t="shared" si="264"/>
        <v>320600</v>
      </c>
      <c r="Z2382" s="251">
        <v>0.03</v>
      </c>
    </row>
    <row r="2383" spans="1:26" s="189" customFormat="1" ht="15.75" customHeight="1" x14ac:dyDescent="0.35">
      <c r="A2383" s="221">
        <v>30</v>
      </c>
      <c r="B2383" s="217" t="str">
        <f>+ม.7!D42</f>
        <v>น.ส.3</v>
      </c>
      <c r="C2383" s="234">
        <f>+ม.7!E42</f>
        <v>0</v>
      </c>
      <c r="D2383" s="221">
        <f>+ม.7!J42</f>
        <v>34</v>
      </c>
      <c r="E2383" s="221">
        <f>+ม.7!K42</f>
        <v>3</v>
      </c>
      <c r="F2383" s="230">
        <f>+ม.7!L42</f>
        <v>36</v>
      </c>
      <c r="G2383" s="190"/>
      <c r="H2383" s="221">
        <f t="shared" si="258"/>
        <v>13936</v>
      </c>
      <c r="I2383" s="226">
        <v>100</v>
      </c>
      <c r="J2383" s="191">
        <f t="shared" si="259"/>
        <v>1393600</v>
      </c>
      <c r="K2383" s="221">
        <f>+ม.7!R42</f>
        <v>0</v>
      </c>
      <c r="L2383" s="238">
        <f>+ม.7!T42</f>
        <v>0</v>
      </c>
      <c r="M2383" s="238">
        <f>+ม.7!U42</f>
        <v>0</v>
      </c>
      <c r="N2383" s="190"/>
      <c r="O2383" s="197">
        <f>+ม.7!V42</f>
        <v>0</v>
      </c>
      <c r="P2383" s="190">
        <f>+ม.7!X42</f>
        <v>0</v>
      </c>
      <c r="Q2383" s="244"/>
      <c r="R2383" s="197">
        <f t="shared" si="260"/>
        <v>0</v>
      </c>
      <c r="S2383" s="221">
        <f>+ม.7!AA42</f>
        <v>0</v>
      </c>
      <c r="T2383" s="201">
        <f t="shared" si="261"/>
        <v>0</v>
      </c>
      <c r="U2383" s="190">
        <f t="shared" si="262"/>
        <v>0</v>
      </c>
      <c r="V2383" s="190">
        <f t="shared" si="263"/>
        <v>1393600</v>
      </c>
      <c r="W2383" s="190"/>
      <c r="X2383" s="258"/>
      <c r="Y2383" s="251">
        <f t="shared" si="264"/>
        <v>1393600</v>
      </c>
      <c r="Z2383" s="251">
        <v>0.01</v>
      </c>
    </row>
    <row r="2384" spans="1:26" s="189" customFormat="1" ht="15.75" customHeight="1" x14ac:dyDescent="0.35">
      <c r="A2384" s="221">
        <v>31</v>
      </c>
      <c r="B2384" s="217" t="str">
        <f>+ม.7!D43</f>
        <v>น.ส.3</v>
      </c>
      <c r="C2384" s="234">
        <f>+ม.7!E43</f>
        <v>0</v>
      </c>
      <c r="D2384" s="221">
        <f>+ม.7!J43</f>
        <v>6</v>
      </c>
      <c r="E2384" s="221">
        <f>+ม.7!K43</f>
        <v>0</v>
      </c>
      <c r="F2384" s="230"/>
      <c r="G2384" s="190"/>
      <c r="H2384" s="221">
        <f t="shared" si="258"/>
        <v>2400</v>
      </c>
      <c r="I2384" s="226">
        <v>100</v>
      </c>
      <c r="J2384" s="191">
        <f t="shared" si="259"/>
        <v>240000</v>
      </c>
      <c r="K2384" s="221">
        <f>+ม.7!R43</f>
        <v>0</v>
      </c>
      <c r="L2384" s="238">
        <f>+ม.7!T43</f>
        <v>0</v>
      </c>
      <c r="M2384" s="238">
        <f>+ม.7!U43</f>
        <v>0</v>
      </c>
      <c r="N2384" s="190"/>
      <c r="O2384" s="197">
        <f>+ม.7!V43</f>
        <v>0</v>
      </c>
      <c r="P2384" s="190">
        <f>+ม.7!X43</f>
        <v>0</v>
      </c>
      <c r="Q2384" s="244"/>
      <c r="R2384" s="197">
        <f t="shared" si="260"/>
        <v>0</v>
      </c>
      <c r="S2384" s="221">
        <f>+ม.7!AA43</f>
        <v>0</v>
      </c>
      <c r="T2384" s="201">
        <f t="shared" si="261"/>
        <v>0</v>
      </c>
      <c r="U2384" s="190">
        <f t="shared" si="262"/>
        <v>0</v>
      </c>
      <c r="V2384" s="190">
        <f t="shared" si="263"/>
        <v>240000</v>
      </c>
      <c r="W2384" s="190"/>
      <c r="X2384" s="258"/>
      <c r="Y2384" s="251">
        <f t="shared" si="264"/>
        <v>240000</v>
      </c>
      <c r="Z2384" s="251">
        <v>0.01</v>
      </c>
    </row>
    <row r="2385" spans="1:26" s="189" customFormat="1" ht="15.75" customHeight="1" x14ac:dyDescent="0.35">
      <c r="A2385" s="221">
        <v>32</v>
      </c>
      <c r="B2385" s="217" t="str">
        <f>+ม.7!D44</f>
        <v>น.ส.3</v>
      </c>
      <c r="C2385" s="234">
        <f>+ม.7!E44</f>
        <v>0</v>
      </c>
      <c r="D2385" s="221">
        <f>+ม.7!J44</f>
        <v>6</v>
      </c>
      <c r="E2385" s="221">
        <f>+ม.7!K44</f>
        <v>0</v>
      </c>
      <c r="F2385" s="230"/>
      <c r="G2385" s="190"/>
      <c r="H2385" s="221">
        <f t="shared" si="258"/>
        <v>2400</v>
      </c>
      <c r="I2385" s="226">
        <v>100</v>
      </c>
      <c r="J2385" s="191">
        <f t="shared" si="259"/>
        <v>240000</v>
      </c>
      <c r="K2385" s="221">
        <f>+ม.7!R44</f>
        <v>0</v>
      </c>
      <c r="L2385" s="238">
        <f>+ม.7!T44</f>
        <v>0</v>
      </c>
      <c r="M2385" s="238">
        <f>+ม.7!U44</f>
        <v>0</v>
      </c>
      <c r="N2385" s="190"/>
      <c r="O2385" s="197">
        <f>+ม.7!V44</f>
        <v>0</v>
      </c>
      <c r="P2385" s="190">
        <f>+ม.7!X44</f>
        <v>0</v>
      </c>
      <c r="Q2385" s="244"/>
      <c r="R2385" s="197">
        <f t="shared" si="260"/>
        <v>0</v>
      </c>
      <c r="S2385" s="221">
        <f>+ม.7!AA44</f>
        <v>0</v>
      </c>
      <c r="T2385" s="201">
        <f t="shared" si="261"/>
        <v>0</v>
      </c>
      <c r="U2385" s="190">
        <f t="shared" si="262"/>
        <v>0</v>
      </c>
      <c r="V2385" s="190">
        <f t="shared" si="263"/>
        <v>240000</v>
      </c>
      <c r="W2385" s="190"/>
      <c r="X2385" s="258"/>
      <c r="Y2385" s="251">
        <f t="shared" si="264"/>
        <v>240000</v>
      </c>
      <c r="Z2385" s="251">
        <v>0.01</v>
      </c>
    </row>
    <row r="2386" spans="1:26" s="189" customFormat="1" ht="15.75" customHeight="1" x14ac:dyDescent="0.35">
      <c r="A2386" s="221">
        <v>33</v>
      </c>
      <c r="B2386" s="217" t="str">
        <f>+ม.7!D45</f>
        <v>น.ส.3</v>
      </c>
      <c r="C2386" s="234">
        <f>+ม.7!E45</f>
        <v>0</v>
      </c>
      <c r="D2386" s="221">
        <f>+ม.7!J45</f>
        <v>6</v>
      </c>
      <c r="E2386" s="221">
        <f>+ม.7!K45</f>
        <v>2</v>
      </c>
      <c r="F2386" s="230">
        <f>+ม.7!L45</f>
        <v>24</v>
      </c>
      <c r="G2386" s="190"/>
      <c r="H2386" s="221">
        <f t="shared" si="258"/>
        <v>2624</v>
      </c>
      <c r="I2386" s="226">
        <v>100</v>
      </c>
      <c r="J2386" s="191">
        <f t="shared" si="259"/>
        <v>262400</v>
      </c>
      <c r="K2386" s="221">
        <f>+ม.7!R45</f>
        <v>0</v>
      </c>
      <c r="L2386" s="238">
        <f>+ม.7!T45</f>
        <v>0</v>
      </c>
      <c r="M2386" s="238">
        <f>+ม.7!U45</f>
        <v>0</v>
      </c>
      <c r="N2386" s="190"/>
      <c r="O2386" s="197">
        <f>+ม.7!V45</f>
        <v>0</v>
      </c>
      <c r="P2386" s="190">
        <f>+ม.7!X45</f>
        <v>0</v>
      </c>
      <c r="Q2386" s="244"/>
      <c r="R2386" s="197">
        <f t="shared" si="260"/>
        <v>0</v>
      </c>
      <c r="S2386" s="221">
        <f>+ม.7!AA45</f>
        <v>0</v>
      </c>
      <c r="T2386" s="201">
        <f t="shared" si="261"/>
        <v>0</v>
      </c>
      <c r="U2386" s="190">
        <f t="shared" si="262"/>
        <v>0</v>
      </c>
      <c r="V2386" s="190">
        <f t="shared" si="263"/>
        <v>262400</v>
      </c>
      <c r="W2386" s="190"/>
      <c r="X2386" s="258"/>
      <c r="Y2386" s="251">
        <f t="shared" si="264"/>
        <v>262400</v>
      </c>
      <c r="Z2386" s="251">
        <v>0.01</v>
      </c>
    </row>
    <row r="2387" spans="1:26" s="189" customFormat="1" ht="15.75" customHeight="1" x14ac:dyDescent="0.35">
      <c r="A2387" s="221">
        <v>34</v>
      </c>
      <c r="B2387" s="217" t="str">
        <f>+ม.7!D46</f>
        <v>น.ส.3</v>
      </c>
      <c r="C2387" s="234">
        <f>+ม.7!E46</f>
        <v>0</v>
      </c>
      <c r="D2387" s="221">
        <f>+ม.7!J46</f>
        <v>7</v>
      </c>
      <c r="E2387" s="221">
        <f>+ม.7!K46</f>
        <v>3</v>
      </c>
      <c r="F2387" s="230">
        <f>+ม.7!L46</f>
        <v>20</v>
      </c>
      <c r="G2387" s="190"/>
      <c r="H2387" s="221">
        <f t="shared" si="258"/>
        <v>3120</v>
      </c>
      <c r="I2387" s="226">
        <v>100</v>
      </c>
      <c r="J2387" s="191">
        <f t="shared" si="259"/>
        <v>312000</v>
      </c>
      <c r="K2387" s="221">
        <f>+ม.7!R46</f>
        <v>0</v>
      </c>
      <c r="L2387" s="238">
        <f>+ม.7!T46</f>
        <v>0</v>
      </c>
      <c r="M2387" s="238">
        <f>+ม.7!U46</f>
        <v>0</v>
      </c>
      <c r="N2387" s="190"/>
      <c r="O2387" s="197">
        <f>+ม.7!V46</f>
        <v>0</v>
      </c>
      <c r="P2387" s="190">
        <f>+ม.7!X46</f>
        <v>0</v>
      </c>
      <c r="Q2387" s="244"/>
      <c r="R2387" s="197">
        <f t="shared" si="260"/>
        <v>0</v>
      </c>
      <c r="S2387" s="221">
        <f>+ม.7!AA46</f>
        <v>0</v>
      </c>
      <c r="T2387" s="201">
        <f t="shared" si="261"/>
        <v>0</v>
      </c>
      <c r="U2387" s="190">
        <f t="shared" si="262"/>
        <v>0</v>
      </c>
      <c r="V2387" s="190">
        <f t="shared" si="263"/>
        <v>312000</v>
      </c>
      <c r="W2387" s="190"/>
      <c r="X2387" s="258"/>
      <c r="Y2387" s="251">
        <f t="shared" si="264"/>
        <v>312000</v>
      </c>
      <c r="Z2387" s="251">
        <v>0.01</v>
      </c>
    </row>
    <row r="2388" spans="1:26" s="189" customFormat="1" ht="15.75" customHeight="1" x14ac:dyDescent="0.35">
      <c r="A2388" s="221">
        <v>35</v>
      </c>
      <c r="B2388" s="217" t="str">
        <f>+ม.7!D47</f>
        <v>น.ส.3</v>
      </c>
      <c r="C2388" s="234">
        <f>+ม.7!E47</f>
        <v>0</v>
      </c>
      <c r="D2388" s="221">
        <f>+ม.7!J47</f>
        <v>21</v>
      </c>
      <c r="E2388" s="221">
        <f>+ม.7!K47</f>
        <v>0</v>
      </c>
      <c r="F2388" s="230"/>
      <c r="G2388" s="190"/>
      <c r="H2388" s="221">
        <f t="shared" si="258"/>
        <v>8400</v>
      </c>
      <c r="I2388" s="226">
        <v>100</v>
      </c>
      <c r="J2388" s="191">
        <f t="shared" si="259"/>
        <v>840000</v>
      </c>
      <c r="K2388" s="221">
        <f>+ม.7!R47</f>
        <v>0</v>
      </c>
      <c r="L2388" s="238">
        <f>+ม.7!T47</f>
        <v>0</v>
      </c>
      <c r="M2388" s="238">
        <f>+ม.7!U47</f>
        <v>0</v>
      </c>
      <c r="N2388" s="190"/>
      <c r="O2388" s="197">
        <f>+ม.7!V47</f>
        <v>0</v>
      </c>
      <c r="P2388" s="190">
        <f>+ม.7!X47</f>
        <v>0</v>
      </c>
      <c r="Q2388" s="244"/>
      <c r="R2388" s="197">
        <f t="shared" si="260"/>
        <v>0</v>
      </c>
      <c r="S2388" s="221">
        <f>+ม.7!AA47</f>
        <v>0</v>
      </c>
      <c r="T2388" s="201">
        <f t="shared" si="261"/>
        <v>0</v>
      </c>
      <c r="U2388" s="190">
        <f t="shared" si="262"/>
        <v>0</v>
      </c>
      <c r="V2388" s="190">
        <f t="shared" si="263"/>
        <v>840000</v>
      </c>
      <c r="W2388" s="190"/>
      <c r="X2388" s="258"/>
      <c r="Y2388" s="251">
        <f t="shared" si="264"/>
        <v>840000</v>
      </c>
      <c r="Z2388" s="251">
        <v>0.01</v>
      </c>
    </row>
    <row r="2389" spans="1:26" s="189" customFormat="1" ht="15.75" customHeight="1" x14ac:dyDescent="0.35">
      <c r="A2389" s="221">
        <v>36</v>
      </c>
      <c r="B2389" s="217" t="str">
        <f>+ม.7!D48</f>
        <v>น.ส.3</v>
      </c>
      <c r="C2389" s="234">
        <f>+ม.7!E48</f>
        <v>0</v>
      </c>
      <c r="D2389" s="221">
        <f>+ม.7!J48</f>
        <v>25</v>
      </c>
      <c r="E2389" s="221">
        <f>+ม.7!K48</f>
        <v>0</v>
      </c>
      <c r="F2389" s="230"/>
      <c r="G2389" s="190"/>
      <c r="H2389" s="221">
        <f t="shared" si="258"/>
        <v>10000</v>
      </c>
      <c r="I2389" s="226">
        <v>100</v>
      </c>
      <c r="J2389" s="191">
        <f t="shared" si="259"/>
        <v>1000000</v>
      </c>
      <c r="K2389" s="221">
        <f>+ม.7!R48</f>
        <v>0</v>
      </c>
      <c r="L2389" s="238">
        <f>+ม.7!T48</f>
        <v>0</v>
      </c>
      <c r="M2389" s="238">
        <f>+ม.7!U48</f>
        <v>0</v>
      </c>
      <c r="N2389" s="190"/>
      <c r="O2389" s="197">
        <f>+ม.7!V48</f>
        <v>0</v>
      </c>
      <c r="P2389" s="190">
        <f>+ม.7!X48</f>
        <v>0</v>
      </c>
      <c r="Q2389" s="244"/>
      <c r="R2389" s="197">
        <f t="shared" si="260"/>
        <v>0</v>
      </c>
      <c r="S2389" s="221">
        <f>+ม.7!AA48</f>
        <v>0</v>
      </c>
      <c r="T2389" s="201">
        <f t="shared" si="261"/>
        <v>0</v>
      </c>
      <c r="U2389" s="190">
        <f t="shared" si="262"/>
        <v>0</v>
      </c>
      <c r="V2389" s="190">
        <f t="shared" si="263"/>
        <v>1000000</v>
      </c>
      <c r="W2389" s="190"/>
      <c r="X2389" s="258"/>
      <c r="Y2389" s="251">
        <f t="shared" si="264"/>
        <v>1000000</v>
      </c>
      <c r="Z2389" s="251">
        <v>0.01</v>
      </c>
    </row>
    <row r="2390" spans="1:26" s="189" customFormat="1" ht="15.75" customHeight="1" x14ac:dyDescent="0.35">
      <c r="A2390" s="221">
        <v>37</v>
      </c>
      <c r="B2390" s="217" t="str">
        <f>+ม.7!D49</f>
        <v>น.ส.3</v>
      </c>
      <c r="C2390" s="234">
        <f>+ม.7!E49</f>
        <v>0</v>
      </c>
      <c r="D2390" s="221">
        <f>+ม.7!J49</f>
        <v>6</v>
      </c>
      <c r="E2390" s="221">
        <f>+ม.7!K49</f>
        <v>0</v>
      </c>
      <c r="F2390" s="230"/>
      <c r="G2390" s="190"/>
      <c r="H2390" s="221">
        <f t="shared" si="258"/>
        <v>2400</v>
      </c>
      <c r="I2390" s="226">
        <v>100</v>
      </c>
      <c r="J2390" s="191">
        <f t="shared" si="259"/>
        <v>240000</v>
      </c>
      <c r="K2390" s="221">
        <f>+ม.7!R49</f>
        <v>0</v>
      </c>
      <c r="L2390" s="238">
        <f>+ม.7!T49</f>
        <v>0</v>
      </c>
      <c r="M2390" s="238">
        <f>+ม.7!U49</f>
        <v>0</v>
      </c>
      <c r="N2390" s="190"/>
      <c r="O2390" s="197">
        <f>+ม.7!V49</f>
        <v>0</v>
      </c>
      <c r="P2390" s="190">
        <f>+ม.7!X49</f>
        <v>0</v>
      </c>
      <c r="Q2390" s="244"/>
      <c r="R2390" s="197">
        <f t="shared" si="260"/>
        <v>0</v>
      </c>
      <c r="S2390" s="221">
        <f>+ม.7!AA49</f>
        <v>0</v>
      </c>
      <c r="T2390" s="201">
        <f t="shared" si="261"/>
        <v>0</v>
      </c>
      <c r="U2390" s="190">
        <f t="shared" si="262"/>
        <v>0</v>
      </c>
      <c r="V2390" s="190">
        <f t="shared" si="263"/>
        <v>240000</v>
      </c>
      <c r="W2390" s="190"/>
      <c r="X2390" s="258"/>
      <c r="Y2390" s="251">
        <f t="shared" si="264"/>
        <v>240000</v>
      </c>
      <c r="Z2390" s="251">
        <v>0.01</v>
      </c>
    </row>
    <row r="2391" spans="1:26" s="189" customFormat="1" ht="15.75" customHeight="1" x14ac:dyDescent="0.35">
      <c r="A2391" s="221">
        <v>38</v>
      </c>
      <c r="B2391" s="217" t="str">
        <f>+ม.7!D50</f>
        <v>น.ส.3</v>
      </c>
      <c r="C2391" s="234">
        <f>+ม.7!E50</f>
        <v>0</v>
      </c>
      <c r="D2391" s="221">
        <f>+ม.7!J50</f>
        <v>6</v>
      </c>
      <c r="E2391" s="221">
        <f>+ม.7!K50</f>
        <v>0</v>
      </c>
      <c r="F2391" s="230"/>
      <c r="G2391" s="190"/>
      <c r="H2391" s="221">
        <f t="shared" si="258"/>
        <v>2400</v>
      </c>
      <c r="I2391" s="226">
        <v>100</v>
      </c>
      <c r="J2391" s="191">
        <f t="shared" si="259"/>
        <v>240000</v>
      </c>
      <c r="K2391" s="221">
        <f>+ม.7!R50</f>
        <v>0</v>
      </c>
      <c r="L2391" s="238">
        <f>+ม.7!T50</f>
        <v>0</v>
      </c>
      <c r="M2391" s="238">
        <f>+ม.7!U50</f>
        <v>0</v>
      </c>
      <c r="N2391" s="190"/>
      <c r="O2391" s="197">
        <f>+ม.7!V50</f>
        <v>0</v>
      </c>
      <c r="P2391" s="190">
        <f>+ม.7!X50</f>
        <v>0</v>
      </c>
      <c r="Q2391" s="244"/>
      <c r="R2391" s="197">
        <f t="shared" si="260"/>
        <v>0</v>
      </c>
      <c r="S2391" s="221">
        <f>+ม.7!AA50</f>
        <v>0</v>
      </c>
      <c r="T2391" s="201">
        <f t="shared" si="261"/>
        <v>0</v>
      </c>
      <c r="U2391" s="190">
        <f t="shared" si="262"/>
        <v>0</v>
      </c>
      <c r="V2391" s="190">
        <f t="shared" si="263"/>
        <v>240000</v>
      </c>
      <c r="W2391" s="190"/>
      <c r="X2391" s="258"/>
      <c r="Y2391" s="251">
        <f t="shared" si="264"/>
        <v>240000</v>
      </c>
      <c r="Z2391" s="251">
        <v>0.01</v>
      </c>
    </row>
    <row r="2392" spans="1:26" s="189" customFormat="1" ht="15.75" customHeight="1" x14ac:dyDescent="0.35">
      <c r="A2392" s="221">
        <v>39</v>
      </c>
      <c r="B2392" s="217" t="str">
        <f>+ม.7!D51</f>
        <v>ส.ป.ก.</v>
      </c>
      <c r="C2392" s="234">
        <f>+ม.7!E51</f>
        <v>5371</v>
      </c>
      <c r="D2392" s="221">
        <f>+ม.7!J51</f>
        <v>7</v>
      </c>
      <c r="E2392" s="221">
        <f>+ม.7!K51</f>
        <v>0</v>
      </c>
      <c r="F2392" s="230">
        <f>+ม.7!L51</f>
        <v>35</v>
      </c>
      <c r="G2392" s="190"/>
      <c r="H2392" s="221">
        <f t="shared" si="258"/>
        <v>2835</v>
      </c>
      <c r="I2392" s="226">
        <v>100</v>
      </c>
      <c r="J2392" s="191">
        <f t="shared" si="259"/>
        <v>283500</v>
      </c>
      <c r="K2392" s="221">
        <f>+ม.7!R51</f>
        <v>0</v>
      </c>
      <c r="L2392" s="238">
        <f>+ม.7!T51</f>
        <v>0</v>
      </c>
      <c r="M2392" s="238">
        <f>+ม.7!U51</f>
        <v>0</v>
      </c>
      <c r="N2392" s="190"/>
      <c r="O2392" s="197">
        <f>+ม.7!V51</f>
        <v>0</v>
      </c>
      <c r="P2392" s="190">
        <f>+ม.7!X51</f>
        <v>0</v>
      </c>
      <c r="Q2392" s="244"/>
      <c r="R2392" s="197">
        <f t="shared" si="260"/>
        <v>0</v>
      </c>
      <c r="S2392" s="221">
        <f>+ม.7!AA51</f>
        <v>0</v>
      </c>
      <c r="T2392" s="201">
        <f t="shared" si="261"/>
        <v>0</v>
      </c>
      <c r="U2392" s="190">
        <f t="shared" si="262"/>
        <v>0</v>
      </c>
      <c r="V2392" s="190">
        <f t="shared" si="263"/>
        <v>283500</v>
      </c>
      <c r="W2392" s="190"/>
      <c r="X2392" s="258"/>
      <c r="Y2392" s="251">
        <f t="shared" si="264"/>
        <v>283500</v>
      </c>
      <c r="Z2392" s="251">
        <v>0.01</v>
      </c>
    </row>
    <row r="2393" spans="1:26" s="189" customFormat="1" ht="15.75" customHeight="1" x14ac:dyDescent="0.35">
      <c r="A2393" s="221">
        <v>40</v>
      </c>
      <c r="B2393" s="217" t="str">
        <f>+ม.7!D52</f>
        <v>ส.ป.ก.</v>
      </c>
      <c r="C2393" s="234">
        <f>+ม.7!E52</f>
        <v>19534</v>
      </c>
      <c r="D2393" s="221">
        <f>+ม.7!J52</f>
        <v>7</v>
      </c>
      <c r="E2393" s="221">
        <f>+ม.7!K52</f>
        <v>3</v>
      </c>
      <c r="F2393" s="230">
        <f>+ม.7!L52</f>
        <v>69</v>
      </c>
      <c r="G2393" s="190"/>
      <c r="H2393" s="221">
        <f t="shared" si="258"/>
        <v>3169</v>
      </c>
      <c r="I2393" s="226">
        <v>100</v>
      </c>
      <c r="J2393" s="191">
        <f t="shared" si="259"/>
        <v>316900</v>
      </c>
      <c r="K2393" s="221">
        <f>+ม.7!R52</f>
        <v>0</v>
      </c>
      <c r="L2393" s="238">
        <f>+ม.7!T52</f>
        <v>0</v>
      </c>
      <c r="M2393" s="238">
        <f>+ม.7!U52</f>
        <v>0</v>
      </c>
      <c r="N2393" s="190"/>
      <c r="O2393" s="197">
        <f>+ม.7!V52</f>
        <v>0</v>
      </c>
      <c r="P2393" s="190">
        <f>+ม.7!X52</f>
        <v>0</v>
      </c>
      <c r="Q2393" s="244"/>
      <c r="R2393" s="197">
        <f t="shared" si="260"/>
        <v>0</v>
      </c>
      <c r="S2393" s="221">
        <f>+ม.7!AA52</f>
        <v>0</v>
      </c>
      <c r="T2393" s="201">
        <f t="shared" si="261"/>
        <v>0</v>
      </c>
      <c r="U2393" s="190">
        <f t="shared" si="262"/>
        <v>0</v>
      </c>
      <c r="V2393" s="190">
        <f t="shared" si="263"/>
        <v>316900</v>
      </c>
      <c r="W2393" s="190"/>
      <c r="X2393" s="258"/>
      <c r="Y2393" s="251">
        <f t="shared" si="264"/>
        <v>316900</v>
      </c>
      <c r="Z2393" s="251">
        <v>0.01</v>
      </c>
    </row>
    <row r="2394" spans="1:26" s="189" customFormat="1" ht="15.75" customHeight="1" x14ac:dyDescent="0.35">
      <c r="A2394" s="221">
        <v>41</v>
      </c>
      <c r="B2394" s="217" t="str">
        <f>+ม.7!D53</f>
        <v>ส.ป.ก.</v>
      </c>
      <c r="C2394" s="234">
        <f>+ม.7!E53</f>
        <v>6134</v>
      </c>
      <c r="D2394" s="221">
        <f>+ม.7!J53</f>
        <v>0</v>
      </c>
      <c r="E2394" s="221">
        <f>+ม.7!K53</f>
        <v>3</v>
      </c>
      <c r="F2394" s="230">
        <f>+ม.7!L53</f>
        <v>79</v>
      </c>
      <c r="G2394" s="190"/>
      <c r="H2394" s="221">
        <f t="shared" si="258"/>
        <v>379</v>
      </c>
      <c r="I2394" s="226">
        <v>100</v>
      </c>
      <c r="J2394" s="191">
        <f t="shared" si="259"/>
        <v>37900</v>
      </c>
      <c r="K2394" s="221">
        <f>+ม.7!R53</f>
        <v>0</v>
      </c>
      <c r="L2394" s="238">
        <f>+ม.7!T53</f>
        <v>0</v>
      </c>
      <c r="M2394" s="238">
        <f>+ม.7!U53</f>
        <v>0</v>
      </c>
      <c r="N2394" s="190"/>
      <c r="O2394" s="197">
        <f>+ม.7!V53</f>
        <v>0</v>
      </c>
      <c r="P2394" s="190">
        <f>+ม.7!X53</f>
        <v>0</v>
      </c>
      <c r="Q2394" s="244"/>
      <c r="R2394" s="197">
        <f t="shared" si="260"/>
        <v>0</v>
      </c>
      <c r="S2394" s="221">
        <f>+ม.7!AA53</f>
        <v>0</v>
      </c>
      <c r="T2394" s="201">
        <f t="shared" si="261"/>
        <v>0</v>
      </c>
      <c r="U2394" s="190">
        <f t="shared" si="262"/>
        <v>0</v>
      </c>
      <c r="V2394" s="190">
        <f t="shared" si="263"/>
        <v>37900</v>
      </c>
      <c r="W2394" s="190"/>
      <c r="X2394" s="258"/>
      <c r="Y2394" s="251">
        <f t="shared" si="264"/>
        <v>37900</v>
      </c>
      <c r="Z2394" s="251">
        <v>0.01</v>
      </c>
    </row>
    <row r="2395" spans="1:26" s="189" customFormat="1" ht="15.75" customHeight="1" x14ac:dyDescent="0.35">
      <c r="A2395" s="221">
        <v>42</v>
      </c>
      <c r="B2395" s="217" t="str">
        <f>+ม.7!D54</f>
        <v>ส.ป.ก.</v>
      </c>
      <c r="C2395" s="234">
        <f>+ม.7!E54</f>
        <v>9036</v>
      </c>
      <c r="D2395" s="221">
        <f>+ม.7!J54</f>
        <v>18</v>
      </c>
      <c r="E2395" s="221">
        <f>+ม.7!K54</f>
        <v>0</v>
      </c>
      <c r="F2395" s="230">
        <f>+ม.7!L54</f>
        <v>93</v>
      </c>
      <c r="G2395" s="190"/>
      <c r="H2395" s="221">
        <f t="shared" si="258"/>
        <v>7293</v>
      </c>
      <c r="I2395" s="226">
        <v>100</v>
      </c>
      <c r="J2395" s="191">
        <f t="shared" si="259"/>
        <v>729300</v>
      </c>
      <c r="K2395" s="221">
        <f>+ม.7!R54</f>
        <v>0</v>
      </c>
      <c r="L2395" s="238">
        <f>+ม.7!T54</f>
        <v>0</v>
      </c>
      <c r="M2395" s="238">
        <f>+ม.7!U54</f>
        <v>0</v>
      </c>
      <c r="N2395" s="190"/>
      <c r="O2395" s="197">
        <f>+ม.7!V54</f>
        <v>0</v>
      </c>
      <c r="P2395" s="190">
        <f>+ม.7!X54</f>
        <v>0</v>
      </c>
      <c r="Q2395" s="244"/>
      <c r="R2395" s="197">
        <f t="shared" si="260"/>
        <v>0</v>
      </c>
      <c r="S2395" s="221">
        <f>+ม.7!AA54</f>
        <v>0</v>
      </c>
      <c r="T2395" s="201">
        <f t="shared" si="261"/>
        <v>0</v>
      </c>
      <c r="U2395" s="190">
        <f t="shared" si="262"/>
        <v>0</v>
      </c>
      <c r="V2395" s="190">
        <f t="shared" si="263"/>
        <v>729300</v>
      </c>
      <c r="W2395" s="190"/>
      <c r="X2395" s="258"/>
      <c r="Y2395" s="251">
        <f t="shared" si="264"/>
        <v>729300</v>
      </c>
      <c r="Z2395" s="251">
        <v>0.01</v>
      </c>
    </row>
    <row r="2396" spans="1:26" s="189" customFormat="1" ht="15.75" customHeight="1" x14ac:dyDescent="0.35">
      <c r="A2396" s="221">
        <v>43</v>
      </c>
      <c r="B2396" s="217" t="str">
        <f>+ม.7!D55</f>
        <v>ส.ป.ก.</v>
      </c>
      <c r="C2396" s="234">
        <f>+ม.7!E55</f>
        <v>6133</v>
      </c>
      <c r="D2396" s="221">
        <f>+ม.7!J55</f>
        <v>9</v>
      </c>
      <c r="E2396" s="221">
        <f>+ม.7!K55</f>
        <v>0</v>
      </c>
      <c r="F2396" s="230">
        <f>+ม.7!L55</f>
        <v>84</v>
      </c>
      <c r="G2396" s="190"/>
      <c r="H2396" s="221">
        <f t="shared" si="258"/>
        <v>3684</v>
      </c>
      <c r="I2396" s="226">
        <v>100</v>
      </c>
      <c r="J2396" s="191">
        <f t="shared" si="259"/>
        <v>368400</v>
      </c>
      <c r="K2396" s="221">
        <f>+ม.7!R55</f>
        <v>0</v>
      </c>
      <c r="L2396" s="238">
        <f>+ม.7!T55</f>
        <v>0</v>
      </c>
      <c r="M2396" s="238">
        <f>+ม.7!U55</f>
        <v>0</v>
      </c>
      <c r="N2396" s="190"/>
      <c r="O2396" s="197">
        <f>+ม.7!V55</f>
        <v>0</v>
      </c>
      <c r="P2396" s="190">
        <f>+ม.7!X55</f>
        <v>0</v>
      </c>
      <c r="Q2396" s="244"/>
      <c r="R2396" s="197">
        <f t="shared" si="260"/>
        <v>0</v>
      </c>
      <c r="S2396" s="221">
        <f>+ม.7!AA55</f>
        <v>0</v>
      </c>
      <c r="T2396" s="201">
        <f t="shared" si="261"/>
        <v>0</v>
      </c>
      <c r="U2396" s="190">
        <f t="shared" si="262"/>
        <v>0</v>
      </c>
      <c r="V2396" s="190">
        <f t="shared" si="263"/>
        <v>368400</v>
      </c>
      <c r="W2396" s="190"/>
      <c r="X2396" s="258"/>
      <c r="Y2396" s="251">
        <f t="shared" si="264"/>
        <v>368400</v>
      </c>
      <c r="Z2396" s="251">
        <v>0.01</v>
      </c>
    </row>
    <row r="2397" spans="1:26" s="189" customFormat="1" ht="15.75" customHeight="1" x14ac:dyDescent="0.35">
      <c r="A2397" s="221">
        <v>44</v>
      </c>
      <c r="B2397" s="217" t="str">
        <f>+ม.7!D56</f>
        <v>ส.ป.ก.</v>
      </c>
      <c r="C2397" s="234">
        <f>+ม.7!E56</f>
        <v>5422</v>
      </c>
      <c r="D2397" s="221">
        <f>+ม.7!J56</f>
        <v>24</v>
      </c>
      <c r="E2397" s="221">
        <f>+ม.7!K56</f>
        <v>2</v>
      </c>
      <c r="F2397" s="230">
        <f>+ม.7!L56</f>
        <v>65</v>
      </c>
      <c r="G2397" s="190"/>
      <c r="H2397" s="221">
        <f t="shared" si="258"/>
        <v>9865</v>
      </c>
      <c r="I2397" s="226">
        <v>100</v>
      </c>
      <c r="J2397" s="191">
        <f t="shared" si="259"/>
        <v>986500</v>
      </c>
      <c r="K2397" s="221">
        <f>+ม.7!R56</f>
        <v>0</v>
      </c>
      <c r="L2397" s="238">
        <f>+ม.7!T56</f>
        <v>0</v>
      </c>
      <c r="M2397" s="238">
        <f>+ม.7!U56</f>
        <v>0</v>
      </c>
      <c r="N2397" s="190"/>
      <c r="O2397" s="197">
        <f>+ม.7!V56</f>
        <v>0</v>
      </c>
      <c r="P2397" s="190">
        <f>+ม.7!X56</f>
        <v>0</v>
      </c>
      <c r="Q2397" s="244"/>
      <c r="R2397" s="197">
        <f t="shared" si="260"/>
        <v>0</v>
      </c>
      <c r="S2397" s="221">
        <f>+ม.7!AA56</f>
        <v>0</v>
      </c>
      <c r="T2397" s="201">
        <f t="shared" si="261"/>
        <v>0</v>
      </c>
      <c r="U2397" s="190">
        <f t="shared" si="262"/>
        <v>0</v>
      </c>
      <c r="V2397" s="190">
        <f t="shared" si="263"/>
        <v>986500</v>
      </c>
      <c r="W2397" s="190"/>
      <c r="X2397" s="258"/>
      <c r="Y2397" s="251">
        <f t="shared" si="264"/>
        <v>986500</v>
      </c>
      <c r="Z2397" s="251">
        <v>0.01</v>
      </c>
    </row>
    <row r="2398" spans="1:26" s="189" customFormat="1" ht="15.75" customHeight="1" x14ac:dyDescent="0.35">
      <c r="A2398" s="221">
        <v>45</v>
      </c>
      <c r="B2398" s="217" t="str">
        <f>+ม.7!D57</f>
        <v>ส.ป.ก.</v>
      </c>
      <c r="C2398" s="234">
        <f>+ม.7!E57</f>
        <v>5354</v>
      </c>
      <c r="D2398" s="221">
        <f>+ม.7!J57</f>
        <v>2</v>
      </c>
      <c r="E2398" s="221">
        <f>+ม.7!K57</f>
        <v>0</v>
      </c>
      <c r="F2398" s="230">
        <f>+ม.7!L57</f>
        <v>32</v>
      </c>
      <c r="G2398" s="190"/>
      <c r="H2398" s="221">
        <f t="shared" si="258"/>
        <v>832</v>
      </c>
      <c r="I2398" s="226">
        <v>100</v>
      </c>
      <c r="J2398" s="191">
        <f t="shared" si="259"/>
        <v>83200</v>
      </c>
      <c r="K2398" s="221">
        <f>+ม.7!R57</f>
        <v>0</v>
      </c>
      <c r="L2398" s="238">
        <f>+ม.7!T57</f>
        <v>0</v>
      </c>
      <c r="M2398" s="238">
        <f>+ม.7!U57</f>
        <v>0</v>
      </c>
      <c r="N2398" s="190"/>
      <c r="O2398" s="197">
        <f>+ม.7!V57</f>
        <v>0</v>
      </c>
      <c r="P2398" s="190">
        <f>+ม.7!X57</f>
        <v>0</v>
      </c>
      <c r="Q2398" s="244"/>
      <c r="R2398" s="197">
        <f t="shared" si="260"/>
        <v>0</v>
      </c>
      <c r="S2398" s="221">
        <f>+ม.7!AA57</f>
        <v>0</v>
      </c>
      <c r="T2398" s="201">
        <f t="shared" si="261"/>
        <v>0</v>
      </c>
      <c r="U2398" s="190">
        <f t="shared" si="262"/>
        <v>0</v>
      </c>
      <c r="V2398" s="190">
        <f t="shared" si="263"/>
        <v>83200</v>
      </c>
      <c r="W2398" s="190"/>
      <c r="X2398" s="258"/>
      <c r="Y2398" s="251">
        <f t="shared" si="264"/>
        <v>83200</v>
      </c>
      <c r="Z2398" s="251">
        <v>0.01</v>
      </c>
    </row>
    <row r="2399" spans="1:26" s="189" customFormat="1" ht="15.75" customHeight="1" x14ac:dyDescent="0.35">
      <c r="A2399" s="221">
        <v>46</v>
      </c>
      <c r="B2399" s="217" t="str">
        <f>+ม.7!D58</f>
        <v>ส.ป.ก.</v>
      </c>
      <c r="C2399" s="234">
        <f>+ม.7!E58</f>
        <v>5360</v>
      </c>
      <c r="D2399" s="221">
        <f>+ม.7!J58</f>
        <v>3</v>
      </c>
      <c r="E2399" s="221">
        <f>+ม.7!K58</f>
        <v>0</v>
      </c>
      <c r="F2399" s="230">
        <f>+ม.7!L58</f>
        <v>9</v>
      </c>
      <c r="G2399" s="190"/>
      <c r="H2399" s="221">
        <f t="shared" si="258"/>
        <v>1209</v>
      </c>
      <c r="I2399" s="226">
        <v>100</v>
      </c>
      <c r="J2399" s="191">
        <f t="shared" si="259"/>
        <v>120900</v>
      </c>
      <c r="K2399" s="221">
        <f>+ม.7!R58</f>
        <v>0</v>
      </c>
      <c r="L2399" s="238">
        <f>+ม.7!T58</f>
        <v>0</v>
      </c>
      <c r="M2399" s="238">
        <f>+ม.7!U58</f>
        <v>0</v>
      </c>
      <c r="N2399" s="190"/>
      <c r="O2399" s="197">
        <f>+ม.7!V58</f>
        <v>0</v>
      </c>
      <c r="P2399" s="190">
        <f>+ม.7!X58</f>
        <v>0</v>
      </c>
      <c r="Q2399" s="244"/>
      <c r="R2399" s="197">
        <f t="shared" si="260"/>
        <v>0</v>
      </c>
      <c r="S2399" s="221">
        <f>+ม.7!AA58</f>
        <v>0</v>
      </c>
      <c r="T2399" s="201">
        <f t="shared" si="261"/>
        <v>0</v>
      </c>
      <c r="U2399" s="190">
        <f t="shared" si="262"/>
        <v>0</v>
      </c>
      <c r="V2399" s="190">
        <f t="shared" si="263"/>
        <v>120900</v>
      </c>
      <c r="W2399" s="190"/>
      <c r="X2399" s="258"/>
      <c r="Y2399" s="251">
        <f t="shared" si="264"/>
        <v>120900</v>
      </c>
      <c r="Z2399" s="251">
        <v>0.01</v>
      </c>
    </row>
    <row r="2400" spans="1:26" s="189" customFormat="1" ht="15.75" customHeight="1" x14ac:dyDescent="0.35">
      <c r="A2400" s="221">
        <v>47</v>
      </c>
      <c r="B2400" s="217" t="str">
        <f>+ม.7!D59</f>
        <v>ส.ป.ก.</v>
      </c>
      <c r="C2400" s="234">
        <f>+ม.7!E59</f>
        <v>5414</v>
      </c>
      <c r="D2400" s="221">
        <f>+ม.7!J59</f>
        <v>14</v>
      </c>
      <c r="E2400" s="221">
        <f>+ม.7!K59</f>
        <v>1</v>
      </c>
      <c r="F2400" s="230">
        <f>+ม.7!L59</f>
        <v>63</v>
      </c>
      <c r="G2400" s="190"/>
      <c r="H2400" s="221">
        <f t="shared" si="258"/>
        <v>5763</v>
      </c>
      <c r="I2400" s="226">
        <v>100</v>
      </c>
      <c r="J2400" s="191">
        <f t="shared" si="259"/>
        <v>576300</v>
      </c>
      <c r="K2400" s="221">
        <f>+ม.7!R59</f>
        <v>0</v>
      </c>
      <c r="L2400" s="238">
        <f>+ม.7!T59</f>
        <v>0</v>
      </c>
      <c r="M2400" s="238">
        <f>+ม.7!U59</f>
        <v>0</v>
      </c>
      <c r="N2400" s="190"/>
      <c r="O2400" s="197">
        <f>+ม.7!V59</f>
        <v>0</v>
      </c>
      <c r="P2400" s="190">
        <f>+ม.7!X59</f>
        <v>0</v>
      </c>
      <c r="Q2400" s="244"/>
      <c r="R2400" s="197">
        <f t="shared" si="260"/>
        <v>0</v>
      </c>
      <c r="S2400" s="221">
        <f>+ม.7!AA59</f>
        <v>0</v>
      </c>
      <c r="T2400" s="201">
        <f t="shared" si="261"/>
        <v>0</v>
      </c>
      <c r="U2400" s="190">
        <f t="shared" si="262"/>
        <v>0</v>
      </c>
      <c r="V2400" s="190">
        <f t="shared" si="263"/>
        <v>576300</v>
      </c>
      <c r="W2400" s="190"/>
      <c r="X2400" s="258"/>
      <c r="Y2400" s="251">
        <f t="shared" si="264"/>
        <v>576300</v>
      </c>
      <c r="Z2400" s="251">
        <v>0.01</v>
      </c>
    </row>
    <row r="2401" spans="1:26" s="189" customFormat="1" ht="15.75" customHeight="1" x14ac:dyDescent="0.35">
      <c r="A2401" s="221">
        <v>48</v>
      </c>
      <c r="B2401" s="217" t="str">
        <f>+ม.7!D60</f>
        <v>ส.ป.ก.</v>
      </c>
      <c r="C2401" s="234">
        <f>+ม.7!E60</f>
        <v>5427</v>
      </c>
      <c r="D2401" s="221">
        <f>+ม.7!J60</f>
        <v>22</v>
      </c>
      <c r="E2401" s="221">
        <f>+ม.7!K60</f>
        <v>0</v>
      </c>
      <c r="F2401" s="230">
        <f>+ม.7!L60</f>
        <v>6</v>
      </c>
      <c r="G2401" s="190"/>
      <c r="H2401" s="221">
        <f t="shared" si="258"/>
        <v>8806</v>
      </c>
      <c r="I2401" s="226">
        <v>100</v>
      </c>
      <c r="J2401" s="191">
        <f t="shared" si="259"/>
        <v>880600</v>
      </c>
      <c r="K2401" s="221">
        <f>+ม.7!R60</f>
        <v>1</v>
      </c>
      <c r="L2401" s="238" t="str">
        <f>+ม.7!T60</f>
        <v>บ้านเดี่ยว</v>
      </c>
      <c r="M2401" s="238" t="str">
        <f>+ม.7!U60</f>
        <v>ไม้</v>
      </c>
      <c r="N2401" s="190"/>
      <c r="O2401" s="197">
        <f>+ม.7!V60</f>
        <v>72</v>
      </c>
      <c r="P2401" s="190">
        <f>+ม.7!X60</f>
        <v>72</v>
      </c>
      <c r="Q2401" s="244">
        <v>6800</v>
      </c>
      <c r="R2401" s="197">
        <f t="shared" si="260"/>
        <v>489600</v>
      </c>
      <c r="S2401" s="221">
        <f>+ม.7!AA60</f>
        <v>25</v>
      </c>
      <c r="T2401" s="201">
        <f t="shared" si="261"/>
        <v>122400</v>
      </c>
      <c r="U2401" s="190">
        <f t="shared" si="262"/>
        <v>367200</v>
      </c>
      <c r="V2401" s="190">
        <f t="shared" si="263"/>
        <v>1247800</v>
      </c>
      <c r="W2401" s="190"/>
      <c r="X2401" s="258"/>
      <c r="Y2401" s="251">
        <f t="shared" si="264"/>
        <v>1247800</v>
      </c>
      <c r="Z2401" s="251">
        <v>0.03</v>
      </c>
    </row>
    <row r="2402" spans="1:26" s="189" customFormat="1" ht="15.75" customHeight="1" x14ac:dyDescent="0.35">
      <c r="A2402" s="221">
        <f>+ม.7!C61</f>
        <v>0</v>
      </c>
      <c r="B2402" s="217">
        <f>+ม.7!D61</f>
        <v>0</v>
      </c>
      <c r="C2402" s="234"/>
      <c r="D2402" s="221"/>
      <c r="E2402" s="221"/>
      <c r="F2402" s="230"/>
      <c r="G2402" s="190"/>
      <c r="H2402" s="221">
        <f t="shared" si="258"/>
        <v>0</v>
      </c>
      <c r="I2402" s="226"/>
      <c r="J2402" s="191">
        <f t="shared" si="259"/>
        <v>0</v>
      </c>
      <c r="K2402" s="221">
        <f>+ม.7!R61</f>
        <v>2</v>
      </c>
      <c r="L2402" s="238" t="str">
        <f>+ม.7!T61</f>
        <v>บ้านเดี่ยว</v>
      </c>
      <c r="M2402" s="238" t="str">
        <f>+ม.7!U61</f>
        <v>ไม้</v>
      </c>
      <c r="N2402" s="190"/>
      <c r="O2402" s="197">
        <f>+ม.7!V61</f>
        <v>96</v>
      </c>
      <c r="P2402" s="190">
        <f>+ม.7!X61</f>
        <v>96</v>
      </c>
      <c r="Q2402" s="244">
        <v>6800</v>
      </c>
      <c r="R2402" s="197">
        <f t="shared" si="260"/>
        <v>652800</v>
      </c>
      <c r="S2402" s="221">
        <f>+ม.7!AA61</f>
        <v>20</v>
      </c>
      <c r="T2402" s="201">
        <f t="shared" si="261"/>
        <v>130560</v>
      </c>
      <c r="U2402" s="190">
        <f t="shared" si="262"/>
        <v>522240</v>
      </c>
      <c r="V2402" s="190">
        <f t="shared" si="263"/>
        <v>522240</v>
      </c>
      <c r="W2402" s="190"/>
      <c r="X2402" s="258"/>
      <c r="Y2402" s="251">
        <f t="shared" si="264"/>
        <v>522240</v>
      </c>
      <c r="Z2402" s="251"/>
    </row>
    <row r="2403" spans="1:26" s="189" customFormat="1" ht="15.75" customHeight="1" x14ac:dyDescent="0.35">
      <c r="A2403" s="221">
        <v>49</v>
      </c>
      <c r="B2403" s="217" t="str">
        <f>+ม.7!D62</f>
        <v>ส.ป.ก.</v>
      </c>
      <c r="C2403" s="234">
        <f>+ม.7!E62</f>
        <v>5383</v>
      </c>
      <c r="D2403" s="221">
        <f>+ม.7!J62</f>
        <v>4</v>
      </c>
      <c r="E2403" s="221">
        <f>+ม.7!K62</f>
        <v>0</v>
      </c>
      <c r="F2403" s="230">
        <f>+ม.7!L62</f>
        <v>24</v>
      </c>
      <c r="G2403" s="190"/>
      <c r="H2403" s="221">
        <f t="shared" si="258"/>
        <v>1624</v>
      </c>
      <c r="I2403" s="226">
        <v>100</v>
      </c>
      <c r="J2403" s="191">
        <f t="shared" si="259"/>
        <v>162400</v>
      </c>
      <c r="K2403" s="221">
        <f>+ม.7!R62</f>
        <v>0</v>
      </c>
      <c r="L2403" s="238">
        <f>+ม.7!T62</f>
        <v>0</v>
      </c>
      <c r="M2403" s="238">
        <f>+ม.7!U62</f>
        <v>0</v>
      </c>
      <c r="N2403" s="190"/>
      <c r="O2403" s="197">
        <f>+ม.7!V62</f>
        <v>0</v>
      </c>
      <c r="P2403" s="190">
        <f>+ม.7!X62</f>
        <v>0</v>
      </c>
      <c r="Q2403" s="244"/>
      <c r="R2403" s="197">
        <f t="shared" si="260"/>
        <v>0</v>
      </c>
      <c r="S2403" s="221">
        <f>+ม.7!AA62</f>
        <v>0</v>
      </c>
      <c r="T2403" s="201">
        <f t="shared" si="261"/>
        <v>0</v>
      </c>
      <c r="U2403" s="190">
        <f t="shared" si="262"/>
        <v>0</v>
      </c>
      <c r="V2403" s="190">
        <f t="shared" si="263"/>
        <v>162400</v>
      </c>
      <c r="W2403" s="190"/>
      <c r="X2403" s="258"/>
      <c r="Y2403" s="251">
        <f t="shared" si="264"/>
        <v>162400</v>
      </c>
      <c r="Z2403" s="251">
        <v>0.01</v>
      </c>
    </row>
    <row r="2404" spans="1:26" s="189" customFormat="1" ht="15.75" customHeight="1" x14ac:dyDescent="0.35">
      <c r="A2404" s="221">
        <v>50</v>
      </c>
      <c r="B2404" s="217" t="str">
        <f>+ม.7!D63</f>
        <v>ส.ป.ก.</v>
      </c>
      <c r="C2404" s="234">
        <f>+ม.7!E63</f>
        <v>5983</v>
      </c>
      <c r="D2404" s="221">
        <f>+ม.7!J63</f>
        <v>17</v>
      </c>
      <c r="E2404" s="221">
        <f>+ม.7!K63</f>
        <v>1</v>
      </c>
      <c r="F2404" s="230">
        <f>+ม.7!L63</f>
        <v>11</v>
      </c>
      <c r="G2404" s="190"/>
      <c r="H2404" s="221">
        <f t="shared" si="258"/>
        <v>6911</v>
      </c>
      <c r="I2404" s="226">
        <v>100</v>
      </c>
      <c r="J2404" s="191">
        <f t="shared" si="259"/>
        <v>691100</v>
      </c>
      <c r="K2404" s="221">
        <f>+ม.7!R63</f>
        <v>0</v>
      </c>
      <c r="L2404" s="238">
        <f>+ม.7!T63</f>
        <v>0</v>
      </c>
      <c r="M2404" s="238">
        <f>+ม.7!U63</f>
        <v>0</v>
      </c>
      <c r="N2404" s="190"/>
      <c r="O2404" s="197">
        <f>+ม.7!V63</f>
        <v>0</v>
      </c>
      <c r="P2404" s="190">
        <f>+ม.7!X63</f>
        <v>0</v>
      </c>
      <c r="Q2404" s="244"/>
      <c r="R2404" s="197">
        <f t="shared" si="260"/>
        <v>0</v>
      </c>
      <c r="S2404" s="221">
        <f>+ม.7!AA63</f>
        <v>0</v>
      </c>
      <c r="T2404" s="201">
        <f t="shared" si="261"/>
        <v>0</v>
      </c>
      <c r="U2404" s="190">
        <f t="shared" si="262"/>
        <v>0</v>
      </c>
      <c r="V2404" s="190">
        <f t="shared" si="263"/>
        <v>691100</v>
      </c>
      <c r="W2404" s="190"/>
      <c r="X2404" s="258"/>
      <c r="Y2404" s="251">
        <f t="shared" si="264"/>
        <v>691100</v>
      </c>
      <c r="Z2404" s="251">
        <v>0.01</v>
      </c>
    </row>
    <row r="2405" spans="1:26" s="189" customFormat="1" ht="15.75" customHeight="1" x14ac:dyDescent="0.35">
      <c r="A2405" s="221">
        <v>51</v>
      </c>
      <c r="B2405" s="217" t="str">
        <f>+ม.7!D64</f>
        <v>ส.ป.ก.</v>
      </c>
      <c r="C2405" s="234">
        <f>+ม.7!E64</f>
        <v>5408</v>
      </c>
      <c r="D2405" s="221">
        <f>+ม.7!J64</f>
        <v>10</v>
      </c>
      <c r="E2405" s="221">
        <f>+ม.7!K64</f>
        <v>3</v>
      </c>
      <c r="F2405" s="230">
        <f>+ม.7!L64</f>
        <v>72</v>
      </c>
      <c r="G2405" s="190"/>
      <c r="H2405" s="221">
        <f t="shared" si="258"/>
        <v>4372</v>
      </c>
      <c r="I2405" s="226">
        <v>100</v>
      </c>
      <c r="J2405" s="191">
        <f t="shared" si="259"/>
        <v>437200</v>
      </c>
      <c r="K2405" s="221">
        <f>+ม.7!R64</f>
        <v>0</v>
      </c>
      <c r="L2405" s="238">
        <f>+ม.7!T64</f>
        <v>0</v>
      </c>
      <c r="M2405" s="238">
        <f>+ม.7!U64</f>
        <v>0</v>
      </c>
      <c r="N2405" s="190"/>
      <c r="O2405" s="197">
        <f>+ม.7!V64</f>
        <v>0</v>
      </c>
      <c r="P2405" s="190">
        <f>+ม.7!X64</f>
        <v>0</v>
      </c>
      <c r="Q2405" s="244"/>
      <c r="R2405" s="197">
        <f t="shared" si="260"/>
        <v>0</v>
      </c>
      <c r="S2405" s="221">
        <f>+ม.7!AA64</f>
        <v>0</v>
      </c>
      <c r="T2405" s="201">
        <f t="shared" si="261"/>
        <v>0</v>
      </c>
      <c r="U2405" s="190">
        <f t="shared" si="262"/>
        <v>0</v>
      </c>
      <c r="V2405" s="190">
        <f t="shared" si="263"/>
        <v>437200</v>
      </c>
      <c r="W2405" s="190"/>
      <c r="X2405" s="258"/>
      <c r="Y2405" s="251">
        <f t="shared" si="264"/>
        <v>437200</v>
      </c>
      <c r="Z2405" s="251">
        <v>0.01</v>
      </c>
    </row>
    <row r="2406" spans="1:26" s="189" customFormat="1" ht="15.75" customHeight="1" x14ac:dyDescent="0.35">
      <c r="A2406" s="221">
        <v>52</v>
      </c>
      <c r="B2406" s="217" t="str">
        <f>+ม.7!D65</f>
        <v>ส.ป.ก.</v>
      </c>
      <c r="C2406" s="234">
        <f>+ม.7!E65</f>
        <v>5882</v>
      </c>
      <c r="D2406" s="221">
        <f>+ม.7!J65</f>
        <v>7</v>
      </c>
      <c r="E2406" s="221">
        <f>+ม.7!K65</f>
        <v>0</v>
      </c>
      <c r="F2406" s="230">
        <f>+ม.7!L65</f>
        <v>38</v>
      </c>
      <c r="G2406" s="190"/>
      <c r="H2406" s="221">
        <f t="shared" si="258"/>
        <v>2838</v>
      </c>
      <c r="I2406" s="226">
        <v>100</v>
      </c>
      <c r="J2406" s="191">
        <f t="shared" si="259"/>
        <v>283800</v>
      </c>
      <c r="K2406" s="221">
        <f>+ม.7!R65</f>
        <v>0</v>
      </c>
      <c r="L2406" s="238">
        <f>+ม.7!T65</f>
        <v>0</v>
      </c>
      <c r="M2406" s="238">
        <f>+ม.7!U65</f>
        <v>0</v>
      </c>
      <c r="N2406" s="190"/>
      <c r="O2406" s="197">
        <f>+ม.7!V65</f>
        <v>0</v>
      </c>
      <c r="P2406" s="190">
        <f>+ม.7!X65</f>
        <v>0</v>
      </c>
      <c r="Q2406" s="244"/>
      <c r="R2406" s="197">
        <f t="shared" si="260"/>
        <v>0</v>
      </c>
      <c r="S2406" s="221">
        <f>+ม.7!AA65</f>
        <v>0</v>
      </c>
      <c r="T2406" s="201">
        <f t="shared" si="261"/>
        <v>0</v>
      </c>
      <c r="U2406" s="190">
        <f t="shared" si="262"/>
        <v>0</v>
      </c>
      <c r="V2406" s="190">
        <f t="shared" si="263"/>
        <v>283800</v>
      </c>
      <c r="W2406" s="190"/>
      <c r="X2406" s="258"/>
      <c r="Y2406" s="251">
        <f t="shared" si="264"/>
        <v>283800</v>
      </c>
      <c r="Z2406" s="251">
        <v>0.01</v>
      </c>
    </row>
    <row r="2407" spans="1:26" s="189" customFormat="1" ht="15.75" customHeight="1" x14ac:dyDescent="0.35">
      <c r="A2407" s="221">
        <v>53</v>
      </c>
      <c r="B2407" s="217" t="str">
        <f>+ม.7!D66</f>
        <v>ส.ป.ก.</v>
      </c>
      <c r="C2407" s="234">
        <f>+ม.7!E66</f>
        <v>5388</v>
      </c>
      <c r="D2407" s="221">
        <f>+ม.7!J66</f>
        <v>3</v>
      </c>
      <c r="E2407" s="221">
        <f>+ม.7!K66</f>
        <v>0</v>
      </c>
      <c r="F2407" s="230">
        <f>+ม.7!L66</f>
        <v>12</v>
      </c>
      <c r="G2407" s="190"/>
      <c r="H2407" s="221">
        <f t="shared" si="258"/>
        <v>1212</v>
      </c>
      <c r="I2407" s="226">
        <v>100</v>
      </c>
      <c r="J2407" s="191">
        <f t="shared" si="259"/>
        <v>121200</v>
      </c>
      <c r="K2407" s="221">
        <f>+ม.7!R66</f>
        <v>0</v>
      </c>
      <c r="L2407" s="238">
        <f>+ม.7!T66</f>
        <v>0</v>
      </c>
      <c r="M2407" s="238">
        <f>+ม.7!U66</f>
        <v>0</v>
      </c>
      <c r="N2407" s="190"/>
      <c r="O2407" s="197">
        <f>+ม.7!V66</f>
        <v>0</v>
      </c>
      <c r="P2407" s="190">
        <f>+ม.7!X66</f>
        <v>0</v>
      </c>
      <c r="Q2407" s="244"/>
      <c r="R2407" s="197">
        <f t="shared" si="260"/>
        <v>0</v>
      </c>
      <c r="S2407" s="221">
        <f>+ม.7!AA66</f>
        <v>0</v>
      </c>
      <c r="T2407" s="201">
        <f t="shared" si="261"/>
        <v>0</v>
      </c>
      <c r="U2407" s="190">
        <f t="shared" si="262"/>
        <v>0</v>
      </c>
      <c r="V2407" s="190">
        <f t="shared" si="263"/>
        <v>121200</v>
      </c>
      <c r="W2407" s="190"/>
      <c r="X2407" s="258"/>
      <c r="Y2407" s="251">
        <f t="shared" si="264"/>
        <v>121200</v>
      </c>
      <c r="Z2407" s="251">
        <v>0.01</v>
      </c>
    </row>
    <row r="2408" spans="1:26" s="189" customFormat="1" ht="15.75" customHeight="1" x14ac:dyDescent="0.35">
      <c r="A2408" s="221">
        <v>54</v>
      </c>
      <c r="B2408" s="217" t="str">
        <f>+ม.7!D67</f>
        <v>ส.ป.ก.</v>
      </c>
      <c r="C2408" s="234">
        <f>+ม.7!E67</f>
        <v>5377</v>
      </c>
      <c r="D2408" s="221">
        <f>+ม.7!J67</f>
        <v>18</v>
      </c>
      <c r="E2408" s="221">
        <f>+ม.7!K67</f>
        <v>2</v>
      </c>
      <c r="F2408" s="230">
        <f>+ม.7!L67</f>
        <v>55</v>
      </c>
      <c r="G2408" s="190"/>
      <c r="H2408" s="221">
        <f t="shared" si="258"/>
        <v>7455</v>
      </c>
      <c r="I2408" s="226">
        <v>100</v>
      </c>
      <c r="J2408" s="191">
        <f t="shared" si="259"/>
        <v>745500</v>
      </c>
      <c r="K2408" s="221">
        <f>+ม.7!R67</f>
        <v>0</v>
      </c>
      <c r="L2408" s="238">
        <f>+ม.7!T67</f>
        <v>0</v>
      </c>
      <c r="M2408" s="238">
        <f>+ม.7!U67</f>
        <v>0</v>
      </c>
      <c r="N2408" s="190"/>
      <c r="O2408" s="197">
        <f>+ม.7!V67</f>
        <v>0</v>
      </c>
      <c r="P2408" s="190">
        <f>+ม.7!X67</f>
        <v>0</v>
      </c>
      <c r="Q2408" s="244"/>
      <c r="R2408" s="197">
        <f t="shared" si="260"/>
        <v>0</v>
      </c>
      <c r="S2408" s="221">
        <f>+ม.7!AA67</f>
        <v>0</v>
      </c>
      <c r="T2408" s="201">
        <f t="shared" si="261"/>
        <v>0</v>
      </c>
      <c r="U2408" s="190">
        <f t="shared" si="262"/>
        <v>0</v>
      </c>
      <c r="V2408" s="190">
        <f t="shared" si="263"/>
        <v>745500</v>
      </c>
      <c r="W2408" s="190"/>
      <c r="X2408" s="258"/>
      <c r="Y2408" s="251">
        <f t="shared" si="264"/>
        <v>745500</v>
      </c>
      <c r="Z2408" s="251">
        <v>0.01</v>
      </c>
    </row>
    <row r="2409" spans="1:26" s="189" customFormat="1" ht="15.75" customHeight="1" x14ac:dyDescent="0.35">
      <c r="A2409" s="221">
        <v>55</v>
      </c>
      <c r="B2409" s="217" t="str">
        <f>+ม.7!D68</f>
        <v>ส.ป.ก.</v>
      </c>
      <c r="C2409" s="234">
        <f>+ม.7!E68</f>
        <v>5405</v>
      </c>
      <c r="D2409" s="221">
        <f>+ม.7!J68</f>
        <v>12</v>
      </c>
      <c r="E2409" s="221">
        <f>+ม.7!K68</f>
        <v>2</v>
      </c>
      <c r="F2409" s="230">
        <f>+ม.7!L68</f>
        <v>47</v>
      </c>
      <c r="G2409" s="190"/>
      <c r="H2409" s="221">
        <f t="shared" si="258"/>
        <v>5047</v>
      </c>
      <c r="I2409" s="226">
        <v>100</v>
      </c>
      <c r="J2409" s="191">
        <f t="shared" si="259"/>
        <v>504700</v>
      </c>
      <c r="K2409" s="221">
        <f>+ม.7!R68</f>
        <v>0</v>
      </c>
      <c r="L2409" s="238">
        <f>+ม.7!T68</f>
        <v>0</v>
      </c>
      <c r="M2409" s="238">
        <f>+ม.7!U68</f>
        <v>0</v>
      </c>
      <c r="N2409" s="190"/>
      <c r="O2409" s="197">
        <f>+ม.7!V68</f>
        <v>0</v>
      </c>
      <c r="P2409" s="190">
        <f>+ม.7!X68</f>
        <v>0</v>
      </c>
      <c r="Q2409" s="244"/>
      <c r="R2409" s="197">
        <f t="shared" si="260"/>
        <v>0</v>
      </c>
      <c r="S2409" s="221">
        <f>+ม.7!AA68</f>
        <v>0</v>
      </c>
      <c r="T2409" s="201">
        <f t="shared" si="261"/>
        <v>0</v>
      </c>
      <c r="U2409" s="190">
        <f t="shared" si="262"/>
        <v>0</v>
      </c>
      <c r="V2409" s="190">
        <f t="shared" si="263"/>
        <v>504700</v>
      </c>
      <c r="W2409" s="190"/>
      <c r="X2409" s="258"/>
      <c r="Y2409" s="251">
        <f t="shared" si="264"/>
        <v>504700</v>
      </c>
      <c r="Z2409" s="251">
        <v>0.01</v>
      </c>
    </row>
    <row r="2410" spans="1:26" s="189" customFormat="1" ht="15.75" customHeight="1" x14ac:dyDescent="0.35">
      <c r="A2410" s="221">
        <v>56</v>
      </c>
      <c r="B2410" s="217" t="str">
        <f>+ม.7!D69</f>
        <v>โฉนด</v>
      </c>
      <c r="C2410" s="234">
        <f>+ม.7!E69</f>
        <v>40211</v>
      </c>
      <c r="D2410" s="221">
        <f>+ม.7!J69</f>
        <v>13</v>
      </c>
      <c r="E2410" s="221">
        <f>+ม.7!K69</f>
        <v>2</v>
      </c>
      <c r="F2410" s="230" t="str">
        <f>+ม.7!L69</f>
        <v>10.0</v>
      </c>
      <c r="G2410" s="190"/>
      <c r="H2410" s="221">
        <f t="shared" si="258"/>
        <v>5410</v>
      </c>
      <c r="I2410" s="226">
        <v>100</v>
      </c>
      <c r="J2410" s="191">
        <f t="shared" si="259"/>
        <v>541000</v>
      </c>
      <c r="K2410" s="221">
        <f>+ม.7!R69</f>
        <v>0</v>
      </c>
      <c r="L2410" s="238">
        <f>+ม.7!T69</f>
        <v>0</v>
      </c>
      <c r="M2410" s="238">
        <f>+ม.7!U69</f>
        <v>0</v>
      </c>
      <c r="N2410" s="190"/>
      <c r="O2410" s="197">
        <f>+ม.7!V69</f>
        <v>0</v>
      </c>
      <c r="P2410" s="190">
        <f>+ม.7!X69</f>
        <v>0</v>
      </c>
      <c r="Q2410" s="244"/>
      <c r="R2410" s="197">
        <f t="shared" si="260"/>
        <v>0</v>
      </c>
      <c r="S2410" s="221">
        <f>+ม.7!AA69</f>
        <v>0</v>
      </c>
      <c r="T2410" s="201">
        <f t="shared" si="261"/>
        <v>0</v>
      </c>
      <c r="U2410" s="190">
        <f t="shared" si="262"/>
        <v>0</v>
      </c>
      <c r="V2410" s="190">
        <f t="shared" si="263"/>
        <v>541000</v>
      </c>
      <c r="W2410" s="190"/>
      <c r="X2410" s="258" t="s">
        <v>2880</v>
      </c>
      <c r="Y2410" s="251"/>
      <c r="Z2410" s="251">
        <v>0.01</v>
      </c>
    </row>
    <row r="2411" spans="1:26" s="189" customFormat="1" ht="15.75" customHeight="1" x14ac:dyDescent="0.35">
      <c r="A2411" s="221">
        <v>57</v>
      </c>
      <c r="B2411" s="217" t="str">
        <f>+ม.7!D70</f>
        <v>โฉนด</v>
      </c>
      <c r="C2411" s="234">
        <f>+ม.7!E70</f>
        <v>55102</v>
      </c>
      <c r="D2411" s="221">
        <f>+ม.7!J70</f>
        <v>2</v>
      </c>
      <c r="E2411" s="221">
        <f>+ม.7!K70</f>
        <v>2</v>
      </c>
      <c r="F2411" s="230" t="str">
        <f>+ม.7!L70</f>
        <v>11.0</v>
      </c>
      <c r="G2411" s="190"/>
      <c r="H2411" s="221">
        <f t="shared" si="258"/>
        <v>1011</v>
      </c>
      <c r="I2411" s="226">
        <v>130</v>
      </c>
      <c r="J2411" s="191">
        <f t="shared" si="259"/>
        <v>131430</v>
      </c>
      <c r="K2411" s="221">
        <f>+ม.7!R70</f>
        <v>0</v>
      </c>
      <c r="L2411" s="238">
        <f>+ม.7!T70</f>
        <v>0</v>
      </c>
      <c r="M2411" s="238">
        <f>+ม.7!U70</f>
        <v>0</v>
      </c>
      <c r="N2411" s="190"/>
      <c r="O2411" s="197">
        <f>+ม.7!V70</f>
        <v>0</v>
      </c>
      <c r="P2411" s="190">
        <f>+ม.7!X70</f>
        <v>0</v>
      </c>
      <c r="Q2411" s="244"/>
      <c r="R2411" s="197">
        <f t="shared" si="260"/>
        <v>0</v>
      </c>
      <c r="S2411" s="221">
        <f>+ม.7!AA70</f>
        <v>0</v>
      </c>
      <c r="T2411" s="201">
        <f t="shared" si="261"/>
        <v>0</v>
      </c>
      <c r="U2411" s="190">
        <f t="shared" si="262"/>
        <v>0</v>
      </c>
      <c r="V2411" s="190">
        <f t="shared" si="263"/>
        <v>131430</v>
      </c>
      <c r="W2411" s="190"/>
      <c r="X2411" s="258" t="s">
        <v>2880</v>
      </c>
      <c r="Y2411" s="251"/>
      <c r="Z2411" s="251">
        <v>0.01</v>
      </c>
    </row>
    <row r="2412" spans="1:26" s="189" customFormat="1" ht="15.75" customHeight="1" x14ac:dyDescent="0.35">
      <c r="A2412" s="221">
        <v>58</v>
      </c>
      <c r="B2412" s="217" t="str">
        <f>+ม.7!D71</f>
        <v>โฉนด</v>
      </c>
      <c r="C2412" s="234">
        <f>+ม.7!E71</f>
        <v>15775</v>
      </c>
      <c r="D2412" s="221">
        <f>+ม.7!J71</f>
        <v>3</v>
      </c>
      <c r="E2412" s="221">
        <f>+ม.7!K71</f>
        <v>1</v>
      </c>
      <c r="F2412" s="230" t="str">
        <f>+ม.7!L71</f>
        <v>66.0</v>
      </c>
      <c r="G2412" s="190"/>
      <c r="H2412" s="221">
        <f t="shared" si="258"/>
        <v>1366</v>
      </c>
      <c r="I2412" s="226">
        <v>100</v>
      </c>
      <c r="J2412" s="191">
        <f t="shared" si="259"/>
        <v>136600</v>
      </c>
      <c r="K2412" s="221">
        <f>+ม.7!R71</f>
        <v>0</v>
      </c>
      <c r="L2412" s="238">
        <f>+ม.7!T71</f>
        <v>0</v>
      </c>
      <c r="M2412" s="238">
        <f>+ม.7!U71</f>
        <v>0</v>
      </c>
      <c r="N2412" s="190"/>
      <c r="O2412" s="197">
        <f>+ม.7!V71</f>
        <v>0</v>
      </c>
      <c r="P2412" s="190">
        <f>+ม.7!X71</f>
        <v>0</v>
      </c>
      <c r="Q2412" s="244"/>
      <c r="R2412" s="197">
        <f t="shared" si="260"/>
        <v>0</v>
      </c>
      <c r="S2412" s="221">
        <f>+ม.7!AA71</f>
        <v>0</v>
      </c>
      <c r="T2412" s="201">
        <f t="shared" si="261"/>
        <v>0</v>
      </c>
      <c r="U2412" s="190">
        <f t="shared" si="262"/>
        <v>0</v>
      </c>
      <c r="V2412" s="190">
        <f t="shared" si="263"/>
        <v>136600</v>
      </c>
      <c r="W2412" s="190"/>
      <c r="X2412" s="258" t="s">
        <v>2880</v>
      </c>
      <c r="Y2412" s="251"/>
      <c r="Z2412" s="251">
        <v>0.01</v>
      </c>
    </row>
    <row r="2413" spans="1:26" s="189" customFormat="1" ht="15.75" customHeight="1" x14ac:dyDescent="0.35">
      <c r="A2413" s="221">
        <v>59</v>
      </c>
      <c r="B2413" s="217" t="str">
        <f>+ม.7!D72</f>
        <v>โฉนด</v>
      </c>
      <c r="C2413" s="234">
        <f>+ม.7!E72</f>
        <v>39676</v>
      </c>
      <c r="D2413" s="221">
        <f>+ม.7!J72</f>
        <v>4</v>
      </c>
      <c r="E2413" s="221">
        <f>+ม.7!K72</f>
        <v>3</v>
      </c>
      <c r="F2413" s="230" t="str">
        <f>+ม.7!L72</f>
        <v>10.0</v>
      </c>
      <c r="G2413" s="190"/>
      <c r="H2413" s="221">
        <f t="shared" si="258"/>
        <v>1910</v>
      </c>
      <c r="I2413" s="226">
        <v>230</v>
      </c>
      <c r="J2413" s="191">
        <f t="shared" si="259"/>
        <v>439300</v>
      </c>
      <c r="K2413" s="221">
        <f>+ม.7!R72</f>
        <v>0</v>
      </c>
      <c r="L2413" s="238">
        <f>+ม.7!T72</f>
        <v>0</v>
      </c>
      <c r="M2413" s="238">
        <f>+ม.7!U72</f>
        <v>0</v>
      </c>
      <c r="N2413" s="190"/>
      <c r="O2413" s="197">
        <f>+ม.7!V72</f>
        <v>0</v>
      </c>
      <c r="P2413" s="190">
        <f>+ม.7!X72</f>
        <v>0</v>
      </c>
      <c r="Q2413" s="244"/>
      <c r="R2413" s="197">
        <f t="shared" si="260"/>
        <v>0</v>
      </c>
      <c r="S2413" s="221">
        <f>+ม.7!AA72</f>
        <v>0</v>
      </c>
      <c r="T2413" s="201">
        <f t="shared" si="261"/>
        <v>0</v>
      </c>
      <c r="U2413" s="190">
        <f t="shared" si="262"/>
        <v>0</v>
      </c>
      <c r="V2413" s="190">
        <f t="shared" si="263"/>
        <v>439300</v>
      </c>
      <c r="W2413" s="190"/>
      <c r="X2413" s="258" t="s">
        <v>2880</v>
      </c>
      <c r="Y2413" s="251"/>
      <c r="Z2413" s="251">
        <v>0.01</v>
      </c>
    </row>
    <row r="2414" spans="1:26" s="189" customFormat="1" ht="15.75" customHeight="1" x14ac:dyDescent="0.35">
      <c r="A2414" s="221">
        <v>60</v>
      </c>
      <c r="B2414" s="217" t="str">
        <f>+ม.7!D73</f>
        <v>โฉนด</v>
      </c>
      <c r="C2414" s="234">
        <f>+ม.7!E73</f>
        <v>21589</v>
      </c>
      <c r="D2414" s="221">
        <f>+ม.7!J73</f>
        <v>3</v>
      </c>
      <c r="E2414" s="221">
        <f>+ม.7!K73</f>
        <v>2</v>
      </c>
      <c r="F2414" s="230" t="str">
        <f>+ม.7!L73</f>
        <v>81.0</v>
      </c>
      <c r="G2414" s="190"/>
      <c r="H2414" s="221">
        <f t="shared" si="258"/>
        <v>1481</v>
      </c>
      <c r="I2414" s="226">
        <v>100</v>
      </c>
      <c r="J2414" s="191">
        <f t="shared" si="259"/>
        <v>148100</v>
      </c>
      <c r="K2414" s="221">
        <f>+ม.7!R73</f>
        <v>0</v>
      </c>
      <c r="L2414" s="238">
        <f>+ม.7!T73</f>
        <v>0</v>
      </c>
      <c r="M2414" s="238">
        <f>+ม.7!U73</f>
        <v>0</v>
      </c>
      <c r="N2414" s="190"/>
      <c r="O2414" s="197">
        <f>+ม.7!V73</f>
        <v>0</v>
      </c>
      <c r="P2414" s="190">
        <f>+ม.7!X73</f>
        <v>0</v>
      </c>
      <c r="Q2414" s="244"/>
      <c r="R2414" s="197">
        <f t="shared" si="260"/>
        <v>0</v>
      </c>
      <c r="S2414" s="221">
        <f>+ม.7!AA73</f>
        <v>0</v>
      </c>
      <c r="T2414" s="201">
        <f t="shared" si="261"/>
        <v>0</v>
      </c>
      <c r="U2414" s="190">
        <f t="shared" si="262"/>
        <v>0</v>
      </c>
      <c r="V2414" s="190">
        <f t="shared" si="263"/>
        <v>148100</v>
      </c>
      <c r="W2414" s="190"/>
      <c r="X2414" s="258" t="s">
        <v>2880</v>
      </c>
      <c r="Y2414" s="251"/>
      <c r="Z2414" s="251">
        <v>0.01</v>
      </c>
    </row>
    <row r="2415" spans="1:26" s="189" customFormat="1" ht="15.75" customHeight="1" x14ac:dyDescent="0.35">
      <c r="A2415" s="221">
        <v>61</v>
      </c>
      <c r="B2415" s="217" t="str">
        <f>+ม.7!D74</f>
        <v>โฉนด</v>
      </c>
      <c r="C2415" s="234">
        <f>+ม.7!E74</f>
        <v>15973</v>
      </c>
      <c r="D2415" s="221">
        <f>+ม.7!J74</f>
        <v>11</v>
      </c>
      <c r="E2415" s="221">
        <f>+ม.7!K74</f>
        <v>1</v>
      </c>
      <c r="F2415" s="230" t="str">
        <f>+ม.7!L74</f>
        <v>72.0</v>
      </c>
      <c r="G2415" s="190"/>
      <c r="H2415" s="221">
        <f t="shared" si="258"/>
        <v>4572</v>
      </c>
      <c r="I2415" s="226">
        <v>100</v>
      </c>
      <c r="J2415" s="191">
        <f t="shared" si="259"/>
        <v>457200</v>
      </c>
      <c r="K2415" s="221">
        <f>+ม.7!R74</f>
        <v>0</v>
      </c>
      <c r="L2415" s="238">
        <f>+ม.7!T74</f>
        <v>0</v>
      </c>
      <c r="M2415" s="238">
        <f>+ม.7!U74</f>
        <v>0</v>
      </c>
      <c r="N2415" s="190"/>
      <c r="O2415" s="197">
        <f>+ม.7!V74</f>
        <v>0</v>
      </c>
      <c r="P2415" s="190">
        <f>+ม.7!X74</f>
        <v>0</v>
      </c>
      <c r="Q2415" s="244"/>
      <c r="R2415" s="197">
        <f t="shared" si="260"/>
        <v>0</v>
      </c>
      <c r="S2415" s="221">
        <f>+ม.7!AA74</f>
        <v>0</v>
      </c>
      <c r="T2415" s="201">
        <f t="shared" si="261"/>
        <v>0</v>
      </c>
      <c r="U2415" s="190">
        <f t="shared" si="262"/>
        <v>0</v>
      </c>
      <c r="V2415" s="190">
        <f t="shared" si="263"/>
        <v>457200</v>
      </c>
      <c r="W2415" s="190"/>
      <c r="X2415" s="258" t="s">
        <v>2880</v>
      </c>
      <c r="Y2415" s="251"/>
      <c r="Z2415" s="251">
        <v>0.01</v>
      </c>
    </row>
    <row r="2416" spans="1:26" s="189" customFormat="1" ht="15.75" customHeight="1" x14ac:dyDescent="0.35">
      <c r="A2416" s="221">
        <v>62</v>
      </c>
      <c r="B2416" s="217" t="str">
        <f>+ม.7!D75</f>
        <v>โฉนด</v>
      </c>
      <c r="C2416" s="234">
        <f>+ม.7!E75</f>
        <v>40253</v>
      </c>
      <c r="D2416" s="221">
        <f>+ม.7!J75</f>
        <v>5</v>
      </c>
      <c r="E2416" s="221">
        <f>+ม.7!K75</f>
        <v>2</v>
      </c>
      <c r="F2416" s="230" t="str">
        <f>+ม.7!L75</f>
        <v>88.0</v>
      </c>
      <c r="G2416" s="190"/>
      <c r="H2416" s="221">
        <f t="shared" ref="H2416:H2478" si="265">+(D2416*400)+(E2416*100)+F2416</f>
        <v>2288</v>
      </c>
      <c r="I2416" s="226">
        <v>100</v>
      </c>
      <c r="J2416" s="191">
        <f t="shared" si="259"/>
        <v>228800</v>
      </c>
      <c r="K2416" s="221">
        <f>+ม.7!R75</f>
        <v>0</v>
      </c>
      <c r="L2416" s="238">
        <f>+ม.7!T75</f>
        <v>0</v>
      </c>
      <c r="M2416" s="238">
        <f>+ม.7!U75</f>
        <v>0</v>
      </c>
      <c r="N2416" s="190"/>
      <c r="O2416" s="197">
        <f>+ม.7!V75</f>
        <v>0</v>
      </c>
      <c r="P2416" s="190">
        <f>+ม.7!X75</f>
        <v>0</v>
      </c>
      <c r="Q2416" s="244"/>
      <c r="R2416" s="197">
        <f t="shared" si="260"/>
        <v>0</v>
      </c>
      <c r="S2416" s="221">
        <f>+ม.7!AA75</f>
        <v>0</v>
      </c>
      <c r="T2416" s="201">
        <f t="shared" si="261"/>
        <v>0</v>
      </c>
      <c r="U2416" s="190">
        <f t="shared" si="262"/>
        <v>0</v>
      </c>
      <c r="V2416" s="190">
        <f t="shared" si="263"/>
        <v>228800</v>
      </c>
      <c r="W2416" s="190"/>
      <c r="X2416" s="258" t="s">
        <v>2880</v>
      </c>
      <c r="Y2416" s="251"/>
      <c r="Z2416" s="251">
        <v>0.01</v>
      </c>
    </row>
    <row r="2417" spans="1:26" s="189" customFormat="1" ht="15.75" customHeight="1" x14ac:dyDescent="0.35">
      <c r="A2417" s="221">
        <v>63</v>
      </c>
      <c r="B2417" s="217" t="str">
        <f>+ม.7!D76</f>
        <v>โฉนด</v>
      </c>
      <c r="C2417" s="234">
        <f>+ม.7!E76</f>
        <v>40252</v>
      </c>
      <c r="D2417" s="221">
        <f>+ม.7!J76</f>
        <v>2</v>
      </c>
      <c r="E2417" s="221">
        <f>+ม.7!K76</f>
        <v>2</v>
      </c>
      <c r="F2417" s="230" t="str">
        <f>+ม.7!L76</f>
        <v>87.0</v>
      </c>
      <c r="G2417" s="190"/>
      <c r="H2417" s="221">
        <f t="shared" si="265"/>
        <v>1087</v>
      </c>
      <c r="I2417" s="226">
        <v>100</v>
      </c>
      <c r="J2417" s="191">
        <f t="shared" ref="J2417:J2479" si="266">H2417*I2417</f>
        <v>108700</v>
      </c>
      <c r="K2417" s="221">
        <f>+ม.7!R76</f>
        <v>0</v>
      </c>
      <c r="L2417" s="238">
        <f>+ม.7!T76</f>
        <v>0</v>
      </c>
      <c r="M2417" s="238">
        <f>+ม.7!U76</f>
        <v>0</v>
      </c>
      <c r="N2417" s="190"/>
      <c r="O2417" s="197">
        <f>+ม.7!V76</f>
        <v>0</v>
      </c>
      <c r="P2417" s="190">
        <f>+ม.7!X76</f>
        <v>0</v>
      </c>
      <c r="Q2417" s="244"/>
      <c r="R2417" s="197">
        <f t="shared" si="260"/>
        <v>0</v>
      </c>
      <c r="S2417" s="221">
        <f>+ม.7!AA76</f>
        <v>0</v>
      </c>
      <c r="T2417" s="201">
        <f t="shared" si="261"/>
        <v>0</v>
      </c>
      <c r="U2417" s="190">
        <f t="shared" si="262"/>
        <v>0</v>
      </c>
      <c r="V2417" s="190">
        <f t="shared" si="263"/>
        <v>108700</v>
      </c>
      <c r="W2417" s="190"/>
      <c r="X2417" s="258" t="s">
        <v>2880</v>
      </c>
      <c r="Y2417" s="251"/>
      <c r="Z2417" s="251">
        <v>0.01</v>
      </c>
    </row>
    <row r="2418" spans="1:26" s="189" customFormat="1" ht="15.75" customHeight="1" x14ac:dyDescent="0.35">
      <c r="A2418" s="221">
        <v>64</v>
      </c>
      <c r="B2418" s="217" t="str">
        <f>+ม.7!D77</f>
        <v>โฉนด</v>
      </c>
      <c r="C2418" s="234">
        <f>+ม.7!E77</f>
        <v>40254</v>
      </c>
      <c r="D2418" s="221">
        <f>+ม.7!J77</f>
        <v>7</v>
      </c>
      <c r="E2418" s="221">
        <f>+ม.7!K77</f>
        <v>1</v>
      </c>
      <c r="F2418" s="230" t="str">
        <f>+ม.7!L77</f>
        <v>16.0</v>
      </c>
      <c r="G2418" s="190"/>
      <c r="H2418" s="221">
        <f t="shared" si="265"/>
        <v>2916</v>
      </c>
      <c r="I2418" s="226">
        <v>100</v>
      </c>
      <c r="J2418" s="191">
        <f t="shared" si="266"/>
        <v>291600</v>
      </c>
      <c r="K2418" s="221">
        <f>+ม.7!R77</f>
        <v>0</v>
      </c>
      <c r="L2418" s="238">
        <f>+ม.7!T77</f>
        <v>0</v>
      </c>
      <c r="M2418" s="238">
        <f>+ม.7!U77</f>
        <v>0</v>
      </c>
      <c r="N2418" s="190"/>
      <c r="O2418" s="197">
        <f>+ม.7!V77</f>
        <v>0</v>
      </c>
      <c r="P2418" s="190">
        <f>+ม.7!X77</f>
        <v>0</v>
      </c>
      <c r="Q2418" s="244"/>
      <c r="R2418" s="197">
        <f t="shared" si="260"/>
        <v>0</v>
      </c>
      <c r="S2418" s="221">
        <f>+ม.7!AA77</f>
        <v>0</v>
      </c>
      <c r="T2418" s="201">
        <f t="shared" si="261"/>
        <v>0</v>
      </c>
      <c r="U2418" s="190">
        <f t="shared" si="262"/>
        <v>0</v>
      </c>
      <c r="V2418" s="190">
        <f t="shared" si="263"/>
        <v>291600</v>
      </c>
      <c r="W2418" s="190"/>
      <c r="X2418" s="258" t="s">
        <v>2880</v>
      </c>
      <c r="Y2418" s="251"/>
      <c r="Z2418" s="251">
        <v>0.01</v>
      </c>
    </row>
    <row r="2419" spans="1:26" s="189" customFormat="1" ht="15.75" customHeight="1" x14ac:dyDescent="0.35">
      <c r="A2419" s="221">
        <v>65</v>
      </c>
      <c r="B2419" s="217" t="str">
        <f>+ม.7!D78</f>
        <v>โฉนด</v>
      </c>
      <c r="C2419" s="234">
        <f>+ม.7!E78</f>
        <v>56946</v>
      </c>
      <c r="D2419" s="221">
        <f>+ม.7!J78</f>
        <v>10</v>
      </c>
      <c r="E2419" s="221">
        <f>+ม.7!K78</f>
        <v>3</v>
      </c>
      <c r="F2419" s="230" t="str">
        <f>+ม.7!L78</f>
        <v>33.0</v>
      </c>
      <c r="G2419" s="190"/>
      <c r="H2419" s="221">
        <f t="shared" si="265"/>
        <v>4333</v>
      </c>
      <c r="I2419" s="226">
        <v>100</v>
      </c>
      <c r="J2419" s="191">
        <f t="shared" si="266"/>
        <v>433300</v>
      </c>
      <c r="K2419" s="221">
        <f>+ม.7!R78</f>
        <v>0</v>
      </c>
      <c r="L2419" s="238">
        <f>+ม.7!T78</f>
        <v>0</v>
      </c>
      <c r="M2419" s="238">
        <f>+ม.7!U78</f>
        <v>0</v>
      </c>
      <c r="N2419" s="190"/>
      <c r="O2419" s="197">
        <f>+ม.7!V78</f>
        <v>0</v>
      </c>
      <c r="P2419" s="190">
        <f>+ม.7!X78</f>
        <v>0</v>
      </c>
      <c r="Q2419" s="244"/>
      <c r="R2419" s="197">
        <f t="shared" si="260"/>
        <v>0</v>
      </c>
      <c r="S2419" s="221">
        <f>+ม.7!AA78</f>
        <v>0</v>
      </c>
      <c r="T2419" s="201">
        <f t="shared" si="261"/>
        <v>0</v>
      </c>
      <c r="U2419" s="190">
        <f t="shared" si="262"/>
        <v>0</v>
      </c>
      <c r="V2419" s="190">
        <f t="shared" si="263"/>
        <v>433300</v>
      </c>
      <c r="W2419" s="190"/>
      <c r="X2419" s="258" t="s">
        <v>2880</v>
      </c>
      <c r="Y2419" s="251"/>
      <c r="Z2419" s="251">
        <v>0.01</v>
      </c>
    </row>
    <row r="2420" spans="1:26" s="189" customFormat="1" ht="15.75" customHeight="1" x14ac:dyDescent="0.35">
      <c r="A2420" s="221">
        <v>66</v>
      </c>
      <c r="B2420" s="217" t="str">
        <f>+ม.7!D79</f>
        <v>โฉนด</v>
      </c>
      <c r="C2420" s="234">
        <f>+ม.7!E79</f>
        <v>55631</v>
      </c>
      <c r="D2420" s="221">
        <f>+ม.7!J79</f>
        <v>2</v>
      </c>
      <c r="E2420" s="221">
        <f>+ม.7!K79</f>
        <v>1</v>
      </c>
      <c r="F2420" s="230" t="str">
        <f>+ม.7!L79</f>
        <v>63.0</v>
      </c>
      <c r="G2420" s="190"/>
      <c r="H2420" s="221">
        <f t="shared" si="265"/>
        <v>963</v>
      </c>
      <c r="I2420" s="226">
        <v>100</v>
      </c>
      <c r="J2420" s="191">
        <f t="shared" si="266"/>
        <v>96300</v>
      </c>
      <c r="K2420" s="221">
        <f>+ม.7!R79</f>
        <v>0</v>
      </c>
      <c r="L2420" s="238">
        <f>+ม.7!T79</f>
        <v>0</v>
      </c>
      <c r="M2420" s="238">
        <f>+ม.7!U79</f>
        <v>0</v>
      </c>
      <c r="N2420" s="190"/>
      <c r="O2420" s="197">
        <f>+ม.7!V79</f>
        <v>0</v>
      </c>
      <c r="P2420" s="190">
        <f>+ม.7!X79</f>
        <v>0</v>
      </c>
      <c r="Q2420" s="244"/>
      <c r="R2420" s="197">
        <f t="shared" si="260"/>
        <v>0</v>
      </c>
      <c r="S2420" s="221">
        <f>+ม.7!AA79</f>
        <v>0</v>
      </c>
      <c r="T2420" s="201">
        <f t="shared" si="261"/>
        <v>0</v>
      </c>
      <c r="U2420" s="190">
        <f t="shared" si="262"/>
        <v>0</v>
      </c>
      <c r="V2420" s="190">
        <f t="shared" si="263"/>
        <v>96300</v>
      </c>
      <c r="W2420" s="190"/>
      <c r="X2420" s="258" t="s">
        <v>2880</v>
      </c>
      <c r="Y2420" s="251"/>
      <c r="Z2420" s="251">
        <v>0.01</v>
      </c>
    </row>
    <row r="2421" spans="1:26" s="189" customFormat="1" ht="15.75" customHeight="1" x14ac:dyDescent="0.35">
      <c r="A2421" s="221">
        <v>67</v>
      </c>
      <c r="B2421" s="217" t="str">
        <f>+ม.7!D80</f>
        <v>โฉนด</v>
      </c>
      <c r="C2421" s="234">
        <f>+ม.7!E80</f>
        <v>56504</v>
      </c>
      <c r="D2421" s="221">
        <f>+ม.7!J80</f>
        <v>5</v>
      </c>
      <c r="E2421" s="221">
        <f>+ม.7!K80</f>
        <v>0</v>
      </c>
      <c r="F2421" s="230" t="str">
        <f>+ม.7!L80</f>
        <v>32.0</v>
      </c>
      <c r="G2421" s="190"/>
      <c r="H2421" s="221">
        <f t="shared" si="265"/>
        <v>2032</v>
      </c>
      <c r="I2421" s="226">
        <v>100</v>
      </c>
      <c r="J2421" s="191">
        <f t="shared" si="266"/>
        <v>203200</v>
      </c>
      <c r="K2421" s="221">
        <f>+ม.7!R80</f>
        <v>0</v>
      </c>
      <c r="L2421" s="238">
        <f>+ม.7!T80</f>
        <v>0</v>
      </c>
      <c r="M2421" s="238">
        <f>+ม.7!U80</f>
        <v>0</v>
      </c>
      <c r="N2421" s="190"/>
      <c r="O2421" s="197">
        <f>+ม.7!V80</f>
        <v>0</v>
      </c>
      <c r="P2421" s="190">
        <f>+ม.7!X80</f>
        <v>0</v>
      </c>
      <c r="Q2421" s="244"/>
      <c r="R2421" s="197">
        <f t="shared" si="260"/>
        <v>0</v>
      </c>
      <c r="S2421" s="221">
        <f>+ม.7!AA80</f>
        <v>0</v>
      </c>
      <c r="T2421" s="201">
        <f t="shared" si="261"/>
        <v>0</v>
      </c>
      <c r="U2421" s="190">
        <f t="shared" si="262"/>
        <v>0</v>
      </c>
      <c r="V2421" s="190">
        <f t="shared" si="263"/>
        <v>203200</v>
      </c>
      <c r="W2421" s="190"/>
      <c r="X2421" s="258" t="s">
        <v>2880</v>
      </c>
      <c r="Y2421" s="251"/>
      <c r="Z2421" s="251">
        <v>0.01</v>
      </c>
    </row>
    <row r="2422" spans="1:26" s="189" customFormat="1" ht="15.75" customHeight="1" x14ac:dyDescent="0.35">
      <c r="A2422" s="221"/>
      <c r="B2422" s="217"/>
      <c r="C2422" s="234"/>
      <c r="D2422" s="221"/>
      <c r="E2422" s="221"/>
      <c r="F2422" s="230"/>
      <c r="G2422" s="190"/>
      <c r="H2422" s="221">
        <f t="shared" si="265"/>
        <v>0</v>
      </c>
      <c r="I2422" s="226"/>
      <c r="J2422" s="191">
        <f t="shared" si="266"/>
        <v>0</v>
      </c>
      <c r="K2422" s="221"/>
      <c r="L2422" s="238"/>
      <c r="M2422" s="238"/>
      <c r="N2422" s="190"/>
      <c r="O2422" s="197"/>
      <c r="P2422" s="190"/>
      <c r="Q2422" s="244"/>
      <c r="R2422" s="197"/>
      <c r="S2422" s="221"/>
      <c r="T2422" s="201"/>
      <c r="U2422" s="190"/>
      <c r="V2422" s="190"/>
      <c r="W2422" s="190"/>
      <c r="X2422" s="258"/>
      <c r="Y2422" s="251"/>
      <c r="Z2422" s="251"/>
    </row>
    <row r="2423" spans="1:26" s="189" customFormat="1" ht="15.75" customHeight="1" x14ac:dyDescent="0.35">
      <c r="A2423" s="221"/>
      <c r="B2423" s="217"/>
      <c r="C2423" s="234"/>
      <c r="D2423" s="221"/>
      <c r="E2423" s="221"/>
      <c r="F2423" s="230"/>
      <c r="G2423" s="190"/>
      <c r="H2423" s="221"/>
      <c r="I2423" s="226"/>
      <c r="J2423" s="191"/>
      <c r="K2423" s="221"/>
      <c r="L2423" s="238"/>
      <c r="M2423" s="238"/>
      <c r="N2423" s="190"/>
      <c r="O2423" s="197"/>
      <c r="P2423" s="190"/>
      <c r="Q2423" s="244"/>
      <c r="R2423" s="197"/>
      <c r="S2423" s="221"/>
      <c r="T2423" s="201"/>
      <c r="U2423" s="190"/>
      <c r="V2423" s="190"/>
      <c r="W2423" s="190"/>
      <c r="X2423" s="258"/>
      <c r="Y2423" s="251"/>
      <c r="Z2423" s="251"/>
    </row>
    <row r="2424" spans="1:26" s="189" customFormat="1" ht="15.75" customHeight="1" x14ac:dyDescent="0.35">
      <c r="A2424" s="221"/>
      <c r="B2424" s="217"/>
      <c r="C2424" s="234"/>
      <c r="D2424" s="221"/>
      <c r="E2424" s="221"/>
      <c r="F2424" s="230"/>
      <c r="G2424" s="190"/>
      <c r="H2424" s="221"/>
      <c r="I2424" s="226"/>
      <c r="J2424" s="191"/>
      <c r="K2424" s="221"/>
      <c r="L2424" s="238"/>
      <c r="M2424" s="238"/>
      <c r="N2424" s="190"/>
      <c r="O2424" s="197"/>
      <c r="P2424" s="190"/>
      <c r="Q2424" s="244"/>
      <c r="R2424" s="197"/>
      <c r="S2424" s="221"/>
      <c r="T2424" s="201"/>
      <c r="U2424" s="190"/>
      <c r="V2424" s="190"/>
      <c r="W2424" s="190"/>
      <c r="X2424" s="258"/>
      <c r="Y2424" s="251"/>
      <c r="Z2424" s="251"/>
    </row>
    <row r="2425" spans="1:26" s="189" customFormat="1" ht="15.75" customHeight="1" x14ac:dyDescent="0.35">
      <c r="A2425" s="221"/>
      <c r="B2425" s="217"/>
      <c r="C2425" s="234"/>
      <c r="D2425" s="221"/>
      <c r="E2425" s="221"/>
      <c r="F2425" s="230"/>
      <c r="G2425" s="190"/>
      <c r="H2425" s="221">
        <f t="shared" si="265"/>
        <v>0</v>
      </c>
      <c r="I2425" s="226"/>
      <c r="J2425" s="191">
        <f t="shared" si="266"/>
        <v>0</v>
      </c>
      <c r="K2425" s="221"/>
      <c r="L2425" s="238"/>
      <c r="M2425" s="238"/>
      <c r="N2425" s="190"/>
      <c r="O2425" s="197"/>
      <c r="P2425" s="190"/>
      <c r="Q2425" s="244"/>
      <c r="R2425" s="197"/>
      <c r="S2425" s="221"/>
      <c r="T2425" s="201"/>
      <c r="U2425" s="190"/>
      <c r="V2425" s="190"/>
      <c r="W2425" s="190"/>
      <c r="X2425" s="258"/>
      <c r="Y2425" s="251"/>
      <c r="Z2425" s="251"/>
    </row>
    <row r="2426" spans="1:26" s="189" customFormat="1" ht="15.75" customHeight="1" x14ac:dyDescent="0.35">
      <c r="A2426" s="221"/>
      <c r="B2426" s="217"/>
      <c r="C2426" s="234"/>
      <c r="D2426" s="221"/>
      <c r="E2426" s="221"/>
      <c r="F2426" s="230"/>
      <c r="G2426" s="190"/>
      <c r="H2426" s="221">
        <f t="shared" si="265"/>
        <v>0</v>
      </c>
      <c r="I2426" s="226"/>
      <c r="J2426" s="191">
        <f t="shared" si="266"/>
        <v>0</v>
      </c>
      <c r="K2426" s="221"/>
      <c r="L2426" s="238"/>
      <c r="M2426" s="238"/>
      <c r="N2426" s="190"/>
      <c r="O2426" s="197"/>
      <c r="P2426" s="190"/>
      <c r="Q2426" s="244"/>
      <c r="R2426" s="197"/>
      <c r="S2426" s="221"/>
      <c r="T2426" s="201"/>
      <c r="U2426" s="190"/>
      <c r="V2426" s="190"/>
      <c r="W2426" s="190"/>
      <c r="X2426" s="258"/>
      <c r="Y2426" s="251"/>
      <c r="Z2426" s="251"/>
    </row>
    <row r="2427" spans="1:26" s="189" customFormat="1" ht="15.75" customHeight="1" x14ac:dyDescent="0.35">
      <c r="A2427" s="221"/>
      <c r="B2427" s="217"/>
      <c r="C2427" s="234"/>
      <c r="D2427" s="221"/>
      <c r="E2427" s="221"/>
      <c r="F2427" s="230"/>
      <c r="G2427" s="190"/>
      <c r="H2427" s="221">
        <f t="shared" si="265"/>
        <v>0</v>
      </c>
      <c r="I2427" s="226"/>
      <c r="J2427" s="191">
        <f t="shared" si="266"/>
        <v>0</v>
      </c>
      <c r="K2427" s="221"/>
      <c r="L2427" s="238"/>
      <c r="M2427" s="238"/>
      <c r="N2427" s="190"/>
      <c r="O2427" s="197"/>
      <c r="P2427" s="190"/>
      <c r="Q2427" s="244"/>
      <c r="R2427" s="197"/>
      <c r="S2427" s="221"/>
      <c r="T2427" s="201"/>
      <c r="U2427" s="190"/>
      <c r="V2427" s="190"/>
      <c r="W2427" s="190"/>
      <c r="X2427" s="258"/>
      <c r="Y2427" s="251"/>
      <c r="Z2427" s="251"/>
    </row>
    <row r="2428" spans="1:26" s="189" customFormat="1" ht="15.75" customHeight="1" x14ac:dyDescent="0.35">
      <c r="A2428" s="274"/>
      <c r="B2428" s="275"/>
      <c r="C2428" s="276"/>
      <c r="D2428" s="274"/>
      <c r="E2428" s="274"/>
      <c r="F2428" s="277"/>
      <c r="G2428" s="278"/>
      <c r="H2428" s="274"/>
      <c r="I2428" s="279"/>
      <c r="J2428" s="280"/>
      <c r="K2428" s="274"/>
      <c r="L2428" s="203"/>
      <c r="M2428" s="203"/>
      <c r="N2428" s="278"/>
      <c r="O2428" s="281"/>
      <c r="P2428" s="278"/>
      <c r="Q2428" s="282"/>
      <c r="R2428" s="281"/>
      <c r="S2428" s="274"/>
      <c r="T2428" s="308"/>
      <c r="U2428" s="278"/>
      <c r="V2428" s="278"/>
      <c r="W2428" s="278"/>
      <c r="X2428" s="309"/>
      <c r="Y2428" s="310"/>
      <c r="Z2428" s="310"/>
    </row>
    <row r="2429" spans="1:26" s="189" customFormat="1" ht="15.75" customHeight="1" x14ac:dyDescent="0.35">
      <c r="A2429" s="274"/>
      <c r="B2429" s="275"/>
      <c r="C2429" s="276"/>
      <c r="D2429" s="274"/>
      <c r="E2429" s="274"/>
      <c r="F2429" s="277"/>
      <c r="G2429" s="278"/>
      <c r="H2429" s="274"/>
      <c r="I2429" s="279"/>
      <c r="J2429" s="280"/>
      <c r="K2429" s="274"/>
      <c r="L2429" s="203"/>
      <c r="M2429" s="203"/>
      <c r="N2429" s="278"/>
      <c r="O2429" s="281"/>
      <c r="P2429" s="278"/>
      <c r="Q2429" s="282"/>
      <c r="R2429" s="281"/>
      <c r="S2429" s="274"/>
      <c r="T2429" s="308"/>
      <c r="U2429" s="278"/>
      <c r="V2429" s="278"/>
      <c r="W2429" s="278"/>
      <c r="X2429" s="309"/>
      <c r="Y2429" s="310"/>
      <c r="Z2429" s="310"/>
    </row>
    <row r="2430" spans="1:26" ht="24" x14ac:dyDescent="0.55000000000000004">
      <c r="Y2430" s="260" t="s">
        <v>2778</v>
      </c>
    </row>
    <row r="2431" spans="1:26" ht="24" x14ac:dyDescent="0.55000000000000004">
      <c r="A2431" s="577" t="s">
        <v>2726</v>
      </c>
      <c r="B2431" s="577"/>
      <c r="C2431" s="577"/>
      <c r="D2431" s="577"/>
      <c r="E2431" s="577"/>
      <c r="F2431" s="577"/>
      <c r="G2431" s="577"/>
      <c r="H2431" s="577"/>
      <c r="I2431" s="577"/>
      <c r="J2431" s="577"/>
      <c r="K2431" s="577"/>
      <c r="L2431" s="577"/>
      <c r="M2431" s="577"/>
      <c r="N2431" s="577"/>
      <c r="O2431" s="577"/>
      <c r="P2431" s="577"/>
      <c r="Q2431" s="577"/>
      <c r="R2431" s="577"/>
      <c r="S2431" s="577"/>
      <c r="T2431" s="577"/>
      <c r="U2431" s="577"/>
      <c r="V2431" s="577"/>
      <c r="W2431" s="577"/>
      <c r="X2431" s="577"/>
      <c r="Y2431" s="577"/>
      <c r="Z2431" s="577"/>
    </row>
    <row r="2432" spans="1:26" ht="24" x14ac:dyDescent="0.55000000000000004">
      <c r="A2432" s="578" t="s">
        <v>2727</v>
      </c>
      <c r="B2432" s="578"/>
      <c r="C2432" s="578"/>
      <c r="D2432" s="578"/>
      <c r="E2432" s="578"/>
      <c r="F2432" s="578"/>
      <c r="G2432" s="578"/>
      <c r="H2432" s="578"/>
      <c r="I2432" s="578"/>
      <c r="J2432" s="578"/>
      <c r="K2432" s="578"/>
      <c r="L2432" s="578"/>
      <c r="M2432" s="578"/>
      <c r="N2432" s="578"/>
      <c r="O2432" s="578"/>
      <c r="P2432" s="578"/>
      <c r="Q2432" s="578"/>
      <c r="R2432" s="578"/>
      <c r="S2432" s="578"/>
      <c r="T2432" s="578"/>
      <c r="U2432" s="578"/>
      <c r="V2432" s="578"/>
      <c r="W2432" s="578"/>
      <c r="X2432" s="578"/>
      <c r="Y2432" s="578"/>
      <c r="Z2432" s="578"/>
    </row>
    <row r="2434" spans="1:26" s="205" customFormat="1" ht="13.5" x14ac:dyDescent="0.35">
      <c r="A2434" s="581" t="s">
        <v>2728</v>
      </c>
      <c r="B2434" s="581"/>
      <c r="C2434" s="581"/>
      <c r="D2434" s="581"/>
      <c r="E2434" s="581"/>
      <c r="F2434" s="581"/>
      <c r="G2434" s="581"/>
      <c r="H2434" s="581"/>
      <c r="I2434" s="581"/>
      <c r="J2434" s="581"/>
      <c r="K2434" s="581" t="s">
        <v>2745</v>
      </c>
      <c r="L2434" s="581"/>
      <c r="M2434" s="581"/>
      <c r="N2434" s="581"/>
      <c r="O2434" s="581"/>
      <c r="P2434" s="581"/>
      <c r="Q2434" s="581"/>
      <c r="R2434" s="581"/>
      <c r="S2434" s="581"/>
      <c r="T2434" s="581"/>
      <c r="U2434" s="581"/>
      <c r="V2434" s="204"/>
      <c r="W2434" s="186" t="s">
        <v>2758</v>
      </c>
      <c r="X2434" s="255"/>
      <c r="Y2434" s="248"/>
      <c r="Z2434" s="248"/>
    </row>
    <row r="2435" spans="1:26" s="205" customFormat="1" ht="13.5" x14ac:dyDescent="0.35">
      <c r="A2435" s="588" t="s">
        <v>5</v>
      </c>
      <c r="B2435" s="187"/>
      <c r="C2435" s="206"/>
      <c r="D2435" s="582" t="s">
        <v>10</v>
      </c>
      <c r="E2435" s="582"/>
      <c r="F2435" s="582"/>
      <c r="G2435" s="203"/>
      <c r="H2435" s="209"/>
      <c r="I2435" s="590" t="s">
        <v>2777</v>
      </c>
      <c r="J2435" s="207"/>
      <c r="K2435" s="575" t="s">
        <v>5</v>
      </c>
      <c r="L2435" s="203"/>
      <c r="M2435" s="186" t="s">
        <v>2736</v>
      </c>
      <c r="N2435" s="203"/>
      <c r="O2435" s="208"/>
      <c r="P2435" s="186"/>
      <c r="Q2435" s="241"/>
      <c r="R2435" s="209"/>
      <c r="S2435" s="579" t="s">
        <v>2760</v>
      </c>
      <c r="T2435" s="580"/>
      <c r="U2435" s="186"/>
      <c r="V2435" s="203" t="s">
        <v>2742</v>
      </c>
      <c r="W2435" s="187" t="s">
        <v>2766</v>
      </c>
      <c r="X2435" s="256" t="s">
        <v>2769</v>
      </c>
      <c r="Y2435" s="249" t="s">
        <v>2773</v>
      </c>
      <c r="Z2435" s="249"/>
    </row>
    <row r="2436" spans="1:26" s="205" customFormat="1" ht="13.5" x14ac:dyDescent="0.35">
      <c r="A2436" s="589"/>
      <c r="B2436" s="187"/>
      <c r="C2436" s="206" t="s">
        <v>2731</v>
      </c>
      <c r="D2436" s="582"/>
      <c r="E2436" s="582"/>
      <c r="F2436" s="582"/>
      <c r="G2436" s="203" t="s">
        <v>2736</v>
      </c>
      <c r="H2436" s="211"/>
      <c r="I2436" s="591"/>
      <c r="J2436" s="207" t="s">
        <v>2742</v>
      </c>
      <c r="K2436" s="576"/>
      <c r="L2436" s="203" t="s">
        <v>2746</v>
      </c>
      <c r="M2436" s="187" t="s">
        <v>2750</v>
      </c>
      <c r="N2436" s="203" t="s">
        <v>2736</v>
      </c>
      <c r="O2436" s="210" t="s">
        <v>2877</v>
      </c>
      <c r="P2436" s="187" t="s">
        <v>2755</v>
      </c>
      <c r="Q2436" s="242" t="s">
        <v>2758</v>
      </c>
      <c r="R2436" s="211" t="s">
        <v>2742</v>
      </c>
      <c r="S2436" s="212" t="s">
        <v>2761</v>
      </c>
      <c r="T2436" s="213"/>
      <c r="U2436" s="187" t="s">
        <v>2758</v>
      </c>
      <c r="V2436" s="203" t="s">
        <v>2765</v>
      </c>
      <c r="W2436" s="187" t="s">
        <v>2747</v>
      </c>
      <c r="X2436" s="256" t="s">
        <v>2770</v>
      </c>
      <c r="Y2436" s="249" t="s">
        <v>2774</v>
      </c>
      <c r="Z2436" s="249" t="s">
        <v>2776</v>
      </c>
    </row>
    <row r="2437" spans="1:26" s="205" customFormat="1" ht="13.5" x14ac:dyDescent="0.35">
      <c r="A2437" s="589"/>
      <c r="B2437" s="187" t="s">
        <v>2729</v>
      </c>
      <c r="C2437" s="206" t="s">
        <v>2732</v>
      </c>
      <c r="D2437" s="582" t="s">
        <v>20</v>
      </c>
      <c r="E2437" s="582" t="s">
        <v>2734</v>
      </c>
      <c r="F2437" s="585" t="s">
        <v>2735</v>
      </c>
      <c r="G2437" s="203" t="s">
        <v>2737</v>
      </c>
      <c r="H2437" s="211" t="s">
        <v>2740</v>
      </c>
      <c r="I2437" s="591"/>
      <c r="J2437" s="207" t="s">
        <v>2743</v>
      </c>
      <c r="K2437" s="576"/>
      <c r="L2437" s="203" t="s">
        <v>2747</v>
      </c>
      <c r="M2437" s="187" t="s">
        <v>2751</v>
      </c>
      <c r="N2437" s="203" t="s">
        <v>2737</v>
      </c>
      <c r="O2437" s="210" t="s">
        <v>2747</v>
      </c>
      <c r="P2437" s="187" t="s">
        <v>2756</v>
      </c>
      <c r="Q2437" s="242" t="s">
        <v>2747</v>
      </c>
      <c r="R2437" s="211" t="s">
        <v>2747</v>
      </c>
      <c r="S2437" s="212" t="s">
        <v>2750</v>
      </c>
      <c r="T2437" s="214" t="s">
        <v>2760</v>
      </c>
      <c r="U2437" s="187" t="s">
        <v>2747</v>
      </c>
      <c r="V2437" s="203" t="s">
        <v>2766</v>
      </c>
      <c r="W2437" s="187" t="s">
        <v>2767</v>
      </c>
      <c r="X2437" s="256" t="s">
        <v>2771</v>
      </c>
      <c r="Y2437" s="249" t="s">
        <v>2775</v>
      </c>
      <c r="Z2437" s="249" t="s">
        <v>2757</v>
      </c>
    </row>
    <row r="2438" spans="1:26" s="205" customFormat="1" ht="13.5" x14ac:dyDescent="0.35">
      <c r="A2438" s="589"/>
      <c r="B2438" s="187" t="s">
        <v>2730</v>
      </c>
      <c r="C2438" s="206" t="s">
        <v>2733</v>
      </c>
      <c r="D2438" s="583"/>
      <c r="E2438" s="583"/>
      <c r="F2438" s="586"/>
      <c r="G2438" s="203" t="s">
        <v>2738</v>
      </c>
      <c r="H2438" s="211" t="s">
        <v>2741</v>
      </c>
      <c r="I2438" s="591"/>
      <c r="J2438" s="207" t="s">
        <v>2744</v>
      </c>
      <c r="K2438" s="576"/>
      <c r="L2438" s="203" t="s">
        <v>2748</v>
      </c>
      <c r="M2438" s="187" t="s">
        <v>2752</v>
      </c>
      <c r="N2438" s="203" t="s">
        <v>2738</v>
      </c>
      <c r="O2438" s="210" t="s">
        <v>2754</v>
      </c>
      <c r="P2438" s="187" t="s">
        <v>2757</v>
      </c>
      <c r="Q2438" s="242" t="s">
        <v>2759</v>
      </c>
      <c r="R2438" s="211" t="s">
        <v>2744</v>
      </c>
      <c r="S2438" s="212" t="s">
        <v>2762</v>
      </c>
      <c r="T2438" s="214" t="s">
        <v>2757</v>
      </c>
      <c r="U2438" s="187" t="s">
        <v>2764</v>
      </c>
      <c r="V2438" s="203" t="s">
        <v>2747</v>
      </c>
      <c r="W2438" s="187" t="s">
        <v>2768</v>
      </c>
      <c r="X2438" s="256" t="s">
        <v>2772</v>
      </c>
      <c r="Y2438" s="249" t="s">
        <v>2744</v>
      </c>
      <c r="Z2438" s="249"/>
    </row>
    <row r="2439" spans="1:26" s="205" customFormat="1" ht="13.5" x14ac:dyDescent="0.35">
      <c r="A2439" s="589"/>
      <c r="B2439" s="187"/>
      <c r="C2439" s="206"/>
      <c r="D2439" s="584"/>
      <c r="E2439" s="584"/>
      <c r="F2439" s="587"/>
      <c r="G2439" s="203" t="s">
        <v>2739</v>
      </c>
      <c r="H2439" s="211"/>
      <c r="I2439" s="592"/>
      <c r="J2439" s="207"/>
      <c r="K2439" s="576"/>
      <c r="L2439" s="203" t="s">
        <v>2749</v>
      </c>
      <c r="M2439" s="187" t="s">
        <v>2753</v>
      </c>
      <c r="N2439" s="203" t="s">
        <v>2739</v>
      </c>
      <c r="O2439" s="210"/>
      <c r="P2439" s="187"/>
      <c r="Q2439" s="242"/>
      <c r="R2439" s="211"/>
      <c r="S2439" s="212" t="s">
        <v>2763</v>
      </c>
      <c r="T2439" s="214"/>
      <c r="U2439" s="187" t="s">
        <v>2744</v>
      </c>
      <c r="V2439" s="203"/>
      <c r="W2439" s="187" t="s">
        <v>2739</v>
      </c>
      <c r="X2439" s="256"/>
      <c r="Y2439" s="249"/>
      <c r="Z2439" s="249"/>
    </row>
    <row r="2440" spans="1:26" s="189" customFormat="1" ht="15.75" customHeight="1" x14ac:dyDescent="0.35">
      <c r="A2440" s="221">
        <v>1</v>
      </c>
      <c r="B2440" s="217" t="str">
        <f>+ม.8!D10</f>
        <v>โฉนด</v>
      </c>
      <c r="C2440" s="234">
        <f>+ม.8!E10</f>
        <v>40095</v>
      </c>
      <c r="D2440" s="221">
        <f>+ม.8!I10</f>
        <v>5</v>
      </c>
      <c r="E2440" s="221">
        <f>+ม.8!J10</f>
        <v>2</v>
      </c>
      <c r="F2440" s="230" t="str">
        <f>+ม.8!K10</f>
        <v>23.0</v>
      </c>
      <c r="G2440" s="190"/>
      <c r="H2440" s="221">
        <f t="shared" si="265"/>
        <v>2223</v>
      </c>
      <c r="I2440" s="226">
        <v>130</v>
      </c>
      <c r="J2440" s="191">
        <f t="shared" si="266"/>
        <v>288990</v>
      </c>
      <c r="K2440" s="221">
        <f>+ม.8!Q10</f>
        <v>0</v>
      </c>
      <c r="L2440" s="238">
        <f>+ม.8!S10</f>
        <v>0</v>
      </c>
      <c r="M2440" s="238">
        <f>+ม.8!T10</f>
        <v>0</v>
      </c>
      <c r="N2440" s="190"/>
      <c r="O2440" s="197">
        <f>+ม.8!U10</f>
        <v>0</v>
      </c>
      <c r="P2440" s="190">
        <f>+ม.8!W10</f>
        <v>0</v>
      </c>
      <c r="Q2440" s="244"/>
      <c r="R2440" s="197">
        <f t="shared" si="260"/>
        <v>0</v>
      </c>
      <c r="S2440" s="221">
        <f>+ม.8!Z10</f>
        <v>0</v>
      </c>
      <c r="T2440" s="201">
        <f t="shared" si="261"/>
        <v>0</v>
      </c>
      <c r="U2440" s="190">
        <f t="shared" si="262"/>
        <v>0</v>
      </c>
      <c r="V2440" s="190">
        <f t="shared" si="263"/>
        <v>288990</v>
      </c>
      <c r="W2440" s="190"/>
      <c r="X2440" s="258" t="s">
        <v>2880</v>
      </c>
      <c r="Y2440" s="251"/>
      <c r="Z2440" s="251">
        <v>0.01</v>
      </c>
    </row>
    <row r="2441" spans="1:26" s="189" customFormat="1" ht="15.75" customHeight="1" x14ac:dyDescent="0.35">
      <c r="A2441" s="221">
        <v>2</v>
      </c>
      <c r="B2441" s="217" t="str">
        <f>+ม.8!D11</f>
        <v>โฉนด</v>
      </c>
      <c r="C2441" s="234">
        <f>+ม.8!E11</f>
        <v>4079</v>
      </c>
      <c r="D2441" s="221">
        <f>+ม.8!I11</f>
        <v>0</v>
      </c>
      <c r="E2441" s="221">
        <f>+ม.8!J11</f>
        <v>1</v>
      </c>
      <c r="F2441" s="230" t="str">
        <f>+ม.8!K11</f>
        <v>56.0</v>
      </c>
      <c r="G2441" s="190"/>
      <c r="H2441" s="221">
        <f t="shared" si="265"/>
        <v>156</v>
      </c>
      <c r="I2441" s="226">
        <v>230</v>
      </c>
      <c r="J2441" s="191">
        <f t="shared" si="266"/>
        <v>35880</v>
      </c>
      <c r="K2441" s="221">
        <f>+ม.8!Q11</f>
        <v>0</v>
      </c>
      <c r="L2441" s="238">
        <f>+ม.8!S11</f>
        <v>0</v>
      </c>
      <c r="M2441" s="238">
        <f>+ม.8!T11</f>
        <v>0</v>
      </c>
      <c r="N2441" s="190"/>
      <c r="O2441" s="197">
        <f>+ม.8!U11</f>
        <v>0</v>
      </c>
      <c r="P2441" s="190">
        <f>+ม.8!W11</f>
        <v>0</v>
      </c>
      <c r="Q2441" s="244"/>
      <c r="R2441" s="197">
        <f t="shared" si="260"/>
        <v>0</v>
      </c>
      <c r="S2441" s="221">
        <f>+ม.8!Z11</f>
        <v>0</v>
      </c>
      <c r="T2441" s="201">
        <f t="shared" si="261"/>
        <v>0</v>
      </c>
      <c r="U2441" s="190">
        <f t="shared" si="262"/>
        <v>0</v>
      </c>
      <c r="V2441" s="190">
        <f t="shared" si="263"/>
        <v>35880</v>
      </c>
      <c r="W2441" s="190"/>
      <c r="X2441" s="258" t="s">
        <v>2880</v>
      </c>
      <c r="Y2441" s="251"/>
      <c r="Z2441" s="251">
        <v>0.01</v>
      </c>
    </row>
    <row r="2442" spans="1:26" s="189" customFormat="1" ht="15.75" customHeight="1" x14ac:dyDescent="0.35">
      <c r="A2442" s="221">
        <v>3</v>
      </c>
      <c r="B2442" s="217" t="str">
        <f>+ม.8!D12</f>
        <v>โฉนด</v>
      </c>
      <c r="C2442" s="234">
        <f>+ม.8!E12</f>
        <v>64070</v>
      </c>
      <c r="D2442" s="221">
        <f>+ม.8!I12</f>
        <v>3</v>
      </c>
      <c r="E2442" s="221">
        <f>+ม.8!J12</f>
        <v>2</v>
      </c>
      <c r="F2442" s="230">
        <f>+ม.8!K12</f>
        <v>66.3</v>
      </c>
      <c r="G2442" s="190"/>
      <c r="H2442" s="221">
        <f t="shared" si="265"/>
        <v>1466.3</v>
      </c>
      <c r="I2442" s="226">
        <v>100</v>
      </c>
      <c r="J2442" s="191">
        <f t="shared" si="266"/>
        <v>146630</v>
      </c>
      <c r="K2442" s="221">
        <f>+ม.8!Q12</f>
        <v>0</v>
      </c>
      <c r="L2442" s="238">
        <f>+ม.8!S12</f>
        <v>0</v>
      </c>
      <c r="M2442" s="238">
        <f>+ม.8!T12</f>
        <v>0</v>
      </c>
      <c r="N2442" s="190"/>
      <c r="O2442" s="197">
        <f>+ม.8!U12</f>
        <v>0</v>
      </c>
      <c r="P2442" s="190">
        <f>+ม.8!W12</f>
        <v>0</v>
      </c>
      <c r="Q2442" s="244"/>
      <c r="R2442" s="197">
        <f t="shared" si="260"/>
        <v>0</v>
      </c>
      <c r="S2442" s="221">
        <f>+ม.8!Z12</f>
        <v>0</v>
      </c>
      <c r="T2442" s="201">
        <f t="shared" si="261"/>
        <v>0</v>
      </c>
      <c r="U2442" s="190">
        <f t="shared" si="262"/>
        <v>0</v>
      </c>
      <c r="V2442" s="190">
        <f t="shared" si="263"/>
        <v>146630</v>
      </c>
      <c r="W2442" s="190"/>
      <c r="X2442" s="258" t="s">
        <v>2880</v>
      </c>
      <c r="Y2442" s="251"/>
      <c r="Z2442" s="251">
        <v>0.01</v>
      </c>
    </row>
    <row r="2443" spans="1:26" s="189" customFormat="1" ht="15.75" customHeight="1" x14ac:dyDescent="0.35">
      <c r="A2443" s="221">
        <v>4</v>
      </c>
      <c r="B2443" s="217" t="str">
        <f>+ม.8!D13</f>
        <v>โฉนด</v>
      </c>
      <c r="C2443" s="234">
        <f>+ม.8!E13</f>
        <v>64079</v>
      </c>
      <c r="D2443" s="221">
        <f>+ม.8!I13</f>
        <v>0</v>
      </c>
      <c r="E2443" s="221">
        <f>+ม.8!J13</f>
        <v>1</v>
      </c>
      <c r="F2443" s="230">
        <f>+ม.8!K13</f>
        <v>2.1</v>
      </c>
      <c r="G2443" s="190"/>
      <c r="H2443" s="221">
        <f t="shared" si="265"/>
        <v>102.1</v>
      </c>
      <c r="I2443" s="226">
        <v>230</v>
      </c>
      <c r="J2443" s="191">
        <f t="shared" si="266"/>
        <v>23483</v>
      </c>
      <c r="K2443" s="221">
        <f>+ม.8!Q13</f>
        <v>1</v>
      </c>
      <c r="L2443" s="238" t="str">
        <f>+ม.8!S13</f>
        <v>บ้านเดี่ยว</v>
      </c>
      <c r="M2443" s="238" t="str">
        <f>+ม.8!T13</f>
        <v>ตึก</v>
      </c>
      <c r="N2443" s="190"/>
      <c r="O2443" s="197">
        <f>+ม.8!U13</f>
        <v>90</v>
      </c>
      <c r="P2443" s="190">
        <f>+ม.8!W13</f>
        <v>90</v>
      </c>
      <c r="Q2443" s="244">
        <v>6800</v>
      </c>
      <c r="R2443" s="197">
        <f t="shared" si="260"/>
        <v>612000</v>
      </c>
      <c r="S2443" s="221">
        <f>+ม.8!Z13</f>
        <v>20</v>
      </c>
      <c r="T2443" s="201">
        <f t="shared" si="261"/>
        <v>122400</v>
      </c>
      <c r="U2443" s="190">
        <f t="shared" si="262"/>
        <v>489600</v>
      </c>
      <c r="V2443" s="190">
        <f t="shared" si="263"/>
        <v>513083</v>
      </c>
      <c r="W2443" s="190"/>
      <c r="X2443" s="258" t="s">
        <v>2880</v>
      </c>
      <c r="Y2443" s="251"/>
      <c r="Z2443" s="251">
        <v>0.03</v>
      </c>
    </row>
    <row r="2444" spans="1:26" s="189" customFormat="1" ht="15.75" customHeight="1" x14ac:dyDescent="0.35">
      <c r="A2444" s="221">
        <v>5</v>
      </c>
      <c r="B2444" s="217" t="str">
        <f>+ม.8!D14</f>
        <v>โฉนด</v>
      </c>
      <c r="C2444" s="234">
        <f>+ม.8!E14</f>
        <v>64078</v>
      </c>
      <c r="D2444" s="221">
        <f>+ม.8!I14</f>
        <v>0</v>
      </c>
      <c r="E2444" s="221">
        <f>+ม.8!J14</f>
        <v>1</v>
      </c>
      <c r="F2444" s="230">
        <f>+ม.8!K14</f>
        <v>20</v>
      </c>
      <c r="G2444" s="190"/>
      <c r="H2444" s="221">
        <f t="shared" si="265"/>
        <v>120</v>
      </c>
      <c r="I2444" s="226">
        <v>230</v>
      </c>
      <c r="J2444" s="191">
        <f t="shared" si="266"/>
        <v>27600</v>
      </c>
      <c r="K2444" s="221">
        <f>+ม.8!Q14</f>
        <v>0</v>
      </c>
      <c r="L2444" s="238">
        <f>+ม.8!S14</f>
        <v>0</v>
      </c>
      <c r="M2444" s="238">
        <f>+ม.8!T14</f>
        <v>0</v>
      </c>
      <c r="N2444" s="190"/>
      <c r="O2444" s="197">
        <f>+ม.8!U14</f>
        <v>0</v>
      </c>
      <c r="P2444" s="190">
        <f>+ม.8!W14</f>
        <v>0</v>
      </c>
      <c r="Q2444" s="244"/>
      <c r="R2444" s="197">
        <f t="shared" si="260"/>
        <v>0</v>
      </c>
      <c r="S2444" s="221">
        <f>+ม.8!Z14</f>
        <v>0</v>
      </c>
      <c r="T2444" s="201">
        <f t="shared" si="261"/>
        <v>0</v>
      </c>
      <c r="U2444" s="190">
        <f t="shared" si="262"/>
        <v>0</v>
      </c>
      <c r="V2444" s="190">
        <f t="shared" si="263"/>
        <v>27600</v>
      </c>
      <c r="W2444" s="190"/>
      <c r="X2444" s="258" t="s">
        <v>2880</v>
      </c>
      <c r="Y2444" s="251"/>
      <c r="Z2444" s="251">
        <v>0.01</v>
      </c>
    </row>
    <row r="2445" spans="1:26" s="189" customFormat="1" ht="15.75" customHeight="1" x14ac:dyDescent="0.35">
      <c r="A2445" s="221">
        <v>6</v>
      </c>
      <c r="B2445" s="217" t="str">
        <f>+ม.8!D15</f>
        <v>โฉนด</v>
      </c>
      <c r="C2445" s="234">
        <f>+ม.8!E15</f>
        <v>64076</v>
      </c>
      <c r="D2445" s="221">
        <f>+ม.8!I15</f>
        <v>0</v>
      </c>
      <c r="E2445" s="221">
        <f>+ม.8!J15</f>
        <v>1</v>
      </c>
      <c r="F2445" s="230">
        <f>+ม.8!K15</f>
        <v>20.7</v>
      </c>
      <c r="G2445" s="190"/>
      <c r="H2445" s="221">
        <f t="shared" si="265"/>
        <v>120.7</v>
      </c>
      <c r="I2445" s="226">
        <v>230</v>
      </c>
      <c r="J2445" s="191">
        <f t="shared" si="266"/>
        <v>27761</v>
      </c>
      <c r="K2445" s="221">
        <f>+ม.8!Q15</f>
        <v>0</v>
      </c>
      <c r="L2445" s="238">
        <f>+ม.8!S15</f>
        <v>0</v>
      </c>
      <c r="M2445" s="238">
        <f>+ม.8!T15</f>
        <v>0</v>
      </c>
      <c r="N2445" s="190"/>
      <c r="O2445" s="197">
        <f>+ม.8!U15</f>
        <v>0</v>
      </c>
      <c r="P2445" s="190">
        <f>+ม.8!W15</f>
        <v>0</v>
      </c>
      <c r="Q2445" s="244"/>
      <c r="R2445" s="197">
        <f t="shared" si="260"/>
        <v>0</v>
      </c>
      <c r="S2445" s="221">
        <f>+ม.8!Z15</f>
        <v>0</v>
      </c>
      <c r="T2445" s="201">
        <f t="shared" si="261"/>
        <v>0</v>
      </c>
      <c r="U2445" s="190">
        <f t="shared" si="262"/>
        <v>0</v>
      </c>
      <c r="V2445" s="190">
        <f t="shared" si="263"/>
        <v>27761</v>
      </c>
      <c r="W2445" s="190"/>
      <c r="X2445" s="258" t="s">
        <v>2880</v>
      </c>
      <c r="Y2445" s="251"/>
      <c r="Z2445" s="251">
        <v>0.01</v>
      </c>
    </row>
    <row r="2446" spans="1:26" s="189" customFormat="1" ht="15.75" customHeight="1" x14ac:dyDescent="0.35">
      <c r="A2446" s="221">
        <v>7</v>
      </c>
      <c r="B2446" s="217" t="str">
        <f>+ม.8!D16</f>
        <v>โฉนด</v>
      </c>
      <c r="C2446" s="234">
        <f>+ม.8!E16</f>
        <v>40168</v>
      </c>
      <c r="D2446" s="221">
        <f>+ม.8!I16</f>
        <v>9</v>
      </c>
      <c r="E2446" s="221">
        <f>+ม.8!J16</f>
        <v>2</v>
      </c>
      <c r="F2446" s="230" t="str">
        <f>+ม.8!K16</f>
        <v>10.0</v>
      </c>
      <c r="G2446" s="190"/>
      <c r="H2446" s="221">
        <f t="shared" si="265"/>
        <v>3810</v>
      </c>
      <c r="I2446" s="226">
        <v>100</v>
      </c>
      <c r="J2446" s="191">
        <f t="shared" si="266"/>
        <v>381000</v>
      </c>
      <c r="K2446" s="221">
        <f>+ม.8!Q16</f>
        <v>0</v>
      </c>
      <c r="L2446" s="238">
        <f>+ม.8!S16</f>
        <v>0</v>
      </c>
      <c r="M2446" s="238">
        <f>+ม.8!T16</f>
        <v>0</v>
      </c>
      <c r="N2446" s="190"/>
      <c r="O2446" s="197">
        <f>+ม.8!U16</f>
        <v>0</v>
      </c>
      <c r="P2446" s="190">
        <f>+ม.8!W16</f>
        <v>0</v>
      </c>
      <c r="Q2446" s="244"/>
      <c r="R2446" s="197">
        <f t="shared" si="260"/>
        <v>0</v>
      </c>
      <c r="S2446" s="221">
        <f>+ม.8!Z16</f>
        <v>0</v>
      </c>
      <c r="T2446" s="201">
        <f t="shared" si="261"/>
        <v>0</v>
      </c>
      <c r="U2446" s="190">
        <f t="shared" si="262"/>
        <v>0</v>
      </c>
      <c r="V2446" s="190">
        <f t="shared" si="263"/>
        <v>381000</v>
      </c>
      <c r="W2446" s="190"/>
      <c r="X2446" s="258" t="s">
        <v>2880</v>
      </c>
      <c r="Y2446" s="251"/>
      <c r="Z2446" s="251">
        <v>0.01</v>
      </c>
    </row>
    <row r="2447" spans="1:26" s="189" customFormat="1" ht="15.75" customHeight="1" x14ac:dyDescent="0.35">
      <c r="A2447" s="221">
        <v>8</v>
      </c>
      <c r="B2447" s="217" t="str">
        <f>+ม.8!D17</f>
        <v>โฉนด</v>
      </c>
      <c r="C2447" s="234">
        <f>+ม.8!E17</f>
        <v>64224</v>
      </c>
      <c r="D2447" s="221">
        <f>+ม.8!I17</f>
        <v>5</v>
      </c>
      <c r="E2447" s="221">
        <f>+ม.8!J17</f>
        <v>2</v>
      </c>
      <c r="F2447" s="230">
        <f>+ม.8!K17</f>
        <v>71.5</v>
      </c>
      <c r="G2447" s="190"/>
      <c r="H2447" s="221">
        <f t="shared" si="265"/>
        <v>2271.5</v>
      </c>
      <c r="I2447" s="226">
        <v>100</v>
      </c>
      <c r="J2447" s="191">
        <f t="shared" si="266"/>
        <v>227150</v>
      </c>
      <c r="K2447" s="221">
        <f>+ม.8!Q17</f>
        <v>0</v>
      </c>
      <c r="L2447" s="238">
        <f>+ม.8!S17</f>
        <v>0</v>
      </c>
      <c r="M2447" s="238">
        <f>+ม.8!T17</f>
        <v>0</v>
      </c>
      <c r="N2447" s="190"/>
      <c r="O2447" s="197">
        <f>+ม.8!U17</f>
        <v>0</v>
      </c>
      <c r="P2447" s="190">
        <f>+ม.8!W17</f>
        <v>0</v>
      </c>
      <c r="Q2447" s="244"/>
      <c r="R2447" s="197">
        <f t="shared" si="260"/>
        <v>0</v>
      </c>
      <c r="S2447" s="221">
        <f>+ม.8!Z17</f>
        <v>0</v>
      </c>
      <c r="T2447" s="201">
        <f t="shared" si="261"/>
        <v>0</v>
      </c>
      <c r="U2447" s="190">
        <f t="shared" si="262"/>
        <v>0</v>
      </c>
      <c r="V2447" s="190">
        <f t="shared" si="263"/>
        <v>227150</v>
      </c>
      <c r="W2447" s="190"/>
      <c r="X2447" s="258" t="s">
        <v>2880</v>
      </c>
      <c r="Y2447" s="251"/>
      <c r="Z2447" s="251">
        <v>0.01</v>
      </c>
    </row>
    <row r="2448" spans="1:26" s="189" customFormat="1" ht="15.75" customHeight="1" x14ac:dyDescent="0.35">
      <c r="A2448" s="221">
        <v>9</v>
      </c>
      <c r="B2448" s="217" t="str">
        <f>+ม.8!D18</f>
        <v>โฉนด</v>
      </c>
      <c r="C2448" s="234">
        <f>+ม.8!E18</f>
        <v>31228</v>
      </c>
      <c r="D2448" s="221">
        <f>+ม.8!I18</f>
        <v>0</v>
      </c>
      <c r="E2448" s="221">
        <f>+ม.8!J18</f>
        <v>2</v>
      </c>
      <c r="F2448" s="230" t="str">
        <f>+ม.8!K18</f>
        <v>56.0</v>
      </c>
      <c r="G2448" s="190"/>
      <c r="H2448" s="221">
        <f t="shared" si="265"/>
        <v>256</v>
      </c>
      <c r="I2448" s="226">
        <v>230</v>
      </c>
      <c r="J2448" s="191">
        <f t="shared" si="266"/>
        <v>58880</v>
      </c>
      <c r="K2448" s="221">
        <f>+ม.8!Q18</f>
        <v>1</v>
      </c>
      <c r="L2448" s="238" t="str">
        <f>+ม.8!S18</f>
        <v>บ้านเดี่ยว</v>
      </c>
      <c r="M2448" s="238" t="str">
        <f>+ม.8!T18</f>
        <v>ครึ่งตึกครึ่งไม้</v>
      </c>
      <c r="N2448" s="190"/>
      <c r="O2448" s="197">
        <f>+ม.8!U18</f>
        <v>150</v>
      </c>
      <c r="P2448" s="190">
        <f>+ม.8!W18</f>
        <v>0</v>
      </c>
      <c r="Q2448" s="244">
        <v>6800</v>
      </c>
      <c r="R2448" s="197">
        <f t="shared" si="260"/>
        <v>1020000</v>
      </c>
      <c r="S2448" s="221">
        <v>25</v>
      </c>
      <c r="T2448" s="201">
        <f t="shared" si="261"/>
        <v>255000</v>
      </c>
      <c r="U2448" s="190">
        <f t="shared" si="262"/>
        <v>765000</v>
      </c>
      <c r="V2448" s="190">
        <f t="shared" si="263"/>
        <v>823880</v>
      </c>
      <c r="W2448" s="190"/>
      <c r="X2448" s="258" t="s">
        <v>2880</v>
      </c>
      <c r="Y2448" s="251"/>
      <c r="Z2448" s="251">
        <v>0.03</v>
      </c>
    </row>
    <row r="2449" spans="1:26" s="189" customFormat="1" ht="15.75" customHeight="1" x14ac:dyDescent="0.35">
      <c r="A2449" s="221">
        <f>+ม.8!C19</f>
        <v>0</v>
      </c>
      <c r="B2449" s="217">
        <f>+ม.8!D19</f>
        <v>0</v>
      </c>
      <c r="C2449" s="234"/>
      <c r="D2449" s="221"/>
      <c r="E2449" s="221"/>
      <c r="F2449" s="230"/>
      <c r="G2449" s="190"/>
      <c r="H2449" s="221">
        <f t="shared" si="265"/>
        <v>0</v>
      </c>
      <c r="I2449" s="226"/>
      <c r="J2449" s="191">
        <f t="shared" si="266"/>
        <v>0</v>
      </c>
      <c r="K2449" s="221">
        <f>+ม.8!Q19</f>
        <v>0</v>
      </c>
      <c r="L2449" s="238" t="str">
        <f>+ม.8!S19</f>
        <v>ชั้นที่ 1</v>
      </c>
      <c r="M2449" s="238">
        <f>+ม.8!T19</f>
        <v>0</v>
      </c>
      <c r="N2449" s="190"/>
      <c r="O2449" s="197">
        <f>+ม.8!U19</f>
        <v>0</v>
      </c>
      <c r="P2449" s="190">
        <f>+ม.8!W19</f>
        <v>75</v>
      </c>
      <c r="Q2449" s="244"/>
      <c r="R2449" s="197">
        <f t="shared" si="260"/>
        <v>0</v>
      </c>
      <c r="S2449" s="221"/>
      <c r="T2449" s="201">
        <f t="shared" si="261"/>
        <v>0</v>
      </c>
      <c r="U2449" s="190">
        <f t="shared" si="262"/>
        <v>0</v>
      </c>
      <c r="V2449" s="190">
        <f t="shared" si="263"/>
        <v>0</v>
      </c>
      <c r="W2449" s="190"/>
      <c r="X2449" s="258"/>
      <c r="Y2449" s="251"/>
      <c r="Z2449" s="251"/>
    </row>
    <row r="2450" spans="1:26" s="189" customFormat="1" ht="15.75" customHeight="1" x14ac:dyDescent="0.35">
      <c r="A2450" s="221">
        <f>+ม.8!C20</f>
        <v>0</v>
      </c>
      <c r="B2450" s="217">
        <f>+ม.8!D20</f>
        <v>0</v>
      </c>
      <c r="C2450" s="234"/>
      <c r="D2450" s="221"/>
      <c r="E2450" s="221"/>
      <c r="F2450" s="230"/>
      <c r="G2450" s="190"/>
      <c r="H2450" s="221">
        <f t="shared" si="265"/>
        <v>0</v>
      </c>
      <c r="I2450" s="226"/>
      <c r="J2450" s="191">
        <f t="shared" si="266"/>
        <v>0</v>
      </c>
      <c r="K2450" s="221">
        <f>+ม.8!Q20</f>
        <v>0</v>
      </c>
      <c r="L2450" s="238" t="str">
        <f>+ม.8!S20</f>
        <v>ชั้นที่ 2</v>
      </c>
      <c r="M2450" s="238">
        <f>+ม.8!T20</f>
        <v>0</v>
      </c>
      <c r="N2450" s="190"/>
      <c r="O2450" s="197">
        <f>+ม.8!U20</f>
        <v>0</v>
      </c>
      <c r="P2450" s="190">
        <f>+ม.8!W20</f>
        <v>75</v>
      </c>
      <c r="Q2450" s="244"/>
      <c r="R2450" s="197">
        <f t="shared" ref="R2450:R2513" si="267">O2450*Q2450</f>
        <v>0</v>
      </c>
      <c r="S2450" s="221">
        <f>+ม.8!Z20</f>
        <v>0</v>
      </c>
      <c r="T2450" s="201">
        <f t="shared" ref="T2450:T2513" si="268">R2450*S2450/100</f>
        <v>0</v>
      </c>
      <c r="U2450" s="190">
        <f t="shared" ref="U2450:U2513" si="269">R2450-T2450</f>
        <v>0</v>
      </c>
      <c r="V2450" s="190">
        <f t="shared" ref="V2450:V2513" si="270">J2450+U2450</f>
        <v>0</v>
      </c>
      <c r="W2450" s="190"/>
      <c r="X2450" s="258"/>
      <c r="Y2450" s="251"/>
      <c r="Z2450" s="251"/>
    </row>
    <row r="2451" spans="1:26" s="189" customFormat="1" ht="15.75" customHeight="1" x14ac:dyDescent="0.35">
      <c r="A2451" s="221">
        <v>10</v>
      </c>
      <c r="B2451" s="217" t="str">
        <f>+ม.8!D21</f>
        <v>โฉนด</v>
      </c>
      <c r="C2451" s="234">
        <f>+ม.8!E21</f>
        <v>40154</v>
      </c>
      <c r="D2451" s="221">
        <f>+ม.8!I21</f>
        <v>5</v>
      </c>
      <c r="E2451" s="221">
        <f>+ม.8!J21</f>
        <v>2</v>
      </c>
      <c r="F2451" s="230" t="str">
        <f>+ม.8!K21</f>
        <v>33.0</v>
      </c>
      <c r="G2451" s="190"/>
      <c r="H2451" s="221">
        <f t="shared" si="265"/>
        <v>2233</v>
      </c>
      <c r="I2451" s="226">
        <v>230</v>
      </c>
      <c r="J2451" s="191">
        <f t="shared" si="266"/>
        <v>513590</v>
      </c>
      <c r="K2451" s="221">
        <f>+ม.8!Q21</f>
        <v>0</v>
      </c>
      <c r="L2451" s="238">
        <f>+ม.8!S21</f>
        <v>0</v>
      </c>
      <c r="M2451" s="238">
        <f>+ม.8!T21</f>
        <v>0</v>
      </c>
      <c r="N2451" s="190"/>
      <c r="O2451" s="197">
        <f>+ม.8!U21</f>
        <v>0</v>
      </c>
      <c r="P2451" s="190">
        <f>+ม.8!W21</f>
        <v>0</v>
      </c>
      <c r="Q2451" s="244"/>
      <c r="R2451" s="197">
        <f t="shared" si="267"/>
        <v>0</v>
      </c>
      <c r="S2451" s="221">
        <f>+ม.8!Z21</f>
        <v>0</v>
      </c>
      <c r="T2451" s="201">
        <f t="shared" si="268"/>
        <v>0</v>
      </c>
      <c r="U2451" s="190">
        <f t="shared" si="269"/>
        <v>0</v>
      </c>
      <c r="V2451" s="190">
        <f t="shared" si="270"/>
        <v>513590</v>
      </c>
      <c r="W2451" s="190"/>
      <c r="X2451" s="258" t="s">
        <v>2880</v>
      </c>
      <c r="Y2451" s="251"/>
      <c r="Z2451" s="251">
        <v>0.01</v>
      </c>
    </row>
    <row r="2452" spans="1:26" s="189" customFormat="1" ht="15.75" customHeight="1" x14ac:dyDescent="0.35">
      <c r="A2452" s="221">
        <v>11</v>
      </c>
      <c r="B2452" s="217" t="str">
        <f>+ม.8!D22</f>
        <v>โฉนด</v>
      </c>
      <c r="C2452" s="234">
        <f>+ม.8!E22</f>
        <v>39847</v>
      </c>
      <c r="D2452" s="221">
        <f>+ม.8!I22</f>
        <v>1</v>
      </c>
      <c r="E2452" s="221">
        <f>+ม.8!J22</f>
        <v>3</v>
      </c>
      <c r="F2452" s="230" t="str">
        <f>+ม.8!K22</f>
        <v>90.0</v>
      </c>
      <c r="G2452" s="190"/>
      <c r="H2452" s="221">
        <f t="shared" si="265"/>
        <v>790</v>
      </c>
      <c r="I2452" s="226">
        <v>100</v>
      </c>
      <c r="J2452" s="191">
        <f t="shared" si="266"/>
        <v>79000</v>
      </c>
      <c r="K2452" s="221">
        <f>+ม.8!Q22</f>
        <v>0</v>
      </c>
      <c r="L2452" s="238">
        <f>+ม.8!S22</f>
        <v>0</v>
      </c>
      <c r="M2452" s="238">
        <f>+ม.8!T22</f>
        <v>0</v>
      </c>
      <c r="N2452" s="190"/>
      <c r="O2452" s="197">
        <f>+ม.8!U22</f>
        <v>0</v>
      </c>
      <c r="P2452" s="190">
        <f>+ม.8!W22</f>
        <v>0</v>
      </c>
      <c r="Q2452" s="244"/>
      <c r="R2452" s="197">
        <f t="shared" si="267"/>
        <v>0</v>
      </c>
      <c r="S2452" s="221">
        <f>+ม.8!Z22</f>
        <v>0</v>
      </c>
      <c r="T2452" s="201">
        <f t="shared" si="268"/>
        <v>0</v>
      </c>
      <c r="U2452" s="190">
        <f t="shared" si="269"/>
        <v>0</v>
      </c>
      <c r="V2452" s="190">
        <f t="shared" si="270"/>
        <v>79000</v>
      </c>
      <c r="W2452" s="190"/>
      <c r="X2452" s="258" t="s">
        <v>2880</v>
      </c>
      <c r="Y2452" s="251"/>
      <c r="Z2452" s="251">
        <v>0.01</v>
      </c>
    </row>
    <row r="2453" spans="1:26" s="189" customFormat="1" ht="15.75" customHeight="1" x14ac:dyDescent="0.35">
      <c r="A2453" s="221">
        <v>12</v>
      </c>
      <c r="B2453" s="217" t="str">
        <f>+ม.8!D23</f>
        <v>โฉนด</v>
      </c>
      <c r="C2453" s="234">
        <f>+ม.8!E23</f>
        <v>64075</v>
      </c>
      <c r="D2453" s="221">
        <f>+ม.8!I23</f>
        <v>0</v>
      </c>
      <c r="E2453" s="221">
        <f>+ม.8!J23</f>
        <v>1</v>
      </c>
      <c r="F2453" s="230">
        <f>+ม.8!K23</f>
        <v>26.3</v>
      </c>
      <c r="G2453" s="190"/>
      <c r="H2453" s="221">
        <f t="shared" si="265"/>
        <v>126.3</v>
      </c>
      <c r="I2453" s="226">
        <v>230</v>
      </c>
      <c r="J2453" s="191">
        <f t="shared" si="266"/>
        <v>29049</v>
      </c>
      <c r="K2453" s="221">
        <f>+ม.8!Q23</f>
        <v>1</v>
      </c>
      <c r="L2453" s="238" t="str">
        <f>+ม.8!S23</f>
        <v>บ้านเดี่ยว</v>
      </c>
      <c r="M2453" s="238" t="str">
        <f>+ม.8!T23</f>
        <v>ตึก</v>
      </c>
      <c r="N2453" s="190"/>
      <c r="O2453" s="197">
        <f>+ม.8!U23</f>
        <v>42</v>
      </c>
      <c r="P2453" s="190">
        <f>+ม.8!W23</f>
        <v>42</v>
      </c>
      <c r="Q2453" s="244">
        <v>6800</v>
      </c>
      <c r="R2453" s="197">
        <f t="shared" si="267"/>
        <v>285600</v>
      </c>
      <c r="S2453" s="221">
        <f>+ม.8!Z23</f>
        <v>20</v>
      </c>
      <c r="T2453" s="201">
        <f t="shared" si="268"/>
        <v>57120</v>
      </c>
      <c r="U2453" s="190">
        <f t="shared" si="269"/>
        <v>228480</v>
      </c>
      <c r="V2453" s="190">
        <f t="shared" si="270"/>
        <v>257529</v>
      </c>
      <c r="W2453" s="190"/>
      <c r="X2453" s="258" t="s">
        <v>2880</v>
      </c>
      <c r="Y2453" s="251"/>
      <c r="Z2453" s="251">
        <v>0.03</v>
      </c>
    </row>
    <row r="2454" spans="1:26" s="189" customFormat="1" ht="15.75" customHeight="1" x14ac:dyDescent="0.35">
      <c r="A2454" s="221">
        <v>13</v>
      </c>
      <c r="B2454" s="217" t="str">
        <f>+ม.8!D24</f>
        <v>โฉนด</v>
      </c>
      <c r="C2454" s="234">
        <f>+ม.8!E24</f>
        <v>64073</v>
      </c>
      <c r="D2454" s="221">
        <f>+ม.8!I24</f>
        <v>4</v>
      </c>
      <c r="E2454" s="221">
        <f>+ม.8!J24</f>
        <v>0</v>
      </c>
      <c r="F2454" s="230">
        <f>+ม.8!K24</f>
        <v>64.5</v>
      </c>
      <c r="G2454" s="190"/>
      <c r="H2454" s="221">
        <f t="shared" si="265"/>
        <v>1664.5</v>
      </c>
      <c r="I2454" s="226">
        <v>100</v>
      </c>
      <c r="J2454" s="191">
        <f t="shared" si="266"/>
        <v>166450</v>
      </c>
      <c r="K2454" s="221">
        <f>+ม.8!Q24</f>
        <v>0</v>
      </c>
      <c r="L2454" s="238">
        <f>+ม.8!S24</f>
        <v>0</v>
      </c>
      <c r="M2454" s="238">
        <f>+ม.8!T24</f>
        <v>0</v>
      </c>
      <c r="N2454" s="190"/>
      <c r="O2454" s="197">
        <f>+ม.8!U24</f>
        <v>0</v>
      </c>
      <c r="P2454" s="190">
        <f>+ม.8!W24</f>
        <v>0</v>
      </c>
      <c r="Q2454" s="244"/>
      <c r="R2454" s="197">
        <f t="shared" si="267"/>
        <v>0</v>
      </c>
      <c r="S2454" s="221">
        <f>+ม.8!Z24</f>
        <v>0</v>
      </c>
      <c r="T2454" s="201">
        <f t="shared" si="268"/>
        <v>0</v>
      </c>
      <c r="U2454" s="190">
        <f t="shared" si="269"/>
        <v>0</v>
      </c>
      <c r="V2454" s="190">
        <f t="shared" si="270"/>
        <v>166450</v>
      </c>
      <c r="W2454" s="190"/>
      <c r="X2454" s="258" t="s">
        <v>2880</v>
      </c>
      <c r="Y2454" s="251"/>
      <c r="Z2454" s="251">
        <v>0.01</v>
      </c>
    </row>
    <row r="2455" spans="1:26" s="189" customFormat="1" ht="15.75" customHeight="1" x14ac:dyDescent="0.35">
      <c r="A2455" s="221">
        <v>14</v>
      </c>
      <c r="B2455" s="217" t="str">
        <f>+ม.8!D25</f>
        <v>โฉนด</v>
      </c>
      <c r="C2455" s="234">
        <f>+ม.8!E25</f>
        <v>40092</v>
      </c>
      <c r="D2455" s="221">
        <f>+ม.8!I25</f>
        <v>5</v>
      </c>
      <c r="E2455" s="221">
        <f>+ม.8!J25</f>
        <v>0</v>
      </c>
      <c r="F2455" s="230" t="str">
        <f>+ม.8!K25</f>
        <v>50.0</v>
      </c>
      <c r="G2455" s="190"/>
      <c r="H2455" s="221">
        <f t="shared" si="265"/>
        <v>2050</v>
      </c>
      <c r="I2455" s="226">
        <v>130</v>
      </c>
      <c r="J2455" s="191">
        <f t="shared" si="266"/>
        <v>266500</v>
      </c>
      <c r="K2455" s="221">
        <f>+ม.8!Q25</f>
        <v>0</v>
      </c>
      <c r="L2455" s="238">
        <f>+ม.8!S25</f>
        <v>0</v>
      </c>
      <c r="M2455" s="238">
        <f>+ม.8!T25</f>
        <v>0</v>
      </c>
      <c r="N2455" s="190"/>
      <c r="O2455" s="197">
        <f>+ม.8!U25</f>
        <v>0</v>
      </c>
      <c r="P2455" s="190">
        <f>+ม.8!W25</f>
        <v>0</v>
      </c>
      <c r="Q2455" s="244"/>
      <c r="R2455" s="197">
        <f t="shared" si="267"/>
        <v>0</v>
      </c>
      <c r="S2455" s="221">
        <f>+ม.8!Z25</f>
        <v>0</v>
      </c>
      <c r="T2455" s="201">
        <f t="shared" si="268"/>
        <v>0</v>
      </c>
      <c r="U2455" s="190">
        <f t="shared" si="269"/>
        <v>0</v>
      </c>
      <c r="V2455" s="190">
        <f t="shared" si="270"/>
        <v>266500</v>
      </c>
      <c r="W2455" s="190"/>
      <c r="X2455" s="258" t="s">
        <v>2880</v>
      </c>
      <c r="Y2455" s="251"/>
      <c r="Z2455" s="251">
        <v>0.01</v>
      </c>
    </row>
    <row r="2456" spans="1:26" s="189" customFormat="1" ht="15.75" customHeight="1" x14ac:dyDescent="0.35">
      <c r="A2456" s="221">
        <v>15</v>
      </c>
      <c r="B2456" s="217" t="str">
        <f>+ม.8!D26</f>
        <v>โฉนด</v>
      </c>
      <c r="C2456" s="234">
        <f>+ม.8!E26</f>
        <v>64074</v>
      </c>
      <c r="D2456" s="221">
        <f>+ม.8!I26</f>
        <v>0</v>
      </c>
      <c r="E2456" s="221">
        <f>+ม.8!J26</f>
        <v>1</v>
      </c>
      <c r="F2456" s="230">
        <f>+ม.8!K26</f>
        <v>42.5</v>
      </c>
      <c r="G2456" s="190"/>
      <c r="H2456" s="221">
        <f t="shared" si="265"/>
        <v>142.5</v>
      </c>
      <c r="I2456" s="226">
        <v>230</v>
      </c>
      <c r="J2456" s="191">
        <f t="shared" si="266"/>
        <v>32775</v>
      </c>
      <c r="K2456" s="221">
        <f>+ม.8!Q26</f>
        <v>1</v>
      </c>
      <c r="L2456" s="238" t="str">
        <f>+ม.8!S26</f>
        <v>บ้านเดี่ยว</v>
      </c>
      <c r="M2456" s="238" t="str">
        <f>+ม.8!T26</f>
        <v>ตึก</v>
      </c>
      <c r="N2456" s="190"/>
      <c r="O2456" s="197">
        <f>+ม.8!U26</f>
        <v>120</v>
      </c>
      <c r="P2456" s="190">
        <f>+ม.8!W26</f>
        <v>120</v>
      </c>
      <c r="Q2456" s="244">
        <v>6800</v>
      </c>
      <c r="R2456" s="197">
        <f t="shared" si="267"/>
        <v>816000</v>
      </c>
      <c r="S2456" s="221">
        <f>+ม.8!Z26</f>
        <v>20</v>
      </c>
      <c r="T2456" s="201">
        <f t="shared" si="268"/>
        <v>163200</v>
      </c>
      <c r="U2456" s="190">
        <f t="shared" si="269"/>
        <v>652800</v>
      </c>
      <c r="V2456" s="190">
        <f t="shared" si="270"/>
        <v>685575</v>
      </c>
      <c r="W2456" s="190"/>
      <c r="X2456" s="258" t="s">
        <v>2880</v>
      </c>
      <c r="Y2456" s="251"/>
      <c r="Z2456" s="251">
        <v>0.03</v>
      </c>
    </row>
    <row r="2457" spans="1:26" s="189" customFormat="1" ht="15.75" customHeight="1" x14ac:dyDescent="0.35">
      <c r="A2457" s="221">
        <v>16</v>
      </c>
      <c r="B2457" s="217" t="str">
        <f>+ม.8!D27</f>
        <v>โฉนด</v>
      </c>
      <c r="C2457" s="234">
        <f>+ม.8!E27</f>
        <v>15892</v>
      </c>
      <c r="D2457" s="221">
        <f>+ม.8!I27</f>
        <v>31</v>
      </c>
      <c r="E2457" s="221">
        <f>+ม.8!J27</f>
        <v>3</v>
      </c>
      <c r="F2457" s="230">
        <f>+ม.8!K27</f>
        <v>62</v>
      </c>
      <c r="G2457" s="190"/>
      <c r="H2457" s="221">
        <f t="shared" si="265"/>
        <v>12762</v>
      </c>
      <c r="I2457" s="226">
        <v>100</v>
      </c>
      <c r="J2457" s="191">
        <f t="shared" si="266"/>
        <v>1276200</v>
      </c>
      <c r="K2457" s="221">
        <f>+ม.8!Q27</f>
        <v>0</v>
      </c>
      <c r="L2457" s="238">
        <f>+ม.8!S27</f>
        <v>0</v>
      </c>
      <c r="M2457" s="238">
        <f>+ม.8!T27</f>
        <v>0</v>
      </c>
      <c r="N2457" s="190"/>
      <c r="O2457" s="197">
        <f>+ม.8!U27</f>
        <v>0</v>
      </c>
      <c r="P2457" s="190">
        <f>+ม.8!W27</f>
        <v>0</v>
      </c>
      <c r="Q2457" s="244"/>
      <c r="R2457" s="197">
        <f t="shared" si="267"/>
        <v>0</v>
      </c>
      <c r="S2457" s="221">
        <f>+ม.8!Z27</f>
        <v>0</v>
      </c>
      <c r="T2457" s="201">
        <f t="shared" si="268"/>
        <v>0</v>
      </c>
      <c r="U2457" s="190">
        <f t="shared" si="269"/>
        <v>0</v>
      </c>
      <c r="V2457" s="190">
        <f t="shared" si="270"/>
        <v>1276200</v>
      </c>
      <c r="W2457" s="190"/>
      <c r="X2457" s="258" t="s">
        <v>2880</v>
      </c>
      <c r="Y2457" s="251"/>
      <c r="Z2457" s="251">
        <v>0.01</v>
      </c>
    </row>
    <row r="2458" spans="1:26" s="189" customFormat="1" ht="15.75" customHeight="1" x14ac:dyDescent="0.35">
      <c r="A2458" s="221">
        <v>17</v>
      </c>
      <c r="B2458" s="217" t="str">
        <f>+ม.8!D28</f>
        <v>โฉนด</v>
      </c>
      <c r="C2458" s="234">
        <f>+ม.8!E28</f>
        <v>64226</v>
      </c>
      <c r="D2458" s="221">
        <f>+ม.8!I28</f>
        <v>3</v>
      </c>
      <c r="E2458" s="221">
        <f>+ม.8!J28</f>
        <v>2</v>
      </c>
      <c r="F2458" s="230">
        <f>+ม.8!K28</f>
        <v>32.5</v>
      </c>
      <c r="G2458" s="190"/>
      <c r="H2458" s="221">
        <f t="shared" si="265"/>
        <v>1432.5</v>
      </c>
      <c r="I2458" s="226">
        <v>100</v>
      </c>
      <c r="J2458" s="191">
        <f t="shared" si="266"/>
        <v>143250</v>
      </c>
      <c r="K2458" s="221">
        <f>+ม.8!Q28</f>
        <v>0</v>
      </c>
      <c r="L2458" s="238">
        <f>+ม.8!S28</f>
        <v>0</v>
      </c>
      <c r="M2458" s="238">
        <f>+ม.8!T28</f>
        <v>0</v>
      </c>
      <c r="N2458" s="190"/>
      <c r="O2458" s="197">
        <f>+ม.8!U28</f>
        <v>0</v>
      </c>
      <c r="P2458" s="190">
        <f>+ม.8!W28</f>
        <v>0</v>
      </c>
      <c r="Q2458" s="244"/>
      <c r="R2458" s="197">
        <f t="shared" si="267"/>
        <v>0</v>
      </c>
      <c r="S2458" s="221">
        <f>+ม.8!Z28</f>
        <v>0</v>
      </c>
      <c r="T2458" s="201">
        <f t="shared" si="268"/>
        <v>0</v>
      </c>
      <c r="U2458" s="190">
        <f t="shared" si="269"/>
        <v>0</v>
      </c>
      <c r="V2458" s="190">
        <f t="shared" si="270"/>
        <v>143250</v>
      </c>
      <c r="W2458" s="190"/>
      <c r="X2458" s="258" t="s">
        <v>2880</v>
      </c>
      <c r="Y2458" s="251"/>
      <c r="Z2458" s="251">
        <v>0.01</v>
      </c>
    </row>
    <row r="2459" spans="1:26" s="189" customFormat="1" ht="15.75" customHeight="1" x14ac:dyDescent="0.35">
      <c r="A2459" s="221">
        <v>18</v>
      </c>
      <c r="B2459" s="217" t="str">
        <f>+ม.8!D29</f>
        <v>โฉนด</v>
      </c>
      <c r="C2459" s="234">
        <f>+ม.8!E29</f>
        <v>40091</v>
      </c>
      <c r="D2459" s="221">
        <f>+ม.8!I29</f>
        <v>5</v>
      </c>
      <c r="E2459" s="221">
        <f>+ม.8!J29</f>
        <v>0</v>
      </c>
      <c r="F2459" s="230" t="str">
        <f>+ม.8!K29</f>
        <v>25.0</v>
      </c>
      <c r="G2459" s="190"/>
      <c r="H2459" s="221">
        <f t="shared" si="265"/>
        <v>2025</v>
      </c>
      <c r="I2459" s="226">
        <v>130</v>
      </c>
      <c r="J2459" s="191">
        <f t="shared" si="266"/>
        <v>263250</v>
      </c>
      <c r="K2459" s="221">
        <f>+ม.8!Q29</f>
        <v>0</v>
      </c>
      <c r="L2459" s="238">
        <f>+ม.8!S29</f>
        <v>0</v>
      </c>
      <c r="M2459" s="238">
        <f>+ม.8!T29</f>
        <v>0</v>
      </c>
      <c r="N2459" s="190"/>
      <c r="O2459" s="197">
        <f>+ม.8!U29</f>
        <v>0</v>
      </c>
      <c r="P2459" s="190">
        <f>+ม.8!W29</f>
        <v>0</v>
      </c>
      <c r="Q2459" s="244"/>
      <c r="R2459" s="197">
        <f t="shared" si="267"/>
        <v>0</v>
      </c>
      <c r="S2459" s="221">
        <f>+ม.8!Z29</f>
        <v>0</v>
      </c>
      <c r="T2459" s="201">
        <f t="shared" si="268"/>
        <v>0</v>
      </c>
      <c r="U2459" s="190">
        <f t="shared" si="269"/>
        <v>0</v>
      </c>
      <c r="V2459" s="190">
        <f t="shared" si="270"/>
        <v>263250</v>
      </c>
      <c r="W2459" s="190"/>
      <c r="X2459" s="258" t="s">
        <v>2880</v>
      </c>
      <c r="Y2459" s="251"/>
      <c r="Z2459" s="251">
        <v>0.01</v>
      </c>
    </row>
    <row r="2460" spans="1:26" s="189" customFormat="1" ht="15.75" customHeight="1" x14ac:dyDescent="0.35">
      <c r="A2460" s="221">
        <v>19</v>
      </c>
      <c r="B2460" s="217" t="str">
        <f>+ม.8!D30</f>
        <v>โฉนด</v>
      </c>
      <c r="C2460" s="234">
        <f>+ม.8!E30</f>
        <v>40135</v>
      </c>
      <c r="D2460" s="221">
        <f>+ม.8!I30</f>
        <v>5</v>
      </c>
      <c r="E2460" s="221">
        <f>+ม.8!J30</f>
        <v>2</v>
      </c>
      <c r="F2460" s="230" t="str">
        <f>+ม.8!K30</f>
        <v>88.0</v>
      </c>
      <c r="G2460" s="190"/>
      <c r="H2460" s="221">
        <f t="shared" si="265"/>
        <v>2288</v>
      </c>
      <c r="I2460" s="226">
        <v>350</v>
      </c>
      <c r="J2460" s="191">
        <f t="shared" si="266"/>
        <v>800800</v>
      </c>
      <c r="K2460" s="221">
        <f>+ม.8!Q30</f>
        <v>0</v>
      </c>
      <c r="L2460" s="238">
        <f>+ม.8!S30</f>
        <v>0</v>
      </c>
      <c r="M2460" s="238">
        <f>+ม.8!T30</f>
        <v>0</v>
      </c>
      <c r="N2460" s="190"/>
      <c r="O2460" s="197">
        <f>+ม.8!U30</f>
        <v>0</v>
      </c>
      <c r="P2460" s="190">
        <f>+ม.8!W30</f>
        <v>0</v>
      </c>
      <c r="Q2460" s="244"/>
      <c r="R2460" s="197">
        <f t="shared" si="267"/>
        <v>0</v>
      </c>
      <c r="S2460" s="221">
        <f>+ม.8!Z30</f>
        <v>0</v>
      </c>
      <c r="T2460" s="201">
        <f t="shared" si="268"/>
        <v>0</v>
      </c>
      <c r="U2460" s="190">
        <f t="shared" si="269"/>
        <v>0</v>
      </c>
      <c r="V2460" s="190">
        <f t="shared" si="270"/>
        <v>800800</v>
      </c>
      <c r="W2460" s="190"/>
      <c r="X2460" s="258" t="s">
        <v>2880</v>
      </c>
      <c r="Y2460" s="251"/>
      <c r="Z2460" s="251">
        <v>0.01</v>
      </c>
    </row>
    <row r="2461" spans="1:26" s="189" customFormat="1" ht="15.75" customHeight="1" x14ac:dyDescent="0.35">
      <c r="A2461" s="221">
        <v>20</v>
      </c>
      <c r="B2461" s="217" t="str">
        <f>+ม.8!D31</f>
        <v>โฉนด</v>
      </c>
      <c r="C2461" s="234">
        <f>+ม.8!E31</f>
        <v>40167</v>
      </c>
      <c r="D2461" s="221">
        <f>+ม.8!I31</f>
        <v>6</v>
      </c>
      <c r="E2461" s="221">
        <f>+ม.8!J31</f>
        <v>1</v>
      </c>
      <c r="F2461" s="230" t="str">
        <f>+ม.8!K31</f>
        <v>40.0</v>
      </c>
      <c r="G2461" s="190"/>
      <c r="H2461" s="221">
        <f t="shared" si="265"/>
        <v>2540</v>
      </c>
      <c r="I2461" s="226">
        <v>130</v>
      </c>
      <c r="J2461" s="191">
        <f t="shared" si="266"/>
        <v>330200</v>
      </c>
      <c r="K2461" s="221">
        <f>+ม.8!Q31</f>
        <v>0</v>
      </c>
      <c r="L2461" s="238">
        <f>+ม.8!S31</f>
        <v>0</v>
      </c>
      <c r="M2461" s="238">
        <f>+ม.8!T31</f>
        <v>0</v>
      </c>
      <c r="N2461" s="190"/>
      <c r="O2461" s="197">
        <f>+ม.8!U31</f>
        <v>0</v>
      </c>
      <c r="P2461" s="190">
        <f>+ม.8!W31</f>
        <v>0</v>
      </c>
      <c r="Q2461" s="244"/>
      <c r="R2461" s="197">
        <f t="shared" si="267"/>
        <v>0</v>
      </c>
      <c r="S2461" s="221">
        <f>+ม.8!Z31</f>
        <v>0</v>
      </c>
      <c r="T2461" s="201">
        <f t="shared" si="268"/>
        <v>0</v>
      </c>
      <c r="U2461" s="190">
        <f t="shared" si="269"/>
        <v>0</v>
      </c>
      <c r="V2461" s="190">
        <f t="shared" si="270"/>
        <v>330200</v>
      </c>
      <c r="W2461" s="190"/>
      <c r="X2461" s="258" t="s">
        <v>2880</v>
      </c>
      <c r="Y2461" s="251"/>
      <c r="Z2461" s="251">
        <v>0.01</v>
      </c>
    </row>
    <row r="2462" spans="1:26" s="189" customFormat="1" ht="15.75" customHeight="1" x14ac:dyDescent="0.35">
      <c r="A2462" s="221">
        <v>21</v>
      </c>
      <c r="B2462" s="217" t="str">
        <f>+ม.8!D32</f>
        <v>โฉนด</v>
      </c>
      <c r="C2462" s="234">
        <f>+ม.8!E32</f>
        <v>43564</v>
      </c>
      <c r="D2462" s="221">
        <f>+ม.8!I32</f>
        <v>3</v>
      </c>
      <c r="E2462" s="221">
        <f>+ม.8!J32</f>
        <v>2</v>
      </c>
      <c r="F2462" s="230" t="str">
        <f>+ม.8!K32</f>
        <v>79.0</v>
      </c>
      <c r="G2462" s="190"/>
      <c r="H2462" s="221">
        <f t="shared" si="265"/>
        <v>1479</v>
      </c>
      <c r="I2462" s="226">
        <v>130</v>
      </c>
      <c r="J2462" s="191">
        <f t="shared" si="266"/>
        <v>192270</v>
      </c>
      <c r="K2462" s="221">
        <f>+ม.8!Q32</f>
        <v>0</v>
      </c>
      <c r="L2462" s="238">
        <f>+ม.8!S32</f>
        <v>0</v>
      </c>
      <c r="M2462" s="238">
        <f>+ม.8!T32</f>
        <v>0</v>
      </c>
      <c r="N2462" s="190"/>
      <c r="O2462" s="197">
        <f>+ม.8!U32</f>
        <v>0</v>
      </c>
      <c r="P2462" s="190">
        <f>+ม.8!W32</f>
        <v>0</v>
      </c>
      <c r="Q2462" s="244"/>
      <c r="R2462" s="197">
        <f t="shared" si="267"/>
        <v>0</v>
      </c>
      <c r="S2462" s="221">
        <f>+ม.8!Z32</f>
        <v>0</v>
      </c>
      <c r="T2462" s="201">
        <f t="shared" si="268"/>
        <v>0</v>
      </c>
      <c r="U2462" s="190">
        <f t="shared" si="269"/>
        <v>0</v>
      </c>
      <c r="V2462" s="190">
        <f t="shared" si="270"/>
        <v>192270</v>
      </c>
      <c r="W2462" s="190"/>
      <c r="X2462" s="258" t="s">
        <v>2880</v>
      </c>
      <c r="Y2462" s="251"/>
      <c r="Z2462" s="251">
        <v>0.01</v>
      </c>
    </row>
    <row r="2463" spans="1:26" s="189" customFormat="1" ht="15.75" customHeight="1" x14ac:dyDescent="0.35">
      <c r="A2463" s="221">
        <v>22</v>
      </c>
      <c r="B2463" s="217" t="str">
        <f>+ม.8!D33</f>
        <v>โฉนด</v>
      </c>
      <c r="C2463" s="234">
        <f>+ม.8!E33</f>
        <v>43567</v>
      </c>
      <c r="D2463" s="221">
        <f>+ม.8!I33</f>
        <v>2</v>
      </c>
      <c r="E2463" s="221">
        <f>+ม.8!J33</f>
        <v>3</v>
      </c>
      <c r="F2463" s="230" t="str">
        <f>+ม.8!K33</f>
        <v>49.0</v>
      </c>
      <c r="G2463" s="190"/>
      <c r="H2463" s="221">
        <f t="shared" si="265"/>
        <v>1149</v>
      </c>
      <c r="I2463" s="226">
        <v>130</v>
      </c>
      <c r="J2463" s="191">
        <f t="shared" si="266"/>
        <v>149370</v>
      </c>
      <c r="K2463" s="221">
        <f>+ม.8!Q33</f>
        <v>0</v>
      </c>
      <c r="L2463" s="238">
        <f>+ม.8!S33</f>
        <v>0</v>
      </c>
      <c r="M2463" s="238">
        <f>+ม.8!T33</f>
        <v>0</v>
      </c>
      <c r="N2463" s="190"/>
      <c r="O2463" s="197">
        <f>+ม.8!U33</f>
        <v>0</v>
      </c>
      <c r="P2463" s="190">
        <f>+ม.8!W33</f>
        <v>0</v>
      </c>
      <c r="Q2463" s="244"/>
      <c r="R2463" s="197">
        <f t="shared" si="267"/>
        <v>0</v>
      </c>
      <c r="S2463" s="221">
        <f>+ม.8!Z33</f>
        <v>0</v>
      </c>
      <c r="T2463" s="201">
        <f t="shared" si="268"/>
        <v>0</v>
      </c>
      <c r="U2463" s="190">
        <f t="shared" si="269"/>
        <v>0</v>
      </c>
      <c r="V2463" s="190">
        <f t="shared" si="270"/>
        <v>149370</v>
      </c>
      <c r="W2463" s="190"/>
      <c r="X2463" s="258" t="s">
        <v>2880</v>
      </c>
      <c r="Y2463" s="251"/>
      <c r="Z2463" s="251">
        <v>0.01</v>
      </c>
    </row>
    <row r="2464" spans="1:26" s="189" customFormat="1" ht="15.75" customHeight="1" x14ac:dyDescent="0.35">
      <c r="A2464" s="221">
        <v>23</v>
      </c>
      <c r="B2464" s="217" t="str">
        <f>+ม.8!D34</f>
        <v>โฉนด</v>
      </c>
      <c r="C2464" s="234">
        <f>+ม.8!E34</f>
        <v>40134</v>
      </c>
      <c r="D2464" s="221">
        <f>+ม.8!I34</f>
        <v>5</v>
      </c>
      <c r="E2464" s="221">
        <f>+ม.8!J34</f>
        <v>0</v>
      </c>
      <c r="F2464" s="230" t="str">
        <f>+ม.8!K34</f>
        <v>63.0</v>
      </c>
      <c r="G2464" s="190"/>
      <c r="H2464" s="221">
        <f t="shared" si="265"/>
        <v>2063</v>
      </c>
      <c r="I2464" s="226">
        <v>130</v>
      </c>
      <c r="J2464" s="191">
        <f t="shared" si="266"/>
        <v>268190</v>
      </c>
      <c r="K2464" s="221">
        <f>+ม.8!Q34</f>
        <v>0</v>
      </c>
      <c r="L2464" s="238">
        <f>+ม.8!S34</f>
        <v>0</v>
      </c>
      <c r="M2464" s="238">
        <f>+ม.8!T34</f>
        <v>0</v>
      </c>
      <c r="N2464" s="190"/>
      <c r="O2464" s="197">
        <f>+ม.8!U34</f>
        <v>0</v>
      </c>
      <c r="P2464" s="190">
        <f>+ม.8!W34</f>
        <v>0</v>
      </c>
      <c r="Q2464" s="244"/>
      <c r="R2464" s="197">
        <f t="shared" si="267"/>
        <v>0</v>
      </c>
      <c r="S2464" s="221">
        <f>+ม.8!Z34</f>
        <v>0</v>
      </c>
      <c r="T2464" s="201">
        <f t="shared" si="268"/>
        <v>0</v>
      </c>
      <c r="U2464" s="190">
        <f t="shared" si="269"/>
        <v>0</v>
      </c>
      <c r="V2464" s="190">
        <f t="shared" si="270"/>
        <v>268190</v>
      </c>
      <c r="W2464" s="190"/>
      <c r="X2464" s="258" t="s">
        <v>2880</v>
      </c>
      <c r="Y2464" s="251"/>
      <c r="Z2464" s="251">
        <v>0.01</v>
      </c>
    </row>
    <row r="2465" spans="1:26" s="189" customFormat="1" ht="15.75" customHeight="1" x14ac:dyDescent="0.35">
      <c r="A2465" s="221">
        <v>24</v>
      </c>
      <c r="B2465" s="217" t="str">
        <f>+ม.8!D35</f>
        <v>โฉนด</v>
      </c>
      <c r="C2465" s="234">
        <f>+ม.8!E35</f>
        <v>40149</v>
      </c>
      <c r="D2465" s="221">
        <f>+ม.8!I35</f>
        <v>4</v>
      </c>
      <c r="E2465" s="221">
        <f>+ม.8!J35</f>
        <v>2</v>
      </c>
      <c r="F2465" s="230" t="str">
        <f>+ม.8!K35</f>
        <v>10.0</v>
      </c>
      <c r="G2465" s="190"/>
      <c r="H2465" s="221">
        <f t="shared" si="265"/>
        <v>1810</v>
      </c>
      <c r="I2465" s="226">
        <v>130</v>
      </c>
      <c r="J2465" s="191">
        <f t="shared" si="266"/>
        <v>235300</v>
      </c>
      <c r="K2465" s="221">
        <f>+ม.8!Q35</f>
        <v>0</v>
      </c>
      <c r="L2465" s="238">
        <f>+ม.8!S35</f>
        <v>0</v>
      </c>
      <c r="M2465" s="238">
        <f>+ม.8!T35</f>
        <v>0</v>
      </c>
      <c r="N2465" s="190"/>
      <c r="O2465" s="197">
        <f>+ม.8!U35</f>
        <v>0</v>
      </c>
      <c r="P2465" s="190">
        <f>+ม.8!W35</f>
        <v>0</v>
      </c>
      <c r="Q2465" s="244"/>
      <c r="R2465" s="197">
        <f t="shared" si="267"/>
        <v>0</v>
      </c>
      <c r="S2465" s="221">
        <f>+ม.8!Z35</f>
        <v>0</v>
      </c>
      <c r="T2465" s="201">
        <f t="shared" si="268"/>
        <v>0</v>
      </c>
      <c r="U2465" s="190">
        <f t="shared" si="269"/>
        <v>0</v>
      </c>
      <c r="V2465" s="190">
        <f t="shared" si="270"/>
        <v>235300</v>
      </c>
      <c r="W2465" s="190"/>
      <c r="X2465" s="258" t="s">
        <v>2880</v>
      </c>
      <c r="Y2465" s="251"/>
      <c r="Z2465" s="251">
        <v>0.01</v>
      </c>
    </row>
    <row r="2466" spans="1:26" s="189" customFormat="1" ht="15.75" customHeight="1" x14ac:dyDescent="0.35">
      <c r="A2466" s="221">
        <v>25</v>
      </c>
      <c r="B2466" s="217" t="str">
        <f>+ม.8!D36</f>
        <v>โฉนด</v>
      </c>
      <c r="C2466" s="234">
        <f>+ม.8!E36</f>
        <v>12749</v>
      </c>
      <c r="D2466" s="221">
        <f>+ม.8!I36</f>
        <v>10</v>
      </c>
      <c r="E2466" s="221">
        <f>+ม.8!J36</f>
        <v>3</v>
      </c>
      <c r="F2466" s="230">
        <f>+ม.8!K36</f>
        <v>61</v>
      </c>
      <c r="G2466" s="190"/>
      <c r="H2466" s="221">
        <f t="shared" si="265"/>
        <v>4361</v>
      </c>
      <c r="I2466" s="226">
        <v>130</v>
      </c>
      <c r="J2466" s="191">
        <f t="shared" si="266"/>
        <v>566930</v>
      </c>
      <c r="K2466" s="221">
        <f>+ม.8!Q36</f>
        <v>0</v>
      </c>
      <c r="L2466" s="238">
        <f>+ม.8!S36</f>
        <v>0</v>
      </c>
      <c r="M2466" s="238">
        <f>+ม.8!T36</f>
        <v>0</v>
      </c>
      <c r="N2466" s="190"/>
      <c r="O2466" s="197">
        <f>+ม.8!U36</f>
        <v>0</v>
      </c>
      <c r="P2466" s="190">
        <f>+ม.8!W36</f>
        <v>0</v>
      </c>
      <c r="Q2466" s="244"/>
      <c r="R2466" s="197">
        <f t="shared" si="267"/>
        <v>0</v>
      </c>
      <c r="S2466" s="221">
        <f>+ม.8!Z36</f>
        <v>0</v>
      </c>
      <c r="T2466" s="201">
        <f t="shared" si="268"/>
        <v>0</v>
      </c>
      <c r="U2466" s="190">
        <f t="shared" si="269"/>
        <v>0</v>
      </c>
      <c r="V2466" s="190">
        <f t="shared" si="270"/>
        <v>566930</v>
      </c>
      <c r="W2466" s="190"/>
      <c r="X2466" s="258" t="s">
        <v>2880</v>
      </c>
      <c r="Y2466" s="251"/>
      <c r="Z2466" s="251">
        <v>0.01</v>
      </c>
    </row>
    <row r="2467" spans="1:26" s="189" customFormat="1" ht="15.75" customHeight="1" x14ac:dyDescent="0.35">
      <c r="A2467" s="221">
        <v>26</v>
      </c>
      <c r="B2467" s="217" t="str">
        <f>+ม.8!D37</f>
        <v>โฉนด</v>
      </c>
      <c r="C2467" s="234">
        <f>+ม.8!E37</f>
        <v>12737</v>
      </c>
      <c r="D2467" s="221">
        <f>+ม.8!I37</f>
        <v>11</v>
      </c>
      <c r="E2467" s="221">
        <f>+ม.8!J37</f>
        <v>2</v>
      </c>
      <c r="F2467" s="230">
        <f>+ม.8!K37</f>
        <v>26</v>
      </c>
      <c r="G2467" s="190"/>
      <c r="H2467" s="221">
        <f t="shared" si="265"/>
        <v>4626</v>
      </c>
      <c r="I2467" s="226">
        <v>130</v>
      </c>
      <c r="J2467" s="191">
        <f t="shared" si="266"/>
        <v>601380</v>
      </c>
      <c r="K2467" s="221">
        <f>+ม.8!Q37</f>
        <v>0</v>
      </c>
      <c r="L2467" s="238">
        <f>+ม.8!S37</f>
        <v>0</v>
      </c>
      <c r="M2467" s="238">
        <f>+ม.8!T37</f>
        <v>0</v>
      </c>
      <c r="N2467" s="190"/>
      <c r="O2467" s="197">
        <f>+ม.8!U37</f>
        <v>0</v>
      </c>
      <c r="P2467" s="190">
        <f>+ม.8!W37</f>
        <v>0</v>
      </c>
      <c r="Q2467" s="244"/>
      <c r="R2467" s="197">
        <f t="shared" si="267"/>
        <v>0</v>
      </c>
      <c r="S2467" s="221">
        <f>+ม.8!Z37</f>
        <v>0</v>
      </c>
      <c r="T2467" s="201">
        <f t="shared" si="268"/>
        <v>0</v>
      </c>
      <c r="U2467" s="190">
        <f t="shared" si="269"/>
        <v>0</v>
      </c>
      <c r="V2467" s="190">
        <f t="shared" si="270"/>
        <v>601380</v>
      </c>
      <c r="W2467" s="190"/>
      <c r="X2467" s="258" t="s">
        <v>2880</v>
      </c>
      <c r="Y2467" s="251"/>
      <c r="Z2467" s="251">
        <v>0.01</v>
      </c>
    </row>
    <row r="2468" spans="1:26" s="189" customFormat="1" ht="15.75" customHeight="1" x14ac:dyDescent="0.35">
      <c r="A2468" s="221">
        <v>27</v>
      </c>
      <c r="B2468" s="217" t="str">
        <f>+ม.8!D38</f>
        <v>โฉนด</v>
      </c>
      <c r="C2468" s="234">
        <f>+ม.8!E38</f>
        <v>40160</v>
      </c>
      <c r="D2468" s="221">
        <f>+ม.8!I38</f>
        <v>17</v>
      </c>
      <c r="E2468" s="221">
        <f>+ม.8!J38</f>
        <v>1</v>
      </c>
      <c r="F2468" s="230"/>
      <c r="G2468" s="190"/>
      <c r="H2468" s="221">
        <f t="shared" si="265"/>
        <v>6900</v>
      </c>
      <c r="I2468" s="226">
        <v>130</v>
      </c>
      <c r="J2468" s="191">
        <f t="shared" si="266"/>
        <v>897000</v>
      </c>
      <c r="K2468" s="221">
        <f>+ม.8!Q38</f>
        <v>0</v>
      </c>
      <c r="L2468" s="238">
        <f>+ม.8!S38</f>
        <v>0</v>
      </c>
      <c r="M2468" s="238">
        <f>+ม.8!T38</f>
        <v>0</v>
      </c>
      <c r="N2468" s="190"/>
      <c r="O2468" s="197">
        <f>+ม.8!U38</f>
        <v>0</v>
      </c>
      <c r="P2468" s="190">
        <f>+ม.8!W38</f>
        <v>0</v>
      </c>
      <c r="Q2468" s="244"/>
      <c r="R2468" s="197">
        <f t="shared" si="267"/>
        <v>0</v>
      </c>
      <c r="S2468" s="221">
        <f>+ม.8!Z38</f>
        <v>0</v>
      </c>
      <c r="T2468" s="201">
        <f t="shared" si="268"/>
        <v>0</v>
      </c>
      <c r="U2468" s="190">
        <f t="shared" si="269"/>
        <v>0</v>
      </c>
      <c r="V2468" s="190">
        <f t="shared" si="270"/>
        <v>897000</v>
      </c>
      <c r="W2468" s="190"/>
      <c r="X2468" s="258" t="s">
        <v>2880</v>
      </c>
      <c r="Y2468" s="251"/>
      <c r="Z2468" s="251">
        <v>0.01</v>
      </c>
    </row>
    <row r="2469" spans="1:26" s="189" customFormat="1" ht="15.75" customHeight="1" x14ac:dyDescent="0.35">
      <c r="A2469" s="221">
        <v>28</v>
      </c>
      <c r="B2469" s="217" t="str">
        <f>+ม.8!D39</f>
        <v>โฉนด</v>
      </c>
      <c r="C2469" s="234">
        <f>+ม.8!E39</f>
        <v>4943</v>
      </c>
      <c r="D2469" s="221">
        <f>+ม.8!I39</f>
        <v>0</v>
      </c>
      <c r="E2469" s="221">
        <f>+ม.8!J39</f>
        <v>3</v>
      </c>
      <c r="F2469" s="230" t="str">
        <f>+ม.8!K39</f>
        <v>43.0</v>
      </c>
      <c r="G2469" s="190"/>
      <c r="H2469" s="221">
        <f t="shared" si="265"/>
        <v>343</v>
      </c>
      <c r="I2469" s="226">
        <v>310</v>
      </c>
      <c r="J2469" s="191">
        <f t="shared" si="266"/>
        <v>106330</v>
      </c>
      <c r="K2469" s="221">
        <f>+ม.8!Q39</f>
        <v>1</v>
      </c>
      <c r="L2469" s="238" t="str">
        <f>+ม.8!S39</f>
        <v>บ้านเดี่ยว</v>
      </c>
      <c r="M2469" s="238" t="str">
        <f>+ม.8!T39</f>
        <v>ตึก</v>
      </c>
      <c r="N2469" s="190"/>
      <c r="O2469" s="197">
        <f>+ม.8!U39</f>
        <v>102</v>
      </c>
      <c r="P2469" s="190">
        <f>+ม.8!W39</f>
        <v>102</v>
      </c>
      <c r="Q2469" s="244">
        <v>6800</v>
      </c>
      <c r="R2469" s="197">
        <f t="shared" si="267"/>
        <v>693600</v>
      </c>
      <c r="S2469" s="221">
        <f>+ม.8!Z39</f>
        <v>20</v>
      </c>
      <c r="T2469" s="201">
        <f t="shared" si="268"/>
        <v>138720</v>
      </c>
      <c r="U2469" s="190">
        <f t="shared" si="269"/>
        <v>554880</v>
      </c>
      <c r="V2469" s="190">
        <f t="shared" si="270"/>
        <v>661210</v>
      </c>
      <c r="W2469" s="190"/>
      <c r="X2469" s="258" t="s">
        <v>2880</v>
      </c>
      <c r="Y2469" s="251"/>
      <c r="Z2469" s="251">
        <v>0.03</v>
      </c>
    </row>
    <row r="2470" spans="1:26" s="189" customFormat="1" ht="15.75" customHeight="1" x14ac:dyDescent="0.35">
      <c r="A2470" s="221">
        <v>29</v>
      </c>
      <c r="B2470" s="217" t="str">
        <f>+ม.8!D40</f>
        <v>โฉนด</v>
      </c>
      <c r="C2470" s="234">
        <f>+ม.8!E40</f>
        <v>33370</v>
      </c>
      <c r="D2470" s="221">
        <f>+ม.8!I40</f>
        <v>9</v>
      </c>
      <c r="E2470" s="221">
        <f>+ม.8!J40</f>
        <v>3</v>
      </c>
      <c r="F2470" s="230" t="str">
        <f>+ม.8!K40</f>
        <v>22.0</v>
      </c>
      <c r="G2470" s="190"/>
      <c r="H2470" s="221">
        <f t="shared" si="265"/>
        <v>3922</v>
      </c>
      <c r="I2470" s="226">
        <v>100</v>
      </c>
      <c r="J2470" s="191">
        <f t="shared" si="266"/>
        <v>392200</v>
      </c>
      <c r="K2470" s="221">
        <f>+ม.8!Q40</f>
        <v>0</v>
      </c>
      <c r="L2470" s="238">
        <f>+ม.8!S40</f>
        <v>0</v>
      </c>
      <c r="M2470" s="238">
        <f>+ม.8!T40</f>
        <v>0</v>
      </c>
      <c r="N2470" s="190"/>
      <c r="O2470" s="197">
        <f>+ม.8!U40</f>
        <v>0</v>
      </c>
      <c r="P2470" s="190">
        <f>+ม.8!W40</f>
        <v>0</v>
      </c>
      <c r="Q2470" s="244"/>
      <c r="R2470" s="197">
        <f t="shared" si="267"/>
        <v>0</v>
      </c>
      <c r="S2470" s="221">
        <f>+ม.8!Z40</f>
        <v>0</v>
      </c>
      <c r="T2470" s="201">
        <f t="shared" si="268"/>
        <v>0</v>
      </c>
      <c r="U2470" s="190">
        <f t="shared" si="269"/>
        <v>0</v>
      </c>
      <c r="V2470" s="190">
        <f t="shared" si="270"/>
        <v>392200</v>
      </c>
      <c r="W2470" s="190"/>
      <c r="X2470" s="258" t="s">
        <v>2880</v>
      </c>
      <c r="Y2470" s="251"/>
      <c r="Z2470" s="251">
        <v>0.01</v>
      </c>
    </row>
    <row r="2471" spans="1:26" s="189" customFormat="1" ht="15.75" customHeight="1" x14ac:dyDescent="0.35">
      <c r="A2471" s="221">
        <v>30</v>
      </c>
      <c r="B2471" s="217" t="str">
        <f>+ม.8!D41</f>
        <v>โฉนด</v>
      </c>
      <c r="C2471" s="234">
        <f>+ม.8!E41</f>
        <v>39748</v>
      </c>
      <c r="D2471" s="221">
        <f>+ม.8!I41</f>
        <v>9</v>
      </c>
      <c r="E2471" s="221">
        <f>+ม.8!J41</f>
        <v>0</v>
      </c>
      <c r="F2471" s="230" t="str">
        <f>+ม.8!K41</f>
        <v>75.0</v>
      </c>
      <c r="G2471" s="190"/>
      <c r="H2471" s="221">
        <f t="shared" si="265"/>
        <v>3675</v>
      </c>
      <c r="I2471" s="226">
        <v>100</v>
      </c>
      <c r="J2471" s="191">
        <f t="shared" si="266"/>
        <v>367500</v>
      </c>
      <c r="K2471" s="221">
        <f>+ม.8!Q41</f>
        <v>0</v>
      </c>
      <c r="L2471" s="238">
        <f>+ม.8!S41</f>
        <v>0</v>
      </c>
      <c r="M2471" s="238">
        <f>+ม.8!T41</f>
        <v>0</v>
      </c>
      <c r="N2471" s="190"/>
      <c r="O2471" s="197">
        <f>+ม.8!U41</f>
        <v>0</v>
      </c>
      <c r="P2471" s="190">
        <f>+ม.8!W41</f>
        <v>0</v>
      </c>
      <c r="Q2471" s="244"/>
      <c r="R2471" s="197">
        <f t="shared" si="267"/>
        <v>0</v>
      </c>
      <c r="S2471" s="221">
        <f>+ม.8!Z41</f>
        <v>0</v>
      </c>
      <c r="T2471" s="201">
        <f t="shared" si="268"/>
        <v>0</v>
      </c>
      <c r="U2471" s="190">
        <f t="shared" si="269"/>
        <v>0</v>
      </c>
      <c r="V2471" s="190">
        <f t="shared" si="270"/>
        <v>367500</v>
      </c>
      <c r="W2471" s="190"/>
      <c r="X2471" s="258" t="s">
        <v>2880</v>
      </c>
      <c r="Y2471" s="251"/>
      <c r="Z2471" s="251">
        <v>0.01</v>
      </c>
    </row>
    <row r="2472" spans="1:26" s="189" customFormat="1" ht="15.75" customHeight="1" x14ac:dyDescent="0.35">
      <c r="A2472" s="221">
        <v>31</v>
      </c>
      <c r="B2472" s="217" t="str">
        <f>+ม.8!D42</f>
        <v>โฉนด</v>
      </c>
      <c r="C2472" s="234">
        <f>+ม.8!E42</f>
        <v>40109</v>
      </c>
      <c r="D2472" s="221">
        <f>+ม.8!I42</f>
        <v>0</v>
      </c>
      <c r="E2472" s="221">
        <f>+ม.8!J42</f>
        <v>2</v>
      </c>
      <c r="F2472" s="230" t="str">
        <f>+ม.8!K42</f>
        <v>80.0</v>
      </c>
      <c r="G2472" s="190"/>
      <c r="H2472" s="221">
        <f t="shared" si="265"/>
        <v>280</v>
      </c>
      <c r="I2472" s="226">
        <v>230</v>
      </c>
      <c r="J2472" s="191">
        <f t="shared" si="266"/>
        <v>64400</v>
      </c>
      <c r="K2472" s="221">
        <f>+ม.8!Q42</f>
        <v>0</v>
      </c>
      <c r="L2472" s="238">
        <f>+ม.8!S42</f>
        <v>0</v>
      </c>
      <c r="M2472" s="238">
        <f>+ม.8!T42</f>
        <v>0</v>
      </c>
      <c r="N2472" s="190"/>
      <c r="O2472" s="197">
        <f>+ม.8!U42</f>
        <v>0</v>
      </c>
      <c r="P2472" s="190">
        <f>+ม.8!W42</f>
        <v>0</v>
      </c>
      <c r="Q2472" s="244"/>
      <c r="R2472" s="197">
        <f t="shared" si="267"/>
        <v>0</v>
      </c>
      <c r="S2472" s="221">
        <f>+ม.8!Z42</f>
        <v>0</v>
      </c>
      <c r="T2472" s="201">
        <f t="shared" si="268"/>
        <v>0</v>
      </c>
      <c r="U2472" s="190">
        <f t="shared" si="269"/>
        <v>0</v>
      </c>
      <c r="V2472" s="190">
        <f t="shared" si="270"/>
        <v>64400</v>
      </c>
      <c r="W2472" s="190"/>
      <c r="X2472" s="258" t="s">
        <v>2880</v>
      </c>
      <c r="Y2472" s="251"/>
      <c r="Z2472" s="251">
        <v>0.01</v>
      </c>
    </row>
    <row r="2473" spans="1:26" s="189" customFormat="1" ht="15.75" customHeight="1" x14ac:dyDescent="0.35">
      <c r="A2473" s="221">
        <v>32</v>
      </c>
      <c r="B2473" s="217" t="str">
        <f>+ม.8!D43</f>
        <v>โฉนด</v>
      </c>
      <c r="C2473" s="234">
        <f>+ม.8!E43</f>
        <v>4942</v>
      </c>
      <c r="D2473" s="221">
        <f>+ม.8!I43</f>
        <v>0</v>
      </c>
      <c r="E2473" s="221">
        <f>+ม.8!J43</f>
        <v>3</v>
      </c>
      <c r="F2473" s="230" t="str">
        <f>+ม.8!K43</f>
        <v>60.0</v>
      </c>
      <c r="G2473" s="190"/>
      <c r="H2473" s="221">
        <f t="shared" si="265"/>
        <v>360</v>
      </c>
      <c r="I2473" s="226">
        <v>310</v>
      </c>
      <c r="J2473" s="191">
        <f t="shared" si="266"/>
        <v>111600</v>
      </c>
      <c r="K2473" s="221">
        <f>+ม.8!Q43</f>
        <v>1</v>
      </c>
      <c r="L2473" s="238" t="str">
        <f>+ม.8!S43</f>
        <v>บ้านเดี่ยว</v>
      </c>
      <c r="M2473" s="238" t="str">
        <f>+ม.8!T43</f>
        <v>ไม้</v>
      </c>
      <c r="N2473" s="190"/>
      <c r="O2473" s="197">
        <f>+ม.8!U43</f>
        <v>112</v>
      </c>
      <c r="P2473" s="190">
        <f>+ม.8!W43</f>
        <v>112</v>
      </c>
      <c r="Q2473" s="244">
        <v>6800</v>
      </c>
      <c r="R2473" s="197">
        <f t="shared" si="267"/>
        <v>761600</v>
      </c>
      <c r="S2473" s="221">
        <f>+ม.8!Z43</f>
        <v>30</v>
      </c>
      <c r="T2473" s="201">
        <f t="shared" si="268"/>
        <v>228480</v>
      </c>
      <c r="U2473" s="190">
        <f t="shared" si="269"/>
        <v>533120</v>
      </c>
      <c r="V2473" s="190">
        <f t="shared" si="270"/>
        <v>644720</v>
      </c>
      <c r="W2473" s="190"/>
      <c r="X2473" s="258" t="s">
        <v>2880</v>
      </c>
      <c r="Y2473" s="251"/>
      <c r="Z2473" s="251">
        <v>0.03</v>
      </c>
    </row>
    <row r="2474" spans="1:26" s="189" customFormat="1" ht="15.75" customHeight="1" x14ac:dyDescent="0.35">
      <c r="A2474" s="221">
        <v>33</v>
      </c>
      <c r="B2474" s="217" t="str">
        <f>+ม.8!D44</f>
        <v>โฉนด</v>
      </c>
      <c r="C2474" s="234">
        <f>+ม.8!E44</f>
        <v>33371</v>
      </c>
      <c r="D2474" s="221">
        <f>+ม.8!I44</f>
        <v>7</v>
      </c>
      <c r="E2474" s="221">
        <f>+ม.8!J44</f>
        <v>2</v>
      </c>
      <c r="F2474" s="230" t="str">
        <f>+ม.8!K44</f>
        <v>90.0</v>
      </c>
      <c r="G2474" s="190"/>
      <c r="H2474" s="221">
        <f t="shared" si="265"/>
        <v>3090</v>
      </c>
      <c r="I2474" s="226">
        <v>100</v>
      </c>
      <c r="J2474" s="191">
        <f t="shared" si="266"/>
        <v>309000</v>
      </c>
      <c r="K2474" s="221">
        <f>+ม.8!Q44</f>
        <v>0</v>
      </c>
      <c r="L2474" s="238">
        <f>+ม.8!S44</f>
        <v>0</v>
      </c>
      <c r="M2474" s="238">
        <f>+ม.8!T44</f>
        <v>0</v>
      </c>
      <c r="N2474" s="190"/>
      <c r="O2474" s="197">
        <f>+ม.8!U44</f>
        <v>0</v>
      </c>
      <c r="P2474" s="190">
        <f>+ม.8!W44</f>
        <v>0</v>
      </c>
      <c r="Q2474" s="244"/>
      <c r="R2474" s="197">
        <f t="shared" si="267"/>
        <v>0</v>
      </c>
      <c r="S2474" s="221">
        <f>+ม.8!Z44</f>
        <v>0</v>
      </c>
      <c r="T2474" s="201">
        <f t="shared" si="268"/>
        <v>0</v>
      </c>
      <c r="U2474" s="190">
        <f t="shared" si="269"/>
        <v>0</v>
      </c>
      <c r="V2474" s="190">
        <f t="shared" si="270"/>
        <v>309000</v>
      </c>
      <c r="W2474" s="190"/>
      <c r="X2474" s="258" t="s">
        <v>2880</v>
      </c>
      <c r="Y2474" s="251"/>
      <c r="Z2474" s="251">
        <v>0.01</v>
      </c>
    </row>
    <row r="2475" spans="1:26" s="189" customFormat="1" ht="15.75" customHeight="1" x14ac:dyDescent="0.35">
      <c r="A2475" s="221">
        <v>34</v>
      </c>
      <c r="B2475" s="217" t="str">
        <f>+ม.8!D45</f>
        <v>โฉนด</v>
      </c>
      <c r="C2475" s="234">
        <f>+ม.8!E45</f>
        <v>39848</v>
      </c>
      <c r="D2475" s="221">
        <f>+ม.8!I45</f>
        <v>2</v>
      </c>
      <c r="E2475" s="221">
        <f>+ม.8!J45</f>
        <v>1</v>
      </c>
      <c r="F2475" s="230" t="str">
        <f>+ม.8!K45</f>
        <v>16.0</v>
      </c>
      <c r="G2475" s="190"/>
      <c r="H2475" s="221">
        <f t="shared" si="265"/>
        <v>916</v>
      </c>
      <c r="I2475" s="226">
        <v>140</v>
      </c>
      <c r="J2475" s="191">
        <f t="shared" si="266"/>
        <v>128240</v>
      </c>
      <c r="K2475" s="221">
        <f>+ม.8!Q45</f>
        <v>0</v>
      </c>
      <c r="L2475" s="238">
        <f>+ม.8!S45</f>
        <v>0</v>
      </c>
      <c r="M2475" s="238">
        <f>+ม.8!T45</f>
        <v>0</v>
      </c>
      <c r="N2475" s="190"/>
      <c r="O2475" s="197">
        <f>+ม.8!U45</f>
        <v>0</v>
      </c>
      <c r="P2475" s="190">
        <f>+ม.8!W45</f>
        <v>0</v>
      </c>
      <c r="Q2475" s="244"/>
      <c r="R2475" s="197">
        <f t="shared" si="267"/>
        <v>0</v>
      </c>
      <c r="S2475" s="221">
        <f>+ม.8!Z45</f>
        <v>0</v>
      </c>
      <c r="T2475" s="201">
        <f t="shared" si="268"/>
        <v>0</v>
      </c>
      <c r="U2475" s="190">
        <f t="shared" si="269"/>
        <v>0</v>
      </c>
      <c r="V2475" s="190">
        <f t="shared" si="270"/>
        <v>128240</v>
      </c>
      <c r="W2475" s="190"/>
      <c r="X2475" s="258" t="s">
        <v>2880</v>
      </c>
      <c r="Y2475" s="251"/>
      <c r="Z2475" s="251">
        <v>0.01</v>
      </c>
    </row>
    <row r="2476" spans="1:26" s="189" customFormat="1" ht="15.75" customHeight="1" x14ac:dyDescent="0.35">
      <c r="A2476" s="221">
        <v>35</v>
      </c>
      <c r="B2476" s="217" t="str">
        <f>+ม.8!D46</f>
        <v>โฉนด</v>
      </c>
      <c r="C2476" s="234">
        <f>+ม.8!E46</f>
        <v>4939</v>
      </c>
      <c r="D2476" s="221">
        <f>+ม.8!I46</f>
        <v>0</v>
      </c>
      <c r="E2476" s="221">
        <f>+ม.8!J46</f>
        <v>3</v>
      </c>
      <c r="F2476" s="230" t="str">
        <f>+ม.8!K46</f>
        <v>30.0</v>
      </c>
      <c r="G2476" s="190"/>
      <c r="H2476" s="221">
        <f t="shared" si="265"/>
        <v>330</v>
      </c>
      <c r="I2476" s="226">
        <v>230</v>
      </c>
      <c r="J2476" s="191">
        <f t="shared" si="266"/>
        <v>75900</v>
      </c>
      <c r="K2476" s="221">
        <f>+ม.8!Q46</f>
        <v>1</v>
      </c>
      <c r="L2476" s="238" t="str">
        <f>+ม.8!S46</f>
        <v>บ้านเดี่ยว</v>
      </c>
      <c r="M2476" s="238" t="str">
        <f>+ม.8!T46</f>
        <v>ครึ่งตึกครึ่งไม้</v>
      </c>
      <c r="N2476" s="190"/>
      <c r="O2476" s="197">
        <f>+ม.8!U46</f>
        <v>360</v>
      </c>
      <c r="P2476" s="190">
        <f>+ม.8!W46</f>
        <v>0</v>
      </c>
      <c r="Q2476" s="244">
        <v>6800</v>
      </c>
      <c r="R2476" s="197">
        <f t="shared" si="267"/>
        <v>2448000</v>
      </c>
      <c r="S2476" s="221">
        <v>30</v>
      </c>
      <c r="T2476" s="201">
        <f t="shared" si="268"/>
        <v>734400</v>
      </c>
      <c r="U2476" s="190">
        <f t="shared" si="269"/>
        <v>1713600</v>
      </c>
      <c r="V2476" s="190">
        <f t="shared" si="270"/>
        <v>1789500</v>
      </c>
      <c r="W2476" s="190"/>
      <c r="X2476" s="258" t="s">
        <v>2880</v>
      </c>
      <c r="Y2476" s="251"/>
      <c r="Z2476" s="251">
        <v>0.03</v>
      </c>
    </row>
    <row r="2477" spans="1:26" s="189" customFormat="1" ht="15.75" customHeight="1" x14ac:dyDescent="0.35">
      <c r="A2477" s="221">
        <f>+ม.8!C47</f>
        <v>0</v>
      </c>
      <c r="B2477" s="217">
        <f>+ม.8!D47</f>
        <v>0</v>
      </c>
      <c r="C2477" s="234"/>
      <c r="D2477" s="221"/>
      <c r="E2477" s="221"/>
      <c r="F2477" s="230"/>
      <c r="G2477" s="190"/>
      <c r="H2477" s="221">
        <f t="shared" si="265"/>
        <v>0</v>
      </c>
      <c r="I2477" s="226"/>
      <c r="J2477" s="191">
        <f t="shared" si="266"/>
        <v>0</v>
      </c>
      <c r="K2477" s="221">
        <f>+ม.8!Q47</f>
        <v>0</v>
      </c>
      <c r="L2477" s="238" t="str">
        <f>+ม.8!S47</f>
        <v>ชั้นที่ 1</v>
      </c>
      <c r="M2477" s="238">
        <f>+ม.8!T47</f>
        <v>0</v>
      </c>
      <c r="N2477" s="190"/>
      <c r="O2477" s="197">
        <f>+ม.8!U47</f>
        <v>0</v>
      </c>
      <c r="P2477" s="190">
        <f>+ม.8!W47</f>
        <v>180</v>
      </c>
      <c r="Q2477" s="244"/>
      <c r="R2477" s="197">
        <f t="shared" si="267"/>
        <v>0</v>
      </c>
      <c r="S2477" s="221"/>
      <c r="T2477" s="201">
        <f t="shared" si="268"/>
        <v>0</v>
      </c>
      <c r="U2477" s="190">
        <f t="shared" si="269"/>
        <v>0</v>
      </c>
      <c r="V2477" s="190">
        <f t="shared" si="270"/>
        <v>0</v>
      </c>
      <c r="W2477" s="190"/>
      <c r="X2477" s="258"/>
      <c r="Y2477" s="251"/>
      <c r="Z2477" s="251"/>
    </row>
    <row r="2478" spans="1:26" s="189" customFormat="1" ht="15.75" customHeight="1" x14ac:dyDescent="0.35">
      <c r="A2478" s="221">
        <f>+ม.8!C48</f>
        <v>0</v>
      </c>
      <c r="B2478" s="217">
        <f>+ม.8!D48</f>
        <v>0</v>
      </c>
      <c r="C2478" s="234"/>
      <c r="D2478" s="221"/>
      <c r="E2478" s="221"/>
      <c r="F2478" s="230"/>
      <c r="G2478" s="190"/>
      <c r="H2478" s="221">
        <f t="shared" si="265"/>
        <v>0</v>
      </c>
      <c r="I2478" s="226"/>
      <c r="J2478" s="191">
        <f t="shared" si="266"/>
        <v>0</v>
      </c>
      <c r="K2478" s="221">
        <f>+ม.8!Q48</f>
        <v>0</v>
      </c>
      <c r="L2478" s="238" t="str">
        <f>+ม.8!S48</f>
        <v>ชั้นที่ 2</v>
      </c>
      <c r="M2478" s="238">
        <f>+ม.8!T48</f>
        <v>0</v>
      </c>
      <c r="N2478" s="190"/>
      <c r="O2478" s="197">
        <f>+ม.8!U48</f>
        <v>0</v>
      </c>
      <c r="P2478" s="190">
        <f>+ม.8!W48</f>
        <v>180</v>
      </c>
      <c r="Q2478" s="244"/>
      <c r="R2478" s="197">
        <f t="shared" si="267"/>
        <v>0</v>
      </c>
      <c r="S2478" s="221">
        <f>+ม.8!Z48</f>
        <v>0</v>
      </c>
      <c r="T2478" s="201">
        <f t="shared" si="268"/>
        <v>0</v>
      </c>
      <c r="U2478" s="190">
        <f t="shared" si="269"/>
        <v>0</v>
      </c>
      <c r="V2478" s="190">
        <f t="shared" si="270"/>
        <v>0</v>
      </c>
      <c r="W2478" s="190"/>
      <c r="X2478" s="258"/>
      <c r="Y2478" s="251"/>
      <c r="Z2478" s="251"/>
    </row>
    <row r="2479" spans="1:26" s="189" customFormat="1" ht="15.75" customHeight="1" x14ac:dyDescent="0.35">
      <c r="A2479" s="221">
        <v>36</v>
      </c>
      <c r="B2479" s="217" t="str">
        <f>+ม.8!D49</f>
        <v>โฉนด</v>
      </c>
      <c r="C2479" s="234">
        <f>+ม.8!E49</f>
        <v>40144</v>
      </c>
      <c r="D2479" s="221">
        <f>+ม.8!I49</f>
        <v>2</v>
      </c>
      <c r="E2479" s="221">
        <f>+ม.8!J49</f>
        <v>2</v>
      </c>
      <c r="F2479" s="230" t="str">
        <f>+ม.8!K49</f>
        <v>90.0</v>
      </c>
      <c r="G2479" s="190"/>
      <c r="H2479" s="221">
        <f t="shared" ref="H2479:H2542" si="271">+(D2479*400)+(E2479*100)+F2479</f>
        <v>1090</v>
      </c>
      <c r="I2479" s="226">
        <v>200</v>
      </c>
      <c r="J2479" s="191">
        <f t="shared" si="266"/>
        <v>218000</v>
      </c>
      <c r="K2479" s="221">
        <f>+ม.8!Q49</f>
        <v>0</v>
      </c>
      <c r="L2479" s="238">
        <f>+ม.8!S49</f>
        <v>0</v>
      </c>
      <c r="M2479" s="238">
        <f>+ม.8!T49</f>
        <v>0</v>
      </c>
      <c r="N2479" s="190"/>
      <c r="O2479" s="197">
        <f>+ม.8!U49</f>
        <v>0</v>
      </c>
      <c r="P2479" s="190">
        <f>+ม.8!W49</f>
        <v>0</v>
      </c>
      <c r="Q2479" s="244"/>
      <c r="R2479" s="197">
        <f t="shared" si="267"/>
        <v>0</v>
      </c>
      <c r="S2479" s="221">
        <f>+ม.8!Z49</f>
        <v>0</v>
      </c>
      <c r="T2479" s="201">
        <f t="shared" si="268"/>
        <v>0</v>
      </c>
      <c r="U2479" s="190">
        <f t="shared" si="269"/>
        <v>0</v>
      </c>
      <c r="V2479" s="190">
        <f t="shared" si="270"/>
        <v>218000</v>
      </c>
      <c r="W2479" s="190"/>
      <c r="X2479" s="258" t="s">
        <v>2880</v>
      </c>
      <c r="Y2479" s="251"/>
      <c r="Z2479" s="251">
        <v>0.01</v>
      </c>
    </row>
    <row r="2480" spans="1:26" s="189" customFormat="1" ht="15.75" customHeight="1" x14ac:dyDescent="0.35">
      <c r="A2480" s="221">
        <v>37</v>
      </c>
      <c r="B2480" s="217" t="str">
        <f>+ม.8!D50</f>
        <v>โฉนด</v>
      </c>
      <c r="C2480" s="234">
        <f>+ม.8!E50</f>
        <v>40145</v>
      </c>
      <c r="D2480" s="221">
        <f>+ม.8!I50</f>
        <v>4</v>
      </c>
      <c r="E2480" s="221">
        <f>+ม.8!J50</f>
        <v>1</v>
      </c>
      <c r="F2480" s="230">
        <f>+ม.8!K50</f>
        <v>13</v>
      </c>
      <c r="G2480" s="190"/>
      <c r="H2480" s="221">
        <f t="shared" si="271"/>
        <v>1713</v>
      </c>
      <c r="I2480" s="226">
        <v>200</v>
      </c>
      <c r="J2480" s="191">
        <f t="shared" ref="J2480:J2543" si="272">H2480*I2480</f>
        <v>342600</v>
      </c>
      <c r="K2480" s="221">
        <f>+ม.8!Q50</f>
        <v>0</v>
      </c>
      <c r="L2480" s="238">
        <f>+ม.8!S50</f>
        <v>0</v>
      </c>
      <c r="M2480" s="238">
        <f>+ม.8!T50</f>
        <v>0</v>
      </c>
      <c r="N2480" s="190"/>
      <c r="O2480" s="197">
        <f>+ม.8!U50</f>
        <v>0</v>
      </c>
      <c r="P2480" s="190">
        <f>+ม.8!W50</f>
        <v>0</v>
      </c>
      <c r="Q2480" s="244"/>
      <c r="R2480" s="197">
        <f t="shared" si="267"/>
        <v>0</v>
      </c>
      <c r="S2480" s="221">
        <f>+ม.8!Z50</f>
        <v>0</v>
      </c>
      <c r="T2480" s="201">
        <f t="shared" si="268"/>
        <v>0</v>
      </c>
      <c r="U2480" s="190">
        <f t="shared" si="269"/>
        <v>0</v>
      </c>
      <c r="V2480" s="190">
        <f t="shared" si="270"/>
        <v>342600</v>
      </c>
      <c r="W2480" s="190"/>
      <c r="X2480" s="258" t="s">
        <v>2880</v>
      </c>
      <c r="Y2480" s="251"/>
      <c r="Z2480" s="251">
        <v>0.01</v>
      </c>
    </row>
    <row r="2481" spans="1:26" s="189" customFormat="1" ht="15.75" customHeight="1" x14ac:dyDescent="0.35">
      <c r="A2481" s="221">
        <v>38</v>
      </c>
      <c r="B2481" s="217" t="str">
        <f>+ม.8!D51</f>
        <v>โฉนด</v>
      </c>
      <c r="C2481" s="234">
        <f>+ม.8!E51</f>
        <v>15057</v>
      </c>
      <c r="D2481" s="221">
        <f>+ม.8!I51</f>
        <v>7</v>
      </c>
      <c r="E2481" s="221">
        <f>+ม.8!J51</f>
        <v>1</v>
      </c>
      <c r="F2481" s="230">
        <f>+ม.8!K51</f>
        <v>60</v>
      </c>
      <c r="G2481" s="190"/>
      <c r="H2481" s="221">
        <f t="shared" si="271"/>
        <v>2960</v>
      </c>
      <c r="I2481" s="226">
        <v>100</v>
      </c>
      <c r="J2481" s="191">
        <f t="shared" si="272"/>
        <v>296000</v>
      </c>
      <c r="K2481" s="221">
        <f>+ม.8!Q51</f>
        <v>0</v>
      </c>
      <c r="L2481" s="238">
        <f>+ม.8!S51</f>
        <v>0</v>
      </c>
      <c r="M2481" s="238">
        <f>+ม.8!T51</f>
        <v>0</v>
      </c>
      <c r="N2481" s="190"/>
      <c r="O2481" s="197">
        <f>+ม.8!U51</f>
        <v>0</v>
      </c>
      <c r="P2481" s="190">
        <f>+ม.8!W51</f>
        <v>0</v>
      </c>
      <c r="Q2481" s="244"/>
      <c r="R2481" s="197">
        <f t="shared" si="267"/>
        <v>0</v>
      </c>
      <c r="S2481" s="221">
        <f>+ม.8!Z51</f>
        <v>0</v>
      </c>
      <c r="T2481" s="201">
        <f t="shared" si="268"/>
        <v>0</v>
      </c>
      <c r="U2481" s="190">
        <f t="shared" si="269"/>
        <v>0</v>
      </c>
      <c r="V2481" s="190">
        <f t="shared" si="270"/>
        <v>296000</v>
      </c>
      <c r="W2481" s="190"/>
      <c r="X2481" s="258" t="s">
        <v>2880</v>
      </c>
      <c r="Y2481" s="251"/>
      <c r="Z2481" s="251">
        <v>0.01</v>
      </c>
    </row>
    <row r="2482" spans="1:26" s="189" customFormat="1" ht="15.75" customHeight="1" x14ac:dyDescent="0.35">
      <c r="A2482" s="221">
        <v>39</v>
      </c>
      <c r="B2482" s="217" t="str">
        <f>+ม.8!D52</f>
        <v>โฉนด</v>
      </c>
      <c r="C2482" s="234">
        <f>+ม.8!E52</f>
        <v>40125</v>
      </c>
      <c r="D2482" s="221">
        <f>+ม.8!I52</f>
        <v>1</v>
      </c>
      <c r="E2482" s="221">
        <f>+ม.8!J52</f>
        <v>0</v>
      </c>
      <c r="F2482" s="230" t="str">
        <f>+ม.8!K52</f>
        <v>54.0</v>
      </c>
      <c r="G2482" s="190"/>
      <c r="H2482" s="221">
        <f t="shared" si="271"/>
        <v>454</v>
      </c>
      <c r="I2482" s="226">
        <v>230</v>
      </c>
      <c r="J2482" s="191">
        <f t="shared" si="272"/>
        <v>104420</v>
      </c>
      <c r="K2482" s="221">
        <f>+ม.8!Q52</f>
        <v>0</v>
      </c>
      <c r="L2482" s="238">
        <f>+ม.8!S52</f>
        <v>0</v>
      </c>
      <c r="M2482" s="238">
        <f>+ม.8!T52</f>
        <v>0</v>
      </c>
      <c r="N2482" s="190"/>
      <c r="O2482" s="197">
        <f>+ม.8!U52</f>
        <v>0</v>
      </c>
      <c r="P2482" s="190">
        <f>+ม.8!W52</f>
        <v>0</v>
      </c>
      <c r="Q2482" s="244"/>
      <c r="R2482" s="197">
        <f t="shared" si="267"/>
        <v>0</v>
      </c>
      <c r="S2482" s="221">
        <f>+ม.8!Z52</f>
        <v>0</v>
      </c>
      <c r="T2482" s="201">
        <f t="shared" si="268"/>
        <v>0</v>
      </c>
      <c r="U2482" s="190">
        <f t="shared" si="269"/>
        <v>0</v>
      </c>
      <c r="V2482" s="190">
        <f t="shared" si="270"/>
        <v>104420</v>
      </c>
      <c r="W2482" s="190"/>
      <c r="X2482" s="258" t="s">
        <v>2880</v>
      </c>
      <c r="Y2482" s="251"/>
      <c r="Z2482" s="251">
        <v>0.01</v>
      </c>
    </row>
    <row r="2483" spans="1:26" s="189" customFormat="1" ht="15.75" customHeight="1" x14ac:dyDescent="0.35">
      <c r="A2483" s="221">
        <v>40</v>
      </c>
      <c r="B2483" s="217" t="str">
        <f>+ม.8!D53</f>
        <v>โฉนด</v>
      </c>
      <c r="C2483" s="234">
        <f>+ม.8!E53</f>
        <v>33388</v>
      </c>
      <c r="D2483" s="221">
        <f>+ม.8!I53</f>
        <v>3</v>
      </c>
      <c r="E2483" s="221">
        <f>+ม.8!J53</f>
        <v>0</v>
      </c>
      <c r="F2483" s="230" t="str">
        <f>+ม.8!K53</f>
        <v>11.0</v>
      </c>
      <c r="G2483" s="190"/>
      <c r="H2483" s="221">
        <f t="shared" si="271"/>
        <v>1211</v>
      </c>
      <c r="I2483" s="226">
        <v>200</v>
      </c>
      <c r="J2483" s="191">
        <f t="shared" si="272"/>
        <v>242200</v>
      </c>
      <c r="K2483" s="221">
        <f>+ม.8!Q53</f>
        <v>0</v>
      </c>
      <c r="L2483" s="238">
        <f>+ม.8!S53</f>
        <v>0</v>
      </c>
      <c r="M2483" s="238">
        <f>+ม.8!T53</f>
        <v>0</v>
      </c>
      <c r="N2483" s="190"/>
      <c r="O2483" s="197">
        <f>+ม.8!U53</f>
        <v>0</v>
      </c>
      <c r="P2483" s="190">
        <f>+ม.8!W53</f>
        <v>0</v>
      </c>
      <c r="Q2483" s="244"/>
      <c r="R2483" s="197">
        <f t="shared" si="267"/>
        <v>0</v>
      </c>
      <c r="S2483" s="221">
        <f>+ม.8!Z53</f>
        <v>0</v>
      </c>
      <c r="T2483" s="201">
        <f t="shared" si="268"/>
        <v>0</v>
      </c>
      <c r="U2483" s="190">
        <f t="shared" si="269"/>
        <v>0</v>
      </c>
      <c r="V2483" s="190">
        <f t="shared" si="270"/>
        <v>242200</v>
      </c>
      <c r="W2483" s="190"/>
      <c r="X2483" s="258" t="s">
        <v>2880</v>
      </c>
      <c r="Y2483" s="251"/>
      <c r="Z2483" s="251">
        <v>0.01</v>
      </c>
    </row>
    <row r="2484" spans="1:26" s="189" customFormat="1" ht="15.75" customHeight="1" x14ac:dyDescent="0.35">
      <c r="A2484" s="221">
        <v>41</v>
      </c>
      <c r="B2484" s="217" t="str">
        <f>+ม.8!D54</f>
        <v>โฉนด</v>
      </c>
      <c r="C2484" s="234">
        <f>+ม.8!E54</f>
        <v>21753</v>
      </c>
      <c r="D2484" s="221">
        <f>+ม.8!I54</f>
        <v>4</v>
      </c>
      <c r="E2484" s="221">
        <f>+ม.8!J54</f>
        <v>0</v>
      </c>
      <c r="F2484" s="230" t="str">
        <f>+ม.8!K54</f>
        <v>80.0</v>
      </c>
      <c r="G2484" s="190"/>
      <c r="H2484" s="221">
        <f t="shared" si="271"/>
        <v>1680</v>
      </c>
      <c r="I2484" s="226">
        <v>100</v>
      </c>
      <c r="J2484" s="191">
        <f t="shared" si="272"/>
        <v>168000</v>
      </c>
      <c r="K2484" s="221">
        <f>+ม.8!Q54</f>
        <v>0</v>
      </c>
      <c r="L2484" s="238">
        <f>+ม.8!S54</f>
        <v>0</v>
      </c>
      <c r="M2484" s="238">
        <f>+ม.8!T54</f>
        <v>0</v>
      </c>
      <c r="N2484" s="190"/>
      <c r="O2484" s="197">
        <f>+ม.8!U54</f>
        <v>0</v>
      </c>
      <c r="P2484" s="190">
        <f>+ม.8!W54</f>
        <v>0</v>
      </c>
      <c r="Q2484" s="244"/>
      <c r="R2484" s="197">
        <f t="shared" si="267"/>
        <v>0</v>
      </c>
      <c r="S2484" s="221">
        <f>+ม.8!Z54</f>
        <v>0</v>
      </c>
      <c r="T2484" s="201">
        <f t="shared" si="268"/>
        <v>0</v>
      </c>
      <c r="U2484" s="190">
        <f t="shared" si="269"/>
        <v>0</v>
      </c>
      <c r="V2484" s="190">
        <f t="shared" si="270"/>
        <v>168000</v>
      </c>
      <c r="W2484" s="190"/>
      <c r="X2484" s="258" t="s">
        <v>2880</v>
      </c>
      <c r="Y2484" s="251"/>
      <c r="Z2484" s="251">
        <v>0.01</v>
      </c>
    </row>
    <row r="2485" spans="1:26" s="189" customFormat="1" ht="15.75" customHeight="1" x14ac:dyDescent="0.35">
      <c r="A2485" s="221">
        <v>42</v>
      </c>
      <c r="B2485" s="217" t="str">
        <f>+ม.8!D55</f>
        <v>โฉนด</v>
      </c>
      <c r="C2485" s="234">
        <f>+ม.8!E55</f>
        <v>39744</v>
      </c>
      <c r="D2485" s="221">
        <f>+ม.8!I55</f>
        <v>11</v>
      </c>
      <c r="E2485" s="221">
        <f>+ม.8!J55</f>
        <v>2</v>
      </c>
      <c r="F2485" s="230" t="str">
        <f>+ม.8!K55</f>
        <v>45.0</v>
      </c>
      <c r="G2485" s="190"/>
      <c r="H2485" s="221">
        <f t="shared" si="271"/>
        <v>4645</v>
      </c>
      <c r="I2485" s="226">
        <v>100</v>
      </c>
      <c r="J2485" s="191">
        <f t="shared" si="272"/>
        <v>464500</v>
      </c>
      <c r="K2485" s="221">
        <f>+ม.8!Q55</f>
        <v>0</v>
      </c>
      <c r="L2485" s="238">
        <f>+ม.8!S55</f>
        <v>0</v>
      </c>
      <c r="M2485" s="238">
        <f>+ม.8!T55</f>
        <v>0</v>
      </c>
      <c r="N2485" s="190"/>
      <c r="O2485" s="197">
        <f>+ม.8!U55</f>
        <v>0</v>
      </c>
      <c r="P2485" s="190">
        <f>+ม.8!W55</f>
        <v>0</v>
      </c>
      <c r="Q2485" s="244"/>
      <c r="R2485" s="197">
        <f t="shared" si="267"/>
        <v>0</v>
      </c>
      <c r="S2485" s="221">
        <f>+ม.8!Z55</f>
        <v>0</v>
      </c>
      <c r="T2485" s="201">
        <f t="shared" si="268"/>
        <v>0</v>
      </c>
      <c r="U2485" s="190">
        <f t="shared" si="269"/>
        <v>0</v>
      </c>
      <c r="V2485" s="190">
        <f t="shared" si="270"/>
        <v>464500</v>
      </c>
      <c r="W2485" s="190"/>
      <c r="X2485" s="258" t="s">
        <v>2880</v>
      </c>
      <c r="Y2485" s="251"/>
      <c r="Z2485" s="251">
        <v>0.01</v>
      </c>
    </row>
    <row r="2486" spans="1:26" s="189" customFormat="1" ht="15.75" customHeight="1" x14ac:dyDescent="0.35">
      <c r="A2486" s="221">
        <v>43</v>
      </c>
      <c r="B2486" s="217" t="str">
        <f>+ม.8!D56</f>
        <v>โฉนด</v>
      </c>
      <c r="C2486" s="234">
        <f>+ม.8!E56</f>
        <v>62242</v>
      </c>
      <c r="D2486" s="221">
        <f>+ม.8!I56</f>
        <v>1</v>
      </c>
      <c r="E2486" s="221">
        <f>+ม.8!J56</f>
        <v>0</v>
      </c>
      <c r="F2486" s="230">
        <f>+ม.8!K56</f>
        <v>54.8</v>
      </c>
      <c r="G2486" s="190"/>
      <c r="H2486" s="221">
        <f t="shared" si="271"/>
        <v>454.8</v>
      </c>
      <c r="I2486" s="226">
        <v>230</v>
      </c>
      <c r="J2486" s="191">
        <f t="shared" si="272"/>
        <v>104604</v>
      </c>
      <c r="K2486" s="221">
        <f>+ม.8!Q56</f>
        <v>0</v>
      </c>
      <c r="L2486" s="238">
        <f>+ม.8!S56</f>
        <v>0</v>
      </c>
      <c r="M2486" s="238">
        <f>+ม.8!T56</f>
        <v>0</v>
      </c>
      <c r="N2486" s="190"/>
      <c r="O2486" s="197">
        <f>+ม.8!U56</f>
        <v>0</v>
      </c>
      <c r="P2486" s="190">
        <f>+ม.8!W56</f>
        <v>0</v>
      </c>
      <c r="Q2486" s="244"/>
      <c r="R2486" s="197">
        <f t="shared" si="267"/>
        <v>0</v>
      </c>
      <c r="S2486" s="221">
        <f>+ม.8!Z56</f>
        <v>0</v>
      </c>
      <c r="T2486" s="201">
        <f t="shared" si="268"/>
        <v>0</v>
      </c>
      <c r="U2486" s="190">
        <f t="shared" si="269"/>
        <v>0</v>
      </c>
      <c r="V2486" s="190">
        <f t="shared" si="270"/>
        <v>104604</v>
      </c>
      <c r="W2486" s="190"/>
      <c r="X2486" s="258" t="s">
        <v>2880</v>
      </c>
      <c r="Y2486" s="251"/>
      <c r="Z2486" s="251">
        <v>0.01</v>
      </c>
    </row>
    <row r="2487" spans="1:26" s="189" customFormat="1" ht="15.75" customHeight="1" x14ac:dyDescent="0.35">
      <c r="A2487" s="221">
        <v>44</v>
      </c>
      <c r="B2487" s="217" t="str">
        <f>+ม.8!D57</f>
        <v>โฉนด</v>
      </c>
      <c r="C2487" s="234">
        <f>+ม.8!E57</f>
        <v>12934</v>
      </c>
      <c r="D2487" s="221">
        <f>+ม.8!I57</f>
        <v>7</v>
      </c>
      <c r="E2487" s="221">
        <f>+ม.8!J57</f>
        <v>0</v>
      </c>
      <c r="F2487" s="230">
        <f>+ม.8!K57</f>
        <v>40</v>
      </c>
      <c r="G2487" s="190"/>
      <c r="H2487" s="221">
        <f t="shared" si="271"/>
        <v>2840</v>
      </c>
      <c r="I2487" s="226">
        <v>100</v>
      </c>
      <c r="J2487" s="191">
        <f t="shared" si="272"/>
        <v>284000</v>
      </c>
      <c r="K2487" s="221">
        <f>+ม.8!Q57</f>
        <v>0</v>
      </c>
      <c r="L2487" s="238">
        <f>+ม.8!S57</f>
        <v>0</v>
      </c>
      <c r="M2487" s="238">
        <f>+ม.8!T57</f>
        <v>0</v>
      </c>
      <c r="N2487" s="190"/>
      <c r="O2487" s="197">
        <f>+ม.8!U57</f>
        <v>0</v>
      </c>
      <c r="P2487" s="190">
        <f>+ม.8!W57</f>
        <v>0</v>
      </c>
      <c r="Q2487" s="244"/>
      <c r="R2487" s="197">
        <f t="shared" si="267"/>
        <v>0</v>
      </c>
      <c r="S2487" s="221">
        <f>+ม.8!Z57</f>
        <v>0</v>
      </c>
      <c r="T2487" s="201">
        <f t="shared" si="268"/>
        <v>0</v>
      </c>
      <c r="U2487" s="190">
        <f t="shared" si="269"/>
        <v>0</v>
      </c>
      <c r="V2487" s="190">
        <f t="shared" si="270"/>
        <v>284000</v>
      </c>
      <c r="W2487" s="190"/>
      <c r="X2487" s="258" t="s">
        <v>2880</v>
      </c>
      <c r="Y2487" s="251"/>
      <c r="Z2487" s="251">
        <v>0.01</v>
      </c>
    </row>
    <row r="2488" spans="1:26" s="189" customFormat="1" ht="15.75" customHeight="1" x14ac:dyDescent="0.35">
      <c r="A2488" s="221">
        <v>45</v>
      </c>
      <c r="B2488" s="217" t="str">
        <f>+ม.8!D58</f>
        <v>โฉนด</v>
      </c>
      <c r="C2488" s="234">
        <f>+ม.8!E58</f>
        <v>40126</v>
      </c>
      <c r="D2488" s="221">
        <f>+ม.8!I58</f>
        <v>1</v>
      </c>
      <c r="E2488" s="221">
        <f>+ม.8!J58</f>
        <v>0</v>
      </c>
      <c r="F2488" s="230" t="str">
        <f>+ม.8!K58</f>
        <v>55.0</v>
      </c>
      <c r="G2488" s="190"/>
      <c r="H2488" s="221">
        <f t="shared" si="271"/>
        <v>455</v>
      </c>
      <c r="I2488" s="226">
        <v>200</v>
      </c>
      <c r="J2488" s="191">
        <f t="shared" si="272"/>
        <v>91000</v>
      </c>
      <c r="K2488" s="221">
        <f>+ม.8!Q58</f>
        <v>0</v>
      </c>
      <c r="L2488" s="238">
        <f>+ม.8!S58</f>
        <v>0</v>
      </c>
      <c r="M2488" s="238">
        <f>+ม.8!T58</f>
        <v>0</v>
      </c>
      <c r="N2488" s="190"/>
      <c r="O2488" s="197">
        <f>+ม.8!U58</f>
        <v>0</v>
      </c>
      <c r="P2488" s="190">
        <f>+ม.8!W58</f>
        <v>0</v>
      </c>
      <c r="Q2488" s="244"/>
      <c r="R2488" s="197">
        <f t="shared" si="267"/>
        <v>0</v>
      </c>
      <c r="S2488" s="221">
        <f>+ม.8!Z58</f>
        <v>0</v>
      </c>
      <c r="T2488" s="201">
        <f t="shared" si="268"/>
        <v>0</v>
      </c>
      <c r="U2488" s="190">
        <f t="shared" si="269"/>
        <v>0</v>
      </c>
      <c r="V2488" s="190">
        <f t="shared" si="270"/>
        <v>91000</v>
      </c>
      <c r="W2488" s="190"/>
      <c r="X2488" s="258" t="s">
        <v>2880</v>
      </c>
      <c r="Y2488" s="251"/>
      <c r="Z2488" s="251">
        <v>0.01</v>
      </c>
    </row>
    <row r="2489" spans="1:26" s="189" customFormat="1" ht="15.75" customHeight="1" x14ac:dyDescent="0.35">
      <c r="A2489" s="221">
        <v>46</v>
      </c>
      <c r="B2489" s="217" t="str">
        <f>+ม.8!D59</f>
        <v>โฉนด</v>
      </c>
      <c r="C2489" s="234">
        <f>+ม.8!E59</f>
        <v>40063</v>
      </c>
      <c r="D2489" s="221">
        <f>+ม.8!I59</f>
        <v>1</v>
      </c>
      <c r="E2489" s="221">
        <f>+ม.8!J59</f>
        <v>3</v>
      </c>
      <c r="F2489" s="230" t="str">
        <f>+ม.8!K59</f>
        <v>76.0</v>
      </c>
      <c r="G2489" s="190"/>
      <c r="H2489" s="221">
        <f t="shared" si="271"/>
        <v>776</v>
      </c>
      <c r="I2489" s="226">
        <v>100</v>
      </c>
      <c r="J2489" s="191">
        <f t="shared" si="272"/>
        <v>77600</v>
      </c>
      <c r="K2489" s="221">
        <f>+ม.8!Q59</f>
        <v>0</v>
      </c>
      <c r="L2489" s="238">
        <f>+ม.8!S59</f>
        <v>0</v>
      </c>
      <c r="M2489" s="238">
        <f>+ม.8!T59</f>
        <v>0</v>
      </c>
      <c r="N2489" s="190"/>
      <c r="O2489" s="197">
        <f>+ม.8!U59</f>
        <v>0</v>
      </c>
      <c r="P2489" s="190">
        <f>+ม.8!W59</f>
        <v>0</v>
      </c>
      <c r="Q2489" s="244"/>
      <c r="R2489" s="197">
        <f t="shared" si="267"/>
        <v>0</v>
      </c>
      <c r="S2489" s="221">
        <f>+ม.8!Z59</f>
        <v>0</v>
      </c>
      <c r="T2489" s="201">
        <f t="shared" si="268"/>
        <v>0</v>
      </c>
      <c r="U2489" s="190">
        <f t="shared" si="269"/>
        <v>0</v>
      </c>
      <c r="V2489" s="190">
        <f t="shared" si="270"/>
        <v>77600</v>
      </c>
      <c r="W2489" s="190"/>
      <c r="X2489" s="258" t="s">
        <v>2880</v>
      </c>
      <c r="Y2489" s="251"/>
      <c r="Z2489" s="251">
        <v>0.01</v>
      </c>
    </row>
    <row r="2490" spans="1:26" s="189" customFormat="1" ht="15.75" customHeight="1" x14ac:dyDescent="0.35">
      <c r="A2490" s="221">
        <v>47</v>
      </c>
      <c r="B2490" s="217" t="str">
        <f>+ม.8!D60</f>
        <v>โฉนด</v>
      </c>
      <c r="C2490" s="234">
        <f>+ม.8!E60</f>
        <v>34623</v>
      </c>
      <c r="D2490" s="221">
        <f>+ม.8!I60</f>
        <v>0</v>
      </c>
      <c r="E2490" s="221">
        <f>+ม.8!J60</f>
        <v>2</v>
      </c>
      <c r="F2490" s="230" t="str">
        <f>+ม.8!K60</f>
        <v>91.0</v>
      </c>
      <c r="G2490" s="190"/>
      <c r="H2490" s="221">
        <f t="shared" si="271"/>
        <v>291</v>
      </c>
      <c r="I2490" s="226">
        <v>310</v>
      </c>
      <c r="J2490" s="191">
        <f t="shared" si="272"/>
        <v>90210</v>
      </c>
      <c r="K2490" s="221">
        <f>+ม.8!Q60</f>
        <v>1</v>
      </c>
      <c r="L2490" s="238" t="str">
        <f>+ม.8!S60</f>
        <v>บ้านเดี่ยว</v>
      </c>
      <c r="M2490" s="238" t="str">
        <f>+ม.8!T60</f>
        <v>ตึก</v>
      </c>
      <c r="N2490" s="190"/>
      <c r="O2490" s="197">
        <f>+ม.8!U60</f>
        <v>99</v>
      </c>
      <c r="P2490" s="190">
        <f>+ม.8!W60</f>
        <v>99</v>
      </c>
      <c r="Q2490" s="244">
        <v>6800</v>
      </c>
      <c r="R2490" s="197">
        <f t="shared" si="267"/>
        <v>673200</v>
      </c>
      <c r="S2490" s="221">
        <f>+ม.8!Z60</f>
        <v>20</v>
      </c>
      <c r="T2490" s="201">
        <f t="shared" si="268"/>
        <v>134640</v>
      </c>
      <c r="U2490" s="190">
        <f t="shared" si="269"/>
        <v>538560</v>
      </c>
      <c r="V2490" s="190">
        <f t="shared" si="270"/>
        <v>628770</v>
      </c>
      <c r="W2490" s="190"/>
      <c r="X2490" s="258" t="s">
        <v>2880</v>
      </c>
      <c r="Y2490" s="251"/>
      <c r="Z2490" s="251">
        <v>0.03</v>
      </c>
    </row>
    <row r="2491" spans="1:26" s="189" customFormat="1" ht="15.75" customHeight="1" x14ac:dyDescent="0.35">
      <c r="A2491" s="221">
        <v>48</v>
      </c>
      <c r="B2491" s="217" t="str">
        <f>+ม.8!D61</f>
        <v>โฉนด</v>
      </c>
      <c r="C2491" s="234">
        <f>+ม.8!E61</f>
        <v>12750</v>
      </c>
      <c r="D2491" s="221">
        <f>+ม.8!I61</f>
        <v>37</v>
      </c>
      <c r="E2491" s="221">
        <f>+ม.8!J61</f>
        <v>2</v>
      </c>
      <c r="F2491" s="230" t="str">
        <f>+ม.8!K61</f>
        <v>28.0</v>
      </c>
      <c r="G2491" s="190"/>
      <c r="H2491" s="221">
        <f t="shared" si="271"/>
        <v>15028</v>
      </c>
      <c r="I2491" s="226">
        <v>130</v>
      </c>
      <c r="J2491" s="191">
        <f t="shared" si="272"/>
        <v>1953640</v>
      </c>
      <c r="K2491" s="221">
        <f>+ม.8!Q61</f>
        <v>0</v>
      </c>
      <c r="L2491" s="238">
        <f>+ม.8!S61</f>
        <v>0</v>
      </c>
      <c r="M2491" s="238">
        <f>+ม.8!T61</f>
        <v>0</v>
      </c>
      <c r="N2491" s="190"/>
      <c r="O2491" s="197">
        <f>+ม.8!U61</f>
        <v>0</v>
      </c>
      <c r="P2491" s="190">
        <f>+ม.8!W61</f>
        <v>0</v>
      </c>
      <c r="Q2491" s="244"/>
      <c r="R2491" s="197">
        <f t="shared" si="267"/>
        <v>0</v>
      </c>
      <c r="S2491" s="221">
        <f>+ม.8!Z61</f>
        <v>0</v>
      </c>
      <c r="T2491" s="201">
        <f t="shared" si="268"/>
        <v>0</v>
      </c>
      <c r="U2491" s="190">
        <f t="shared" si="269"/>
        <v>0</v>
      </c>
      <c r="V2491" s="190">
        <f t="shared" si="270"/>
        <v>1953640</v>
      </c>
      <c r="W2491" s="190"/>
      <c r="X2491" s="258" t="s">
        <v>2880</v>
      </c>
      <c r="Y2491" s="251"/>
      <c r="Z2491" s="251">
        <v>0.01</v>
      </c>
    </row>
    <row r="2492" spans="1:26" s="189" customFormat="1" ht="15.75" customHeight="1" x14ac:dyDescent="0.35">
      <c r="A2492" s="221">
        <v>49</v>
      </c>
      <c r="B2492" s="217" t="str">
        <f>+ม.8!D62</f>
        <v>โฉนด</v>
      </c>
      <c r="C2492" s="234">
        <f>+ม.8!E62</f>
        <v>44752</v>
      </c>
      <c r="D2492" s="221">
        <f>+ม.8!I62</f>
        <v>1</v>
      </c>
      <c r="E2492" s="221">
        <f>+ม.8!J62</f>
        <v>3</v>
      </c>
      <c r="F2492" s="230">
        <f>+ม.8!K62</f>
        <v>19</v>
      </c>
      <c r="G2492" s="190"/>
      <c r="H2492" s="221">
        <f t="shared" si="271"/>
        <v>719</v>
      </c>
      <c r="I2492" s="226">
        <v>230</v>
      </c>
      <c r="J2492" s="191">
        <f t="shared" si="272"/>
        <v>165370</v>
      </c>
      <c r="K2492" s="221">
        <f>+ม.8!Q62</f>
        <v>0</v>
      </c>
      <c r="L2492" s="238">
        <f>+ม.8!S62</f>
        <v>0</v>
      </c>
      <c r="M2492" s="238">
        <f>+ม.8!T62</f>
        <v>0</v>
      </c>
      <c r="N2492" s="190"/>
      <c r="O2492" s="197">
        <f>+ม.8!U62</f>
        <v>0</v>
      </c>
      <c r="P2492" s="190">
        <f>+ม.8!W62</f>
        <v>0</v>
      </c>
      <c r="Q2492" s="244"/>
      <c r="R2492" s="197">
        <f t="shared" si="267"/>
        <v>0</v>
      </c>
      <c r="S2492" s="221">
        <f>+ม.8!Z62</f>
        <v>0</v>
      </c>
      <c r="T2492" s="201">
        <f t="shared" si="268"/>
        <v>0</v>
      </c>
      <c r="U2492" s="190">
        <f t="shared" si="269"/>
        <v>0</v>
      </c>
      <c r="V2492" s="190">
        <f t="shared" si="270"/>
        <v>165370</v>
      </c>
      <c r="W2492" s="190"/>
      <c r="X2492" s="258" t="s">
        <v>2880</v>
      </c>
      <c r="Y2492" s="251"/>
      <c r="Z2492" s="251">
        <v>0.01</v>
      </c>
    </row>
    <row r="2493" spans="1:26" s="189" customFormat="1" ht="15.75" customHeight="1" x14ac:dyDescent="0.35">
      <c r="A2493" s="221">
        <v>50</v>
      </c>
      <c r="B2493" s="217" t="str">
        <f>+ม.8!D63</f>
        <v>โฉนด</v>
      </c>
      <c r="C2493" s="234">
        <f>+ม.8!E63</f>
        <v>40128</v>
      </c>
      <c r="D2493" s="221">
        <f>+ม.8!I63</f>
        <v>0</v>
      </c>
      <c r="E2493" s="221">
        <f>+ม.8!J63</f>
        <v>1</v>
      </c>
      <c r="F2493" s="230" t="str">
        <f>+ม.8!K63</f>
        <v>44.0</v>
      </c>
      <c r="G2493" s="190"/>
      <c r="H2493" s="221">
        <f t="shared" si="271"/>
        <v>144</v>
      </c>
      <c r="I2493" s="226">
        <v>230</v>
      </c>
      <c r="J2493" s="191">
        <f t="shared" si="272"/>
        <v>33120</v>
      </c>
      <c r="K2493" s="221">
        <f>+ม.8!Q63</f>
        <v>1</v>
      </c>
      <c r="L2493" s="238" t="str">
        <f>+ม.8!S63</f>
        <v>บ้านเดี่ยว</v>
      </c>
      <c r="M2493" s="238" t="str">
        <f>+ม.8!T63</f>
        <v>ไม้</v>
      </c>
      <c r="N2493" s="190"/>
      <c r="O2493" s="197">
        <f>+ม.8!U63</f>
        <v>55</v>
      </c>
      <c r="P2493" s="190">
        <f>+ม.8!W63</f>
        <v>55</v>
      </c>
      <c r="Q2493" s="244">
        <v>6800</v>
      </c>
      <c r="R2493" s="197">
        <f t="shared" si="267"/>
        <v>374000</v>
      </c>
      <c r="S2493" s="221">
        <f>+ม.8!Z63</f>
        <v>30</v>
      </c>
      <c r="T2493" s="201">
        <f t="shared" si="268"/>
        <v>112200</v>
      </c>
      <c r="U2493" s="190">
        <f t="shared" si="269"/>
        <v>261800</v>
      </c>
      <c r="V2493" s="190">
        <f t="shared" si="270"/>
        <v>294920</v>
      </c>
      <c r="W2493" s="190"/>
      <c r="X2493" s="258" t="s">
        <v>2880</v>
      </c>
      <c r="Y2493" s="251"/>
      <c r="Z2493" s="251">
        <v>0.03</v>
      </c>
    </row>
    <row r="2494" spans="1:26" s="189" customFormat="1" ht="15.75" customHeight="1" x14ac:dyDescent="0.35">
      <c r="A2494" s="221">
        <v>51</v>
      </c>
      <c r="B2494" s="217" t="str">
        <f>+ม.8!D64</f>
        <v>โฉนด</v>
      </c>
      <c r="C2494" s="234">
        <f>+ม.8!E64</f>
        <v>40148</v>
      </c>
      <c r="D2494" s="221">
        <f>+ม.8!I64</f>
        <v>4</v>
      </c>
      <c r="E2494" s="221">
        <f>+ม.8!J64</f>
        <v>3</v>
      </c>
      <c r="F2494" s="230" t="str">
        <f>+ม.8!K64</f>
        <v>15.0</v>
      </c>
      <c r="G2494" s="190"/>
      <c r="H2494" s="221">
        <f t="shared" si="271"/>
        <v>1915</v>
      </c>
      <c r="I2494" s="226">
        <v>130</v>
      </c>
      <c r="J2494" s="191">
        <f t="shared" si="272"/>
        <v>248950</v>
      </c>
      <c r="K2494" s="221">
        <f>+ม.8!Q64</f>
        <v>0</v>
      </c>
      <c r="L2494" s="238">
        <f>+ม.8!S64</f>
        <v>0</v>
      </c>
      <c r="M2494" s="238">
        <f>+ม.8!T64</f>
        <v>0</v>
      </c>
      <c r="N2494" s="190"/>
      <c r="O2494" s="197">
        <f>+ม.8!U64</f>
        <v>0</v>
      </c>
      <c r="P2494" s="190">
        <f>+ม.8!W64</f>
        <v>0</v>
      </c>
      <c r="Q2494" s="244"/>
      <c r="R2494" s="197">
        <f t="shared" si="267"/>
        <v>0</v>
      </c>
      <c r="S2494" s="221">
        <f>+ม.8!Z64</f>
        <v>0</v>
      </c>
      <c r="T2494" s="201">
        <f t="shared" si="268"/>
        <v>0</v>
      </c>
      <c r="U2494" s="190">
        <f t="shared" si="269"/>
        <v>0</v>
      </c>
      <c r="V2494" s="190">
        <f t="shared" si="270"/>
        <v>248950</v>
      </c>
      <c r="W2494" s="190"/>
      <c r="X2494" s="258" t="s">
        <v>2880</v>
      </c>
      <c r="Y2494" s="251"/>
      <c r="Z2494" s="251">
        <v>0.01</v>
      </c>
    </row>
    <row r="2495" spans="1:26" s="189" customFormat="1" ht="15.75" customHeight="1" x14ac:dyDescent="0.35">
      <c r="A2495" s="221">
        <v>52</v>
      </c>
      <c r="B2495" s="217" t="str">
        <f>+ม.8!D65</f>
        <v>โฉนด</v>
      </c>
      <c r="C2495" s="234">
        <f>+ม.8!E65</f>
        <v>34791</v>
      </c>
      <c r="D2495" s="221">
        <f>+ม.8!I65</f>
        <v>12</v>
      </c>
      <c r="E2495" s="221">
        <f>+ม.8!J65</f>
        <v>1</v>
      </c>
      <c r="F2495" s="230" t="str">
        <f>+ม.8!K65</f>
        <v>78.0</v>
      </c>
      <c r="G2495" s="190"/>
      <c r="H2495" s="221">
        <f t="shared" si="271"/>
        <v>4978</v>
      </c>
      <c r="I2495" s="226">
        <v>130</v>
      </c>
      <c r="J2495" s="191">
        <f t="shared" si="272"/>
        <v>647140</v>
      </c>
      <c r="K2495" s="221">
        <f>+ม.8!Q65</f>
        <v>0</v>
      </c>
      <c r="L2495" s="238">
        <f>+ม.8!S65</f>
        <v>0</v>
      </c>
      <c r="M2495" s="238">
        <f>+ม.8!T65</f>
        <v>0</v>
      </c>
      <c r="N2495" s="190"/>
      <c r="O2495" s="197">
        <f>+ม.8!U65</f>
        <v>0</v>
      </c>
      <c r="P2495" s="190">
        <f>+ม.8!W65</f>
        <v>0</v>
      </c>
      <c r="Q2495" s="244"/>
      <c r="R2495" s="197">
        <f t="shared" si="267"/>
        <v>0</v>
      </c>
      <c r="S2495" s="221">
        <f>+ม.8!Z65</f>
        <v>0</v>
      </c>
      <c r="T2495" s="201">
        <f t="shared" si="268"/>
        <v>0</v>
      </c>
      <c r="U2495" s="190">
        <f t="shared" si="269"/>
        <v>0</v>
      </c>
      <c r="V2495" s="190">
        <f t="shared" si="270"/>
        <v>647140</v>
      </c>
      <c r="W2495" s="190"/>
      <c r="X2495" s="258" t="s">
        <v>2880</v>
      </c>
      <c r="Y2495" s="251"/>
      <c r="Z2495" s="251">
        <v>0.01</v>
      </c>
    </row>
    <row r="2496" spans="1:26" s="189" customFormat="1" ht="15.75" customHeight="1" x14ac:dyDescent="0.35">
      <c r="A2496" s="221">
        <v>53</v>
      </c>
      <c r="B2496" s="217" t="str">
        <f>+ม.8!D66</f>
        <v>โฉนด</v>
      </c>
      <c r="C2496" s="234">
        <f>+ม.8!E66</f>
        <v>43567</v>
      </c>
      <c r="D2496" s="221">
        <f>+ม.8!I66</f>
        <v>2</v>
      </c>
      <c r="E2496" s="221">
        <f>+ม.8!J66</f>
        <v>3</v>
      </c>
      <c r="F2496" s="230" t="str">
        <f>+ม.8!K66</f>
        <v>49.0</v>
      </c>
      <c r="G2496" s="190"/>
      <c r="H2496" s="221">
        <f t="shared" si="271"/>
        <v>1149</v>
      </c>
      <c r="I2496" s="226">
        <v>130</v>
      </c>
      <c r="J2496" s="191">
        <f t="shared" si="272"/>
        <v>149370</v>
      </c>
      <c r="K2496" s="221">
        <f>+ม.8!Q66</f>
        <v>0</v>
      </c>
      <c r="L2496" s="238">
        <f>+ม.8!S66</f>
        <v>0</v>
      </c>
      <c r="M2496" s="238">
        <f>+ม.8!T66</f>
        <v>0</v>
      </c>
      <c r="N2496" s="190"/>
      <c r="O2496" s="197">
        <f>+ม.8!U66</f>
        <v>0</v>
      </c>
      <c r="P2496" s="190">
        <f>+ม.8!W66</f>
        <v>0</v>
      </c>
      <c r="Q2496" s="244"/>
      <c r="R2496" s="197">
        <f t="shared" si="267"/>
        <v>0</v>
      </c>
      <c r="S2496" s="221">
        <f>+ม.8!Z66</f>
        <v>0</v>
      </c>
      <c r="T2496" s="201">
        <f t="shared" si="268"/>
        <v>0</v>
      </c>
      <c r="U2496" s="190">
        <f t="shared" si="269"/>
        <v>0</v>
      </c>
      <c r="V2496" s="190">
        <f t="shared" si="270"/>
        <v>149370</v>
      </c>
      <c r="W2496" s="190"/>
      <c r="X2496" s="258" t="s">
        <v>2880</v>
      </c>
      <c r="Y2496" s="251"/>
      <c r="Z2496" s="251">
        <v>0.01</v>
      </c>
    </row>
    <row r="2497" spans="1:26" s="189" customFormat="1" ht="15.75" customHeight="1" x14ac:dyDescent="0.35">
      <c r="A2497" s="221">
        <v>54</v>
      </c>
      <c r="B2497" s="217" t="str">
        <f>+ม.8!D67</f>
        <v>โฉนด</v>
      </c>
      <c r="C2497" s="234">
        <f>+ม.8!E67</f>
        <v>34792</v>
      </c>
      <c r="D2497" s="221">
        <f>+ม.8!I67</f>
        <v>8</v>
      </c>
      <c r="E2497" s="221">
        <f>+ม.8!J67</f>
        <v>1</v>
      </c>
      <c r="F2497" s="230" t="str">
        <f>+ม.8!K67</f>
        <v>86.0</v>
      </c>
      <c r="G2497" s="190"/>
      <c r="H2497" s="221">
        <f t="shared" si="271"/>
        <v>3386</v>
      </c>
      <c r="I2497" s="226">
        <v>130</v>
      </c>
      <c r="J2497" s="191">
        <f t="shared" si="272"/>
        <v>440180</v>
      </c>
      <c r="K2497" s="221">
        <f>+ม.8!Q67</f>
        <v>1</v>
      </c>
      <c r="L2497" s="238" t="str">
        <f>+ม.8!S67</f>
        <v>บ้านเดี่ยว</v>
      </c>
      <c r="M2497" s="238" t="str">
        <f>+ม.8!T67</f>
        <v>ไม้</v>
      </c>
      <c r="N2497" s="190"/>
      <c r="O2497" s="197">
        <f>+ม.8!U67</f>
        <v>75</v>
      </c>
      <c r="P2497" s="190">
        <f>+ม.8!W67</f>
        <v>75</v>
      </c>
      <c r="Q2497" s="244">
        <v>6800</v>
      </c>
      <c r="R2497" s="197">
        <f t="shared" si="267"/>
        <v>510000</v>
      </c>
      <c r="S2497" s="221">
        <f>+ม.8!Z67</f>
        <v>25</v>
      </c>
      <c r="T2497" s="201">
        <f t="shared" si="268"/>
        <v>127500</v>
      </c>
      <c r="U2497" s="190">
        <f t="shared" si="269"/>
        <v>382500</v>
      </c>
      <c r="V2497" s="190">
        <f t="shared" si="270"/>
        <v>822680</v>
      </c>
      <c r="W2497" s="190"/>
      <c r="X2497" s="258" t="s">
        <v>2880</v>
      </c>
      <c r="Y2497" s="251"/>
      <c r="Z2497" s="251">
        <v>0.03</v>
      </c>
    </row>
    <row r="2498" spans="1:26" s="189" customFormat="1" ht="15.75" customHeight="1" x14ac:dyDescent="0.35">
      <c r="A2498" s="221">
        <v>55</v>
      </c>
      <c r="B2498" s="217" t="str">
        <f>+ม.8!D68</f>
        <v>โฉนด</v>
      </c>
      <c r="C2498" s="234">
        <f>+ม.8!E68</f>
        <v>15052</v>
      </c>
      <c r="D2498" s="221">
        <f>+ม.8!I68</f>
        <v>15</v>
      </c>
      <c r="E2498" s="221">
        <f>+ม.8!J68</f>
        <v>1</v>
      </c>
      <c r="F2498" s="230" t="str">
        <f>+ม.8!K68</f>
        <v>49.0</v>
      </c>
      <c r="G2498" s="190"/>
      <c r="H2498" s="221">
        <f t="shared" si="271"/>
        <v>6149</v>
      </c>
      <c r="I2498" s="226">
        <v>140</v>
      </c>
      <c r="J2498" s="191">
        <f t="shared" si="272"/>
        <v>860860</v>
      </c>
      <c r="K2498" s="221">
        <f>+ม.8!Q68</f>
        <v>0</v>
      </c>
      <c r="L2498" s="238">
        <f>+ม.8!S68</f>
        <v>0</v>
      </c>
      <c r="M2498" s="238">
        <f>+ม.8!T68</f>
        <v>0</v>
      </c>
      <c r="N2498" s="190"/>
      <c r="O2498" s="197">
        <f>+ม.8!U68</f>
        <v>0</v>
      </c>
      <c r="P2498" s="190">
        <f>+ม.8!W68</f>
        <v>0</v>
      </c>
      <c r="Q2498" s="244"/>
      <c r="R2498" s="197">
        <f t="shared" si="267"/>
        <v>0</v>
      </c>
      <c r="S2498" s="221">
        <f>+ม.8!Z68</f>
        <v>0</v>
      </c>
      <c r="T2498" s="201">
        <f t="shared" si="268"/>
        <v>0</v>
      </c>
      <c r="U2498" s="190">
        <f t="shared" si="269"/>
        <v>0</v>
      </c>
      <c r="V2498" s="190">
        <f t="shared" si="270"/>
        <v>860860</v>
      </c>
      <c r="W2498" s="190"/>
      <c r="X2498" s="258" t="s">
        <v>2880</v>
      </c>
      <c r="Y2498" s="251"/>
      <c r="Z2498" s="251">
        <v>0.01</v>
      </c>
    </row>
    <row r="2499" spans="1:26" s="189" customFormat="1" ht="15.75" customHeight="1" x14ac:dyDescent="0.35">
      <c r="A2499" s="221">
        <v>56</v>
      </c>
      <c r="B2499" s="217" t="str">
        <f>+ม.8!D69</f>
        <v>โฉนด</v>
      </c>
      <c r="C2499" s="234">
        <f>+ม.8!E69</f>
        <v>40139</v>
      </c>
      <c r="D2499" s="221">
        <f>+ม.8!I69</f>
        <v>2</v>
      </c>
      <c r="E2499" s="221">
        <f>+ม.8!J69</f>
        <v>0</v>
      </c>
      <c r="F2499" s="230" t="str">
        <f>+ม.8!K69</f>
        <v>83.0</v>
      </c>
      <c r="G2499" s="190"/>
      <c r="H2499" s="221">
        <f t="shared" si="271"/>
        <v>883</v>
      </c>
      <c r="I2499" s="226">
        <v>140</v>
      </c>
      <c r="J2499" s="191">
        <f t="shared" si="272"/>
        <v>123620</v>
      </c>
      <c r="K2499" s="221">
        <f>+ม.8!Q69</f>
        <v>0</v>
      </c>
      <c r="L2499" s="238">
        <f>+ม.8!S69</f>
        <v>0</v>
      </c>
      <c r="M2499" s="238">
        <f>+ม.8!T69</f>
        <v>0</v>
      </c>
      <c r="N2499" s="190"/>
      <c r="O2499" s="197">
        <f>+ม.8!U69</f>
        <v>0</v>
      </c>
      <c r="P2499" s="190">
        <f>+ม.8!W69</f>
        <v>0</v>
      </c>
      <c r="Q2499" s="244"/>
      <c r="R2499" s="197">
        <f t="shared" si="267"/>
        <v>0</v>
      </c>
      <c r="S2499" s="221">
        <f>+ม.8!Z69</f>
        <v>0</v>
      </c>
      <c r="T2499" s="201">
        <f t="shared" si="268"/>
        <v>0</v>
      </c>
      <c r="U2499" s="190">
        <f t="shared" si="269"/>
        <v>0</v>
      </c>
      <c r="V2499" s="190">
        <f t="shared" si="270"/>
        <v>123620</v>
      </c>
      <c r="W2499" s="190"/>
      <c r="X2499" s="258" t="s">
        <v>2880</v>
      </c>
      <c r="Y2499" s="251"/>
      <c r="Z2499" s="251">
        <v>0.01</v>
      </c>
    </row>
    <row r="2500" spans="1:26" s="189" customFormat="1" ht="15.75" customHeight="1" x14ac:dyDescent="0.35">
      <c r="A2500" s="221">
        <v>57</v>
      </c>
      <c r="B2500" s="217" t="str">
        <f>+ม.8!D70</f>
        <v>โฉนด</v>
      </c>
      <c r="C2500" s="234">
        <f>+ม.8!E70</f>
        <v>40129</v>
      </c>
      <c r="D2500" s="221">
        <f>+ม.8!I70</f>
        <v>0</v>
      </c>
      <c r="E2500" s="221">
        <f>+ม.8!J70</f>
        <v>1</v>
      </c>
      <c r="F2500" s="230" t="str">
        <f>+ม.8!K70</f>
        <v>85.0</v>
      </c>
      <c r="G2500" s="190"/>
      <c r="H2500" s="221">
        <f t="shared" si="271"/>
        <v>185</v>
      </c>
      <c r="I2500" s="226">
        <v>200</v>
      </c>
      <c r="J2500" s="191">
        <f t="shared" si="272"/>
        <v>37000</v>
      </c>
      <c r="K2500" s="221">
        <f>+ม.8!Q70</f>
        <v>0</v>
      </c>
      <c r="L2500" s="238">
        <f>+ม.8!S70</f>
        <v>0</v>
      </c>
      <c r="M2500" s="238">
        <f>+ม.8!T70</f>
        <v>0</v>
      </c>
      <c r="N2500" s="190"/>
      <c r="O2500" s="197">
        <f>+ม.8!U70</f>
        <v>0</v>
      </c>
      <c r="P2500" s="190">
        <f>+ม.8!W70</f>
        <v>0</v>
      </c>
      <c r="Q2500" s="244"/>
      <c r="R2500" s="197">
        <f t="shared" si="267"/>
        <v>0</v>
      </c>
      <c r="S2500" s="221">
        <f>+ม.8!Z70</f>
        <v>0</v>
      </c>
      <c r="T2500" s="201">
        <f t="shared" si="268"/>
        <v>0</v>
      </c>
      <c r="U2500" s="190">
        <f t="shared" si="269"/>
        <v>0</v>
      </c>
      <c r="V2500" s="190">
        <f t="shared" si="270"/>
        <v>37000</v>
      </c>
      <c r="W2500" s="190"/>
      <c r="X2500" s="258" t="s">
        <v>2880</v>
      </c>
      <c r="Y2500" s="251"/>
      <c r="Z2500" s="251">
        <v>0.01</v>
      </c>
    </row>
    <row r="2501" spans="1:26" s="189" customFormat="1" ht="15.75" customHeight="1" x14ac:dyDescent="0.35">
      <c r="A2501" s="221">
        <v>58</v>
      </c>
      <c r="B2501" s="217" t="str">
        <f>+ม.8!D71</f>
        <v>โฉนด</v>
      </c>
      <c r="C2501" s="234">
        <f>+ม.8!E71</f>
        <v>40150</v>
      </c>
      <c r="D2501" s="221">
        <f>+ม.8!I71</f>
        <v>5</v>
      </c>
      <c r="E2501" s="221">
        <f>+ม.8!J71</f>
        <v>1</v>
      </c>
      <c r="F2501" s="230" t="str">
        <f>+ม.8!K71</f>
        <v>10.0</v>
      </c>
      <c r="G2501" s="190"/>
      <c r="H2501" s="221">
        <f t="shared" si="271"/>
        <v>2110</v>
      </c>
      <c r="I2501" s="226">
        <v>130</v>
      </c>
      <c r="J2501" s="191">
        <f t="shared" si="272"/>
        <v>274300</v>
      </c>
      <c r="K2501" s="221">
        <f>+ม.8!Q71</f>
        <v>0</v>
      </c>
      <c r="L2501" s="238">
        <f>+ม.8!S71</f>
        <v>0</v>
      </c>
      <c r="M2501" s="238">
        <f>+ม.8!T71</f>
        <v>0</v>
      </c>
      <c r="N2501" s="190"/>
      <c r="O2501" s="197">
        <f>+ม.8!U71</f>
        <v>0</v>
      </c>
      <c r="P2501" s="190">
        <f>+ม.8!W71</f>
        <v>0</v>
      </c>
      <c r="Q2501" s="244"/>
      <c r="R2501" s="197">
        <f t="shared" si="267"/>
        <v>0</v>
      </c>
      <c r="S2501" s="221">
        <f>+ม.8!Z71</f>
        <v>0</v>
      </c>
      <c r="T2501" s="201">
        <f t="shared" si="268"/>
        <v>0</v>
      </c>
      <c r="U2501" s="190">
        <f t="shared" si="269"/>
        <v>0</v>
      </c>
      <c r="V2501" s="190">
        <f t="shared" si="270"/>
        <v>274300</v>
      </c>
      <c r="W2501" s="190"/>
      <c r="X2501" s="258" t="s">
        <v>2880</v>
      </c>
      <c r="Y2501" s="251"/>
      <c r="Z2501" s="251">
        <v>0.01</v>
      </c>
    </row>
    <row r="2502" spans="1:26" s="189" customFormat="1" ht="15.75" customHeight="1" x14ac:dyDescent="0.35">
      <c r="A2502" s="221">
        <v>59</v>
      </c>
      <c r="B2502" s="217" t="str">
        <f>+ม.8!D72</f>
        <v>โฉนด</v>
      </c>
      <c r="C2502" s="234">
        <f>+ม.8!E72</f>
        <v>40130</v>
      </c>
      <c r="D2502" s="221">
        <f>+ม.8!I72</f>
        <v>0</v>
      </c>
      <c r="E2502" s="221">
        <f>+ม.8!J72</f>
        <v>3</v>
      </c>
      <c r="F2502" s="230" t="str">
        <f>+ม.8!K72</f>
        <v>80.0</v>
      </c>
      <c r="G2502" s="190"/>
      <c r="H2502" s="221">
        <f t="shared" si="271"/>
        <v>380</v>
      </c>
      <c r="I2502" s="226">
        <v>230</v>
      </c>
      <c r="J2502" s="191">
        <f t="shared" si="272"/>
        <v>87400</v>
      </c>
      <c r="K2502" s="221">
        <f>+ม.8!Q72</f>
        <v>1</v>
      </c>
      <c r="L2502" s="238" t="str">
        <f>+ม.8!S72</f>
        <v>บ้านเดี่ยว</v>
      </c>
      <c r="M2502" s="238" t="str">
        <f>+ม.8!T72</f>
        <v>ครึ่งตึกครึ่งไม้</v>
      </c>
      <c r="N2502" s="190"/>
      <c r="O2502" s="197">
        <f>+ม.8!U72</f>
        <v>304</v>
      </c>
      <c r="P2502" s="190">
        <f>+ม.8!W72</f>
        <v>0</v>
      </c>
      <c r="Q2502" s="244">
        <v>6800</v>
      </c>
      <c r="R2502" s="197">
        <f t="shared" si="267"/>
        <v>2067200</v>
      </c>
      <c r="S2502" s="221">
        <v>25</v>
      </c>
      <c r="T2502" s="201">
        <f t="shared" si="268"/>
        <v>516800</v>
      </c>
      <c r="U2502" s="190">
        <f t="shared" si="269"/>
        <v>1550400</v>
      </c>
      <c r="V2502" s="190">
        <f t="shared" si="270"/>
        <v>1637800</v>
      </c>
      <c r="W2502" s="190"/>
      <c r="X2502" s="258" t="s">
        <v>2880</v>
      </c>
      <c r="Y2502" s="251"/>
      <c r="Z2502" s="251">
        <v>0.03</v>
      </c>
    </row>
    <row r="2503" spans="1:26" s="189" customFormat="1" ht="15.75" customHeight="1" x14ac:dyDescent="0.35">
      <c r="A2503" s="221">
        <f>+ม.8!C73</f>
        <v>0</v>
      </c>
      <c r="B2503" s="217">
        <f>+ม.8!D73</f>
        <v>0</v>
      </c>
      <c r="C2503" s="234"/>
      <c r="D2503" s="221"/>
      <c r="E2503" s="221"/>
      <c r="F2503" s="230"/>
      <c r="G2503" s="190"/>
      <c r="H2503" s="221">
        <f t="shared" si="271"/>
        <v>0</v>
      </c>
      <c r="I2503" s="226"/>
      <c r="J2503" s="191">
        <f t="shared" si="272"/>
        <v>0</v>
      </c>
      <c r="K2503" s="221">
        <f>+ม.8!Q73</f>
        <v>0</v>
      </c>
      <c r="L2503" s="238" t="str">
        <f>+ม.8!S73</f>
        <v>ชั้นที่ 1</v>
      </c>
      <c r="M2503" s="238">
        <f>+ม.8!T73</f>
        <v>0</v>
      </c>
      <c r="N2503" s="190"/>
      <c r="O2503" s="197">
        <f>+ม.8!U73</f>
        <v>0</v>
      </c>
      <c r="P2503" s="190">
        <f>+ม.8!W73</f>
        <v>152</v>
      </c>
      <c r="Q2503" s="244"/>
      <c r="R2503" s="197">
        <f t="shared" si="267"/>
        <v>0</v>
      </c>
      <c r="S2503" s="221"/>
      <c r="T2503" s="201">
        <f t="shared" si="268"/>
        <v>0</v>
      </c>
      <c r="U2503" s="190">
        <f t="shared" si="269"/>
        <v>0</v>
      </c>
      <c r="V2503" s="190">
        <f t="shared" si="270"/>
        <v>0</v>
      </c>
      <c r="W2503" s="190"/>
      <c r="X2503" s="258"/>
      <c r="Y2503" s="251"/>
      <c r="Z2503" s="251"/>
    </row>
    <row r="2504" spans="1:26" s="189" customFormat="1" ht="15.75" customHeight="1" x14ac:dyDescent="0.35">
      <c r="A2504" s="221">
        <f>+ม.8!C74</f>
        <v>0</v>
      </c>
      <c r="B2504" s="217">
        <f>+ม.8!D74</f>
        <v>0</v>
      </c>
      <c r="C2504" s="234"/>
      <c r="D2504" s="221"/>
      <c r="E2504" s="221"/>
      <c r="F2504" s="230"/>
      <c r="G2504" s="190"/>
      <c r="H2504" s="221">
        <f t="shared" si="271"/>
        <v>0</v>
      </c>
      <c r="I2504" s="226"/>
      <c r="J2504" s="191">
        <f t="shared" si="272"/>
        <v>0</v>
      </c>
      <c r="K2504" s="221">
        <f>+ม.8!Q74</f>
        <v>0</v>
      </c>
      <c r="L2504" s="238" t="str">
        <f>+ม.8!S74</f>
        <v>ชั้นที่ 2</v>
      </c>
      <c r="M2504" s="238">
        <f>+ม.8!T74</f>
        <v>0</v>
      </c>
      <c r="N2504" s="190"/>
      <c r="O2504" s="197">
        <f>+ม.8!U74</f>
        <v>0</v>
      </c>
      <c r="P2504" s="190">
        <f>+ม.8!W74</f>
        <v>152</v>
      </c>
      <c r="Q2504" s="244"/>
      <c r="R2504" s="197">
        <f t="shared" si="267"/>
        <v>0</v>
      </c>
      <c r="S2504" s="221">
        <f>+ม.8!Z74</f>
        <v>0</v>
      </c>
      <c r="T2504" s="201">
        <f t="shared" si="268"/>
        <v>0</v>
      </c>
      <c r="U2504" s="190">
        <f t="shared" si="269"/>
        <v>0</v>
      </c>
      <c r="V2504" s="190">
        <f t="shared" si="270"/>
        <v>0</v>
      </c>
      <c r="W2504" s="190"/>
      <c r="X2504" s="258"/>
      <c r="Y2504" s="251"/>
      <c r="Z2504" s="251"/>
    </row>
    <row r="2505" spans="1:26" s="189" customFormat="1" ht="15.75" customHeight="1" x14ac:dyDescent="0.35">
      <c r="A2505" s="221">
        <v>60</v>
      </c>
      <c r="B2505" s="217" t="str">
        <f>+ม.8!D75</f>
        <v>โฉนด</v>
      </c>
      <c r="C2505" s="234">
        <f>+ม.8!E75</f>
        <v>40151</v>
      </c>
      <c r="D2505" s="221">
        <f>+ม.8!I75</f>
        <v>11</v>
      </c>
      <c r="E2505" s="221">
        <f>+ม.8!J75</f>
        <v>3</v>
      </c>
      <c r="F2505" s="230" t="str">
        <f>+ม.8!K75</f>
        <v>88.0</v>
      </c>
      <c r="G2505" s="190"/>
      <c r="H2505" s="221">
        <f t="shared" si="271"/>
        <v>4788</v>
      </c>
      <c r="I2505" s="226">
        <v>130</v>
      </c>
      <c r="J2505" s="191">
        <f t="shared" si="272"/>
        <v>622440</v>
      </c>
      <c r="K2505" s="221">
        <f>+ม.8!Q75</f>
        <v>0</v>
      </c>
      <c r="L2505" s="238">
        <f>+ม.8!S75</f>
        <v>0</v>
      </c>
      <c r="M2505" s="238">
        <f>+ม.8!T75</f>
        <v>0</v>
      </c>
      <c r="N2505" s="190"/>
      <c r="O2505" s="197">
        <f>+ม.8!U75</f>
        <v>0</v>
      </c>
      <c r="P2505" s="190">
        <f>+ม.8!W75</f>
        <v>0</v>
      </c>
      <c r="Q2505" s="244"/>
      <c r="R2505" s="197">
        <f t="shared" si="267"/>
        <v>0</v>
      </c>
      <c r="S2505" s="221">
        <f>+ม.8!Z75</f>
        <v>0</v>
      </c>
      <c r="T2505" s="201">
        <f t="shared" si="268"/>
        <v>0</v>
      </c>
      <c r="U2505" s="190">
        <f t="shared" si="269"/>
        <v>0</v>
      </c>
      <c r="V2505" s="190">
        <f t="shared" si="270"/>
        <v>622440</v>
      </c>
      <c r="W2505" s="190"/>
      <c r="X2505" s="258" t="s">
        <v>2880</v>
      </c>
      <c r="Y2505" s="251"/>
      <c r="Z2505" s="251">
        <v>0.01</v>
      </c>
    </row>
    <row r="2506" spans="1:26" s="189" customFormat="1" ht="15.75" customHeight="1" x14ac:dyDescent="0.35">
      <c r="A2506" s="221">
        <v>61</v>
      </c>
      <c r="B2506" s="217" t="str">
        <f>+ม.8!D76</f>
        <v>โฉนด</v>
      </c>
      <c r="C2506" s="234">
        <f>+ม.8!E76</f>
        <v>40132</v>
      </c>
      <c r="D2506" s="221">
        <f>+ม.8!I76</f>
        <v>0</v>
      </c>
      <c r="E2506" s="221">
        <f>+ม.8!J76</f>
        <v>1</v>
      </c>
      <c r="F2506" s="230" t="str">
        <f>+ม.8!K76</f>
        <v>58.0</v>
      </c>
      <c r="G2506" s="190"/>
      <c r="H2506" s="221">
        <f t="shared" si="271"/>
        <v>158</v>
      </c>
      <c r="I2506" s="226">
        <v>350</v>
      </c>
      <c r="J2506" s="191">
        <f t="shared" si="272"/>
        <v>55300</v>
      </c>
      <c r="K2506" s="221">
        <f>+ม.8!Q76</f>
        <v>1</v>
      </c>
      <c r="L2506" s="238" t="str">
        <f>+ม.8!S76</f>
        <v>บ้านเดี่ยว</v>
      </c>
      <c r="M2506" s="238">
        <f>+ม.8!T76</f>
        <v>0</v>
      </c>
      <c r="N2506" s="190"/>
      <c r="O2506" s="197">
        <f>+ม.8!U76</f>
        <v>390</v>
      </c>
      <c r="P2506" s="190">
        <f>+ม.8!W76</f>
        <v>0</v>
      </c>
      <c r="Q2506" s="244">
        <v>6800</v>
      </c>
      <c r="R2506" s="197">
        <f t="shared" si="267"/>
        <v>2652000</v>
      </c>
      <c r="S2506" s="221">
        <v>30</v>
      </c>
      <c r="T2506" s="201">
        <f t="shared" si="268"/>
        <v>795600</v>
      </c>
      <c r="U2506" s="190">
        <f t="shared" si="269"/>
        <v>1856400</v>
      </c>
      <c r="V2506" s="190">
        <f t="shared" si="270"/>
        <v>1911700</v>
      </c>
      <c r="W2506" s="190"/>
      <c r="X2506" s="258" t="s">
        <v>2880</v>
      </c>
      <c r="Y2506" s="251"/>
      <c r="Z2506" s="251">
        <v>0.03</v>
      </c>
    </row>
    <row r="2507" spans="1:26" s="189" customFormat="1" ht="15.75" customHeight="1" x14ac:dyDescent="0.35">
      <c r="A2507" s="221">
        <f>+ม.8!C77</f>
        <v>0</v>
      </c>
      <c r="B2507" s="217">
        <f>+ม.8!D77</f>
        <v>0</v>
      </c>
      <c r="C2507" s="234"/>
      <c r="D2507" s="221"/>
      <c r="E2507" s="221"/>
      <c r="F2507" s="230"/>
      <c r="G2507" s="190"/>
      <c r="H2507" s="221">
        <f t="shared" si="271"/>
        <v>0</v>
      </c>
      <c r="I2507" s="226"/>
      <c r="J2507" s="191">
        <f t="shared" si="272"/>
        <v>0</v>
      </c>
      <c r="K2507" s="221">
        <f>+ม.8!Q77</f>
        <v>0</v>
      </c>
      <c r="L2507" s="238" t="str">
        <f>+ม.8!S77</f>
        <v>ชั้นที่ 1</v>
      </c>
      <c r="M2507" s="238">
        <f>+ม.8!T77</f>
        <v>0</v>
      </c>
      <c r="N2507" s="190"/>
      <c r="O2507" s="197">
        <f>+ม.8!U77</f>
        <v>0</v>
      </c>
      <c r="P2507" s="190">
        <f>+ม.8!W77</f>
        <v>195</v>
      </c>
      <c r="Q2507" s="244"/>
      <c r="R2507" s="197">
        <f t="shared" si="267"/>
        <v>0</v>
      </c>
      <c r="S2507" s="221"/>
      <c r="T2507" s="201">
        <f t="shared" si="268"/>
        <v>0</v>
      </c>
      <c r="U2507" s="190">
        <f t="shared" si="269"/>
        <v>0</v>
      </c>
      <c r="V2507" s="190">
        <f t="shared" si="270"/>
        <v>0</v>
      </c>
      <c r="W2507" s="190"/>
      <c r="X2507" s="258"/>
      <c r="Y2507" s="251"/>
      <c r="Z2507" s="251"/>
    </row>
    <row r="2508" spans="1:26" s="189" customFormat="1" ht="15.75" customHeight="1" x14ac:dyDescent="0.35">
      <c r="A2508" s="221">
        <f>+ม.8!C78</f>
        <v>0</v>
      </c>
      <c r="B2508" s="217">
        <f>+ม.8!D78</f>
        <v>0</v>
      </c>
      <c r="C2508" s="234"/>
      <c r="D2508" s="221"/>
      <c r="E2508" s="221"/>
      <c r="F2508" s="230"/>
      <c r="G2508" s="190"/>
      <c r="H2508" s="221">
        <f t="shared" si="271"/>
        <v>0</v>
      </c>
      <c r="I2508" s="226"/>
      <c r="J2508" s="191">
        <f t="shared" si="272"/>
        <v>0</v>
      </c>
      <c r="K2508" s="221">
        <f>+ม.8!Q78</f>
        <v>0</v>
      </c>
      <c r="L2508" s="238" t="str">
        <f>+ม.8!S78</f>
        <v>ชั้นที่ 2</v>
      </c>
      <c r="M2508" s="238">
        <f>+ม.8!T78</f>
        <v>0</v>
      </c>
      <c r="N2508" s="190"/>
      <c r="O2508" s="197">
        <f>+ม.8!U78</f>
        <v>0</v>
      </c>
      <c r="P2508" s="190">
        <f>+ม.8!W78</f>
        <v>195</v>
      </c>
      <c r="Q2508" s="244"/>
      <c r="R2508" s="197">
        <f t="shared" si="267"/>
        <v>0</v>
      </c>
      <c r="S2508" s="221">
        <f>+ม.8!Z78</f>
        <v>0</v>
      </c>
      <c r="T2508" s="201">
        <f t="shared" si="268"/>
        <v>0</v>
      </c>
      <c r="U2508" s="190">
        <f t="shared" si="269"/>
        <v>0</v>
      </c>
      <c r="V2508" s="190">
        <f t="shared" si="270"/>
        <v>0</v>
      </c>
      <c r="W2508" s="190"/>
      <c r="X2508" s="258"/>
      <c r="Y2508" s="251"/>
      <c r="Z2508" s="251"/>
    </row>
    <row r="2509" spans="1:26" s="189" customFormat="1" ht="15.75" customHeight="1" x14ac:dyDescent="0.35">
      <c r="A2509" s="221">
        <v>62</v>
      </c>
      <c r="B2509" s="217" t="str">
        <f>+ม.8!D79</f>
        <v>โฉนด</v>
      </c>
      <c r="C2509" s="234">
        <f>+ม.8!E79</f>
        <v>40131</v>
      </c>
      <c r="D2509" s="221">
        <f>+ม.8!I79</f>
        <v>0</v>
      </c>
      <c r="E2509" s="221">
        <f>+ม.8!J79</f>
        <v>1</v>
      </c>
      <c r="F2509" s="230" t="str">
        <f>+ม.8!K79</f>
        <v>57.0</v>
      </c>
      <c r="G2509" s="190"/>
      <c r="H2509" s="221">
        <f t="shared" si="271"/>
        <v>157</v>
      </c>
      <c r="I2509" s="226">
        <v>350</v>
      </c>
      <c r="J2509" s="191">
        <f t="shared" si="272"/>
        <v>54950</v>
      </c>
      <c r="K2509" s="221">
        <f>+ม.8!Q79</f>
        <v>0</v>
      </c>
      <c r="L2509" s="238">
        <f>+ม.8!S79</f>
        <v>0</v>
      </c>
      <c r="M2509" s="238">
        <f>+ม.8!T79</f>
        <v>0</v>
      </c>
      <c r="N2509" s="190"/>
      <c r="O2509" s="197">
        <f>+ม.8!U79</f>
        <v>0</v>
      </c>
      <c r="P2509" s="190">
        <f>+ม.8!W79</f>
        <v>0</v>
      </c>
      <c r="Q2509" s="244"/>
      <c r="R2509" s="197">
        <f t="shared" si="267"/>
        <v>0</v>
      </c>
      <c r="S2509" s="221">
        <f>+ม.8!Z79</f>
        <v>0</v>
      </c>
      <c r="T2509" s="201">
        <f t="shared" si="268"/>
        <v>0</v>
      </c>
      <c r="U2509" s="190">
        <f t="shared" si="269"/>
        <v>0</v>
      </c>
      <c r="V2509" s="190">
        <f t="shared" si="270"/>
        <v>54950</v>
      </c>
      <c r="W2509" s="190"/>
      <c r="X2509" s="258" t="s">
        <v>2880</v>
      </c>
      <c r="Y2509" s="251"/>
      <c r="Z2509" s="251">
        <v>0.01</v>
      </c>
    </row>
    <row r="2510" spans="1:26" s="189" customFormat="1" ht="15.75" customHeight="1" x14ac:dyDescent="0.35">
      <c r="A2510" s="221">
        <v>63</v>
      </c>
      <c r="B2510" s="217" t="str">
        <f>+ม.8!D80</f>
        <v>โฉนด</v>
      </c>
      <c r="C2510" s="234">
        <f>+ม.8!E80</f>
        <v>40152</v>
      </c>
      <c r="D2510" s="221">
        <f>+ม.8!I80</f>
        <v>4</v>
      </c>
      <c r="E2510" s="221">
        <f>+ม.8!J80</f>
        <v>0</v>
      </c>
      <c r="F2510" s="230" t="str">
        <f>+ม.8!K80</f>
        <v>68.0</v>
      </c>
      <c r="G2510" s="190"/>
      <c r="H2510" s="221">
        <f t="shared" si="271"/>
        <v>1668</v>
      </c>
      <c r="I2510" s="226">
        <v>130</v>
      </c>
      <c r="J2510" s="191">
        <f t="shared" si="272"/>
        <v>216840</v>
      </c>
      <c r="K2510" s="221">
        <f>+ม.8!Q80</f>
        <v>0</v>
      </c>
      <c r="L2510" s="238">
        <f>+ม.8!S80</f>
        <v>0</v>
      </c>
      <c r="M2510" s="238">
        <f>+ม.8!T80</f>
        <v>0</v>
      </c>
      <c r="N2510" s="190"/>
      <c r="O2510" s="197">
        <f>+ม.8!U80</f>
        <v>0</v>
      </c>
      <c r="P2510" s="190">
        <f>+ม.8!W80</f>
        <v>0</v>
      </c>
      <c r="Q2510" s="244"/>
      <c r="R2510" s="197">
        <f t="shared" si="267"/>
        <v>0</v>
      </c>
      <c r="S2510" s="221">
        <f>+ม.8!Z80</f>
        <v>0</v>
      </c>
      <c r="T2510" s="201">
        <f t="shared" si="268"/>
        <v>0</v>
      </c>
      <c r="U2510" s="190">
        <f t="shared" si="269"/>
        <v>0</v>
      </c>
      <c r="V2510" s="190">
        <f t="shared" si="270"/>
        <v>216840</v>
      </c>
      <c r="W2510" s="190"/>
      <c r="X2510" s="258" t="s">
        <v>2880</v>
      </c>
      <c r="Y2510" s="251"/>
      <c r="Z2510" s="251">
        <v>0.01</v>
      </c>
    </row>
    <row r="2511" spans="1:26" s="189" customFormat="1" ht="15.75" customHeight="1" x14ac:dyDescent="0.35">
      <c r="A2511" s="221">
        <v>64</v>
      </c>
      <c r="B2511" s="217" t="str">
        <f>+ม.8!D81</f>
        <v>โฉนด</v>
      </c>
      <c r="C2511" s="234">
        <f>+ม.8!E81</f>
        <v>40136</v>
      </c>
      <c r="D2511" s="221">
        <f>+ม.8!I81</f>
        <v>0</v>
      </c>
      <c r="E2511" s="221">
        <f>+ม.8!J81</f>
        <v>2</v>
      </c>
      <c r="F2511" s="230">
        <f>+ม.8!K81</f>
        <v>78</v>
      </c>
      <c r="G2511" s="190"/>
      <c r="H2511" s="221">
        <f t="shared" si="271"/>
        <v>278</v>
      </c>
      <c r="I2511" s="226">
        <v>230</v>
      </c>
      <c r="J2511" s="191">
        <f t="shared" si="272"/>
        <v>63940</v>
      </c>
      <c r="K2511" s="221">
        <f>+ม.8!Q81</f>
        <v>1</v>
      </c>
      <c r="L2511" s="238" t="str">
        <f>+ม.8!S81</f>
        <v>บ้านเดี่ยว</v>
      </c>
      <c r="M2511" s="238" t="str">
        <f>+ม.8!T81</f>
        <v>ครึ่งตึกครึ่งไม้</v>
      </c>
      <c r="N2511" s="190"/>
      <c r="O2511" s="197">
        <f>+ม.8!U81</f>
        <v>288</v>
      </c>
      <c r="P2511" s="190">
        <f>+ม.8!W81</f>
        <v>0</v>
      </c>
      <c r="Q2511" s="244">
        <v>6800</v>
      </c>
      <c r="R2511" s="197">
        <f t="shared" si="267"/>
        <v>1958400</v>
      </c>
      <c r="S2511" s="221">
        <v>30</v>
      </c>
      <c r="T2511" s="201">
        <f t="shared" si="268"/>
        <v>587520</v>
      </c>
      <c r="U2511" s="190">
        <f t="shared" si="269"/>
        <v>1370880</v>
      </c>
      <c r="V2511" s="190">
        <f t="shared" si="270"/>
        <v>1434820</v>
      </c>
      <c r="W2511" s="190"/>
      <c r="X2511" s="258" t="s">
        <v>2880</v>
      </c>
      <c r="Y2511" s="251"/>
      <c r="Z2511" s="251">
        <v>0.03</v>
      </c>
    </row>
    <row r="2512" spans="1:26" s="189" customFormat="1" ht="15.75" customHeight="1" x14ac:dyDescent="0.35">
      <c r="A2512" s="221">
        <f>+ม.8!C82</f>
        <v>0</v>
      </c>
      <c r="B2512" s="217">
        <f>+ม.8!D82</f>
        <v>0</v>
      </c>
      <c r="C2512" s="234"/>
      <c r="D2512" s="221"/>
      <c r="E2512" s="221"/>
      <c r="F2512" s="230"/>
      <c r="G2512" s="190"/>
      <c r="H2512" s="221">
        <f t="shared" si="271"/>
        <v>0</v>
      </c>
      <c r="I2512" s="226"/>
      <c r="J2512" s="191">
        <f t="shared" si="272"/>
        <v>0</v>
      </c>
      <c r="K2512" s="221">
        <f>+ม.8!Q82</f>
        <v>0</v>
      </c>
      <c r="L2512" s="238" t="str">
        <f>+ม.8!S82</f>
        <v>ชั้นที่ 1</v>
      </c>
      <c r="M2512" s="238">
        <f>+ม.8!T82</f>
        <v>0</v>
      </c>
      <c r="N2512" s="190"/>
      <c r="O2512" s="197">
        <f>+ม.8!U82</f>
        <v>0</v>
      </c>
      <c r="P2512" s="190">
        <f>+ม.8!W82</f>
        <v>144</v>
      </c>
      <c r="Q2512" s="244"/>
      <c r="R2512" s="197">
        <f t="shared" si="267"/>
        <v>0</v>
      </c>
      <c r="S2512" s="221"/>
      <c r="T2512" s="201">
        <f t="shared" si="268"/>
        <v>0</v>
      </c>
      <c r="U2512" s="190">
        <f t="shared" si="269"/>
        <v>0</v>
      </c>
      <c r="V2512" s="190">
        <f t="shared" si="270"/>
        <v>0</v>
      </c>
      <c r="W2512" s="190"/>
      <c r="X2512" s="258"/>
      <c r="Y2512" s="251"/>
      <c r="Z2512" s="251"/>
    </row>
    <row r="2513" spans="1:26" s="189" customFormat="1" ht="15.75" customHeight="1" x14ac:dyDescent="0.35">
      <c r="A2513" s="221">
        <f>+ม.8!C83</f>
        <v>0</v>
      </c>
      <c r="B2513" s="217">
        <f>+ม.8!D83</f>
        <v>0</v>
      </c>
      <c r="C2513" s="234"/>
      <c r="D2513" s="221"/>
      <c r="E2513" s="221"/>
      <c r="F2513" s="230"/>
      <c r="G2513" s="190"/>
      <c r="H2513" s="221">
        <f t="shared" si="271"/>
        <v>0</v>
      </c>
      <c r="I2513" s="226"/>
      <c r="J2513" s="191">
        <f t="shared" si="272"/>
        <v>0</v>
      </c>
      <c r="K2513" s="221">
        <f>+ม.8!Q83</f>
        <v>0</v>
      </c>
      <c r="L2513" s="238" t="str">
        <f>+ม.8!S83</f>
        <v>ชั้นที่ 2</v>
      </c>
      <c r="M2513" s="238">
        <f>+ม.8!T83</f>
        <v>0</v>
      </c>
      <c r="N2513" s="190"/>
      <c r="O2513" s="197">
        <f>+ม.8!U83</f>
        <v>0</v>
      </c>
      <c r="P2513" s="190">
        <f>+ม.8!W83</f>
        <v>144</v>
      </c>
      <c r="Q2513" s="244"/>
      <c r="R2513" s="197">
        <f t="shared" si="267"/>
        <v>0</v>
      </c>
      <c r="S2513" s="221">
        <f>+ม.8!Z83</f>
        <v>0</v>
      </c>
      <c r="T2513" s="201">
        <f t="shared" si="268"/>
        <v>0</v>
      </c>
      <c r="U2513" s="190">
        <f t="shared" si="269"/>
        <v>0</v>
      </c>
      <c r="V2513" s="190">
        <f t="shared" si="270"/>
        <v>0</v>
      </c>
      <c r="W2513" s="190"/>
      <c r="X2513" s="258"/>
      <c r="Y2513" s="251"/>
      <c r="Z2513" s="251"/>
    </row>
    <row r="2514" spans="1:26" s="189" customFormat="1" ht="15.75" customHeight="1" x14ac:dyDescent="0.35">
      <c r="A2514" s="221">
        <v>65</v>
      </c>
      <c r="B2514" s="217" t="str">
        <f>+ม.8!D84</f>
        <v>โฉนด</v>
      </c>
      <c r="C2514" s="234">
        <f>+ม.8!E84</f>
        <v>34829</v>
      </c>
      <c r="D2514" s="221">
        <f>+ม.8!I84</f>
        <v>4</v>
      </c>
      <c r="E2514" s="221">
        <f>+ม.8!J84</f>
        <v>2</v>
      </c>
      <c r="F2514" s="230" t="str">
        <f>+ม.8!K84</f>
        <v>56.0</v>
      </c>
      <c r="G2514" s="190"/>
      <c r="H2514" s="221">
        <f t="shared" si="271"/>
        <v>1856</v>
      </c>
      <c r="I2514" s="226">
        <v>130</v>
      </c>
      <c r="J2514" s="191">
        <f t="shared" si="272"/>
        <v>241280</v>
      </c>
      <c r="K2514" s="221">
        <f>+ม.8!Q84</f>
        <v>0</v>
      </c>
      <c r="L2514" s="238">
        <f>+ม.8!S84</f>
        <v>0</v>
      </c>
      <c r="M2514" s="238">
        <f>+ม.8!T84</f>
        <v>0</v>
      </c>
      <c r="N2514" s="190"/>
      <c r="O2514" s="197">
        <f>+ม.8!U84</f>
        <v>0</v>
      </c>
      <c r="P2514" s="190">
        <f>+ม.8!W84</f>
        <v>0</v>
      </c>
      <c r="Q2514" s="244"/>
      <c r="R2514" s="197">
        <f t="shared" ref="R2514:R2577" si="273">O2514*Q2514</f>
        <v>0</v>
      </c>
      <c r="S2514" s="221">
        <f>+ม.8!Z84</f>
        <v>0</v>
      </c>
      <c r="T2514" s="201">
        <f t="shared" ref="T2514:T2577" si="274">R2514*S2514/100</f>
        <v>0</v>
      </c>
      <c r="U2514" s="190">
        <f t="shared" ref="U2514:U2577" si="275">R2514-T2514</f>
        <v>0</v>
      </c>
      <c r="V2514" s="190">
        <f t="shared" ref="V2514:V2577" si="276">J2514+U2514</f>
        <v>241280</v>
      </c>
      <c r="W2514" s="190"/>
      <c r="X2514" s="258" t="s">
        <v>2880</v>
      </c>
      <c r="Y2514" s="251"/>
      <c r="Z2514" s="251">
        <v>0.01</v>
      </c>
    </row>
    <row r="2515" spans="1:26" s="189" customFormat="1" ht="15.75" customHeight="1" x14ac:dyDescent="0.35">
      <c r="A2515" s="221">
        <v>66</v>
      </c>
      <c r="B2515" s="217" t="str">
        <f>+ม.8!D85</f>
        <v>โฉนด</v>
      </c>
      <c r="C2515" s="234">
        <f>+ม.8!E85</f>
        <v>40066</v>
      </c>
      <c r="D2515" s="221">
        <f>+ม.8!I85</f>
        <v>5</v>
      </c>
      <c r="E2515" s="221">
        <f>+ม.8!J85</f>
        <v>3</v>
      </c>
      <c r="F2515" s="230" t="str">
        <f>+ม.8!K85</f>
        <v>58.0</v>
      </c>
      <c r="G2515" s="190"/>
      <c r="H2515" s="221">
        <f t="shared" si="271"/>
        <v>2358</v>
      </c>
      <c r="I2515" s="226">
        <v>100</v>
      </c>
      <c r="J2515" s="191">
        <f t="shared" si="272"/>
        <v>235800</v>
      </c>
      <c r="K2515" s="221">
        <f>+ม.8!Q85</f>
        <v>0</v>
      </c>
      <c r="L2515" s="238">
        <f>+ม.8!S85</f>
        <v>0</v>
      </c>
      <c r="M2515" s="238">
        <f>+ม.8!T85</f>
        <v>0</v>
      </c>
      <c r="N2515" s="190"/>
      <c r="O2515" s="197">
        <f>+ม.8!U85</f>
        <v>0</v>
      </c>
      <c r="P2515" s="190">
        <f>+ม.8!W85</f>
        <v>0</v>
      </c>
      <c r="Q2515" s="244"/>
      <c r="R2515" s="197">
        <f t="shared" si="273"/>
        <v>0</v>
      </c>
      <c r="S2515" s="221">
        <f>+ม.8!Z85</f>
        <v>0</v>
      </c>
      <c r="T2515" s="201">
        <f t="shared" si="274"/>
        <v>0</v>
      </c>
      <c r="U2515" s="190">
        <f t="shared" si="275"/>
        <v>0</v>
      </c>
      <c r="V2515" s="190">
        <f t="shared" si="276"/>
        <v>235800</v>
      </c>
      <c r="W2515" s="190"/>
      <c r="X2515" s="258" t="s">
        <v>2880</v>
      </c>
      <c r="Y2515" s="251"/>
      <c r="Z2515" s="251">
        <v>0.01</v>
      </c>
    </row>
    <row r="2516" spans="1:26" s="189" customFormat="1" ht="15.75" customHeight="1" x14ac:dyDescent="0.35">
      <c r="A2516" s="221">
        <v>67</v>
      </c>
      <c r="B2516" s="217" t="str">
        <f>+ม.8!D86</f>
        <v>โฉนด</v>
      </c>
      <c r="C2516" s="234">
        <f>+ม.8!E86</f>
        <v>40133</v>
      </c>
      <c r="D2516" s="221">
        <f>+ม.8!I86</f>
        <v>0</v>
      </c>
      <c r="E2516" s="221">
        <f>+ม.8!J86</f>
        <v>2</v>
      </c>
      <c r="F2516" s="230" t="str">
        <f>+ม.8!K86</f>
        <v>55.0</v>
      </c>
      <c r="G2516" s="190"/>
      <c r="H2516" s="221">
        <f t="shared" si="271"/>
        <v>255</v>
      </c>
      <c r="I2516" s="226">
        <v>100</v>
      </c>
      <c r="J2516" s="191">
        <f t="shared" si="272"/>
        <v>25500</v>
      </c>
      <c r="K2516" s="221">
        <f>+ม.8!Q86</f>
        <v>1</v>
      </c>
      <c r="L2516" s="238" t="str">
        <f>+ม.8!S86</f>
        <v>บ้านเดี่ยว</v>
      </c>
      <c r="M2516" s="238" t="str">
        <f>+ม.8!T86</f>
        <v>ตึก</v>
      </c>
      <c r="N2516" s="190"/>
      <c r="O2516" s="197">
        <f>+ม.8!U86</f>
        <v>128</v>
      </c>
      <c r="P2516" s="190">
        <f>+ม.8!W86</f>
        <v>128</v>
      </c>
      <c r="Q2516" s="244">
        <v>6800</v>
      </c>
      <c r="R2516" s="197">
        <f t="shared" si="273"/>
        <v>870400</v>
      </c>
      <c r="S2516" s="221">
        <f>+ม.8!Z86</f>
        <v>20</v>
      </c>
      <c r="T2516" s="201">
        <f t="shared" si="274"/>
        <v>174080</v>
      </c>
      <c r="U2516" s="190">
        <f t="shared" si="275"/>
        <v>696320</v>
      </c>
      <c r="V2516" s="190">
        <f t="shared" si="276"/>
        <v>721820</v>
      </c>
      <c r="W2516" s="190"/>
      <c r="X2516" s="258" t="s">
        <v>2880</v>
      </c>
      <c r="Y2516" s="251"/>
      <c r="Z2516" s="251">
        <v>0.03</v>
      </c>
    </row>
    <row r="2517" spans="1:26" s="189" customFormat="1" ht="15.75" customHeight="1" x14ac:dyDescent="0.35">
      <c r="A2517" s="221">
        <v>68</v>
      </c>
      <c r="B2517" s="217" t="str">
        <f>+ม.8!D87</f>
        <v>โฉนด</v>
      </c>
      <c r="C2517" s="234">
        <f>+ม.8!E87</f>
        <v>34828</v>
      </c>
      <c r="D2517" s="221">
        <f>+ม.8!I87</f>
        <v>4</v>
      </c>
      <c r="E2517" s="221">
        <f>+ม.8!J87</f>
        <v>2</v>
      </c>
      <c r="F2517" s="230" t="str">
        <f>+ม.8!K87</f>
        <v>45.0</v>
      </c>
      <c r="G2517" s="190"/>
      <c r="H2517" s="221">
        <f t="shared" si="271"/>
        <v>1845</v>
      </c>
      <c r="I2517" s="226">
        <v>100</v>
      </c>
      <c r="J2517" s="191">
        <f t="shared" si="272"/>
        <v>184500</v>
      </c>
      <c r="K2517" s="221">
        <f>+ม.8!Q87</f>
        <v>0</v>
      </c>
      <c r="L2517" s="238">
        <f>+ม.8!S87</f>
        <v>0</v>
      </c>
      <c r="M2517" s="238">
        <f>+ม.8!T87</f>
        <v>0</v>
      </c>
      <c r="N2517" s="190"/>
      <c r="O2517" s="197">
        <f>+ม.8!U87</f>
        <v>0</v>
      </c>
      <c r="P2517" s="190">
        <f>+ม.8!W87</f>
        <v>0</v>
      </c>
      <c r="Q2517" s="244"/>
      <c r="R2517" s="197">
        <f t="shared" si="273"/>
        <v>0</v>
      </c>
      <c r="S2517" s="221">
        <f>+ม.8!Z87</f>
        <v>0</v>
      </c>
      <c r="T2517" s="201">
        <f t="shared" si="274"/>
        <v>0</v>
      </c>
      <c r="U2517" s="190">
        <f t="shared" si="275"/>
        <v>0</v>
      </c>
      <c r="V2517" s="190">
        <f t="shared" si="276"/>
        <v>184500</v>
      </c>
      <c r="W2517" s="190"/>
      <c r="X2517" s="258" t="s">
        <v>2880</v>
      </c>
      <c r="Y2517" s="251"/>
      <c r="Z2517" s="251">
        <v>0.01</v>
      </c>
    </row>
    <row r="2518" spans="1:26" s="189" customFormat="1" ht="15.75" customHeight="1" x14ac:dyDescent="0.35">
      <c r="A2518" s="221">
        <v>69</v>
      </c>
      <c r="B2518" s="217" t="str">
        <f>+ม.8!D88</f>
        <v>โฉนด</v>
      </c>
      <c r="C2518" s="234">
        <f>+ม.8!E88</f>
        <v>40065</v>
      </c>
      <c r="D2518" s="221">
        <f>+ม.8!I88</f>
        <v>5</v>
      </c>
      <c r="E2518" s="221">
        <f>+ม.8!J88</f>
        <v>2</v>
      </c>
      <c r="F2518" s="230" t="str">
        <f>+ม.8!K88</f>
        <v>85.0</v>
      </c>
      <c r="G2518" s="190"/>
      <c r="H2518" s="221">
        <f t="shared" si="271"/>
        <v>2285</v>
      </c>
      <c r="I2518" s="226">
        <v>200</v>
      </c>
      <c r="J2518" s="191">
        <f t="shared" si="272"/>
        <v>457000</v>
      </c>
      <c r="K2518" s="221">
        <f>+ม.8!Q88</f>
        <v>0</v>
      </c>
      <c r="L2518" s="238">
        <f>+ม.8!S88</f>
        <v>0</v>
      </c>
      <c r="M2518" s="238">
        <f>+ม.8!T88</f>
        <v>0</v>
      </c>
      <c r="N2518" s="190"/>
      <c r="O2518" s="197">
        <f>+ม.8!U88</f>
        <v>0</v>
      </c>
      <c r="P2518" s="190">
        <f>+ม.8!W88</f>
        <v>0</v>
      </c>
      <c r="Q2518" s="244"/>
      <c r="R2518" s="197">
        <f t="shared" si="273"/>
        <v>0</v>
      </c>
      <c r="S2518" s="221">
        <f>+ม.8!Z88</f>
        <v>0</v>
      </c>
      <c r="T2518" s="201">
        <f t="shared" si="274"/>
        <v>0</v>
      </c>
      <c r="U2518" s="190">
        <f t="shared" si="275"/>
        <v>0</v>
      </c>
      <c r="V2518" s="190">
        <f t="shared" si="276"/>
        <v>457000</v>
      </c>
      <c r="W2518" s="190"/>
      <c r="X2518" s="258" t="s">
        <v>2880</v>
      </c>
      <c r="Y2518" s="251"/>
      <c r="Z2518" s="251">
        <v>0.01</v>
      </c>
    </row>
    <row r="2519" spans="1:26" s="189" customFormat="1" ht="15.75" customHeight="1" x14ac:dyDescent="0.35">
      <c r="A2519" s="221">
        <v>70</v>
      </c>
      <c r="B2519" s="217" t="str">
        <f>+ม.8!D89</f>
        <v>โฉนด</v>
      </c>
      <c r="C2519" s="234">
        <f>+ม.8!E89</f>
        <v>67301</v>
      </c>
      <c r="D2519" s="221">
        <f>+ม.8!I89</f>
        <v>2</v>
      </c>
      <c r="E2519" s="221">
        <f>+ม.8!J89</f>
        <v>0</v>
      </c>
      <c r="F2519" s="230"/>
      <c r="G2519" s="190"/>
      <c r="H2519" s="221">
        <f t="shared" si="271"/>
        <v>800</v>
      </c>
      <c r="I2519" s="226">
        <v>100</v>
      </c>
      <c r="J2519" s="191">
        <f t="shared" si="272"/>
        <v>80000</v>
      </c>
      <c r="K2519" s="221">
        <f>+ม.8!Q89</f>
        <v>0</v>
      </c>
      <c r="L2519" s="238">
        <f>+ม.8!S89</f>
        <v>0</v>
      </c>
      <c r="M2519" s="238">
        <f>+ม.8!T89</f>
        <v>0</v>
      </c>
      <c r="N2519" s="190"/>
      <c r="O2519" s="197">
        <f>+ม.8!U89</f>
        <v>0</v>
      </c>
      <c r="P2519" s="190">
        <f>+ม.8!W89</f>
        <v>0</v>
      </c>
      <c r="Q2519" s="244"/>
      <c r="R2519" s="197">
        <f t="shared" si="273"/>
        <v>0</v>
      </c>
      <c r="S2519" s="221">
        <f>+ม.8!Z89</f>
        <v>0</v>
      </c>
      <c r="T2519" s="201">
        <f t="shared" si="274"/>
        <v>0</v>
      </c>
      <c r="U2519" s="190">
        <f t="shared" si="275"/>
        <v>0</v>
      </c>
      <c r="V2519" s="190">
        <f t="shared" si="276"/>
        <v>80000</v>
      </c>
      <c r="W2519" s="190"/>
      <c r="X2519" s="258" t="s">
        <v>2880</v>
      </c>
      <c r="Y2519" s="251"/>
      <c r="Z2519" s="251">
        <v>0.01</v>
      </c>
    </row>
    <row r="2520" spans="1:26" s="189" customFormat="1" ht="15.75" customHeight="1" x14ac:dyDescent="0.35">
      <c r="A2520" s="221">
        <v>71</v>
      </c>
      <c r="B2520" s="217" t="str">
        <f>+ม.8!D90</f>
        <v>โฉนด</v>
      </c>
      <c r="C2520" s="234">
        <f>+ม.8!E90</f>
        <v>15053</v>
      </c>
      <c r="D2520" s="221">
        <v>2</v>
      </c>
      <c r="E2520" s="221">
        <f>+ม.8!J90</f>
        <v>2</v>
      </c>
      <c r="F2520" s="230" t="str">
        <f>+ม.8!K90</f>
        <v>69.0</v>
      </c>
      <c r="G2520" s="190"/>
      <c r="H2520" s="221">
        <f t="shared" si="271"/>
        <v>1069</v>
      </c>
      <c r="I2520" s="226">
        <v>100</v>
      </c>
      <c r="J2520" s="191">
        <f t="shared" si="272"/>
        <v>106900</v>
      </c>
      <c r="K2520" s="221">
        <f>+ม.8!Q90</f>
        <v>0</v>
      </c>
      <c r="L2520" s="238">
        <f>+ม.8!S90</f>
        <v>0</v>
      </c>
      <c r="M2520" s="238">
        <f>+ม.8!T90</f>
        <v>0</v>
      </c>
      <c r="N2520" s="190"/>
      <c r="O2520" s="197">
        <f>+ม.8!U90</f>
        <v>0</v>
      </c>
      <c r="P2520" s="190">
        <f>+ม.8!W90</f>
        <v>0</v>
      </c>
      <c r="Q2520" s="244"/>
      <c r="R2520" s="197">
        <f t="shared" si="273"/>
        <v>0</v>
      </c>
      <c r="S2520" s="221">
        <f>+ม.8!Z90</f>
        <v>0</v>
      </c>
      <c r="T2520" s="201">
        <f t="shared" si="274"/>
        <v>0</v>
      </c>
      <c r="U2520" s="190">
        <f t="shared" si="275"/>
        <v>0</v>
      </c>
      <c r="V2520" s="190">
        <f t="shared" si="276"/>
        <v>106900</v>
      </c>
      <c r="W2520" s="190"/>
      <c r="X2520" s="258" t="s">
        <v>2880</v>
      </c>
      <c r="Y2520" s="251"/>
      <c r="Z2520" s="251">
        <v>0.01</v>
      </c>
    </row>
    <row r="2521" spans="1:26" s="189" customFormat="1" ht="15.75" customHeight="1" x14ac:dyDescent="0.35">
      <c r="A2521" s="221">
        <v>72</v>
      </c>
      <c r="B2521" s="217" t="str">
        <f>+ม.8!D91</f>
        <v>โฉนด</v>
      </c>
      <c r="C2521" s="234">
        <f>+ม.8!E91</f>
        <v>40099</v>
      </c>
      <c r="D2521" s="221">
        <f>+ม.8!I91</f>
        <v>0</v>
      </c>
      <c r="E2521" s="221">
        <f>+ม.8!J91</f>
        <v>2</v>
      </c>
      <c r="F2521" s="230" t="str">
        <f>+ม.8!K91</f>
        <v>80.0</v>
      </c>
      <c r="G2521" s="190"/>
      <c r="H2521" s="221">
        <f t="shared" si="271"/>
        <v>280</v>
      </c>
      <c r="I2521" s="226">
        <v>310</v>
      </c>
      <c r="J2521" s="191">
        <f t="shared" si="272"/>
        <v>86800</v>
      </c>
      <c r="K2521" s="221">
        <f>+ม.8!Q91</f>
        <v>1</v>
      </c>
      <c r="L2521" s="238" t="str">
        <f>+ม.8!S91</f>
        <v>บ้านเดี่ยว</v>
      </c>
      <c r="M2521" s="238" t="str">
        <f>+ม.8!T91</f>
        <v>ไม้</v>
      </c>
      <c r="N2521" s="190"/>
      <c r="O2521" s="197">
        <f>+ม.8!U91</f>
        <v>192</v>
      </c>
      <c r="P2521" s="190">
        <f>+ม.8!W91</f>
        <v>192</v>
      </c>
      <c r="Q2521" s="244">
        <v>6800</v>
      </c>
      <c r="R2521" s="197">
        <f t="shared" si="273"/>
        <v>1305600</v>
      </c>
      <c r="S2521" s="221">
        <f>+ม.8!Z91</f>
        <v>30</v>
      </c>
      <c r="T2521" s="201">
        <f t="shared" si="274"/>
        <v>391680</v>
      </c>
      <c r="U2521" s="190">
        <f t="shared" si="275"/>
        <v>913920</v>
      </c>
      <c r="V2521" s="190">
        <f t="shared" si="276"/>
        <v>1000720</v>
      </c>
      <c r="W2521" s="190"/>
      <c r="X2521" s="258" t="s">
        <v>2880</v>
      </c>
      <c r="Y2521" s="251"/>
      <c r="Z2521" s="251">
        <v>0.03</v>
      </c>
    </row>
    <row r="2522" spans="1:26" s="189" customFormat="1" ht="15.75" customHeight="1" x14ac:dyDescent="0.35">
      <c r="A2522" s="221">
        <v>73</v>
      </c>
      <c r="B2522" s="217" t="str">
        <f>+ม.8!D92</f>
        <v>โฉนด</v>
      </c>
      <c r="C2522" s="234">
        <f>+ม.8!E92</f>
        <v>40100</v>
      </c>
      <c r="D2522" s="221">
        <f>+ม.8!I92</f>
        <v>0</v>
      </c>
      <c r="E2522" s="221">
        <f>+ม.8!J92</f>
        <v>3</v>
      </c>
      <c r="F2522" s="230" t="str">
        <f>+ม.8!K92</f>
        <v>24.0</v>
      </c>
      <c r="G2522" s="190"/>
      <c r="H2522" s="221">
        <f t="shared" si="271"/>
        <v>324</v>
      </c>
      <c r="I2522" s="226">
        <v>310</v>
      </c>
      <c r="J2522" s="191">
        <f t="shared" si="272"/>
        <v>100440</v>
      </c>
      <c r="K2522" s="221">
        <f>+ม.8!Q92</f>
        <v>1</v>
      </c>
      <c r="L2522" s="238" t="str">
        <f>+ม.8!S92</f>
        <v>บ้านเดี่ยว</v>
      </c>
      <c r="M2522" s="238" t="str">
        <f>+ม.8!T92</f>
        <v>ตึก</v>
      </c>
      <c r="N2522" s="190"/>
      <c r="O2522" s="197">
        <f>+ม.8!U92</f>
        <v>136</v>
      </c>
      <c r="P2522" s="190">
        <f>+ม.8!W92</f>
        <v>136</v>
      </c>
      <c r="Q2522" s="244">
        <v>6800</v>
      </c>
      <c r="R2522" s="197">
        <f t="shared" si="273"/>
        <v>924800</v>
      </c>
      <c r="S2522" s="221">
        <f>+ม.8!Z92</f>
        <v>20</v>
      </c>
      <c r="T2522" s="201">
        <f t="shared" si="274"/>
        <v>184960</v>
      </c>
      <c r="U2522" s="190">
        <f t="shared" si="275"/>
        <v>739840</v>
      </c>
      <c r="V2522" s="190">
        <f t="shared" si="276"/>
        <v>840280</v>
      </c>
      <c r="W2522" s="190"/>
      <c r="X2522" s="258" t="s">
        <v>2880</v>
      </c>
      <c r="Y2522" s="251"/>
      <c r="Z2522" s="251">
        <v>0.03</v>
      </c>
    </row>
    <row r="2523" spans="1:26" s="189" customFormat="1" ht="15.75" customHeight="1" x14ac:dyDescent="0.35">
      <c r="A2523" s="221">
        <v>74</v>
      </c>
      <c r="B2523" s="217" t="str">
        <f>+ม.8!D93</f>
        <v>โฉนด</v>
      </c>
      <c r="C2523" s="234">
        <f>+ม.8!E93</f>
        <v>40073</v>
      </c>
      <c r="D2523" s="221">
        <f>+ม.8!I93</f>
        <v>5</v>
      </c>
      <c r="E2523" s="221">
        <f>+ม.8!J93</f>
        <v>1</v>
      </c>
      <c r="F2523" s="230" t="str">
        <f>+ม.8!K93</f>
        <v>38.0</v>
      </c>
      <c r="G2523" s="190"/>
      <c r="H2523" s="221">
        <f t="shared" si="271"/>
        <v>2138</v>
      </c>
      <c r="I2523" s="226">
        <v>100</v>
      </c>
      <c r="J2523" s="191">
        <f t="shared" si="272"/>
        <v>213800</v>
      </c>
      <c r="K2523" s="221">
        <f>+ม.8!Q93</f>
        <v>0</v>
      </c>
      <c r="L2523" s="238">
        <f>+ม.8!S93</f>
        <v>0</v>
      </c>
      <c r="M2523" s="238">
        <f>+ม.8!T93</f>
        <v>0</v>
      </c>
      <c r="N2523" s="190"/>
      <c r="O2523" s="197">
        <f>+ม.8!U93</f>
        <v>0</v>
      </c>
      <c r="P2523" s="190">
        <f>+ม.8!W93</f>
        <v>0</v>
      </c>
      <c r="Q2523" s="244"/>
      <c r="R2523" s="197">
        <f t="shared" si="273"/>
        <v>0</v>
      </c>
      <c r="S2523" s="221">
        <f>+ม.8!Z93</f>
        <v>0</v>
      </c>
      <c r="T2523" s="201">
        <f t="shared" si="274"/>
        <v>0</v>
      </c>
      <c r="U2523" s="190">
        <f t="shared" si="275"/>
        <v>0</v>
      </c>
      <c r="V2523" s="190">
        <f t="shared" si="276"/>
        <v>213800</v>
      </c>
      <c r="W2523" s="190"/>
      <c r="X2523" s="258" t="s">
        <v>2880</v>
      </c>
      <c r="Y2523" s="251"/>
      <c r="Z2523" s="251">
        <v>0.01</v>
      </c>
    </row>
    <row r="2524" spans="1:26" s="189" customFormat="1" ht="15.75" customHeight="1" x14ac:dyDescent="0.35">
      <c r="A2524" s="221">
        <v>75</v>
      </c>
      <c r="B2524" s="217" t="str">
        <f>+ม.8!D94</f>
        <v>โฉนด</v>
      </c>
      <c r="C2524" s="234">
        <f>+ม.8!E94</f>
        <v>40101</v>
      </c>
      <c r="D2524" s="221">
        <f>+ม.8!I94</f>
        <v>0</v>
      </c>
      <c r="E2524" s="221">
        <f>+ม.8!J94</f>
        <v>1</v>
      </c>
      <c r="F2524" s="230" t="str">
        <f>+ม.8!K94</f>
        <v>16.0</v>
      </c>
      <c r="G2524" s="190"/>
      <c r="H2524" s="221">
        <f t="shared" si="271"/>
        <v>116</v>
      </c>
      <c r="I2524" s="226">
        <v>350</v>
      </c>
      <c r="J2524" s="191">
        <f t="shared" si="272"/>
        <v>40600</v>
      </c>
      <c r="K2524" s="221">
        <f>+ม.8!Q94</f>
        <v>1</v>
      </c>
      <c r="L2524" s="238" t="str">
        <f>+ม.8!S94</f>
        <v>บ้านเดี่ยว</v>
      </c>
      <c r="M2524" s="238" t="str">
        <f>+ม.8!T94</f>
        <v>ตึก</v>
      </c>
      <c r="N2524" s="190"/>
      <c r="O2524" s="197">
        <f>+ม.8!U94</f>
        <v>160</v>
      </c>
      <c r="P2524" s="190">
        <f>+ม.8!W94</f>
        <v>160</v>
      </c>
      <c r="Q2524" s="244">
        <v>6800</v>
      </c>
      <c r="R2524" s="197">
        <f t="shared" si="273"/>
        <v>1088000</v>
      </c>
      <c r="S2524" s="221">
        <f>+ม.8!Z94</f>
        <v>20</v>
      </c>
      <c r="T2524" s="201">
        <f t="shared" si="274"/>
        <v>217600</v>
      </c>
      <c r="U2524" s="190">
        <f t="shared" si="275"/>
        <v>870400</v>
      </c>
      <c r="V2524" s="190">
        <f t="shared" si="276"/>
        <v>911000</v>
      </c>
      <c r="W2524" s="190"/>
      <c r="X2524" s="258" t="s">
        <v>2880</v>
      </c>
      <c r="Y2524" s="251"/>
      <c r="Z2524" s="251">
        <v>0.03</v>
      </c>
    </row>
    <row r="2525" spans="1:26" s="189" customFormat="1" ht="15.75" customHeight="1" x14ac:dyDescent="0.35">
      <c r="A2525" s="221">
        <v>76</v>
      </c>
      <c r="B2525" s="217" t="str">
        <f>+ม.8!D95</f>
        <v>โฉนด</v>
      </c>
      <c r="C2525" s="234">
        <f>+ม.8!E95</f>
        <v>40098</v>
      </c>
      <c r="D2525" s="221">
        <f>+ม.8!I95</f>
        <v>1</v>
      </c>
      <c r="E2525" s="221">
        <f>+ม.8!J95</f>
        <v>1</v>
      </c>
      <c r="F2525" s="230" t="str">
        <f>+ม.8!K95</f>
        <v>53.0</v>
      </c>
      <c r="G2525" s="190"/>
      <c r="H2525" s="221">
        <f t="shared" si="271"/>
        <v>553</v>
      </c>
      <c r="I2525" s="226">
        <v>230</v>
      </c>
      <c r="J2525" s="191">
        <f t="shared" si="272"/>
        <v>127190</v>
      </c>
      <c r="K2525" s="221">
        <f>+ม.8!Q95</f>
        <v>0</v>
      </c>
      <c r="L2525" s="238">
        <f>+ม.8!S95</f>
        <v>0</v>
      </c>
      <c r="M2525" s="238">
        <f>+ม.8!T95</f>
        <v>0</v>
      </c>
      <c r="N2525" s="190"/>
      <c r="O2525" s="197">
        <f>+ม.8!U95</f>
        <v>0</v>
      </c>
      <c r="P2525" s="190">
        <f>+ม.8!W95</f>
        <v>0</v>
      </c>
      <c r="Q2525" s="244"/>
      <c r="R2525" s="197">
        <f t="shared" si="273"/>
        <v>0</v>
      </c>
      <c r="S2525" s="221">
        <f>+ม.8!Z95</f>
        <v>0</v>
      </c>
      <c r="T2525" s="201">
        <f t="shared" si="274"/>
        <v>0</v>
      </c>
      <c r="U2525" s="190">
        <f t="shared" si="275"/>
        <v>0</v>
      </c>
      <c r="V2525" s="190">
        <f t="shared" si="276"/>
        <v>127190</v>
      </c>
      <c r="W2525" s="190"/>
      <c r="X2525" s="258" t="s">
        <v>2880</v>
      </c>
      <c r="Y2525" s="251"/>
      <c r="Z2525" s="251">
        <v>0.01</v>
      </c>
    </row>
    <row r="2526" spans="1:26" s="189" customFormat="1" ht="15.75" customHeight="1" x14ac:dyDescent="0.35">
      <c r="A2526" s="221">
        <v>77</v>
      </c>
      <c r="B2526" s="217" t="str">
        <f>+ม.8!D96</f>
        <v>โฉนด</v>
      </c>
      <c r="C2526" s="234">
        <f>+ม.8!E96</f>
        <v>14997</v>
      </c>
      <c r="D2526" s="221">
        <f>+ม.8!I96</f>
        <v>15</v>
      </c>
      <c r="E2526" s="221">
        <f>+ม.8!J96</f>
        <v>1</v>
      </c>
      <c r="F2526" s="230" t="str">
        <f>+ม.8!K96</f>
        <v>68.0</v>
      </c>
      <c r="G2526" s="190"/>
      <c r="H2526" s="221">
        <f t="shared" si="271"/>
        <v>6168</v>
      </c>
      <c r="I2526" s="226">
        <v>170</v>
      </c>
      <c r="J2526" s="191">
        <f t="shared" si="272"/>
        <v>1048560</v>
      </c>
      <c r="K2526" s="221">
        <f>+ม.8!Q96</f>
        <v>0</v>
      </c>
      <c r="L2526" s="238">
        <f>+ม.8!S96</f>
        <v>0</v>
      </c>
      <c r="M2526" s="238">
        <f>+ม.8!T96</f>
        <v>0</v>
      </c>
      <c r="N2526" s="190"/>
      <c r="O2526" s="197">
        <f>+ม.8!U96</f>
        <v>0</v>
      </c>
      <c r="P2526" s="190">
        <f>+ม.8!W96</f>
        <v>0</v>
      </c>
      <c r="Q2526" s="244"/>
      <c r="R2526" s="197">
        <f t="shared" si="273"/>
        <v>0</v>
      </c>
      <c r="S2526" s="221">
        <f>+ม.8!Z96</f>
        <v>0</v>
      </c>
      <c r="T2526" s="201">
        <f t="shared" si="274"/>
        <v>0</v>
      </c>
      <c r="U2526" s="190">
        <f t="shared" si="275"/>
        <v>0</v>
      </c>
      <c r="V2526" s="190">
        <f t="shared" si="276"/>
        <v>1048560</v>
      </c>
      <c r="W2526" s="190"/>
      <c r="X2526" s="258" t="s">
        <v>2880</v>
      </c>
      <c r="Y2526" s="251"/>
      <c r="Z2526" s="251">
        <v>0.01</v>
      </c>
    </row>
    <row r="2527" spans="1:26" s="189" customFormat="1" ht="15.75" customHeight="1" x14ac:dyDescent="0.35">
      <c r="A2527" s="221">
        <v>78</v>
      </c>
      <c r="B2527" s="217" t="str">
        <f>+ม.8!D97</f>
        <v>โฉนด</v>
      </c>
      <c r="C2527" s="234">
        <f>+ม.8!E97</f>
        <v>40072</v>
      </c>
      <c r="D2527" s="221">
        <f>+ม.8!I97</f>
        <v>7</v>
      </c>
      <c r="E2527" s="221">
        <f>+ม.8!J97</f>
        <v>1</v>
      </c>
      <c r="F2527" s="230" t="str">
        <f>+ม.8!K97</f>
        <v>44.0</v>
      </c>
      <c r="G2527" s="190"/>
      <c r="H2527" s="221">
        <f t="shared" si="271"/>
        <v>2944</v>
      </c>
      <c r="I2527" s="226">
        <v>100</v>
      </c>
      <c r="J2527" s="191">
        <f t="shared" si="272"/>
        <v>294400</v>
      </c>
      <c r="K2527" s="221">
        <f>+ม.8!Q97</f>
        <v>0</v>
      </c>
      <c r="L2527" s="238">
        <f>+ม.8!S97</f>
        <v>0</v>
      </c>
      <c r="M2527" s="238">
        <f>+ม.8!T97</f>
        <v>0</v>
      </c>
      <c r="N2527" s="190"/>
      <c r="O2527" s="197">
        <f>+ม.8!U97</f>
        <v>0</v>
      </c>
      <c r="P2527" s="190">
        <f>+ม.8!W97</f>
        <v>0</v>
      </c>
      <c r="Q2527" s="244"/>
      <c r="R2527" s="197">
        <f t="shared" si="273"/>
        <v>0</v>
      </c>
      <c r="S2527" s="221">
        <f>+ม.8!Z97</f>
        <v>0</v>
      </c>
      <c r="T2527" s="201">
        <f t="shared" si="274"/>
        <v>0</v>
      </c>
      <c r="U2527" s="190">
        <f t="shared" si="275"/>
        <v>0</v>
      </c>
      <c r="V2527" s="190">
        <f t="shared" si="276"/>
        <v>294400</v>
      </c>
      <c r="W2527" s="190"/>
      <c r="X2527" s="258" t="s">
        <v>2880</v>
      </c>
      <c r="Y2527" s="251"/>
      <c r="Z2527" s="251">
        <v>0.01</v>
      </c>
    </row>
    <row r="2528" spans="1:26" s="189" customFormat="1" ht="15.75" customHeight="1" x14ac:dyDescent="0.35">
      <c r="A2528" s="221">
        <v>79</v>
      </c>
      <c r="B2528" s="217" t="str">
        <f>+ม.8!D98</f>
        <v>โฉนด</v>
      </c>
      <c r="C2528" s="234">
        <f>+ม.8!E98</f>
        <v>40153</v>
      </c>
      <c r="D2528" s="221">
        <f>+ม.8!I98</f>
        <v>13</v>
      </c>
      <c r="E2528" s="221">
        <f>+ม.8!J98</f>
        <v>2</v>
      </c>
      <c r="F2528" s="230" t="str">
        <f>+ม.8!K98</f>
        <v>61.0</v>
      </c>
      <c r="G2528" s="190"/>
      <c r="H2528" s="221">
        <f t="shared" si="271"/>
        <v>5461</v>
      </c>
      <c r="I2528" s="226">
        <v>100</v>
      </c>
      <c r="J2528" s="191">
        <f t="shared" si="272"/>
        <v>546100</v>
      </c>
      <c r="K2528" s="221">
        <f>+ม.8!Q98</f>
        <v>0</v>
      </c>
      <c r="L2528" s="238">
        <f>+ม.8!S98</f>
        <v>0</v>
      </c>
      <c r="M2528" s="238">
        <f>+ม.8!T98</f>
        <v>0</v>
      </c>
      <c r="N2528" s="190"/>
      <c r="O2528" s="197">
        <f>+ม.8!U98</f>
        <v>0</v>
      </c>
      <c r="P2528" s="190">
        <f>+ม.8!W98</f>
        <v>0</v>
      </c>
      <c r="Q2528" s="244"/>
      <c r="R2528" s="197">
        <f t="shared" si="273"/>
        <v>0</v>
      </c>
      <c r="S2528" s="221">
        <f>+ม.8!Z98</f>
        <v>0</v>
      </c>
      <c r="T2528" s="201">
        <f t="shared" si="274"/>
        <v>0</v>
      </c>
      <c r="U2528" s="190">
        <f t="shared" si="275"/>
        <v>0</v>
      </c>
      <c r="V2528" s="190">
        <f t="shared" si="276"/>
        <v>546100</v>
      </c>
      <c r="W2528" s="190"/>
      <c r="X2528" s="258" t="s">
        <v>2880</v>
      </c>
      <c r="Y2528" s="251"/>
      <c r="Z2528" s="251">
        <v>0.01</v>
      </c>
    </row>
    <row r="2529" spans="1:26" s="189" customFormat="1" ht="15.75" customHeight="1" x14ac:dyDescent="0.35">
      <c r="A2529" s="221">
        <v>80</v>
      </c>
      <c r="B2529" s="217" t="str">
        <f>+ม.8!D99</f>
        <v>โฉนด</v>
      </c>
      <c r="C2529" s="234">
        <f>+ม.8!E99</f>
        <v>57474</v>
      </c>
      <c r="D2529" s="221">
        <f>+ม.8!I99</f>
        <v>5</v>
      </c>
      <c r="E2529" s="221">
        <f>+ม.8!J99</f>
        <v>2</v>
      </c>
      <c r="F2529" s="230" t="str">
        <f>+ม.8!K99</f>
        <v>0.0</v>
      </c>
      <c r="G2529" s="190"/>
      <c r="H2529" s="221">
        <f t="shared" si="271"/>
        <v>2200</v>
      </c>
      <c r="I2529" s="226">
        <v>100</v>
      </c>
      <c r="J2529" s="191">
        <f t="shared" si="272"/>
        <v>220000</v>
      </c>
      <c r="K2529" s="221">
        <f>+ม.8!Q99</f>
        <v>0</v>
      </c>
      <c r="L2529" s="238">
        <f>+ม.8!S99</f>
        <v>0</v>
      </c>
      <c r="M2529" s="238">
        <f>+ม.8!T99</f>
        <v>0</v>
      </c>
      <c r="N2529" s="190"/>
      <c r="O2529" s="197">
        <f>+ม.8!U99</f>
        <v>0</v>
      </c>
      <c r="P2529" s="190">
        <f>+ม.8!W99</f>
        <v>0</v>
      </c>
      <c r="Q2529" s="244"/>
      <c r="R2529" s="197">
        <f t="shared" si="273"/>
        <v>0</v>
      </c>
      <c r="S2529" s="221">
        <f>+ม.8!Z99</f>
        <v>0</v>
      </c>
      <c r="T2529" s="201">
        <f t="shared" si="274"/>
        <v>0</v>
      </c>
      <c r="U2529" s="190">
        <f t="shared" si="275"/>
        <v>0</v>
      </c>
      <c r="V2529" s="190">
        <f t="shared" si="276"/>
        <v>220000</v>
      </c>
      <c r="W2529" s="190"/>
      <c r="X2529" s="258" t="s">
        <v>2880</v>
      </c>
      <c r="Y2529" s="251"/>
      <c r="Z2529" s="251">
        <v>0.01</v>
      </c>
    </row>
    <row r="2530" spans="1:26" s="189" customFormat="1" ht="15.75" customHeight="1" x14ac:dyDescent="0.35">
      <c r="A2530" s="221">
        <v>81</v>
      </c>
      <c r="B2530" s="217" t="str">
        <f>+ม.8!D100</f>
        <v>โฉนด</v>
      </c>
      <c r="C2530" s="234">
        <f>+ม.8!E100</f>
        <v>43725</v>
      </c>
      <c r="D2530" s="221">
        <f>+ม.8!I100</f>
        <v>0</v>
      </c>
      <c r="E2530" s="221">
        <f>+ม.8!J100</f>
        <v>3</v>
      </c>
      <c r="F2530" s="230" t="str">
        <f>+ม.8!K100</f>
        <v>4.0</v>
      </c>
      <c r="G2530" s="190"/>
      <c r="H2530" s="221">
        <f t="shared" si="271"/>
        <v>304</v>
      </c>
      <c r="I2530" s="226">
        <v>200</v>
      </c>
      <c r="J2530" s="191">
        <f t="shared" si="272"/>
        <v>60800</v>
      </c>
      <c r="K2530" s="221">
        <f>+ม.8!Q100</f>
        <v>1</v>
      </c>
      <c r="L2530" s="238" t="str">
        <f>+ม.8!S100</f>
        <v>บ้านเดี่ยว</v>
      </c>
      <c r="M2530" s="238" t="str">
        <f>+ม.8!T100</f>
        <v>ครึ่งตึกครึ่งไม้</v>
      </c>
      <c r="N2530" s="190"/>
      <c r="O2530" s="197">
        <f>+ม.8!U100</f>
        <v>108</v>
      </c>
      <c r="P2530" s="190">
        <f>+ม.8!W100</f>
        <v>0</v>
      </c>
      <c r="Q2530" s="244">
        <v>6800</v>
      </c>
      <c r="R2530" s="197">
        <f t="shared" si="273"/>
        <v>734400</v>
      </c>
      <c r="S2530" s="221">
        <v>30</v>
      </c>
      <c r="T2530" s="201">
        <f t="shared" si="274"/>
        <v>220320</v>
      </c>
      <c r="U2530" s="190">
        <f t="shared" si="275"/>
        <v>514080</v>
      </c>
      <c r="V2530" s="190">
        <f t="shared" si="276"/>
        <v>574880</v>
      </c>
      <c r="W2530" s="190"/>
      <c r="X2530" s="258" t="s">
        <v>2880</v>
      </c>
      <c r="Y2530" s="251"/>
      <c r="Z2530" s="251">
        <v>0.03</v>
      </c>
    </row>
    <row r="2531" spans="1:26" s="189" customFormat="1" ht="15.75" customHeight="1" x14ac:dyDescent="0.35">
      <c r="A2531" s="221">
        <f>+ม.8!C101</f>
        <v>0</v>
      </c>
      <c r="B2531" s="217">
        <f>+ม.8!D101</f>
        <v>0</v>
      </c>
      <c r="C2531" s="234"/>
      <c r="D2531" s="221"/>
      <c r="E2531" s="221"/>
      <c r="F2531" s="230"/>
      <c r="G2531" s="190"/>
      <c r="H2531" s="221">
        <f t="shared" si="271"/>
        <v>0</v>
      </c>
      <c r="I2531" s="226"/>
      <c r="J2531" s="191">
        <f t="shared" si="272"/>
        <v>0</v>
      </c>
      <c r="K2531" s="221">
        <f>+ม.8!Q101</f>
        <v>0</v>
      </c>
      <c r="L2531" s="238" t="str">
        <f>+ม.8!S101</f>
        <v>ชั้นที่ 1</v>
      </c>
      <c r="M2531" s="238">
        <f>+ม.8!T101</f>
        <v>0</v>
      </c>
      <c r="N2531" s="190"/>
      <c r="O2531" s="197">
        <f>+ม.8!U101</f>
        <v>0</v>
      </c>
      <c r="P2531" s="190">
        <f>+ม.8!W101</f>
        <v>54</v>
      </c>
      <c r="Q2531" s="244"/>
      <c r="R2531" s="197">
        <f t="shared" si="273"/>
        <v>0</v>
      </c>
      <c r="S2531" s="221"/>
      <c r="T2531" s="201">
        <f t="shared" si="274"/>
        <v>0</v>
      </c>
      <c r="U2531" s="190">
        <f t="shared" si="275"/>
        <v>0</v>
      </c>
      <c r="V2531" s="190">
        <f t="shared" si="276"/>
        <v>0</v>
      </c>
      <c r="W2531" s="190"/>
      <c r="X2531" s="258"/>
      <c r="Y2531" s="251"/>
      <c r="Z2531" s="251"/>
    </row>
    <row r="2532" spans="1:26" s="189" customFormat="1" ht="15.75" customHeight="1" x14ac:dyDescent="0.35">
      <c r="A2532" s="221">
        <f>+ม.8!C102</f>
        <v>0</v>
      </c>
      <c r="B2532" s="217">
        <f>+ม.8!D102</f>
        <v>0</v>
      </c>
      <c r="C2532" s="234"/>
      <c r="D2532" s="221"/>
      <c r="E2532" s="221"/>
      <c r="F2532" s="230"/>
      <c r="G2532" s="190"/>
      <c r="H2532" s="221">
        <f t="shared" si="271"/>
        <v>0</v>
      </c>
      <c r="I2532" s="226"/>
      <c r="J2532" s="191">
        <f t="shared" si="272"/>
        <v>0</v>
      </c>
      <c r="K2532" s="221">
        <f>+ม.8!Q102</f>
        <v>0</v>
      </c>
      <c r="L2532" s="238" t="str">
        <f>+ม.8!S102</f>
        <v>ชั้นที่ 2</v>
      </c>
      <c r="M2532" s="238">
        <f>+ม.8!T102</f>
        <v>0</v>
      </c>
      <c r="N2532" s="190"/>
      <c r="O2532" s="197">
        <f>+ม.8!U102</f>
        <v>0</v>
      </c>
      <c r="P2532" s="190">
        <f>+ม.8!W102</f>
        <v>54</v>
      </c>
      <c r="Q2532" s="244"/>
      <c r="R2532" s="197">
        <f t="shared" si="273"/>
        <v>0</v>
      </c>
      <c r="S2532" s="221">
        <f>+ม.8!Z102</f>
        <v>0</v>
      </c>
      <c r="T2532" s="201">
        <f t="shared" si="274"/>
        <v>0</v>
      </c>
      <c r="U2532" s="190">
        <f t="shared" si="275"/>
        <v>0</v>
      </c>
      <c r="V2532" s="190">
        <f t="shared" si="276"/>
        <v>0</v>
      </c>
      <c r="W2532" s="190"/>
      <c r="X2532" s="258"/>
      <c r="Y2532" s="251"/>
      <c r="Z2532" s="251"/>
    </row>
    <row r="2533" spans="1:26" s="189" customFormat="1" ht="15.75" customHeight="1" x14ac:dyDescent="0.35">
      <c r="A2533" s="221">
        <v>82</v>
      </c>
      <c r="B2533" s="217" t="str">
        <f>+ม.8!D103</f>
        <v>โฉนด</v>
      </c>
      <c r="C2533" s="234">
        <f>+ม.8!E103</f>
        <v>4941</v>
      </c>
      <c r="D2533" s="221">
        <f>+ม.8!I103</f>
        <v>0</v>
      </c>
      <c r="E2533" s="221">
        <f>+ม.8!J103</f>
        <v>1</v>
      </c>
      <c r="F2533" s="230" t="str">
        <f>+ม.8!K103</f>
        <v>71.0</v>
      </c>
      <c r="G2533" s="190"/>
      <c r="H2533" s="221">
        <f t="shared" si="271"/>
        <v>171</v>
      </c>
      <c r="I2533" s="226">
        <v>230</v>
      </c>
      <c r="J2533" s="191">
        <f t="shared" si="272"/>
        <v>39330</v>
      </c>
      <c r="K2533" s="221">
        <f>+ม.8!Q103</f>
        <v>1</v>
      </c>
      <c r="L2533" s="238" t="str">
        <f>+ม.8!S103</f>
        <v>บ้านเดี่ยว</v>
      </c>
      <c r="M2533" s="238" t="str">
        <f>+ม.8!T103</f>
        <v>ครึ่งตึกครึ่งไม้</v>
      </c>
      <c r="N2533" s="190"/>
      <c r="O2533" s="197">
        <f>+ม.8!U103</f>
        <v>192</v>
      </c>
      <c r="P2533" s="190">
        <f>+ม.8!W103</f>
        <v>0</v>
      </c>
      <c r="Q2533" s="244">
        <v>6800</v>
      </c>
      <c r="R2533" s="197">
        <f t="shared" si="273"/>
        <v>1305600</v>
      </c>
      <c r="S2533" s="221">
        <f>+ม.8!Z103</f>
        <v>30</v>
      </c>
      <c r="T2533" s="201">
        <f t="shared" si="274"/>
        <v>391680</v>
      </c>
      <c r="U2533" s="190">
        <f t="shared" si="275"/>
        <v>913920</v>
      </c>
      <c r="V2533" s="190">
        <f t="shared" si="276"/>
        <v>953250</v>
      </c>
      <c r="W2533" s="190"/>
      <c r="X2533" s="258" t="s">
        <v>2880</v>
      </c>
      <c r="Y2533" s="251"/>
      <c r="Z2533" s="251">
        <v>0.03</v>
      </c>
    </row>
    <row r="2534" spans="1:26" s="189" customFormat="1" ht="15.75" customHeight="1" x14ac:dyDescent="0.35">
      <c r="A2534" s="221">
        <f>+ม.8!C104</f>
        <v>0</v>
      </c>
      <c r="B2534" s="217">
        <f>+ม.8!D104</f>
        <v>0</v>
      </c>
      <c r="C2534" s="234"/>
      <c r="D2534" s="221"/>
      <c r="E2534" s="221"/>
      <c r="F2534" s="230"/>
      <c r="G2534" s="190"/>
      <c r="H2534" s="221">
        <f t="shared" si="271"/>
        <v>0</v>
      </c>
      <c r="I2534" s="226"/>
      <c r="J2534" s="191">
        <f t="shared" si="272"/>
        <v>0</v>
      </c>
      <c r="K2534" s="221">
        <f>+ม.8!Q104</f>
        <v>0</v>
      </c>
      <c r="L2534" s="238" t="str">
        <f>+ม.8!S104</f>
        <v>ชั้นที่ 1</v>
      </c>
      <c r="M2534" s="238">
        <f>+ม.8!T104</f>
        <v>0</v>
      </c>
      <c r="N2534" s="190"/>
      <c r="O2534" s="197">
        <f>+ม.8!U104</f>
        <v>0</v>
      </c>
      <c r="P2534" s="190">
        <f>+ม.8!W104</f>
        <v>91</v>
      </c>
      <c r="Q2534" s="244"/>
      <c r="R2534" s="197">
        <f t="shared" si="273"/>
        <v>0</v>
      </c>
      <c r="S2534" s="221">
        <f>+ม.8!Z104</f>
        <v>0</v>
      </c>
      <c r="T2534" s="201">
        <f t="shared" si="274"/>
        <v>0</v>
      </c>
      <c r="U2534" s="190">
        <f t="shared" si="275"/>
        <v>0</v>
      </c>
      <c r="V2534" s="190">
        <f t="shared" si="276"/>
        <v>0</v>
      </c>
      <c r="W2534" s="190"/>
      <c r="X2534" s="258"/>
      <c r="Y2534" s="251"/>
      <c r="Z2534" s="251"/>
    </row>
    <row r="2535" spans="1:26" s="189" customFormat="1" ht="15.75" customHeight="1" x14ac:dyDescent="0.35">
      <c r="A2535" s="221">
        <f>+ม.8!C105</f>
        <v>0</v>
      </c>
      <c r="B2535" s="217">
        <f>+ม.8!D105</f>
        <v>0</v>
      </c>
      <c r="C2535" s="234"/>
      <c r="D2535" s="221"/>
      <c r="E2535" s="221"/>
      <c r="F2535" s="230"/>
      <c r="G2535" s="190"/>
      <c r="H2535" s="221">
        <f t="shared" si="271"/>
        <v>0</v>
      </c>
      <c r="I2535" s="226"/>
      <c r="J2535" s="191">
        <f t="shared" si="272"/>
        <v>0</v>
      </c>
      <c r="K2535" s="221">
        <f>+ม.8!Q105</f>
        <v>0</v>
      </c>
      <c r="L2535" s="238" t="str">
        <f>+ม.8!S105</f>
        <v>ชั้นที่ 2</v>
      </c>
      <c r="M2535" s="238">
        <f>+ม.8!T105</f>
        <v>0</v>
      </c>
      <c r="N2535" s="190"/>
      <c r="O2535" s="197">
        <f>+ม.8!U105</f>
        <v>0</v>
      </c>
      <c r="P2535" s="190">
        <f>+ม.8!W105</f>
        <v>91</v>
      </c>
      <c r="Q2535" s="244"/>
      <c r="R2535" s="197">
        <f t="shared" si="273"/>
        <v>0</v>
      </c>
      <c r="S2535" s="221">
        <f>+ม.8!Z105</f>
        <v>0</v>
      </c>
      <c r="T2535" s="201">
        <f t="shared" si="274"/>
        <v>0</v>
      </c>
      <c r="U2535" s="190">
        <f t="shared" si="275"/>
        <v>0</v>
      </c>
      <c r="V2535" s="190">
        <f t="shared" si="276"/>
        <v>0</v>
      </c>
      <c r="W2535" s="190"/>
      <c r="X2535" s="258"/>
      <c r="Y2535" s="251"/>
      <c r="Z2535" s="251"/>
    </row>
    <row r="2536" spans="1:26" s="189" customFormat="1" ht="15.75" customHeight="1" x14ac:dyDescent="0.35">
      <c r="A2536" s="221">
        <v>83</v>
      </c>
      <c r="B2536" s="217" t="str">
        <f>+ม.8!D106</f>
        <v>โฉนด</v>
      </c>
      <c r="C2536" s="234">
        <f>+ม.8!E106</f>
        <v>44654</v>
      </c>
      <c r="D2536" s="221">
        <f>+ม.8!I106</f>
        <v>0</v>
      </c>
      <c r="E2536" s="221">
        <f>+ม.8!J106</f>
        <v>2</v>
      </c>
      <c r="F2536" s="230" t="str">
        <f>+ม.8!K106</f>
        <v>46.0</v>
      </c>
      <c r="G2536" s="190"/>
      <c r="H2536" s="221">
        <f t="shared" si="271"/>
        <v>246</v>
      </c>
      <c r="I2536" s="226">
        <v>230</v>
      </c>
      <c r="J2536" s="191">
        <f t="shared" si="272"/>
        <v>56580</v>
      </c>
      <c r="K2536" s="221">
        <f>+ม.8!Q106</f>
        <v>1</v>
      </c>
      <c r="L2536" s="238" t="str">
        <f>+ม.8!S106</f>
        <v>บ้านเดี่ยว</v>
      </c>
      <c r="M2536" s="238" t="str">
        <f>+ม.8!T106</f>
        <v>ครึ่งตึกครึ่งไม้</v>
      </c>
      <c r="N2536" s="190"/>
      <c r="O2536" s="197">
        <f>+ม.8!U106</f>
        <v>280</v>
      </c>
      <c r="P2536" s="190">
        <f>+ม.8!W106</f>
        <v>0</v>
      </c>
      <c r="Q2536" s="244">
        <v>6800</v>
      </c>
      <c r="R2536" s="197">
        <f t="shared" si="273"/>
        <v>1904000</v>
      </c>
      <c r="S2536" s="221">
        <f>+ม.8!Z106</f>
        <v>30</v>
      </c>
      <c r="T2536" s="201">
        <f t="shared" si="274"/>
        <v>571200</v>
      </c>
      <c r="U2536" s="190">
        <f t="shared" si="275"/>
        <v>1332800</v>
      </c>
      <c r="V2536" s="190">
        <f t="shared" si="276"/>
        <v>1389380</v>
      </c>
      <c r="W2536" s="190"/>
      <c r="X2536" s="258" t="s">
        <v>2880</v>
      </c>
      <c r="Y2536" s="251"/>
      <c r="Z2536" s="251">
        <v>0.03</v>
      </c>
    </row>
    <row r="2537" spans="1:26" s="189" customFormat="1" ht="15.75" customHeight="1" x14ac:dyDescent="0.35">
      <c r="A2537" s="221">
        <f>+ม.8!C107</f>
        <v>0</v>
      </c>
      <c r="B2537" s="217">
        <f>+ม.8!D107</f>
        <v>0</v>
      </c>
      <c r="C2537" s="234"/>
      <c r="D2537" s="221"/>
      <c r="E2537" s="221"/>
      <c r="F2537" s="230"/>
      <c r="G2537" s="190"/>
      <c r="H2537" s="221">
        <f t="shared" si="271"/>
        <v>0</v>
      </c>
      <c r="I2537" s="226"/>
      <c r="J2537" s="191">
        <f t="shared" si="272"/>
        <v>0</v>
      </c>
      <c r="K2537" s="221">
        <f>+ม.8!Q107</f>
        <v>0</v>
      </c>
      <c r="L2537" s="238" t="str">
        <f>+ม.8!S107</f>
        <v>ชั้นที่ 1</v>
      </c>
      <c r="M2537" s="238">
        <f>+ม.8!T107</f>
        <v>0</v>
      </c>
      <c r="N2537" s="190"/>
      <c r="O2537" s="197">
        <f>+ม.8!U107</f>
        <v>0</v>
      </c>
      <c r="P2537" s="190">
        <f>+ม.8!W107</f>
        <v>140</v>
      </c>
      <c r="Q2537" s="244"/>
      <c r="R2537" s="197">
        <f t="shared" si="273"/>
        <v>0</v>
      </c>
      <c r="S2537" s="221">
        <f>+ม.8!Z107</f>
        <v>0</v>
      </c>
      <c r="T2537" s="201">
        <f t="shared" si="274"/>
        <v>0</v>
      </c>
      <c r="U2537" s="190">
        <f t="shared" si="275"/>
        <v>0</v>
      </c>
      <c r="V2537" s="190">
        <f t="shared" si="276"/>
        <v>0</v>
      </c>
      <c r="W2537" s="190"/>
      <c r="X2537" s="258"/>
      <c r="Y2537" s="251"/>
      <c r="Z2537" s="251"/>
    </row>
    <row r="2538" spans="1:26" s="189" customFormat="1" ht="15.75" customHeight="1" x14ac:dyDescent="0.35">
      <c r="A2538" s="221">
        <f>+ม.8!C108</f>
        <v>0</v>
      </c>
      <c r="B2538" s="217">
        <f>+ม.8!D108</f>
        <v>0</v>
      </c>
      <c r="C2538" s="234"/>
      <c r="D2538" s="221"/>
      <c r="E2538" s="221"/>
      <c r="F2538" s="230"/>
      <c r="G2538" s="190"/>
      <c r="H2538" s="221">
        <f t="shared" si="271"/>
        <v>0</v>
      </c>
      <c r="I2538" s="226"/>
      <c r="J2538" s="191">
        <f t="shared" si="272"/>
        <v>0</v>
      </c>
      <c r="K2538" s="221">
        <f>+ม.8!Q108</f>
        <v>0</v>
      </c>
      <c r="L2538" s="238" t="str">
        <f>+ม.8!S108</f>
        <v>ชั้นที่ 2</v>
      </c>
      <c r="M2538" s="238">
        <f>+ม.8!T108</f>
        <v>0</v>
      </c>
      <c r="N2538" s="190"/>
      <c r="O2538" s="197">
        <f>+ม.8!U108</f>
        <v>0</v>
      </c>
      <c r="P2538" s="190">
        <f>+ม.8!W108</f>
        <v>140</v>
      </c>
      <c r="Q2538" s="244"/>
      <c r="R2538" s="197">
        <f t="shared" si="273"/>
        <v>0</v>
      </c>
      <c r="S2538" s="221">
        <f>+ม.8!Z108</f>
        <v>0</v>
      </c>
      <c r="T2538" s="201">
        <f t="shared" si="274"/>
        <v>0</v>
      </c>
      <c r="U2538" s="190">
        <f t="shared" si="275"/>
        <v>0</v>
      </c>
      <c r="V2538" s="190">
        <f t="shared" si="276"/>
        <v>0</v>
      </c>
      <c r="W2538" s="190"/>
      <c r="X2538" s="258"/>
      <c r="Y2538" s="251"/>
      <c r="Z2538" s="251"/>
    </row>
    <row r="2539" spans="1:26" s="189" customFormat="1" ht="15.75" customHeight="1" x14ac:dyDescent="0.35">
      <c r="A2539" s="221">
        <v>84</v>
      </c>
      <c r="B2539" s="217" t="str">
        <f>+ม.8!D109</f>
        <v>โฉนด</v>
      </c>
      <c r="C2539" s="234">
        <f>+ม.8!E109</f>
        <v>14999</v>
      </c>
      <c r="D2539" s="221">
        <f>+ม.8!I109</f>
        <v>9</v>
      </c>
      <c r="E2539" s="221">
        <f>+ม.8!J109</f>
        <v>0</v>
      </c>
      <c r="F2539" s="230" t="str">
        <f>+ม.8!K109</f>
        <v>2.0</v>
      </c>
      <c r="G2539" s="190"/>
      <c r="H2539" s="221">
        <f t="shared" si="271"/>
        <v>3602</v>
      </c>
      <c r="I2539" s="226">
        <v>100</v>
      </c>
      <c r="J2539" s="191">
        <f t="shared" si="272"/>
        <v>360200</v>
      </c>
      <c r="K2539" s="221">
        <f>+ม.8!Q109</f>
        <v>0</v>
      </c>
      <c r="L2539" s="238">
        <f>+ม.8!S109</f>
        <v>0</v>
      </c>
      <c r="M2539" s="238">
        <f>+ม.8!T109</f>
        <v>0</v>
      </c>
      <c r="N2539" s="190"/>
      <c r="O2539" s="197">
        <f>+ม.8!U109</f>
        <v>0</v>
      </c>
      <c r="P2539" s="190">
        <f>+ม.8!W109</f>
        <v>0</v>
      </c>
      <c r="Q2539" s="244"/>
      <c r="R2539" s="197">
        <f t="shared" si="273"/>
        <v>0</v>
      </c>
      <c r="S2539" s="221">
        <f>+ม.8!Z109</f>
        <v>0</v>
      </c>
      <c r="T2539" s="201">
        <f t="shared" si="274"/>
        <v>0</v>
      </c>
      <c r="U2539" s="190">
        <f t="shared" si="275"/>
        <v>0</v>
      </c>
      <c r="V2539" s="190">
        <f t="shared" si="276"/>
        <v>360200</v>
      </c>
      <c r="W2539" s="190"/>
      <c r="X2539" s="258" t="s">
        <v>2880</v>
      </c>
      <c r="Y2539" s="251"/>
      <c r="Z2539" s="251">
        <v>0.01</v>
      </c>
    </row>
    <row r="2540" spans="1:26" s="189" customFormat="1" ht="15.75" customHeight="1" x14ac:dyDescent="0.35">
      <c r="A2540" s="221">
        <v>85</v>
      </c>
      <c r="B2540" s="217" t="str">
        <f>+ม.8!D110</f>
        <v>โฉนด</v>
      </c>
      <c r="C2540" s="234">
        <f>+ม.8!E110</f>
        <v>39854</v>
      </c>
      <c r="D2540" s="221">
        <f>+ม.8!I110</f>
        <v>5</v>
      </c>
      <c r="E2540" s="221">
        <f>+ม.8!J110</f>
        <v>1</v>
      </c>
      <c r="F2540" s="230" t="str">
        <f>+ม.8!K110</f>
        <v>19.0</v>
      </c>
      <c r="G2540" s="190"/>
      <c r="H2540" s="221">
        <f t="shared" si="271"/>
        <v>2119</v>
      </c>
      <c r="I2540" s="226">
        <v>100</v>
      </c>
      <c r="J2540" s="191">
        <f t="shared" si="272"/>
        <v>211900</v>
      </c>
      <c r="K2540" s="221">
        <f>+ม.8!Q110</f>
        <v>0</v>
      </c>
      <c r="L2540" s="238">
        <f>+ม.8!S110</f>
        <v>0</v>
      </c>
      <c r="M2540" s="238">
        <f>+ม.8!T110</f>
        <v>0</v>
      </c>
      <c r="N2540" s="190"/>
      <c r="O2540" s="197">
        <f>+ม.8!U110</f>
        <v>0</v>
      </c>
      <c r="P2540" s="190">
        <f>+ม.8!W110</f>
        <v>0</v>
      </c>
      <c r="Q2540" s="244"/>
      <c r="R2540" s="197">
        <f t="shared" si="273"/>
        <v>0</v>
      </c>
      <c r="S2540" s="221">
        <f>+ม.8!Z110</f>
        <v>0</v>
      </c>
      <c r="T2540" s="201">
        <f t="shared" si="274"/>
        <v>0</v>
      </c>
      <c r="U2540" s="190">
        <f t="shared" si="275"/>
        <v>0</v>
      </c>
      <c r="V2540" s="190">
        <f t="shared" si="276"/>
        <v>211900</v>
      </c>
      <c r="W2540" s="190"/>
      <c r="X2540" s="258" t="s">
        <v>2880</v>
      </c>
      <c r="Y2540" s="251"/>
      <c r="Z2540" s="251">
        <v>0.01</v>
      </c>
    </row>
    <row r="2541" spans="1:26" s="189" customFormat="1" ht="15.75" customHeight="1" x14ac:dyDescent="0.35">
      <c r="A2541" s="221">
        <v>86</v>
      </c>
      <c r="B2541" s="217" t="str">
        <f>+ม.8!D111</f>
        <v>โฉนด</v>
      </c>
      <c r="C2541" s="234">
        <f>+ม.8!E111</f>
        <v>39855</v>
      </c>
      <c r="D2541" s="221">
        <f>+ม.8!I111</f>
        <v>5</v>
      </c>
      <c r="E2541" s="221">
        <f>+ม.8!J111</f>
        <v>2</v>
      </c>
      <c r="F2541" s="230" t="str">
        <f>+ม.8!K111</f>
        <v>35.0</v>
      </c>
      <c r="G2541" s="190"/>
      <c r="H2541" s="221">
        <f t="shared" si="271"/>
        <v>2235</v>
      </c>
      <c r="I2541" s="226">
        <v>100</v>
      </c>
      <c r="J2541" s="191">
        <f t="shared" si="272"/>
        <v>223500</v>
      </c>
      <c r="K2541" s="221">
        <f>+ม.8!Q111</f>
        <v>0</v>
      </c>
      <c r="L2541" s="238">
        <f>+ม.8!S111</f>
        <v>0</v>
      </c>
      <c r="M2541" s="238">
        <f>+ม.8!T111</f>
        <v>0</v>
      </c>
      <c r="N2541" s="190"/>
      <c r="O2541" s="197">
        <f>+ม.8!U111</f>
        <v>0</v>
      </c>
      <c r="P2541" s="190">
        <f>+ม.8!W111</f>
        <v>0</v>
      </c>
      <c r="Q2541" s="244"/>
      <c r="R2541" s="197">
        <f t="shared" si="273"/>
        <v>0</v>
      </c>
      <c r="S2541" s="221">
        <f>+ม.8!Z111</f>
        <v>0</v>
      </c>
      <c r="T2541" s="201">
        <f t="shared" si="274"/>
        <v>0</v>
      </c>
      <c r="U2541" s="190">
        <f t="shared" si="275"/>
        <v>0</v>
      </c>
      <c r="V2541" s="190">
        <f t="shared" si="276"/>
        <v>223500</v>
      </c>
      <c r="W2541" s="190"/>
      <c r="X2541" s="258" t="s">
        <v>2880</v>
      </c>
      <c r="Y2541" s="251"/>
      <c r="Z2541" s="251">
        <v>0.01</v>
      </c>
    </row>
    <row r="2542" spans="1:26" s="189" customFormat="1" ht="15.75" customHeight="1" x14ac:dyDescent="0.35">
      <c r="A2542" s="221">
        <v>87</v>
      </c>
      <c r="B2542" s="217" t="str">
        <f>+ม.8!D112</f>
        <v>โฉนด</v>
      </c>
      <c r="C2542" s="234">
        <f>+ม.8!E112</f>
        <v>61304</v>
      </c>
      <c r="D2542" s="221">
        <f>+ม.8!I112</f>
        <v>5</v>
      </c>
      <c r="E2542" s="221">
        <f>+ม.8!J112</f>
        <v>0</v>
      </c>
      <c r="F2542" s="230">
        <f>+ม.8!K112</f>
        <v>67.099999999999994</v>
      </c>
      <c r="G2542" s="190"/>
      <c r="H2542" s="221">
        <f t="shared" si="271"/>
        <v>2067.1</v>
      </c>
      <c r="I2542" s="226">
        <v>100</v>
      </c>
      <c r="J2542" s="191">
        <f t="shared" si="272"/>
        <v>206710</v>
      </c>
      <c r="K2542" s="221">
        <f>+ม.8!Q112</f>
        <v>0</v>
      </c>
      <c r="L2542" s="238">
        <f>+ม.8!S112</f>
        <v>0</v>
      </c>
      <c r="M2542" s="238">
        <f>+ม.8!T112</f>
        <v>0</v>
      </c>
      <c r="N2542" s="190"/>
      <c r="O2542" s="197">
        <f>+ม.8!U112</f>
        <v>0</v>
      </c>
      <c r="P2542" s="190">
        <f>+ม.8!W112</f>
        <v>0</v>
      </c>
      <c r="Q2542" s="244"/>
      <c r="R2542" s="197">
        <f t="shared" si="273"/>
        <v>0</v>
      </c>
      <c r="S2542" s="221">
        <f>+ม.8!Z112</f>
        <v>0</v>
      </c>
      <c r="T2542" s="201">
        <f t="shared" si="274"/>
        <v>0</v>
      </c>
      <c r="U2542" s="190">
        <f t="shared" si="275"/>
        <v>0</v>
      </c>
      <c r="V2542" s="190">
        <f t="shared" si="276"/>
        <v>206710</v>
      </c>
      <c r="W2542" s="190"/>
      <c r="X2542" s="258" t="s">
        <v>2880</v>
      </c>
      <c r="Y2542" s="251"/>
      <c r="Z2542" s="251">
        <v>0.01</v>
      </c>
    </row>
    <row r="2543" spans="1:26" s="189" customFormat="1" ht="15.75" customHeight="1" x14ac:dyDescent="0.35">
      <c r="A2543" s="221">
        <v>88</v>
      </c>
      <c r="B2543" s="217" t="str">
        <f>+ม.8!D113</f>
        <v>โฉนด</v>
      </c>
      <c r="C2543" s="234">
        <f>+ม.8!E113</f>
        <v>14983</v>
      </c>
      <c r="D2543" s="221">
        <f>+ม.8!I113</f>
        <v>6</v>
      </c>
      <c r="E2543" s="221">
        <f>+ม.8!J113</f>
        <v>1</v>
      </c>
      <c r="F2543" s="230" t="str">
        <f>+ม.8!K113</f>
        <v>42.0</v>
      </c>
      <c r="G2543" s="190"/>
      <c r="H2543" s="221">
        <f t="shared" ref="H2543:H2606" si="277">+(D2543*400)+(E2543*100)+F2543</f>
        <v>2542</v>
      </c>
      <c r="I2543" s="226">
        <v>100</v>
      </c>
      <c r="J2543" s="191">
        <f t="shared" si="272"/>
        <v>254200</v>
      </c>
      <c r="K2543" s="221">
        <f>+ม.8!Q113</f>
        <v>0</v>
      </c>
      <c r="L2543" s="238">
        <f>+ม.8!S113</f>
        <v>0</v>
      </c>
      <c r="M2543" s="238">
        <f>+ม.8!T113</f>
        <v>0</v>
      </c>
      <c r="N2543" s="190"/>
      <c r="O2543" s="197">
        <f>+ม.8!U113</f>
        <v>0</v>
      </c>
      <c r="P2543" s="190">
        <f>+ม.8!W113</f>
        <v>0</v>
      </c>
      <c r="Q2543" s="244"/>
      <c r="R2543" s="197">
        <f t="shared" si="273"/>
        <v>0</v>
      </c>
      <c r="S2543" s="221">
        <f>+ม.8!Z113</f>
        <v>0</v>
      </c>
      <c r="T2543" s="201">
        <f t="shared" si="274"/>
        <v>0</v>
      </c>
      <c r="U2543" s="190">
        <f t="shared" si="275"/>
        <v>0</v>
      </c>
      <c r="V2543" s="190">
        <f t="shared" si="276"/>
        <v>254200</v>
      </c>
      <c r="W2543" s="190"/>
      <c r="X2543" s="258" t="s">
        <v>2880</v>
      </c>
      <c r="Y2543" s="251"/>
      <c r="Z2543" s="251">
        <v>0.01</v>
      </c>
    </row>
    <row r="2544" spans="1:26" s="189" customFormat="1" ht="15.75" customHeight="1" x14ac:dyDescent="0.35">
      <c r="A2544" s="221">
        <v>89</v>
      </c>
      <c r="B2544" s="217" t="str">
        <f>+ม.8!D114</f>
        <v>โฉนด</v>
      </c>
      <c r="C2544" s="234">
        <f>+ม.8!E114</f>
        <v>40118</v>
      </c>
      <c r="D2544" s="221">
        <f>+ม.8!I114</f>
        <v>1</v>
      </c>
      <c r="E2544" s="221">
        <f>+ม.8!J114</f>
        <v>0</v>
      </c>
      <c r="F2544" s="230" t="str">
        <f>+ม.8!K114</f>
        <v>20.0</v>
      </c>
      <c r="G2544" s="190"/>
      <c r="H2544" s="221">
        <f t="shared" si="277"/>
        <v>420</v>
      </c>
      <c r="I2544" s="226">
        <v>230</v>
      </c>
      <c r="J2544" s="191">
        <f t="shared" ref="J2544:J2607" si="278">H2544*I2544</f>
        <v>96600</v>
      </c>
      <c r="K2544" s="221">
        <f>+ม.8!Q114</f>
        <v>1</v>
      </c>
      <c r="L2544" s="238" t="str">
        <f>+ม.8!S114</f>
        <v>บ้านเดี่ยว</v>
      </c>
      <c r="M2544" s="238" t="str">
        <f>+ม.8!T114</f>
        <v>ไม้</v>
      </c>
      <c r="N2544" s="190"/>
      <c r="O2544" s="197">
        <f>+ม.8!U114</f>
        <v>50</v>
      </c>
      <c r="P2544" s="190">
        <f>+ม.8!W114</f>
        <v>50</v>
      </c>
      <c r="Q2544" s="244">
        <v>6800</v>
      </c>
      <c r="R2544" s="197">
        <f t="shared" si="273"/>
        <v>340000</v>
      </c>
      <c r="S2544" s="221">
        <f>+ม.8!Z114</f>
        <v>35</v>
      </c>
      <c r="T2544" s="201">
        <f t="shared" si="274"/>
        <v>119000</v>
      </c>
      <c r="U2544" s="190">
        <f t="shared" si="275"/>
        <v>221000</v>
      </c>
      <c r="V2544" s="190">
        <f t="shared" si="276"/>
        <v>317600</v>
      </c>
      <c r="W2544" s="190"/>
      <c r="X2544" s="258" t="s">
        <v>2880</v>
      </c>
      <c r="Y2544" s="251"/>
      <c r="Z2544" s="251">
        <v>0.03</v>
      </c>
    </row>
    <row r="2545" spans="1:26" s="189" customFormat="1" ht="15.75" customHeight="1" x14ac:dyDescent="0.35">
      <c r="A2545" s="221">
        <v>90</v>
      </c>
      <c r="B2545" s="217" t="str">
        <f>+ม.8!D115</f>
        <v>โฉนด</v>
      </c>
      <c r="C2545" s="234">
        <f>+ม.8!E115</f>
        <v>62264</v>
      </c>
      <c r="D2545" s="221">
        <f>+ม.8!I115</f>
        <v>0</v>
      </c>
      <c r="E2545" s="221">
        <f>+ม.8!J115</f>
        <v>3</v>
      </c>
      <c r="F2545" s="230">
        <f>+ม.8!K115</f>
        <v>67.45</v>
      </c>
      <c r="G2545" s="190"/>
      <c r="H2545" s="221">
        <f t="shared" si="277"/>
        <v>367.45</v>
      </c>
      <c r="I2545" s="226">
        <v>230</v>
      </c>
      <c r="J2545" s="191">
        <f t="shared" si="278"/>
        <v>84513.5</v>
      </c>
      <c r="K2545" s="221">
        <f>+ม.8!Q115</f>
        <v>0</v>
      </c>
      <c r="L2545" s="238">
        <f>+ม.8!S115</f>
        <v>0</v>
      </c>
      <c r="M2545" s="238">
        <f>+ม.8!T115</f>
        <v>0</v>
      </c>
      <c r="N2545" s="190"/>
      <c r="O2545" s="197">
        <f>+ม.8!U115</f>
        <v>0</v>
      </c>
      <c r="P2545" s="190">
        <f>+ม.8!W115</f>
        <v>0</v>
      </c>
      <c r="Q2545" s="244"/>
      <c r="R2545" s="197">
        <f t="shared" si="273"/>
        <v>0</v>
      </c>
      <c r="S2545" s="221">
        <f>+ม.8!Z115</f>
        <v>0</v>
      </c>
      <c r="T2545" s="201">
        <f t="shared" si="274"/>
        <v>0</v>
      </c>
      <c r="U2545" s="190">
        <f t="shared" si="275"/>
        <v>0</v>
      </c>
      <c r="V2545" s="190">
        <f t="shared" si="276"/>
        <v>84513.5</v>
      </c>
      <c r="W2545" s="190"/>
      <c r="X2545" s="258" t="s">
        <v>2880</v>
      </c>
      <c r="Y2545" s="251"/>
      <c r="Z2545" s="251">
        <v>0.01</v>
      </c>
    </row>
    <row r="2546" spans="1:26" s="189" customFormat="1" ht="15.75" customHeight="1" x14ac:dyDescent="0.35">
      <c r="A2546" s="221">
        <v>91</v>
      </c>
      <c r="B2546" s="217" t="str">
        <f>+ม.8!D116</f>
        <v>โฉนด</v>
      </c>
      <c r="C2546" s="234">
        <f>+ม.8!E116</f>
        <v>48594</v>
      </c>
      <c r="D2546" s="221">
        <f>+ม.8!I116</f>
        <v>3</v>
      </c>
      <c r="E2546" s="221">
        <f>+ม.8!J116</f>
        <v>2</v>
      </c>
      <c r="F2546" s="230" t="str">
        <f>+ม.8!K116</f>
        <v>25.0</v>
      </c>
      <c r="G2546" s="190"/>
      <c r="H2546" s="221">
        <f t="shared" si="277"/>
        <v>1425</v>
      </c>
      <c r="I2546" s="226">
        <v>160</v>
      </c>
      <c r="J2546" s="191">
        <f t="shared" si="278"/>
        <v>228000</v>
      </c>
      <c r="K2546" s="221">
        <f>+ม.8!Q116</f>
        <v>0</v>
      </c>
      <c r="L2546" s="238">
        <f>+ม.8!S116</f>
        <v>0</v>
      </c>
      <c r="M2546" s="238">
        <f>+ม.8!T116</f>
        <v>0</v>
      </c>
      <c r="N2546" s="190"/>
      <c r="O2546" s="197">
        <f>+ม.8!U116</f>
        <v>0</v>
      </c>
      <c r="P2546" s="190">
        <f>+ม.8!W116</f>
        <v>0</v>
      </c>
      <c r="Q2546" s="244"/>
      <c r="R2546" s="197">
        <f t="shared" si="273"/>
        <v>0</v>
      </c>
      <c r="S2546" s="221">
        <f>+ม.8!Z116</f>
        <v>0</v>
      </c>
      <c r="T2546" s="201">
        <f t="shared" si="274"/>
        <v>0</v>
      </c>
      <c r="U2546" s="190">
        <f t="shared" si="275"/>
        <v>0</v>
      </c>
      <c r="V2546" s="190">
        <f t="shared" si="276"/>
        <v>228000</v>
      </c>
      <c r="W2546" s="190"/>
      <c r="X2546" s="258" t="s">
        <v>2880</v>
      </c>
      <c r="Y2546" s="251"/>
      <c r="Z2546" s="251">
        <v>0.01</v>
      </c>
    </row>
    <row r="2547" spans="1:26" s="189" customFormat="1" ht="15.75" customHeight="1" x14ac:dyDescent="0.35">
      <c r="A2547" s="221">
        <v>92</v>
      </c>
      <c r="B2547" s="217" t="str">
        <f>+ม.8!D117</f>
        <v>โฉนด</v>
      </c>
      <c r="C2547" s="234">
        <f>+ม.8!E117</f>
        <v>15065</v>
      </c>
      <c r="D2547" s="221">
        <f>+ม.8!I117</f>
        <v>2</v>
      </c>
      <c r="E2547" s="221">
        <f>+ม.8!J117</f>
        <v>2</v>
      </c>
      <c r="F2547" s="230" t="str">
        <f>+ม.8!K117</f>
        <v>50.0</v>
      </c>
      <c r="G2547" s="190"/>
      <c r="H2547" s="221">
        <f t="shared" si="277"/>
        <v>1050</v>
      </c>
      <c r="I2547" s="226">
        <v>100</v>
      </c>
      <c r="J2547" s="191">
        <f t="shared" si="278"/>
        <v>105000</v>
      </c>
      <c r="K2547" s="221">
        <f>+ม.8!Q117</f>
        <v>0</v>
      </c>
      <c r="L2547" s="238">
        <f>+ม.8!S117</f>
        <v>0</v>
      </c>
      <c r="M2547" s="238">
        <f>+ม.8!T117</f>
        <v>0</v>
      </c>
      <c r="N2547" s="190"/>
      <c r="O2547" s="197">
        <f>+ม.8!U117</f>
        <v>0</v>
      </c>
      <c r="P2547" s="190">
        <f>+ม.8!W117</f>
        <v>0</v>
      </c>
      <c r="Q2547" s="244"/>
      <c r="R2547" s="197">
        <f t="shared" si="273"/>
        <v>0</v>
      </c>
      <c r="S2547" s="221">
        <f>+ม.8!Z117</f>
        <v>0</v>
      </c>
      <c r="T2547" s="201">
        <f t="shared" si="274"/>
        <v>0</v>
      </c>
      <c r="U2547" s="190">
        <f t="shared" si="275"/>
        <v>0</v>
      </c>
      <c r="V2547" s="190">
        <f t="shared" si="276"/>
        <v>105000</v>
      </c>
      <c r="W2547" s="190"/>
      <c r="X2547" s="258" t="s">
        <v>2880</v>
      </c>
      <c r="Y2547" s="251"/>
      <c r="Z2547" s="251">
        <v>0.01</v>
      </c>
    </row>
    <row r="2548" spans="1:26" s="189" customFormat="1" ht="15.75" customHeight="1" x14ac:dyDescent="0.35">
      <c r="A2548" s="221">
        <v>93</v>
      </c>
      <c r="B2548" s="217" t="str">
        <f>+ม.8!D118</f>
        <v>โฉนด</v>
      </c>
      <c r="C2548" s="234">
        <f>+ม.8!E118</f>
        <v>15051</v>
      </c>
      <c r="D2548" s="221">
        <f>+ม.8!I118</f>
        <v>10</v>
      </c>
      <c r="E2548" s="221">
        <f>+ม.8!J118</f>
        <v>0</v>
      </c>
      <c r="F2548" s="230" t="str">
        <f>+ม.8!K118</f>
        <v>91.0</v>
      </c>
      <c r="G2548" s="190"/>
      <c r="H2548" s="221">
        <f t="shared" si="277"/>
        <v>4091</v>
      </c>
      <c r="I2548" s="226">
        <v>190</v>
      </c>
      <c r="J2548" s="191">
        <f t="shared" si="278"/>
        <v>777290</v>
      </c>
      <c r="K2548" s="221">
        <f>+ม.8!Q118</f>
        <v>0</v>
      </c>
      <c r="L2548" s="238">
        <f>+ม.8!S118</f>
        <v>0</v>
      </c>
      <c r="M2548" s="238">
        <f>+ม.8!T118</f>
        <v>0</v>
      </c>
      <c r="N2548" s="190"/>
      <c r="O2548" s="197">
        <f>+ม.8!U118</f>
        <v>0</v>
      </c>
      <c r="P2548" s="190">
        <f>+ม.8!W118</f>
        <v>0</v>
      </c>
      <c r="Q2548" s="244"/>
      <c r="R2548" s="197">
        <f t="shared" si="273"/>
        <v>0</v>
      </c>
      <c r="S2548" s="221">
        <f>+ม.8!Z118</f>
        <v>0</v>
      </c>
      <c r="T2548" s="201">
        <f t="shared" si="274"/>
        <v>0</v>
      </c>
      <c r="U2548" s="190">
        <f t="shared" si="275"/>
        <v>0</v>
      </c>
      <c r="V2548" s="190">
        <f t="shared" si="276"/>
        <v>777290</v>
      </c>
      <c r="W2548" s="190"/>
      <c r="X2548" s="258" t="s">
        <v>2880</v>
      </c>
      <c r="Y2548" s="251"/>
      <c r="Z2548" s="251">
        <v>0.01</v>
      </c>
    </row>
    <row r="2549" spans="1:26" s="189" customFormat="1" ht="15.75" customHeight="1" x14ac:dyDescent="0.35">
      <c r="A2549" s="221">
        <v>94</v>
      </c>
      <c r="B2549" s="217" t="str">
        <f>+ม.8!D119</f>
        <v>โฉนด</v>
      </c>
      <c r="C2549" s="234">
        <f>+ม.8!E119</f>
        <v>43099</v>
      </c>
      <c r="D2549" s="221">
        <f>+ม.8!I119</f>
        <v>1</v>
      </c>
      <c r="E2549" s="221">
        <f>+ม.8!J119</f>
        <v>1</v>
      </c>
      <c r="F2549" s="230">
        <f>+ม.8!K119</f>
        <v>7</v>
      </c>
      <c r="G2549" s="190"/>
      <c r="H2549" s="221">
        <f t="shared" si="277"/>
        <v>507</v>
      </c>
      <c r="I2549" s="226">
        <v>130</v>
      </c>
      <c r="J2549" s="191">
        <f t="shared" si="278"/>
        <v>65910</v>
      </c>
      <c r="K2549" s="221">
        <f>+ม.8!Q119</f>
        <v>1</v>
      </c>
      <c r="L2549" s="238" t="str">
        <f>+ม.8!S119</f>
        <v>บ้านเดี่ยว</v>
      </c>
      <c r="M2549" s="238" t="str">
        <f>+ม.8!T119</f>
        <v>ไม้</v>
      </c>
      <c r="N2549" s="190"/>
      <c r="O2549" s="197">
        <f>+ม.8!U119</f>
        <v>77</v>
      </c>
      <c r="P2549" s="190">
        <f>+ม.8!W119</f>
        <v>77</v>
      </c>
      <c r="Q2549" s="244">
        <v>6800</v>
      </c>
      <c r="R2549" s="197">
        <f t="shared" si="273"/>
        <v>523600</v>
      </c>
      <c r="S2549" s="221">
        <f>+ม.8!Z119</f>
        <v>30</v>
      </c>
      <c r="T2549" s="201">
        <f t="shared" si="274"/>
        <v>157080</v>
      </c>
      <c r="U2549" s="190">
        <f t="shared" si="275"/>
        <v>366520</v>
      </c>
      <c r="V2549" s="190">
        <f t="shared" si="276"/>
        <v>432430</v>
      </c>
      <c r="W2549" s="190"/>
      <c r="X2549" s="258" t="s">
        <v>2880</v>
      </c>
      <c r="Y2549" s="251"/>
      <c r="Z2549" s="251">
        <v>0.03</v>
      </c>
    </row>
    <row r="2550" spans="1:26" s="189" customFormat="1" ht="15.75" customHeight="1" x14ac:dyDescent="0.35">
      <c r="A2550" s="221">
        <v>95</v>
      </c>
      <c r="B2550" s="217" t="str">
        <f>+ม.8!D120</f>
        <v>โฉนด</v>
      </c>
      <c r="C2550" s="234">
        <f>+ม.8!E120</f>
        <v>63984</v>
      </c>
      <c r="D2550" s="221">
        <f>+ม.8!I120</f>
        <v>9</v>
      </c>
      <c r="E2550" s="221">
        <f>+ม.8!J120</f>
        <v>0</v>
      </c>
      <c r="F2550" s="230"/>
      <c r="G2550" s="190"/>
      <c r="H2550" s="221">
        <f t="shared" si="277"/>
        <v>3600</v>
      </c>
      <c r="I2550" s="226">
        <v>100</v>
      </c>
      <c r="J2550" s="191">
        <f t="shared" si="278"/>
        <v>360000</v>
      </c>
      <c r="K2550" s="221">
        <f>+ม.8!Q120</f>
        <v>0</v>
      </c>
      <c r="L2550" s="238">
        <f>+ม.8!S120</f>
        <v>0</v>
      </c>
      <c r="M2550" s="238">
        <f>+ม.8!T120</f>
        <v>0</v>
      </c>
      <c r="N2550" s="190"/>
      <c r="O2550" s="197">
        <f>+ม.8!U120</f>
        <v>0</v>
      </c>
      <c r="P2550" s="190">
        <f>+ม.8!W120</f>
        <v>0</v>
      </c>
      <c r="Q2550" s="244"/>
      <c r="R2550" s="197">
        <f t="shared" si="273"/>
        <v>0</v>
      </c>
      <c r="S2550" s="221">
        <f>+ม.8!Z120</f>
        <v>0</v>
      </c>
      <c r="T2550" s="201">
        <f t="shared" si="274"/>
        <v>0</v>
      </c>
      <c r="U2550" s="190">
        <f t="shared" si="275"/>
        <v>0</v>
      </c>
      <c r="V2550" s="190">
        <f t="shared" si="276"/>
        <v>360000</v>
      </c>
      <c r="W2550" s="190"/>
      <c r="X2550" s="258" t="s">
        <v>2880</v>
      </c>
      <c r="Y2550" s="251"/>
      <c r="Z2550" s="251">
        <v>0.01</v>
      </c>
    </row>
    <row r="2551" spans="1:26" s="189" customFormat="1" ht="15.75" customHeight="1" x14ac:dyDescent="0.35">
      <c r="A2551" s="221">
        <v>96</v>
      </c>
      <c r="B2551" s="217" t="str">
        <f>+ม.8!D121</f>
        <v>โฉนด</v>
      </c>
      <c r="C2551" s="234">
        <f>+ม.8!E121</f>
        <v>60585</v>
      </c>
      <c r="D2551" s="221">
        <f>+ม.8!I121</f>
        <v>5</v>
      </c>
      <c r="E2551" s="221">
        <f>+ม.8!J121</f>
        <v>3</v>
      </c>
      <c r="F2551" s="230">
        <f>+ม.8!K121</f>
        <v>67.8</v>
      </c>
      <c r="G2551" s="190"/>
      <c r="H2551" s="221">
        <f t="shared" si="277"/>
        <v>2367.8000000000002</v>
      </c>
      <c r="I2551" s="226">
        <v>100</v>
      </c>
      <c r="J2551" s="191">
        <f t="shared" si="278"/>
        <v>236780.00000000003</v>
      </c>
      <c r="K2551" s="221">
        <f>+ม.8!Q121</f>
        <v>0</v>
      </c>
      <c r="L2551" s="238">
        <f>+ม.8!S121</f>
        <v>0</v>
      </c>
      <c r="M2551" s="238">
        <f>+ม.8!T121</f>
        <v>0</v>
      </c>
      <c r="N2551" s="190"/>
      <c r="O2551" s="197">
        <f>+ม.8!U121</f>
        <v>0</v>
      </c>
      <c r="P2551" s="190">
        <f>+ม.8!W121</f>
        <v>0</v>
      </c>
      <c r="Q2551" s="244"/>
      <c r="R2551" s="197">
        <f t="shared" si="273"/>
        <v>0</v>
      </c>
      <c r="S2551" s="221">
        <f>+ม.8!Z121</f>
        <v>0</v>
      </c>
      <c r="T2551" s="201">
        <f t="shared" si="274"/>
        <v>0</v>
      </c>
      <c r="U2551" s="190">
        <f t="shared" si="275"/>
        <v>0</v>
      </c>
      <c r="V2551" s="190">
        <f t="shared" si="276"/>
        <v>236780.00000000003</v>
      </c>
      <c r="W2551" s="190"/>
      <c r="X2551" s="258" t="s">
        <v>2880</v>
      </c>
      <c r="Y2551" s="251"/>
      <c r="Z2551" s="251">
        <v>0.01</v>
      </c>
    </row>
    <row r="2552" spans="1:26" s="189" customFormat="1" ht="15.75" customHeight="1" x14ac:dyDescent="0.35">
      <c r="A2552" s="221">
        <v>97</v>
      </c>
      <c r="B2552" s="217" t="str">
        <f>+ม.8!D122</f>
        <v>โฉนด</v>
      </c>
      <c r="C2552" s="234">
        <f>+ม.8!E122</f>
        <v>38040</v>
      </c>
      <c r="D2552" s="221">
        <v>19</v>
      </c>
      <c r="E2552" s="221">
        <f>+ม.8!J122</f>
        <v>0</v>
      </c>
      <c r="F2552" s="230" t="str">
        <f>+ม.8!K122</f>
        <v>99.0</v>
      </c>
      <c r="G2552" s="190"/>
      <c r="H2552" s="221">
        <f t="shared" si="277"/>
        <v>7699</v>
      </c>
      <c r="I2552" s="226">
        <v>100</v>
      </c>
      <c r="J2552" s="191">
        <f t="shared" si="278"/>
        <v>769900</v>
      </c>
      <c r="K2552" s="221">
        <f>+ม.8!Q122</f>
        <v>0</v>
      </c>
      <c r="L2552" s="238">
        <f>+ม.8!S122</f>
        <v>0</v>
      </c>
      <c r="M2552" s="238">
        <f>+ม.8!T122</f>
        <v>0</v>
      </c>
      <c r="N2552" s="190"/>
      <c r="O2552" s="197">
        <f>+ม.8!U122</f>
        <v>0</v>
      </c>
      <c r="P2552" s="190">
        <f>+ม.8!W122</f>
        <v>0</v>
      </c>
      <c r="Q2552" s="244"/>
      <c r="R2552" s="197">
        <f t="shared" si="273"/>
        <v>0</v>
      </c>
      <c r="S2552" s="221">
        <f>+ม.8!Z122</f>
        <v>0</v>
      </c>
      <c r="T2552" s="201">
        <f t="shared" si="274"/>
        <v>0</v>
      </c>
      <c r="U2552" s="190">
        <f t="shared" si="275"/>
        <v>0</v>
      </c>
      <c r="V2552" s="190">
        <f t="shared" si="276"/>
        <v>769900</v>
      </c>
      <c r="W2552" s="190"/>
      <c r="X2552" s="258" t="s">
        <v>2880</v>
      </c>
      <c r="Y2552" s="251"/>
      <c r="Z2552" s="251">
        <v>0.01</v>
      </c>
    </row>
    <row r="2553" spans="1:26" s="189" customFormat="1" ht="15.75" customHeight="1" x14ac:dyDescent="0.35">
      <c r="A2553" s="221">
        <v>98</v>
      </c>
      <c r="B2553" s="217" t="str">
        <f>+ม.8!D123</f>
        <v>โฉนด</v>
      </c>
      <c r="C2553" s="234">
        <f>+ม.8!E123</f>
        <v>40114</v>
      </c>
      <c r="D2553" s="221">
        <f>+ม.8!I123</f>
        <v>2</v>
      </c>
      <c r="E2553" s="221">
        <f>+ม.8!J123</f>
        <v>1</v>
      </c>
      <c r="F2553" s="230" t="str">
        <f>+ม.8!K123</f>
        <v>26.0</v>
      </c>
      <c r="G2553" s="190"/>
      <c r="H2553" s="221">
        <f t="shared" si="277"/>
        <v>926</v>
      </c>
      <c r="I2553" s="226">
        <v>200</v>
      </c>
      <c r="J2553" s="191">
        <f t="shared" si="278"/>
        <v>185200</v>
      </c>
      <c r="K2553" s="221">
        <f>+ม.8!Q123</f>
        <v>1</v>
      </c>
      <c r="L2553" s="238" t="str">
        <f>+ม.8!S123</f>
        <v>บ้านเดี่ยว</v>
      </c>
      <c r="M2553" s="238" t="str">
        <f>+ม.8!T123</f>
        <v>ครึ่งตึกครึ่งไม้</v>
      </c>
      <c r="N2553" s="190"/>
      <c r="O2553" s="197">
        <f>+ม.8!U123</f>
        <v>210</v>
      </c>
      <c r="P2553" s="190">
        <f>+ม.8!W123</f>
        <v>0</v>
      </c>
      <c r="Q2553" s="244">
        <v>6800</v>
      </c>
      <c r="R2553" s="197">
        <f t="shared" si="273"/>
        <v>1428000</v>
      </c>
      <c r="S2553" s="221">
        <v>35</v>
      </c>
      <c r="T2553" s="201">
        <f t="shared" si="274"/>
        <v>499800</v>
      </c>
      <c r="U2553" s="190">
        <f t="shared" si="275"/>
        <v>928200</v>
      </c>
      <c r="V2553" s="190">
        <f t="shared" si="276"/>
        <v>1113400</v>
      </c>
      <c r="W2553" s="190"/>
      <c r="X2553" s="258" t="s">
        <v>2880</v>
      </c>
      <c r="Y2553" s="251"/>
      <c r="Z2553" s="251">
        <v>0.03</v>
      </c>
    </row>
    <row r="2554" spans="1:26" s="189" customFormat="1" ht="15.75" customHeight="1" x14ac:dyDescent="0.35">
      <c r="A2554" s="221">
        <f>+ม.8!C124</f>
        <v>0</v>
      </c>
      <c r="B2554" s="217">
        <f>+ม.8!D124</f>
        <v>0</v>
      </c>
      <c r="C2554" s="234"/>
      <c r="D2554" s="221"/>
      <c r="E2554" s="221"/>
      <c r="F2554" s="230"/>
      <c r="G2554" s="190"/>
      <c r="H2554" s="221">
        <f t="shared" si="277"/>
        <v>0</v>
      </c>
      <c r="I2554" s="226"/>
      <c r="J2554" s="191">
        <f t="shared" si="278"/>
        <v>0</v>
      </c>
      <c r="K2554" s="221">
        <f>+ม.8!Q124</f>
        <v>0</v>
      </c>
      <c r="L2554" s="238" t="str">
        <f>+ม.8!S124</f>
        <v>ชั้นที่ 1</v>
      </c>
      <c r="M2554" s="238">
        <f>+ม.8!T124</f>
        <v>0</v>
      </c>
      <c r="N2554" s="190"/>
      <c r="O2554" s="197">
        <f>+ม.8!U124</f>
        <v>0</v>
      </c>
      <c r="P2554" s="190">
        <f>+ม.8!W124</f>
        <v>105</v>
      </c>
      <c r="Q2554" s="244"/>
      <c r="R2554" s="197">
        <f t="shared" si="273"/>
        <v>0</v>
      </c>
      <c r="S2554" s="221"/>
      <c r="T2554" s="201">
        <f t="shared" si="274"/>
        <v>0</v>
      </c>
      <c r="U2554" s="190">
        <f t="shared" si="275"/>
        <v>0</v>
      </c>
      <c r="V2554" s="190">
        <f t="shared" si="276"/>
        <v>0</v>
      </c>
      <c r="W2554" s="190"/>
      <c r="X2554" s="258"/>
      <c r="Y2554" s="251"/>
      <c r="Z2554" s="251"/>
    </row>
    <row r="2555" spans="1:26" s="189" customFormat="1" ht="15.75" customHeight="1" x14ac:dyDescent="0.35">
      <c r="A2555" s="221">
        <f>+ม.8!C125</f>
        <v>0</v>
      </c>
      <c r="B2555" s="217">
        <f>+ม.8!D125</f>
        <v>0</v>
      </c>
      <c r="C2555" s="234"/>
      <c r="D2555" s="221"/>
      <c r="E2555" s="221"/>
      <c r="F2555" s="230"/>
      <c r="G2555" s="190"/>
      <c r="H2555" s="221">
        <f t="shared" si="277"/>
        <v>0</v>
      </c>
      <c r="I2555" s="226"/>
      <c r="J2555" s="191">
        <f t="shared" si="278"/>
        <v>0</v>
      </c>
      <c r="K2555" s="221">
        <f>+ม.8!Q125</f>
        <v>0</v>
      </c>
      <c r="L2555" s="238" t="str">
        <f>+ม.8!S125</f>
        <v>ชั้นที่ 2</v>
      </c>
      <c r="M2555" s="238">
        <f>+ม.8!T125</f>
        <v>0</v>
      </c>
      <c r="N2555" s="190"/>
      <c r="O2555" s="197">
        <f>+ม.8!U125</f>
        <v>0</v>
      </c>
      <c r="P2555" s="190">
        <f>+ม.8!W125</f>
        <v>105</v>
      </c>
      <c r="Q2555" s="244"/>
      <c r="R2555" s="197">
        <f t="shared" si="273"/>
        <v>0</v>
      </c>
      <c r="S2555" s="221">
        <f>+ม.8!Z125</f>
        <v>0</v>
      </c>
      <c r="T2555" s="201">
        <f t="shared" si="274"/>
        <v>0</v>
      </c>
      <c r="U2555" s="190">
        <f t="shared" si="275"/>
        <v>0</v>
      </c>
      <c r="V2555" s="190">
        <f t="shared" si="276"/>
        <v>0</v>
      </c>
      <c r="W2555" s="190"/>
      <c r="X2555" s="258"/>
      <c r="Y2555" s="251"/>
      <c r="Z2555" s="251"/>
    </row>
    <row r="2556" spans="1:26" s="189" customFormat="1" ht="15.75" customHeight="1" x14ac:dyDescent="0.35">
      <c r="A2556" s="221">
        <v>99</v>
      </c>
      <c r="B2556" s="217" t="str">
        <f>+ม.8!D126</f>
        <v>โฉนด</v>
      </c>
      <c r="C2556" s="234">
        <f>+ม.8!E126</f>
        <v>45913</v>
      </c>
      <c r="D2556" s="221">
        <f>+ม.8!I126</f>
        <v>1</v>
      </c>
      <c r="E2556" s="221">
        <f>+ม.8!J126</f>
        <v>0</v>
      </c>
      <c r="F2556" s="230" t="str">
        <f>+ม.8!K126</f>
        <v>95.0</v>
      </c>
      <c r="G2556" s="190"/>
      <c r="H2556" s="221">
        <f t="shared" si="277"/>
        <v>495</v>
      </c>
      <c r="I2556" s="226">
        <v>200</v>
      </c>
      <c r="J2556" s="191">
        <f t="shared" si="278"/>
        <v>99000</v>
      </c>
      <c r="K2556" s="221">
        <f>+ม.8!Q126</f>
        <v>1</v>
      </c>
      <c r="L2556" s="238" t="str">
        <f>+ม.8!S126</f>
        <v>บ้านเดี่ยว</v>
      </c>
      <c r="M2556" s="238" t="str">
        <f>+ม.8!T126</f>
        <v>ไม้</v>
      </c>
      <c r="N2556" s="190"/>
      <c r="O2556" s="197">
        <f>+ม.8!U126</f>
        <v>105</v>
      </c>
      <c r="P2556" s="190">
        <f>+ม.8!W126</f>
        <v>105</v>
      </c>
      <c r="Q2556" s="244">
        <v>6800</v>
      </c>
      <c r="R2556" s="197">
        <f t="shared" si="273"/>
        <v>714000</v>
      </c>
      <c r="S2556" s="221">
        <f>+ม.8!Z126</f>
        <v>30</v>
      </c>
      <c r="T2556" s="201">
        <f t="shared" si="274"/>
        <v>214200</v>
      </c>
      <c r="U2556" s="190">
        <f t="shared" si="275"/>
        <v>499800</v>
      </c>
      <c r="V2556" s="190">
        <f t="shared" si="276"/>
        <v>598800</v>
      </c>
      <c r="W2556" s="190"/>
      <c r="X2556" s="258" t="s">
        <v>2880</v>
      </c>
      <c r="Y2556" s="251"/>
      <c r="Z2556" s="251">
        <v>0.03</v>
      </c>
    </row>
    <row r="2557" spans="1:26" s="189" customFormat="1" ht="15.75" customHeight="1" x14ac:dyDescent="0.35">
      <c r="A2557" s="221">
        <v>100</v>
      </c>
      <c r="B2557" s="217" t="str">
        <f>+ม.8!D127</f>
        <v>โฉนด</v>
      </c>
      <c r="C2557" s="234">
        <f>+ม.8!E127</f>
        <v>40521</v>
      </c>
      <c r="D2557" s="221">
        <f>+ม.8!I127</f>
        <v>4</v>
      </c>
      <c r="E2557" s="221">
        <f>+ม.8!J127</f>
        <v>2</v>
      </c>
      <c r="F2557" s="230" t="str">
        <f>+ม.8!K127</f>
        <v>33.0</v>
      </c>
      <c r="G2557" s="190"/>
      <c r="H2557" s="221">
        <f t="shared" si="277"/>
        <v>1833</v>
      </c>
      <c r="I2557" s="226">
        <v>100</v>
      </c>
      <c r="J2557" s="191">
        <f t="shared" si="278"/>
        <v>183300</v>
      </c>
      <c r="K2557" s="221">
        <f>+ม.8!Q127</f>
        <v>0</v>
      </c>
      <c r="L2557" s="238">
        <f>+ม.8!S127</f>
        <v>0</v>
      </c>
      <c r="M2557" s="238">
        <f>+ม.8!T127</f>
        <v>0</v>
      </c>
      <c r="N2557" s="190"/>
      <c r="O2557" s="197">
        <f>+ม.8!U127</f>
        <v>0</v>
      </c>
      <c r="P2557" s="190">
        <f>+ม.8!W127</f>
        <v>0</v>
      </c>
      <c r="Q2557" s="244"/>
      <c r="R2557" s="197">
        <f t="shared" si="273"/>
        <v>0</v>
      </c>
      <c r="S2557" s="221">
        <f>+ม.8!Z127</f>
        <v>0</v>
      </c>
      <c r="T2557" s="201">
        <f t="shared" si="274"/>
        <v>0</v>
      </c>
      <c r="U2557" s="190">
        <f t="shared" si="275"/>
        <v>0</v>
      </c>
      <c r="V2557" s="190">
        <f t="shared" si="276"/>
        <v>183300</v>
      </c>
      <c r="W2557" s="190"/>
      <c r="X2557" s="258" t="s">
        <v>2880</v>
      </c>
      <c r="Y2557" s="251"/>
      <c r="Z2557" s="251">
        <v>0.01</v>
      </c>
    </row>
    <row r="2558" spans="1:26" s="189" customFormat="1" ht="15.75" customHeight="1" x14ac:dyDescent="0.35">
      <c r="A2558" s="221">
        <v>101</v>
      </c>
      <c r="B2558" s="217" t="str">
        <f>+ม.8!D128</f>
        <v>โฉนด</v>
      </c>
      <c r="C2558" s="234">
        <f>+ม.8!E128</f>
        <v>12891</v>
      </c>
      <c r="D2558" s="221">
        <f>+ม.8!I128</f>
        <v>6</v>
      </c>
      <c r="E2558" s="221">
        <f>+ม.8!J128</f>
        <v>2</v>
      </c>
      <c r="F2558" s="230" t="str">
        <f>+ม.8!K128</f>
        <v>67.0</v>
      </c>
      <c r="G2558" s="190"/>
      <c r="H2558" s="221">
        <f t="shared" si="277"/>
        <v>2667</v>
      </c>
      <c r="I2558" s="226">
        <v>100</v>
      </c>
      <c r="J2558" s="191">
        <f t="shared" si="278"/>
        <v>266700</v>
      </c>
      <c r="K2558" s="221">
        <f>+ม.8!Q128</f>
        <v>0</v>
      </c>
      <c r="L2558" s="238">
        <f>+ม.8!S128</f>
        <v>0</v>
      </c>
      <c r="M2558" s="238">
        <f>+ม.8!T128</f>
        <v>0</v>
      </c>
      <c r="N2558" s="190"/>
      <c r="O2558" s="197">
        <f>+ม.8!U128</f>
        <v>0</v>
      </c>
      <c r="P2558" s="190">
        <f>+ม.8!W128</f>
        <v>0</v>
      </c>
      <c r="Q2558" s="244"/>
      <c r="R2558" s="197">
        <f t="shared" si="273"/>
        <v>0</v>
      </c>
      <c r="S2558" s="221">
        <f>+ม.8!Z128</f>
        <v>0</v>
      </c>
      <c r="T2558" s="201">
        <f t="shared" si="274"/>
        <v>0</v>
      </c>
      <c r="U2558" s="190">
        <f t="shared" si="275"/>
        <v>0</v>
      </c>
      <c r="V2558" s="190">
        <f t="shared" si="276"/>
        <v>266700</v>
      </c>
      <c r="W2558" s="190"/>
      <c r="X2558" s="258" t="s">
        <v>2880</v>
      </c>
      <c r="Y2558" s="251"/>
      <c r="Z2558" s="251">
        <v>0.01</v>
      </c>
    </row>
    <row r="2559" spans="1:26" s="189" customFormat="1" ht="15.75" customHeight="1" x14ac:dyDescent="0.35">
      <c r="A2559" s="221">
        <v>102</v>
      </c>
      <c r="B2559" s="217" t="str">
        <f>+ม.8!D129</f>
        <v>โฉนด</v>
      </c>
      <c r="C2559" s="234">
        <f>+ม.8!E129</f>
        <v>62334</v>
      </c>
      <c r="D2559" s="221">
        <f>+ม.8!I129</f>
        <v>0</v>
      </c>
      <c r="E2559" s="221">
        <f>+ม.8!J129</f>
        <v>1</v>
      </c>
      <c r="F2559" s="230">
        <f>+ม.8!K129</f>
        <v>94.8</v>
      </c>
      <c r="G2559" s="190"/>
      <c r="H2559" s="221">
        <f t="shared" si="277"/>
        <v>194.8</v>
      </c>
      <c r="I2559" s="226">
        <v>230</v>
      </c>
      <c r="J2559" s="191">
        <f t="shared" si="278"/>
        <v>44804</v>
      </c>
      <c r="K2559" s="221">
        <f>+ม.8!Q129</f>
        <v>0</v>
      </c>
      <c r="L2559" s="238">
        <f>+ม.8!S129</f>
        <v>0</v>
      </c>
      <c r="M2559" s="238">
        <f>+ม.8!T129</f>
        <v>0</v>
      </c>
      <c r="N2559" s="190"/>
      <c r="O2559" s="197">
        <f>+ม.8!U129</f>
        <v>0</v>
      </c>
      <c r="P2559" s="190">
        <f>+ม.8!W129</f>
        <v>0</v>
      </c>
      <c r="Q2559" s="244"/>
      <c r="R2559" s="197">
        <f t="shared" si="273"/>
        <v>0</v>
      </c>
      <c r="S2559" s="221">
        <f>+ม.8!Z129</f>
        <v>0</v>
      </c>
      <c r="T2559" s="201">
        <f t="shared" si="274"/>
        <v>0</v>
      </c>
      <c r="U2559" s="190">
        <f t="shared" si="275"/>
        <v>0</v>
      </c>
      <c r="V2559" s="190">
        <f t="shared" si="276"/>
        <v>44804</v>
      </c>
      <c r="W2559" s="190"/>
      <c r="X2559" s="258" t="s">
        <v>2880</v>
      </c>
      <c r="Y2559" s="251"/>
      <c r="Z2559" s="251">
        <v>0.01</v>
      </c>
    </row>
    <row r="2560" spans="1:26" s="189" customFormat="1" ht="15.75" customHeight="1" x14ac:dyDescent="0.35">
      <c r="A2560" s="221">
        <v>103</v>
      </c>
      <c r="B2560" s="217" t="str">
        <f>+ม.8!D130</f>
        <v>โฉนด</v>
      </c>
      <c r="C2560" s="234">
        <f>+ม.8!E130</f>
        <v>40117</v>
      </c>
      <c r="D2560" s="221">
        <f>+ม.8!I130</f>
        <v>0</v>
      </c>
      <c r="E2560" s="221">
        <f>+ม.8!J130</f>
        <v>2</v>
      </c>
      <c r="F2560" s="230" t="str">
        <f>+ม.8!K130</f>
        <v>16.0</v>
      </c>
      <c r="G2560" s="190"/>
      <c r="H2560" s="221">
        <f t="shared" si="277"/>
        <v>216</v>
      </c>
      <c r="I2560" s="226">
        <v>230</v>
      </c>
      <c r="J2560" s="191">
        <f t="shared" si="278"/>
        <v>49680</v>
      </c>
      <c r="K2560" s="221">
        <f>+ม.8!Q130</f>
        <v>1</v>
      </c>
      <c r="L2560" s="238" t="str">
        <f>+ม.8!S130</f>
        <v>บ้านเดี่ยว</v>
      </c>
      <c r="M2560" s="238" t="str">
        <f>+ม.8!T130</f>
        <v>ตึก</v>
      </c>
      <c r="N2560" s="190"/>
      <c r="O2560" s="197">
        <f>+ม.8!U130</f>
        <v>90</v>
      </c>
      <c r="P2560" s="190">
        <f>+ม.8!W130</f>
        <v>90</v>
      </c>
      <c r="Q2560" s="244">
        <v>6800</v>
      </c>
      <c r="R2560" s="197">
        <f t="shared" si="273"/>
        <v>612000</v>
      </c>
      <c r="S2560" s="221">
        <f>+ม.8!Z130</f>
        <v>20</v>
      </c>
      <c r="T2560" s="201">
        <f t="shared" si="274"/>
        <v>122400</v>
      </c>
      <c r="U2560" s="190">
        <f t="shared" si="275"/>
        <v>489600</v>
      </c>
      <c r="V2560" s="190">
        <f t="shared" si="276"/>
        <v>539280</v>
      </c>
      <c r="W2560" s="190"/>
      <c r="X2560" s="258" t="s">
        <v>2880</v>
      </c>
      <c r="Y2560" s="251"/>
      <c r="Z2560" s="251">
        <v>0.03</v>
      </c>
    </row>
    <row r="2561" spans="1:26" s="189" customFormat="1" ht="15.75" customHeight="1" x14ac:dyDescent="0.35">
      <c r="A2561" s="221">
        <v>104</v>
      </c>
      <c r="B2561" s="217" t="str">
        <f>+ม.8!D131</f>
        <v>โฉนด</v>
      </c>
      <c r="C2561" s="234">
        <f>+ม.8!E131</f>
        <v>40064</v>
      </c>
      <c r="D2561" s="221">
        <f>+ม.8!I131</f>
        <v>1</v>
      </c>
      <c r="E2561" s="221">
        <f>+ม.8!J131</f>
        <v>3</v>
      </c>
      <c r="F2561" s="230" t="str">
        <f>+ม.8!K131</f>
        <v>87.0</v>
      </c>
      <c r="G2561" s="190"/>
      <c r="H2561" s="221">
        <f t="shared" si="277"/>
        <v>787</v>
      </c>
      <c r="I2561" s="226">
        <v>230</v>
      </c>
      <c r="J2561" s="191">
        <f t="shared" si="278"/>
        <v>181010</v>
      </c>
      <c r="K2561" s="221">
        <f>+ม.8!Q131</f>
        <v>0</v>
      </c>
      <c r="L2561" s="238">
        <f>+ม.8!S131</f>
        <v>0</v>
      </c>
      <c r="M2561" s="238">
        <f>+ม.8!T131</f>
        <v>0</v>
      </c>
      <c r="N2561" s="190"/>
      <c r="O2561" s="197">
        <f>+ม.8!U131</f>
        <v>0</v>
      </c>
      <c r="P2561" s="190">
        <f>+ม.8!W131</f>
        <v>0</v>
      </c>
      <c r="Q2561" s="244"/>
      <c r="R2561" s="197">
        <f t="shared" si="273"/>
        <v>0</v>
      </c>
      <c r="S2561" s="221">
        <f>+ม.8!Z131</f>
        <v>0</v>
      </c>
      <c r="T2561" s="201">
        <f t="shared" si="274"/>
        <v>0</v>
      </c>
      <c r="U2561" s="190">
        <f t="shared" si="275"/>
        <v>0</v>
      </c>
      <c r="V2561" s="190">
        <f t="shared" si="276"/>
        <v>181010</v>
      </c>
      <c r="W2561" s="190"/>
      <c r="X2561" s="258" t="s">
        <v>2880</v>
      </c>
      <c r="Y2561" s="251"/>
      <c r="Z2561" s="251">
        <v>0.01</v>
      </c>
    </row>
    <row r="2562" spans="1:26" s="189" customFormat="1" ht="15.75" customHeight="1" x14ac:dyDescent="0.35">
      <c r="A2562" s="221">
        <v>105</v>
      </c>
      <c r="B2562" s="217" t="str">
        <f>+ม.8!D132</f>
        <v>โฉนด</v>
      </c>
      <c r="C2562" s="234">
        <f>+ม.8!E132</f>
        <v>40069</v>
      </c>
      <c r="D2562" s="221">
        <f>+ม.8!I132</f>
        <v>14</v>
      </c>
      <c r="E2562" s="221">
        <f>+ม.8!J132</f>
        <v>1</v>
      </c>
      <c r="F2562" s="230" t="str">
        <f>+ม.8!K132</f>
        <v>28.0</v>
      </c>
      <c r="G2562" s="190"/>
      <c r="H2562" s="221">
        <f t="shared" si="277"/>
        <v>5728</v>
      </c>
      <c r="I2562" s="226">
        <v>130</v>
      </c>
      <c r="J2562" s="191">
        <f t="shared" si="278"/>
        <v>744640</v>
      </c>
      <c r="K2562" s="221">
        <f>+ม.8!Q132</f>
        <v>0</v>
      </c>
      <c r="L2562" s="238">
        <f>+ม.8!S132</f>
        <v>0</v>
      </c>
      <c r="M2562" s="238">
        <f>+ม.8!T132</f>
        <v>0</v>
      </c>
      <c r="N2562" s="190"/>
      <c r="O2562" s="197">
        <f>+ม.8!U132</f>
        <v>0</v>
      </c>
      <c r="P2562" s="190">
        <f>+ม.8!W132</f>
        <v>0</v>
      </c>
      <c r="Q2562" s="244"/>
      <c r="R2562" s="197">
        <f t="shared" si="273"/>
        <v>0</v>
      </c>
      <c r="S2562" s="221">
        <f>+ม.8!Z132</f>
        <v>0</v>
      </c>
      <c r="T2562" s="201">
        <f t="shared" si="274"/>
        <v>0</v>
      </c>
      <c r="U2562" s="190">
        <f t="shared" si="275"/>
        <v>0</v>
      </c>
      <c r="V2562" s="190">
        <f t="shared" si="276"/>
        <v>744640</v>
      </c>
      <c r="W2562" s="190"/>
      <c r="X2562" s="258" t="s">
        <v>2880</v>
      </c>
      <c r="Y2562" s="251"/>
      <c r="Z2562" s="251">
        <v>0.01</v>
      </c>
    </row>
    <row r="2563" spans="1:26" s="189" customFormat="1" ht="15.75" customHeight="1" x14ac:dyDescent="0.35">
      <c r="A2563" s="221">
        <v>106</v>
      </c>
      <c r="B2563" s="217" t="str">
        <f>+ม.8!D133</f>
        <v>โฉนด</v>
      </c>
      <c r="C2563" s="234">
        <f>+ม.8!E133</f>
        <v>40119</v>
      </c>
      <c r="D2563" s="221">
        <f>+ม.8!I133</f>
        <v>0</v>
      </c>
      <c r="E2563" s="221">
        <f>+ม.8!J133</f>
        <v>3</v>
      </c>
      <c r="F2563" s="230" t="str">
        <f>+ม.8!K133</f>
        <v>50.0</v>
      </c>
      <c r="G2563" s="190"/>
      <c r="H2563" s="221">
        <f t="shared" si="277"/>
        <v>350</v>
      </c>
      <c r="I2563" s="226">
        <v>230</v>
      </c>
      <c r="J2563" s="191">
        <f t="shared" si="278"/>
        <v>80500</v>
      </c>
      <c r="K2563" s="221">
        <f>+ม.8!Q133</f>
        <v>1</v>
      </c>
      <c r="L2563" s="238" t="str">
        <f>+ม.8!S133</f>
        <v>บ้านเดี่ยว</v>
      </c>
      <c r="M2563" s="238" t="str">
        <f>+ม.8!T133</f>
        <v>ตึก</v>
      </c>
      <c r="N2563" s="190"/>
      <c r="O2563" s="197">
        <f>+ม.8!U133</f>
        <v>84</v>
      </c>
      <c r="P2563" s="190">
        <f>+ม.8!W133</f>
        <v>84</v>
      </c>
      <c r="Q2563" s="244">
        <v>6800</v>
      </c>
      <c r="R2563" s="197">
        <f t="shared" si="273"/>
        <v>571200</v>
      </c>
      <c r="S2563" s="221">
        <f>+ม.8!Z133</f>
        <v>20</v>
      </c>
      <c r="T2563" s="201">
        <f t="shared" si="274"/>
        <v>114240</v>
      </c>
      <c r="U2563" s="190">
        <f t="shared" si="275"/>
        <v>456960</v>
      </c>
      <c r="V2563" s="190">
        <f t="shared" si="276"/>
        <v>537460</v>
      </c>
      <c r="W2563" s="190"/>
      <c r="X2563" s="258" t="s">
        <v>2880</v>
      </c>
      <c r="Y2563" s="251"/>
      <c r="Z2563" s="251">
        <v>0.03</v>
      </c>
    </row>
    <row r="2564" spans="1:26" s="189" customFormat="1" ht="15.75" customHeight="1" x14ac:dyDescent="0.35">
      <c r="A2564" s="221">
        <v>107</v>
      </c>
      <c r="B2564" s="217" t="str">
        <f>+ม.8!D134</f>
        <v>โฉนด</v>
      </c>
      <c r="C2564" s="234">
        <f>+ม.8!E134</f>
        <v>40157</v>
      </c>
      <c r="D2564" s="221">
        <f>+ม.8!I134</f>
        <v>3</v>
      </c>
      <c r="E2564" s="221">
        <f>+ม.8!J134</f>
        <v>1</v>
      </c>
      <c r="F2564" s="230" t="str">
        <f>+ม.8!K134</f>
        <v>30.0</v>
      </c>
      <c r="G2564" s="190"/>
      <c r="H2564" s="221">
        <f t="shared" si="277"/>
        <v>1330</v>
      </c>
      <c r="I2564" s="226">
        <v>230</v>
      </c>
      <c r="J2564" s="191">
        <f t="shared" si="278"/>
        <v>305900</v>
      </c>
      <c r="K2564" s="221">
        <f>+ม.8!Q134</f>
        <v>0</v>
      </c>
      <c r="L2564" s="238">
        <f>+ม.8!S134</f>
        <v>0</v>
      </c>
      <c r="M2564" s="238">
        <f>+ม.8!T134</f>
        <v>0</v>
      </c>
      <c r="N2564" s="190"/>
      <c r="O2564" s="197">
        <f>+ม.8!U134</f>
        <v>0</v>
      </c>
      <c r="P2564" s="190">
        <f>+ม.8!W134</f>
        <v>0</v>
      </c>
      <c r="Q2564" s="244"/>
      <c r="R2564" s="197">
        <f t="shared" si="273"/>
        <v>0</v>
      </c>
      <c r="S2564" s="221">
        <f>+ม.8!Z134</f>
        <v>0</v>
      </c>
      <c r="T2564" s="201">
        <f t="shared" si="274"/>
        <v>0</v>
      </c>
      <c r="U2564" s="190">
        <f t="shared" si="275"/>
        <v>0</v>
      </c>
      <c r="V2564" s="190">
        <f t="shared" si="276"/>
        <v>305900</v>
      </c>
      <c r="W2564" s="190"/>
      <c r="X2564" s="258" t="s">
        <v>2880</v>
      </c>
      <c r="Y2564" s="251"/>
      <c r="Z2564" s="251">
        <v>0.01</v>
      </c>
    </row>
    <row r="2565" spans="1:26" s="189" customFormat="1" ht="15.75" customHeight="1" x14ac:dyDescent="0.35">
      <c r="A2565" s="221">
        <v>108</v>
      </c>
      <c r="B2565" s="217" t="str">
        <f>+ม.8!D135</f>
        <v>โฉนด</v>
      </c>
      <c r="C2565" s="234">
        <f>+ม.8!E135</f>
        <v>40122</v>
      </c>
      <c r="D2565" s="221">
        <f>+ม.8!I135</f>
        <v>0</v>
      </c>
      <c r="E2565" s="221">
        <f>+ม.8!J135</f>
        <v>0</v>
      </c>
      <c r="F2565" s="230" t="str">
        <f>+ม.8!K135</f>
        <v>73.0</v>
      </c>
      <c r="G2565" s="190"/>
      <c r="H2565" s="221">
        <f t="shared" si="277"/>
        <v>73</v>
      </c>
      <c r="I2565" s="226">
        <v>230</v>
      </c>
      <c r="J2565" s="191">
        <f t="shared" si="278"/>
        <v>16790</v>
      </c>
      <c r="K2565" s="221">
        <f>+ม.8!Q135</f>
        <v>1</v>
      </c>
      <c r="L2565" s="238" t="str">
        <f>+ม.8!S135</f>
        <v>บ้านเดี่ยว</v>
      </c>
      <c r="M2565" s="238" t="str">
        <f>+ม.8!T135</f>
        <v>ตึก</v>
      </c>
      <c r="N2565" s="190"/>
      <c r="O2565" s="197">
        <f>+ม.8!U135</f>
        <v>63</v>
      </c>
      <c r="P2565" s="190">
        <f>+ม.8!W135</f>
        <v>63</v>
      </c>
      <c r="Q2565" s="244">
        <v>6800</v>
      </c>
      <c r="R2565" s="197">
        <f t="shared" si="273"/>
        <v>428400</v>
      </c>
      <c r="S2565" s="221">
        <f>+ม.8!Z135</f>
        <v>28</v>
      </c>
      <c r="T2565" s="201">
        <f t="shared" si="274"/>
        <v>119952</v>
      </c>
      <c r="U2565" s="190">
        <f t="shared" si="275"/>
        <v>308448</v>
      </c>
      <c r="V2565" s="190">
        <f t="shared" si="276"/>
        <v>325238</v>
      </c>
      <c r="W2565" s="190"/>
      <c r="X2565" s="258" t="s">
        <v>2880</v>
      </c>
      <c r="Y2565" s="251"/>
      <c r="Z2565" s="251">
        <v>0.03</v>
      </c>
    </row>
    <row r="2566" spans="1:26" s="189" customFormat="1" ht="15.75" customHeight="1" x14ac:dyDescent="0.35">
      <c r="A2566" s="221">
        <f>+ม.8!C136</f>
        <v>0</v>
      </c>
      <c r="B2566" s="217">
        <f>+ม.8!D136</f>
        <v>0</v>
      </c>
      <c r="C2566" s="234"/>
      <c r="D2566" s="221"/>
      <c r="E2566" s="221"/>
      <c r="F2566" s="230"/>
      <c r="G2566" s="190"/>
      <c r="H2566" s="221">
        <f t="shared" si="277"/>
        <v>0</v>
      </c>
      <c r="I2566" s="226"/>
      <c r="J2566" s="191">
        <f t="shared" si="278"/>
        <v>0</v>
      </c>
      <c r="K2566" s="221">
        <f>+ม.8!Q136</f>
        <v>0</v>
      </c>
      <c r="L2566" s="238" t="str">
        <f>+ม.8!S136</f>
        <v>ร้านค้า</v>
      </c>
      <c r="M2566" s="238">
        <f>+ม.8!T136</f>
        <v>0</v>
      </c>
      <c r="N2566" s="190"/>
      <c r="O2566" s="197">
        <f>+ม.8!U136</f>
        <v>35</v>
      </c>
      <c r="P2566" s="190">
        <f>+ม.8!W136</f>
        <v>35</v>
      </c>
      <c r="Q2566" s="244"/>
      <c r="R2566" s="197">
        <f t="shared" si="273"/>
        <v>0</v>
      </c>
      <c r="S2566" s="221">
        <f>+ม.8!Z136</f>
        <v>0</v>
      </c>
      <c r="T2566" s="201">
        <f t="shared" si="274"/>
        <v>0</v>
      </c>
      <c r="U2566" s="190">
        <f t="shared" si="275"/>
        <v>0</v>
      </c>
      <c r="V2566" s="190">
        <f t="shared" si="276"/>
        <v>0</v>
      </c>
      <c r="W2566" s="190"/>
      <c r="X2566" s="258"/>
      <c r="Y2566" s="251"/>
      <c r="Z2566" s="251"/>
    </row>
    <row r="2567" spans="1:26" s="189" customFormat="1" ht="15.75" customHeight="1" x14ac:dyDescent="0.35">
      <c r="A2567" s="221">
        <v>109</v>
      </c>
      <c r="B2567" s="217" t="str">
        <f>+ม.8!D137</f>
        <v>โฉนด</v>
      </c>
      <c r="C2567" s="234">
        <f>+ม.8!E137</f>
        <v>12932</v>
      </c>
      <c r="D2567" s="221">
        <f>+ม.8!I137</f>
        <v>7</v>
      </c>
      <c r="E2567" s="221">
        <f>+ม.8!J137</f>
        <v>3</v>
      </c>
      <c r="F2567" s="230" t="str">
        <f>+ม.8!K137</f>
        <v>77.0</v>
      </c>
      <c r="G2567" s="190"/>
      <c r="H2567" s="221">
        <f t="shared" si="277"/>
        <v>3177</v>
      </c>
      <c r="I2567" s="226">
        <v>130</v>
      </c>
      <c r="J2567" s="191">
        <f t="shared" si="278"/>
        <v>413010</v>
      </c>
      <c r="K2567" s="221">
        <f>+ม.8!Q137</f>
        <v>0</v>
      </c>
      <c r="L2567" s="238">
        <f>+ม.8!S137</f>
        <v>0</v>
      </c>
      <c r="M2567" s="238">
        <f>+ม.8!T137</f>
        <v>0</v>
      </c>
      <c r="N2567" s="190"/>
      <c r="O2567" s="197">
        <f>+ม.8!U137</f>
        <v>0</v>
      </c>
      <c r="P2567" s="190">
        <f>+ม.8!W137</f>
        <v>0</v>
      </c>
      <c r="Q2567" s="244"/>
      <c r="R2567" s="197">
        <f t="shared" si="273"/>
        <v>0</v>
      </c>
      <c r="S2567" s="221">
        <f>+ม.8!Z137</f>
        <v>0</v>
      </c>
      <c r="T2567" s="201">
        <f t="shared" si="274"/>
        <v>0</v>
      </c>
      <c r="U2567" s="190">
        <f t="shared" si="275"/>
        <v>0</v>
      </c>
      <c r="V2567" s="190">
        <f t="shared" si="276"/>
        <v>413010</v>
      </c>
      <c r="W2567" s="190"/>
      <c r="X2567" s="258" t="s">
        <v>2880</v>
      </c>
      <c r="Y2567" s="251"/>
      <c r="Z2567" s="251">
        <v>0.01</v>
      </c>
    </row>
    <row r="2568" spans="1:26" s="189" customFormat="1" ht="15.75" customHeight="1" x14ac:dyDescent="0.35">
      <c r="A2568" s="221">
        <v>110</v>
      </c>
      <c r="B2568" s="217" t="str">
        <f>+ม.8!D138</f>
        <v>โฉนด</v>
      </c>
      <c r="C2568" s="234">
        <f>+ม.8!E138</f>
        <v>40068</v>
      </c>
      <c r="D2568" s="221">
        <f>+ม.8!I138</f>
        <v>1</v>
      </c>
      <c r="E2568" s="221">
        <f>+ม.8!J138</f>
        <v>3</v>
      </c>
      <c r="F2568" s="230" t="str">
        <f>+ม.8!K138</f>
        <v>11.0</v>
      </c>
      <c r="G2568" s="190"/>
      <c r="H2568" s="221">
        <f t="shared" si="277"/>
        <v>711</v>
      </c>
      <c r="I2568" s="226">
        <v>100</v>
      </c>
      <c r="J2568" s="191">
        <f t="shared" si="278"/>
        <v>71100</v>
      </c>
      <c r="K2568" s="221">
        <f>+ม.8!Q138</f>
        <v>0</v>
      </c>
      <c r="L2568" s="238">
        <f>+ม.8!S138</f>
        <v>0</v>
      </c>
      <c r="M2568" s="238">
        <f>+ม.8!T138</f>
        <v>0</v>
      </c>
      <c r="N2568" s="190"/>
      <c r="O2568" s="197">
        <f>+ม.8!U138</f>
        <v>0</v>
      </c>
      <c r="P2568" s="190">
        <f>+ม.8!W138</f>
        <v>0</v>
      </c>
      <c r="Q2568" s="244"/>
      <c r="R2568" s="197">
        <f t="shared" si="273"/>
        <v>0</v>
      </c>
      <c r="S2568" s="221">
        <f>+ม.8!Z138</f>
        <v>0</v>
      </c>
      <c r="T2568" s="201">
        <f t="shared" si="274"/>
        <v>0</v>
      </c>
      <c r="U2568" s="190">
        <f t="shared" si="275"/>
        <v>0</v>
      </c>
      <c r="V2568" s="190">
        <f t="shared" si="276"/>
        <v>71100</v>
      </c>
      <c r="W2568" s="190"/>
      <c r="X2568" s="258" t="s">
        <v>2880</v>
      </c>
      <c r="Y2568" s="251"/>
      <c r="Z2568" s="251">
        <v>0.01</v>
      </c>
    </row>
    <row r="2569" spans="1:26" s="189" customFormat="1" ht="15.75" customHeight="1" x14ac:dyDescent="0.35">
      <c r="A2569" s="221">
        <v>111</v>
      </c>
      <c r="B2569" s="217" t="str">
        <f>+ม.8!D139</f>
        <v>โฉนด</v>
      </c>
      <c r="C2569" s="234">
        <f>+ม.8!E139</f>
        <v>29621</v>
      </c>
      <c r="D2569" s="221">
        <f>+ม.8!I139</f>
        <v>9</v>
      </c>
      <c r="E2569" s="221">
        <f>+ม.8!J139</f>
        <v>0</v>
      </c>
      <c r="F2569" s="230">
        <f>+ม.8!K139</f>
        <v>18</v>
      </c>
      <c r="G2569" s="190"/>
      <c r="H2569" s="221">
        <f t="shared" si="277"/>
        <v>3618</v>
      </c>
      <c r="I2569" s="226">
        <v>130</v>
      </c>
      <c r="J2569" s="191">
        <f t="shared" si="278"/>
        <v>470340</v>
      </c>
      <c r="K2569" s="221">
        <f>+ม.8!Q139</f>
        <v>0</v>
      </c>
      <c r="L2569" s="238">
        <f>+ม.8!S139</f>
        <v>0</v>
      </c>
      <c r="M2569" s="238">
        <f>+ม.8!T139</f>
        <v>0</v>
      </c>
      <c r="N2569" s="190"/>
      <c r="O2569" s="197">
        <f>+ม.8!U139</f>
        <v>0</v>
      </c>
      <c r="P2569" s="190">
        <f>+ม.8!W139</f>
        <v>0</v>
      </c>
      <c r="Q2569" s="244"/>
      <c r="R2569" s="197">
        <f t="shared" si="273"/>
        <v>0</v>
      </c>
      <c r="S2569" s="221">
        <f>+ม.8!Z139</f>
        <v>0</v>
      </c>
      <c r="T2569" s="201">
        <f t="shared" si="274"/>
        <v>0</v>
      </c>
      <c r="U2569" s="190">
        <f t="shared" si="275"/>
        <v>0</v>
      </c>
      <c r="V2569" s="190">
        <f t="shared" si="276"/>
        <v>470340</v>
      </c>
      <c r="W2569" s="190"/>
      <c r="X2569" s="258" t="s">
        <v>2880</v>
      </c>
      <c r="Y2569" s="251"/>
      <c r="Z2569" s="251">
        <v>0.01</v>
      </c>
    </row>
    <row r="2570" spans="1:26" s="189" customFormat="1" ht="15.75" customHeight="1" x14ac:dyDescent="0.35">
      <c r="A2570" s="221">
        <v>112</v>
      </c>
      <c r="B2570" s="217" t="str">
        <f>+ม.8!D140</f>
        <v>โฉนด</v>
      </c>
      <c r="C2570" s="234">
        <f>+ม.8!E140</f>
        <v>8882</v>
      </c>
      <c r="D2570" s="221">
        <f>+ม.8!I140</f>
        <v>8</v>
      </c>
      <c r="E2570" s="221">
        <f>+ม.8!J140</f>
        <v>3</v>
      </c>
      <c r="F2570" s="230">
        <f>+ม.8!K140</f>
        <v>42</v>
      </c>
      <c r="G2570" s="190"/>
      <c r="H2570" s="221">
        <f t="shared" si="277"/>
        <v>3542</v>
      </c>
      <c r="I2570" s="226">
        <v>100</v>
      </c>
      <c r="J2570" s="191">
        <f t="shared" si="278"/>
        <v>354200</v>
      </c>
      <c r="K2570" s="221">
        <f>+ม.8!Q140</f>
        <v>0</v>
      </c>
      <c r="L2570" s="238">
        <f>+ม.8!S140</f>
        <v>0</v>
      </c>
      <c r="M2570" s="238">
        <f>+ม.8!T140</f>
        <v>0</v>
      </c>
      <c r="N2570" s="190"/>
      <c r="O2570" s="197">
        <f>+ม.8!U140</f>
        <v>0</v>
      </c>
      <c r="P2570" s="190">
        <f>+ม.8!W140</f>
        <v>0</v>
      </c>
      <c r="Q2570" s="244"/>
      <c r="R2570" s="197">
        <f t="shared" si="273"/>
        <v>0</v>
      </c>
      <c r="S2570" s="221">
        <f>+ม.8!Z140</f>
        <v>0</v>
      </c>
      <c r="T2570" s="201">
        <f t="shared" si="274"/>
        <v>0</v>
      </c>
      <c r="U2570" s="190">
        <f t="shared" si="275"/>
        <v>0</v>
      </c>
      <c r="V2570" s="190">
        <f t="shared" si="276"/>
        <v>354200</v>
      </c>
      <c r="W2570" s="190"/>
      <c r="X2570" s="258" t="s">
        <v>2880</v>
      </c>
      <c r="Y2570" s="251"/>
      <c r="Z2570" s="251">
        <v>0.01</v>
      </c>
    </row>
    <row r="2571" spans="1:26" s="189" customFormat="1" ht="15.75" customHeight="1" x14ac:dyDescent="0.35">
      <c r="A2571" s="221">
        <v>113</v>
      </c>
      <c r="B2571" s="217" t="str">
        <f>+ม.8!D141</f>
        <v>โฉนด</v>
      </c>
      <c r="C2571" s="234">
        <f>+ม.8!E141</f>
        <v>51106</v>
      </c>
      <c r="D2571" s="221">
        <f>+ม.8!I141</f>
        <v>2</v>
      </c>
      <c r="E2571" s="221">
        <f>+ม.8!J141</f>
        <v>3</v>
      </c>
      <c r="F2571" s="230" t="str">
        <f>+ม.8!K141</f>
        <v>38.0</v>
      </c>
      <c r="G2571" s="190"/>
      <c r="H2571" s="221">
        <f t="shared" si="277"/>
        <v>1138</v>
      </c>
      <c r="I2571" s="226">
        <v>260</v>
      </c>
      <c r="J2571" s="191">
        <f t="shared" si="278"/>
        <v>295880</v>
      </c>
      <c r="K2571" s="221">
        <f>+ม.8!Q141</f>
        <v>0</v>
      </c>
      <c r="L2571" s="238">
        <f>+ม.8!S141</f>
        <v>0</v>
      </c>
      <c r="M2571" s="238">
        <f>+ม.8!T141</f>
        <v>0</v>
      </c>
      <c r="N2571" s="190"/>
      <c r="O2571" s="197">
        <f>+ม.8!U141</f>
        <v>0</v>
      </c>
      <c r="P2571" s="190">
        <f>+ม.8!W141</f>
        <v>0</v>
      </c>
      <c r="Q2571" s="244"/>
      <c r="R2571" s="197">
        <f t="shared" si="273"/>
        <v>0</v>
      </c>
      <c r="S2571" s="221">
        <f>+ม.8!Z141</f>
        <v>0</v>
      </c>
      <c r="T2571" s="201">
        <f t="shared" si="274"/>
        <v>0</v>
      </c>
      <c r="U2571" s="190">
        <f t="shared" si="275"/>
        <v>0</v>
      </c>
      <c r="V2571" s="190">
        <f t="shared" si="276"/>
        <v>295880</v>
      </c>
      <c r="W2571" s="190"/>
      <c r="X2571" s="258" t="s">
        <v>2880</v>
      </c>
      <c r="Y2571" s="251"/>
      <c r="Z2571" s="251">
        <v>0.01</v>
      </c>
    </row>
    <row r="2572" spans="1:26" s="189" customFormat="1" ht="15.75" customHeight="1" x14ac:dyDescent="0.35">
      <c r="A2572" s="221">
        <v>114</v>
      </c>
      <c r="B2572" s="217" t="str">
        <f>+ม.8!D142</f>
        <v>โฉนด</v>
      </c>
      <c r="C2572" s="234">
        <f>+ม.8!E142</f>
        <v>34836</v>
      </c>
      <c r="D2572" s="221">
        <f>+ม.8!I142</f>
        <v>0</v>
      </c>
      <c r="E2572" s="221">
        <f>+ม.8!J142</f>
        <v>1</v>
      </c>
      <c r="F2572" s="230" t="str">
        <f>+ม.8!K142</f>
        <v>20.0</v>
      </c>
      <c r="G2572" s="190"/>
      <c r="H2572" s="221">
        <f t="shared" si="277"/>
        <v>120</v>
      </c>
      <c r="I2572" s="226">
        <v>350</v>
      </c>
      <c r="J2572" s="191">
        <f t="shared" si="278"/>
        <v>42000</v>
      </c>
      <c r="K2572" s="221">
        <f>+ม.8!Q142</f>
        <v>1</v>
      </c>
      <c r="L2572" s="238" t="str">
        <f>+ม.8!S142</f>
        <v>บ้านเดี่ยว</v>
      </c>
      <c r="M2572" s="238" t="str">
        <f>+ม.8!T142</f>
        <v>ไม้</v>
      </c>
      <c r="N2572" s="190"/>
      <c r="O2572" s="197">
        <f>+ม.8!U142</f>
        <v>72</v>
      </c>
      <c r="P2572" s="190">
        <f>+ม.8!W142</f>
        <v>72</v>
      </c>
      <c r="Q2572" s="244">
        <v>6800</v>
      </c>
      <c r="R2572" s="197">
        <f t="shared" si="273"/>
        <v>489600</v>
      </c>
      <c r="S2572" s="221">
        <f>+ม.8!Z142</f>
        <v>28</v>
      </c>
      <c r="T2572" s="201">
        <f t="shared" si="274"/>
        <v>137088</v>
      </c>
      <c r="U2572" s="190">
        <f t="shared" si="275"/>
        <v>352512</v>
      </c>
      <c r="V2572" s="190">
        <f t="shared" si="276"/>
        <v>394512</v>
      </c>
      <c r="W2572" s="190"/>
      <c r="X2572" s="258" t="s">
        <v>2880</v>
      </c>
      <c r="Y2572" s="251"/>
      <c r="Z2572" s="251">
        <v>0.03</v>
      </c>
    </row>
    <row r="2573" spans="1:26" s="189" customFormat="1" ht="15.75" customHeight="1" x14ac:dyDescent="0.35">
      <c r="A2573" s="221">
        <v>115</v>
      </c>
      <c r="B2573" s="217" t="str">
        <f>+ม.8!D143</f>
        <v>โฉนด</v>
      </c>
      <c r="C2573" s="234">
        <f>+ม.8!E143</f>
        <v>43568</v>
      </c>
      <c r="D2573" s="221">
        <f>+ม.8!I143</f>
        <v>2</v>
      </c>
      <c r="E2573" s="221">
        <f>+ม.8!J143</f>
        <v>3</v>
      </c>
      <c r="F2573" s="230" t="str">
        <f>+ม.8!K143</f>
        <v>63.0</v>
      </c>
      <c r="G2573" s="190"/>
      <c r="H2573" s="221">
        <f t="shared" si="277"/>
        <v>1163</v>
      </c>
      <c r="I2573" s="226">
        <v>130</v>
      </c>
      <c r="J2573" s="191">
        <f t="shared" si="278"/>
        <v>151190</v>
      </c>
      <c r="K2573" s="221">
        <f>+ม.8!Q143</f>
        <v>0</v>
      </c>
      <c r="L2573" s="238">
        <f>+ม.8!S143</f>
        <v>0</v>
      </c>
      <c r="M2573" s="238">
        <f>+ม.8!T143</f>
        <v>0</v>
      </c>
      <c r="N2573" s="190"/>
      <c r="O2573" s="197">
        <f>+ม.8!U143</f>
        <v>0</v>
      </c>
      <c r="P2573" s="190">
        <f>+ม.8!W143</f>
        <v>0</v>
      </c>
      <c r="Q2573" s="244"/>
      <c r="R2573" s="197">
        <f t="shared" si="273"/>
        <v>0</v>
      </c>
      <c r="S2573" s="221">
        <f>+ม.8!Z143</f>
        <v>0</v>
      </c>
      <c r="T2573" s="201">
        <f t="shared" si="274"/>
        <v>0</v>
      </c>
      <c r="U2573" s="190">
        <f t="shared" si="275"/>
        <v>0</v>
      </c>
      <c r="V2573" s="190">
        <f t="shared" si="276"/>
        <v>151190</v>
      </c>
      <c r="W2573" s="190"/>
      <c r="X2573" s="258" t="s">
        <v>2880</v>
      </c>
      <c r="Y2573" s="251"/>
      <c r="Z2573" s="251">
        <v>0.01</v>
      </c>
    </row>
    <row r="2574" spans="1:26" s="189" customFormat="1" ht="15.75" customHeight="1" x14ac:dyDescent="0.35">
      <c r="A2574" s="221">
        <v>116</v>
      </c>
      <c r="B2574" s="217" t="str">
        <f>+ม.8!D144</f>
        <v>โฉนด</v>
      </c>
      <c r="C2574" s="234">
        <f>+ม.8!E144</f>
        <v>14998</v>
      </c>
      <c r="D2574" s="221">
        <f>+ม.8!I144</f>
        <v>21</v>
      </c>
      <c r="E2574" s="221">
        <f>+ม.8!J144</f>
        <v>0</v>
      </c>
      <c r="F2574" s="230" t="str">
        <f>+ม.8!K144</f>
        <v>82.0</v>
      </c>
      <c r="G2574" s="190"/>
      <c r="H2574" s="221">
        <f t="shared" si="277"/>
        <v>8482</v>
      </c>
      <c r="I2574" s="226">
        <v>170</v>
      </c>
      <c r="J2574" s="191">
        <f t="shared" si="278"/>
        <v>1441940</v>
      </c>
      <c r="K2574" s="221">
        <f>+ม.8!Q144</f>
        <v>0</v>
      </c>
      <c r="L2574" s="238">
        <f>+ม.8!S144</f>
        <v>0</v>
      </c>
      <c r="M2574" s="238">
        <f>+ม.8!T144</f>
        <v>0</v>
      </c>
      <c r="N2574" s="190"/>
      <c r="O2574" s="197">
        <f>+ม.8!U144</f>
        <v>0</v>
      </c>
      <c r="P2574" s="190">
        <f>+ม.8!W144</f>
        <v>0</v>
      </c>
      <c r="Q2574" s="244"/>
      <c r="R2574" s="197">
        <f t="shared" si="273"/>
        <v>0</v>
      </c>
      <c r="S2574" s="221">
        <f>+ม.8!Z144</f>
        <v>0</v>
      </c>
      <c r="T2574" s="201">
        <f t="shared" si="274"/>
        <v>0</v>
      </c>
      <c r="U2574" s="190">
        <f t="shared" si="275"/>
        <v>0</v>
      </c>
      <c r="V2574" s="190">
        <f t="shared" si="276"/>
        <v>1441940</v>
      </c>
      <c r="W2574" s="190"/>
      <c r="X2574" s="258" t="s">
        <v>2880</v>
      </c>
      <c r="Y2574" s="251"/>
      <c r="Z2574" s="251">
        <v>0.01</v>
      </c>
    </row>
    <row r="2575" spans="1:26" s="189" customFormat="1" ht="15.75" customHeight="1" x14ac:dyDescent="0.35">
      <c r="A2575" s="221">
        <v>117</v>
      </c>
      <c r="B2575" s="217" t="str">
        <f>+ม.8!D145</f>
        <v>โฉนด</v>
      </c>
      <c r="C2575" s="234">
        <f>+ม.8!E145</f>
        <v>4933</v>
      </c>
      <c r="D2575" s="221">
        <f>+ม.8!I145</f>
        <v>0</v>
      </c>
      <c r="E2575" s="221">
        <f>+ม.8!J145</f>
        <v>2</v>
      </c>
      <c r="F2575" s="230" t="str">
        <f>+ม.8!K145</f>
        <v>34.0</v>
      </c>
      <c r="G2575" s="190"/>
      <c r="H2575" s="221">
        <f t="shared" si="277"/>
        <v>234</v>
      </c>
      <c r="I2575" s="226">
        <v>350</v>
      </c>
      <c r="J2575" s="191">
        <f t="shared" si="278"/>
        <v>81900</v>
      </c>
      <c r="K2575" s="221">
        <f>+ม.8!Q145</f>
        <v>1</v>
      </c>
      <c r="L2575" s="238" t="str">
        <f>+ม.8!S145</f>
        <v>บ้านเดี่ยว</v>
      </c>
      <c r="M2575" s="238" t="str">
        <f>+ม.8!T145</f>
        <v>ตึก</v>
      </c>
      <c r="N2575" s="190"/>
      <c r="O2575" s="197">
        <f>+ม.8!U145</f>
        <v>114</v>
      </c>
      <c r="P2575" s="190">
        <f>+ม.8!W145</f>
        <v>114</v>
      </c>
      <c r="Q2575" s="244">
        <v>6800</v>
      </c>
      <c r="R2575" s="197">
        <f t="shared" si="273"/>
        <v>775200</v>
      </c>
      <c r="S2575" s="221">
        <f>+ม.8!Z145</f>
        <v>28</v>
      </c>
      <c r="T2575" s="201">
        <f t="shared" si="274"/>
        <v>217056</v>
      </c>
      <c r="U2575" s="190">
        <f t="shared" si="275"/>
        <v>558144</v>
      </c>
      <c r="V2575" s="190">
        <f t="shared" si="276"/>
        <v>640044</v>
      </c>
      <c r="W2575" s="190"/>
      <c r="X2575" s="258" t="s">
        <v>2880</v>
      </c>
      <c r="Y2575" s="251"/>
      <c r="Z2575" s="251">
        <v>0.03</v>
      </c>
    </row>
    <row r="2576" spans="1:26" s="189" customFormat="1" ht="15.75" customHeight="1" x14ac:dyDescent="0.35">
      <c r="A2576" s="221">
        <v>118</v>
      </c>
      <c r="B2576" s="217" t="str">
        <f>+ม.8!D146</f>
        <v>โฉนด</v>
      </c>
      <c r="C2576" s="234">
        <f>+ม.8!E146</f>
        <v>40124</v>
      </c>
      <c r="D2576" s="221">
        <f>+ม.8!I146</f>
        <v>0</v>
      </c>
      <c r="E2576" s="221">
        <f>+ม.8!J146</f>
        <v>2</v>
      </c>
      <c r="F2576" s="230" t="str">
        <f>+ม.8!K146</f>
        <v>65.0</v>
      </c>
      <c r="G2576" s="190"/>
      <c r="H2576" s="221">
        <f t="shared" si="277"/>
        <v>265</v>
      </c>
      <c r="I2576" s="226">
        <v>230</v>
      </c>
      <c r="J2576" s="191">
        <f t="shared" si="278"/>
        <v>60950</v>
      </c>
      <c r="K2576" s="221">
        <f>+ม.8!Q146</f>
        <v>1</v>
      </c>
      <c r="L2576" s="238" t="str">
        <f>+ม.8!S146</f>
        <v>บ้านเดี่ยว</v>
      </c>
      <c r="M2576" s="238" t="str">
        <f>+ม.8!T146</f>
        <v>ตึก</v>
      </c>
      <c r="N2576" s="190"/>
      <c r="O2576" s="197">
        <f>+ม.8!U146</f>
        <v>20</v>
      </c>
      <c r="P2576" s="190">
        <f>+ม.8!W146</f>
        <v>20</v>
      </c>
      <c r="Q2576" s="244">
        <v>6800</v>
      </c>
      <c r="R2576" s="197">
        <f t="shared" si="273"/>
        <v>136000</v>
      </c>
      <c r="S2576" s="221">
        <f>+ม.8!Z146</f>
        <v>13</v>
      </c>
      <c r="T2576" s="201">
        <f t="shared" si="274"/>
        <v>17680</v>
      </c>
      <c r="U2576" s="190">
        <f t="shared" si="275"/>
        <v>118320</v>
      </c>
      <c r="V2576" s="190">
        <f t="shared" si="276"/>
        <v>179270</v>
      </c>
      <c r="W2576" s="190"/>
      <c r="X2576" s="258" t="s">
        <v>2880</v>
      </c>
      <c r="Y2576" s="251"/>
      <c r="Z2576" s="251">
        <v>0.03</v>
      </c>
    </row>
    <row r="2577" spans="1:26" s="189" customFormat="1" ht="15.75" customHeight="1" x14ac:dyDescent="0.35">
      <c r="A2577" s="221">
        <f>+ม.8!C147</f>
        <v>0</v>
      </c>
      <c r="B2577" s="217">
        <f>+ม.8!D147</f>
        <v>0</v>
      </c>
      <c r="C2577" s="234"/>
      <c r="D2577" s="221"/>
      <c r="E2577" s="221"/>
      <c r="F2577" s="230"/>
      <c r="G2577" s="190"/>
      <c r="H2577" s="221">
        <f t="shared" si="277"/>
        <v>0</v>
      </c>
      <c r="I2577" s="226"/>
      <c r="J2577" s="191">
        <f t="shared" si="278"/>
        <v>0</v>
      </c>
      <c r="K2577" s="221">
        <f>+ม.8!Q147</f>
        <v>2</v>
      </c>
      <c r="L2577" s="238" t="str">
        <f>+ม.8!S147</f>
        <v>บ้านเดี่ยว</v>
      </c>
      <c r="M2577" s="238" t="str">
        <f>+ม.8!T147</f>
        <v>ไม้</v>
      </c>
      <c r="N2577" s="190"/>
      <c r="O2577" s="197">
        <f>+ม.8!U147</f>
        <v>40</v>
      </c>
      <c r="P2577" s="190">
        <f>+ม.8!W147</f>
        <v>40</v>
      </c>
      <c r="Q2577" s="244">
        <v>6800</v>
      </c>
      <c r="R2577" s="197">
        <f t="shared" si="273"/>
        <v>272000</v>
      </c>
      <c r="S2577" s="221">
        <f>+ม.8!Z147</f>
        <v>15</v>
      </c>
      <c r="T2577" s="201">
        <f t="shared" si="274"/>
        <v>40800</v>
      </c>
      <c r="U2577" s="190">
        <f t="shared" si="275"/>
        <v>231200</v>
      </c>
      <c r="V2577" s="190">
        <f t="shared" si="276"/>
        <v>231200</v>
      </c>
      <c r="W2577" s="190"/>
      <c r="X2577" s="258"/>
      <c r="Y2577" s="251"/>
      <c r="Z2577" s="251"/>
    </row>
    <row r="2578" spans="1:26" s="189" customFormat="1" ht="15.75" customHeight="1" x14ac:dyDescent="0.35">
      <c r="A2578" s="221">
        <v>119</v>
      </c>
      <c r="B2578" s="217" t="str">
        <f>+ม.8!D148</f>
        <v>โฉนด</v>
      </c>
      <c r="C2578" s="234">
        <f>+ม.8!E148</f>
        <v>44655</v>
      </c>
      <c r="D2578" s="221">
        <f>+ม.8!I148</f>
        <v>0</v>
      </c>
      <c r="E2578" s="221">
        <f>+ม.8!J148</f>
        <v>3</v>
      </c>
      <c r="F2578" s="230" t="str">
        <f>+ม.8!K148</f>
        <v>20.0</v>
      </c>
      <c r="G2578" s="190"/>
      <c r="H2578" s="221">
        <f t="shared" si="277"/>
        <v>320</v>
      </c>
      <c r="I2578" s="226">
        <v>230</v>
      </c>
      <c r="J2578" s="191">
        <f t="shared" si="278"/>
        <v>73600</v>
      </c>
      <c r="K2578" s="221">
        <f>+ม.8!Q148</f>
        <v>1</v>
      </c>
      <c r="L2578" s="238" t="str">
        <f>+ม.8!S148</f>
        <v>บ้านเดี่ยว</v>
      </c>
      <c r="M2578" s="238" t="str">
        <f>+ม.8!T148</f>
        <v>ครึ่งตึกครึ่งไม้</v>
      </c>
      <c r="N2578" s="190"/>
      <c r="O2578" s="197">
        <f>+ม.8!U148</f>
        <v>110</v>
      </c>
      <c r="P2578" s="190">
        <f>+ม.8!W148</f>
        <v>0</v>
      </c>
      <c r="Q2578" s="244">
        <v>6800</v>
      </c>
      <c r="R2578" s="197">
        <f t="shared" ref="R2578:R2670" si="279">O2578*Q2578</f>
        <v>748000</v>
      </c>
      <c r="S2578" s="221">
        <v>22</v>
      </c>
      <c r="T2578" s="201">
        <f t="shared" ref="T2578:T2670" si="280">R2578*S2578/100</f>
        <v>164560</v>
      </c>
      <c r="U2578" s="190">
        <f t="shared" ref="U2578:U2670" si="281">R2578-T2578</f>
        <v>583440</v>
      </c>
      <c r="V2578" s="190">
        <f t="shared" ref="V2578:V2670" si="282">J2578+U2578</f>
        <v>657040</v>
      </c>
      <c r="W2578" s="190"/>
      <c r="X2578" s="258" t="s">
        <v>2880</v>
      </c>
      <c r="Y2578" s="251"/>
      <c r="Z2578" s="251">
        <v>0.03</v>
      </c>
    </row>
    <row r="2579" spans="1:26" s="189" customFormat="1" ht="15.75" customHeight="1" x14ac:dyDescent="0.35">
      <c r="A2579" s="221">
        <f>+ม.8!C149</f>
        <v>0</v>
      </c>
      <c r="B2579" s="217">
        <f>+ม.8!D149</f>
        <v>0</v>
      </c>
      <c r="C2579" s="234"/>
      <c r="D2579" s="221"/>
      <c r="E2579" s="221"/>
      <c r="F2579" s="230"/>
      <c r="G2579" s="190"/>
      <c r="H2579" s="221">
        <f t="shared" si="277"/>
        <v>0</v>
      </c>
      <c r="I2579" s="226"/>
      <c r="J2579" s="191">
        <f t="shared" si="278"/>
        <v>0</v>
      </c>
      <c r="K2579" s="221">
        <f>+ม.8!Q149</f>
        <v>0</v>
      </c>
      <c r="L2579" s="238" t="str">
        <f>+ม.8!S149</f>
        <v>ชั้นที่ 1</v>
      </c>
      <c r="M2579" s="238">
        <f>+ม.8!T149</f>
        <v>0</v>
      </c>
      <c r="N2579" s="190"/>
      <c r="O2579" s="197">
        <f>+ม.8!U149</f>
        <v>0</v>
      </c>
      <c r="P2579" s="190">
        <f>+ม.8!W149</f>
        <v>55</v>
      </c>
      <c r="Q2579" s="244"/>
      <c r="R2579" s="197">
        <f t="shared" si="279"/>
        <v>0</v>
      </c>
      <c r="S2579" s="221"/>
      <c r="T2579" s="201">
        <f t="shared" si="280"/>
        <v>0</v>
      </c>
      <c r="U2579" s="190">
        <f t="shared" si="281"/>
        <v>0</v>
      </c>
      <c r="V2579" s="190">
        <f t="shared" si="282"/>
        <v>0</v>
      </c>
      <c r="W2579" s="190"/>
      <c r="X2579" s="258"/>
      <c r="Y2579" s="251"/>
      <c r="Z2579" s="251"/>
    </row>
    <row r="2580" spans="1:26" s="189" customFormat="1" ht="15.75" customHeight="1" x14ac:dyDescent="0.35">
      <c r="A2580" s="221">
        <f>+ม.8!C150</f>
        <v>0</v>
      </c>
      <c r="B2580" s="217">
        <f>+ม.8!D150</f>
        <v>0</v>
      </c>
      <c r="C2580" s="234"/>
      <c r="D2580" s="221"/>
      <c r="E2580" s="221"/>
      <c r="F2580" s="230"/>
      <c r="G2580" s="190"/>
      <c r="H2580" s="221">
        <f t="shared" si="277"/>
        <v>0</v>
      </c>
      <c r="I2580" s="226"/>
      <c r="J2580" s="191">
        <f t="shared" si="278"/>
        <v>0</v>
      </c>
      <c r="K2580" s="221">
        <f>+ม.8!Q150</f>
        <v>0</v>
      </c>
      <c r="L2580" s="238" t="str">
        <f>+ม.8!S150</f>
        <v>ชั้นที่ 2</v>
      </c>
      <c r="M2580" s="238">
        <f>+ม.8!T150</f>
        <v>0</v>
      </c>
      <c r="N2580" s="190"/>
      <c r="O2580" s="197">
        <f>+ม.8!U150</f>
        <v>0</v>
      </c>
      <c r="P2580" s="190">
        <f>+ม.8!W150</f>
        <v>55</v>
      </c>
      <c r="Q2580" s="244"/>
      <c r="R2580" s="197">
        <f t="shared" si="279"/>
        <v>0</v>
      </c>
      <c r="S2580" s="221">
        <f>+ม.8!Z150</f>
        <v>0</v>
      </c>
      <c r="T2580" s="201">
        <f t="shared" si="280"/>
        <v>0</v>
      </c>
      <c r="U2580" s="190">
        <f t="shared" si="281"/>
        <v>0</v>
      </c>
      <c r="V2580" s="190">
        <f t="shared" si="282"/>
        <v>0</v>
      </c>
      <c r="W2580" s="190"/>
      <c r="X2580" s="258"/>
      <c r="Y2580" s="251"/>
      <c r="Z2580" s="251"/>
    </row>
    <row r="2581" spans="1:26" s="189" customFormat="1" ht="15.75" customHeight="1" x14ac:dyDescent="0.35">
      <c r="A2581" s="221">
        <v>120</v>
      </c>
      <c r="B2581" s="217" t="str">
        <f>+ม.8!D151</f>
        <v>โฉนด</v>
      </c>
      <c r="C2581" s="234">
        <f>+ม.8!E151</f>
        <v>41028</v>
      </c>
      <c r="D2581" s="221">
        <f>+ม.8!I151</f>
        <v>11</v>
      </c>
      <c r="E2581" s="221">
        <f>+ม.8!J151</f>
        <v>1</v>
      </c>
      <c r="F2581" s="230" t="str">
        <f>+ม.8!K151</f>
        <v>34.0</v>
      </c>
      <c r="G2581" s="190"/>
      <c r="H2581" s="221">
        <f t="shared" si="277"/>
        <v>4534</v>
      </c>
      <c r="I2581" s="226">
        <v>100</v>
      </c>
      <c r="J2581" s="191">
        <f t="shared" si="278"/>
        <v>453400</v>
      </c>
      <c r="K2581" s="221">
        <f>+ม.8!Q151</f>
        <v>0</v>
      </c>
      <c r="L2581" s="238">
        <f>+ม.8!S151</f>
        <v>0</v>
      </c>
      <c r="M2581" s="238">
        <f>+ม.8!T151</f>
        <v>0</v>
      </c>
      <c r="N2581" s="190"/>
      <c r="O2581" s="197">
        <f>+ม.8!U151</f>
        <v>0</v>
      </c>
      <c r="P2581" s="190">
        <f>+ม.8!W151</f>
        <v>0</v>
      </c>
      <c r="Q2581" s="244"/>
      <c r="R2581" s="197">
        <f t="shared" si="279"/>
        <v>0</v>
      </c>
      <c r="S2581" s="221">
        <f>+ม.8!Z151</f>
        <v>0</v>
      </c>
      <c r="T2581" s="201">
        <f t="shared" si="280"/>
        <v>0</v>
      </c>
      <c r="U2581" s="190">
        <f t="shared" si="281"/>
        <v>0</v>
      </c>
      <c r="V2581" s="190">
        <f t="shared" si="282"/>
        <v>453400</v>
      </c>
      <c r="W2581" s="190"/>
      <c r="X2581" s="258" t="s">
        <v>2880</v>
      </c>
      <c r="Y2581" s="251"/>
      <c r="Z2581" s="251">
        <v>0.01</v>
      </c>
    </row>
    <row r="2582" spans="1:26" s="189" customFormat="1" ht="15.75" customHeight="1" x14ac:dyDescent="0.35">
      <c r="A2582" s="221">
        <v>121</v>
      </c>
      <c r="B2582" s="217" t="str">
        <f>+ม.8!D152</f>
        <v>โฉนด</v>
      </c>
      <c r="C2582" s="234">
        <f>+ม.8!E152</f>
        <v>43245</v>
      </c>
      <c r="D2582" s="221">
        <f>+ม.8!I152</f>
        <v>1</v>
      </c>
      <c r="E2582" s="221">
        <f>+ม.8!J152</f>
        <v>2</v>
      </c>
      <c r="F2582" s="230" t="str">
        <f>+ม.8!K152</f>
        <v>64.0</v>
      </c>
      <c r="G2582" s="190"/>
      <c r="H2582" s="221">
        <f t="shared" si="277"/>
        <v>664</v>
      </c>
      <c r="I2582" s="226">
        <v>170</v>
      </c>
      <c r="J2582" s="191">
        <f t="shared" si="278"/>
        <v>112880</v>
      </c>
      <c r="K2582" s="221">
        <f>+ม.8!Q152</f>
        <v>1</v>
      </c>
      <c r="L2582" s="238" t="str">
        <f>+ม.8!S152</f>
        <v>บ้านเดี่ยว</v>
      </c>
      <c r="M2582" s="238" t="str">
        <f>+ม.8!T152</f>
        <v>ครึ่งตึกครึ่งไม้</v>
      </c>
      <c r="N2582" s="190"/>
      <c r="O2582" s="197">
        <f>+ม.8!U152</f>
        <v>300</v>
      </c>
      <c r="P2582" s="190">
        <f>+ม.8!W152</f>
        <v>0</v>
      </c>
      <c r="Q2582" s="244">
        <v>6800</v>
      </c>
      <c r="R2582" s="197">
        <f t="shared" si="279"/>
        <v>2040000</v>
      </c>
      <c r="S2582" s="221">
        <v>22</v>
      </c>
      <c r="T2582" s="201">
        <f t="shared" si="280"/>
        <v>448800</v>
      </c>
      <c r="U2582" s="190">
        <f t="shared" si="281"/>
        <v>1591200</v>
      </c>
      <c r="V2582" s="190">
        <f t="shared" si="282"/>
        <v>1704080</v>
      </c>
      <c r="W2582" s="190"/>
      <c r="X2582" s="258" t="s">
        <v>2880</v>
      </c>
      <c r="Y2582" s="251"/>
      <c r="Z2582" s="251">
        <v>0.03</v>
      </c>
    </row>
    <row r="2583" spans="1:26" s="189" customFormat="1" ht="15.75" customHeight="1" x14ac:dyDescent="0.35">
      <c r="A2583" s="221">
        <f>+ม.8!C153</f>
        <v>0</v>
      </c>
      <c r="B2583" s="217">
        <f>+ม.8!D153</f>
        <v>0</v>
      </c>
      <c r="C2583" s="234"/>
      <c r="D2583" s="221"/>
      <c r="E2583" s="221"/>
      <c r="F2583" s="230"/>
      <c r="G2583" s="190"/>
      <c r="H2583" s="221">
        <f t="shared" si="277"/>
        <v>0</v>
      </c>
      <c r="I2583" s="226"/>
      <c r="J2583" s="191">
        <f t="shared" si="278"/>
        <v>0</v>
      </c>
      <c r="K2583" s="221">
        <f>+ม.8!Q153</f>
        <v>0</v>
      </c>
      <c r="L2583" s="238" t="str">
        <f>+ม.8!S153</f>
        <v>ชั้นที่ 1</v>
      </c>
      <c r="M2583" s="238">
        <f>+ม.8!T153</f>
        <v>0</v>
      </c>
      <c r="N2583" s="190"/>
      <c r="O2583" s="197">
        <f>+ม.8!U153</f>
        <v>0</v>
      </c>
      <c r="P2583" s="190">
        <f>+ม.8!W153</f>
        <v>150</v>
      </c>
      <c r="Q2583" s="244"/>
      <c r="R2583" s="197">
        <f t="shared" si="279"/>
        <v>0</v>
      </c>
      <c r="S2583" s="221"/>
      <c r="T2583" s="201">
        <f t="shared" si="280"/>
        <v>0</v>
      </c>
      <c r="U2583" s="190">
        <f t="shared" si="281"/>
        <v>0</v>
      </c>
      <c r="V2583" s="190">
        <f t="shared" si="282"/>
        <v>0</v>
      </c>
      <c r="W2583" s="190"/>
      <c r="X2583" s="258"/>
      <c r="Y2583" s="251"/>
      <c r="Z2583" s="251"/>
    </row>
    <row r="2584" spans="1:26" s="189" customFormat="1" ht="15.75" customHeight="1" x14ac:dyDescent="0.35">
      <c r="A2584" s="221">
        <f>+ม.8!C154</f>
        <v>0</v>
      </c>
      <c r="B2584" s="217">
        <f>+ม.8!D154</f>
        <v>0</v>
      </c>
      <c r="C2584" s="234"/>
      <c r="D2584" s="221"/>
      <c r="E2584" s="221"/>
      <c r="F2584" s="230"/>
      <c r="G2584" s="190"/>
      <c r="H2584" s="221">
        <f t="shared" si="277"/>
        <v>0</v>
      </c>
      <c r="I2584" s="226"/>
      <c r="J2584" s="191">
        <f t="shared" si="278"/>
        <v>0</v>
      </c>
      <c r="K2584" s="221">
        <f>+ม.8!Q154</f>
        <v>0</v>
      </c>
      <c r="L2584" s="238" t="str">
        <f>+ม.8!S154</f>
        <v>ชั้นที่ 2</v>
      </c>
      <c r="M2584" s="238">
        <f>+ม.8!T154</f>
        <v>0</v>
      </c>
      <c r="N2584" s="190"/>
      <c r="O2584" s="197">
        <f>+ม.8!U154</f>
        <v>0</v>
      </c>
      <c r="P2584" s="190">
        <f>+ม.8!W154</f>
        <v>150</v>
      </c>
      <c r="Q2584" s="244"/>
      <c r="R2584" s="197">
        <f t="shared" si="279"/>
        <v>0</v>
      </c>
      <c r="S2584" s="221">
        <f>+ม.8!Z154</f>
        <v>0</v>
      </c>
      <c r="T2584" s="201">
        <f t="shared" si="280"/>
        <v>0</v>
      </c>
      <c r="U2584" s="190">
        <f t="shared" si="281"/>
        <v>0</v>
      </c>
      <c r="V2584" s="190">
        <f t="shared" si="282"/>
        <v>0</v>
      </c>
      <c r="W2584" s="190"/>
      <c r="X2584" s="258"/>
      <c r="Y2584" s="251"/>
      <c r="Z2584" s="251"/>
    </row>
    <row r="2585" spans="1:26" s="189" customFormat="1" ht="15.75" customHeight="1" x14ac:dyDescent="0.35">
      <c r="A2585" s="221">
        <v>122</v>
      </c>
      <c r="B2585" s="217" t="str">
        <f>+ม.8!D155</f>
        <v>โฉนด</v>
      </c>
      <c r="C2585" s="234">
        <f>+ม.8!E155</f>
        <v>40113</v>
      </c>
      <c r="D2585" s="221">
        <f>+ม.8!I155</f>
        <v>1</v>
      </c>
      <c r="E2585" s="221">
        <f>+ม.8!J155</f>
        <v>0</v>
      </c>
      <c r="F2585" s="230" t="str">
        <f>+ม.8!K155</f>
        <v>56.0</v>
      </c>
      <c r="G2585" s="190"/>
      <c r="H2585" s="221">
        <f t="shared" si="277"/>
        <v>456</v>
      </c>
      <c r="I2585" s="226">
        <v>200</v>
      </c>
      <c r="J2585" s="191">
        <f t="shared" si="278"/>
        <v>91200</v>
      </c>
      <c r="K2585" s="221">
        <f>+ม.8!Q155</f>
        <v>0</v>
      </c>
      <c r="L2585" s="238">
        <f>+ม.8!S155</f>
        <v>0</v>
      </c>
      <c r="M2585" s="238">
        <f>+ม.8!T155</f>
        <v>0</v>
      </c>
      <c r="N2585" s="190"/>
      <c r="O2585" s="197">
        <f>+ม.8!U155</f>
        <v>0</v>
      </c>
      <c r="P2585" s="190">
        <f>+ม.8!W155</f>
        <v>0</v>
      </c>
      <c r="Q2585" s="244"/>
      <c r="R2585" s="197">
        <f t="shared" si="279"/>
        <v>0</v>
      </c>
      <c r="S2585" s="221">
        <f>+ม.8!Z155</f>
        <v>0</v>
      </c>
      <c r="T2585" s="201">
        <f t="shared" si="280"/>
        <v>0</v>
      </c>
      <c r="U2585" s="190">
        <f t="shared" si="281"/>
        <v>0</v>
      </c>
      <c r="V2585" s="190">
        <f t="shared" si="282"/>
        <v>91200</v>
      </c>
      <c r="W2585" s="190"/>
      <c r="X2585" s="258" t="s">
        <v>2880</v>
      </c>
      <c r="Y2585" s="251"/>
      <c r="Z2585" s="251">
        <v>0.01</v>
      </c>
    </row>
    <row r="2586" spans="1:26" s="189" customFormat="1" ht="15.75" customHeight="1" x14ac:dyDescent="0.35">
      <c r="A2586" s="221">
        <v>123</v>
      </c>
      <c r="B2586" s="217" t="str">
        <f>+ม.8!D156</f>
        <v>โฉนด</v>
      </c>
      <c r="C2586" s="234">
        <f>+ม.8!E156</f>
        <v>15039</v>
      </c>
      <c r="D2586" s="221">
        <f>+ม.8!I156</f>
        <v>7</v>
      </c>
      <c r="E2586" s="221">
        <f>+ม.8!J156</f>
        <v>2</v>
      </c>
      <c r="F2586" s="230" t="str">
        <f>+ม.8!K156</f>
        <v>44.0</v>
      </c>
      <c r="G2586" s="190"/>
      <c r="H2586" s="221">
        <f t="shared" si="277"/>
        <v>3044</v>
      </c>
      <c r="I2586" s="226">
        <v>130</v>
      </c>
      <c r="J2586" s="191">
        <f t="shared" si="278"/>
        <v>395720</v>
      </c>
      <c r="K2586" s="221">
        <f>+ม.8!Q156</f>
        <v>0</v>
      </c>
      <c r="L2586" s="238">
        <f>+ม.8!S156</f>
        <v>0</v>
      </c>
      <c r="M2586" s="238">
        <f>+ม.8!T156</f>
        <v>0</v>
      </c>
      <c r="N2586" s="190"/>
      <c r="O2586" s="197">
        <f>+ม.8!U156</f>
        <v>0</v>
      </c>
      <c r="P2586" s="190">
        <f>+ม.8!W156</f>
        <v>0</v>
      </c>
      <c r="Q2586" s="244"/>
      <c r="R2586" s="197">
        <f t="shared" si="279"/>
        <v>0</v>
      </c>
      <c r="S2586" s="221">
        <f>+ม.8!Z156</f>
        <v>0</v>
      </c>
      <c r="T2586" s="201">
        <f t="shared" si="280"/>
        <v>0</v>
      </c>
      <c r="U2586" s="190">
        <f t="shared" si="281"/>
        <v>0</v>
      </c>
      <c r="V2586" s="190">
        <f t="shared" si="282"/>
        <v>395720</v>
      </c>
      <c r="W2586" s="190"/>
      <c r="X2586" s="258" t="s">
        <v>2880</v>
      </c>
      <c r="Y2586" s="251"/>
      <c r="Z2586" s="251">
        <v>0.01</v>
      </c>
    </row>
    <row r="2587" spans="1:26" s="189" customFormat="1" ht="15.75" customHeight="1" x14ac:dyDescent="0.35">
      <c r="A2587" s="221">
        <v>124</v>
      </c>
      <c r="B2587" s="217" t="str">
        <f>+ม.8!D157</f>
        <v>โฉนด</v>
      </c>
      <c r="C2587" s="234">
        <f>+ม.8!E157</f>
        <v>14980</v>
      </c>
      <c r="D2587" s="221">
        <f>+ม.8!I157</f>
        <v>22</v>
      </c>
      <c r="E2587" s="221">
        <f>+ม.8!J157</f>
        <v>3</v>
      </c>
      <c r="F2587" s="230" t="str">
        <f>+ม.8!K157</f>
        <v>62.0</v>
      </c>
      <c r="G2587" s="190"/>
      <c r="H2587" s="221">
        <f t="shared" si="277"/>
        <v>9162</v>
      </c>
      <c r="I2587" s="226">
        <v>100</v>
      </c>
      <c r="J2587" s="191">
        <f t="shared" si="278"/>
        <v>916200</v>
      </c>
      <c r="K2587" s="221">
        <f>+ม.8!Q157</f>
        <v>0</v>
      </c>
      <c r="L2587" s="238">
        <f>+ม.8!S157</f>
        <v>0</v>
      </c>
      <c r="M2587" s="238">
        <f>+ม.8!T157</f>
        <v>0</v>
      </c>
      <c r="N2587" s="190"/>
      <c r="O2587" s="197">
        <f>+ม.8!U157</f>
        <v>0</v>
      </c>
      <c r="P2587" s="190">
        <f>+ม.8!W157</f>
        <v>0</v>
      </c>
      <c r="Q2587" s="244"/>
      <c r="R2587" s="197">
        <f t="shared" si="279"/>
        <v>0</v>
      </c>
      <c r="S2587" s="221">
        <f>+ม.8!Z157</f>
        <v>0</v>
      </c>
      <c r="T2587" s="201">
        <f t="shared" si="280"/>
        <v>0</v>
      </c>
      <c r="U2587" s="190">
        <f t="shared" si="281"/>
        <v>0</v>
      </c>
      <c r="V2587" s="190">
        <f t="shared" si="282"/>
        <v>916200</v>
      </c>
      <c r="W2587" s="190"/>
      <c r="X2587" s="258" t="s">
        <v>2880</v>
      </c>
      <c r="Y2587" s="251"/>
      <c r="Z2587" s="251">
        <v>0.01</v>
      </c>
    </row>
    <row r="2588" spans="1:26" s="189" customFormat="1" ht="15.75" customHeight="1" x14ac:dyDescent="0.35">
      <c r="A2588" s="221">
        <v>125</v>
      </c>
      <c r="B2588" s="217" t="str">
        <f>+ม.8!D158</f>
        <v>โฉนด</v>
      </c>
      <c r="C2588" s="234">
        <f>+ม.8!E158</f>
        <v>14994</v>
      </c>
      <c r="D2588" s="221">
        <f>+ม.8!I158</f>
        <v>6</v>
      </c>
      <c r="E2588" s="221">
        <f>+ม.8!J158</f>
        <v>1</v>
      </c>
      <c r="F2588" s="230" t="str">
        <f>+ม.8!K158</f>
        <v>58.0</v>
      </c>
      <c r="G2588" s="190"/>
      <c r="H2588" s="221">
        <f t="shared" si="277"/>
        <v>2558</v>
      </c>
      <c r="I2588" s="226">
        <v>230</v>
      </c>
      <c r="J2588" s="191">
        <f t="shared" si="278"/>
        <v>588340</v>
      </c>
      <c r="K2588" s="221">
        <f>+ม.8!Q158</f>
        <v>0</v>
      </c>
      <c r="L2588" s="238">
        <f>+ม.8!S158</f>
        <v>0</v>
      </c>
      <c r="M2588" s="238">
        <f>+ม.8!T158</f>
        <v>0</v>
      </c>
      <c r="N2588" s="190"/>
      <c r="O2588" s="197">
        <f>+ม.8!U158</f>
        <v>0</v>
      </c>
      <c r="P2588" s="190">
        <f>+ม.8!W158</f>
        <v>0</v>
      </c>
      <c r="Q2588" s="244"/>
      <c r="R2588" s="197">
        <f t="shared" si="279"/>
        <v>0</v>
      </c>
      <c r="S2588" s="221">
        <f>+ม.8!Z158</f>
        <v>0</v>
      </c>
      <c r="T2588" s="201">
        <f t="shared" si="280"/>
        <v>0</v>
      </c>
      <c r="U2588" s="190">
        <f t="shared" si="281"/>
        <v>0</v>
      </c>
      <c r="V2588" s="190">
        <f t="shared" si="282"/>
        <v>588340</v>
      </c>
      <c r="W2588" s="190"/>
      <c r="X2588" s="258" t="s">
        <v>2880</v>
      </c>
      <c r="Y2588" s="251"/>
      <c r="Z2588" s="251">
        <v>0.01</v>
      </c>
    </row>
    <row r="2589" spans="1:26" s="189" customFormat="1" ht="15.75" customHeight="1" x14ac:dyDescent="0.35">
      <c r="A2589" s="221">
        <v>126</v>
      </c>
      <c r="B2589" s="217" t="str">
        <f>+ม.8!D159</f>
        <v>โฉนด</v>
      </c>
      <c r="C2589" s="234">
        <f>+ม.8!E159</f>
        <v>40123</v>
      </c>
      <c r="D2589" s="221">
        <f>+ม.8!I159</f>
        <v>0</v>
      </c>
      <c r="E2589" s="221">
        <f>+ม.8!J159</f>
        <v>1</v>
      </c>
      <c r="F2589" s="230" t="str">
        <f>+ม.8!K159</f>
        <v>0.0</v>
      </c>
      <c r="G2589" s="190"/>
      <c r="H2589" s="221">
        <f t="shared" si="277"/>
        <v>100</v>
      </c>
      <c r="I2589" s="226">
        <v>230</v>
      </c>
      <c r="J2589" s="191">
        <f t="shared" si="278"/>
        <v>23000</v>
      </c>
      <c r="K2589" s="221">
        <f>+ม.8!Q159</f>
        <v>1</v>
      </c>
      <c r="L2589" s="238" t="str">
        <f>+ม.8!S159</f>
        <v>บ้านเดี่ยว</v>
      </c>
      <c r="M2589" s="238" t="str">
        <f>+ม.8!T159</f>
        <v>ตึก</v>
      </c>
      <c r="N2589" s="190"/>
      <c r="O2589" s="197">
        <f>+ม.8!U159</f>
        <v>180</v>
      </c>
      <c r="P2589" s="190">
        <f>+ม.8!W159</f>
        <v>180</v>
      </c>
      <c r="Q2589" s="244">
        <v>6800</v>
      </c>
      <c r="R2589" s="197">
        <f t="shared" si="279"/>
        <v>1224000</v>
      </c>
      <c r="S2589" s="221">
        <f>+ม.8!Z159</f>
        <v>20</v>
      </c>
      <c r="T2589" s="201">
        <f t="shared" si="280"/>
        <v>244800</v>
      </c>
      <c r="U2589" s="190">
        <f t="shared" si="281"/>
        <v>979200</v>
      </c>
      <c r="V2589" s="190">
        <f t="shared" si="282"/>
        <v>1002200</v>
      </c>
      <c r="W2589" s="190"/>
      <c r="X2589" s="258" t="s">
        <v>2880</v>
      </c>
      <c r="Y2589" s="251"/>
      <c r="Z2589" s="251">
        <v>0.03</v>
      </c>
    </row>
    <row r="2590" spans="1:26" s="189" customFormat="1" ht="15.75" customHeight="1" x14ac:dyDescent="0.35">
      <c r="A2590" s="221">
        <v>127</v>
      </c>
      <c r="B2590" s="217" t="str">
        <f>+ม.8!D160</f>
        <v>โฉนด</v>
      </c>
      <c r="C2590" s="234">
        <f>+ม.8!E160</f>
        <v>39856</v>
      </c>
      <c r="D2590" s="221">
        <f>+ม.8!I160</f>
        <v>5</v>
      </c>
      <c r="E2590" s="221">
        <f>+ม.8!J160</f>
        <v>2</v>
      </c>
      <c r="F2590" s="230" t="str">
        <f>+ม.8!K160</f>
        <v>80.0</v>
      </c>
      <c r="G2590" s="190"/>
      <c r="H2590" s="221">
        <f t="shared" si="277"/>
        <v>2280</v>
      </c>
      <c r="I2590" s="226">
        <v>100</v>
      </c>
      <c r="J2590" s="191">
        <f t="shared" si="278"/>
        <v>228000</v>
      </c>
      <c r="K2590" s="221">
        <f>+ม.8!Q160</f>
        <v>0</v>
      </c>
      <c r="L2590" s="238">
        <f>+ม.8!S160</f>
        <v>0</v>
      </c>
      <c r="M2590" s="238">
        <f>+ม.8!T160</f>
        <v>0</v>
      </c>
      <c r="N2590" s="190"/>
      <c r="O2590" s="197">
        <f>+ม.8!U160</f>
        <v>0</v>
      </c>
      <c r="P2590" s="190">
        <f>+ม.8!W160</f>
        <v>0</v>
      </c>
      <c r="Q2590" s="244"/>
      <c r="R2590" s="197">
        <f t="shared" si="279"/>
        <v>0</v>
      </c>
      <c r="S2590" s="221">
        <f>+ม.8!Z160</f>
        <v>0</v>
      </c>
      <c r="T2590" s="201">
        <f t="shared" si="280"/>
        <v>0</v>
      </c>
      <c r="U2590" s="190">
        <f t="shared" si="281"/>
        <v>0</v>
      </c>
      <c r="V2590" s="190">
        <f t="shared" si="282"/>
        <v>228000</v>
      </c>
      <c r="W2590" s="190"/>
      <c r="X2590" s="258" t="s">
        <v>2880</v>
      </c>
      <c r="Y2590" s="251"/>
      <c r="Z2590" s="251">
        <v>0.01</v>
      </c>
    </row>
    <row r="2591" spans="1:26" s="189" customFormat="1" ht="15.75" customHeight="1" x14ac:dyDescent="0.35">
      <c r="A2591" s="221">
        <v>128</v>
      </c>
      <c r="B2591" s="217" t="str">
        <f>+ม.8!D161</f>
        <v>โฉนด</v>
      </c>
      <c r="C2591" s="234">
        <f>+ม.8!E161</f>
        <v>40045</v>
      </c>
      <c r="D2591" s="221">
        <f>+ม.8!I161</f>
        <v>5</v>
      </c>
      <c r="E2591" s="221">
        <f>+ม.8!J161</f>
        <v>1</v>
      </c>
      <c r="F2591" s="230">
        <f>+ม.8!K161</f>
        <v>10</v>
      </c>
      <c r="G2591" s="190"/>
      <c r="H2591" s="221">
        <f t="shared" si="277"/>
        <v>2110</v>
      </c>
      <c r="I2591" s="226">
        <v>100</v>
      </c>
      <c r="J2591" s="191">
        <f t="shared" si="278"/>
        <v>211000</v>
      </c>
      <c r="K2591" s="221">
        <f>+ม.8!Q161</f>
        <v>0</v>
      </c>
      <c r="L2591" s="238">
        <f>+ม.8!S161</f>
        <v>0</v>
      </c>
      <c r="M2591" s="238">
        <f>+ม.8!T161</f>
        <v>0</v>
      </c>
      <c r="N2591" s="190"/>
      <c r="O2591" s="197">
        <f>+ม.8!U161</f>
        <v>0</v>
      </c>
      <c r="P2591" s="190">
        <f>+ม.8!W161</f>
        <v>0</v>
      </c>
      <c r="Q2591" s="244"/>
      <c r="R2591" s="197">
        <f t="shared" si="279"/>
        <v>0</v>
      </c>
      <c r="S2591" s="221">
        <f>+ม.8!Z161</f>
        <v>0</v>
      </c>
      <c r="T2591" s="201">
        <f t="shared" si="280"/>
        <v>0</v>
      </c>
      <c r="U2591" s="190">
        <f t="shared" si="281"/>
        <v>0</v>
      </c>
      <c r="V2591" s="190">
        <f t="shared" si="282"/>
        <v>211000</v>
      </c>
      <c r="W2591" s="190"/>
      <c r="X2591" s="258" t="s">
        <v>2880</v>
      </c>
      <c r="Y2591" s="251"/>
      <c r="Z2591" s="251">
        <v>0.01</v>
      </c>
    </row>
    <row r="2592" spans="1:26" s="189" customFormat="1" ht="15.75" customHeight="1" x14ac:dyDescent="0.35">
      <c r="A2592" s="221">
        <v>129</v>
      </c>
      <c r="B2592" s="217" t="str">
        <f>+ม.8!D162</f>
        <v>โฉนด</v>
      </c>
      <c r="C2592" s="234">
        <f>+ม.8!E162</f>
        <v>49346</v>
      </c>
      <c r="D2592" s="221">
        <f>+ม.8!I162</f>
        <v>2</v>
      </c>
      <c r="E2592" s="221">
        <f>+ม.8!J162</f>
        <v>3</v>
      </c>
      <c r="F2592" s="230" t="str">
        <f>+ม.8!K162</f>
        <v>38.0</v>
      </c>
      <c r="G2592" s="190"/>
      <c r="H2592" s="221">
        <f t="shared" si="277"/>
        <v>1138</v>
      </c>
      <c r="I2592" s="226">
        <v>260</v>
      </c>
      <c r="J2592" s="191">
        <f t="shared" si="278"/>
        <v>295880</v>
      </c>
      <c r="K2592" s="221">
        <f>+ม.8!Q162</f>
        <v>0</v>
      </c>
      <c r="L2592" s="238">
        <f>+ม.8!S162</f>
        <v>0</v>
      </c>
      <c r="M2592" s="238">
        <f>+ม.8!T162</f>
        <v>0</v>
      </c>
      <c r="N2592" s="190"/>
      <c r="O2592" s="197">
        <f>+ม.8!U162</f>
        <v>0</v>
      </c>
      <c r="P2592" s="190">
        <f>+ม.8!W162</f>
        <v>0</v>
      </c>
      <c r="Q2592" s="244"/>
      <c r="R2592" s="197">
        <f t="shared" si="279"/>
        <v>0</v>
      </c>
      <c r="S2592" s="221">
        <f>+ม.8!Z162</f>
        <v>0</v>
      </c>
      <c r="T2592" s="201">
        <f t="shared" si="280"/>
        <v>0</v>
      </c>
      <c r="U2592" s="190">
        <f t="shared" si="281"/>
        <v>0</v>
      </c>
      <c r="V2592" s="190">
        <f t="shared" si="282"/>
        <v>295880</v>
      </c>
      <c r="W2592" s="190"/>
      <c r="X2592" s="258" t="s">
        <v>2880</v>
      </c>
      <c r="Y2592" s="251"/>
      <c r="Z2592" s="251">
        <v>0.01</v>
      </c>
    </row>
    <row r="2593" spans="1:26" s="189" customFormat="1" ht="15.75" customHeight="1" x14ac:dyDescent="0.35">
      <c r="A2593" s="221">
        <v>130</v>
      </c>
      <c r="B2593" s="217" t="str">
        <f>+ม.8!D163</f>
        <v>โฉนด</v>
      </c>
      <c r="C2593" s="234">
        <f>+ม.8!E163</f>
        <v>40121</v>
      </c>
      <c r="D2593" s="221">
        <f>+ม.8!I163</f>
        <v>0</v>
      </c>
      <c r="E2593" s="221">
        <f>+ม.8!J163</f>
        <v>3</v>
      </c>
      <c r="F2593" s="230" t="str">
        <f>+ม.8!K163</f>
        <v>85.0</v>
      </c>
      <c r="G2593" s="190"/>
      <c r="H2593" s="221">
        <f t="shared" si="277"/>
        <v>385</v>
      </c>
      <c r="I2593" s="226">
        <v>230</v>
      </c>
      <c r="J2593" s="191">
        <f t="shared" si="278"/>
        <v>88550</v>
      </c>
      <c r="K2593" s="221">
        <f>+ม.8!Q163</f>
        <v>0</v>
      </c>
      <c r="L2593" s="238" t="str">
        <f>+ม.8!S163</f>
        <v>บ้านเดี่ยว</v>
      </c>
      <c r="M2593" s="238" t="str">
        <f>+ม.8!T163</f>
        <v>ครึ่งตึกครึ่งไม้</v>
      </c>
      <c r="N2593" s="190"/>
      <c r="O2593" s="197">
        <f>+ม.8!U163</f>
        <v>306</v>
      </c>
      <c r="P2593" s="190">
        <f>+ม.8!W163</f>
        <v>0</v>
      </c>
      <c r="Q2593" s="244">
        <v>6800</v>
      </c>
      <c r="R2593" s="197">
        <f t="shared" si="279"/>
        <v>2080800</v>
      </c>
      <c r="S2593" s="221">
        <v>25</v>
      </c>
      <c r="T2593" s="201">
        <f t="shared" si="280"/>
        <v>520200</v>
      </c>
      <c r="U2593" s="190">
        <f t="shared" si="281"/>
        <v>1560600</v>
      </c>
      <c r="V2593" s="190">
        <f t="shared" si="282"/>
        <v>1649150</v>
      </c>
      <c r="W2593" s="190"/>
      <c r="X2593" s="258" t="s">
        <v>2880</v>
      </c>
      <c r="Y2593" s="251"/>
      <c r="Z2593" s="251">
        <v>0.03</v>
      </c>
    </row>
    <row r="2594" spans="1:26" s="189" customFormat="1" ht="15.75" customHeight="1" x14ac:dyDescent="0.35">
      <c r="A2594" s="221">
        <f>+ม.8!C164</f>
        <v>0</v>
      </c>
      <c r="B2594" s="217">
        <f>+ม.8!D164</f>
        <v>0</v>
      </c>
      <c r="C2594" s="234"/>
      <c r="D2594" s="221"/>
      <c r="E2594" s="221"/>
      <c r="F2594" s="230"/>
      <c r="G2594" s="190"/>
      <c r="H2594" s="221">
        <f t="shared" si="277"/>
        <v>0</v>
      </c>
      <c r="I2594" s="226"/>
      <c r="J2594" s="191">
        <f t="shared" si="278"/>
        <v>0</v>
      </c>
      <c r="K2594" s="221">
        <f>+ม.8!Q164</f>
        <v>0</v>
      </c>
      <c r="L2594" s="238" t="str">
        <f>+ม.8!S164</f>
        <v>ชั้นที่ 1</v>
      </c>
      <c r="M2594" s="238">
        <f>+ม.8!T164</f>
        <v>0</v>
      </c>
      <c r="N2594" s="190"/>
      <c r="O2594" s="197">
        <f>+ม.8!U164</f>
        <v>0</v>
      </c>
      <c r="P2594" s="190">
        <f>+ม.8!W164</f>
        <v>153</v>
      </c>
      <c r="Q2594" s="244"/>
      <c r="R2594" s="197">
        <f t="shared" si="279"/>
        <v>0</v>
      </c>
      <c r="S2594" s="221"/>
      <c r="T2594" s="201">
        <f t="shared" si="280"/>
        <v>0</v>
      </c>
      <c r="U2594" s="190">
        <f t="shared" si="281"/>
        <v>0</v>
      </c>
      <c r="V2594" s="190">
        <f t="shared" si="282"/>
        <v>0</v>
      </c>
      <c r="W2594" s="190"/>
      <c r="X2594" s="258"/>
      <c r="Y2594" s="251"/>
      <c r="Z2594" s="251"/>
    </row>
    <row r="2595" spans="1:26" s="189" customFormat="1" ht="15.75" customHeight="1" x14ac:dyDescent="0.35">
      <c r="A2595" s="221">
        <f>+ม.8!C165</f>
        <v>0</v>
      </c>
      <c r="B2595" s="217">
        <f>+ม.8!D165</f>
        <v>0</v>
      </c>
      <c r="C2595" s="234"/>
      <c r="D2595" s="221"/>
      <c r="E2595" s="221"/>
      <c r="F2595" s="230"/>
      <c r="G2595" s="190"/>
      <c r="H2595" s="221">
        <f t="shared" si="277"/>
        <v>0</v>
      </c>
      <c r="I2595" s="226"/>
      <c r="J2595" s="191">
        <f t="shared" si="278"/>
        <v>0</v>
      </c>
      <c r="K2595" s="221">
        <f>+ม.8!Q165</f>
        <v>0</v>
      </c>
      <c r="L2595" s="238" t="str">
        <f>+ม.8!S165</f>
        <v>ชั้นที่ 2</v>
      </c>
      <c r="M2595" s="238">
        <f>+ม.8!T165</f>
        <v>0</v>
      </c>
      <c r="N2595" s="190"/>
      <c r="O2595" s="197">
        <f>+ม.8!U165</f>
        <v>0</v>
      </c>
      <c r="P2595" s="190">
        <f>+ม.8!W165</f>
        <v>153</v>
      </c>
      <c r="Q2595" s="244"/>
      <c r="R2595" s="197">
        <f t="shared" si="279"/>
        <v>0</v>
      </c>
      <c r="S2595" s="221">
        <f>+ม.8!Z165</f>
        <v>0</v>
      </c>
      <c r="T2595" s="201">
        <f t="shared" si="280"/>
        <v>0</v>
      </c>
      <c r="U2595" s="190">
        <f t="shared" si="281"/>
        <v>0</v>
      </c>
      <c r="V2595" s="190">
        <f t="shared" si="282"/>
        <v>0</v>
      </c>
      <c r="W2595" s="190"/>
      <c r="X2595" s="258"/>
      <c r="Y2595" s="251"/>
      <c r="Z2595" s="251"/>
    </row>
    <row r="2596" spans="1:26" s="189" customFormat="1" ht="15.75" customHeight="1" x14ac:dyDescent="0.35">
      <c r="A2596" s="221">
        <v>131</v>
      </c>
      <c r="B2596" s="217" t="str">
        <f>+ม.8!D166</f>
        <v>โฉนด</v>
      </c>
      <c r="C2596" s="234">
        <f>+ม.8!E166</f>
        <v>15075</v>
      </c>
      <c r="D2596" s="221">
        <f>+ม.8!I166</f>
        <v>9</v>
      </c>
      <c r="E2596" s="221">
        <f>+ม.8!J166</f>
        <v>2</v>
      </c>
      <c r="F2596" s="230" t="str">
        <f>+ม.8!K166</f>
        <v>22.0</v>
      </c>
      <c r="G2596" s="190"/>
      <c r="H2596" s="221">
        <f t="shared" si="277"/>
        <v>3822</v>
      </c>
      <c r="I2596" s="226">
        <v>100</v>
      </c>
      <c r="J2596" s="191">
        <f t="shared" si="278"/>
        <v>382200</v>
      </c>
      <c r="K2596" s="221">
        <f>+ม.8!Q166</f>
        <v>0</v>
      </c>
      <c r="L2596" s="238">
        <f>+ม.8!S166</f>
        <v>0</v>
      </c>
      <c r="M2596" s="238">
        <f>+ม.8!T166</f>
        <v>0</v>
      </c>
      <c r="N2596" s="190"/>
      <c r="O2596" s="197">
        <f>+ม.8!U166</f>
        <v>0</v>
      </c>
      <c r="P2596" s="190">
        <f>+ม.8!W166</f>
        <v>0</v>
      </c>
      <c r="Q2596" s="244"/>
      <c r="R2596" s="197">
        <f t="shared" si="279"/>
        <v>0</v>
      </c>
      <c r="S2596" s="221">
        <f>+ม.8!Z166</f>
        <v>0</v>
      </c>
      <c r="T2596" s="201">
        <f t="shared" si="280"/>
        <v>0</v>
      </c>
      <c r="U2596" s="190">
        <f t="shared" si="281"/>
        <v>0</v>
      </c>
      <c r="V2596" s="190">
        <f t="shared" si="282"/>
        <v>382200</v>
      </c>
      <c r="W2596" s="190"/>
      <c r="X2596" s="258" t="s">
        <v>2880</v>
      </c>
      <c r="Y2596" s="251"/>
      <c r="Z2596" s="251">
        <v>0.01</v>
      </c>
    </row>
    <row r="2597" spans="1:26" s="189" customFormat="1" ht="15.75" customHeight="1" x14ac:dyDescent="0.35">
      <c r="A2597" s="221">
        <v>132</v>
      </c>
      <c r="B2597" s="217" t="str">
        <f>+ม.8!D167</f>
        <v>โฉนด</v>
      </c>
      <c r="C2597" s="234">
        <f>+ม.8!E167</f>
        <v>21263</v>
      </c>
      <c r="D2597" s="221">
        <f>+ม.8!I167</f>
        <v>9</v>
      </c>
      <c r="E2597" s="221">
        <f>+ม.8!J167</f>
        <v>2</v>
      </c>
      <c r="F2597" s="230" t="str">
        <f>+ม.8!K167</f>
        <v>22.0</v>
      </c>
      <c r="G2597" s="190"/>
      <c r="H2597" s="221">
        <f t="shared" si="277"/>
        <v>3822</v>
      </c>
      <c r="I2597" s="226">
        <v>100</v>
      </c>
      <c r="J2597" s="191">
        <f t="shared" si="278"/>
        <v>382200</v>
      </c>
      <c r="K2597" s="221">
        <f>+ม.8!Q167</f>
        <v>0</v>
      </c>
      <c r="L2597" s="238">
        <f>+ม.8!S167</f>
        <v>0</v>
      </c>
      <c r="M2597" s="238">
        <f>+ม.8!T167</f>
        <v>0</v>
      </c>
      <c r="N2597" s="190"/>
      <c r="O2597" s="197">
        <f>+ม.8!U167</f>
        <v>0</v>
      </c>
      <c r="P2597" s="190">
        <f>+ม.8!W167</f>
        <v>0</v>
      </c>
      <c r="Q2597" s="244"/>
      <c r="R2597" s="197">
        <f t="shared" si="279"/>
        <v>0</v>
      </c>
      <c r="S2597" s="221">
        <f>+ม.8!Z167</f>
        <v>0</v>
      </c>
      <c r="T2597" s="201">
        <f t="shared" si="280"/>
        <v>0</v>
      </c>
      <c r="U2597" s="190">
        <f t="shared" si="281"/>
        <v>0</v>
      </c>
      <c r="V2597" s="190">
        <f t="shared" si="282"/>
        <v>382200</v>
      </c>
      <c r="W2597" s="190"/>
      <c r="X2597" s="258" t="s">
        <v>2880</v>
      </c>
      <c r="Y2597" s="251"/>
      <c r="Z2597" s="251">
        <v>0.01</v>
      </c>
    </row>
    <row r="2598" spans="1:26" s="189" customFormat="1" ht="15.75" customHeight="1" x14ac:dyDescent="0.35">
      <c r="A2598" s="221">
        <v>133</v>
      </c>
      <c r="B2598" s="217" t="str">
        <f>+ม.8!D168</f>
        <v>โฉนด</v>
      </c>
      <c r="C2598" s="234">
        <f>+ม.8!E168</f>
        <v>40169</v>
      </c>
      <c r="D2598" s="221">
        <f>+ม.8!I168</f>
        <v>8</v>
      </c>
      <c r="E2598" s="221">
        <f>+ม.8!J168</f>
        <v>0</v>
      </c>
      <c r="F2598" s="230" t="str">
        <f>+ม.8!K168</f>
        <v>86.0</v>
      </c>
      <c r="G2598" s="190"/>
      <c r="H2598" s="221">
        <f t="shared" si="277"/>
        <v>3286</v>
      </c>
      <c r="I2598" s="226">
        <v>100</v>
      </c>
      <c r="J2598" s="191">
        <f t="shared" si="278"/>
        <v>328600</v>
      </c>
      <c r="K2598" s="221">
        <f>+ม.8!Q168</f>
        <v>0</v>
      </c>
      <c r="L2598" s="238">
        <f>+ม.8!S168</f>
        <v>0</v>
      </c>
      <c r="M2598" s="238">
        <f>+ม.8!T168</f>
        <v>0</v>
      </c>
      <c r="N2598" s="190"/>
      <c r="O2598" s="197">
        <f>+ม.8!U168</f>
        <v>0</v>
      </c>
      <c r="P2598" s="190">
        <f>+ม.8!W168</f>
        <v>0</v>
      </c>
      <c r="Q2598" s="244"/>
      <c r="R2598" s="197">
        <f t="shared" si="279"/>
        <v>0</v>
      </c>
      <c r="S2598" s="221">
        <f>+ม.8!Z168</f>
        <v>0</v>
      </c>
      <c r="T2598" s="201">
        <f t="shared" si="280"/>
        <v>0</v>
      </c>
      <c r="U2598" s="190">
        <f t="shared" si="281"/>
        <v>0</v>
      </c>
      <c r="V2598" s="190">
        <f t="shared" si="282"/>
        <v>328600</v>
      </c>
      <c r="W2598" s="190"/>
      <c r="X2598" s="258" t="s">
        <v>2880</v>
      </c>
      <c r="Y2598" s="251"/>
      <c r="Z2598" s="251">
        <v>0.01</v>
      </c>
    </row>
    <row r="2599" spans="1:26" s="189" customFormat="1" ht="15.75" customHeight="1" x14ac:dyDescent="0.35">
      <c r="A2599" s="221">
        <v>134</v>
      </c>
      <c r="B2599" s="217" t="str">
        <f>+ม.8!D169</f>
        <v>โฉนด</v>
      </c>
      <c r="C2599" s="234">
        <f>+ม.8!E169</f>
        <v>55492</v>
      </c>
      <c r="D2599" s="221">
        <f>+ม.8!I169</f>
        <v>0</v>
      </c>
      <c r="E2599" s="221">
        <f>+ม.8!J169</f>
        <v>1</v>
      </c>
      <c r="F2599" s="230">
        <f>+ม.8!K169</f>
        <v>15</v>
      </c>
      <c r="G2599" s="190"/>
      <c r="H2599" s="221">
        <f t="shared" si="277"/>
        <v>115</v>
      </c>
      <c r="I2599" s="226">
        <v>350</v>
      </c>
      <c r="J2599" s="191">
        <f t="shared" si="278"/>
        <v>40250</v>
      </c>
      <c r="K2599" s="221">
        <f>+ม.8!Q169</f>
        <v>0</v>
      </c>
      <c r="L2599" s="238">
        <f>+ม.8!S169</f>
        <v>0</v>
      </c>
      <c r="M2599" s="238">
        <f>+ม.8!T169</f>
        <v>0</v>
      </c>
      <c r="N2599" s="190"/>
      <c r="O2599" s="197">
        <f>+ม.8!U169</f>
        <v>0</v>
      </c>
      <c r="P2599" s="190">
        <f>+ม.8!W169</f>
        <v>0</v>
      </c>
      <c r="Q2599" s="244"/>
      <c r="R2599" s="197">
        <f t="shared" si="279"/>
        <v>0</v>
      </c>
      <c r="S2599" s="221">
        <f>+ม.8!Z169</f>
        <v>0</v>
      </c>
      <c r="T2599" s="201">
        <f t="shared" si="280"/>
        <v>0</v>
      </c>
      <c r="U2599" s="190">
        <f t="shared" si="281"/>
        <v>0</v>
      </c>
      <c r="V2599" s="190">
        <f t="shared" si="282"/>
        <v>40250</v>
      </c>
      <c r="W2599" s="190"/>
      <c r="X2599" s="258" t="s">
        <v>2880</v>
      </c>
      <c r="Y2599" s="251"/>
      <c r="Z2599" s="251">
        <v>0.01</v>
      </c>
    </row>
    <row r="2600" spans="1:26" s="189" customFormat="1" ht="15.75" customHeight="1" x14ac:dyDescent="0.35">
      <c r="A2600" s="221">
        <v>135</v>
      </c>
      <c r="B2600" s="217" t="str">
        <f>+ม.8!D170</f>
        <v>โฉนด</v>
      </c>
      <c r="C2600" s="234">
        <f>+ม.8!E170</f>
        <v>40111</v>
      </c>
      <c r="D2600" s="221">
        <f>+ม.8!I170</f>
        <v>0</v>
      </c>
      <c r="E2600" s="221">
        <f>+ม.8!J170</f>
        <v>3</v>
      </c>
      <c r="F2600" s="230" t="str">
        <f>+ม.8!K170</f>
        <v>26.0</v>
      </c>
      <c r="G2600" s="190"/>
      <c r="H2600" s="221">
        <f t="shared" si="277"/>
        <v>326</v>
      </c>
      <c r="I2600" s="226">
        <v>230</v>
      </c>
      <c r="J2600" s="191">
        <f t="shared" si="278"/>
        <v>74980</v>
      </c>
      <c r="K2600" s="221">
        <f>+ม.8!Q170</f>
        <v>1</v>
      </c>
      <c r="L2600" s="238" t="str">
        <f>+ม.8!S170</f>
        <v>บ้านเดี่ยว</v>
      </c>
      <c r="M2600" s="238" t="str">
        <f>+ม.8!T170</f>
        <v>ตึก</v>
      </c>
      <c r="N2600" s="190"/>
      <c r="O2600" s="197">
        <f>+ม.8!U170</f>
        <v>54</v>
      </c>
      <c r="P2600" s="190">
        <f>+ม.8!W170</f>
        <v>54</v>
      </c>
      <c r="Q2600" s="244">
        <v>6800</v>
      </c>
      <c r="R2600" s="197">
        <f t="shared" si="279"/>
        <v>367200</v>
      </c>
      <c r="S2600" s="221">
        <f>+ม.8!Z170</f>
        <v>6</v>
      </c>
      <c r="T2600" s="201">
        <f t="shared" si="280"/>
        <v>22032</v>
      </c>
      <c r="U2600" s="190">
        <f t="shared" si="281"/>
        <v>345168</v>
      </c>
      <c r="V2600" s="190">
        <f t="shared" si="282"/>
        <v>420148</v>
      </c>
      <c r="W2600" s="190"/>
      <c r="X2600" s="258" t="s">
        <v>2880</v>
      </c>
      <c r="Y2600" s="251"/>
      <c r="Z2600" s="251">
        <v>0.03</v>
      </c>
    </row>
    <row r="2601" spans="1:26" s="189" customFormat="1" ht="15.75" customHeight="1" x14ac:dyDescent="0.35">
      <c r="A2601" s="221">
        <v>136</v>
      </c>
      <c r="B2601" s="217" t="str">
        <f>+ม.8!D171</f>
        <v>โฉนด</v>
      </c>
      <c r="C2601" s="234">
        <f>+ม.8!E171</f>
        <v>39746</v>
      </c>
      <c r="D2601" s="221">
        <f>+ม.8!I171</f>
        <v>2</v>
      </c>
      <c r="E2601" s="221">
        <f>+ม.8!J171</f>
        <v>1</v>
      </c>
      <c r="F2601" s="230" t="str">
        <f>+ม.8!K171</f>
        <v>45.0</v>
      </c>
      <c r="G2601" s="190"/>
      <c r="H2601" s="221">
        <f t="shared" si="277"/>
        <v>945</v>
      </c>
      <c r="I2601" s="226">
        <v>100</v>
      </c>
      <c r="J2601" s="191">
        <f t="shared" si="278"/>
        <v>94500</v>
      </c>
      <c r="K2601" s="221">
        <f>+ม.8!Q171</f>
        <v>0</v>
      </c>
      <c r="L2601" s="238">
        <f>+ม.8!S171</f>
        <v>0</v>
      </c>
      <c r="M2601" s="238">
        <f>+ม.8!T171</f>
        <v>0</v>
      </c>
      <c r="N2601" s="190"/>
      <c r="O2601" s="197">
        <f>+ม.8!U171</f>
        <v>0</v>
      </c>
      <c r="P2601" s="190">
        <f>+ม.8!W171</f>
        <v>0</v>
      </c>
      <c r="Q2601" s="244"/>
      <c r="R2601" s="197">
        <f t="shared" si="279"/>
        <v>0</v>
      </c>
      <c r="S2601" s="221">
        <f>+ม.8!Z171</f>
        <v>0</v>
      </c>
      <c r="T2601" s="201">
        <f t="shared" si="280"/>
        <v>0</v>
      </c>
      <c r="U2601" s="190">
        <f t="shared" si="281"/>
        <v>0</v>
      </c>
      <c r="V2601" s="190">
        <f t="shared" si="282"/>
        <v>94500</v>
      </c>
      <c r="W2601" s="190"/>
      <c r="X2601" s="258" t="s">
        <v>2880</v>
      </c>
      <c r="Y2601" s="251"/>
      <c r="Z2601" s="251">
        <v>0.01</v>
      </c>
    </row>
    <row r="2602" spans="1:26" s="189" customFormat="1" ht="15.75" customHeight="1" x14ac:dyDescent="0.35">
      <c r="A2602" s="221">
        <v>137</v>
      </c>
      <c r="B2602" s="217" t="str">
        <f>+ม.8!D172</f>
        <v>โฉนด</v>
      </c>
      <c r="C2602" s="234">
        <f>+ม.8!E172</f>
        <v>21610</v>
      </c>
      <c r="D2602" s="221">
        <f>+ม.8!I172</f>
        <v>3</v>
      </c>
      <c r="E2602" s="221">
        <f>+ม.8!J172</f>
        <v>3</v>
      </c>
      <c r="F2602" s="230" t="str">
        <f>+ม.8!K172</f>
        <v>19.0</v>
      </c>
      <c r="G2602" s="190"/>
      <c r="H2602" s="221">
        <f t="shared" si="277"/>
        <v>1519</v>
      </c>
      <c r="I2602" s="226">
        <v>200</v>
      </c>
      <c r="J2602" s="191">
        <f t="shared" si="278"/>
        <v>303800</v>
      </c>
      <c r="K2602" s="221">
        <f>+ม.8!Q172</f>
        <v>0</v>
      </c>
      <c r="L2602" s="238">
        <f>+ม.8!S172</f>
        <v>0</v>
      </c>
      <c r="M2602" s="238">
        <f>+ม.8!T172</f>
        <v>0</v>
      </c>
      <c r="N2602" s="190"/>
      <c r="O2602" s="197">
        <f>+ม.8!U172</f>
        <v>0</v>
      </c>
      <c r="P2602" s="190">
        <f>+ม.8!W172</f>
        <v>0</v>
      </c>
      <c r="Q2602" s="244"/>
      <c r="R2602" s="197">
        <f t="shared" si="279"/>
        <v>0</v>
      </c>
      <c r="S2602" s="221">
        <f>+ม.8!Z172</f>
        <v>0</v>
      </c>
      <c r="T2602" s="201">
        <f t="shared" si="280"/>
        <v>0</v>
      </c>
      <c r="U2602" s="190">
        <f t="shared" si="281"/>
        <v>0</v>
      </c>
      <c r="V2602" s="190">
        <f t="shared" si="282"/>
        <v>303800</v>
      </c>
      <c r="W2602" s="190"/>
      <c r="X2602" s="258" t="s">
        <v>2880</v>
      </c>
      <c r="Y2602" s="251"/>
      <c r="Z2602" s="251">
        <v>0.01</v>
      </c>
    </row>
    <row r="2603" spans="1:26" s="189" customFormat="1" ht="15.75" customHeight="1" x14ac:dyDescent="0.35">
      <c r="A2603" s="221">
        <v>138</v>
      </c>
      <c r="B2603" s="217" t="str">
        <f>+ม.8!D173</f>
        <v>โฉนด</v>
      </c>
      <c r="C2603" s="234">
        <f>+ม.8!E173</f>
        <v>39846</v>
      </c>
      <c r="D2603" s="221">
        <f>+ม.8!I173</f>
        <v>2</v>
      </c>
      <c r="E2603" s="221">
        <f>+ม.8!J173</f>
        <v>1</v>
      </c>
      <c r="F2603" s="230" t="str">
        <f>+ม.8!K173</f>
        <v>4.0</v>
      </c>
      <c r="G2603" s="190"/>
      <c r="H2603" s="221">
        <f t="shared" si="277"/>
        <v>904</v>
      </c>
      <c r="I2603" s="226">
        <v>140</v>
      </c>
      <c r="J2603" s="191">
        <f t="shared" si="278"/>
        <v>126560</v>
      </c>
      <c r="K2603" s="221">
        <f>+ม.8!Q173</f>
        <v>0</v>
      </c>
      <c r="L2603" s="238">
        <f>+ม.8!S173</f>
        <v>0</v>
      </c>
      <c r="M2603" s="238">
        <f>+ม.8!T173</f>
        <v>0</v>
      </c>
      <c r="N2603" s="190"/>
      <c r="O2603" s="197">
        <f>+ม.8!U173</f>
        <v>0</v>
      </c>
      <c r="P2603" s="190">
        <f>+ม.8!W173</f>
        <v>0</v>
      </c>
      <c r="Q2603" s="244"/>
      <c r="R2603" s="197">
        <f t="shared" si="279"/>
        <v>0</v>
      </c>
      <c r="S2603" s="221">
        <f>+ม.8!Z173</f>
        <v>0</v>
      </c>
      <c r="T2603" s="201">
        <f t="shared" si="280"/>
        <v>0</v>
      </c>
      <c r="U2603" s="190">
        <f t="shared" si="281"/>
        <v>0</v>
      </c>
      <c r="V2603" s="190">
        <f t="shared" si="282"/>
        <v>126560</v>
      </c>
      <c r="W2603" s="190"/>
      <c r="X2603" s="258" t="s">
        <v>2880</v>
      </c>
      <c r="Y2603" s="251"/>
      <c r="Z2603" s="251">
        <v>0.01</v>
      </c>
    </row>
    <row r="2604" spans="1:26" s="189" customFormat="1" ht="15.75" customHeight="1" x14ac:dyDescent="0.35">
      <c r="A2604" s="221">
        <v>139</v>
      </c>
      <c r="B2604" s="217" t="str">
        <f>+ม.8!D174</f>
        <v>โฉนด</v>
      </c>
      <c r="C2604" s="234">
        <f>+ม.8!E174</f>
        <v>40115</v>
      </c>
      <c r="D2604" s="221">
        <f>+ม.8!I174</f>
        <v>0</v>
      </c>
      <c r="E2604" s="221">
        <f>+ม.8!J174</f>
        <v>1</v>
      </c>
      <c r="F2604" s="230" t="str">
        <f>+ม.8!K174</f>
        <v>10.0</v>
      </c>
      <c r="G2604" s="190"/>
      <c r="H2604" s="221">
        <f t="shared" si="277"/>
        <v>110</v>
      </c>
      <c r="I2604" s="226">
        <v>230</v>
      </c>
      <c r="J2604" s="191">
        <f t="shared" si="278"/>
        <v>25300</v>
      </c>
      <c r="K2604" s="221">
        <f>+ม.8!Q174</f>
        <v>1</v>
      </c>
      <c r="L2604" s="238" t="str">
        <f>+ม.8!S174</f>
        <v>บ้านเดี่ยว</v>
      </c>
      <c r="M2604" s="238" t="str">
        <f>+ม.8!T174</f>
        <v>ตึก</v>
      </c>
      <c r="N2604" s="190"/>
      <c r="O2604" s="197">
        <f>+ม.8!U174</f>
        <v>77</v>
      </c>
      <c r="P2604" s="190">
        <f>+ม.8!W174</f>
        <v>77</v>
      </c>
      <c r="Q2604" s="244">
        <v>6800</v>
      </c>
      <c r="R2604" s="197">
        <f t="shared" si="279"/>
        <v>523600</v>
      </c>
      <c r="S2604" s="221">
        <f>+ม.8!Z174</f>
        <v>6</v>
      </c>
      <c r="T2604" s="201">
        <f t="shared" si="280"/>
        <v>31416</v>
      </c>
      <c r="U2604" s="190">
        <f t="shared" si="281"/>
        <v>492184</v>
      </c>
      <c r="V2604" s="190">
        <f t="shared" si="282"/>
        <v>517484</v>
      </c>
      <c r="W2604" s="190"/>
      <c r="X2604" s="258" t="s">
        <v>2880</v>
      </c>
      <c r="Y2604" s="251"/>
      <c r="Z2604" s="251">
        <v>0.03</v>
      </c>
    </row>
    <row r="2605" spans="1:26" s="189" customFormat="1" ht="15.75" customHeight="1" x14ac:dyDescent="0.35">
      <c r="A2605" s="221">
        <v>140</v>
      </c>
      <c r="B2605" s="217" t="str">
        <f>+ม.8!D175</f>
        <v>โฉนด</v>
      </c>
      <c r="C2605" s="234">
        <f>+ม.8!E175</f>
        <v>4932</v>
      </c>
      <c r="D2605" s="221">
        <f>+ม.8!I175</f>
        <v>0</v>
      </c>
      <c r="E2605" s="221">
        <f>+ม.8!J175</f>
        <v>1</v>
      </c>
      <c r="F2605" s="230" t="str">
        <f>+ม.8!K175</f>
        <v>96.0</v>
      </c>
      <c r="G2605" s="190"/>
      <c r="H2605" s="221">
        <f t="shared" si="277"/>
        <v>196</v>
      </c>
      <c r="I2605" s="226">
        <v>350</v>
      </c>
      <c r="J2605" s="191">
        <f t="shared" si="278"/>
        <v>68600</v>
      </c>
      <c r="K2605" s="221">
        <f>+ม.8!Q175</f>
        <v>1</v>
      </c>
      <c r="L2605" s="238" t="str">
        <f>+ม.8!S175</f>
        <v>บ้านเดี่ยว</v>
      </c>
      <c r="M2605" s="238" t="str">
        <f>+ม.8!T175</f>
        <v>ตึก</v>
      </c>
      <c r="N2605" s="190"/>
      <c r="O2605" s="197">
        <f>+ม.8!U175</f>
        <v>96</v>
      </c>
      <c r="P2605" s="190">
        <f>+ม.8!W175</f>
        <v>96</v>
      </c>
      <c r="Q2605" s="244">
        <v>6800</v>
      </c>
      <c r="R2605" s="197">
        <f t="shared" si="279"/>
        <v>652800</v>
      </c>
      <c r="S2605" s="221">
        <f>+ม.8!Z175</f>
        <v>18</v>
      </c>
      <c r="T2605" s="201">
        <f t="shared" si="280"/>
        <v>117504</v>
      </c>
      <c r="U2605" s="190">
        <f t="shared" si="281"/>
        <v>535296</v>
      </c>
      <c r="V2605" s="190">
        <f t="shared" si="282"/>
        <v>603896</v>
      </c>
      <c r="W2605" s="190"/>
      <c r="X2605" s="258" t="s">
        <v>2880</v>
      </c>
      <c r="Y2605" s="251"/>
      <c r="Z2605" s="251">
        <v>0.03</v>
      </c>
    </row>
    <row r="2606" spans="1:26" s="189" customFormat="1" ht="15.75" customHeight="1" x14ac:dyDescent="0.35">
      <c r="A2606" s="221">
        <v>141</v>
      </c>
      <c r="B2606" s="217" t="str">
        <f>+ม.8!D176</f>
        <v>โฉนด</v>
      </c>
      <c r="C2606" s="234">
        <f>+ม.8!E176</f>
        <v>36567</v>
      </c>
      <c r="D2606" s="221">
        <f>+ม.8!I176</f>
        <v>7</v>
      </c>
      <c r="E2606" s="221">
        <f>+ม.8!J176</f>
        <v>1</v>
      </c>
      <c r="F2606" s="230">
        <f>+ม.8!K176</f>
        <v>50</v>
      </c>
      <c r="G2606" s="190"/>
      <c r="H2606" s="221">
        <f t="shared" si="277"/>
        <v>2950</v>
      </c>
      <c r="I2606" s="226">
        <v>130</v>
      </c>
      <c r="J2606" s="191">
        <f t="shared" si="278"/>
        <v>383500</v>
      </c>
      <c r="K2606" s="221">
        <f>+ม.8!Q176</f>
        <v>0</v>
      </c>
      <c r="L2606" s="238">
        <f>+ม.8!S176</f>
        <v>0</v>
      </c>
      <c r="M2606" s="238">
        <f>+ม.8!T176</f>
        <v>0</v>
      </c>
      <c r="N2606" s="190"/>
      <c r="O2606" s="197">
        <f>+ม.8!U176</f>
        <v>0</v>
      </c>
      <c r="P2606" s="190">
        <f>+ม.8!W176</f>
        <v>0</v>
      </c>
      <c r="Q2606" s="244"/>
      <c r="R2606" s="197">
        <f t="shared" si="279"/>
        <v>0</v>
      </c>
      <c r="S2606" s="221">
        <f>+ม.8!Z176</f>
        <v>0</v>
      </c>
      <c r="T2606" s="201">
        <f t="shared" si="280"/>
        <v>0</v>
      </c>
      <c r="U2606" s="190">
        <f t="shared" si="281"/>
        <v>0</v>
      </c>
      <c r="V2606" s="190">
        <f t="shared" si="282"/>
        <v>383500</v>
      </c>
      <c r="W2606" s="190"/>
      <c r="X2606" s="258" t="s">
        <v>2880</v>
      </c>
      <c r="Y2606" s="251"/>
      <c r="Z2606" s="251">
        <v>0.01</v>
      </c>
    </row>
    <row r="2607" spans="1:26" s="189" customFormat="1" ht="15.75" customHeight="1" x14ac:dyDescent="0.35">
      <c r="A2607" s="221">
        <v>142</v>
      </c>
      <c r="B2607" s="217" t="str">
        <f>+ม.8!D177</f>
        <v>โฉนด</v>
      </c>
      <c r="C2607" s="234">
        <f>+ม.8!E177</f>
        <v>40120</v>
      </c>
      <c r="D2607" s="221">
        <f>+ม.8!I177</f>
        <v>1</v>
      </c>
      <c r="E2607" s="221">
        <f>+ม.8!J177</f>
        <v>2</v>
      </c>
      <c r="F2607" s="230" t="str">
        <f>+ม.8!K177</f>
        <v>8.0</v>
      </c>
      <c r="G2607" s="190"/>
      <c r="H2607" s="221">
        <f t="shared" ref="H2607:H2670" si="283">+(D2607*400)+(E2607*100)+F2607</f>
        <v>608</v>
      </c>
      <c r="I2607" s="226">
        <v>230</v>
      </c>
      <c r="J2607" s="191">
        <f t="shared" si="278"/>
        <v>139840</v>
      </c>
      <c r="K2607" s="221">
        <f>+ม.8!Q177</f>
        <v>1</v>
      </c>
      <c r="L2607" s="238" t="str">
        <f>+ม.8!S177</f>
        <v>บ้านเดี่ยว</v>
      </c>
      <c r="M2607" s="238" t="str">
        <f>+ม.8!T177</f>
        <v>ตึก</v>
      </c>
      <c r="N2607" s="190"/>
      <c r="O2607" s="197">
        <f>+ม.8!U177</f>
        <v>63</v>
      </c>
      <c r="P2607" s="190">
        <f>+ม.8!W177</f>
        <v>63</v>
      </c>
      <c r="Q2607" s="244">
        <v>6800</v>
      </c>
      <c r="R2607" s="197">
        <f t="shared" si="279"/>
        <v>428400</v>
      </c>
      <c r="S2607" s="221">
        <f>+ม.8!Z177</f>
        <v>1</v>
      </c>
      <c r="T2607" s="201">
        <f t="shared" si="280"/>
        <v>4284</v>
      </c>
      <c r="U2607" s="190">
        <f t="shared" si="281"/>
        <v>424116</v>
      </c>
      <c r="V2607" s="190">
        <f t="shared" si="282"/>
        <v>563956</v>
      </c>
      <c r="W2607" s="190"/>
      <c r="X2607" s="258" t="s">
        <v>2880</v>
      </c>
      <c r="Y2607" s="251"/>
      <c r="Z2607" s="251">
        <v>0.03</v>
      </c>
    </row>
    <row r="2608" spans="1:26" s="189" customFormat="1" ht="15.75" customHeight="1" x14ac:dyDescent="0.35">
      <c r="A2608" s="221">
        <v>143</v>
      </c>
      <c r="B2608" s="217" t="str">
        <f>+ม.8!D178</f>
        <v>โฉนด</v>
      </c>
      <c r="C2608" s="234">
        <f>+ม.8!E178</f>
        <v>40088</v>
      </c>
      <c r="D2608" s="221">
        <f>+ม.8!I178</f>
        <v>3</v>
      </c>
      <c r="E2608" s="221">
        <f>+ม.8!J178</f>
        <v>3</v>
      </c>
      <c r="F2608" s="230" t="str">
        <f>+ม.8!K178</f>
        <v>10.0</v>
      </c>
      <c r="G2608" s="190"/>
      <c r="H2608" s="221">
        <f t="shared" si="283"/>
        <v>1510</v>
      </c>
      <c r="I2608" s="226">
        <v>130</v>
      </c>
      <c r="J2608" s="191">
        <f t="shared" ref="J2608:J2671" si="284">H2608*I2608</f>
        <v>196300</v>
      </c>
      <c r="K2608" s="221">
        <f>+ม.8!Q178</f>
        <v>0</v>
      </c>
      <c r="L2608" s="238">
        <f>+ม.8!S178</f>
        <v>0</v>
      </c>
      <c r="M2608" s="238">
        <f>+ม.8!T178</f>
        <v>0</v>
      </c>
      <c r="N2608" s="190"/>
      <c r="O2608" s="197">
        <f>+ม.8!U178</f>
        <v>0</v>
      </c>
      <c r="P2608" s="190">
        <f>+ม.8!W178</f>
        <v>0</v>
      </c>
      <c r="Q2608" s="244"/>
      <c r="R2608" s="197">
        <f t="shared" si="279"/>
        <v>0</v>
      </c>
      <c r="S2608" s="221">
        <f>+ม.8!Z178</f>
        <v>0</v>
      </c>
      <c r="T2608" s="201">
        <f t="shared" si="280"/>
        <v>0</v>
      </c>
      <c r="U2608" s="190">
        <f t="shared" si="281"/>
        <v>0</v>
      </c>
      <c r="V2608" s="190">
        <f t="shared" si="282"/>
        <v>196300</v>
      </c>
      <c r="W2608" s="190"/>
      <c r="X2608" s="258" t="s">
        <v>2880</v>
      </c>
      <c r="Y2608" s="251"/>
      <c r="Z2608" s="251">
        <v>0.01</v>
      </c>
    </row>
    <row r="2609" spans="1:26" s="189" customFormat="1" ht="15.75" customHeight="1" x14ac:dyDescent="0.35">
      <c r="A2609" s="221">
        <v>144</v>
      </c>
      <c r="B2609" s="217" t="str">
        <f>+ม.8!D179</f>
        <v>โฉนด</v>
      </c>
      <c r="C2609" s="234">
        <f>+ม.8!E179</f>
        <v>15066</v>
      </c>
      <c r="D2609" s="221">
        <f>+ม.8!I179</f>
        <v>19</v>
      </c>
      <c r="E2609" s="221">
        <f>+ม.8!J179</f>
        <v>2</v>
      </c>
      <c r="F2609" s="230" t="str">
        <f>+ม.8!K179</f>
        <v>12.0</v>
      </c>
      <c r="G2609" s="190"/>
      <c r="H2609" s="221">
        <f t="shared" si="283"/>
        <v>7812</v>
      </c>
      <c r="I2609" s="226">
        <v>100</v>
      </c>
      <c r="J2609" s="191">
        <f t="shared" si="284"/>
        <v>781200</v>
      </c>
      <c r="K2609" s="221">
        <f>+ม.8!Q179</f>
        <v>0</v>
      </c>
      <c r="L2609" s="238">
        <f>+ม.8!S179</f>
        <v>0</v>
      </c>
      <c r="M2609" s="238">
        <f>+ม.8!T179</f>
        <v>0</v>
      </c>
      <c r="N2609" s="190"/>
      <c r="O2609" s="197">
        <f>+ม.8!U179</f>
        <v>0</v>
      </c>
      <c r="P2609" s="190">
        <f>+ม.8!W179</f>
        <v>0</v>
      </c>
      <c r="Q2609" s="244"/>
      <c r="R2609" s="197">
        <f t="shared" si="279"/>
        <v>0</v>
      </c>
      <c r="S2609" s="221">
        <f>+ม.8!Z179</f>
        <v>0</v>
      </c>
      <c r="T2609" s="201">
        <f t="shared" si="280"/>
        <v>0</v>
      </c>
      <c r="U2609" s="190">
        <f t="shared" si="281"/>
        <v>0</v>
      </c>
      <c r="V2609" s="190">
        <f t="shared" si="282"/>
        <v>781200</v>
      </c>
      <c r="W2609" s="190"/>
      <c r="X2609" s="258" t="s">
        <v>2880</v>
      </c>
      <c r="Y2609" s="251"/>
      <c r="Z2609" s="251">
        <v>0.01</v>
      </c>
    </row>
    <row r="2610" spans="1:26" s="189" customFormat="1" ht="15.75" customHeight="1" x14ac:dyDescent="0.35">
      <c r="A2610" s="221">
        <v>145</v>
      </c>
      <c r="B2610" s="217" t="str">
        <f>+ม.8!D180</f>
        <v>โฉนด</v>
      </c>
      <c r="C2610" s="234">
        <f>+ม.8!E180</f>
        <v>57475</v>
      </c>
      <c r="D2610" s="221">
        <f>+ม.8!I180</f>
        <v>2</v>
      </c>
      <c r="E2610" s="221">
        <f>+ม.8!J180</f>
        <v>3</v>
      </c>
      <c r="F2610" s="230" t="str">
        <f>+ม.8!K180</f>
        <v>2.0</v>
      </c>
      <c r="G2610" s="190"/>
      <c r="H2610" s="221">
        <f t="shared" si="283"/>
        <v>1102</v>
      </c>
      <c r="I2610" s="226">
        <v>100</v>
      </c>
      <c r="J2610" s="191">
        <f t="shared" si="284"/>
        <v>110200</v>
      </c>
      <c r="K2610" s="221">
        <f>+ม.8!Q180</f>
        <v>0</v>
      </c>
      <c r="L2610" s="238">
        <f>+ม.8!S180</f>
        <v>0</v>
      </c>
      <c r="M2610" s="238">
        <f>+ม.8!T180</f>
        <v>0</v>
      </c>
      <c r="N2610" s="190"/>
      <c r="O2610" s="197">
        <f>+ม.8!U180</f>
        <v>0</v>
      </c>
      <c r="P2610" s="190">
        <f>+ม.8!W180</f>
        <v>0</v>
      </c>
      <c r="Q2610" s="244"/>
      <c r="R2610" s="197">
        <f t="shared" si="279"/>
        <v>0</v>
      </c>
      <c r="S2610" s="221">
        <f>+ม.8!Z180</f>
        <v>0</v>
      </c>
      <c r="T2610" s="201">
        <f t="shared" si="280"/>
        <v>0</v>
      </c>
      <c r="U2610" s="190">
        <f t="shared" si="281"/>
        <v>0</v>
      </c>
      <c r="V2610" s="190">
        <f t="shared" si="282"/>
        <v>110200</v>
      </c>
      <c r="W2610" s="190"/>
      <c r="X2610" s="258" t="s">
        <v>2880</v>
      </c>
      <c r="Y2610" s="251"/>
      <c r="Z2610" s="251">
        <v>0.01</v>
      </c>
    </row>
    <row r="2611" spans="1:26" s="189" customFormat="1" ht="15.75" customHeight="1" x14ac:dyDescent="0.35">
      <c r="A2611" s="221">
        <v>146</v>
      </c>
      <c r="B2611" s="217" t="str">
        <f>+ม.8!D181</f>
        <v>โฉนด</v>
      </c>
      <c r="C2611" s="234">
        <f>+ม.8!E181</f>
        <v>4082</v>
      </c>
      <c r="D2611" s="221">
        <f>+ม.8!I181</f>
        <v>0</v>
      </c>
      <c r="E2611" s="221">
        <f>+ม.8!J181</f>
        <v>2</v>
      </c>
      <c r="F2611" s="230" t="str">
        <f>+ม.8!K181</f>
        <v>10.0</v>
      </c>
      <c r="G2611" s="190"/>
      <c r="H2611" s="221">
        <f t="shared" si="283"/>
        <v>210</v>
      </c>
      <c r="I2611" s="226">
        <v>350</v>
      </c>
      <c r="J2611" s="191">
        <f t="shared" si="284"/>
        <v>73500</v>
      </c>
      <c r="K2611" s="221">
        <f>+ม.8!Q181</f>
        <v>0</v>
      </c>
      <c r="L2611" s="238">
        <f>+ม.8!S181</f>
        <v>0</v>
      </c>
      <c r="M2611" s="238">
        <f>+ม.8!T181</f>
        <v>0</v>
      </c>
      <c r="N2611" s="190"/>
      <c r="O2611" s="197">
        <f>+ม.8!U181</f>
        <v>0</v>
      </c>
      <c r="P2611" s="190">
        <f>+ม.8!W181</f>
        <v>0</v>
      </c>
      <c r="Q2611" s="244"/>
      <c r="R2611" s="197">
        <f t="shared" si="279"/>
        <v>0</v>
      </c>
      <c r="S2611" s="221">
        <f>+ม.8!Z181</f>
        <v>0</v>
      </c>
      <c r="T2611" s="201">
        <f t="shared" si="280"/>
        <v>0</v>
      </c>
      <c r="U2611" s="190">
        <f t="shared" si="281"/>
        <v>0</v>
      </c>
      <c r="V2611" s="190">
        <f t="shared" si="282"/>
        <v>73500</v>
      </c>
      <c r="W2611" s="190"/>
      <c r="X2611" s="258" t="s">
        <v>2880</v>
      </c>
      <c r="Y2611" s="251"/>
      <c r="Z2611" s="251">
        <v>0.01</v>
      </c>
    </row>
    <row r="2612" spans="1:26" s="189" customFormat="1" ht="15.75" customHeight="1" x14ac:dyDescent="0.35">
      <c r="A2612" s="221">
        <v>147</v>
      </c>
      <c r="B2612" s="217" t="str">
        <f>+ม.8!D182</f>
        <v>น.ส.3</v>
      </c>
      <c r="C2612" s="234">
        <f>+ม.8!E182</f>
        <v>2732</v>
      </c>
      <c r="D2612" s="221">
        <f>+ม.8!I182</f>
        <v>3</v>
      </c>
      <c r="E2612" s="221">
        <f>+ม.8!J182</f>
        <v>2</v>
      </c>
      <c r="F2612" s="230">
        <f>+ม.8!K182</f>
        <v>57</v>
      </c>
      <c r="G2612" s="190"/>
      <c r="H2612" s="221">
        <f t="shared" si="283"/>
        <v>1457</v>
      </c>
      <c r="I2612" s="226">
        <v>100</v>
      </c>
      <c r="J2612" s="191">
        <f t="shared" si="284"/>
        <v>145700</v>
      </c>
      <c r="K2612" s="221">
        <f>+ม.8!Q182</f>
        <v>0</v>
      </c>
      <c r="L2612" s="238">
        <f>+ม.8!S182</f>
        <v>0</v>
      </c>
      <c r="M2612" s="238">
        <f>+ม.8!T182</f>
        <v>0</v>
      </c>
      <c r="N2612" s="190"/>
      <c r="O2612" s="197">
        <f>+ม.8!U182</f>
        <v>0</v>
      </c>
      <c r="P2612" s="190">
        <f>+ม.8!W182</f>
        <v>0</v>
      </c>
      <c r="Q2612" s="244"/>
      <c r="R2612" s="197">
        <f t="shared" si="279"/>
        <v>0</v>
      </c>
      <c r="S2612" s="221">
        <f>+ม.8!Z182</f>
        <v>0</v>
      </c>
      <c r="T2612" s="201">
        <f t="shared" si="280"/>
        <v>0</v>
      </c>
      <c r="U2612" s="190">
        <f t="shared" si="281"/>
        <v>0</v>
      </c>
      <c r="V2612" s="190">
        <f t="shared" si="282"/>
        <v>145700</v>
      </c>
      <c r="W2612" s="190"/>
      <c r="X2612" s="258"/>
      <c r="Y2612" s="251">
        <f t="shared" ref="Y2612:Y2618" si="285">+V2612-X2612</f>
        <v>145700</v>
      </c>
      <c r="Z2612" s="251">
        <v>0.01</v>
      </c>
    </row>
    <row r="2613" spans="1:26" s="189" customFormat="1" ht="15.75" customHeight="1" x14ac:dyDescent="0.35">
      <c r="A2613" s="221">
        <v>148</v>
      </c>
      <c r="B2613" s="217" t="str">
        <f>+ม.8!D183</f>
        <v>น.ส.3</v>
      </c>
      <c r="C2613" s="234">
        <f>+ม.8!E183</f>
        <v>342</v>
      </c>
      <c r="D2613" s="221">
        <f>+ม.8!I183</f>
        <v>2</v>
      </c>
      <c r="E2613" s="221">
        <f>+ม.8!J183</f>
        <v>0</v>
      </c>
      <c r="F2613" s="230">
        <f>+ม.8!K183</f>
        <v>90</v>
      </c>
      <c r="G2613" s="190"/>
      <c r="H2613" s="221">
        <f t="shared" si="283"/>
        <v>890</v>
      </c>
      <c r="I2613" s="226">
        <v>100</v>
      </c>
      <c r="J2613" s="191">
        <f t="shared" si="284"/>
        <v>89000</v>
      </c>
      <c r="K2613" s="221">
        <f>+ม.8!Q183</f>
        <v>0</v>
      </c>
      <c r="L2613" s="238">
        <f>+ม.8!S183</f>
        <v>0</v>
      </c>
      <c r="M2613" s="238">
        <f>+ม.8!T183</f>
        <v>0</v>
      </c>
      <c r="N2613" s="190"/>
      <c r="O2613" s="197">
        <f>+ม.8!U183</f>
        <v>0</v>
      </c>
      <c r="P2613" s="190">
        <f>+ม.8!W183</f>
        <v>0</v>
      </c>
      <c r="Q2613" s="244"/>
      <c r="R2613" s="197">
        <f t="shared" si="279"/>
        <v>0</v>
      </c>
      <c r="S2613" s="221">
        <f>+ม.8!Z183</f>
        <v>0</v>
      </c>
      <c r="T2613" s="201">
        <f t="shared" si="280"/>
        <v>0</v>
      </c>
      <c r="U2613" s="190">
        <f t="shared" si="281"/>
        <v>0</v>
      </c>
      <c r="V2613" s="190">
        <f t="shared" si="282"/>
        <v>89000</v>
      </c>
      <c r="W2613" s="190"/>
      <c r="X2613" s="258"/>
      <c r="Y2613" s="251">
        <f t="shared" si="285"/>
        <v>89000</v>
      </c>
      <c r="Z2613" s="251">
        <v>0.01</v>
      </c>
    </row>
    <row r="2614" spans="1:26" s="189" customFormat="1" ht="15.75" customHeight="1" x14ac:dyDescent="0.35">
      <c r="A2614" s="221">
        <v>149</v>
      </c>
      <c r="B2614" s="217" t="str">
        <f>+ม.8!D184</f>
        <v>น.ส.3</v>
      </c>
      <c r="C2614" s="234">
        <f>+ม.8!E184</f>
        <v>29</v>
      </c>
      <c r="D2614" s="221">
        <f>+ม.8!I184</f>
        <v>14</v>
      </c>
      <c r="E2614" s="221">
        <f>+ม.8!J184</f>
        <v>0</v>
      </c>
      <c r="F2614" s="230"/>
      <c r="G2614" s="190"/>
      <c r="H2614" s="221">
        <f t="shared" si="283"/>
        <v>5600</v>
      </c>
      <c r="I2614" s="226">
        <v>100</v>
      </c>
      <c r="J2614" s="191">
        <f t="shared" si="284"/>
        <v>560000</v>
      </c>
      <c r="K2614" s="221">
        <f>+ม.8!Q184</f>
        <v>0</v>
      </c>
      <c r="L2614" s="238">
        <f>+ม.8!S184</f>
        <v>0</v>
      </c>
      <c r="M2614" s="238">
        <f>+ม.8!T184</f>
        <v>0</v>
      </c>
      <c r="N2614" s="190"/>
      <c r="O2614" s="197">
        <f>+ม.8!U184</f>
        <v>0</v>
      </c>
      <c r="P2614" s="190">
        <f>+ม.8!W184</f>
        <v>0</v>
      </c>
      <c r="Q2614" s="244"/>
      <c r="R2614" s="197">
        <f t="shared" si="279"/>
        <v>0</v>
      </c>
      <c r="S2614" s="221">
        <f>+ม.8!Z184</f>
        <v>0</v>
      </c>
      <c r="T2614" s="201">
        <f t="shared" si="280"/>
        <v>0</v>
      </c>
      <c r="U2614" s="190">
        <f t="shared" si="281"/>
        <v>0</v>
      </c>
      <c r="V2614" s="190">
        <f t="shared" si="282"/>
        <v>560000</v>
      </c>
      <c r="W2614" s="190"/>
      <c r="X2614" s="258"/>
      <c r="Y2614" s="251">
        <f t="shared" si="285"/>
        <v>560000</v>
      </c>
      <c r="Z2614" s="251">
        <v>0.01</v>
      </c>
    </row>
    <row r="2615" spans="1:26" s="189" customFormat="1" ht="15.75" customHeight="1" x14ac:dyDescent="0.35">
      <c r="A2615" s="221">
        <v>150</v>
      </c>
      <c r="B2615" s="217" t="str">
        <f>+ม.8!D185</f>
        <v>น.ส.3</v>
      </c>
      <c r="C2615" s="234">
        <f>+ม.8!E185</f>
        <v>392</v>
      </c>
      <c r="D2615" s="221">
        <f>+ม.8!I185</f>
        <v>0</v>
      </c>
      <c r="E2615" s="221">
        <f>+ม.8!J185</f>
        <v>2</v>
      </c>
      <c r="F2615" s="230">
        <f>+ม.8!K185</f>
        <v>73</v>
      </c>
      <c r="G2615" s="190"/>
      <c r="H2615" s="221">
        <f t="shared" si="283"/>
        <v>273</v>
      </c>
      <c r="I2615" s="226">
        <v>100</v>
      </c>
      <c r="J2615" s="191">
        <f t="shared" si="284"/>
        <v>27300</v>
      </c>
      <c r="K2615" s="221">
        <f>+ม.8!Q185</f>
        <v>1</v>
      </c>
      <c r="L2615" s="238" t="str">
        <f>+ม.8!S185</f>
        <v>บ้านเดี่ยว</v>
      </c>
      <c r="M2615" s="238" t="str">
        <f>+ม.8!T185</f>
        <v>ไม้</v>
      </c>
      <c r="N2615" s="190"/>
      <c r="O2615" s="197">
        <f>+ม.8!U185</f>
        <v>75</v>
      </c>
      <c r="P2615" s="190">
        <f>+ม.8!W185</f>
        <v>75</v>
      </c>
      <c r="Q2615" s="244">
        <v>6800</v>
      </c>
      <c r="R2615" s="197">
        <f t="shared" si="279"/>
        <v>510000</v>
      </c>
      <c r="S2615" s="221">
        <f>+ม.8!Z185</f>
        <v>20</v>
      </c>
      <c r="T2615" s="201">
        <f t="shared" si="280"/>
        <v>102000</v>
      </c>
      <c r="U2615" s="190">
        <f t="shared" si="281"/>
        <v>408000</v>
      </c>
      <c r="V2615" s="190">
        <f t="shared" si="282"/>
        <v>435300</v>
      </c>
      <c r="W2615" s="190"/>
      <c r="X2615" s="258"/>
      <c r="Y2615" s="251">
        <f t="shared" si="285"/>
        <v>435300</v>
      </c>
      <c r="Z2615" s="251">
        <v>0.03</v>
      </c>
    </row>
    <row r="2616" spans="1:26" s="189" customFormat="1" ht="15.75" customHeight="1" x14ac:dyDescent="0.35">
      <c r="A2616" s="221">
        <v>151</v>
      </c>
      <c r="B2616" s="217" t="str">
        <f>+ม.8!D186</f>
        <v>น.ส.3</v>
      </c>
      <c r="C2616" s="234">
        <f>+ม.8!E186</f>
        <v>408</v>
      </c>
      <c r="D2616" s="221">
        <f>+ม.8!I186</f>
        <v>0</v>
      </c>
      <c r="E2616" s="221">
        <f>+ม.8!J186</f>
        <v>3</v>
      </c>
      <c r="F2616" s="230">
        <f>+ม.8!K186</f>
        <v>40</v>
      </c>
      <c r="G2616" s="190"/>
      <c r="H2616" s="221">
        <f t="shared" si="283"/>
        <v>340</v>
      </c>
      <c r="I2616" s="226">
        <v>100</v>
      </c>
      <c r="J2616" s="191">
        <f t="shared" si="284"/>
        <v>34000</v>
      </c>
      <c r="K2616" s="221">
        <f>+ม.8!Q186</f>
        <v>1</v>
      </c>
      <c r="L2616" s="238" t="str">
        <f>+ม.8!S186</f>
        <v>บ้านเดี่ยว</v>
      </c>
      <c r="M2616" s="238" t="str">
        <f>+ม.8!T186</f>
        <v>ไม้</v>
      </c>
      <c r="N2616" s="190"/>
      <c r="O2616" s="197">
        <f>+ม.8!U186</f>
        <v>77</v>
      </c>
      <c r="P2616" s="190">
        <f>+ม.8!W186</f>
        <v>77</v>
      </c>
      <c r="Q2616" s="244">
        <v>6800</v>
      </c>
      <c r="R2616" s="197">
        <f t="shared" si="279"/>
        <v>523600</v>
      </c>
      <c r="S2616" s="221">
        <f>+ม.8!Z186</f>
        <v>20</v>
      </c>
      <c r="T2616" s="201">
        <f t="shared" si="280"/>
        <v>104720</v>
      </c>
      <c r="U2616" s="190">
        <f t="shared" si="281"/>
        <v>418880</v>
      </c>
      <c r="V2616" s="190">
        <f t="shared" si="282"/>
        <v>452880</v>
      </c>
      <c r="W2616" s="190"/>
      <c r="X2616" s="258"/>
      <c r="Y2616" s="251">
        <f t="shared" si="285"/>
        <v>452880</v>
      </c>
      <c r="Z2616" s="251">
        <v>0.03</v>
      </c>
    </row>
    <row r="2617" spans="1:26" s="189" customFormat="1" ht="15.75" customHeight="1" x14ac:dyDescent="0.35">
      <c r="A2617" s="221">
        <v>152</v>
      </c>
      <c r="B2617" s="217" t="str">
        <f>+ม.8!D187</f>
        <v>น.ส.3</v>
      </c>
      <c r="C2617" s="234">
        <f>+ม.8!E187</f>
        <v>124</v>
      </c>
      <c r="D2617" s="221">
        <f>+ม.8!I187</f>
        <v>0</v>
      </c>
      <c r="E2617" s="221">
        <f>+ม.8!J187</f>
        <v>0</v>
      </c>
      <c r="F2617" s="230">
        <f>+ม.8!K187</f>
        <v>69</v>
      </c>
      <c r="G2617" s="190"/>
      <c r="H2617" s="221">
        <f t="shared" si="283"/>
        <v>69</v>
      </c>
      <c r="I2617" s="226">
        <v>100</v>
      </c>
      <c r="J2617" s="191">
        <f t="shared" si="284"/>
        <v>6900</v>
      </c>
      <c r="K2617" s="221">
        <f>+ม.8!Q187</f>
        <v>1</v>
      </c>
      <c r="L2617" s="238" t="str">
        <f>+ม.8!S187</f>
        <v>บ้านเดี่ยว</v>
      </c>
      <c r="M2617" s="238" t="str">
        <f>+ม.8!T187</f>
        <v>ตึก</v>
      </c>
      <c r="N2617" s="190"/>
      <c r="O2617" s="197">
        <f>+ม.8!U187</f>
        <v>180</v>
      </c>
      <c r="P2617" s="190">
        <f>+ม.8!W187</f>
        <v>108</v>
      </c>
      <c r="Q2617" s="244">
        <v>6800</v>
      </c>
      <c r="R2617" s="197">
        <f t="shared" si="279"/>
        <v>1224000</v>
      </c>
      <c r="S2617" s="221">
        <f>+ม.8!Z187</f>
        <v>20</v>
      </c>
      <c r="T2617" s="201">
        <f t="shared" si="280"/>
        <v>244800</v>
      </c>
      <c r="U2617" s="190">
        <f t="shared" si="281"/>
        <v>979200</v>
      </c>
      <c r="V2617" s="190">
        <f t="shared" si="282"/>
        <v>986100</v>
      </c>
      <c r="W2617" s="190"/>
      <c r="X2617" s="258"/>
      <c r="Y2617" s="251">
        <f t="shared" si="285"/>
        <v>986100</v>
      </c>
      <c r="Z2617" s="251">
        <v>0.03</v>
      </c>
    </row>
    <row r="2618" spans="1:26" s="189" customFormat="1" ht="15.75" customHeight="1" x14ac:dyDescent="0.35">
      <c r="A2618" s="221">
        <v>153</v>
      </c>
      <c r="B2618" s="217" t="str">
        <f>+ม.8!D188</f>
        <v>น.ส.3</v>
      </c>
      <c r="C2618" s="234">
        <f>+ม.8!E188</f>
        <v>391</v>
      </c>
      <c r="D2618" s="221">
        <f>+ม.8!I188</f>
        <v>0</v>
      </c>
      <c r="E2618" s="221">
        <f>+ม.8!J188</f>
        <v>1</v>
      </c>
      <c r="F2618" s="230">
        <f>+ม.8!K188</f>
        <v>19</v>
      </c>
      <c r="G2618" s="190"/>
      <c r="H2618" s="221">
        <f t="shared" si="283"/>
        <v>119</v>
      </c>
      <c r="I2618" s="226">
        <v>100</v>
      </c>
      <c r="J2618" s="191">
        <f t="shared" si="284"/>
        <v>11900</v>
      </c>
      <c r="K2618" s="221">
        <f>+ม.8!Q188</f>
        <v>0</v>
      </c>
      <c r="L2618" s="238">
        <f>+ม.8!S188</f>
        <v>0</v>
      </c>
      <c r="M2618" s="238">
        <f>+ม.8!T188</f>
        <v>0</v>
      </c>
      <c r="N2618" s="190"/>
      <c r="O2618" s="197">
        <f>+ม.8!U188</f>
        <v>0</v>
      </c>
      <c r="P2618" s="190">
        <f>+ม.8!W188</f>
        <v>0</v>
      </c>
      <c r="Q2618" s="244"/>
      <c r="R2618" s="197">
        <f t="shared" si="279"/>
        <v>0</v>
      </c>
      <c r="S2618" s="221">
        <f>+ม.8!Z188</f>
        <v>0</v>
      </c>
      <c r="T2618" s="201">
        <f t="shared" si="280"/>
        <v>0</v>
      </c>
      <c r="U2618" s="190">
        <f t="shared" si="281"/>
        <v>0</v>
      </c>
      <c r="V2618" s="190">
        <f t="shared" si="282"/>
        <v>11900</v>
      </c>
      <c r="W2618" s="190"/>
      <c r="X2618" s="258"/>
      <c r="Y2618" s="251">
        <f t="shared" si="285"/>
        <v>11900</v>
      </c>
      <c r="Z2618" s="251">
        <v>0.01</v>
      </c>
    </row>
    <row r="2619" spans="1:26" s="189" customFormat="1" ht="15.75" customHeight="1" x14ac:dyDescent="0.35">
      <c r="A2619" s="221">
        <v>154</v>
      </c>
      <c r="B2619" s="217" t="str">
        <f>+ม.8!D189</f>
        <v>โฉนด</v>
      </c>
      <c r="C2619" s="234">
        <f>+ม.8!E189</f>
        <v>4939</v>
      </c>
      <c r="D2619" s="221">
        <f>+ม.8!I189</f>
        <v>0</v>
      </c>
      <c r="E2619" s="221">
        <f>+ม.8!J189</f>
        <v>3</v>
      </c>
      <c r="F2619" s="230">
        <f>+ม.8!K189</f>
        <v>30</v>
      </c>
      <c r="G2619" s="190"/>
      <c r="H2619" s="221">
        <f t="shared" si="283"/>
        <v>330</v>
      </c>
      <c r="I2619" s="226">
        <v>230</v>
      </c>
      <c r="J2619" s="191">
        <f t="shared" si="284"/>
        <v>75900</v>
      </c>
      <c r="K2619" s="221">
        <f>+ม.8!Q189</f>
        <v>1</v>
      </c>
      <c r="L2619" s="238" t="str">
        <f>+ม.8!S189</f>
        <v>บ้านเดี่ยว</v>
      </c>
      <c r="M2619" s="238" t="str">
        <f>+ม.8!T189</f>
        <v>ครึ่งตึกครึ่งไม้</v>
      </c>
      <c r="N2619" s="190"/>
      <c r="O2619" s="197">
        <f>+ม.8!U189</f>
        <v>0</v>
      </c>
      <c r="P2619" s="190">
        <f>+ม.8!W189</f>
        <v>0</v>
      </c>
      <c r="Q2619" s="244">
        <v>6800</v>
      </c>
      <c r="R2619" s="197">
        <f t="shared" si="279"/>
        <v>0</v>
      </c>
      <c r="S2619" s="221">
        <f>+ม.8!Z189</f>
        <v>0</v>
      </c>
      <c r="T2619" s="201">
        <f t="shared" si="280"/>
        <v>0</v>
      </c>
      <c r="U2619" s="190">
        <f t="shared" si="281"/>
        <v>0</v>
      </c>
      <c r="V2619" s="190">
        <f t="shared" si="282"/>
        <v>75900</v>
      </c>
      <c r="W2619" s="190"/>
      <c r="X2619" s="258" t="s">
        <v>2880</v>
      </c>
      <c r="Y2619" s="251"/>
      <c r="Z2619" s="251">
        <v>0.03</v>
      </c>
    </row>
    <row r="2620" spans="1:26" s="189" customFormat="1" ht="15.75" customHeight="1" x14ac:dyDescent="0.35">
      <c r="A2620" s="221">
        <v>155</v>
      </c>
      <c r="B2620" s="217" t="str">
        <f>+ม.8!D190</f>
        <v>โฉนด</v>
      </c>
      <c r="C2620" s="234">
        <f>+ม.8!E190</f>
        <v>43566</v>
      </c>
      <c r="D2620" s="221">
        <f>+ม.8!I190</f>
        <v>2</v>
      </c>
      <c r="E2620" s="221">
        <f>+ม.8!J190</f>
        <v>3</v>
      </c>
      <c r="F2620" s="230">
        <f>+ม.8!K190</f>
        <v>51</v>
      </c>
      <c r="G2620" s="190"/>
      <c r="H2620" s="221">
        <f t="shared" si="283"/>
        <v>1151</v>
      </c>
      <c r="I2620" s="226">
        <v>130</v>
      </c>
      <c r="J2620" s="191">
        <f t="shared" si="284"/>
        <v>149630</v>
      </c>
      <c r="K2620" s="221">
        <f>+ม.8!Q190</f>
        <v>0</v>
      </c>
      <c r="L2620" s="238">
        <f>+ม.8!S190</f>
        <v>0</v>
      </c>
      <c r="M2620" s="238">
        <f>+ม.8!T190</f>
        <v>0</v>
      </c>
      <c r="N2620" s="190"/>
      <c r="O2620" s="197">
        <f>+ม.8!U190</f>
        <v>0</v>
      </c>
      <c r="P2620" s="190">
        <f>+ม.8!W190</f>
        <v>0</v>
      </c>
      <c r="Q2620" s="244"/>
      <c r="R2620" s="197">
        <f t="shared" si="279"/>
        <v>0</v>
      </c>
      <c r="S2620" s="221">
        <f>+ม.8!Z190</f>
        <v>0</v>
      </c>
      <c r="T2620" s="201">
        <f t="shared" si="280"/>
        <v>0</v>
      </c>
      <c r="U2620" s="190">
        <f t="shared" si="281"/>
        <v>0</v>
      </c>
      <c r="V2620" s="190">
        <f t="shared" si="282"/>
        <v>149630</v>
      </c>
      <c r="W2620" s="190"/>
      <c r="X2620" s="258" t="s">
        <v>2880</v>
      </c>
      <c r="Y2620" s="251"/>
      <c r="Z2620" s="251">
        <v>0.01</v>
      </c>
    </row>
    <row r="2621" spans="1:26" s="189" customFormat="1" ht="15.75" customHeight="1" x14ac:dyDescent="0.35">
      <c r="A2621" s="221"/>
      <c r="B2621" s="217"/>
      <c r="C2621" s="234"/>
      <c r="D2621" s="221"/>
      <c r="E2621" s="221"/>
      <c r="F2621" s="230"/>
      <c r="G2621" s="190"/>
      <c r="H2621" s="221">
        <f t="shared" si="283"/>
        <v>0</v>
      </c>
      <c r="I2621" s="226"/>
      <c r="J2621" s="191">
        <f t="shared" si="284"/>
        <v>0</v>
      </c>
      <c r="K2621" s="221"/>
      <c r="L2621" s="238"/>
      <c r="M2621" s="238"/>
      <c r="N2621" s="190"/>
      <c r="O2621" s="197"/>
      <c r="P2621" s="190"/>
      <c r="Q2621" s="244"/>
      <c r="R2621" s="197"/>
      <c r="S2621" s="221"/>
      <c r="T2621" s="201"/>
      <c r="U2621" s="190"/>
      <c r="V2621" s="190"/>
      <c r="W2621" s="190"/>
      <c r="X2621" s="258"/>
      <c r="Y2621" s="251"/>
      <c r="Z2621" s="251"/>
    </row>
    <row r="2622" spans="1:26" s="189" customFormat="1" ht="15.75" customHeight="1" x14ac:dyDescent="0.35">
      <c r="A2622" s="221"/>
      <c r="B2622" s="217"/>
      <c r="C2622" s="234"/>
      <c r="D2622" s="221"/>
      <c r="E2622" s="221"/>
      <c r="F2622" s="230"/>
      <c r="G2622" s="190"/>
      <c r="H2622" s="221"/>
      <c r="I2622" s="226"/>
      <c r="J2622" s="191"/>
      <c r="K2622" s="221"/>
      <c r="L2622" s="238"/>
      <c r="M2622" s="238"/>
      <c r="N2622" s="190"/>
      <c r="O2622" s="197"/>
      <c r="P2622" s="190"/>
      <c r="Q2622" s="244"/>
      <c r="R2622" s="197"/>
      <c r="S2622" s="221"/>
      <c r="T2622" s="201"/>
      <c r="U2622" s="190"/>
      <c r="V2622" s="190"/>
      <c r="W2622" s="190"/>
      <c r="X2622" s="258"/>
      <c r="Y2622" s="251"/>
      <c r="Z2622" s="251"/>
    </row>
    <row r="2623" spans="1:26" s="189" customFormat="1" ht="15.75" customHeight="1" x14ac:dyDescent="0.35">
      <c r="A2623" s="221"/>
      <c r="B2623" s="217"/>
      <c r="C2623" s="234"/>
      <c r="D2623" s="221"/>
      <c r="E2623" s="221"/>
      <c r="F2623" s="230"/>
      <c r="G2623" s="190"/>
      <c r="H2623" s="221"/>
      <c r="I2623" s="226"/>
      <c r="J2623" s="191"/>
      <c r="K2623" s="221"/>
      <c r="L2623" s="238"/>
      <c r="M2623" s="238"/>
      <c r="N2623" s="190"/>
      <c r="O2623" s="197"/>
      <c r="P2623" s="190"/>
      <c r="Q2623" s="244"/>
      <c r="R2623" s="197"/>
      <c r="S2623" s="221"/>
      <c r="T2623" s="201"/>
      <c r="U2623" s="190"/>
      <c r="V2623" s="190"/>
      <c r="W2623" s="190"/>
      <c r="X2623" s="258"/>
      <c r="Y2623" s="251"/>
      <c r="Z2623" s="251"/>
    </row>
    <row r="2624" spans="1:26" s="189" customFormat="1" ht="15.75" customHeight="1" x14ac:dyDescent="0.35">
      <c r="A2624" s="221"/>
      <c r="B2624" s="217"/>
      <c r="C2624" s="234"/>
      <c r="D2624" s="221"/>
      <c r="E2624" s="221"/>
      <c r="F2624" s="230"/>
      <c r="G2624" s="190"/>
      <c r="H2624" s="221"/>
      <c r="I2624" s="226"/>
      <c r="J2624" s="191"/>
      <c r="K2624" s="221"/>
      <c r="L2624" s="238"/>
      <c r="M2624" s="238"/>
      <c r="N2624" s="190"/>
      <c r="O2624" s="197"/>
      <c r="P2624" s="190"/>
      <c r="Q2624" s="244"/>
      <c r="R2624" s="197"/>
      <c r="S2624" s="221"/>
      <c r="T2624" s="201"/>
      <c r="U2624" s="190"/>
      <c r="V2624" s="190"/>
      <c r="W2624" s="190"/>
      <c r="X2624" s="258"/>
      <c r="Y2624" s="251"/>
      <c r="Z2624" s="251"/>
    </row>
    <row r="2625" spans="1:26" s="189" customFormat="1" ht="15.75" customHeight="1" x14ac:dyDescent="0.35">
      <c r="A2625" s="221"/>
      <c r="B2625" s="217"/>
      <c r="C2625" s="234"/>
      <c r="D2625" s="221"/>
      <c r="E2625" s="221"/>
      <c r="F2625" s="230"/>
      <c r="G2625" s="190"/>
      <c r="H2625" s="221"/>
      <c r="I2625" s="226"/>
      <c r="J2625" s="191"/>
      <c r="K2625" s="221"/>
      <c r="L2625" s="238"/>
      <c r="M2625" s="238"/>
      <c r="N2625" s="190"/>
      <c r="O2625" s="197"/>
      <c r="P2625" s="190"/>
      <c r="Q2625" s="244"/>
      <c r="R2625" s="197"/>
      <c r="S2625" s="221"/>
      <c r="T2625" s="201"/>
      <c r="U2625" s="190"/>
      <c r="V2625" s="190"/>
      <c r="W2625" s="190"/>
      <c r="X2625" s="258"/>
      <c r="Y2625" s="251"/>
      <c r="Z2625" s="251"/>
    </row>
    <row r="2626" spans="1:26" s="189" customFormat="1" ht="15.75" customHeight="1" x14ac:dyDescent="0.35">
      <c r="A2626" s="221"/>
      <c r="B2626" s="217"/>
      <c r="C2626" s="234"/>
      <c r="D2626" s="221"/>
      <c r="E2626" s="221"/>
      <c r="F2626" s="230"/>
      <c r="G2626" s="190"/>
      <c r="H2626" s="221"/>
      <c r="I2626" s="226"/>
      <c r="J2626" s="191"/>
      <c r="K2626" s="221"/>
      <c r="L2626" s="238"/>
      <c r="M2626" s="238"/>
      <c r="N2626" s="190"/>
      <c r="O2626" s="197"/>
      <c r="P2626" s="190"/>
      <c r="Q2626" s="244"/>
      <c r="R2626" s="197"/>
      <c r="S2626" s="221"/>
      <c r="T2626" s="201"/>
      <c r="U2626" s="190"/>
      <c r="V2626" s="190"/>
      <c r="W2626" s="190"/>
      <c r="X2626" s="258"/>
      <c r="Y2626" s="251"/>
      <c r="Z2626" s="251"/>
    </row>
    <row r="2627" spans="1:26" s="189" customFormat="1" ht="15.75" customHeight="1" x14ac:dyDescent="0.35">
      <c r="A2627" s="221"/>
      <c r="B2627" s="217"/>
      <c r="C2627" s="234"/>
      <c r="D2627" s="221"/>
      <c r="E2627" s="221"/>
      <c r="F2627" s="230"/>
      <c r="G2627" s="190"/>
      <c r="H2627" s="221">
        <f t="shared" si="283"/>
        <v>0</v>
      </c>
      <c r="I2627" s="226"/>
      <c r="J2627" s="191">
        <f t="shared" si="284"/>
        <v>0</v>
      </c>
      <c r="K2627" s="221"/>
      <c r="L2627" s="238"/>
      <c r="M2627" s="238"/>
      <c r="N2627" s="190"/>
      <c r="O2627" s="197"/>
      <c r="P2627" s="190"/>
      <c r="Q2627" s="244"/>
      <c r="R2627" s="197"/>
      <c r="S2627" s="221"/>
      <c r="T2627" s="201"/>
      <c r="U2627" s="190"/>
      <c r="V2627" s="190"/>
      <c r="W2627" s="190"/>
      <c r="X2627" s="258"/>
      <c r="Y2627" s="251"/>
      <c r="Z2627" s="251"/>
    </row>
    <row r="2628" spans="1:26" s="189" customFormat="1" ht="15.75" customHeight="1" x14ac:dyDescent="0.35">
      <c r="A2628" s="221"/>
      <c r="B2628" s="217"/>
      <c r="C2628" s="234"/>
      <c r="D2628" s="221"/>
      <c r="E2628" s="221"/>
      <c r="F2628" s="230"/>
      <c r="G2628" s="190"/>
      <c r="H2628" s="221">
        <f t="shared" si="283"/>
        <v>0</v>
      </c>
      <c r="I2628" s="226"/>
      <c r="J2628" s="191">
        <f t="shared" si="284"/>
        <v>0</v>
      </c>
      <c r="K2628" s="221"/>
      <c r="L2628" s="238"/>
      <c r="M2628" s="238"/>
      <c r="N2628" s="190"/>
      <c r="O2628" s="197"/>
      <c r="P2628" s="190"/>
      <c r="Q2628" s="244"/>
      <c r="R2628" s="197"/>
      <c r="S2628" s="221"/>
      <c r="T2628" s="201"/>
      <c r="U2628" s="190"/>
      <c r="V2628" s="190"/>
      <c r="W2628" s="190"/>
      <c r="X2628" s="258"/>
      <c r="Y2628" s="251"/>
      <c r="Z2628" s="251"/>
    </row>
    <row r="2629" spans="1:26" s="189" customFormat="1" ht="15.75" customHeight="1" x14ac:dyDescent="0.35">
      <c r="A2629" s="221"/>
      <c r="B2629" s="217"/>
      <c r="C2629" s="234"/>
      <c r="D2629" s="221"/>
      <c r="E2629" s="221"/>
      <c r="F2629" s="230"/>
      <c r="G2629" s="190"/>
      <c r="H2629" s="221">
        <f t="shared" si="283"/>
        <v>0</v>
      </c>
      <c r="I2629" s="226"/>
      <c r="J2629" s="191">
        <f t="shared" si="284"/>
        <v>0</v>
      </c>
      <c r="K2629" s="221"/>
      <c r="L2629" s="238"/>
      <c r="M2629" s="238"/>
      <c r="N2629" s="190"/>
      <c r="O2629" s="197"/>
      <c r="P2629" s="190"/>
      <c r="Q2629" s="244"/>
      <c r="R2629" s="197"/>
      <c r="S2629" s="221"/>
      <c r="T2629" s="201"/>
      <c r="U2629" s="190"/>
      <c r="V2629" s="190"/>
      <c r="W2629" s="190"/>
      <c r="X2629" s="258"/>
      <c r="Y2629" s="251"/>
      <c r="Z2629" s="251"/>
    </row>
    <row r="2630" spans="1:26" s="189" customFormat="1" ht="15.75" customHeight="1" x14ac:dyDescent="0.35">
      <c r="A2630" s="221"/>
      <c r="B2630" s="217"/>
      <c r="C2630" s="234"/>
      <c r="D2630" s="221"/>
      <c r="E2630" s="221"/>
      <c r="F2630" s="230"/>
      <c r="G2630" s="190"/>
      <c r="H2630" s="221">
        <f t="shared" si="283"/>
        <v>0</v>
      </c>
      <c r="I2630" s="226"/>
      <c r="J2630" s="191">
        <f t="shared" si="284"/>
        <v>0</v>
      </c>
      <c r="K2630" s="221"/>
      <c r="L2630" s="238"/>
      <c r="M2630" s="238"/>
      <c r="N2630" s="190"/>
      <c r="O2630" s="197"/>
      <c r="P2630" s="190"/>
      <c r="Q2630" s="244"/>
      <c r="R2630" s="197"/>
      <c r="S2630" s="221"/>
      <c r="T2630" s="201"/>
      <c r="U2630" s="190"/>
      <c r="V2630" s="190"/>
      <c r="W2630" s="190"/>
      <c r="X2630" s="258"/>
      <c r="Y2630" s="251"/>
      <c r="Z2630" s="251"/>
    </row>
    <row r="2631" spans="1:26" s="189" customFormat="1" ht="15.75" customHeight="1" x14ac:dyDescent="0.35">
      <c r="A2631" s="221"/>
      <c r="B2631" s="217"/>
      <c r="C2631" s="234"/>
      <c r="D2631" s="221"/>
      <c r="E2631" s="221"/>
      <c r="F2631" s="230"/>
      <c r="G2631" s="190"/>
      <c r="H2631" s="221">
        <f t="shared" si="283"/>
        <v>0</v>
      </c>
      <c r="I2631" s="226"/>
      <c r="J2631" s="191">
        <f t="shared" si="284"/>
        <v>0</v>
      </c>
      <c r="K2631" s="221"/>
      <c r="L2631" s="238"/>
      <c r="M2631" s="238"/>
      <c r="N2631" s="190"/>
      <c r="O2631" s="197"/>
      <c r="P2631" s="190"/>
      <c r="Q2631" s="244"/>
      <c r="R2631" s="197"/>
      <c r="S2631" s="221"/>
      <c r="T2631" s="201"/>
      <c r="U2631" s="190"/>
      <c r="V2631" s="190"/>
      <c r="W2631" s="190"/>
      <c r="X2631" s="258"/>
      <c r="Y2631" s="251"/>
      <c r="Z2631" s="251"/>
    </row>
    <row r="2632" spans="1:26" s="189" customFormat="1" ht="15.75" customHeight="1" x14ac:dyDescent="0.35">
      <c r="A2632" s="221"/>
      <c r="B2632" s="217"/>
      <c r="C2632" s="234"/>
      <c r="D2632" s="221"/>
      <c r="E2632" s="221"/>
      <c r="F2632" s="230"/>
      <c r="G2632" s="190"/>
      <c r="H2632" s="221">
        <f t="shared" si="283"/>
        <v>0</v>
      </c>
      <c r="I2632" s="226"/>
      <c r="J2632" s="191">
        <f t="shared" si="284"/>
        <v>0</v>
      </c>
      <c r="K2632" s="221"/>
      <c r="L2632" s="238"/>
      <c r="M2632" s="238"/>
      <c r="N2632" s="190"/>
      <c r="O2632" s="197"/>
      <c r="P2632" s="190"/>
      <c r="Q2632" s="244"/>
      <c r="R2632" s="197"/>
      <c r="S2632" s="221"/>
      <c r="T2632" s="201"/>
      <c r="U2632" s="190"/>
      <c r="V2632" s="190"/>
      <c r="W2632" s="190"/>
      <c r="X2632" s="258"/>
      <c r="Y2632" s="251"/>
      <c r="Z2632" s="251"/>
    </row>
    <row r="2633" spans="1:26" s="189" customFormat="1" ht="15.75" customHeight="1" x14ac:dyDescent="0.35">
      <c r="A2633" s="221"/>
      <c r="B2633" s="217"/>
      <c r="C2633" s="234"/>
      <c r="D2633" s="221"/>
      <c r="E2633" s="221"/>
      <c r="F2633" s="230"/>
      <c r="G2633" s="190"/>
      <c r="H2633" s="221">
        <f t="shared" si="283"/>
        <v>0</v>
      </c>
      <c r="I2633" s="226"/>
      <c r="J2633" s="191">
        <f t="shared" si="284"/>
        <v>0</v>
      </c>
      <c r="K2633" s="221"/>
      <c r="L2633" s="238"/>
      <c r="M2633" s="238"/>
      <c r="N2633" s="190"/>
      <c r="O2633" s="197"/>
      <c r="P2633" s="190"/>
      <c r="Q2633" s="244"/>
      <c r="R2633" s="197"/>
      <c r="S2633" s="221"/>
      <c r="T2633" s="201"/>
      <c r="U2633" s="190"/>
      <c r="V2633" s="190"/>
      <c r="W2633" s="190"/>
      <c r="X2633" s="258"/>
      <c r="Y2633" s="251"/>
      <c r="Z2633" s="251"/>
    </row>
    <row r="2634" spans="1:26" s="189" customFormat="1" ht="15.75" customHeight="1" x14ac:dyDescent="0.35">
      <c r="A2634" s="274"/>
      <c r="B2634" s="275"/>
      <c r="C2634" s="276"/>
      <c r="D2634" s="274"/>
      <c r="E2634" s="274"/>
      <c r="F2634" s="277"/>
      <c r="G2634" s="278"/>
      <c r="H2634" s="274"/>
      <c r="I2634" s="279"/>
      <c r="J2634" s="280"/>
      <c r="K2634" s="274"/>
      <c r="L2634" s="203"/>
      <c r="M2634" s="203"/>
      <c r="N2634" s="278"/>
      <c r="O2634" s="281"/>
      <c r="P2634" s="278"/>
      <c r="Q2634" s="282"/>
      <c r="R2634" s="281"/>
      <c r="S2634" s="274"/>
      <c r="T2634" s="308"/>
      <c r="U2634" s="278"/>
      <c r="V2634" s="278"/>
      <c r="W2634" s="278"/>
      <c r="X2634" s="309"/>
      <c r="Y2634" s="310"/>
      <c r="Z2634" s="310"/>
    </row>
    <row r="2635" spans="1:26" s="189" customFormat="1" ht="15.75" customHeight="1" x14ac:dyDescent="0.35">
      <c r="A2635" s="274"/>
      <c r="B2635" s="275"/>
      <c r="C2635" s="276"/>
      <c r="D2635" s="274"/>
      <c r="E2635" s="274"/>
      <c r="F2635" s="277"/>
      <c r="G2635" s="278"/>
      <c r="H2635" s="274"/>
      <c r="I2635" s="279"/>
      <c r="J2635" s="280"/>
      <c r="K2635" s="274"/>
      <c r="L2635" s="203"/>
      <c r="M2635" s="203"/>
      <c r="N2635" s="278"/>
      <c r="O2635" s="281"/>
      <c r="P2635" s="278"/>
      <c r="Q2635" s="282"/>
      <c r="R2635" s="281"/>
      <c r="S2635" s="274"/>
      <c r="T2635" s="308"/>
      <c r="U2635" s="278"/>
      <c r="V2635" s="278"/>
      <c r="W2635" s="278"/>
      <c r="X2635" s="309"/>
      <c r="Y2635" s="310"/>
      <c r="Z2635" s="310"/>
    </row>
    <row r="2636" spans="1:26" s="189" customFormat="1" ht="15.75" customHeight="1" x14ac:dyDescent="0.35">
      <c r="A2636" s="274"/>
      <c r="B2636" s="275"/>
      <c r="C2636" s="276"/>
      <c r="D2636" s="274"/>
      <c r="E2636" s="274"/>
      <c r="F2636" s="277"/>
      <c r="G2636" s="278"/>
      <c r="H2636" s="274"/>
      <c r="I2636" s="279"/>
      <c r="J2636" s="280"/>
      <c r="K2636" s="274"/>
      <c r="L2636" s="203"/>
      <c r="M2636" s="203"/>
      <c r="N2636" s="278"/>
      <c r="O2636" s="281"/>
      <c r="P2636" s="278"/>
      <c r="Q2636" s="282"/>
      <c r="R2636" s="281"/>
      <c r="S2636" s="274"/>
      <c r="T2636" s="308"/>
      <c r="U2636" s="278"/>
      <c r="V2636" s="278"/>
      <c r="W2636" s="278"/>
      <c r="X2636" s="309"/>
      <c r="Y2636" s="310"/>
      <c r="Z2636" s="310"/>
    </row>
    <row r="2637" spans="1:26" s="189" customFormat="1" ht="15.75" customHeight="1" x14ac:dyDescent="0.35">
      <c r="A2637" s="274"/>
      <c r="B2637" s="275"/>
      <c r="C2637" s="276"/>
      <c r="D2637" s="274"/>
      <c r="E2637" s="274"/>
      <c r="F2637" s="277"/>
      <c r="G2637" s="278"/>
      <c r="H2637" s="274"/>
      <c r="I2637" s="279"/>
      <c r="J2637" s="280"/>
      <c r="K2637" s="274"/>
      <c r="L2637" s="203"/>
      <c r="M2637" s="203"/>
      <c r="N2637" s="278"/>
      <c r="O2637" s="281"/>
      <c r="P2637" s="278"/>
      <c r="Q2637" s="282"/>
      <c r="R2637" s="281"/>
      <c r="S2637" s="274"/>
      <c r="T2637" s="308"/>
      <c r="U2637" s="278"/>
      <c r="V2637" s="278"/>
      <c r="W2637" s="278"/>
      <c r="X2637" s="309"/>
      <c r="Y2637" s="310"/>
      <c r="Z2637" s="310"/>
    </row>
    <row r="2638" spans="1:26" s="189" customFormat="1" ht="15.75" customHeight="1" x14ac:dyDescent="0.35">
      <c r="A2638" s="274"/>
      <c r="B2638" s="275"/>
      <c r="C2638" s="276"/>
      <c r="D2638" s="274"/>
      <c r="E2638" s="274"/>
      <c r="F2638" s="277"/>
      <c r="G2638" s="278"/>
      <c r="H2638" s="274"/>
      <c r="I2638" s="279"/>
      <c r="J2638" s="280"/>
      <c r="K2638" s="274"/>
      <c r="L2638" s="203"/>
      <c r="M2638" s="203"/>
      <c r="N2638" s="278"/>
      <c r="O2638" s="281"/>
      <c r="P2638" s="278"/>
      <c r="Q2638" s="282"/>
      <c r="R2638" s="281"/>
      <c r="S2638" s="274"/>
      <c r="T2638" s="308"/>
      <c r="U2638" s="278"/>
      <c r="V2638" s="278"/>
      <c r="W2638" s="278"/>
      <c r="X2638" s="309"/>
      <c r="Y2638" s="310"/>
      <c r="Z2638" s="310"/>
    </row>
    <row r="2639" spans="1:26" s="189" customFormat="1" ht="15.75" customHeight="1" x14ac:dyDescent="0.35">
      <c r="A2639" s="274"/>
      <c r="B2639" s="275"/>
      <c r="C2639" s="276"/>
      <c r="D2639" s="274"/>
      <c r="E2639" s="274"/>
      <c r="F2639" s="277"/>
      <c r="G2639" s="278"/>
      <c r="H2639" s="274"/>
      <c r="I2639" s="279"/>
      <c r="J2639" s="280"/>
      <c r="K2639" s="274"/>
      <c r="L2639" s="203"/>
      <c r="M2639" s="203"/>
      <c r="N2639" s="278"/>
      <c r="O2639" s="281"/>
      <c r="P2639" s="278"/>
      <c r="Q2639" s="282"/>
      <c r="R2639" s="281"/>
      <c r="S2639" s="274"/>
      <c r="T2639" s="308"/>
      <c r="U2639" s="278"/>
      <c r="V2639" s="278"/>
      <c r="W2639" s="278"/>
      <c r="X2639" s="309"/>
      <c r="Y2639" s="310"/>
      <c r="Z2639" s="310"/>
    </row>
    <row r="2640" spans="1:26" ht="24" x14ac:dyDescent="0.55000000000000004">
      <c r="Y2640" s="260" t="s">
        <v>2778</v>
      </c>
    </row>
    <row r="2641" spans="1:26" ht="24" x14ac:dyDescent="0.55000000000000004">
      <c r="A2641" s="577" t="s">
        <v>2726</v>
      </c>
      <c r="B2641" s="577"/>
      <c r="C2641" s="577"/>
      <c r="D2641" s="577"/>
      <c r="E2641" s="577"/>
      <c r="F2641" s="577"/>
      <c r="G2641" s="577"/>
      <c r="H2641" s="577"/>
      <c r="I2641" s="577"/>
      <c r="J2641" s="577"/>
      <c r="K2641" s="577"/>
      <c r="L2641" s="577"/>
      <c r="M2641" s="577"/>
      <c r="N2641" s="577"/>
      <c r="O2641" s="577"/>
      <c r="P2641" s="577"/>
      <c r="Q2641" s="577"/>
      <c r="R2641" s="577"/>
      <c r="S2641" s="577"/>
      <c r="T2641" s="577"/>
      <c r="U2641" s="577"/>
      <c r="V2641" s="577"/>
      <c r="W2641" s="577"/>
      <c r="X2641" s="577"/>
      <c r="Y2641" s="577"/>
      <c r="Z2641" s="577"/>
    </row>
    <row r="2642" spans="1:26" ht="24" x14ac:dyDescent="0.55000000000000004">
      <c r="A2642" s="578" t="s">
        <v>2727</v>
      </c>
      <c r="B2642" s="578"/>
      <c r="C2642" s="578"/>
      <c r="D2642" s="578"/>
      <c r="E2642" s="578"/>
      <c r="F2642" s="578"/>
      <c r="G2642" s="578"/>
      <c r="H2642" s="578"/>
      <c r="I2642" s="578"/>
      <c r="J2642" s="578"/>
      <c r="K2642" s="578"/>
      <c r="L2642" s="578"/>
      <c r="M2642" s="578"/>
      <c r="N2642" s="578"/>
      <c r="O2642" s="578"/>
      <c r="P2642" s="578"/>
      <c r="Q2642" s="578"/>
      <c r="R2642" s="578"/>
      <c r="S2642" s="578"/>
      <c r="T2642" s="578"/>
      <c r="U2642" s="578"/>
      <c r="V2642" s="578"/>
      <c r="W2642" s="578"/>
      <c r="X2642" s="578"/>
      <c r="Y2642" s="578"/>
      <c r="Z2642" s="578"/>
    </row>
    <row r="2644" spans="1:26" s="205" customFormat="1" ht="13.5" x14ac:dyDescent="0.35">
      <c r="A2644" s="581" t="s">
        <v>2728</v>
      </c>
      <c r="B2644" s="581"/>
      <c r="C2644" s="581"/>
      <c r="D2644" s="581"/>
      <c r="E2644" s="581"/>
      <c r="F2644" s="581"/>
      <c r="G2644" s="581"/>
      <c r="H2644" s="581"/>
      <c r="I2644" s="581"/>
      <c r="J2644" s="581"/>
      <c r="K2644" s="581" t="s">
        <v>2745</v>
      </c>
      <c r="L2644" s="581"/>
      <c r="M2644" s="581"/>
      <c r="N2644" s="581"/>
      <c r="O2644" s="581"/>
      <c r="P2644" s="581"/>
      <c r="Q2644" s="581"/>
      <c r="R2644" s="581"/>
      <c r="S2644" s="581"/>
      <c r="T2644" s="581"/>
      <c r="U2644" s="581"/>
      <c r="V2644" s="204"/>
      <c r="W2644" s="186" t="s">
        <v>2758</v>
      </c>
      <c r="X2644" s="255"/>
      <c r="Y2644" s="248"/>
      <c r="Z2644" s="248"/>
    </row>
    <row r="2645" spans="1:26" s="205" customFormat="1" ht="13.5" x14ac:dyDescent="0.35">
      <c r="A2645" s="588" t="s">
        <v>5</v>
      </c>
      <c r="B2645" s="187"/>
      <c r="C2645" s="206"/>
      <c r="D2645" s="582" t="s">
        <v>10</v>
      </c>
      <c r="E2645" s="582"/>
      <c r="F2645" s="582"/>
      <c r="G2645" s="203"/>
      <c r="H2645" s="209"/>
      <c r="I2645" s="590" t="s">
        <v>2777</v>
      </c>
      <c r="J2645" s="207"/>
      <c r="K2645" s="575" t="s">
        <v>5</v>
      </c>
      <c r="L2645" s="203"/>
      <c r="M2645" s="186" t="s">
        <v>2736</v>
      </c>
      <c r="N2645" s="203"/>
      <c r="O2645" s="208"/>
      <c r="P2645" s="186"/>
      <c r="Q2645" s="241"/>
      <c r="R2645" s="209"/>
      <c r="S2645" s="579" t="s">
        <v>2760</v>
      </c>
      <c r="T2645" s="580"/>
      <c r="U2645" s="186"/>
      <c r="V2645" s="203" t="s">
        <v>2742</v>
      </c>
      <c r="W2645" s="187" t="s">
        <v>2766</v>
      </c>
      <c r="X2645" s="256" t="s">
        <v>2769</v>
      </c>
      <c r="Y2645" s="249" t="s">
        <v>2773</v>
      </c>
      <c r="Z2645" s="249"/>
    </row>
    <row r="2646" spans="1:26" s="205" customFormat="1" ht="13.5" x14ac:dyDescent="0.35">
      <c r="A2646" s="589"/>
      <c r="B2646" s="187"/>
      <c r="C2646" s="206" t="s">
        <v>2731</v>
      </c>
      <c r="D2646" s="582"/>
      <c r="E2646" s="582"/>
      <c r="F2646" s="582"/>
      <c r="G2646" s="203" t="s">
        <v>2736</v>
      </c>
      <c r="H2646" s="211"/>
      <c r="I2646" s="591"/>
      <c r="J2646" s="207" t="s">
        <v>2742</v>
      </c>
      <c r="K2646" s="576"/>
      <c r="L2646" s="203" t="s">
        <v>2746</v>
      </c>
      <c r="M2646" s="187" t="s">
        <v>2750</v>
      </c>
      <c r="N2646" s="203" t="s">
        <v>2736</v>
      </c>
      <c r="O2646" s="210" t="s">
        <v>2877</v>
      </c>
      <c r="P2646" s="187" t="s">
        <v>2755</v>
      </c>
      <c r="Q2646" s="242" t="s">
        <v>2758</v>
      </c>
      <c r="R2646" s="211" t="s">
        <v>2742</v>
      </c>
      <c r="S2646" s="212" t="s">
        <v>2761</v>
      </c>
      <c r="T2646" s="213"/>
      <c r="U2646" s="187" t="s">
        <v>2758</v>
      </c>
      <c r="V2646" s="203" t="s">
        <v>2765</v>
      </c>
      <c r="W2646" s="187" t="s">
        <v>2747</v>
      </c>
      <c r="X2646" s="256" t="s">
        <v>2770</v>
      </c>
      <c r="Y2646" s="249" t="s">
        <v>2774</v>
      </c>
      <c r="Z2646" s="249" t="s">
        <v>2776</v>
      </c>
    </row>
    <row r="2647" spans="1:26" s="205" customFormat="1" ht="13.5" x14ac:dyDescent="0.35">
      <c r="A2647" s="589"/>
      <c r="B2647" s="187" t="s">
        <v>2729</v>
      </c>
      <c r="C2647" s="206" t="s">
        <v>2732</v>
      </c>
      <c r="D2647" s="582" t="s">
        <v>20</v>
      </c>
      <c r="E2647" s="582" t="s">
        <v>2734</v>
      </c>
      <c r="F2647" s="585" t="s">
        <v>2735</v>
      </c>
      <c r="G2647" s="203" t="s">
        <v>2737</v>
      </c>
      <c r="H2647" s="211" t="s">
        <v>2740</v>
      </c>
      <c r="I2647" s="591"/>
      <c r="J2647" s="207" t="s">
        <v>2743</v>
      </c>
      <c r="K2647" s="576"/>
      <c r="L2647" s="203" t="s">
        <v>2747</v>
      </c>
      <c r="M2647" s="187" t="s">
        <v>2751</v>
      </c>
      <c r="N2647" s="203" t="s">
        <v>2737</v>
      </c>
      <c r="O2647" s="210" t="s">
        <v>2747</v>
      </c>
      <c r="P2647" s="187" t="s">
        <v>2756</v>
      </c>
      <c r="Q2647" s="242" t="s">
        <v>2747</v>
      </c>
      <c r="R2647" s="211" t="s">
        <v>2747</v>
      </c>
      <c r="S2647" s="212" t="s">
        <v>2750</v>
      </c>
      <c r="T2647" s="214" t="s">
        <v>2760</v>
      </c>
      <c r="U2647" s="187" t="s">
        <v>2747</v>
      </c>
      <c r="V2647" s="203" t="s">
        <v>2766</v>
      </c>
      <c r="W2647" s="187" t="s">
        <v>2767</v>
      </c>
      <c r="X2647" s="256" t="s">
        <v>2771</v>
      </c>
      <c r="Y2647" s="249" t="s">
        <v>2775</v>
      </c>
      <c r="Z2647" s="249" t="s">
        <v>2757</v>
      </c>
    </row>
    <row r="2648" spans="1:26" s="205" customFormat="1" ht="13.5" x14ac:dyDescent="0.35">
      <c r="A2648" s="589"/>
      <c r="B2648" s="187" t="s">
        <v>2730</v>
      </c>
      <c r="C2648" s="206" t="s">
        <v>2733</v>
      </c>
      <c r="D2648" s="583"/>
      <c r="E2648" s="583"/>
      <c r="F2648" s="586"/>
      <c r="G2648" s="203" t="s">
        <v>2738</v>
      </c>
      <c r="H2648" s="211" t="s">
        <v>2741</v>
      </c>
      <c r="I2648" s="591"/>
      <c r="J2648" s="207" t="s">
        <v>2744</v>
      </c>
      <c r="K2648" s="576"/>
      <c r="L2648" s="203" t="s">
        <v>2748</v>
      </c>
      <c r="M2648" s="187" t="s">
        <v>2752</v>
      </c>
      <c r="N2648" s="203" t="s">
        <v>2738</v>
      </c>
      <c r="O2648" s="210" t="s">
        <v>2754</v>
      </c>
      <c r="P2648" s="187" t="s">
        <v>2757</v>
      </c>
      <c r="Q2648" s="242" t="s">
        <v>2759</v>
      </c>
      <c r="R2648" s="211" t="s">
        <v>2744</v>
      </c>
      <c r="S2648" s="212" t="s">
        <v>2762</v>
      </c>
      <c r="T2648" s="214" t="s">
        <v>2757</v>
      </c>
      <c r="U2648" s="187" t="s">
        <v>2764</v>
      </c>
      <c r="V2648" s="203" t="s">
        <v>2747</v>
      </c>
      <c r="W2648" s="187" t="s">
        <v>2768</v>
      </c>
      <c r="X2648" s="256" t="s">
        <v>2772</v>
      </c>
      <c r="Y2648" s="249" t="s">
        <v>2744</v>
      </c>
      <c r="Z2648" s="249"/>
    </row>
    <row r="2649" spans="1:26" s="205" customFormat="1" ht="13.5" x14ac:dyDescent="0.35">
      <c r="A2649" s="589"/>
      <c r="B2649" s="187"/>
      <c r="C2649" s="206"/>
      <c r="D2649" s="584"/>
      <c r="E2649" s="584"/>
      <c r="F2649" s="587"/>
      <c r="G2649" s="203" t="s">
        <v>2739</v>
      </c>
      <c r="H2649" s="211"/>
      <c r="I2649" s="592"/>
      <c r="J2649" s="207"/>
      <c r="K2649" s="576"/>
      <c r="L2649" s="203" t="s">
        <v>2749</v>
      </c>
      <c r="M2649" s="187" t="s">
        <v>2753</v>
      </c>
      <c r="N2649" s="203" t="s">
        <v>2739</v>
      </c>
      <c r="O2649" s="210"/>
      <c r="P2649" s="187"/>
      <c r="Q2649" s="242"/>
      <c r="R2649" s="211"/>
      <c r="S2649" s="212" t="s">
        <v>2763</v>
      </c>
      <c r="T2649" s="214"/>
      <c r="U2649" s="187" t="s">
        <v>2744</v>
      </c>
      <c r="V2649" s="203"/>
      <c r="W2649" s="187" t="s">
        <v>2739</v>
      </c>
      <c r="X2649" s="256"/>
      <c r="Y2649" s="249"/>
      <c r="Z2649" s="249"/>
    </row>
    <row r="2650" spans="1:26" s="189" customFormat="1" ht="15.75" customHeight="1" x14ac:dyDescent="0.35">
      <c r="A2650" s="221">
        <v>1</v>
      </c>
      <c r="B2650" s="217" t="str">
        <f>+ม.9!D10</f>
        <v>ส.ป.ก.</v>
      </c>
      <c r="C2650" s="234">
        <f>+ม.9!E10</f>
        <v>7417</v>
      </c>
      <c r="D2650" s="221">
        <f>+ม.9!J10</f>
        <v>0</v>
      </c>
      <c r="E2650" s="221">
        <f>+ม.9!K10</f>
        <v>2</v>
      </c>
      <c r="F2650" s="230">
        <f>+ม.9!L10</f>
        <v>43</v>
      </c>
      <c r="G2650" s="190"/>
      <c r="H2650" s="221">
        <f t="shared" si="283"/>
        <v>243</v>
      </c>
      <c r="I2650" s="226">
        <v>100</v>
      </c>
      <c r="J2650" s="191">
        <f t="shared" si="284"/>
        <v>24300</v>
      </c>
      <c r="K2650" s="221">
        <f>+ม.9!R10</f>
        <v>1</v>
      </c>
      <c r="L2650" s="238" t="str">
        <f>+ม.9!T10</f>
        <v>บ้านเดี่ยว</v>
      </c>
      <c r="M2650" s="238" t="str">
        <f>+ม.9!U10</f>
        <v>ครึ่งตึกครึ่งไม้</v>
      </c>
      <c r="N2650" s="190"/>
      <c r="O2650" s="197">
        <f>+ม.9!V10</f>
        <v>216</v>
      </c>
      <c r="P2650" s="190">
        <f>+ม.9!X10</f>
        <v>0</v>
      </c>
      <c r="Q2650" s="244">
        <v>6800</v>
      </c>
      <c r="R2650" s="197">
        <f t="shared" si="279"/>
        <v>1468800</v>
      </c>
      <c r="S2650" s="221">
        <v>30</v>
      </c>
      <c r="T2650" s="201">
        <f t="shared" si="280"/>
        <v>440640</v>
      </c>
      <c r="U2650" s="190">
        <f t="shared" si="281"/>
        <v>1028160</v>
      </c>
      <c r="V2650" s="190">
        <f t="shared" si="282"/>
        <v>1052460</v>
      </c>
      <c r="W2650" s="190"/>
      <c r="X2650" s="258"/>
      <c r="Y2650" s="251">
        <f t="shared" ref="Y2650:Y2713" si="286">+V2650-X2650</f>
        <v>1052460</v>
      </c>
      <c r="Z2650" s="251">
        <v>0.03</v>
      </c>
    </row>
    <row r="2651" spans="1:26" s="189" customFormat="1" ht="15.75" customHeight="1" x14ac:dyDescent="0.35">
      <c r="A2651" s="221">
        <f>+ม.9!C11</f>
        <v>0</v>
      </c>
      <c r="B2651" s="217">
        <f>+ม.9!D11</f>
        <v>0</v>
      </c>
      <c r="C2651" s="234"/>
      <c r="D2651" s="221"/>
      <c r="E2651" s="221"/>
      <c r="F2651" s="230"/>
      <c r="G2651" s="190"/>
      <c r="H2651" s="221">
        <f t="shared" si="283"/>
        <v>0</v>
      </c>
      <c r="I2651" s="226"/>
      <c r="J2651" s="191">
        <f t="shared" si="284"/>
        <v>0</v>
      </c>
      <c r="K2651" s="221">
        <f>+ม.9!R11</f>
        <v>0</v>
      </c>
      <c r="L2651" s="238" t="str">
        <f>+ม.9!T11</f>
        <v>ชั้นที่ 1</v>
      </c>
      <c r="M2651" s="238">
        <f>+ม.9!U11</f>
        <v>0</v>
      </c>
      <c r="N2651" s="190"/>
      <c r="O2651" s="197">
        <f>+ม.9!V11</f>
        <v>0</v>
      </c>
      <c r="P2651" s="190">
        <f>+ม.9!X11</f>
        <v>108</v>
      </c>
      <c r="Q2651" s="244"/>
      <c r="R2651" s="197">
        <f t="shared" si="279"/>
        <v>0</v>
      </c>
      <c r="S2651" s="221"/>
      <c r="T2651" s="201">
        <f t="shared" si="280"/>
        <v>0</v>
      </c>
      <c r="U2651" s="190">
        <f t="shared" si="281"/>
        <v>0</v>
      </c>
      <c r="V2651" s="190">
        <f t="shared" si="282"/>
        <v>0</v>
      </c>
      <c r="W2651" s="190"/>
      <c r="X2651" s="258"/>
      <c r="Y2651" s="251">
        <f t="shared" si="286"/>
        <v>0</v>
      </c>
      <c r="Z2651" s="251"/>
    </row>
    <row r="2652" spans="1:26" s="189" customFormat="1" ht="15.75" customHeight="1" x14ac:dyDescent="0.35">
      <c r="A2652" s="221">
        <f>+ม.9!C12</f>
        <v>0</v>
      </c>
      <c r="B2652" s="217">
        <f>+ม.9!D12</f>
        <v>0</v>
      </c>
      <c r="C2652" s="234"/>
      <c r="D2652" s="221"/>
      <c r="E2652" s="221"/>
      <c r="F2652" s="230"/>
      <c r="G2652" s="190"/>
      <c r="H2652" s="221">
        <f t="shared" si="283"/>
        <v>0</v>
      </c>
      <c r="I2652" s="226"/>
      <c r="J2652" s="191">
        <f t="shared" si="284"/>
        <v>0</v>
      </c>
      <c r="K2652" s="221">
        <f>+ม.9!R12</f>
        <v>0</v>
      </c>
      <c r="L2652" s="238" t="str">
        <f>+ม.9!T12</f>
        <v>ชั้นที่ 2</v>
      </c>
      <c r="M2652" s="238">
        <f>+ม.9!U12</f>
        <v>0</v>
      </c>
      <c r="N2652" s="190"/>
      <c r="O2652" s="197">
        <f>+ม.9!V12</f>
        <v>0</v>
      </c>
      <c r="P2652" s="190">
        <f>+ม.9!X12</f>
        <v>108</v>
      </c>
      <c r="Q2652" s="244"/>
      <c r="R2652" s="197">
        <f t="shared" si="279"/>
        <v>0</v>
      </c>
      <c r="S2652" s="221">
        <f>+ม.9!AA12</f>
        <v>0</v>
      </c>
      <c r="T2652" s="201">
        <f t="shared" si="280"/>
        <v>0</v>
      </c>
      <c r="U2652" s="190">
        <f t="shared" si="281"/>
        <v>0</v>
      </c>
      <c r="V2652" s="190">
        <f t="shared" si="282"/>
        <v>0</v>
      </c>
      <c r="W2652" s="190"/>
      <c r="X2652" s="258"/>
      <c r="Y2652" s="251">
        <f t="shared" si="286"/>
        <v>0</v>
      </c>
      <c r="Z2652" s="251"/>
    </row>
    <row r="2653" spans="1:26" s="189" customFormat="1" ht="15.75" customHeight="1" x14ac:dyDescent="0.35">
      <c r="A2653" s="221">
        <f>+ม.9!C13</f>
        <v>0</v>
      </c>
      <c r="B2653" s="217">
        <f>+ม.9!D13</f>
        <v>0</v>
      </c>
      <c r="C2653" s="234"/>
      <c r="D2653" s="221"/>
      <c r="E2653" s="221"/>
      <c r="F2653" s="230"/>
      <c r="G2653" s="190"/>
      <c r="H2653" s="221">
        <f t="shared" si="283"/>
        <v>0</v>
      </c>
      <c r="I2653" s="226"/>
      <c r="J2653" s="191">
        <f t="shared" si="284"/>
        <v>0</v>
      </c>
      <c r="K2653" s="221">
        <f>+ม.9!R13</f>
        <v>2</v>
      </c>
      <c r="L2653" s="238" t="str">
        <f>+ม.9!T13</f>
        <v>บ้านเดี่ยว</v>
      </c>
      <c r="M2653" s="238" t="str">
        <f>+ม.9!U13</f>
        <v>ครึ่งตึกครึ่งไม้</v>
      </c>
      <c r="N2653" s="190"/>
      <c r="O2653" s="197">
        <f>+ม.9!V13</f>
        <v>108</v>
      </c>
      <c r="P2653" s="190">
        <f>+ม.9!X13</f>
        <v>0</v>
      </c>
      <c r="Q2653" s="244">
        <v>6800</v>
      </c>
      <c r="R2653" s="197">
        <f t="shared" si="279"/>
        <v>734400</v>
      </c>
      <c r="S2653" s="221">
        <v>30</v>
      </c>
      <c r="T2653" s="201">
        <f t="shared" si="280"/>
        <v>220320</v>
      </c>
      <c r="U2653" s="190">
        <f t="shared" si="281"/>
        <v>514080</v>
      </c>
      <c r="V2653" s="190">
        <f t="shared" si="282"/>
        <v>514080</v>
      </c>
      <c r="W2653" s="190"/>
      <c r="X2653" s="258"/>
      <c r="Y2653" s="251">
        <f t="shared" si="286"/>
        <v>514080</v>
      </c>
      <c r="Z2653" s="251"/>
    </row>
    <row r="2654" spans="1:26" s="189" customFormat="1" ht="15.75" customHeight="1" x14ac:dyDescent="0.35">
      <c r="A2654" s="221">
        <f>+ม.9!C14</f>
        <v>0</v>
      </c>
      <c r="B2654" s="217">
        <f>+ม.9!D14</f>
        <v>0</v>
      </c>
      <c r="C2654" s="234"/>
      <c r="D2654" s="221"/>
      <c r="E2654" s="221"/>
      <c r="F2654" s="230"/>
      <c r="G2654" s="190"/>
      <c r="H2654" s="221">
        <f t="shared" si="283"/>
        <v>0</v>
      </c>
      <c r="I2654" s="226"/>
      <c r="J2654" s="191">
        <f t="shared" si="284"/>
        <v>0</v>
      </c>
      <c r="K2654" s="221">
        <f>+ม.9!R14</f>
        <v>0</v>
      </c>
      <c r="L2654" s="238" t="str">
        <f>+ม.9!T14</f>
        <v>ชั้นที่ 1</v>
      </c>
      <c r="M2654" s="238">
        <f>+ม.9!U14</f>
        <v>0</v>
      </c>
      <c r="N2654" s="190"/>
      <c r="O2654" s="197">
        <f>+ม.9!V14</f>
        <v>0</v>
      </c>
      <c r="P2654" s="190">
        <f>+ม.9!X14</f>
        <v>54</v>
      </c>
      <c r="Q2654" s="244"/>
      <c r="R2654" s="197">
        <f t="shared" si="279"/>
        <v>0</v>
      </c>
      <c r="S2654" s="221"/>
      <c r="T2654" s="201">
        <f t="shared" si="280"/>
        <v>0</v>
      </c>
      <c r="U2654" s="190">
        <f t="shared" si="281"/>
        <v>0</v>
      </c>
      <c r="V2654" s="190">
        <f t="shared" si="282"/>
        <v>0</v>
      </c>
      <c r="W2654" s="190"/>
      <c r="X2654" s="258"/>
      <c r="Y2654" s="251">
        <f t="shared" si="286"/>
        <v>0</v>
      </c>
      <c r="Z2654" s="251"/>
    </row>
    <row r="2655" spans="1:26" s="189" customFormat="1" ht="15.75" customHeight="1" x14ac:dyDescent="0.35">
      <c r="A2655" s="221">
        <f>+ม.9!C15</f>
        <v>0</v>
      </c>
      <c r="B2655" s="217">
        <f>+ม.9!D15</f>
        <v>0</v>
      </c>
      <c r="C2655" s="234"/>
      <c r="D2655" s="221"/>
      <c r="E2655" s="221"/>
      <c r="F2655" s="230"/>
      <c r="G2655" s="190"/>
      <c r="H2655" s="221">
        <f t="shared" si="283"/>
        <v>0</v>
      </c>
      <c r="I2655" s="226"/>
      <c r="J2655" s="191">
        <f t="shared" si="284"/>
        <v>0</v>
      </c>
      <c r="K2655" s="221">
        <f>+ม.9!R15</f>
        <v>0</v>
      </c>
      <c r="L2655" s="238" t="str">
        <f>+ม.9!T15</f>
        <v>ชั้นที่ 2</v>
      </c>
      <c r="M2655" s="238">
        <f>+ม.9!U15</f>
        <v>0</v>
      </c>
      <c r="N2655" s="190"/>
      <c r="O2655" s="197">
        <f>+ม.9!V15</f>
        <v>0</v>
      </c>
      <c r="P2655" s="190">
        <f>+ม.9!X15</f>
        <v>54</v>
      </c>
      <c r="Q2655" s="244"/>
      <c r="R2655" s="197">
        <f t="shared" si="279"/>
        <v>0</v>
      </c>
      <c r="S2655" s="221">
        <f>+ม.9!AA15</f>
        <v>0</v>
      </c>
      <c r="T2655" s="201">
        <f t="shared" si="280"/>
        <v>0</v>
      </c>
      <c r="U2655" s="190">
        <f t="shared" si="281"/>
        <v>0</v>
      </c>
      <c r="V2655" s="190">
        <f t="shared" si="282"/>
        <v>0</v>
      </c>
      <c r="W2655" s="190"/>
      <c r="X2655" s="258"/>
      <c r="Y2655" s="251">
        <f t="shared" si="286"/>
        <v>0</v>
      </c>
      <c r="Z2655" s="251"/>
    </row>
    <row r="2656" spans="1:26" s="189" customFormat="1" ht="15.75" customHeight="1" x14ac:dyDescent="0.35">
      <c r="A2656" s="221">
        <v>2</v>
      </c>
      <c r="B2656" s="217" t="str">
        <f>+ม.9!D16</f>
        <v>ส.ป.ก.</v>
      </c>
      <c r="C2656" s="234">
        <f>+ม.9!E16</f>
        <v>3185</v>
      </c>
      <c r="D2656" s="221">
        <f>+ม.9!J16</f>
        <v>20</v>
      </c>
      <c r="E2656" s="221">
        <f>+ม.9!K16</f>
        <v>0</v>
      </c>
      <c r="F2656" s="230">
        <f>+ม.9!L16</f>
        <v>95</v>
      </c>
      <c r="G2656" s="190"/>
      <c r="H2656" s="221">
        <f t="shared" si="283"/>
        <v>8095</v>
      </c>
      <c r="I2656" s="226">
        <v>100</v>
      </c>
      <c r="J2656" s="191">
        <f t="shared" si="284"/>
        <v>809500</v>
      </c>
      <c r="K2656" s="221">
        <f>+ม.9!R16</f>
        <v>0</v>
      </c>
      <c r="L2656" s="238">
        <f>+ม.9!T16</f>
        <v>0</v>
      </c>
      <c r="M2656" s="238">
        <f>+ม.9!U16</f>
        <v>0</v>
      </c>
      <c r="N2656" s="190"/>
      <c r="O2656" s="197">
        <f>+ม.9!V16</f>
        <v>0</v>
      </c>
      <c r="P2656" s="190">
        <f>+ม.9!X16</f>
        <v>0</v>
      </c>
      <c r="Q2656" s="244"/>
      <c r="R2656" s="197">
        <f t="shared" si="279"/>
        <v>0</v>
      </c>
      <c r="S2656" s="221">
        <f>+ม.9!AA16</f>
        <v>0</v>
      </c>
      <c r="T2656" s="201">
        <f t="shared" si="280"/>
        <v>0</v>
      </c>
      <c r="U2656" s="190">
        <f t="shared" si="281"/>
        <v>0</v>
      </c>
      <c r="V2656" s="190">
        <f t="shared" si="282"/>
        <v>809500</v>
      </c>
      <c r="W2656" s="190"/>
      <c r="X2656" s="258"/>
      <c r="Y2656" s="251">
        <f t="shared" si="286"/>
        <v>809500</v>
      </c>
      <c r="Z2656" s="251">
        <v>0.01</v>
      </c>
    </row>
    <row r="2657" spans="1:26" s="189" customFormat="1" ht="15.75" customHeight="1" x14ac:dyDescent="0.35">
      <c r="A2657" s="221">
        <v>3</v>
      </c>
      <c r="B2657" s="217" t="str">
        <f>+ม.9!D17</f>
        <v>ส.ป.ก.</v>
      </c>
      <c r="C2657" s="234">
        <f>+ม.9!E17</f>
        <v>7409</v>
      </c>
      <c r="D2657" s="221">
        <f>+ม.9!J17</f>
        <v>0</v>
      </c>
      <c r="E2657" s="221">
        <f>+ม.9!K17</f>
        <v>0</v>
      </c>
      <c r="F2657" s="230">
        <f>+ม.9!L17</f>
        <v>53</v>
      </c>
      <c r="G2657" s="190"/>
      <c r="H2657" s="221">
        <f t="shared" si="283"/>
        <v>53</v>
      </c>
      <c r="I2657" s="226">
        <v>100</v>
      </c>
      <c r="J2657" s="191">
        <f t="shared" si="284"/>
        <v>5300</v>
      </c>
      <c r="K2657" s="221">
        <f>+ม.9!R17</f>
        <v>1</v>
      </c>
      <c r="L2657" s="238" t="str">
        <f>+ม.9!T17</f>
        <v>บ้านเดี่ยว</v>
      </c>
      <c r="M2657" s="238" t="str">
        <f>+ม.9!U17</f>
        <v>ตึก</v>
      </c>
      <c r="N2657" s="190"/>
      <c r="O2657" s="197">
        <f>+ม.9!V17</f>
        <v>78</v>
      </c>
      <c r="P2657" s="190">
        <f>+ม.9!X17</f>
        <v>78</v>
      </c>
      <c r="Q2657" s="244">
        <v>6800</v>
      </c>
      <c r="R2657" s="197">
        <f t="shared" si="279"/>
        <v>530400</v>
      </c>
      <c r="S2657" s="221">
        <f>+ม.9!AA17</f>
        <v>15</v>
      </c>
      <c r="T2657" s="201">
        <f t="shared" si="280"/>
        <v>79560</v>
      </c>
      <c r="U2657" s="190">
        <f t="shared" si="281"/>
        <v>450840</v>
      </c>
      <c r="V2657" s="190">
        <f t="shared" si="282"/>
        <v>456140</v>
      </c>
      <c r="W2657" s="190"/>
      <c r="X2657" s="258"/>
      <c r="Y2657" s="251">
        <f t="shared" si="286"/>
        <v>456140</v>
      </c>
      <c r="Z2657" s="251">
        <v>0.03</v>
      </c>
    </row>
    <row r="2658" spans="1:26" s="189" customFormat="1" ht="15.75" customHeight="1" x14ac:dyDescent="0.35">
      <c r="A2658" s="221">
        <v>4</v>
      </c>
      <c r="B2658" s="217" t="str">
        <f>+ม.9!D18</f>
        <v>ส.ป.ก.</v>
      </c>
      <c r="C2658" s="234">
        <f>+ม.9!E18</f>
        <v>11385</v>
      </c>
      <c r="D2658" s="221">
        <f>+ม.9!J18</f>
        <v>13</v>
      </c>
      <c r="E2658" s="221">
        <f>+ม.9!K18</f>
        <v>2</v>
      </c>
      <c r="F2658" s="230">
        <f>+ม.9!L18</f>
        <v>64</v>
      </c>
      <c r="G2658" s="190"/>
      <c r="H2658" s="221">
        <f t="shared" si="283"/>
        <v>5464</v>
      </c>
      <c r="I2658" s="226">
        <v>100</v>
      </c>
      <c r="J2658" s="191">
        <f t="shared" si="284"/>
        <v>546400</v>
      </c>
      <c r="K2658" s="221">
        <f>+ม.9!R18</f>
        <v>0</v>
      </c>
      <c r="L2658" s="238">
        <f>+ม.9!T18</f>
        <v>0</v>
      </c>
      <c r="M2658" s="238">
        <f>+ม.9!U18</f>
        <v>0</v>
      </c>
      <c r="N2658" s="190"/>
      <c r="O2658" s="197">
        <f>+ม.9!V18</f>
        <v>0</v>
      </c>
      <c r="P2658" s="190">
        <f>+ม.9!X18</f>
        <v>0</v>
      </c>
      <c r="Q2658" s="244"/>
      <c r="R2658" s="197">
        <f t="shared" si="279"/>
        <v>0</v>
      </c>
      <c r="S2658" s="221">
        <f>+ม.9!AA18</f>
        <v>0</v>
      </c>
      <c r="T2658" s="201">
        <f t="shared" si="280"/>
        <v>0</v>
      </c>
      <c r="U2658" s="190">
        <f t="shared" si="281"/>
        <v>0</v>
      </c>
      <c r="V2658" s="190">
        <f t="shared" si="282"/>
        <v>546400</v>
      </c>
      <c r="W2658" s="190"/>
      <c r="X2658" s="258"/>
      <c r="Y2658" s="251">
        <f t="shared" si="286"/>
        <v>546400</v>
      </c>
      <c r="Z2658" s="251">
        <v>0.01</v>
      </c>
    </row>
    <row r="2659" spans="1:26" s="189" customFormat="1" ht="15.75" customHeight="1" x14ac:dyDescent="0.35">
      <c r="A2659" s="221">
        <v>5</v>
      </c>
      <c r="B2659" s="217" t="str">
        <f>+ม.9!D19</f>
        <v>ส.ป.ก.</v>
      </c>
      <c r="C2659" s="234">
        <f>+ม.9!E19</f>
        <v>11760</v>
      </c>
      <c r="D2659" s="221">
        <f>+ม.9!J19</f>
        <v>7</v>
      </c>
      <c r="E2659" s="221">
        <f>+ม.9!K19</f>
        <v>3</v>
      </c>
      <c r="F2659" s="230">
        <f>+ม.9!L19</f>
        <v>8</v>
      </c>
      <c r="G2659" s="190"/>
      <c r="H2659" s="221">
        <f t="shared" si="283"/>
        <v>3108</v>
      </c>
      <c r="I2659" s="226">
        <v>100</v>
      </c>
      <c r="J2659" s="191">
        <f t="shared" si="284"/>
        <v>310800</v>
      </c>
      <c r="K2659" s="221">
        <f>+ม.9!R19</f>
        <v>0</v>
      </c>
      <c r="L2659" s="238">
        <f>+ม.9!T19</f>
        <v>0</v>
      </c>
      <c r="M2659" s="238">
        <f>+ม.9!U19</f>
        <v>0</v>
      </c>
      <c r="N2659" s="190"/>
      <c r="O2659" s="197">
        <f>+ม.9!V19</f>
        <v>0</v>
      </c>
      <c r="P2659" s="190">
        <f>+ม.9!X19</f>
        <v>0</v>
      </c>
      <c r="Q2659" s="244"/>
      <c r="R2659" s="197">
        <f t="shared" si="279"/>
        <v>0</v>
      </c>
      <c r="S2659" s="221">
        <f>+ม.9!AA19</f>
        <v>0</v>
      </c>
      <c r="T2659" s="201">
        <f t="shared" si="280"/>
        <v>0</v>
      </c>
      <c r="U2659" s="190">
        <f t="shared" si="281"/>
        <v>0</v>
      </c>
      <c r="V2659" s="190">
        <f t="shared" si="282"/>
        <v>310800</v>
      </c>
      <c r="W2659" s="190"/>
      <c r="X2659" s="258"/>
      <c r="Y2659" s="251">
        <f t="shared" si="286"/>
        <v>310800</v>
      </c>
      <c r="Z2659" s="251">
        <v>0.01</v>
      </c>
    </row>
    <row r="2660" spans="1:26" s="189" customFormat="1" ht="15.75" customHeight="1" x14ac:dyDescent="0.35">
      <c r="A2660" s="221">
        <v>6</v>
      </c>
      <c r="B2660" s="217" t="str">
        <f>+ม.9!D20</f>
        <v>ส.ป.ก.</v>
      </c>
      <c r="C2660" s="234">
        <f>+ม.9!E20</f>
        <v>7413</v>
      </c>
      <c r="D2660" s="221">
        <f>+ม.9!J20</f>
        <v>0</v>
      </c>
      <c r="E2660" s="221">
        <f>+ม.9!K20</f>
        <v>1</v>
      </c>
      <c r="F2660" s="230">
        <f>+ม.9!L20</f>
        <v>29</v>
      </c>
      <c r="G2660" s="190"/>
      <c r="H2660" s="221">
        <f t="shared" si="283"/>
        <v>129</v>
      </c>
      <c r="I2660" s="226">
        <v>100</v>
      </c>
      <c r="J2660" s="191">
        <f t="shared" si="284"/>
        <v>12900</v>
      </c>
      <c r="K2660" s="221">
        <f>+ม.9!R20</f>
        <v>1</v>
      </c>
      <c r="L2660" s="238" t="str">
        <f>+ม.9!T20</f>
        <v>บ้านเดี่ยว</v>
      </c>
      <c r="M2660" s="238" t="str">
        <f>+ม.9!U20</f>
        <v>ครึ่งตึกครึ่งไม้</v>
      </c>
      <c r="N2660" s="190"/>
      <c r="O2660" s="197">
        <f>+ม.9!V20</f>
        <v>120</v>
      </c>
      <c r="P2660" s="190">
        <f>+ม.9!X20</f>
        <v>0</v>
      </c>
      <c r="Q2660" s="244">
        <v>6800</v>
      </c>
      <c r="R2660" s="197">
        <f t="shared" si="279"/>
        <v>816000</v>
      </c>
      <c r="S2660" s="221">
        <v>30</v>
      </c>
      <c r="T2660" s="201">
        <f t="shared" si="280"/>
        <v>244800</v>
      </c>
      <c r="U2660" s="190">
        <f t="shared" si="281"/>
        <v>571200</v>
      </c>
      <c r="V2660" s="190">
        <f t="shared" si="282"/>
        <v>584100</v>
      </c>
      <c r="W2660" s="190"/>
      <c r="X2660" s="258"/>
      <c r="Y2660" s="251">
        <f t="shared" si="286"/>
        <v>584100</v>
      </c>
      <c r="Z2660" s="251">
        <v>0.03</v>
      </c>
    </row>
    <row r="2661" spans="1:26" s="189" customFormat="1" ht="15.75" customHeight="1" x14ac:dyDescent="0.35">
      <c r="A2661" s="221">
        <f>+ม.9!C21</f>
        <v>0</v>
      </c>
      <c r="B2661" s="217">
        <f>+ม.9!D21</f>
        <v>0</v>
      </c>
      <c r="C2661" s="234"/>
      <c r="D2661" s="221"/>
      <c r="E2661" s="221"/>
      <c r="F2661" s="230"/>
      <c r="G2661" s="190"/>
      <c r="H2661" s="221">
        <f t="shared" si="283"/>
        <v>0</v>
      </c>
      <c r="I2661" s="226"/>
      <c r="J2661" s="191">
        <f t="shared" si="284"/>
        <v>0</v>
      </c>
      <c r="K2661" s="221">
        <f>+ม.9!R21</f>
        <v>0</v>
      </c>
      <c r="L2661" s="238" t="str">
        <f>+ม.9!T21</f>
        <v>ชั้นที่ 1</v>
      </c>
      <c r="M2661" s="238">
        <f>+ม.9!U21</f>
        <v>0</v>
      </c>
      <c r="N2661" s="190"/>
      <c r="O2661" s="197">
        <f>+ม.9!V21</f>
        <v>0</v>
      </c>
      <c r="P2661" s="190">
        <f>+ม.9!X21</f>
        <v>60</v>
      </c>
      <c r="Q2661" s="244"/>
      <c r="R2661" s="197">
        <f t="shared" si="279"/>
        <v>0</v>
      </c>
      <c r="S2661" s="221"/>
      <c r="T2661" s="201">
        <f t="shared" si="280"/>
        <v>0</v>
      </c>
      <c r="U2661" s="190">
        <f t="shared" si="281"/>
        <v>0</v>
      </c>
      <c r="V2661" s="190">
        <f t="shared" si="282"/>
        <v>0</v>
      </c>
      <c r="W2661" s="190"/>
      <c r="X2661" s="258"/>
      <c r="Y2661" s="251">
        <f t="shared" si="286"/>
        <v>0</v>
      </c>
      <c r="Z2661" s="251"/>
    </row>
    <row r="2662" spans="1:26" s="189" customFormat="1" ht="15.75" customHeight="1" x14ac:dyDescent="0.35">
      <c r="A2662" s="221">
        <f>+ม.9!C22</f>
        <v>0</v>
      </c>
      <c r="B2662" s="217">
        <f>+ม.9!D22</f>
        <v>0</v>
      </c>
      <c r="C2662" s="234"/>
      <c r="D2662" s="221"/>
      <c r="E2662" s="221"/>
      <c r="F2662" s="230"/>
      <c r="G2662" s="190"/>
      <c r="H2662" s="221">
        <f t="shared" si="283"/>
        <v>0</v>
      </c>
      <c r="I2662" s="226"/>
      <c r="J2662" s="191">
        <f t="shared" si="284"/>
        <v>0</v>
      </c>
      <c r="K2662" s="221">
        <f>+ม.9!R22</f>
        <v>0</v>
      </c>
      <c r="L2662" s="238" t="str">
        <f>+ม.9!T22</f>
        <v>ชั้นที่ 2</v>
      </c>
      <c r="M2662" s="238">
        <f>+ม.9!U22</f>
        <v>0</v>
      </c>
      <c r="N2662" s="190"/>
      <c r="O2662" s="197">
        <f>+ม.9!V22</f>
        <v>0</v>
      </c>
      <c r="P2662" s="190">
        <f>+ม.9!X22</f>
        <v>60</v>
      </c>
      <c r="Q2662" s="244"/>
      <c r="R2662" s="197">
        <f t="shared" si="279"/>
        <v>0</v>
      </c>
      <c r="S2662" s="221">
        <f>+ม.9!AA22</f>
        <v>0</v>
      </c>
      <c r="T2662" s="201">
        <f t="shared" si="280"/>
        <v>0</v>
      </c>
      <c r="U2662" s="190">
        <f t="shared" si="281"/>
        <v>0</v>
      </c>
      <c r="V2662" s="190">
        <f t="shared" si="282"/>
        <v>0</v>
      </c>
      <c r="W2662" s="190"/>
      <c r="X2662" s="258"/>
      <c r="Y2662" s="251">
        <f t="shared" si="286"/>
        <v>0</v>
      </c>
      <c r="Z2662" s="251"/>
    </row>
    <row r="2663" spans="1:26" s="189" customFormat="1" ht="15.75" customHeight="1" x14ac:dyDescent="0.35">
      <c r="A2663" s="221">
        <f>+ม.9!C23</f>
        <v>7</v>
      </c>
      <c r="B2663" s="217" t="str">
        <f>+ม.9!D23</f>
        <v>ส.ป.ก.</v>
      </c>
      <c r="C2663" s="234">
        <f>+ม.9!E23</f>
        <v>7414</v>
      </c>
      <c r="D2663" s="221">
        <f>+ม.9!J23</f>
        <v>0</v>
      </c>
      <c r="E2663" s="221">
        <f>+ม.9!K23</f>
        <v>0</v>
      </c>
      <c r="F2663" s="230">
        <f>+ม.9!L23</f>
        <v>91</v>
      </c>
      <c r="G2663" s="190"/>
      <c r="H2663" s="221">
        <f t="shared" si="283"/>
        <v>91</v>
      </c>
      <c r="I2663" s="226">
        <v>100</v>
      </c>
      <c r="J2663" s="191">
        <f t="shared" si="284"/>
        <v>9100</v>
      </c>
      <c r="K2663" s="221">
        <f>+ม.9!R23</f>
        <v>1</v>
      </c>
      <c r="L2663" s="238" t="str">
        <f>+ม.9!T23</f>
        <v>บ้านเดี่ยว</v>
      </c>
      <c r="M2663" s="238" t="str">
        <f>+ม.9!U23</f>
        <v>ครึ่งตึกครึ่งไม้</v>
      </c>
      <c r="N2663" s="190"/>
      <c r="O2663" s="197">
        <f>+ม.9!V23</f>
        <v>216</v>
      </c>
      <c r="P2663" s="190">
        <f>+ม.9!X23</f>
        <v>0</v>
      </c>
      <c r="Q2663" s="244">
        <v>6800</v>
      </c>
      <c r="R2663" s="197">
        <f t="shared" si="279"/>
        <v>1468800</v>
      </c>
      <c r="S2663" s="221">
        <v>35</v>
      </c>
      <c r="T2663" s="201">
        <f t="shared" si="280"/>
        <v>514080</v>
      </c>
      <c r="U2663" s="190">
        <f t="shared" si="281"/>
        <v>954720</v>
      </c>
      <c r="V2663" s="190">
        <f t="shared" si="282"/>
        <v>963820</v>
      </c>
      <c r="W2663" s="190"/>
      <c r="X2663" s="258"/>
      <c r="Y2663" s="251">
        <f t="shared" si="286"/>
        <v>963820</v>
      </c>
      <c r="Z2663" s="251">
        <v>0.03</v>
      </c>
    </row>
    <row r="2664" spans="1:26" s="189" customFormat="1" ht="15.75" customHeight="1" x14ac:dyDescent="0.35">
      <c r="A2664" s="221">
        <f>+ม.9!C24</f>
        <v>0</v>
      </c>
      <c r="B2664" s="217">
        <f>+ม.9!D24</f>
        <v>0</v>
      </c>
      <c r="C2664" s="234"/>
      <c r="D2664" s="221"/>
      <c r="E2664" s="221"/>
      <c r="F2664" s="230"/>
      <c r="G2664" s="190"/>
      <c r="H2664" s="221">
        <f t="shared" si="283"/>
        <v>0</v>
      </c>
      <c r="I2664" s="226"/>
      <c r="J2664" s="191">
        <f t="shared" si="284"/>
        <v>0</v>
      </c>
      <c r="K2664" s="221">
        <f>+ม.9!R24</f>
        <v>0</v>
      </c>
      <c r="L2664" s="238" t="str">
        <f>+ม.9!T24</f>
        <v>ชั้นที่ 1</v>
      </c>
      <c r="M2664" s="238">
        <f>+ม.9!U24</f>
        <v>0</v>
      </c>
      <c r="N2664" s="190"/>
      <c r="O2664" s="197">
        <f>+ม.9!V24</f>
        <v>0</v>
      </c>
      <c r="P2664" s="190">
        <f>+ม.9!X24</f>
        <v>108</v>
      </c>
      <c r="Q2664" s="244"/>
      <c r="R2664" s="197">
        <f t="shared" si="279"/>
        <v>0</v>
      </c>
      <c r="S2664" s="221"/>
      <c r="T2664" s="201">
        <f t="shared" si="280"/>
        <v>0</v>
      </c>
      <c r="U2664" s="190">
        <f t="shared" si="281"/>
        <v>0</v>
      </c>
      <c r="V2664" s="190">
        <f t="shared" si="282"/>
        <v>0</v>
      </c>
      <c r="W2664" s="190"/>
      <c r="X2664" s="258"/>
      <c r="Y2664" s="251">
        <f t="shared" si="286"/>
        <v>0</v>
      </c>
      <c r="Z2664" s="251"/>
    </row>
    <row r="2665" spans="1:26" s="189" customFormat="1" ht="15.75" customHeight="1" x14ac:dyDescent="0.35">
      <c r="A2665" s="221">
        <f>+ม.9!C25</f>
        <v>0</v>
      </c>
      <c r="B2665" s="217">
        <f>+ม.9!D25</f>
        <v>0</v>
      </c>
      <c r="C2665" s="234"/>
      <c r="D2665" s="221"/>
      <c r="E2665" s="221"/>
      <c r="F2665" s="230"/>
      <c r="G2665" s="190"/>
      <c r="H2665" s="221">
        <f t="shared" si="283"/>
        <v>0</v>
      </c>
      <c r="I2665" s="226"/>
      <c r="J2665" s="191">
        <f t="shared" si="284"/>
        <v>0</v>
      </c>
      <c r="K2665" s="221">
        <f>+ม.9!R25</f>
        <v>0</v>
      </c>
      <c r="L2665" s="238" t="str">
        <f>+ม.9!T25</f>
        <v>ชั้นที่ 2</v>
      </c>
      <c r="M2665" s="238">
        <f>+ม.9!U25</f>
        <v>0</v>
      </c>
      <c r="N2665" s="190"/>
      <c r="O2665" s="197">
        <f>+ม.9!V25</f>
        <v>0</v>
      </c>
      <c r="P2665" s="190">
        <f>+ม.9!X25</f>
        <v>108</v>
      </c>
      <c r="Q2665" s="244"/>
      <c r="R2665" s="197">
        <f t="shared" si="279"/>
        <v>0</v>
      </c>
      <c r="S2665" s="221">
        <f>+ม.9!AA25</f>
        <v>0</v>
      </c>
      <c r="T2665" s="201">
        <f t="shared" si="280"/>
        <v>0</v>
      </c>
      <c r="U2665" s="190">
        <f t="shared" si="281"/>
        <v>0</v>
      </c>
      <c r="V2665" s="190">
        <f t="shared" si="282"/>
        <v>0</v>
      </c>
      <c r="W2665" s="190"/>
      <c r="X2665" s="258"/>
      <c r="Y2665" s="251">
        <f t="shared" si="286"/>
        <v>0</v>
      </c>
      <c r="Z2665" s="251"/>
    </row>
    <row r="2666" spans="1:26" s="189" customFormat="1" ht="15.75" customHeight="1" x14ac:dyDescent="0.35">
      <c r="A2666" s="221">
        <v>8</v>
      </c>
      <c r="B2666" s="217" t="str">
        <f>+ม.9!D26</f>
        <v>ส.ป.ก.</v>
      </c>
      <c r="C2666" s="234">
        <f>+ม.9!E26</f>
        <v>5443</v>
      </c>
      <c r="D2666" s="221">
        <f>+ม.9!J26</f>
        <v>16</v>
      </c>
      <c r="E2666" s="221">
        <f>+ม.9!K26</f>
        <v>0</v>
      </c>
      <c r="F2666" s="230">
        <f>+ม.9!L26</f>
        <v>25</v>
      </c>
      <c r="G2666" s="190"/>
      <c r="H2666" s="221">
        <f t="shared" si="283"/>
        <v>6425</v>
      </c>
      <c r="I2666" s="226">
        <v>100</v>
      </c>
      <c r="J2666" s="191">
        <f t="shared" si="284"/>
        <v>642500</v>
      </c>
      <c r="K2666" s="221">
        <f>+ม.9!R26</f>
        <v>0</v>
      </c>
      <c r="L2666" s="238">
        <f>+ม.9!T26</f>
        <v>0</v>
      </c>
      <c r="M2666" s="238">
        <f>+ม.9!U26</f>
        <v>0</v>
      </c>
      <c r="N2666" s="190"/>
      <c r="O2666" s="197">
        <f>+ม.9!V26</f>
        <v>0</v>
      </c>
      <c r="P2666" s="190">
        <f>+ม.9!X26</f>
        <v>0</v>
      </c>
      <c r="Q2666" s="244"/>
      <c r="R2666" s="197">
        <f t="shared" si="279"/>
        <v>0</v>
      </c>
      <c r="S2666" s="221">
        <f>+ม.9!AA26</f>
        <v>0</v>
      </c>
      <c r="T2666" s="201">
        <f t="shared" si="280"/>
        <v>0</v>
      </c>
      <c r="U2666" s="190">
        <f t="shared" si="281"/>
        <v>0</v>
      </c>
      <c r="V2666" s="190">
        <f t="shared" si="282"/>
        <v>642500</v>
      </c>
      <c r="W2666" s="190"/>
      <c r="X2666" s="258"/>
      <c r="Y2666" s="251">
        <f t="shared" si="286"/>
        <v>642500</v>
      </c>
      <c r="Z2666" s="251">
        <v>0.01</v>
      </c>
    </row>
    <row r="2667" spans="1:26" s="189" customFormat="1" ht="15.75" customHeight="1" x14ac:dyDescent="0.35">
      <c r="A2667" s="221">
        <v>9</v>
      </c>
      <c r="B2667" s="217" t="str">
        <f>+ม.9!D27</f>
        <v>ส.ป.ก.</v>
      </c>
      <c r="C2667" s="234">
        <f>+ม.9!E27</f>
        <v>3178</v>
      </c>
      <c r="D2667" s="221">
        <f>+ม.9!J27</f>
        <v>11</v>
      </c>
      <c r="E2667" s="221">
        <f>+ม.9!K27</f>
        <v>2</v>
      </c>
      <c r="F2667" s="230">
        <f>+ม.9!L27</f>
        <v>12</v>
      </c>
      <c r="G2667" s="190"/>
      <c r="H2667" s="221">
        <f t="shared" si="283"/>
        <v>4612</v>
      </c>
      <c r="I2667" s="226">
        <v>100</v>
      </c>
      <c r="J2667" s="191">
        <f t="shared" si="284"/>
        <v>461200</v>
      </c>
      <c r="K2667" s="221">
        <f>+ม.9!R27</f>
        <v>0</v>
      </c>
      <c r="L2667" s="238">
        <f>+ม.9!T27</f>
        <v>0</v>
      </c>
      <c r="M2667" s="238">
        <f>+ม.9!U27</f>
        <v>0</v>
      </c>
      <c r="N2667" s="190"/>
      <c r="O2667" s="197">
        <f>+ม.9!V27</f>
        <v>0</v>
      </c>
      <c r="P2667" s="190">
        <f>+ม.9!X27</f>
        <v>0</v>
      </c>
      <c r="Q2667" s="244"/>
      <c r="R2667" s="197">
        <f t="shared" si="279"/>
        <v>0</v>
      </c>
      <c r="S2667" s="221">
        <f>+ม.9!AA27</f>
        <v>0</v>
      </c>
      <c r="T2667" s="201">
        <f t="shared" si="280"/>
        <v>0</v>
      </c>
      <c r="U2667" s="190">
        <f t="shared" si="281"/>
        <v>0</v>
      </c>
      <c r="V2667" s="190">
        <f t="shared" si="282"/>
        <v>461200</v>
      </c>
      <c r="W2667" s="190"/>
      <c r="X2667" s="258"/>
      <c r="Y2667" s="251">
        <f t="shared" si="286"/>
        <v>461200</v>
      </c>
      <c r="Z2667" s="251">
        <v>0.01</v>
      </c>
    </row>
    <row r="2668" spans="1:26" s="189" customFormat="1" ht="15.75" customHeight="1" x14ac:dyDescent="0.35">
      <c r="A2668" s="221">
        <v>10</v>
      </c>
      <c r="B2668" s="217" t="str">
        <f>+ม.9!D28</f>
        <v>ส.ป.ก.</v>
      </c>
      <c r="C2668" s="234">
        <f>+ม.9!E28</f>
        <v>10080</v>
      </c>
      <c r="D2668" s="221">
        <f>+ม.9!J28</f>
        <v>11</v>
      </c>
      <c r="E2668" s="221">
        <f>+ม.9!K28</f>
        <v>2</v>
      </c>
      <c r="F2668" s="230">
        <f>+ม.9!L28</f>
        <v>12</v>
      </c>
      <c r="G2668" s="190"/>
      <c r="H2668" s="221">
        <f t="shared" si="283"/>
        <v>4612</v>
      </c>
      <c r="I2668" s="226">
        <v>100</v>
      </c>
      <c r="J2668" s="191">
        <f t="shared" si="284"/>
        <v>461200</v>
      </c>
      <c r="K2668" s="221">
        <f>+ม.9!R28</f>
        <v>0</v>
      </c>
      <c r="L2668" s="238">
        <f>+ม.9!T28</f>
        <v>0</v>
      </c>
      <c r="M2668" s="238">
        <f>+ม.9!U28</f>
        <v>0</v>
      </c>
      <c r="N2668" s="190"/>
      <c r="O2668" s="197">
        <f>+ม.9!V28</f>
        <v>0</v>
      </c>
      <c r="P2668" s="190">
        <f>+ม.9!X28</f>
        <v>0</v>
      </c>
      <c r="Q2668" s="244"/>
      <c r="R2668" s="197">
        <f t="shared" si="279"/>
        <v>0</v>
      </c>
      <c r="S2668" s="221">
        <f>+ม.9!AA28</f>
        <v>0</v>
      </c>
      <c r="T2668" s="201">
        <f t="shared" si="280"/>
        <v>0</v>
      </c>
      <c r="U2668" s="190">
        <f t="shared" si="281"/>
        <v>0</v>
      </c>
      <c r="V2668" s="190">
        <f t="shared" si="282"/>
        <v>461200</v>
      </c>
      <c r="W2668" s="190"/>
      <c r="X2668" s="258"/>
      <c r="Y2668" s="251">
        <f t="shared" si="286"/>
        <v>461200</v>
      </c>
      <c r="Z2668" s="251">
        <v>0.01</v>
      </c>
    </row>
    <row r="2669" spans="1:26" s="189" customFormat="1" ht="15.75" customHeight="1" x14ac:dyDescent="0.35">
      <c r="A2669" s="221">
        <v>11</v>
      </c>
      <c r="B2669" s="217" t="str">
        <f>+ม.9!D29</f>
        <v>ส.ป.ก.</v>
      </c>
      <c r="C2669" s="234">
        <f>+ม.9!E29</f>
        <v>9276</v>
      </c>
      <c r="D2669" s="221">
        <f>+ม.9!J29</f>
        <v>8</v>
      </c>
      <c r="E2669" s="221">
        <f>+ม.9!K29</f>
        <v>2</v>
      </c>
      <c r="F2669" s="230">
        <f>+ม.9!L29</f>
        <v>17</v>
      </c>
      <c r="G2669" s="190"/>
      <c r="H2669" s="221">
        <f t="shared" si="283"/>
        <v>3417</v>
      </c>
      <c r="I2669" s="226">
        <v>100</v>
      </c>
      <c r="J2669" s="191">
        <f t="shared" si="284"/>
        <v>341700</v>
      </c>
      <c r="K2669" s="221">
        <f>+ม.9!R29</f>
        <v>0</v>
      </c>
      <c r="L2669" s="238">
        <f>+ม.9!T29</f>
        <v>0</v>
      </c>
      <c r="M2669" s="238">
        <f>+ม.9!U29</f>
        <v>0</v>
      </c>
      <c r="N2669" s="190"/>
      <c r="O2669" s="197">
        <f>+ม.9!V29</f>
        <v>0</v>
      </c>
      <c r="P2669" s="190">
        <f>+ม.9!X29</f>
        <v>0</v>
      </c>
      <c r="Q2669" s="244"/>
      <c r="R2669" s="197">
        <f t="shared" si="279"/>
        <v>0</v>
      </c>
      <c r="S2669" s="221">
        <f>+ม.9!AA29</f>
        <v>0</v>
      </c>
      <c r="T2669" s="201">
        <f t="shared" si="280"/>
        <v>0</v>
      </c>
      <c r="U2669" s="190">
        <f t="shared" si="281"/>
        <v>0</v>
      </c>
      <c r="V2669" s="190">
        <f t="shared" si="282"/>
        <v>341700</v>
      </c>
      <c r="W2669" s="190"/>
      <c r="X2669" s="258"/>
      <c r="Y2669" s="251">
        <f t="shared" si="286"/>
        <v>341700</v>
      </c>
      <c r="Z2669" s="251">
        <v>0.01</v>
      </c>
    </row>
    <row r="2670" spans="1:26" s="189" customFormat="1" ht="15.75" customHeight="1" x14ac:dyDescent="0.35">
      <c r="A2670" s="221">
        <v>12</v>
      </c>
      <c r="B2670" s="217" t="str">
        <f>+ม.9!D30</f>
        <v>ส.ป.ก.</v>
      </c>
      <c r="C2670" s="234">
        <f>+ม.9!E30</f>
        <v>1257</v>
      </c>
      <c r="D2670" s="221">
        <f>+ม.9!J30</f>
        <v>17</v>
      </c>
      <c r="E2670" s="221">
        <f>+ม.9!K30</f>
        <v>1</v>
      </c>
      <c r="F2670" s="230">
        <f>+ม.9!L30</f>
        <v>13</v>
      </c>
      <c r="G2670" s="190"/>
      <c r="H2670" s="221">
        <f t="shared" si="283"/>
        <v>6913</v>
      </c>
      <c r="I2670" s="226">
        <v>100</v>
      </c>
      <c r="J2670" s="191">
        <f t="shared" si="284"/>
        <v>691300</v>
      </c>
      <c r="K2670" s="221">
        <f>+ม.9!R30</f>
        <v>0</v>
      </c>
      <c r="L2670" s="238">
        <f>+ม.9!T30</f>
        <v>0</v>
      </c>
      <c r="M2670" s="238">
        <f>+ม.9!U30</f>
        <v>0</v>
      </c>
      <c r="N2670" s="190"/>
      <c r="O2670" s="197">
        <f>+ม.9!V30</f>
        <v>0</v>
      </c>
      <c r="P2670" s="190">
        <f>+ม.9!X30</f>
        <v>0</v>
      </c>
      <c r="Q2670" s="244"/>
      <c r="R2670" s="197">
        <f t="shared" si="279"/>
        <v>0</v>
      </c>
      <c r="S2670" s="221">
        <f>+ม.9!AA30</f>
        <v>0</v>
      </c>
      <c r="T2670" s="201">
        <f t="shared" si="280"/>
        <v>0</v>
      </c>
      <c r="U2670" s="190">
        <f t="shared" si="281"/>
        <v>0</v>
      </c>
      <c r="V2670" s="190">
        <f t="shared" si="282"/>
        <v>691300</v>
      </c>
      <c r="W2670" s="190"/>
      <c r="X2670" s="258"/>
      <c r="Y2670" s="251">
        <f t="shared" si="286"/>
        <v>691300</v>
      </c>
      <c r="Z2670" s="251">
        <v>0.01</v>
      </c>
    </row>
    <row r="2671" spans="1:26" s="189" customFormat="1" ht="15.75" customHeight="1" x14ac:dyDescent="0.35">
      <c r="A2671" s="221">
        <v>13</v>
      </c>
      <c r="B2671" s="217" t="str">
        <f>+ม.9!D31</f>
        <v>ส.ป.ก.</v>
      </c>
      <c r="C2671" s="234">
        <f>+ม.9!E31</f>
        <v>12137</v>
      </c>
      <c r="D2671" s="221">
        <f>+ม.9!J31</f>
        <v>0</v>
      </c>
      <c r="E2671" s="221">
        <f>+ม.9!K31</f>
        <v>1</v>
      </c>
      <c r="F2671" s="230">
        <f>+ม.9!L31</f>
        <v>94</v>
      </c>
      <c r="G2671" s="190"/>
      <c r="H2671" s="221">
        <f t="shared" ref="H2671:H2734" si="287">+(D2671*400)+(E2671*100)+F2671</f>
        <v>194</v>
      </c>
      <c r="I2671" s="226">
        <v>100</v>
      </c>
      <c r="J2671" s="191">
        <f t="shared" si="284"/>
        <v>19400</v>
      </c>
      <c r="K2671" s="221">
        <f>+ม.9!R31</f>
        <v>1</v>
      </c>
      <c r="L2671" s="238" t="str">
        <f>+ม.9!T31</f>
        <v>บ้านเดี่ยว</v>
      </c>
      <c r="M2671" s="238" t="str">
        <f>+ม.9!U31</f>
        <v>ไม้</v>
      </c>
      <c r="N2671" s="190"/>
      <c r="O2671" s="197">
        <f>+ม.9!V31</f>
        <v>102</v>
      </c>
      <c r="P2671" s="190">
        <f>+ม.9!X31</f>
        <v>102</v>
      </c>
      <c r="Q2671" s="244">
        <v>6800</v>
      </c>
      <c r="R2671" s="197">
        <f t="shared" ref="R2671:R2734" si="288">O2671*Q2671</f>
        <v>693600</v>
      </c>
      <c r="S2671" s="221">
        <f>+ม.9!AA31</f>
        <v>35</v>
      </c>
      <c r="T2671" s="201">
        <f t="shared" ref="T2671:T2734" si="289">R2671*S2671/100</f>
        <v>242760</v>
      </c>
      <c r="U2671" s="190">
        <f t="shared" ref="U2671:U2734" si="290">R2671-T2671</f>
        <v>450840</v>
      </c>
      <c r="V2671" s="190">
        <f t="shared" ref="V2671:V2734" si="291">J2671+U2671</f>
        <v>470240</v>
      </c>
      <c r="W2671" s="190"/>
      <c r="X2671" s="258"/>
      <c r="Y2671" s="251">
        <f t="shared" si="286"/>
        <v>470240</v>
      </c>
      <c r="Z2671" s="251">
        <v>0.03</v>
      </c>
    </row>
    <row r="2672" spans="1:26" s="189" customFormat="1" ht="15.75" customHeight="1" x14ac:dyDescent="0.35">
      <c r="A2672" s="221">
        <v>14</v>
      </c>
      <c r="B2672" s="217" t="str">
        <f>+ม.9!D32</f>
        <v>ส.ป.ก.</v>
      </c>
      <c r="C2672" s="234">
        <f>+ม.9!E32</f>
        <v>1255</v>
      </c>
      <c r="D2672" s="221">
        <f>+ม.9!J32</f>
        <v>11</v>
      </c>
      <c r="E2672" s="221">
        <f>+ม.9!K32</f>
        <v>1</v>
      </c>
      <c r="F2672" s="230">
        <f>+ม.9!L32</f>
        <v>19</v>
      </c>
      <c r="G2672" s="190"/>
      <c r="H2672" s="221">
        <f t="shared" si="287"/>
        <v>4519</v>
      </c>
      <c r="I2672" s="226">
        <v>100</v>
      </c>
      <c r="J2672" s="191">
        <f t="shared" ref="J2672:J2735" si="292">H2672*I2672</f>
        <v>451900</v>
      </c>
      <c r="K2672" s="221">
        <f>+ม.9!R32</f>
        <v>0</v>
      </c>
      <c r="L2672" s="238">
        <f>+ม.9!T32</f>
        <v>0</v>
      </c>
      <c r="M2672" s="238">
        <f>+ม.9!U32</f>
        <v>0</v>
      </c>
      <c r="N2672" s="190"/>
      <c r="O2672" s="197">
        <f>+ม.9!V32</f>
        <v>0</v>
      </c>
      <c r="P2672" s="190">
        <f>+ม.9!X32</f>
        <v>0</v>
      </c>
      <c r="Q2672" s="244"/>
      <c r="R2672" s="197">
        <f t="shared" si="288"/>
        <v>0</v>
      </c>
      <c r="S2672" s="221">
        <f>+ม.9!AA32</f>
        <v>0</v>
      </c>
      <c r="T2672" s="201">
        <f t="shared" si="289"/>
        <v>0</v>
      </c>
      <c r="U2672" s="190">
        <f t="shared" si="290"/>
        <v>0</v>
      </c>
      <c r="V2672" s="190">
        <f t="shared" si="291"/>
        <v>451900</v>
      </c>
      <c r="W2672" s="190"/>
      <c r="X2672" s="258"/>
      <c r="Y2672" s="251">
        <f t="shared" si="286"/>
        <v>451900</v>
      </c>
      <c r="Z2672" s="251">
        <v>0.01</v>
      </c>
    </row>
    <row r="2673" spans="1:26" s="189" customFormat="1" ht="15.75" customHeight="1" x14ac:dyDescent="0.35">
      <c r="A2673" s="221">
        <v>15</v>
      </c>
      <c r="B2673" s="217" t="str">
        <f>+ม.9!D33</f>
        <v>ส.ป.ก.</v>
      </c>
      <c r="C2673" s="234">
        <f>+ม.9!E33</f>
        <v>7416</v>
      </c>
      <c r="D2673" s="221">
        <f>+ม.9!J33</f>
        <v>0</v>
      </c>
      <c r="E2673" s="221">
        <f>+ม.9!K33</f>
        <v>1</v>
      </c>
      <c r="F2673" s="230">
        <f>+ม.9!L33</f>
        <v>19</v>
      </c>
      <c r="G2673" s="190"/>
      <c r="H2673" s="221">
        <f t="shared" si="287"/>
        <v>119</v>
      </c>
      <c r="I2673" s="226">
        <v>100</v>
      </c>
      <c r="J2673" s="191">
        <f t="shared" si="292"/>
        <v>11900</v>
      </c>
      <c r="K2673" s="221">
        <f>+ม.9!R33</f>
        <v>1</v>
      </c>
      <c r="L2673" s="238" t="str">
        <f>+ม.9!T33</f>
        <v>บ้านเดี่ยว</v>
      </c>
      <c r="M2673" s="238" t="str">
        <f>+ม.9!U33</f>
        <v>ตึก</v>
      </c>
      <c r="N2673" s="190"/>
      <c r="O2673" s="197">
        <f>+ม.9!V33</f>
        <v>112</v>
      </c>
      <c r="P2673" s="190">
        <f>+ม.9!X33</f>
        <v>112</v>
      </c>
      <c r="Q2673" s="244">
        <v>6800</v>
      </c>
      <c r="R2673" s="197">
        <f t="shared" si="288"/>
        <v>761600</v>
      </c>
      <c r="S2673" s="221">
        <f>+ม.9!AA33</f>
        <v>30</v>
      </c>
      <c r="T2673" s="201">
        <f t="shared" si="289"/>
        <v>228480</v>
      </c>
      <c r="U2673" s="190">
        <f t="shared" si="290"/>
        <v>533120</v>
      </c>
      <c r="V2673" s="190">
        <f t="shared" si="291"/>
        <v>545020</v>
      </c>
      <c r="W2673" s="190"/>
      <c r="X2673" s="258"/>
      <c r="Y2673" s="251">
        <f t="shared" si="286"/>
        <v>545020</v>
      </c>
      <c r="Z2673" s="251">
        <v>0.03</v>
      </c>
    </row>
    <row r="2674" spans="1:26" s="189" customFormat="1" ht="15.75" customHeight="1" x14ac:dyDescent="0.35">
      <c r="A2674" s="221">
        <v>16</v>
      </c>
      <c r="B2674" s="217" t="str">
        <f>+ม.9!D34</f>
        <v>ส.ป.ก.</v>
      </c>
      <c r="C2674" s="234">
        <f>+ม.9!E34</f>
        <v>12133</v>
      </c>
      <c r="D2674" s="221">
        <f>+ม.9!J34</f>
        <v>0</v>
      </c>
      <c r="E2674" s="221">
        <f>+ม.9!K34</f>
        <v>1</v>
      </c>
      <c r="F2674" s="230">
        <f>+ม.9!L34</f>
        <v>41</v>
      </c>
      <c r="G2674" s="190"/>
      <c r="H2674" s="221">
        <f t="shared" si="287"/>
        <v>141</v>
      </c>
      <c r="I2674" s="226">
        <v>100</v>
      </c>
      <c r="J2674" s="191">
        <f t="shared" si="292"/>
        <v>14100</v>
      </c>
      <c r="K2674" s="221">
        <f>+ม.9!R34</f>
        <v>2</v>
      </c>
      <c r="L2674" s="238" t="str">
        <f>+ม.9!T34</f>
        <v>บ้านเดี่ยว</v>
      </c>
      <c r="M2674" s="238" t="str">
        <f>+ม.9!U34</f>
        <v>ตึก</v>
      </c>
      <c r="N2674" s="190"/>
      <c r="O2674" s="197">
        <f>+ม.9!V34</f>
        <v>99</v>
      </c>
      <c r="P2674" s="190">
        <f>+ม.9!X34</f>
        <v>99</v>
      </c>
      <c r="Q2674" s="244">
        <v>6800</v>
      </c>
      <c r="R2674" s="197">
        <f t="shared" si="288"/>
        <v>673200</v>
      </c>
      <c r="S2674" s="221">
        <f>+ม.9!AA34</f>
        <v>15</v>
      </c>
      <c r="T2674" s="201">
        <f t="shared" si="289"/>
        <v>100980</v>
      </c>
      <c r="U2674" s="190">
        <f t="shared" si="290"/>
        <v>572220</v>
      </c>
      <c r="V2674" s="190">
        <f t="shared" si="291"/>
        <v>586320</v>
      </c>
      <c r="W2674" s="190"/>
      <c r="X2674" s="258"/>
      <c r="Y2674" s="251">
        <f t="shared" si="286"/>
        <v>586320</v>
      </c>
      <c r="Z2674" s="251">
        <v>0.03</v>
      </c>
    </row>
    <row r="2675" spans="1:26" s="189" customFormat="1" ht="15.75" customHeight="1" x14ac:dyDescent="0.35">
      <c r="A2675" s="221">
        <v>17</v>
      </c>
      <c r="B2675" s="217" t="str">
        <f>+ม.9!D35</f>
        <v>ส.ป.ก.</v>
      </c>
      <c r="C2675" s="234">
        <f>+ม.9!E35</f>
        <v>11122</v>
      </c>
      <c r="D2675" s="221">
        <f>+ม.9!J35</f>
        <v>10</v>
      </c>
      <c r="E2675" s="221">
        <f>+ม.9!K35</f>
        <v>0</v>
      </c>
      <c r="F2675" s="230"/>
      <c r="G2675" s="190"/>
      <c r="H2675" s="221">
        <f t="shared" si="287"/>
        <v>4000</v>
      </c>
      <c r="I2675" s="226">
        <v>100</v>
      </c>
      <c r="J2675" s="191">
        <f t="shared" si="292"/>
        <v>400000</v>
      </c>
      <c r="K2675" s="221">
        <f>+ม.9!R35</f>
        <v>0</v>
      </c>
      <c r="L2675" s="238">
        <f>+ม.9!T35</f>
        <v>0</v>
      </c>
      <c r="M2675" s="238">
        <f>+ม.9!U35</f>
        <v>0</v>
      </c>
      <c r="N2675" s="190"/>
      <c r="O2675" s="197">
        <f>+ม.9!V35</f>
        <v>0</v>
      </c>
      <c r="P2675" s="190">
        <f>+ม.9!X35</f>
        <v>0</v>
      </c>
      <c r="Q2675" s="244"/>
      <c r="R2675" s="197">
        <f t="shared" si="288"/>
        <v>0</v>
      </c>
      <c r="S2675" s="221">
        <f>+ม.9!AA35</f>
        <v>0</v>
      </c>
      <c r="T2675" s="201">
        <f t="shared" si="289"/>
        <v>0</v>
      </c>
      <c r="U2675" s="190">
        <f t="shared" si="290"/>
        <v>0</v>
      </c>
      <c r="V2675" s="190">
        <f t="shared" si="291"/>
        <v>400000</v>
      </c>
      <c r="W2675" s="190"/>
      <c r="X2675" s="258"/>
      <c r="Y2675" s="251">
        <f t="shared" si="286"/>
        <v>400000</v>
      </c>
      <c r="Z2675" s="251">
        <v>0.01</v>
      </c>
    </row>
    <row r="2676" spans="1:26" s="189" customFormat="1" ht="15.75" customHeight="1" x14ac:dyDescent="0.35">
      <c r="A2676" s="221">
        <v>18</v>
      </c>
      <c r="B2676" s="217" t="str">
        <f>+ม.9!D36</f>
        <v>ส.ป.ก.</v>
      </c>
      <c r="C2676" s="234">
        <f>+ม.9!E36</f>
        <v>7402</v>
      </c>
      <c r="D2676" s="221">
        <f>+ม.9!J36</f>
        <v>0</v>
      </c>
      <c r="E2676" s="221">
        <f>+ม.9!K36</f>
        <v>0</v>
      </c>
      <c r="F2676" s="230">
        <f>+ม.9!L36</f>
        <v>75</v>
      </c>
      <c r="G2676" s="190"/>
      <c r="H2676" s="221">
        <f t="shared" si="287"/>
        <v>75</v>
      </c>
      <c r="I2676" s="226">
        <v>100</v>
      </c>
      <c r="J2676" s="191">
        <f t="shared" si="292"/>
        <v>7500</v>
      </c>
      <c r="K2676" s="221">
        <f>+ม.9!R36</f>
        <v>0</v>
      </c>
      <c r="L2676" s="238">
        <f>+ม.9!T36</f>
        <v>0</v>
      </c>
      <c r="M2676" s="238">
        <f>+ม.9!U36</f>
        <v>0</v>
      </c>
      <c r="N2676" s="190"/>
      <c r="O2676" s="197">
        <f>+ม.9!V36</f>
        <v>0</v>
      </c>
      <c r="P2676" s="190">
        <f>+ม.9!X36</f>
        <v>0</v>
      </c>
      <c r="Q2676" s="244"/>
      <c r="R2676" s="197">
        <f t="shared" si="288"/>
        <v>0</v>
      </c>
      <c r="S2676" s="221">
        <f>+ม.9!AA36</f>
        <v>0</v>
      </c>
      <c r="T2676" s="201">
        <f t="shared" si="289"/>
        <v>0</v>
      </c>
      <c r="U2676" s="190">
        <f t="shared" si="290"/>
        <v>0</v>
      </c>
      <c r="V2676" s="190">
        <f t="shared" si="291"/>
        <v>7500</v>
      </c>
      <c r="W2676" s="190"/>
      <c r="X2676" s="258"/>
      <c r="Y2676" s="251">
        <f t="shared" si="286"/>
        <v>7500</v>
      </c>
      <c r="Z2676" s="251">
        <v>0.01</v>
      </c>
    </row>
    <row r="2677" spans="1:26" s="189" customFormat="1" ht="15.75" customHeight="1" x14ac:dyDescent="0.35">
      <c r="A2677" s="221">
        <v>19</v>
      </c>
      <c r="B2677" s="217" t="str">
        <f>+ม.9!D37</f>
        <v>ส.ป.ก.</v>
      </c>
      <c r="C2677" s="234">
        <f>+ม.9!E37</f>
        <v>1299</v>
      </c>
      <c r="D2677" s="221">
        <f>+ม.9!J37</f>
        <v>10</v>
      </c>
      <c r="E2677" s="221">
        <f>+ม.9!K37</f>
        <v>1</v>
      </c>
      <c r="F2677" s="230">
        <f>+ม.9!L37</f>
        <v>23</v>
      </c>
      <c r="G2677" s="190"/>
      <c r="H2677" s="221">
        <f t="shared" si="287"/>
        <v>4123</v>
      </c>
      <c r="I2677" s="226">
        <v>100</v>
      </c>
      <c r="J2677" s="191">
        <f t="shared" si="292"/>
        <v>412300</v>
      </c>
      <c r="K2677" s="221">
        <f>+ม.9!R37</f>
        <v>0</v>
      </c>
      <c r="L2677" s="238">
        <f>+ม.9!T37</f>
        <v>0</v>
      </c>
      <c r="M2677" s="238">
        <f>+ม.9!U37</f>
        <v>0</v>
      </c>
      <c r="N2677" s="190"/>
      <c r="O2677" s="197">
        <f>+ม.9!V37</f>
        <v>0</v>
      </c>
      <c r="P2677" s="190">
        <f>+ม.9!X37</f>
        <v>0</v>
      </c>
      <c r="Q2677" s="244"/>
      <c r="R2677" s="197">
        <f t="shared" si="288"/>
        <v>0</v>
      </c>
      <c r="S2677" s="221">
        <f>+ม.9!AA37</f>
        <v>0</v>
      </c>
      <c r="T2677" s="201">
        <f t="shared" si="289"/>
        <v>0</v>
      </c>
      <c r="U2677" s="190">
        <f t="shared" si="290"/>
        <v>0</v>
      </c>
      <c r="V2677" s="190">
        <f t="shared" si="291"/>
        <v>412300</v>
      </c>
      <c r="W2677" s="190"/>
      <c r="X2677" s="258"/>
      <c r="Y2677" s="251">
        <f t="shared" si="286"/>
        <v>412300</v>
      </c>
      <c r="Z2677" s="251">
        <v>0.01</v>
      </c>
    </row>
    <row r="2678" spans="1:26" s="189" customFormat="1" ht="15.75" customHeight="1" x14ac:dyDescent="0.35">
      <c r="A2678" s="221">
        <v>20</v>
      </c>
      <c r="B2678" s="217" t="str">
        <f>+ม.9!D38</f>
        <v>ส.ป.ก.</v>
      </c>
      <c r="C2678" s="234">
        <f>+ม.9!E38</f>
        <v>7418</v>
      </c>
      <c r="D2678" s="221">
        <f>+ม.9!J38</f>
        <v>0</v>
      </c>
      <c r="E2678" s="221">
        <f>+ม.9!K38</f>
        <v>1</v>
      </c>
      <c r="F2678" s="230">
        <f>+ม.9!L38</f>
        <v>18</v>
      </c>
      <c r="G2678" s="190"/>
      <c r="H2678" s="221">
        <f t="shared" si="287"/>
        <v>118</v>
      </c>
      <c r="I2678" s="226">
        <v>100</v>
      </c>
      <c r="J2678" s="191">
        <f t="shared" si="292"/>
        <v>11800</v>
      </c>
      <c r="K2678" s="221">
        <f>+ม.9!R38</f>
        <v>1</v>
      </c>
      <c r="L2678" s="238" t="str">
        <f>+ม.9!T38</f>
        <v>บ้านเดี่ยว</v>
      </c>
      <c r="M2678" s="238" t="str">
        <f>+ม.9!U38</f>
        <v>ตึก</v>
      </c>
      <c r="N2678" s="190"/>
      <c r="O2678" s="197">
        <f>+ม.9!V38</f>
        <v>78</v>
      </c>
      <c r="P2678" s="190">
        <f>+ม.9!X38</f>
        <v>78</v>
      </c>
      <c r="Q2678" s="244">
        <v>6800</v>
      </c>
      <c r="R2678" s="197">
        <f t="shared" si="288"/>
        <v>530400</v>
      </c>
      <c r="S2678" s="221">
        <f>+ม.9!AA38</f>
        <v>22</v>
      </c>
      <c r="T2678" s="201">
        <f t="shared" si="289"/>
        <v>116688</v>
      </c>
      <c r="U2678" s="190">
        <f t="shared" si="290"/>
        <v>413712</v>
      </c>
      <c r="V2678" s="190">
        <f t="shared" si="291"/>
        <v>425512</v>
      </c>
      <c r="W2678" s="190"/>
      <c r="X2678" s="258"/>
      <c r="Y2678" s="251">
        <f t="shared" si="286"/>
        <v>425512</v>
      </c>
      <c r="Z2678" s="251">
        <v>0.03</v>
      </c>
    </row>
    <row r="2679" spans="1:26" s="189" customFormat="1" ht="15.75" customHeight="1" x14ac:dyDescent="0.35">
      <c r="A2679" s="221">
        <v>21</v>
      </c>
      <c r="B2679" s="217" t="str">
        <f>+ม.9!D39</f>
        <v>ส.ป.ก.</v>
      </c>
      <c r="C2679" s="234">
        <f>+ม.9!E39</f>
        <v>790</v>
      </c>
      <c r="D2679" s="221">
        <f>+ม.9!J39</f>
        <v>30</v>
      </c>
      <c r="E2679" s="221">
        <f>+ม.9!K39</f>
        <v>1</v>
      </c>
      <c r="F2679" s="230">
        <f>+ม.9!L39</f>
        <v>55</v>
      </c>
      <c r="G2679" s="190"/>
      <c r="H2679" s="221">
        <f t="shared" si="287"/>
        <v>12155</v>
      </c>
      <c r="I2679" s="226">
        <v>100</v>
      </c>
      <c r="J2679" s="191">
        <f t="shared" si="292"/>
        <v>1215500</v>
      </c>
      <c r="K2679" s="221">
        <f>+ม.9!R39</f>
        <v>0</v>
      </c>
      <c r="L2679" s="238">
        <f>+ม.9!T39</f>
        <v>0</v>
      </c>
      <c r="M2679" s="238">
        <f>+ม.9!U39</f>
        <v>0</v>
      </c>
      <c r="N2679" s="190"/>
      <c r="O2679" s="197">
        <f>+ม.9!V39</f>
        <v>0</v>
      </c>
      <c r="P2679" s="190">
        <f>+ม.9!X39</f>
        <v>0</v>
      </c>
      <c r="Q2679" s="244"/>
      <c r="R2679" s="197">
        <f t="shared" si="288"/>
        <v>0</v>
      </c>
      <c r="S2679" s="221">
        <f>+ม.9!AA39</f>
        <v>0</v>
      </c>
      <c r="T2679" s="201">
        <f t="shared" si="289"/>
        <v>0</v>
      </c>
      <c r="U2679" s="190">
        <f t="shared" si="290"/>
        <v>0</v>
      </c>
      <c r="V2679" s="190">
        <f t="shared" si="291"/>
        <v>1215500</v>
      </c>
      <c r="W2679" s="190"/>
      <c r="X2679" s="258"/>
      <c r="Y2679" s="251">
        <f t="shared" si="286"/>
        <v>1215500</v>
      </c>
      <c r="Z2679" s="251">
        <v>0.01</v>
      </c>
    </row>
    <row r="2680" spans="1:26" s="189" customFormat="1" ht="15.75" customHeight="1" x14ac:dyDescent="0.35">
      <c r="A2680" s="221">
        <v>22</v>
      </c>
      <c r="B2680" s="217" t="str">
        <f>+ม.9!D40</f>
        <v>ส.ป.ก.</v>
      </c>
      <c r="C2680" s="234">
        <f>+ม.9!E40</f>
        <v>7397</v>
      </c>
      <c r="D2680" s="221">
        <f>+ม.9!J40</f>
        <v>0</v>
      </c>
      <c r="E2680" s="221">
        <f>+ม.9!K40</f>
        <v>1</v>
      </c>
      <c r="F2680" s="230">
        <f>+ม.9!L40</f>
        <v>65</v>
      </c>
      <c r="G2680" s="190"/>
      <c r="H2680" s="221">
        <f t="shared" si="287"/>
        <v>165</v>
      </c>
      <c r="I2680" s="226">
        <v>100</v>
      </c>
      <c r="J2680" s="191">
        <f t="shared" si="292"/>
        <v>16500</v>
      </c>
      <c r="K2680" s="221">
        <f>+ม.9!R40</f>
        <v>1</v>
      </c>
      <c r="L2680" s="238" t="str">
        <f>+ม.9!T40</f>
        <v>บ้านเดี่ยว</v>
      </c>
      <c r="M2680" s="238" t="str">
        <f>+ม.9!U40</f>
        <v>ไม้</v>
      </c>
      <c r="N2680" s="190"/>
      <c r="O2680" s="197">
        <f>+ม.9!V40</f>
        <v>80</v>
      </c>
      <c r="P2680" s="190">
        <f>+ม.9!X40</f>
        <v>80</v>
      </c>
      <c r="Q2680" s="244">
        <v>6800</v>
      </c>
      <c r="R2680" s="197">
        <f t="shared" si="288"/>
        <v>544000</v>
      </c>
      <c r="S2680" s="221">
        <f>+ม.9!AA40</f>
        <v>26</v>
      </c>
      <c r="T2680" s="201">
        <f t="shared" si="289"/>
        <v>141440</v>
      </c>
      <c r="U2680" s="190">
        <f t="shared" si="290"/>
        <v>402560</v>
      </c>
      <c r="V2680" s="190">
        <f t="shared" si="291"/>
        <v>419060</v>
      </c>
      <c r="W2680" s="190"/>
      <c r="X2680" s="258"/>
      <c r="Y2680" s="251">
        <f t="shared" si="286"/>
        <v>419060</v>
      </c>
      <c r="Z2680" s="251">
        <v>0.03</v>
      </c>
    </row>
    <row r="2681" spans="1:26" s="189" customFormat="1" ht="15.75" customHeight="1" x14ac:dyDescent="0.35">
      <c r="A2681" s="221">
        <v>23</v>
      </c>
      <c r="B2681" s="217" t="str">
        <f>+ม.9!D41</f>
        <v>ส.ป.ก.</v>
      </c>
      <c r="C2681" s="234">
        <f>+ม.9!E41</f>
        <v>4424</v>
      </c>
      <c r="D2681" s="221">
        <f>+ม.9!J41</f>
        <v>5</v>
      </c>
      <c r="E2681" s="221">
        <f>+ม.9!K41</f>
        <v>2</v>
      </c>
      <c r="F2681" s="230">
        <f>+ม.9!L41</f>
        <v>98</v>
      </c>
      <c r="G2681" s="190"/>
      <c r="H2681" s="221">
        <f t="shared" si="287"/>
        <v>2298</v>
      </c>
      <c r="I2681" s="226">
        <v>100</v>
      </c>
      <c r="J2681" s="191">
        <f t="shared" si="292"/>
        <v>229800</v>
      </c>
      <c r="K2681" s="221">
        <f>+ม.9!R41</f>
        <v>0</v>
      </c>
      <c r="L2681" s="238">
        <f>+ม.9!T41</f>
        <v>0</v>
      </c>
      <c r="M2681" s="238">
        <f>+ม.9!U41</f>
        <v>0</v>
      </c>
      <c r="N2681" s="190"/>
      <c r="O2681" s="197">
        <f>+ม.9!V41</f>
        <v>0</v>
      </c>
      <c r="P2681" s="190">
        <f>+ม.9!X41</f>
        <v>0</v>
      </c>
      <c r="Q2681" s="244"/>
      <c r="R2681" s="197">
        <f t="shared" si="288"/>
        <v>0</v>
      </c>
      <c r="S2681" s="221">
        <f>+ม.9!AA41</f>
        <v>0</v>
      </c>
      <c r="T2681" s="201">
        <f t="shared" si="289"/>
        <v>0</v>
      </c>
      <c r="U2681" s="190">
        <f t="shared" si="290"/>
        <v>0</v>
      </c>
      <c r="V2681" s="190">
        <f t="shared" si="291"/>
        <v>229800</v>
      </c>
      <c r="W2681" s="190"/>
      <c r="X2681" s="258"/>
      <c r="Y2681" s="251">
        <f t="shared" si="286"/>
        <v>229800</v>
      </c>
      <c r="Z2681" s="251">
        <v>0.01</v>
      </c>
    </row>
    <row r="2682" spans="1:26" s="189" customFormat="1" ht="15.75" customHeight="1" x14ac:dyDescent="0.35">
      <c r="A2682" s="221">
        <v>24</v>
      </c>
      <c r="B2682" s="217" t="str">
        <f>+ม.9!D42</f>
        <v>ส.ป.ก.</v>
      </c>
      <c r="C2682" s="234">
        <f>+ม.9!E42</f>
        <v>690</v>
      </c>
      <c r="D2682" s="221">
        <f>+ม.9!J42</f>
        <v>14</v>
      </c>
      <c r="E2682" s="221">
        <f>+ม.9!K42</f>
        <v>0</v>
      </c>
      <c r="F2682" s="230">
        <f>+ม.9!L42</f>
        <v>0</v>
      </c>
      <c r="G2682" s="190"/>
      <c r="H2682" s="221">
        <f t="shared" si="287"/>
        <v>5600</v>
      </c>
      <c r="I2682" s="226">
        <v>100</v>
      </c>
      <c r="J2682" s="191">
        <f t="shared" si="292"/>
        <v>560000</v>
      </c>
      <c r="K2682" s="221">
        <f>+ม.9!R42</f>
        <v>0</v>
      </c>
      <c r="L2682" s="238">
        <f>+ม.9!T42</f>
        <v>0</v>
      </c>
      <c r="M2682" s="238">
        <f>+ม.9!U42</f>
        <v>0</v>
      </c>
      <c r="N2682" s="190"/>
      <c r="O2682" s="197">
        <f>+ม.9!V42</f>
        <v>0</v>
      </c>
      <c r="P2682" s="190">
        <f>+ม.9!X42</f>
        <v>0</v>
      </c>
      <c r="Q2682" s="244"/>
      <c r="R2682" s="197">
        <f t="shared" si="288"/>
        <v>0</v>
      </c>
      <c r="S2682" s="221">
        <f>+ม.9!AA42</f>
        <v>0</v>
      </c>
      <c r="T2682" s="201">
        <f t="shared" si="289"/>
        <v>0</v>
      </c>
      <c r="U2682" s="190">
        <f t="shared" si="290"/>
        <v>0</v>
      </c>
      <c r="V2682" s="190">
        <f t="shared" si="291"/>
        <v>560000</v>
      </c>
      <c r="W2682" s="190"/>
      <c r="X2682" s="258"/>
      <c r="Y2682" s="251">
        <f t="shared" si="286"/>
        <v>560000</v>
      </c>
      <c r="Z2682" s="251">
        <v>0.01</v>
      </c>
    </row>
    <row r="2683" spans="1:26" s="189" customFormat="1" ht="15.75" customHeight="1" x14ac:dyDescent="0.35">
      <c r="A2683" s="221">
        <v>25</v>
      </c>
      <c r="B2683" s="217" t="str">
        <f>+ม.9!D43</f>
        <v>ส.ป.ก.</v>
      </c>
      <c r="C2683" s="234">
        <f>+ม.9!E43</f>
        <v>7399</v>
      </c>
      <c r="D2683" s="221">
        <f>+ม.9!J43</f>
        <v>0</v>
      </c>
      <c r="E2683" s="221">
        <f>+ม.9!K43</f>
        <v>1</v>
      </c>
      <c r="F2683" s="230">
        <f>+ม.9!L43</f>
        <v>73</v>
      </c>
      <c r="G2683" s="190"/>
      <c r="H2683" s="221">
        <f t="shared" si="287"/>
        <v>173</v>
      </c>
      <c r="I2683" s="226">
        <v>100</v>
      </c>
      <c r="J2683" s="191">
        <f t="shared" si="292"/>
        <v>17300</v>
      </c>
      <c r="K2683" s="221">
        <f>+ม.9!R43</f>
        <v>1</v>
      </c>
      <c r="L2683" s="238" t="str">
        <f>+ม.9!T43</f>
        <v>บ้านเดี่ยว</v>
      </c>
      <c r="M2683" s="238" t="str">
        <f>+ม.9!U43</f>
        <v>ครึ่งตึกครึ่งไม้</v>
      </c>
      <c r="N2683" s="190"/>
      <c r="O2683" s="197">
        <f>+ม.9!V43</f>
        <v>160</v>
      </c>
      <c r="P2683" s="190">
        <f>+ม.9!X43</f>
        <v>0</v>
      </c>
      <c r="Q2683" s="244">
        <v>6800</v>
      </c>
      <c r="R2683" s="197">
        <f t="shared" si="288"/>
        <v>1088000</v>
      </c>
      <c r="S2683" s="221">
        <v>20</v>
      </c>
      <c r="T2683" s="201">
        <f t="shared" si="289"/>
        <v>217600</v>
      </c>
      <c r="U2683" s="190">
        <f t="shared" si="290"/>
        <v>870400</v>
      </c>
      <c r="V2683" s="190">
        <f t="shared" si="291"/>
        <v>887700</v>
      </c>
      <c r="W2683" s="190"/>
      <c r="X2683" s="258"/>
      <c r="Y2683" s="251">
        <f t="shared" si="286"/>
        <v>887700</v>
      </c>
      <c r="Z2683" s="251">
        <v>0.03</v>
      </c>
    </row>
    <row r="2684" spans="1:26" s="189" customFormat="1" ht="15.75" customHeight="1" x14ac:dyDescent="0.35">
      <c r="A2684" s="221">
        <f>+ม.9!C44</f>
        <v>0</v>
      </c>
      <c r="B2684" s="217">
        <f>+ม.9!D44</f>
        <v>0</v>
      </c>
      <c r="C2684" s="234"/>
      <c r="D2684" s="221"/>
      <c r="E2684" s="221"/>
      <c r="F2684" s="230"/>
      <c r="G2684" s="190"/>
      <c r="H2684" s="221">
        <f t="shared" si="287"/>
        <v>0</v>
      </c>
      <c r="I2684" s="226"/>
      <c r="J2684" s="191">
        <f t="shared" si="292"/>
        <v>0</v>
      </c>
      <c r="K2684" s="221">
        <f>+ม.9!R44</f>
        <v>0</v>
      </c>
      <c r="L2684" s="238" t="str">
        <f>+ม.9!T44</f>
        <v>ชั้นที่ 1</v>
      </c>
      <c r="M2684" s="238">
        <f>+ม.9!U44</f>
        <v>0</v>
      </c>
      <c r="N2684" s="190"/>
      <c r="O2684" s="197">
        <f>+ม.9!V44</f>
        <v>0</v>
      </c>
      <c r="P2684" s="190">
        <f>+ม.9!X44</f>
        <v>80</v>
      </c>
      <c r="Q2684" s="244"/>
      <c r="R2684" s="197">
        <f t="shared" si="288"/>
        <v>0</v>
      </c>
      <c r="S2684" s="221"/>
      <c r="T2684" s="201">
        <f t="shared" si="289"/>
        <v>0</v>
      </c>
      <c r="U2684" s="190">
        <f t="shared" si="290"/>
        <v>0</v>
      </c>
      <c r="V2684" s="190">
        <f t="shared" si="291"/>
        <v>0</v>
      </c>
      <c r="W2684" s="190"/>
      <c r="X2684" s="258"/>
      <c r="Y2684" s="251">
        <f t="shared" si="286"/>
        <v>0</v>
      </c>
      <c r="Z2684" s="251"/>
    </row>
    <row r="2685" spans="1:26" s="189" customFormat="1" ht="15.75" customHeight="1" x14ac:dyDescent="0.35">
      <c r="A2685" s="221">
        <f>+ม.9!C45</f>
        <v>0</v>
      </c>
      <c r="B2685" s="217">
        <f>+ม.9!D45</f>
        <v>0</v>
      </c>
      <c r="C2685" s="234"/>
      <c r="D2685" s="221"/>
      <c r="E2685" s="221"/>
      <c r="F2685" s="230"/>
      <c r="G2685" s="190"/>
      <c r="H2685" s="221">
        <f t="shared" si="287"/>
        <v>0</v>
      </c>
      <c r="I2685" s="226"/>
      <c r="J2685" s="191">
        <f t="shared" si="292"/>
        <v>0</v>
      </c>
      <c r="K2685" s="221">
        <f>+ม.9!R45</f>
        <v>0</v>
      </c>
      <c r="L2685" s="238" t="str">
        <f>+ม.9!T45</f>
        <v>ชั้นที่ 2</v>
      </c>
      <c r="M2685" s="238">
        <f>+ม.9!U45</f>
        <v>0</v>
      </c>
      <c r="N2685" s="190"/>
      <c r="O2685" s="197">
        <f>+ม.9!V45</f>
        <v>0</v>
      </c>
      <c r="P2685" s="190">
        <f>+ม.9!X45</f>
        <v>80</v>
      </c>
      <c r="Q2685" s="244"/>
      <c r="R2685" s="197">
        <f t="shared" si="288"/>
        <v>0</v>
      </c>
      <c r="S2685" s="221">
        <f>+ม.9!AA45</f>
        <v>0</v>
      </c>
      <c r="T2685" s="201">
        <f t="shared" si="289"/>
        <v>0</v>
      </c>
      <c r="U2685" s="190">
        <f t="shared" si="290"/>
        <v>0</v>
      </c>
      <c r="V2685" s="190">
        <f t="shared" si="291"/>
        <v>0</v>
      </c>
      <c r="W2685" s="190"/>
      <c r="X2685" s="258"/>
      <c r="Y2685" s="251">
        <f t="shared" si="286"/>
        <v>0</v>
      </c>
      <c r="Z2685" s="251"/>
    </row>
    <row r="2686" spans="1:26" s="189" customFormat="1" ht="15.75" customHeight="1" x14ac:dyDescent="0.35">
      <c r="A2686" s="221">
        <v>26</v>
      </c>
      <c r="B2686" s="217" t="str">
        <f>+ม.9!D46</f>
        <v>ส.ป.ก.</v>
      </c>
      <c r="C2686" s="234">
        <f>+ม.9!E46</f>
        <v>3180</v>
      </c>
      <c r="D2686" s="221">
        <f>+ม.9!J46</f>
        <v>8</v>
      </c>
      <c r="E2686" s="221">
        <f>+ม.9!K46</f>
        <v>3</v>
      </c>
      <c r="F2686" s="230">
        <f>+ม.9!L46</f>
        <v>70</v>
      </c>
      <c r="G2686" s="190"/>
      <c r="H2686" s="221">
        <f t="shared" si="287"/>
        <v>3570</v>
      </c>
      <c r="I2686" s="226">
        <v>100</v>
      </c>
      <c r="J2686" s="191">
        <f t="shared" si="292"/>
        <v>357000</v>
      </c>
      <c r="K2686" s="221">
        <f>+ม.9!R46</f>
        <v>0</v>
      </c>
      <c r="L2686" s="238">
        <f>+ม.9!T46</f>
        <v>0</v>
      </c>
      <c r="M2686" s="238">
        <f>+ม.9!U46</f>
        <v>0</v>
      </c>
      <c r="N2686" s="190"/>
      <c r="O2686" s="197">
        <f>+ม.9!V46</f>
        <v>0</v>
      </c>
      <c r="P2686" s="190">
        <f>+ม.9!X46</f>
        <v>0</v>
      </c>
      <c r="Q2686" s="244"/>
      <c r="R2686" s="197">
        <f t="shared" si="288"/>
        <v>0</v>
      </c>
      <c r="S2686" s="221">
        <f>+ม.9!AA46</f>
        <v>0</v>
      </c>
      <c r="T2686" s="201">
        <f t="shared" si="289"/>
        <v>0</v>
      </c>
      <c r="U2686" s="190">
        <f t="shared" si="290"/>
        <v>0</v>
      </c>
      <c r="V2686" s="190">
        <f t="shared" si="291"/>
        <v>357000</v>
      </c>
      <c r="W2686" s="190"/>
      <c r="X2686" s="258"/>
      <c r="Y2686" s="251">
        <f t="shared" si="286"/>
        <v>357000</v>
      </c>
      <c r="Z2686" s="251">
        <v>0.01</v>
      </c>
    </row>
    <row r="2687" spans="1:26" s="189" customFormat="1" ht="15.75" customHeight="1" x14ac:dyDescent="0.35">
      <c r="A2687" s="221">
        <v>27</v>
      </c>
      <c r="B2687" s="217" t="str">
        <f>+ม.9!D47</f>
        <v>ส.ป.ก.</v>
      </c>
      <c r="C2687" s="234">
        <f>+ม.9!E47</f>
        <v>6820</v>
      </c>
      <c r="D2687" s="221">
        <f>+ม.9!J47</f>
        <v>0</v>
      </c>
      <c r="E2687" s="221">
        <f>+ม.9!K47</f>
        <v>1</v>
      </c>
      <c r="F2687" s="230">
        <f>+ม.9!L47</f>
        <v>16</v>
      </c>
      <c r="G2687" s="190"/>
      <c r="H2687" s="221">
        <f t="shared" si="287"/>
        <v>116</v>
      </c>
      <c r="I2687" s="226">
        <v>100</v>
      </c>
      <c r="J2687" s="191">
        <f t="shared" si="292"/>
        <v>11600</v>
      </c>
      <c r="K2687" s="221">
        <f>+ม.9!R47</f>
        <v>1</v>
      </c>
      <c r="L2687" s="238" t="str">
        <f>+ม.9!T47</f>
        <v>บ้านเดี่ยว</v>
      </c>
      <c r="M2687" s="238" t="str">
        <f>+ม.9!U47</f>
        <v>ไม้</v>
      </c>
      <c r="N2687" s="190"/>
      <c r="O2687" s="197">
        <f>+ม.9!V47</f>
        <v>54</v>
      </c>
      <c r="P2687" s="190">
        <f>+ม.9!X47</f>
        <v>54</v>
      </c>
      <c r="Q2687" s="244">
        <v>6800</v>
      </c>
      <c r="R2687" s="197">
        <f t="shared" si="288"/>
        <v>367200</v>
      </c>
      <c r="S2687" s="221">
        <f>+ม.9!AA47</f>
        <v>20</v>
      </c>
      <c r="T2687" s="201">
        <f t="shared" si="289"/>
        <v>73440</v>
      </c>
      <c r="U2687" s="190">
        <f t="shared" si="290"/>
        <v>293760</v>
      </c>
      <c r="V2687" s="190">
        <f t="shared" si="291"/>
        <v>305360</v>
      </c>
      <c r="W2687" s="190"/>
      <c r="X2687" s="258"/>
      <c r="Y2687" s="251">
        <f t="shared" si="286"/>
        <v>305360</v>
      </c>
      <c r="Z2687" s="251">
        <v>0.03</v>
      </c>
    </row>
    <row r="2688" spans="1:26" s="189" customFormat="1" ht="15.75" customHeight="1" x14ac:dyDescent="0.35">
      <c r="A2688" s="221">
        <v>28</v>
      </c>
      <c r="B2688" s="217" t="str">
        <f>+ม.9!D48</f>
        <v>ส.ป.ก.</v>
      </c>
      <c r="C2688" s="234">
        <f>+ม.9!E48</f>
        <v>1273</v>
      </c>
      <c r="D2688" s="221">
        <f>+ม.9!J48</f>
        <v>10</v>
      </c>
      <c r="E2688" s="221">
        <f>+ม.9!K48</f>
        <v>2</v>
      </c>
      <c r="F2688" s="230">
        <f>+ม.9!L48</f>
        <v>41</v>
      </c>
      <c r="G2688" s="190"/>
      <c r="H2688" s="221">
        <f t="shared" si="287"/>
        <v>4241</v>
      </c>
      <c r="I2688" s="226">
        <v>100</v>
      </c>
      <c r="J2688" s="191">
        <f t="shared" si="292"/>
        <v>424100</v>
      </c>
      <c r="K2688" s="221">
        <f>+ม.9!R48</f>
        <v>0</v>
      </c>
      <c r="L2688" s="238">
        <f>+ม.9!T48</f>
        <v>0</v>
      </c>
      <c r="M2688" s="238">
        <f>+ม.9!U48</f>
        <v>0</v>
      </c>
      <c r="N2688" s="190"/>
      <c r="O2688" s="197">
        <f>+ม.9!V48</f>
        <v>0</v>
      </c>
      <c r="P2688" s="190">
        <f>+ม.9!X48</f>
        <v>0</v>
      </c>
      <c r="Q2688" s="244"/>
      <c r="R2688" s="197">
        <f t="shared" si="288"/>
        <v>0</v>
      </c>
      <c r="S2688" s="221">
        <f>+ม.9!AA48</f>
        <v>0</v>
      </c>
      <c r="T2688" s="201">
        <f t="shared" si="289"/>
        <v>0</v>
      </c>
      <c r="U2688" s="190">
        <f t="shared" si="290"/>
        <v>0</v>
      </c>
      <c r="V2688" s="190">
        <f t="shared" si="291"/>
        <v>424100</v>
      </c>
      <c r="W2688" s="190"/>
      <c r="X2688" s="258"/>
      <c r="Y2688" s="251">
        <f t="shared" si="286"/>
        <v>424100</v>
      </c>
      <c r="Z2688" s="251">
        <v>0.01</v>
      </c>
    </row>
    <row r="2689" spans="1:26" s="189" customFormat="1" ht="15.75" customHeight="1" x14ac:dyDescent="0.35">
      <c r="A2689" s="221">
        <v>29</v>
      </c>
      <c r="B2689" s="217" t="str">
        <f>+ม.9!D49</f>
        <v>ส.ป.ก.</v>
      </c>
      <c r="C2689" s="234">
        <f>+ม.9!E49</f>
        <v>6819</v>
      </c>
      <c r="D2689" s="221">
        <f>+ม.9!J49</f>
        <v>0</v>
      </c>
      <c r="E2689" s="221">
        <f>+ม.9!K49</f>
        <v>1</v>
      </c>
      <c r="F2689" s="230">
        <f>+ม.9!L49</f>
        <v>5</v>
      </c>
      <c r="G2689" s="190"/>
      <c r="H2689" s="221">
        <f t="shared" si="287"/>
        <v>105</v>
      </c>
      <c r="I2689" s="226">
        <v>100</v>
      </c>
      <c r="J2689" s="191">
        <f t="shared" si="292"/>
        <v>10500</v>
      </c>
      <c r="K2689" s="221">
        <f>+ม.9!R49</f>
        <v>1</v>
      </c>
      <c r="L2689" s="238" t="str">
        <f>+ม.9!T49</f>
        <v>บ้านเดี่ยว</v>
      </c>
      <c r="M2689" s="238" t="str">
        <f>+ม.9!U49</f>
        <v>ไม้</v>
      </c>
      <c r="N2689" s="190"/>
      <c r="O2689" s="197">
        <f>+ม.9!V49</f>
        <v>54</v>
      </c>
      <c r="P2689" s="190">
        <f>+ม.9!X49</f>
        <v>54</v>
      </c>
      <c r="Q2689" s="244">
        <v>6800</v>
      </c>
      <c r="R2689" s="197">
        <f t="shared" si="288"/>
        <v>367200</v>
      </c>
      <c r="S2689" s="221">
        <f>+ม.9!AA49</f>
        <v>35</v>
      </c>
      <c r="T2689" s="201">
        <f t="shared" si="289"/>
        <v>128520</v>
      </c>
      <c r="U2689" s="190">
        <f t="shared" si="290"/>
        <v>238680</v>
      </c>
      <c r="V2689" s="190">
        <f t="shared" si="291"/>
        <v>249180</v>
      </c>
      <c r="W2689" s="190"/>
      <c r="X2689" s="258"/>
      <c r="Y2689" s="251">
        <f t="shared" si="286"/>
        <v>249180</v>
      </c>
      <c r="Z2689" s="251">
        <v>0.03</v>
      </c>
    </row>
    <row r="2690" spans="1:26" s="189" customFormat="1" ht="15.75" customHeight="1" x14ac:dyDescent="0.35">
      <c r="A2690" s="221">
        <v>30</v>
      </c>
      <c r="B2690" s="217" t="str">
        <f>+ม.9!D50</f>
        <v>ส.ป.ก.</v>
      </c>
      <c r="C2690" s="234">
        <f>+ม.9!E50</f>
        <v>12131</v>
      </c>
      <c r="D2690" s="221">
        <f>+ม.9!J50</f>
        <v>0</v>
      </c>
      <c r="E2690" s="221">
        <f>+ม.9!K50</f>
        <v>1</v>
      </c>
      <c r="F2690" s="230">
        <f>+ม.9!L50</f>
        <v>10</v>
      </c>
      <c r="G2690" s="190"/>
      <c r="H2690" s="221">
        <f t="shared" si="287"/>
        <v>110</v>
      </c>
      <c r="I2690" s="226">
        <v>100</v>
      </c>
      <c r="J2690" s="191">
        <f t="shared" si="292"/>
        <v>11000</v>
      </c>
      <c r="K2690" s="221">
        <f>+ม.9!R50</f>
        <v>0</v>
      </c>
      <c r="L2690" s="238">
        <f>+ม.9!T50</f>
        <v>0</v>
      </c>
      <c r="M2690" s="238">
        <f>+ม.9!U50</f>
        <v>0</v>
      </c>
      <c r="N2690" s="190"/>
      <c r="O2690" s="197">
        <f>+ม.9!V50</f>
        <v>0</v>
      </c>
      <c r="P2690" s="190">
        <f>+ม.9!X50</f>
        <v>0</v>
      </c>
      <c r="Q2690" s="244"/>
      <c r="R2690" s="197">
        <f t="shared" si="288"/>
        <v>0</v>
      </c>
      <c r="S2690" s="221">
        <f>+ม.9!AA50</f>
        <v>0</v>
      </c>
      <c r="T2690" s="201">
        <f t="shared" si="289"/>
        <v>0</v>
      </c>
      <c r="U2690" s="190">
        <f t="shared" si="290"/>
        <v>0</v>
      </c>
      <c r="V2690" s="190">
        <f t="shared" si="291"/>
        <v>11000</v>
      </c>
      <c r="W2690" s="190"/>
      <c r="X2690" s="258"/>
      <c r="Y2690" s="251">
        <f t="shared" si="286"/>
        <v>11000</v>
      </c>
      <c r="Z2690" s="251">
        <v>0.01</v>
      </c>
    </row>
    <row r="2691" spans="1:26" s="189" customFormat="1" ht="15.75" customHeight="1" x14ac:dyDescent="0.35">
      <c r="A2691" s="221">
        <v>31</v>
      </c>
      <c r="B2691" s="217" t="str">
        <f>+ม.9!D51</f>
        <v>ส.ป.ก.</v>
      </c>
      <c r="C2691" s="234">
        <f>+ม.9!E51</f>
        <v>11898</v>
      </c>
      <c r="D2691" s="221">
        <f>+ม.9!J51</f>
        <v>0</v>
      </c>
      <c r="E2691" s="221">
        <f>+ม.9!K51</f>
        <v>1</v>
      </c>
      <c r="F2691" s="230">
        <f>+ม.9!L51</f>
        <v>19</v>
      </c>
      <c r="G2691" s="190"/>
      <c r="H2691" s="221">
        <f t="shared" si="287"/>
        <v>119</v>
      </c>
      <c r="I2691" s="226">
        <v>100</v>
      </c>
      <c r="J2691" s="191">
        <f t="shared" si="292"/>
        <v>11900</v>
      </c>
      <c r="K2691" s="221">
        <f>+ม.9!R51</f>
        <v>1</v>
      </c>
      <c r="L2691" s="238" t="str">
        <f>+ม.9!T51</f>
        <v>บ้านเดี่ยว</v>
      </c>
      <c r="M2691" s="238" t="str">
        <f>+ม.9!U51</f>
        <v>ครึ่งตึกครึ่งไม้</v>
      </c>
      <c r="N2691" s="190"/>
      <c r="O2691" s="197">
        <f>+ม.9!V51</f>
        <v>198</v>
      </c>
      <c r="P2691" s="190">
        <f>+ม.9!X51</f>
        <v>0</v>
      </c>
      <c r="Q2691" s="244">
        <v>6800</v>
      </c>
      <c r="R2691" s="197">
        <f t="shared" si="288"/>
        <v>1346400</v>
      </c>
      <c r="S2691" s="221">
        <v>40</v>
      </c>
      <c r="T2691" s="201">
        <f t="shared" si="289"/>
        <v>538560</v>
      </c>
      <c r="U2691" s="190">
        <f t="shared" si="290"/>
        <v>807840</v>
      </c>
      <c r="V2691" s="190">
        <f t="shared" si="291"/>
        <v>819740</v>
      </c>
      <c r="W2691" s="190"/>
      <c r="X2691" s="258"/>
      <c r="Y2691" s="251">
        <f t="shared" si="286"/>
        <v>819740</v>
      </c>
      <c r="Z2691" s="251">
        <v>0.03</v>
      </c>
    </row>
    <row r="2692" spans="1:26" s="189" customFormat="1" ht="15.75" customHeight="1" x14ac:dyDescent="0.35">
      <c r="A2692" s="221">
        <f>+ม.9!C52</f>
        <v>0</v>
      </c>
      <c r="B2692" s="217">
        <f>+ม.9!D52</f>
        <v>0</v>
      </c>
      <c r="C2692" s="234"/>
      <c r="D2692" s="221"/>
      <c r="E2692" s="221"/>
      <c r="F2692" s="230"/>
      <c r="G2692" s="190"/>
      <c r="H2692" s="221">
        <f t="shared" si="287"/>
        <v>0</v>
      </c>
      <c r="I2692" s="226"/>
      <c r="J2692" s="191">
        <f t="shared" si="292"/>
        <v>0</v>
      </c>
      <c r="K2692" s="221">
        <f>+ม.9!R52</f>
        <v>0</v>
      </c>
      <c r="L2692" s="238" t="str">
        <f>+ม.9!T52</f>
        <v>ชั้นที่ 1</v>
      </c>
      <c r="M2692" s="238">
        <f>+ม.9!U52</f>
        <v>0</v>
      </c>
      <c r="N2692" s="190"/>
      <c r="O2692" s="197">
        <f>+ม.9!V52</f>
        <v>0</v>
      </c>
      <c r="P2692" s="190">
        <f>+ม.9!X52</f>
        <v>98</v>
      </c>
      <c r="Q2692" s="244"/>
      <c r="R2692" s="197">
        <f t="shared" si="288"/>
        <v>0</v>
      </c>
      <c r="S2692" s="221"/>
      <c r="T2692" s="201">
        <f t="shared" si="289"/>
        <v>0</v>
      </c>
      <c r="U2692" s="190">
        <f t="shared" si="290"/>
        <v>0</v>
      </c>
      <c r="V2692" s="190">
        <f t="shared" si="291"/>
        <v>0</v>
      </c>
      <c r="W2692" s="190"/>
      <c r="X2692" s="258"/>
      <c r="Y2692" s="251">
        <f t="shared" si="286"/>
        <v>0</v>
      </c>
      <c r="Z2692" s="251"/>
    </row>
    <row r="2693" spans="1:26" s="189" customFormat="1" ht="15.75" customHeight="1" x14ac:dyDescent="0.35">
      <c r="A2693" s="221">
        <f>+ม.9!C53</f>
        <v>0</v>
      </c>
      <c r="B2693" s="217">
        <f>+ม.9!D53</f>
        <v>0</v>
      </c>
      <c r="C2693" s="234"/>
      <c r="D2693" s="221"/>
      <c r="E2693" s="221"/>
      <c r="F2693" s="230"/>
      <c r="G2693" s="190"/>
      <c r="H2693" s="221">
        <f t="shared" si="287"/>
        <v>0</v>
      </c>
      <c r="I2693" s="226"/>
      <c r="J2693" s="191">
        <f t="shared" si="292"/>
        <v>0</v>
      </c>
      <c r="K2693" s="221">
        <f>+ม.9!R53</f>
        <v>0</v>
      </c>
      <c r="L2693" s="238" t="str">
        <f>+ม.9!T53</f>
        <v>ชั้นที่ 2</v>
      </c>
      <c r="M2693" s="238">
        <f>+ม.9!U53</f>
        <v>0</v>
      </c>
      <c r="N2693" s="190"/>
      <c r="O2693" s="197">
        <f>+ม.9!V53</f>
        <v>0</v>
      </c>
      <c r="P2693" s="190">
        <f>+ม.9!X53</f>
        <v>98</v>
      </c>
      <c r="Q2693" s="244"/>
      <c r="R2693" s="197">
        <f t="shared" si="288"/>
        <v>0</v>
      </c>
      <c r="S2693" s="221">
        <f>+ม.9!AA53</f>
        <v>0</v>
      </c>
      <c r="T2693" s="201">
        <f t="shared" si="289"/>
        <v>0</v>
      </c>
      <c r="U2693" s="190">
        <f t="shared" si="290"/>
        <v>0</v>
      </c>
      <c r="V2693" s="190">
        <f t="shared" si="291"/>
        <v>0</v>
      </c>
      <c r="W2693" s="190"/>
      <c r="X2693" s="258"/>
      <c r="Y2693" s="251">
        <f t="shared" si="286"/>
        <v>0</v>
      </c>
      <c r="Z2693" s="251"/>
    </row>
    <row r="2694" spans="1:26" s="189" customFormat="1" ht="15.75" customHeight="1" x14ac:dyDescent="0.35">
      <c r="A2694" s="221">
        <v>32</v>
      </c>
      <c r="B2694" s="217" t="str">
        <f>+ม.9!D54</f>
        <v>ส.ป.ก.</v>
      </c>
      <c r="C2694" s="234">
        <f>+ม.9!E54</f>
        <v>7412</v>
      </c>
      <c r="D2694" s="221">
        <f>+ม.9!J54</f>
        <v>0</v>
      </c>
      <c r="E2694" s="221">
        <f>+ม.9!K54</f>
        <v>3</v>
      </c>
      <c r="F2694" s="230">
        <f>+ม.9!L54</f>
        <v>19</v>
      </c>
      <c r="G2694" s="190"/>
      <c r="H2694" s="221">
        <f t="shared" si="287"/>
        <v>319</v>
      </c>
      <c r="I2694" s="226">
        <v>100</v>
      </c>
      <c r="J2694" s="191">
        <f t="shared" si="292"/>
        <v>31900</v>
      </c>
      <c r="K2694" s="221">
        <f>+ม.9!R54</f>
        <v>0</v>
      </c>
      <c r="L2694" s="238">
        <f>+ม.9!T54</f>
        <v>0</v>
      </c>
      <c r="M2694" s="238">
        <f>+ม.9!U54</f>
        <v>0</v>
      </c>
      <c r="N2694" s="190"/>
      <c r="O2694" s="197">
        <f>+ม.9!V54</f>
        <v>0</v>
      </c>
      <c r="P2694" s="190">
        <f>+ม.9!X54</f>
        <v>0</v>
      </c>
      <c r="Q2694" s="244"/>
      <c r="R2694" s="197">
        <f t="shared" si="288"/>
        <v>0</v>
      </c>
      <c r="S2694" s="221">
        <f>+ม.9!AA54</f>
        <v>0</v>
      </c>
      <c r="T2694" s="201">
        <f t="shared" si="289"/>
        <v>0</v>
      </c>
      <c r="U2694" s="190">
        <f t="shared" si="290"/>
        <v>0</v>
      </c>
      <c r="V2694" s="190">
        <f t="shared" si="291"/>
        <v>31900</v>
      </c>
      <c r="W2694" s="190"/>
      <c r="X2694" s="258"/>
      <c r="Y2694" s="251">
        <f t="shared" si="286"/>
        <v>31900</v>
      </c>
      <c r="Z2694" s="251">
        <v>0.01</v>
      </c>
    </row>
    <row r="2695" spans="1:26" s="189" customFormat="1" ht="15.75" customHeight="1" x14ac:dyDescent="0.35">
      <c r="A2695" s="221">
        <v>33</v>
      </c>
      <c r="B2695" s="217" t="str">
        <f>+ม.9!D55</f>
        <v>ส.ป.ก.</v>
      </c>
      <c r="C2695" s="234">
        <f>+ม.9!E55</f>
        <v>0</v>
      </c>
      <c r="D2695" s="221">
        <f>+ม.9!J55</f>
        <v>5</v>
      </c>
      <c r="E2695" s="221">
        <f>+ม.9!K55</f>
        <v>3</v>
      </c>
      <c r="F2695" s="230">
        <f>+ม.9!L55</f>
        <v>88</v>
      </c>
      <c r="G2695" s="190"/>
      <c r="H2695" s="221">
        <f t="shared" si="287"/>
        <v>2388</v>
      </c>
      <c r="I2695" s="226">
        <v>100</v>
      </c>
      <c r="J2695" s="191">
        <f t="shared" si="292"/>
        <v>238800</v>
      </c>
      <c r="K2695" s="221">
        <f>+ม.9!R55</f>
        <v>0</v>
      </c>
      <c r="L2695" s="238">
        <f>+ม.9!T55</f>
        <v>0</v>
      </c>
      <c r="M2695" s="238">
        <f>+ม.9!U55</f>
        <v>0</v>
      </c>
      <c r="N2695" s="190"/>
      <c r="O2695" s="197">
        <f>+ม.9!V55</f>
        <v>0</v>
      </c>
      <c r="P2695" s="190">
        <f>+ม.9!X55</f>
        <v>0</v>
      </c>
      <c r="Q2695" s="244"/>
      <c r="R2695" s="197">
        <f t="shared" si="288"/>
        <v>0</v>
      </c>
      <c r="S2695" s="221">
        <f>+ม.9!AA55</f>
        <v>0</v>
      </c>
      <c r="T2695" s="201">
        <f t="shared" si="289"/>
        <v>0</v>
      </c>
      <c r="U2695" s="190">
        <f t="shared" si="290"/>
        <v>0</v>
      </c>
      <c r="V2695" s="190">
        <f t="shared" si="291"/>
        <v>238800</v>
      </c>
      <c r="W2695" s="190"/>
      <c r="X2695" s="258"/>
      <c r="Y2695" s="251">
        <f t="shared" si="286"/>
        <v>238800</v>
      </c>
      <c r="Z2695" s="251">
        <v>0.01</v>
      </c>
    </row>
    <row r="2696" spans="1:26" s="189" customFormat="1" ht="15.75" customHeight="1" x14ac:dyDescent="0.35">
      <c r="A2696" s="221">
        <v>34</v>
      </c>
      <c r="B2696" s="217" t="str">
        <f>+ม.9!D56</f>
        <v>ส.ป.ก.</v>
      </c>
      <c r="C2696" s="234">
        <f>+ม.9!E56</f>
        <v>9021</v>
      </c>
      <c r="D2696" s="221">
        <f>+ม.9!J56</f>
        <v>5</v>
      </c>
      <c r="E2696" s="221">
        <f>+ม.9!K56</f>
        <v>2</v>
      </c>
      <c r="F2696" s="230">
        <f>+ม.9!L56</f>
        <v>26</v>
      </c>
      <c r="G2696" s="190"/>
      <c r="H2696" s="221">
        <f t="shared" si="287"/>
        <v>2226</v>
      </c>
      <c r="I2696" s="226">
        <v>100</v>
      </c>
      <c r="J2696" s="191">
        <f t="shared" si="292"/>
        <v>222600</v>
      </c>
      <c r="K2696" s="221">
        <f>+ม.9!R56</f>
        <v>0</v>
      </c>
      <c r="L2696" s="238">
        <f>+ม.9!T56</f>
        <v>0</v>
      </c>
      <c r="M2696" s="238">
        <f>+ม.9!U56</f>
        <v>0</v>
      </c>
      <c r="N2696" s="190"/>
      <c r="O2696" s="197">
        <f>+ม.9!V56</f>
        <v>0</v>
      </c>
      <c r="P2696" s="190">
        <f>+ม.9!X56</f>
        <v>0</v>
      </c>
      <c r="Q2696" s="244"/>
      <c r="R2696" s="197">
        <f t="shared" si="288"/>
        <v>0</v>
      </c>
      <c r="S2696" s="221">
        <f>+ม.9!AA56</f>
        <v>0</v>
      </c>
      <c r="T2696" s="201">
        <f t="shared" si="289"/>
        <v>0</v>
      </c>
      <c r="U2696" s="190">
        <f t="shared" si="290"/>
        <v>0</v>
      </c>
      <c r="V2696" s="190">
        <f t="shared" si="291"/>
        <v>222600</v>
      </c>
      <c r="W2696" s="190"/>
      <c r="X2696" s="258"/>
      <c r="Y2696" s="251">
        <f t="shared" si="286"/>
        <v>222600</v>
      </c>
      <c r="Z2696" s="251">
        <v>0.01</v>
      </c>
    </row>
    <row r="2697" spans="1:26" s="189" customFormat="1" ht="15.75" customHeight="1" x14ac:dyDescent="0.35">
      <c r="A2697" s="221">
        <v>35</v>
      </c>
      <c r="B2697" s="217" t="str">
        <f>+ม.9!D57</f>
        <v>ส.ป.ก.</v>
      </c>
      <c r="C2697" s="234">
        <f>+ม.9!E57</f>
        <v>775</v>
      </c>
      <c r="D2697" s="221">
        <f>+ม.9!J57</f>
        <v>25</v>
      </c>
      <c r="E2697" s="221">
        <f>+ม.9!K57</f>
        <v>3</v>
      </c>
      <c r="F2697" s="230">
        <f>+ม.9!L57</f>
        <v>89</v>
      </c>
      <c r="G2697" s="190"/>
      <c r="H2697" s="221">
        <f t="shared" si="287"/>
        <v>10389</v>
      </c>
      <c r="I2697" s="226">
        <v>100</v>
      </c>
      <c r="J2697" s="191">
        <f t="shared" si="292"/>
        <v>1038900</v>
      </c>
      <c r="K2697" s="221">
        <f>+ม.9!R57</f>
        <v>0</v>
      </c>
      <c r="L2697" s="238">
        <f>+ม.9!T57</f>
        <v>0</v>
      </c>
      <c r="M2697" s="238">
        <f>+ม.9!U57</f>
        <v>0</v>
      </c>
      <c r="N2697" s="190"/>
      <c r="O2697" s="197">
        <f>+ม.9!V57</f>
        <v>0</v>
      </c>
      <c r="P2697" s="190">
        <f>+ม.9!X57</f>
        <v>0</v>
      </c>
      <c r="Q2697" s="244"/>
      <c r="R2697" s="197">
        <f t="shared" si="288"/>
        <v>0</v>
      </c>
      <c r="S2697" s="221">
        <f>+ม.9!AA57</f>
        <v>0</v>
      </c>
      <c r="T2697" s="201">
        <f t="shared" si="289"/>
        <v>0</v>
      </c>
      <c r="U2697" s="190">
        <f t="shared" si="290"/>
        <v>0</v>
      </c>
      <c r="V2697" s="190">
        <f t="shared" si="291"/>
        <v>1038900</v>
      </c>
      <c r="W2697" s="190"/>
      <c r="X2697" s="258"/>
      <c r="Y2697" s="251">
        <f t="shared" si="286"/>
        <v>1038900</v>
      </c>
      <c r="Z2697" s="251">
        <v>0.01</v>
      </c>
    </row>
    <row r="2698" spans="1:26" s="189" customFormat="1" ht="15.75" customHeight="1" x14ac:dyDescent="0.35">
      <c r="A2698" s="221">
        <v>36</v>
      </c>
      <c r="B2698" s="217" t="str">
        <f>+ม.9!D58</f>
        <v>ส.ป.ก.</v>
      </c>
      <c r="C2698" s="234">
        <f>+ม.9!E58</f>
        <v>11408</v>
      </c>
      <c r="D2698" s="221">
        <f>+ม.9!J58</f>
        <v>10</v>
      </c>
      <c r="E2698" s="221">
        <f>+ม.9!K58</f>
        <v>3</v>
      </c>
      <c r="F2698" s="230">
        <f>+ม.9!L58</f>
        <v>16</v>
      </c>
      <c r="G2698" s="190"/>
      <c r="H2698" s="221">
        <f t="shared" si="287"/>
        <v>4316</v>
      </c>
      <c r="I2698" s="226">
        <v>100</v>
      </c>
      <c r="J2698" s="191">
        <f t="shared" si="292"/>
        <v>431600</v>
      </c>
      <c r="K2698" s="221">
        <f>+ม.9!R58</f>
        <v>0</v>
      </c>
      <c r="L2698" s="238">
        <f>+ม.9!T58</f>
        <v>0</v>
      </c>
      <c r="M2698" s="238">
        <f>+ม.9!U58</f>
        <v>0</v>
      </c>
      <c r="N2698" s="190"/>
      <c r="O2698" s="197">
        <f>+ม.9!V58</f>
        <v>0</v>
      </c>
      <c r="P2698" s="190">
        <f>+ม.9!X58</f>
        <v>0</v>
      </c>
      <c r="Q2698" s="244"/>
      <c r="R2698" s="197">
        <f t="shared" si="288"/>
        <v>0</v>
      </c>
      <c r="S2698" s="221">
        <f>+ม.9!AA58</f>
        <v>0</v>
      </c>
      <c r="T2698" s="201">
        <f t="shared" si="289"/>
        <v>0</v>
      </c>
      <c r="U2698" s="190">
        <f t="shared" si="290"/>
        <v>0</v>
      </c>
      <c r="V2698" s="190">
        <f t="shared" si="291"/>
        <v>431600</v>
      </c>
      <c r="W2698" s="190"/>
      <c r="X2698" s="258"/>
      <c r="Y2698" s="251">
        <f t="shared" si="286"/>
        <v>431600</v>
      </c>
      <c r="Z2698" s="251">
        <v>0.01</v>
      </c>
    </row>
    <row r="2699" spans="1:26" s="189" customFormat="1" ht="15.75" customHeight="1" x14ac:dyDescent="0.35">
      <c r="A2699" s="221">
        <v>37</v>
      </c>
      <c r="B2699" s="217" t="str">
        <f>+ม.9!D59</f>
        <v>ส.ป.ก.</v>
      </c>
      <c r="C2699" s="234">
        <f>+ม.9!E59</f>
        <v>6814</v>
      </c>
      <c r="D2699" s="221">
        <f>+ม.9!J59</f>
        <v>0</v>
      </c>
      <c r="E2699" s="221">
        <f>+ม.9!K59</f>
        <v>0</v>
      </c>
      <c r="F2699" s="230">
        <f>+ม.9!L59</f>
        <v>58</v>
      </c>
      <c r="G2699" s="190"/>
      <c r="H2699" s="221">
        <f t="shared" si="287"/>
        <v>58</v>
      </c>
      <c r="I2699" s="226">
        <v>100</v>
      </c>
      <c r="J2699" s="191">
        <f t="shared" si="292"/>
        <v>5800</v>
      </c>
      <c r="K2699" s="221">
        <f>+ม.9!R59</f>
        <v>1</v>
      </c>
      <c r="L2699" s="238" t="str">
        <f>+ม.9!T59</f>
        <v>บ้านเดี่ยว</v>
      </c>
      <c r="M2699" s="238" t="str">
        <f>+ม.9!U59</f>
        <v>ครึ่งตึกครึ่งไม้</v>
      </c>
      <c r="N2699" s="190"/>
      <c r="O2699" s="197">
        <f>+ม.9!V59</f>
        <v>192</v>
      </c>
      <c r="P2699" s="190">
        <f>+ม.9!X59</f>
        <v>0</v>
      </c>
      <c r="Q2699" s="244">
        <v>6800</v>
      </c>
      <c r="R2699" s="197">
        <f t="shared" si="288"/>
        <v>1305600</v>
      </c>
      <c r="S2699" s="221">
        <v>35</v>
      </c>
      <c r="T2699" s="201">
        <f t="shared" si="289"/>
        <v>456960</v>
      </c>
      <c r="U2699" s="190">
        <f t="shared" si="290"/>
        <v>848640</v>
      </c>
      <c r="V2699" s="190">
        <f t="shared" si="291"/>
        <v>854440</v>
      </c>
      <c r="W2699" s="190"/>
      <c r="X2699" s="258"/>
      <c r="Y2699" s="251">
        <f t="shared" si="286"/>
        <v>854440</v>
      </c>
      <c r="Z2699" s="251">
        <v>0.03</v>
      </c>
    </row>
    <row r="2700" spans="1:26" s="189" customFormat="1" ht="15.75" customHeight="1" x14ac:dyDescent="0.35">
      <c r="A2700" s="221">
        <f>+ม.9!C60</f>
        <v>0</v>
      </c>
      <c r="B2700" s="217">
        <f>+ม.9!D60</f>
        <v>0</v>
      </c>
      <c r="C2700" s="234"/>
      <c r="D2700" s="221"/>
      <c r="E2700" s="221"/>
      <c r="F2700" s="230"/>
      <c r="G2700" s="190"/>
      <c r="H2700" s="221">
        <f t="shared" si="287"/>
        <v>0</v>
      </c>
      <c r="I2700" s="226"/>
      <c r="J2700" s="191">
        <f t="shared" si="292"/>
        <v>0</v>
      </c>
      <c r="K2700" s="221">
        <f>+ม.9!R60</f>
        <v>0</v>
      </c>
      <c r="L2700" s="238" t="str">
        <f>+ม.9!T60</f>
        <v>ชั้นที่ 1</v>
      </c>
      <c r="M2700" s="238">
        <f>+ม.9!U60</f>
        <v>0</v>
      </c>
      <c r="N2700" s="190"/>
      <c r="O2700" s="197">
        <f>+ม.9!V60</f>
        <v>0</v>
      </c>
      <c r="P2700" s="190">
        <f>+ม.9!X60</f>
        <v>96</v>
      </c>
      <c r="Q2700" s="244"/>
      <c r="R2700" s="197">
        <f t="shared" si="288"/>
        <v>0</v>
      </c>
      <c r="S2700" s="221"/>
      <c r="T2700" s="201">
        <f t="shared" si="289"/>
        <v>0</v>
      </c>
      <c r="U2700" s="190">
        <f t="shared" si="290"/>
        <v>0</v>
      </c>
      <c r="V2700" s="190">
        <f t="shared" si="291"/>
        <v>0</v>
      </c>
      <c r="W2700" s="190"/>
      <c r="X2700" s="258"/>
      <c r="Y2700" s="251">
        <f t="shared" si="286"/>
        <v>0</v>
      </c>
      <c r="Z2700" s="251"/>
    </row>
    <row r="2701" spans="1:26" s="189" customFormat="1" ht="15.75" customHeight="1" x14ac:dyDescent="0.35">
      <c r="A2701" s="221">
        <f>+ม.9!C61</f>
        <v>0</v>
      </c>
      <c r="B2701" s="217">
        <f>+ม.9!D61</f>
        <v>0</v>
      </c>
      <c r="C2701" s="234"/>
      <c r="D2701" s="221"/>
      <c r="E2701" s="221"/>
      <c r="F2701" s="230"/>
      <c r="G2701" s="190"/>
      <c r="H2701" s="221">
        <f t="shared" si="287"/>
        <v>0</v>
      </c>
      <c r="I2701" s="226"/>
      <c r="J2701" s="191">
        <f t="shared" si="292"/>
        <v>0</v>
      </c>
      <c r="K2701" s="221">
        <f>+ม.9!R61</f>
        <v>0</v>
      </c>
      <c r="L2701" s="238" t="str">
        <f>+ม.9!T61</f>
        <v>ชั้นที่ 2</v>
      </c>
      <c r="M2701" s="238">
        <f>+ม.9!U61</f>
        <v>0</v>
      </c>
      <c r="N2701" s="190"/>
      <c r="O2701" s="197">
        <f>+ม.9!V61</f>
        <v>0</v>
      </c>
      <c r="P2701" s="190">
        <f>+ม.9!X61</f>
        <v>96</v>
      </c>
      <c r="Q2701" s="244"/>
      <c r="R2701" s="197">
        <f t="shared" si="288"/>
        <v>0</v>
      </c>
      <c r="S2701" s="221">
        <f>+ม.9!AA61</f>
        <v>0</v>
      </c>
      <c r="T2701" s="201">
        <f t="shared" si="289"/>
        <v>0</v>
      </c>
      <c r="U2701" s="190">
        <f t="shared" si="290"/>
        <v>0</v>
      </c>
      <c r="V2701" s="190">
        <f t="shared" si="291"/>
        <v>0</v>
      </c>
      <c r="W2701" s="190"/>
      <c r="X2701" s="258"/>
      <c r="Y2701" s="251">
        <f t="shared" si="286"/>
        <v>0</v>
      </c>
      <c r="Z2701" s="251"/>
    </row>
    <row r="2702" spans="1:26" s="189" customFormat="1" ht="15.75" customHeight="1" x14ac:dyDescent="0.35">
      <c r="A2702" s="221">
        <v>38</v>
      </c>
      <c r="B2702" s="217" t="str">
        <f>+ม.9!D62</f>
        <v>ส.ป.ก.</v>
      </c>
      <c r="C2702" s="234">
        <f>+ม.9!E62</f>
        <v>11687</v>
      </c>
      <c r="D2702" s="221">
        <f>+ม.9!J62</f>
        <v>0</v>
      </c>
      <c r="E2702" s="221">
        <f>+ม.9!K62</f>
        <v>0</v>
      </c>
      <c r="F2702" s="230">
        <f>+ม.9!L62</f>
        <v>61</v>
      </c>
      <c r="G2702" s="190"/>
      <c r="H2702" s="221">
        <f t="shared" si="287"/>
        <v>61</v>
      </c>
      <c r="I2702" s="226">
        <v>100</v>
      </c>
      <c r="J2702" s="191">
        <f t="shared" si="292"/>
        <v>6100</v>
      </c>
      <c r="K2702" s="221">
        <f>+ม.9!R62</f>
        <v>1</v>
      </c>
      <c r="L2702" s="238" t="str">
        <f>+ม.9!T62</f>
        <v>บ้านเดี่ยว</v>
      </c>
      <c r="M2702" s="238" t="str">
        <f>+ม.9!U62</f>
        <v>ตึก</v>
      </c>
      <c r="N2702" s="190"/>
      <c r="O2702" s="197">
        <f>+ม.9!V62</f>
        <v>54</v>
      </c>
      <c r="P2702" s="190">
        <f>+ม.9!X62</f>
        <v>54</v>
      </c>
      <c r="Q2702" s="244">
        <v>6800</v>
      </c>
      <c r="R2702" s="197">
        <f t="shared" si="288"/>
        <v>367200</v>
      </c>
      <c r="S2702" s="221">
        <f>+ม.9!AA62</f>
        <v>25</v>
      </c>
      <c r="T2702" s="201">
        <f t="shared" si="289"/>
        <v>91800</v>
      </c>
      <c r="U2702" s="190">
        <f t="shared" si="290"/>
        <v>275400</v>
      </c>
      <c r="V2702" s="190">
        <f t="shared" si="291"/>
        <v>281500</v>
      </c>
      <c r="W2702" s="190"/>
      <c r="X2702" s="258"/>
      <c r="Y2702" s="251">
        <f t="shared" si="286"/>
        <v>281500</v>
      </c>
      <c r="Z2702" s="251">
        <v>0.03</v>
      </c>
    </row>
    <row r="2703" spans="1:26" s="189" customFormat="1" ht="15.75" customHeight="1" x14ac:dyDescent="0.35">
      <c r="A2703" s="221">
        <v>39</v>
      </c>
      <c r="B2703" s="217" t="str">
        <f>+ม.9!D63</f>
        <v>ส.ป.ก.</v>
      </c>
      <c r="C2703" s="234">
        <f>+ม.9!E63</f>
        <v>6823</v>
      </c>
      <c r="D2703" s="221">
        <f>+ม.9!J63</f>
        <v>0</v>
      </c>
      <c r="E2703" s="221">
        <f>+ม.9!K63</f>
        <v>0</v>
      </c>
      <c r="F2703" s="230">
        <f>+ม.9!L63</f>
        <v>60</v>
      </c>
      <c r="G2703" s="190"/>
      <c r="H2703" s="221">
        <f t="shared" si="287"/>
        <v>60</v>
      </c>
      <c r="I2703" s="226">
        <v>100</v>
      </c>
      <c r="J2703" s="191">
        <f t="shared" si="292"/>
        <v>6000</v>
      </c>
      <c r="K2703" s="221">
        <f>+ม.9!R63</f>
        <v>1</v>
      </c>
      <c r="L2703" s="238" t="str">
        <f>+ม.9!T63</f>
        <v>บ้านเดี่ยว</v>
      </c>
      <c r="M2703" s="238" t="str">
        <f>+ม.9!U63</f>
        <v>ไม้</v>
      </c>
      <c r="N2703" s="190"/>
      <c r="O2703" s="197">
        <f>+ม.9!V63</f>
        <v>36</v>
      </c>
      <c r="P2703" s="190">
        <f>+ม.9!X63</f>
        <v>36</v>
      </c>
      <c r="Q2703" s="244">
        <v>6800</v>
      </c>
      <c r="R2703" s="197">
        <f t="shared" si="288"/>
        <v>244800</v>
      </c>
      <c r="S2703" s="221">
        <f>+ม.9!AA63</f>
        <v>35</v>
      </c>
      <c r="T2703" s="201">
        <f t="shared" si="289"/>
        <v>85680</v>
      </c>
      <c r="U2703" s="190">
        <f t="shared" si="290"/>
        <v>159120</v>
      </c>
      <c r="V2703" s="190">
        <f t="shared" si="291"/>
        <v>165120</v>
      </c>
      <c r="W2703" s="190"/>
      <c r="X2703" s="258"/>
      <c r="Y2703" s="251">
        <f t="shared" si="286"/>
        <v>165120</v>
      </c>
      <c r="Z2703" s="251">
        <v>0.03</v>
      </c>
    </row>
    <row r="2704" spans="1:26" s="189" customFormat="1" ht="15.75" customHeight="1" x14ac:dyDescent="0.35">
      <c r="A2704" s="221">
        <v>40</v>
      </c>
      <c r="B2704" s="217" t="str">
        <f>+ม.9!D64</f>
        <v>ส.ป.ก.</v>
      </c>
      <c r="C2704" s="234">
        <f>+ม.9!E64</f>
        <v>6825</v>
      </c>
      <c r="D2704" s="221">
        <f>+ม.9!J64</f>
        <v>0</v>
      </c>
      <c r="E2704" s="221">
        <f>+ม.9!K64</f>
        <v>1</v>
      </c>
      <c r="F2704" s="230">
        <f>+ม.9!L64</f>
        <v>8</v>
      </c>
      <c r="G2704" s="190"/>
      <c r="H2704" s="221">
        <f t="shared" si="287"/>
        <v>108</v>
      </c>
      <c r="I2704" s="226">
        <v>100</v>
      </c>
      <c r="J2704" s="191">
        <f t="shared" si="292"/>
        <v>10800</v>
      </c>
      <c r="K2704" s="221">
        <f>+ม.9!R64</f>
        <v>1</v>
      </c>
      <c r="L2704" s="238" t="str">
        <f>+ม.9!T64</f>
        <v>บ้านเดี่ยว</v>
      </c>
      <c r="M2704" s="238" t="str">
        <f>+ม.9!U64</f>
        <v>ครึ่งตึกครึ่งไม้</v>
      </c>
      <c r="N2704" s="190"/>
      <c r="O2704" s="197">
        <f>+ม.9!V64</f>
        <v>108</v>
      </c>
      <c r="P2704" s="190">
        <f>+ม.9!X64</f>
        <v>0</v>
      </c>
      <c r="Q2704" s="244">
        <v>6800</v>
      </c>
      <c r="R2704" s="197">
        <f t="shared" si="288"/>
        <v>734400</v>
      </c>
      <c r="S2704" s="221">
        <v>22</v>
      </c>
      <c r="T2704" s="201">
        <f t="shared" si="289"/>
        <v>161568</v>
      </c>
      <c r="U2704" s="190">
        <f t="shared" si="290"/>
        <v>572832</v>
      </c>
      <c r="V2704" s="190">
        <f t="shared" si="291"/>
        <v>583632</v>
      </c>
      <c r="W2704" s="190"/>
      <c r="X2704" s="258"/>
      <c r="Y2704" s="251">
        <f t="shared" si="286"/>
        <v>583632</v>
      </c>
      <c r="Z2704" s="251">
        <v>0.03</v>
      </c>
    </row>
    <row r="2705" spans="1:26" s="189" customFormat="1" ht="15.75" customHeight="1" x14ac:dyDescent="0.35">
      <c r="A2705" s="221">
        <f>+ม.9!C65</f>
        <v>0</v>
      </c>
      <c r="B2705" s="217">
        <f>+ม.9!D65</f>
        <v>0</v>
      </c>
      <c r="C2705" s="234"/>
      <c r="D2705" s="221"/>
      <c r="E2705" s="221"/>
      <c r="F2705" s="230"/>
      <c r="G2705" s="190"/>
      <c r="H2705" s="221">
        <f t="shared" si="287"/>
        <v>0</v>
      </c>
      <c r="I2705" s="226"/>
      <c r="J2705" s="191">
        <f t="shared" si="292"/>
        <v>0</v>
      </c>
      <c r="K2705" s="221">
        <f>+ม.9!R65</f>
        <v>0</v>
      </c>
      <c r="L2705" s="238" t="str">
        <f>+ม.9!T65</f>
        <v>ชั้นที่ 1</v>
      </c>
      <c r="M2705" s="238">
        <f>+ม.9!U65</f>
        <v>0</v>
      </c>
      <c r="N2705" s="190"/>
      <c r="O2705" s="197">
        <f>+ม.9!V65</f>
        <v>0</v>
      </c>
      <c r="P2705" s="190">
        <f>+ม.9!X65</f>
        <v>54</v>
      </c>
      <c r="Q2705" s="244"/>
      <c r="R2705" s="197">
        <f t="shared" si="288"/>
        <v>0</v>
      </c>
      <c r="S2705" s="221"/>
      <c r="T2705" s="201">
        <f t="shared" si="289"/>
        <v>0</v>
      </c>
      <c r="U2705" s="190">
        <f t="shared" si="290"/>
        <v>0</v>
      </c>
      <c r="V2705" s="190">
        <f t="shared" si="291"/>
        <v>0</v>
      </c>
      <c r="W2705" s="190"/>
      <c r="X2705" s="258"/>
      <c r="Y2705" s="251">
        <f t="shared" si="286"/>
        <v>0</v>
      </c>
      <c r="Z2705" s="251"/>
    </row>
    <row r="2706" spans="1:26" s="189" customFormat="1" ht="15.75" customHeight="1" x14ac:dyDescent="0.35">
      <c r="A2706" s="221">
        <f>+ม.9!C66</f>
        <v>0</v>
      </c>
      <c r="B2706" s="217">
        <f>+ม.9!D66</f>
        <v>0</v>
      </c>
      <c r="C2706" s="234"/>
      <c r="D2706" s="221"/>
      <c r="E2706" s="221"/>
      <c r="F2706" s="230"/>
      <c r="G2706" s="190"/>
      <c r="H2706" s="221">
        <f t="shared" si="287"/>
        <v>0</v>
      </c>
      <c r="I2706" s="226"/>
      <c r="J2706" s="191">
        <f t="shared" si="292"/>
        <v>0</v>
      </c>
      <c r="K2706" s="221">
        <f>+ม.9!R66</f>
        <v>0</v>
      </c>
      <c r="L2706" s="238" t="str">
        <f>+ม.9!T66</f>
        <v>ชั้นที่ 2</v>
      </c>
      <c r="M2706" s="238">
        <f>+ม.9!U66</f>
        <v>0</v>
      </c>
      <c r="N2706" s="190"/>
      <c r="O2706" s="197">
        <f>+ม.9!V66</f>
        <v>0</v>
      </c>
      <c r="P2706" s="190">
        <f>+ม.9!X66</f>
        <v>54</v>
      </c>
      <c r="Q2706" s="244"/>
      <c r="R2706" s="197">
        <f t="shared" si="288"/>
        <v>0</v>
      </c>
      <c r="S2706" s="221">
        <f>+ม.9!AA66</f>
        <v>0</v>
      </c>
      <c r="T2706" s="201">
        <f t="shared" si="289"/>
        <v>0</v>
      </c>
      <c r="U2706" s="190">
        <f t="shared" si="290"/>
        <v>0</v>
      </c>
      <c r="V2706" s="190">
        <f t="shared" si="291"/>
        <v>0</v>
      </c>
      <c r="W2706" s="190"/>
      <c r="X2706" s="258"/>
      <c r="Y2706" s="251">
        <f t="shared" si="286"/>
        <v>0</v>
      </c>
      <c r="Z2706" s="251"/>
    </row>
    <row r="2707" spans="1:26" s="189" customFormat="1" ht="15.75" customHeight="1" x14ac:dyDescent="0.35">
      <c r="A2707" s="221">
        <v>41</v>
      </c>
      <c r="B2707" s="217" t="str">
        <f>+ม.9!D67</f>
        <v>ส.ป.ก.</v>
      </c>
      <c r="C2707" s="234">
        <f>+ม.9!E67</f>
        <v>11409</v>
      </c>
      <c r="D2707" s="221">
        <f>+ม.9!J67</f>
        <v>11</v>
      </c>
      <c r="E2707" s="221">
        <f>+ม.9!K67</f>
        <v>3</v>
      </c>
      <c r="F2707" s="230">
        <f>+ม.9!L67</f>
        <v>63</v>
      </c>
      <c r="G2707" s="190"/>
      <c r="H2707" s="221">
        <f t="shared" si="287"/>
        <v>4763</v>
      </c>
      <c r="I2707" s="226">
        <v>100</v>
      </c>
      <c r="J2707" s="191">
        <f t="shared" si="292"/>
        <v>476300</v>
      </c>
      <c r="K2707" s="221">
        <f>+ม.9!R67</f>
        <v>0</v>
      </c>
      <c r="L2707" s="238">
        <f>+ม.9!T67</f>
        <v>0</v>
      </c>
      <c r="M2707" s="238">
        <f>+ม.9!U67</f>
        <v>0</v>
      </c>
      <c r="N2707" s="190"/>
      <c r="O2707" s="197">
        <f>+ม.9!V67</f>
        <v>0</v>
      </c>
      <c r="P2707" s="190">
        <f>+ม.9!X67</f>
        <v>0</v>
      </c>
      <c r="Q2707" s="244"/>
      <c r="R2707" s="197">
        <f t="shared" si="288"/>
        <v>0</v>
      </c>
      <c r="S2707" s="221">
        <f>+ม.9!AA67</f>
        <v>0</v>
      </c>
      <c r="T2707" s="201">
        <f t="shared" si="289"/>
        <v>0</v>
      </c>
      <c r="U2707" s="190">
        <f t="shared" si="290"/>
        <v>0</v>
      </c>
      <c r="V2707" s="190">
        <f t="shared" si="291"/>
        <v>476300</v>
      </c>
      <c r="W2707" s="190"/>
      <c r="X2707" s="258"/>
      <c r="Y2707" s="251">
        <f t="shared" si="286"/>
        <v>476300</v>
      </c>
      <c r="Z2707" s="251">
        <v>0.01</v>
      </c>
    </row>
    <row r="2708" spans="1:26" s="189" customFormat="1" ht="15.75" customHeight="1" x14ac:dyDescent="0.35">
      <c r="A2708" s="221">
        <v>42</v>
      </c>
      <c r="B2708" s="217" t="str">
        <f>+ม.9!D68</f>
        <v>ส.ป.ก.</v>
      </c>
      <c r="C2708" s="234">
        <f>+ม.9!E68</f>
        <v>11689</v>
      </c>
      <c r="D2708" s="221">
        <f>+ม.9!J68</f>
        <v>0</v>
      </c>
      <c r="E2708" s="221">
        <f>+ม.9!K68</f>
        <v>0</v>
      </c>
      <c r="F2708" s="230">
        <f>+ม.9!L68</f>
        <v>57</v>
      </c>
      <c r="G2708" s="190"/>
      <c r="H2708" s="221">
        <f t="shared" si="287"/>
        <v>57</v>
      </c>
      <c r="I2708" s="226">
        <v>100</v>
      </c>
      <c r="J2708" s="191">
        <f t="shared" si="292"/>
        <v>5700</v>
      </c>
      <c r="K2708" s="221">
        <f>+ม.9!R68</f>
        <v>0</v>
      </c>
      <c r="L2708" s="238">
        <f>+ม.9!T68</f>
        <v>0</v>
      </c>
      <c r="M2708" s="238">
        <f>+ม.9!U68</f>
        <v>0</v>
      </c>
      <c r="N2708" s="190"/>
      <c r="O2708" s="197">
        <f>+ม.9!V68</f>
        <v>0</v>
      </c>
      <c r="P2708" s="190">
        <f>+ม.9!X68</f>
        <v>0</v>
      </c>
      <c r="Q2708" s="244"/>
      <c r="R2708" s="197">
        <f t="shared" si="288"/>
        <v>0</v>
      </c>
      <c r="S2708" s="221">
        <f>+ม.9!AA68</f>
        <v>0</v>
      </c>
      <c r="T2708" s="201">
        <f t="shared" si="289"/>
        <v>0</v>
      </c>
      <c r="U2708" s="190">
        <f t="shared" si="290"/>
        <v>0</v>
      </c>
      <c r="V2708" s="190">
        <f t="shared" si="291"/>
        <v>5700</v>
      </c>
      <c r="W2708" s="190"/>
      <c r="X2708" s="258"/>
      <c r="Y2708" s="251">
        <f t="shared" si="286"/>
        <v>5700</v>
      </c>
      <c r="Z2708" s="251">
        <v>0.01</v>
      </c>
    </row>
    <row r="2709" spans="1:26" s="189" customFormat="1" ht="15.75" customHeight="1" x14ac:dyDescent="0.35">
      <c r="A2709" s="221">
        <v>43</v>
      </c>
      <c r="B2709" s="217" t="str">
        <f>+ม.9!D69</f>
        <v>ส.ป.ก.</v>
      </c>
      <c r="C2709" s="234">
        <f>+ม.9!E69</f>
        <v>11592</v>
      </c>
      <c r="D2709" s="221">
        <f>+ม.9!J69</f>
        <v>18</v>
      </c>
      <c r="E2709" s="221">
        <f>+ม.9!K69</f>
        <v>3</v>
      </c>
      <c r="F2709" s="230">
        <f>+ม.9!L69</f>
        <v>99</v>
      </c>
      <c r="G2709" s="190"/>
      <c r="H2709" s="221">
        <f t="shared" si="287"/>
        <v>7599</v>
      </c>
      <c r="I2709" s="226">
        <v>100</v>
      </c>
      <c r="J2709" s="191">
        <f t="shared" si="292"/>
        <v>759900</v>
      </c>
      <c r="K2709" s="221">
        <f>+ม.9!R69</f>
        <v>0</v>
      </c>
      <c r="L2709" s="238">
        <f>+ม.9!T69</f>
        <v>0</v>
      </c>
      <c r="M2709" s="238">
        <f>+ม.9!U69</f>
        <v>0</v>
      </c>
      <c r="N2709" s="190"/>
      <c r="O2709" s="197">
        <f>+ม.9!V69</f>
        <v>0</v>
      </c>
      <c r="P2709" s="190">
        <f>+ม.9!X69</f>
        <v>0</v>
      </c>
      <c r="Q2709" s="244"/>
      <c r="R2709" s="197">
        <f t="shared" si="288"/>
        <v>0</v>
      </c>
      <c r="S2709" s="221">
        <f>+ม.9!AA69</f>
        <v>0</v>
      </c>
      <c r="T2709" s="201">
        <f t="shared" si="289"/>
        <v>0</v>
      </c>
      <c r="U2709" s="190">
        <f t="shared" si="290"/>
        <v>0</v>
      </c>
      <c r="V2709" s="190">
        <f t="shared" si="291"/>
        <v>759900</v>
      </c>
      <c r="W2709" s="190"/>
      <c r="X2709" s="258"/>
      <c r="Y2709" s="251">
        <f t="shared" si="286"/>
        <v>759900</v>
      </c>
      <c r="Z2709" s="251">
        <v>0.01</v>
      </c>
    </row>
    <row r="2710" spans="1:26" s="189" customFormat="1" ht="15.75" customHeight="1" x14ac:dyDescent="0.35">
      <c r="A2710" s="221">
        <v>44</v>
      </c>
      <c r="B2710" s="217" t="str">
        <f>+ม.9!D70</f>
        <v>ส.ป.ก.</v>
      </c>
      <c r="C2710" s="234">
        <f>+ม.9!E70</f>
        <v>11690</v>
      </c>
      <c r="D2710" s="221">
        <f>+ม.9!J70</f>
        <v>0</v>
      </c>
      <c r="E2710" s="221">
        <f>+ม.9!K70</f>
        <v>1</v>
      </c>
      <c r="F2710" s="230">
        <f>+ม.9!L70</f>
        <v>57</v>
      </c>
      <c r="G2710" s="190"/>
      <c r="H2710" s="221">
        <f t="shared" si="287"/>
        <v>157</v>
      </c>
      <c r="I2710" s="226">
        <v>100</v>
      </c>
      <c r="J2710" s="191">
        <f t="shared" si="292"/>
        <v>15700</v>
      </c>
      <c r="K2710" s="221">
        <f>+ม.9!R70</f>
        <v>1</v>
      </c>
      <c r="L2710" s="238" t="str">
        <f>+ม.9!T70</f>
        <v>บ้านเดี่ยว</v>
      </c>
      <c r="M2710" s="238" t="str">
        <f>+ม.9!U70</f>
        <v>ครึ่งตึกครึ่งไม้</v>
      </c>
      <c r="N2710" s="190"/>
      <c r="O2710" s="197">
        <f>+ม.9!V70</f>
        <v>72</v>
      </c>
      <c r="P2710" s="190">
        <f>+ม.9!X70</f>
        <v>0</v>
      </c>
      <c r="Q2710" s="244">
        <v>6800</v>
      </c>
      <c r="R2710" s="197">
        <f t="shared" si="288"/>
        <v>489600</v>
      </c>
      <c r="S2710" s="221">
        <v>25</v>
      </c>
      <c r="T2710" s="201">
        <f t="shared" si="289"/>
        <v>122400</v>
      </c>
      <c r="U2710" s="190">
        <f t="shared" si="290"/>
        <v>367200</v>
      </c>
      <c r="V2710" s="190">
        <f t="shared" si="291"/>
        <v>382900</v>
      </c>
      <c r="W2710" s="190"/>
      <c r="X2710" s="258"/>
      <c r="Y2710" s="251">
        <f t="shared" si="286"/>
        <v>382900</v>
      </c>
      <c r="Z2710" s="251">
        <v>0.03</v>
      </c>
    </row>
    <row r="2711" spans="1:26" s="189" customFormat="1" ht="15.75" customHeight="1" x14ac:dyDescent="0.35">
      <c r="A2711" s="221">
        <f>+ม.9!C71</f>
        <v>0</v>
      </c>
      <c r="B2711" s="217">
        <f>+ม.9!D71</f>
        <v>0</v>
      </c>
      <c r="C2711" s="234"/>
      <c r="D2711" s="221"/>
      <c r="E2711" s="221"/>
      <c r="F2711" s="230"/>
      <c r="G2711" s="190"/>
      <c r="H2711" s="221">
        <f t="shared" si="287"/>
        <v>0</v>
      </c>
      <c r="I2711" s="226"/>
      <c r="J2711" s="191">
        <f t="shared" si="292"/>
        <v>0</v>
      </c>
      <c r="K2711" s="221">
        <f>+ม.9!R71</f>
        <v>0</v>
      </c>
      <c r="L2711" s="238" t="str">
        <f>+ม.9!T71</f>
        <v>ชั้นที่ 1</v>
      </c>
      <c r="M2711" s="238">
        <f>+ม.9!U71</f>
        <v>0</v>
      </c>
      <c r="N2711" s="190"/>
      <c r="O2711" s="197">
        <f>+ม.9!V71</f>
        <v>0</v>
      </c>
      <c r="P2711" s="190">
        <f>+ม.9!X71</f>
        <v>36</v>
      </c>
      <c r="Q2711" s="244"/>
      <c r="R2711" s="197">
        <f t="shared" si="288"/>
        <v>0</v>
      </c>
      <c r="S2711" s="221"/>
      <c r="T2711" s="201">
        <f t="shared" si="289"/>
        <v>0</v>
      </c>
      <c r="U2711" s="190">
        <f t="shared" si="290"/>
        <v>0</v>
      </c>
      <c r="V2711" s="190">
        <f t="shared" si="291"/>
        <v>0</v>
      </c>
      <c r="W2711" s="190"/>
      <c r="X2711" s="258"/>
      <c r="Y2711" s="251">
        <f t="shared" si="286"/>
        <v>0</v>
      </c>
      <c r="Z2711" s="251"/>
    </row>
    <row r="2712" spans="1:26" s="189" customFormat="1" ht="15.75" customHeight="1" x14ac:dyDescent="0.35">
      <c r="A2712" s="221">
        <f>+ม.9!C72</f>
        <v>0</v>
      </c>
      <c r="B2712" s="217">
        <f>+ม.9!D72</f>
        <v>0</v>
      </c>
      <c r="C2712" s="234"/>
      <c r="D2712" s="221"/>
      <c r="E2712" s="221"/>
      <c r="F2712" s="230"/>
      <c r="G2712" s="190"/>
      <c r="H2712" s="221">
        <f t="shared" si="287"/>
        <v>0</v>
      </c>
      <c r="I2712" s="226"/>
      <c r="J2712" s="191">
        <f t="shared" si="292"/>
        <v>0</v>
      </c>
      <c r="K2712" s="221">
        <f>+ม.9!R72</f>
        <v>0</v>
      </c>
      <c r="L2712" s="238" t="str">
        <f>+ม.9!T72</f>
        <v>ชั้นที่ 2</v>
      </c>
      <c r="M2712" s="238">
        <f>+ม.9!U72</f>
        <v>0</v>
      </c>
      <c r="N2712" s="190"/>
      <c r="O2712" s="197">
        <f>+ม.9!V72</f>
        <v>0</v>
      </c>
      <c r="P2712" s="190">
        <f>+ม.9!X72</f>
        <v>36</v>
      </c>
      <c r="Q2712" s="244"/>
      <c r="R2712" s="197">
        <f t="shared" si="288"/>
        <v>0</v>
      </c>
      <c r="S2712" s="221">
        <f>+ม.9!AA72</f>
        <v>0</v>
      </c>
      <c r="T2712" s="201">
        <f t="shared" si="289"/>
        <v>0</v>
      </c>
      <c r="U2712" s="190">
        <f t="shared" si="290"/>
        <v>0</v>
      </c>
      <c r="V2712" s="190">
        <f t="shared" si="291"/>
        <v>0</v>
      </c>
      <c r="W2712" s="190"/>
      <c r="X2712" s="258"/>
      <c r="Y2712" s="251">
        <f t="shared" si="286"/>
        <v>0</v>
      </c>
      <c r="Z2712" s="251"/>
    </row>
    <row r="2713" spans="1:26" s="189" customFormat="1" ht="15.75" customHeight="1" x14ac:dyDescent="0.35">
      <c r="A2713" s="221">
        <v>45</v>
      </c>
      <c r="B2713" s="217" t="str">
        <f>+ม.9!D73</f>
        <v>ส.ป.ก.</v>
      </c>
      <c r="C2713" s="234">
        <f>+ม.9!E73</f>
        <v>906</v>
      </c>
      <c r="D2713" s="221">
        <f>+ม.9!J73</f>
        <v>8</v>
      </c>
      <c r="E2713" s="221">
        <f>+ม.9!K73</f>
        <v>0</v>
      </c>
      <c r="F2713" s="230">
        <f>+ม.9!L73</f>
        <v>73</v>
      </c>
      <c r="G2713" s="190"/>
      <c r="H2713" s="221">
        <f t="shared" si="287"/>
        <v>3273</v>
      </c>
      <c r="I2713" s="226">
        <v>100</v>
      </c>
      <c r="J2713" s="191">
        <f t="shared" si="292"/>
        <v>327300</v>
      </c>
      <c r="K2713" s="221">
        <f>+ม.9!R73</f>
        <v>0</v>
      </c>
      <c r="L2713" s="238">
        <f>+ม.9!T73</f>
        <v>0</v>
      </c>
      <c r="M2713" s="238">
        <f>+ม.9!U73</f>
        <v>0</v>
      </c>
      <c r="N2713" s="190"/>
      <c r="O2713" s="197">
        <f>+ม.9!V73</f>
        <v>0</v>
      </c>
      <c r="P2713" s="190">
        <f>+ม.9!X73</f>
        <v>0</v>
      </c>
      <c r="Q2713" s="244"/>
      <c r="R2713" s="197">
        <f t="shared" si="288"/>
        <v>0</v>
      </c>
      <c r="S2713" s="221">
        <f>+ม.9!AA73</f>
        <v>0</v>
      </c>
      <c r="T2713" s="201">
        <f t="shared" si="289"/>
        <v>0</v>
      </c>
      <c r="U2713" s="190">
        <f t="shared" si="290"/>
        <v>0</v>
      </c>
      <c r="V2713" s="190">
        <f t="shared" si="291"/>
        <v>327300</v>
      </c>
      <c r="W2713" s="190"/>
      <c r="X2713" s="258"/>
      <c r="Y2713" s="251">
        <f t="shared" si="286"/>
        <v>327300</v>
      </c>
      <c r="Z2713" s="251">
        <v>0.01</v>
      </c>
    </row>
    <row r="2714" spans="1:26" s="189" customFormat="1" ht="15.75" customHeight="1" x14ac:dyDescent="0.35">
      <c r="A2714" s="221">
        <v>46</v>
      </c>
      <c r="B2714" s="217" t="str">
        <f>+ม.9!D74</f>
        <v>ส.ป.ก.</v>
      </c>
      <c r="C2714" s="234">
        <f>+ม.9!E74</f>
        <v>1249</v>
      </c>
      <c r="D2714" s="221">
        <f>+ม.9!J74</f>
        <v>34</v>
      </c>
      <c r="E2714" s="221">
        <f>+ม.9!K74</f>
        <v>3</v>
      </c>
      <c r="F2714" s="230">
        <f>+ม.9!L74</f>
        <v>15</v>
      </c>
      <c r="G2714" s="190"/>
      <c r="H2714" s="221">
        <f t="shared" si="287"/>
        <v>13915</v>
      </c>
      <c r="I2714" s="226">
        <v>100</v>
      </c>
      <c r="J2714" s="191">
        <f t="shared" si="292"/>
        <v>1391500</v>
      </c>
      <c r="K2714" s="221">
        <f>+ม.9!R74</f>
        <v>0</v>
      </c>
      <c r="L2714" s="238">
        <f>+ม.9!T74</f>
        <v>0</v>
      </c>
      <c r="M2714" s="238">
        <f>+ม.9!U74</f>
        <v>0</v>
      </c>
      <c r="N2714" s="190"/>
      <c r="O2714" s="197">
        <f>+ม.9!V74</f>
        <v>0</v>
      </c>
      <c r="P2714" s="190">
        <f>+ม.9!X74</f>
        <v>0</v>
      </c>
      <c r="Q2714" s="244"/>
      <c r="R2714" s="197">
        <f t="shared" si="288"/>
        <v>0</v>
      </c>
      <c r="S2714" s="221">
        <f>+ม.9!AA74</f>
        <v>0</v>
      </c>
      <c r="T2714" s="201">
        <f t="shared" si="289"/>
        <v>0</v>
      </c>
      <c r="U2714" s="190">
        <f t="shared" si="290"/>
        <v>0</v>
      </c>
      <c r="V2714" s="190">
        <f t="shared" si="291"/>
        <v>1391500</v>
      </c>
      <c r="W2714" s="190"/>
      <c r="X2714" s="258"/>
      <c r="Y2714" s="251">
        <f t="shared" ref="Y2714:Y2777" si="293">+V2714-X2714</f>
        <v>1391500</v>
      </c>
      <c r="Z2714" s="251">
        <v>0.01</v>
      </c>
    </row>
    <row r="2715" spans="1:26" s="189" customFormat="1" ht="15.75" customHeight="1" x14ac:dyDescent="0.35">
      <c r="A2715" s="221">
        <v>47</v>
      </c>
      <c r="B2715" s="217" t="str">
        <f>+ม.9!D75</f>
        <v>ส.ป.ก.</v>
      </c>
      <c r="C2715" s="234">
        <f>+ม.9!E75</f>
        <v>11404</v>
      </c>
      <c r="D2715" s="221">
        <f>+ม.9!J75</f>
        <v>7</v>
      </c>
      <c r="E2715" s="221">
        <f>+ม.9!K75</f>
        <v>1</v>
      </c>
      <c r="F2715" s="230">
        <f>+ม.9!L75</f>
        <v>9</v>
      </c>
      <c r="G2715" s="190"/>
      <c r="H2715" s="221">
        <f t="shared" si="287"/>
        <v>2909</v>
      </c>
      <c r="I2715" s="226">
        <v>100</v>
      </c>
      <c r="J2715" s="191">
        <f t="shared" si="292"/>
        <v>290900</v>
      </c>
      <c r="K2715" s="221">
        <f>+ม.9!R75</f>
        <v>0</v>
      </c>
      <c r="L2715" s="238">
        <f>+ม.9!T75</f>
        <v>0</v>
      </c>
      <c r="M2715" s="238">
        <f>+ม.9!U75</f>
        <v>0</v>
      </c>
      <c r="N2715" s="190"/>
      <c r="O2715" s="197">
        <f>+ม.9!V75</f>
        <v>0</v>
      </c>
      <c r="P2715" s="190">
        <f>+ม.9!X75</f>
        <v>0</v>
      </c>
      <c r="Q2715" s="244"/>
      <c r="R2715" s="197">
        <f t="shared" si="288"/>
        <v>0</v>
      </c>
      <c r="S2715" s="221">
        <f>+ม.9!AA75</f>
        <v>0</v>
      </c>
      <c r="T2715" s="201">
        <f t="shared" si="289"/>
        <v>0</v>
      </c>
      <c r="U2715" s="190">
        <f t="shared" si="290"/>
        <v>0</v>
      </c>
      <c r="V2715" s="190">
        <f t="shared" si="291"/>
        <v>290900</v>
      </c>
      <c r="W2715" s="190"/>
      <c r="X2715" s="258"/>
      <c r="Y2715" s="251">
        <f t="shared" si="293"/>
        <v>290900</v>
      </c>
      <c r="Z2715" s="251">
        <v>0.01</v>
      </c>
    </row>
    <row r="2716" spans="1:26" s="189" customFormat="1" ht="15.75" customHeight="1" x14ac:dyDescent="0.35">
      <c r="A2716" s="221">
        <v>48</v>
      </c>
      <c r="B2716" s="217" t="str">
        <f>+ม.9!D76</f>
        <v>ส.ป.ก.</v>
      </c>
      <c r="C2716" s="234">
        <f>+ม.9!E76</f>
        <v>10520</v>
      </c>
      <c r="D2716" s="221">
        <f>+ม.9!J76</f>
        <v>0</v>
      </c>
      <c r="E2716" s="221">
        <f>+ม.9!K76</f>
        <v>2</v>
      </c>
      <c r="F2716" s="230">
        <f>+ม.9!L76</f>
        <v>40</v>
      </c>
      <c r="G2716" s="190"/>
      <c r="H2716" s="221">
        <f t="shared" si="287"/>
        <v>240</v>
      </c>
      <c r="I2716" s="226">
        <v>100</v>
      </c>
      <c r="J2716" s="191">
        <f t="shared" si="292"/>
        <v>24000</v>
      </c>
      <c r="K2716" s="221">
        <f>+ม.9!R76</f>
        <v>12</v>
      </c>
      <c r="L2716" s="238" t="str">
        <f>+ม.9!T76</f>
        <v>บ้านเดี่ยว</v>
      </c>
      <c r="M2716" s="238" t="str">
        <f>+ม.9!U76</f>
        <v>ไม้</v>
      </c>
      <c r="N2716" s="190"/>
      <c r="O2716" s="197">
        <f>+ม.9!V76</f>
        <v>54</v>
      </c>
      <c r="P2716" s="190">
        <f>+ม.9!X76</f>
        <v>54</v>
      </c>
      <c r="Q2716" s="244">
        <v>6800</v>
      </c>
      <c r="R2716" s="197">
        <f t="shared" si="288"/>
        <v>367200</v>
      </c>
      <c r="S2716" s="221">
        <f>+ม.9!AA76</f>
        <v>40</v>
      </c>
      <c r="T2716" s="201">
        <f t="shared" si="289"/>
        <v>146880</v>
      </c>
      <c r="U2716" s="190">
        <f t="shared" si="290"/>
        <v>220320</v>
      </c>
      <c r="V2716" s="190">
        <f t="shared" si="291"/>
        <v>244320</v>
      </c>
      <c r="W2716" s="190"/>
      <c r="X2716" s="258"/>
      <c r="Y2716" s="251">
        <f t="shared" si="293"/>
        <v>244320</v>
      </c>
      <c r="Z2716" s="251">
        <v>0.03</v>
      </c>
    </row>
    <row r="2717" spans="1:26" s="189" customFormat="1" ht="15.75" customHeight="1" x14ac:dyDescent="0.35">
      <c r="A2717" s="221">
        <v>49</v>
      </c>
      <c r="B2717" s="217" t="str">
        <f>+ม.9!D77</f>
        <v>ส.ป.ก.</v>
      </c>
      <c r="C2717" s="234">
        <f>+ม.9!E77</f>
        <v>6834</v>
      </c>
      <c r="D2717" s="221">
        <f>+ม.9!J77</f>
        <v>0</v>
      </c>
      <c r="E2717" s="221">
        <f>+ม.9!K77</f>
        <v>0</v>
      </c>
      <c r="F2717" s="230">
        <f>+ม.9!L77</f>
        <v>87</v>
      </c>
      <c r="G2717" s="190"/>
      <c r="H2717" s="221">
        <f t="shared" si="287"/>
        <v>87</v>
      </c>
      <c r="I2717" s="226">
        <v>100</v>
      </c>
      <c r="J2717" s="191">
        <f t="shared" si="292"/>
        <v>8700</v>
      </c>
      <c r="K2717" s="221">
        <f>+ม.9!R77</f>
        <v>1</v>
      </c>
      <c r="L2717" s="238" t="str">
        <f>+ม.9!T77</f>
        <v>บ้านเดี่ยว</v>
      </c>
      <c r="M2717" s="238" t="str">
        <f>+ม.9!U77</f>
        <v>ตึก</v>
      </c>
      <c r="N2717" s="190"/>
      <c r="O2717" s="197">
        <f>+ม.9!V77</f>
        <v>40</v>
      </c>
      <c r="P2717" s="190">
        <f>+ม.9!X77</f>
        <v>40</v>
      </c>
      <c r="Q2717" s="244">
        <v>6800</v>
      </c>
      <c r="R2717" s="197">
        <f t="shared" si="288"/>
        <v>272000</v>
      </c>
      <c r="S2717" s="221">
        <f>+ม.9!AA77</f>
        <v>26</v>
      </c>
      <c r="T2717" s="201">
        <f t="shared" si="289"/>
        <v>70720</v>
      </c>
      <c r="U2717" s="190">
        <f t="shared" si="290"/>
        <v>201280</v>
      </c>
      <c r="V2717" s="190">
        <f t="shared" si="291"/>
        <v>209980</v>
      </c>
      <c r="W2717" s="190"/>
      <c r="X2717" s="258"/>
      <c r="Y2717" s="251">
        <f t="shared" si="293"/>
        <v>209980</v>
      </c>
      <c r="Z2717" s="251">
        <v>0.03</v>
      </c>
    </row>
    <row r="2718" spans="1:26" s="189" customFormat="1" ht="15.75" customHeight="1" x14ac:dyDescent="0.35">
      <c r="A2718" s="221">
        <v>50</v>
      </c>
      <c r="B2718" s="217" t="str">
        <f>+ม.9!D78</f>
        <v>ส.ป.ก.</v>
      </c>
      <c r="C2718" s="234">
        <f>+ม.9!E78</f>
        <v>3175</v>
      </c>
      <c r="D2718" s="221">
        <f>+ม.9!J78</f>
        <v>15</v>
      </c>
      <c r="E2718" s="221">
        <f>+ม.9!K78</f>
        <v>1</v>
      </c>
      <c r="F2718" s="230">
        <f>+ม.9!L78</f>
        <v>90</v>
      </c>
      <c r="G2718" s="190"/>
      <c r="H2718" s="221">
        <f t="shared" si="287"/>
        <v>6190</v>
      </c>
      <c r="I2718" s="226">
        <v>100</v>
      </c>
      <c r="J2718" s="191">
        <f t="shared" si="292"/>
        <v>619000</v>
      </c>
      <c r="K2718" s="221">
        <f>+ม.9!R78</f>
        <v>0</v>
      </c>
      <c r="L2718" s="238">
        <f>+ม.9!T78</f>
        <v>0</v>
      </c>
      <c r="M2718" s="238">
        <f>+ม.9!U78</f>
        <v>0</v>
      </c>
      <c r="N2718" s="190"/>
      <c r="O2718" s="197">
        <f>+ม.9!V78</f>
        <v>0</v>
      </c>
      <c r="P2718" s="190">
        <f>+ม.9!X78</f>
        <v>0</v>
      </c>
      <c r="Q2718" s="244"/>
      <c r="R2718" s="197">
        <f t="shared" si="288"/>
        <v>0</v>
      </c>
      <c r="S2718" s="221">
        <f>+ม.9!AA78</f>
        <v>0</v>
      </c>
      <c r="T2718" s="201">
        <f t="shared" si="289"/>
        <v>0</v>
      </c>
      <c r="U2718" s="190">
        <f t="shared" si="290"/>
        <v>0</v>
      </c>
      <c r="V2718" s="190">
        <f t="shared" si="291"/>
        <v>619000</v>
      </c>
      <c r="W2718" s="190"/>
      <c r="X2718" s="258"/>
      <c r="Y2718" s="251">
        <f t="shared" si="293"/>
        <v>619000</v>
      </c>
      <c r="Z2718" s="251">
        <v>0.01</v>
      </c>
    </row>
    <row r="2719" spans="1:26" s="189" customFormat="1" ht="15.75" customHeight="1" x14ac:dyDescent="0.35">
      <c r="A2719" s="221">
        <v>51</v>
      </c>
      <c r="B2719" s="217" t="str">
        <f>+ม.9!D79</f>
        <v>ส.ป.ก.</v>
      </c>
      <c r="C2719" s="234">
        <f>+ม.9!E79</f>
        <v>6839</v>
      </c>
      <c r="D2719" s="221">
        <f>+ม.9!J79</f>
        <v>0</v>
      </c>
      <c r="E2719" s="221">
        <f>+ม.9!K79</f>
        <v>2</v>
      </c>
      <c r="F2719" s="230">
        <f>+ม.9!L79</f>
        <v>8</v>
      </c>
      <c r="G2719" s="190"/>
      <c r="H2719" s="221">
        <f t="shared" si="287"/>
        <v>208</v>
      </c>
      <c r="I2719" s="226">
        <v>100</v>
      </c>
      <c r="J2719" s="191">
        <f t="shared" si="292"/>
        <v>20800</v>
      </c>
      <c r="K2719" s="221">
        <f>+ม.9!R79</f>
        <v>1</v>
      </c>
      <c r="L2719" s="238" t="str">
        <f>+ม.9!T79</f>
        <v>บ้านเดี่ยว</v>
      </c>
      <c r="M2719" s="238" t="str">
        <f>+ม.9!U79</f>
        <v>ครึ่งตึกครึ่งไม้</v>
      </c>
      <c r="N2719" s="190"/>
      <c r="O2719" s="197">
        <f>+ม.9!V79</f>
        <v>60</v>
      </c>
      <c r="P2719" s="190">
        <f>+ม.9!X79</f>
        <v>0</v>
      </c>
      <c r="Q2719" s="244">
        <v>6800</v>
      </c>
      <c r="R2719" s="197">
        <f t="shared" si="288"/>
        <v>408000</v>
      </c>
      <c r="S2719" s="221">
        <v>29</v>
      </c>
      <c r="T2719" s="201">
        <f t="shared" si="289"/>
        <v>118320</v>
      </c>
      <c r="U2719" s="190">
        <f t="shared" si="290"/>
        <v>289680</v>
      </c>
      <c r="V2719" s="190">
        <f t="shared" si="291"/>
        <v>310480</v>
      </c>
      <c r="W2719" s="190"/>
      <c r="X2719" s="258"/>
      <c r="Y2719" s="251">
        <f t="shared" si="293"/>
        <v>310480</v>
      </c>
      <c r="Z2719" s="251">
        <v>0.03</v>
      </c>
    </row>
    <row r="2720" spans="1:26" s="189" customFormat="1" ht="15.75" customHeight="1" x14ac:dyDescent="0.35">
      <c r="A2720" s="221">
        <f>+ม.9!C80</f>
        <v>0</v>
      </c>
      <c r="B2720" s="217">
        <f>+ม.9!D80</f>
        <v>0</v>
      </c>
      <c r="C2720" s="234"/>
      <c r="D2720" s="221"/>
      <c r="E2720" s="221"/>
      <c r="F2720" s="230"/>
      <c r="G2720" s="190"/>
      <c r="H2720" s="221">
        <f t="shared" si="287"/>
        <v>0</v>
      </c>
      <c r="I2720" s="226"/>
      <c r="J2720" s="191">
        <f t="shared" si="292"/>
        <v>0</v>
      </c>
      <c r="K2720" s="221">
        <f>+ม.9!R80</f>
        <v>0</v>
      </c>
      <c r="L2720" s="238" t="str">
        <f>+ม.9!T80</f>
        <v>ชั้นที่ 1</v>
      </c>
      <c r="M2720" s="238">
        <f>+ม.9!U80</f>
        <v>0</v>
      </c>
      <c r="N2720" s="190"/>
      <c r="O2720" s="197">
        <f>+ม.9!V80</f>
        <v>0</v>
      </c>
      <c r="P2720" s="190">
        <f>+ม.9!X80</f>
        <v>30</v>
      </c>
      <c r="Q2720" s="244"/>
      <c r="R2720" s="197">
        <f t="shared" si="288"/>
        <v>0</v>
      </c>
      <c r="S2720" s="221"/>
      <c r="T2720" s="201">
        <f t="shared" si="289"/>
        <v>0</v>
      </c>
      <c r="U2720" s="190">
        <f t="shared" si="290"/>
        <v>0</v>
      </c>
      <c r="V2720" s="190">
        <f t="shared" si="291"/>
        <v>0</v>
      </c>
      <c r="W2720" s="190"/>
      <c r="X2720" s="258"/>
      <c r="Y2720" s="251">
        <f t="shared" si="293"/>
        <v>0</v>
      </c>
      <c r="Z2720" s="251"/>
    </row>
    <row r="2721" spans="1:26" s="189" customFormat="1" ht="15.75" customHeight="1" x14ac:dyDescent="0.35">
      <c r="A2721" s="221">
        <f>+ม.9!C81</f>
        <v>0</v>
      </c>
      <c r="B2721" s="217">
        <f>+ม.9!D81</f>
        <v>0</v>
      </c>
      <c r="C2721" s="234"/>
      <c r="D2721" s="221"/>
      <c r="E2721" s="221"/>
      <c r="F2721" s="230"/>
      <c r="G2721" s="190"/>
      <c r="H2721" s="221">
        <f t="shared" si="287"/>
        <v>0</v>
      </c>
      <c r="I2721" s="226"/>
      <c r="J2721" s="191">
        <f t="shared" si="292"/>
        <v>0</v>
      </c>
      <c r="K2721" s="221">
        <f>+ม.9!R81</f>
        <v>0</v>
      </c>
      <c r="L2721" s="238" t="str">
        <f>+ม.9!T81</f>
        <v>ชั้นที่ 2</v>
      </c>
      <c r="M2721" s="238">
        <f>+ม.9!U81</f>
        <v>0</v>
      </c>
      <c r="N2721" s="190"/>
      <c r="O2721" s="197">
        <f>+ม.9!V81</f>
        <v>0</v>
      </c>
      <c r="P2721" s="190">
        <f>+ม.9!X81</f>
        <v>30</v>
      </c>
      <c r="Q2721" s="244"/>
      <c r="R2721" s="197">
        <f t="shared" si="288"/>
        <v>0</v>
      </c>
      <c r="S2721" s="221">
        <f>+ม.9!AA81</f>
        <v>0</v>
      </c>
      <c r="T2721" s="201">
        <f t="shared" si="289"/>
        <v>0</v>
      </c>
      <c r="U2721" s="190">
        <f t="shared" si="290"/>
        <v>0</v>
      </c>
      <c r="V2721" s="190">
        <f t="shared" si="291"/>
        <v>0</v>
      </c>
      <c r="W2721" s="190"/>
      <c r="X2721" s="258"/>
      <c r="Y2721" s="251">
        <f t="shared" si="293"/>
        <v>0</v>
      </c>
      <c r="Z2721" s="251"/>
    </row>
    <row r="2722" spans="1:26" s="189" customFormat="1" ht="15.75" customHeight="1" x14ac:dyDescent="0.35">
      <c r="A2722" s="221">
        <v>52</v>
      </c>
      <c r="B2722" s="217" t="str">
        <f>+ม.9!D82</f>
        <v>ส.ป.ก.</v>
      </c>
      <c r="C2722" s="234">
        <f>+ม.9!E82</f>
        <v>5446</v>
      </c>
      <c r="D2722" s="221">
        <f>+ม.9!J82</f>
        <v>8</v>
      </c>
      <c r="E2722" s="221">
        <f>+ม.9!K82</f>
        <v>2</v>
      </c>
      <c r="F2722" s="230">
        <f>+ม.9!L82</f>
        <v>39</v>
      </c>
      <c r="G2722" s="190"/>
      <c r="H2722" s="221">
        <f t="shared" si="287"/>
        <v>3439</v>
      </c>
      <c r="I2722" s="226">
        <v>100</v>
      </c>
      <c r="J2722" s="191">
        <f t="shared" si="292"/>
        <v>343900</v>
      </c>
      <c r="K2722" s="221">
        <f>+ม.9!R82</f>
        <v>0</v>
      </c>
      <c r="L2722" s="238">
        <f>+ม.9!T82</f>
        <v>0</v>
      </c>
      <c r="M2722" s="238">
        <f>+ม.9!U82</f>
        <v>0</v>
      </c>
      <c r="N2722" s="190"/>
      <c r="O2722" s="197">
        <f>+ม.9!V82</f>
        <v>0</v>
      </c>
      <c r="P2722" s="190">
        <f>+ม.9!X82</f>
        <v>0</v>
      </c>
      <c r="Q2722" s="244"/>
      <c r="R2722" s="197">
        <f t="shared" si="288"/>
        <v>0</v>
      </c>
      <c r="S2722" s="221">
        <f>+ม.9!AA82</f>
        <v>0</v>
      </c>
      <c r="T2722" s="201">
        <f t="shared" si="289"/>
        <v>0</v>
      </c>
      <c r="U2722" s="190">
        <f t="shared" si="290"/>
        <v>0</v>
      </c>
      <c r="V2722" s="190">
        <f t="shared" si="291"/>
        <v>343900</v>
      </c>
      <c r="W2722" s="190"/>
      <c r="X2722" s="258"/>
      <c r="Y2722" s="251">
        <f t="shared" si="293"/>
        <v>343900</v>
      </c>
      <c r="Z2722" s="251">
        <v>0.01</v>
      </c>
    </row>
    <row r="2723" spans="1:26" s="189" customFormat="1" ht="15.75" customHeight="1" x14ac:dyDescent="0.35">
      <c r="A2723" s="221">
        <v>53</v>
      </c>
      <c r="B2723" s="217" t="str">
        <f>+ม.9!D83</f>
        <v>ส.ป.ก.</v>
      </c>
      <c r="C2723" s="234">
        <f>+ม.9!E83</f>
        <v>5452</v>
      </c>
      <c r="D2723" s="221">
        <f>+ม.9!J83</f>
        <v>2</v>
      </c>
      <c r="E2723" s="221">
        <f>+ม.9!K83</f>
        <v>2</v>
      </c>
      <c r="F2723" s="230">
        <f>+ม.9!L83</f>
        <v>25</v>
      </c>
      <c r="G2723" s="190"/>
      <c r="H2723" s="221">
        <f t="shared" si="287"/>
        <v>1025</v>
      </c>
      <c r="I2723" s="226">
        <v>100</v>
      </c>
      <c r="J2723" s="191">
        <f t="shared" si="292"/>
        <v>102500</v>
      </c>
      <c r="K2723" s="221">
        <f>+ม.9!R83</f>
        <v>0</v>
      </c>
      <c r="L2723" s="238">
        <f>+ม.9!T83</f>
        <v>0</v>
      </c>
      <c r="M2723" s="238">
        <f>+ม.9!U83</f>
        <v>0</v>
      </c>
      <c r="N2723" s="190"/>
      <c r="O2723" s="197">
        <f>+ม.9!V83</f>
        <v>0</v>
      </c>
      <c r="P2723" s="190">
        <f>+ม.9!X83</f>
        <v>0</v>
      </c>
      <c r="Q2723" s="244"/>
      <c r="R2723" s="197">
        <f t="shared" si="288"/>
        <v>0</v>
      </c>
      <c r="S2723" s="221">
        <f>+ม.9!AA83</f>
        <v>0</v>
      </c>
      <c r="T2723" s="201">
        <f t="shared" si="289"/>
        <v>0</v>
      </c>
      <c r="U2723" s="190">
        <f t="shared" si="290"/>
        <v>0</v>
      </c>
      <c r="V2723" s="190">
        <f t="shared" si="291"/>
        <v>102500</v>
      </c>
      <c r="W2723" s="190"/>
      <c r="X2723" s="258"/>
      <c r="Y2723" s="251">
        <f t="shared" si="293"/>
        <v>102500</v>
      </c>
      <c r="Z2723" s="251">
        <v>0.01</v>
      </c>
    </row>
    <row r="2724" spans="1:26" s="189" customFormat="1" ht="15.75" customHeight="1" x14ac:dyDescent="0.35">
      <c r="A2724" s="221">
        <v>54</v>
      </c>
      <c r="B2724" s="217" t="str">
        <f>+ม.9!D84</f>
        <v>ส.ป.ก.</v>
      </c>
      <c r="C2724" s="234">
        <f>+ม.9!E84</f>
        <v>6836</v>
      </c>
      <c r="D2724" s="221">
        <f>+ม.9!J84</f>
        <v>0</v>
      </c>
      <c r="E2724" s="221">
        <f>+ม.9!K84</f>
        <v>0</v>
      </c>
      <c r="F2724" s="230">
        <f>+ม.9!L84</f>
        <v>30</v>
      </c>
      <c r="G2724" s="190"/>
      <c r="H2724" s="221">
        <f t="shared" si="287"/>
        <v>30</v>
      </c>
      <c r="I2724" s="226">
        <v>100</v>
      </c>
      <c r="J2724" s="191">
        <f t="shared" si="292"/>
        <v>3000</v>
      </c>
      <c r="K2724" s="221">
        <f>+ม.9!R84</f>
        <v>1</v>
      </c>
      <c r="L2724" s="238" t="str">
        <f>+ม.9!T84</f>
        <v>บ้านเดี่ยว</v>
      </c>
      <c r="M2724" s="238" t="str">
        <f>+ม.9!U84</f>
        <v>ครึ่งตึกครึ่งไม้</v>
      </c>
      <c r="N2724" s="190"/>
      <c r="O2724" s="197">
        <f>+ม.9!V84</f>
        <v>90</v>
      </c>
      <c r="P2724" s="190">
        <f>+ม.9!X84</f>
        <v>0</v>
      </c>
      <c r="Q2724" s="244">
        <v>6800</v>
      </c>
      <c r="R2724" s="197">
        <f t="shared" si="288"/>
        <v>612000</v>
      </c>
      <c r="S2724" s="221">
        <v>20</v>
      </c>
      <c r="T2724" s="201">
        <f t="shared" si="289"/>
        <v>122400</v>
      </c>
      <c r="U2724" s="190">
        <f t="shared" si="290"/>
        <v>489600</v>
      </c>
      <c r="V2724" s="190">
        <f t="shared" si="291"/>
        <v>492600</v>
      </c>
      <c r="W2724" s="190"/>
      <c r="X2724" s="258"/>
      <c r="Y2724" s="251">
        <f t="shared" si="293"/>
        <v>492600</v>
      </c>
      <c r="Z2724" s="251">
        <v>0.03</v>
      </c>
    </row>
    <row r="2725" spans="1:26" s="189" customFormat="1" ht="15.75" customHeight="1" x14ac:dyDescent="0.35">
      <c r="A2725" s="221">
        <f>+ม.9!C85</f>
        <v>0</v>
      </c>
      <c r="B2725" s="217">
        <f>+ม.9!D85</f>
        <v>0</v>
      </c>
      <c r="C2725" s="234"/>
      <c r="D2725" s="221"/>
      <c r="E2725" s="221"/>
      <c r="F2725" s="230"/>
      <c r="G2725" s="190"/>
      <c r="H2725" s="221">
        <f t="shared" si="287"/>
        <v>0</v>
      </c>
      <c r="I2725" s="226"/>
      <c r="J2725" s="191">
        <f t="shared" si="292"/>
        <v>0</v>
      </c>
      <c r="K2725" s="221">
        <f>+ม.9!R85</f>
        <v>0</v>
      </c>
      <c r="L2725" s="238" t="str">
        <f>+ม.9!T85</f>
        <v>ชั้นที่ 1</v>
      </c>
      <c r="M2725" s="238">
        <f>+ม.9!U85</f>
        <v>0</v>
      </c>
      <c r="N2725" s="190"/>
      <c r="O2725" s="197">
        <f>+ม.9!V85</f>
        <v>0</v>
      </c>
      <c r="P2725" s="190">
        <f>+ม.9!X85</f>
        <v>45</v>
      </c>
      <c r="Q2725" s="244"/>
      <c r="R2725" s="197">
        <f t="shared" si="288"/>
        <v>0</v>
      </c>
      <c r="S2725" s="221"/>
      <c r="T2725" s="201">
        <f t="shared" si="289"/>
        <v>0</v>
      </c>
      <c r="U2725" s="190">
        <f t="shared" si="290"/>
        <v>0</v>
      </c>
      <c r="V2725" s="190">
        <f t="shared" si="291"/>
        <v>0</v>
      </c>
      <c r="W2725" s="190"/>
      <c r="X2725" s="258"/>
      <c r="Y2725" s="251">
        <f t="shared" si="293"/>
        <v>0</v>
      </c>
      <c r="Z2725" s="251"/>
    </row>
    <row r="2726" spans="1:26" s="189" customFormat="1" ht="15.75" customHeight="1" x14ac:dyDescent="0.35">
      <c r="A2726" s="221">
        <f>+ม.9!C86</f>
        <v>0</v>
      </c>
      <c r="B2726" s="217">
        <f>+ม.9!D86</f>
        <v>0</v>
      </c>
      <c r="C2726" s="234"/>
      <c r="D2726" s="221"/>
      <c r="E2726" s="221"/>
      <c r="F2726" s="230"/>
      <c r="G2726" s="190"/>
      <c r="H2726" s="221">
        <f t="shared" si="287"/>
        <v>0</v>
      </c>
      <c r="I2726" s="226"/>
      <c r="J2726" s="191">
        <f t="shared" si="292"/>
        <v>0</v>
      </c>
      <c r="K2726" s="221">
        <f>+ม.9!R86</f>
        <v>0</v>
      </c>
      <c r="L2726" s="238" t="str">
        <f>+ม.9!T86</f>
        <v>ชั้นที่ 2</v>
      </c>
      <c r="M2726" s="238">
        <f>+ม.9!U86</f>
        <v>0</v>
      </c>
      <c r="N2726" s="190"/>
      <c r="O2726" s="197">
        <f>+ม.9!V86</f>
        <v>0</v>
      </c>
      <c r="P2726" s="190">
        <f>+ม.9!X86</f>
        <v>45</v>
      </c>
      <c r="Q2726" s="244"/>
      <c r="R2726" s="197">
        <f t="shared" si="288"/>
        <v>0</v>
      </c>
      <c r="S2726" s="221">
        <f>+ม.9!AA86</f>
        <v>0</v>
      </c>
      <c r="T2726" s="201">
        <f t="shared" si="289"/>
        <v>0</v>
      </c>
      <c r="U2726" s="190">
        <f t="shared" si="290"/>
        <v>0</v>
      </c>
      <c r="V2726" s="190">
        <f t="shared" si="291"/>
        <v>0</v>
      </c>
      <c r="W2726" s="190"/>
      <c r="X2726" s="258"/>
      <c r="Y2726" s="251">
        <f t="shared" si="293"/>
        <v>0</v>
      </c>
      <c r="Z2726" s="251"/>
    </row>
    <row r="2727" spans="1:26" s="189" customFormat="1" ht="15.75" customHeight="1" x14ac:dyDescent="0.35">
      <c r="A2727" s="221">
        <f>+ม.9!C87</f>
        <v>0</v>
      </c>
      <c r="B2727" s="217">
        <f>+ม.9!D87</f>
        <v>0</v>
      </c>
      <c r="C2727" s="234"/>
      <c r="D2727" s="221"/>
      <c r="E2727" s="221"/>
      <c r="F2727" s="230"/>
      <c r="G2727" s="190"/>
      <c r="H2727" s="221">
        <f t="shared" si="287"/>
        <v>0</v>
      </c>
      <c r="I2727" s="226"/>
      <c r="J2727" s="191">
        <f t="shared" si="292"/>
        <v>0</v>
      </c>
      <c r="K2727" s="221">
        <f>+ม.9!R87</f>
        <v>2</v>
      </c>
      <c r="L2727" s="238" t="str">
        <f>+ม.9!T87</f>
        <v>บ้านเดี่ยว</v>
      </c>
      <c r="M2727" s="238" t="str">
        <f>+ม.9!U87</f>
        <v>ตึก</v>
      </c>
      <c r="N2727" s="190"/>
      <c r="O2727" s="197">
        <f>+ม.9!V87</f>
        <v>90</v>
      </c>
      <c r="P2727" s="190">
        <f>+ม.9!X87</f>
        <v>90</v>
      </c>
      <c r="Q2727" s="244">
        <v>6800</v>
      </c>
      <c r="R2727" s="197">
        <f t="shared" si="288"/>
        <v>612000</v>
      </c>
      <c r="S2727" s="221">
        <f>+ม.9!AA87</f>
        <v>20</v>
      </c>
      <c r="T2727" s="201">
        <f t="shared" si="289"/>
        <v>122400</v>
      </c>
      <c r="U2727" s="190">
        <f t="shared" si="290"/>
        <v>489600</v>
      </c>
      <c r="V2727" s="190">
        <f t="shared" si="291"/>
        <v>489600</v>
      </c>
      <c r="W2727" s="190"/>
      <c r="X2727" s="258"/>
      <c r="Y2727" s="251">
        <f t="shared" si="293"/>
        <v>489600</v>
      </c>
      <c r="Z2727" s="251"/>
    </row>
    <row r="2728" spans="1:26" s="189" customFormat="1" ht="15.75" customHeight="1" x14ac:dyDescent="0.35">
      <c r="A2728" s="221">
        <v>55</v>
      </c>
      <c r="B2728" s="217" t="str">
        <f>+ม.9!D88</f>
        <v>ส.ป.ก.</v>
      </c>
      <c r="C2728" s="234">
        <f>+ม.9!E88</f>
        <v>7432</v>
      </c>
      <c r="D2728" s="221">
        <f>+ม.9!J88</f>
        <v>0</v>
      </c>
      <c r="E2728" s="221">
        <f>+ม.9!K88</f>
        <v>0</v>
      </c>
      <c r="F2728" s="230">
        <f>+ม.9!L88</f>
        <v>92</v>
      </c>
      <c r="G2728" s="190"/>
      <c r="H2728" s="221">
        <f t="shared" si="287"/>
        <v>92</v>
      </c>
      <c r="I2728" s="226">
        <v>100</v>
      </c>
      <c r="J2728" s="191">
        <f t="shared" si="292"/>
        <v>9200</v>
      </c>
      <c r="K2728" s="221">
        <f>+ม.9!R88</f>
        <v>1</v>
      </c>
      <c r="L2728" s="238" t="str">
        <f>+ม.9!T88</f>
        <v>บ้านเดี่ยว</v>
      </c>
      <c r="M2728" s="238" t="str">
        <f>+ม.9!U88</f>
        <v>ตึก</v>
      </c>
      <c r="N2728" s="190"/>
      <c r="O2728" s="197">
        <f>+ม.9!V88</f>
        <v>35</v>
      </c>
      <c r="P2728" s="190">
        <f>+ม.9!X88</f>
        <v>35</v>
      </c>
      <c r="Q2728" s="244">
        <v>6800</v>
      </c>
      <c r="R2728" s="197">
        <f t="shared" si="288"/>
        <v>238000</v>
      </c>
      <c r="S2728" s="221">
        <f>+ม.9!AA88</f>
        <v>19</v>
      </c>
      <c r="T2728" s="201">
        <f t="shared" si="289"/>
        <v>45220</v>
      </c>
      <c r="U2728" s="190">
        <f t="shared" si="290"/>
        <v>192780</v>
      </c>
      <c r="V2728" s="190">
        <f t="shared" si="291"/>
        <v>201980</v>
      </c>
      <c r="W2728" s="190"/>
      <c r="X2728" s="258"/>
      <c r="Y2728" s="251">
        <f t="shared" si="293"/>
        <v>201980</v>
      </c>
      <c r="Z2728" s="251">
        <v>0.03</v>
      </c>
    </row>
    <row r="2729" spans="1:26" s="189" customFormat="1" ht="15.75" customHeight="1" x14ac:dyDescent="0.35">
      <c r="A2729" s="221">
        <v>56</v>
      </c>
      <c r="B2729" s="217" t="str">
        <f>+ม.9!D89</f>
        <v>ส.ป.ก.</v>
      </c>
      <c r="C2729" s="234">
        <f>+ม.9!E89</f>
        <v>1290</v>
      </c>
      <c r="D2729" s="221">
        <f>+ม.9!J89</f>
        <v>8</v>
      </c>
      <c r="E2729" s="221">
        <f>+ม.9!K89</f>
        <v>3</v>
      </c>
      <c r="F2729" s="230">
        <f>+ม.9!L89</f>
        <v>2</v>
      </c>
      <c r="G2729" s="190"/>
      <c r="H2729" s="221">
        <f t="shared" si="287"/>
        <v>3502</v>
      </c>
      <c r="I2729" s="226">
        <v>100</v>
      </c>
      <c r="J2729" s="191">
        <f t="shared" si="292"/>
        <v>350200</v>
      </c>
      <c r="K2729" s="221">
        <f>+ม.9!R89</f>
        <v>0</v>
      </c>
      <c r="L2729" s="238">
        <f>+ม.9!T89</f>
        <v>0</v>
      </c>
      <c r="M2729" s="238">
        <f>+ม.9!U89</f>
        <v>0</v>
      </c>
      <c r="N2729" s="190"/>
      <c r="O2729" s="197">
        <f>+ม.9!V89</f>
        <v>0</v>
      </c>
      <c r="P2729" s="190">
        <f>+ม.9!X89</f>
        <v>0</v>
      </c>
      <c r="Q2729" s="244"/>
      <c r="R2729" s="197">
        <f t="shared" si="288"/>
        <v>0</v>
      </c>
      <c r="S2729" s="221">
        <f>+ม.9!AA89</f>
        <v>0</v>
      </c>
      <c r="T2729" s="201">
        <f t="shared" si="289"/>
        <v>0</v>
      </c>
      <c r="U2729" s="190">
        <f t="shared" si="290"/>
        <v>0</v>
      </c>
      <c r="V2729" s="190">
        <f t="shared" si="291"/>
        <v>350200</v>
      </c>
      <c r="W2729" s="190"/>
      <c r="X2729" s="258"/>
      <c r="Y2729" s="251">
        <f t="shared" si="293"/>
        <v>350200</v>
      </c>
      <c r="Z2729" s="251">
        <v>0.01</v>
      </c>
    </row>
    <row r="2730" spans="1:26" s="189" customFormat="1" ht="15.75" customHeight="1" x14ac:dyDescent="0.35">
      <c r="A2730" s="221">
        <v>57</v>
      </c>
      <c r="B2730" s="217" t="str">
        <f>+ม.9!D90</f>
        <v>ส.ป.ก.</v>
      </c>
      <c r="C2730" s="234">
        <f>+ม.9!E90</f>
        <v>7431</v>
      </c>
      <c r="D2730" s="221">
        <f>+ม.9!J90</f>
        <v>0</v>
      </c>
      <c r="E2730" s="221">
        <f>+ม.9!K90</f>
        <v>1</v>
      </c>
      <c r="F2730" s="230"/>
      <c r="G2730" s="190"/>
      <c r="H2730" s="221">
        <f t="shared" si="287"/>
        <v>100</v>
      </c>
      <c r="I2730" s="226">
        <v>100</v>
      </c>
      <c r="J2730" s="191">
        <f t="shared" si="292"/>
        <v>10000</v>
      </c>
      <c r="K2730" s="221">
        <f>+ม.9!R90</f>
        <v>1</v>
      </c>
      <c r="L2730" s="238" t="str">
        <f>+ม.9!T90</f>
        <v>บ้านเดี่ยว</v>
      </c>
      <c r="M2730" s="238" t="str">
        <f>+ม.9!U90</f>
        <v>ครึ่งตึกครึ่งไม้</v>
      </c>
      <c r="N2730" s="190"/>
      <c r="O2730" s="197">
        <f>+ม.9!V90</f>
        <v>140</v>
      </c>
      <c r="P2730" s="190">
        <f>+ม.9!X90</f>
        <v>0</v>
      </c>
      <c r="Q2730" s="244">
        <v>6800</v>
      </c>
      <c r="R2730" s="197">
        <f t="shared" si="288"/>
        <v>952000</v>
      </c>
      <c r="S2730" s="221">
        <v>29</v>
      </c>
      <c r="T2730" s="201">
        <f t="shared" si="289"/>
        <v>276080</v>
      </c>
      <c r="U2730" s="190">
        <f t="shared" si="290"/>
        <v>675920</v>
      </c>
      <c r="V2730" s="190">
        <f t="shared" si="291"/>
        <v>685920</v>
      </c>
      <c r="W2730" s="190"/>
      <c r="X2730" s="258"/>
      <c r="Y2730" s="251">
        <f t="shared" si="293"/>
        <v>685920</v>
      </c>
      <c r="Z2730" s="251">
        <v>0.03</v>
      </c>
    </row>
    <row r="2731" spans="1:26" s="189" customFormat="1" ht="15.75" customHeight="1" x14ac:dyDescent="0.35">
      <c r="A2731" s="221">
        <f>+ม.9!C91</f>
        <v>0</v>
      </c>
      <c r="B2731" s="217">
        <f>+ม.9!D91</f>
        <v>0</v>
      </c>
      <c r="C2731" s="234"/>
      <c r="D2731" s="221">
        <f>+ม.9!J91</f>
        <v>0</v>
      </c>
      <c r="E2731" s="221">
        <f>+ม.9!K91</f>
        <v>0</v>
      </c>
      <c r="F2731" s="230"/>
      <c r="G2731" s="190"/>
      <c r="H2731" s="221">
        <f t="shared" si="287"/>
        <v>0</v>
      </c>
      <c r="I2731" s="226"/>
      <c r="J2731" s="191">
        <f t="shared" si="292"/>
        <v>0</v>
      </c>
      <c r="K2731" s="221">
        <f>+ม.9!R91</f>
        <v>0</v>
      </c>
      <c r="L2731" s="238" t="str">
        <f>+ม.9!T91</f>
        <v>ชั้นที่ 1</v>
      </c>
      <c r="M2731" s="238">
        <f>+ม.9!U91</f>
        <v>0</v>
      </c>
      <c r="N2731" s="190"/>
      <c r="O2731" s="197">
        <f>+ม.9!V91</f>
        <v>0</v>
      </c>
      <c r="P2731" s="190">
        <f>+ม.9!X91</f>
        <v>70</v>
      </c>
      <c r="Q2731" s="244"/>
      <c r="R2731" s="197">
        <f t="shared" si="288"/>
        <v>0</v>
      </c>
      <c r="S2731" s="221"/>
      <c r="T2731" s="201">
        <f t="shared" si="289"/>
        <v>0</v>
      </c>
      <c r="U2731" s="190">
        <f t="shared" si="290"/>
        <v>0</v>
      </c>
      <c r="V2731" s="190">
        <f t="shared" si="291"/>
        <v>0</v>
      </c>
      <c r="W2731" s="190"/>
      <c r="X2731" s="258"/>
      <c r="Y2731" s="251">
        <f t="shared" si="293"/>
        <v>0</v>
      </c>
      <c r="Z2731" s="251"/>
    </row>
    <row r="2732" spans="1:26" s="189" customFormat="1" ht="15.75" customHeight="1" x14ac:dyDescent="0.35">
      <c r="A2732" s="221">
        <f>+ม.9!C92</f>
        <v>0</v>
      </c>
      <c r="B2732" s="217">
        <f>+ม.9!D92</f>
        <v>0</v>
      </c>
      <c r="C2732" s="234"/>
      <c r="D2732" s="221">
        <f>+ม.9!J92</f>
        <v>0</v>
      </c>
      <c r="E2732" s="221">
        <f>+ม.9!K92</f>
        <v>0</v>
      </c>
      <c r="F2732" s="230"/>
      <c r="G2732" s="190"/>
      <c r="H2732" s="221">
        <f t="shared" si="287"/>
        <v>0</v>
      </c>
      <c r="I2732" s="226"/>
      <c r="J2732" s="191">
        <f t="shared" si="292"/>
        <v>0</v>
      </c>
      <c r="K2732" s="221">
        <f>+ม.9!R92</f>
        <v>0</v>
      </c>
      <c r="L2732" s="238" t="str">
        <f>+ม.9!T92</f>
        <v>ชั้นที่ 2</v>
      </c>
      <c r="M2732" s="238">
        <f>+ม.9!U92</f>
        <v>0</v>
      </c>
      <c r="N2732" s="190"/>
      <c r="O2732" s="197">
        <f>+ม.9!V92</f>
        <v>0</v>
      </c>
      <c r="P2732" s="190">
        <f>+ม.9!X92</f>
        <v>70</v>
      </c>
      <c r="Q2732" s="244"/>
      <c r="R2732" s="197">
        <f t="shared" si="288"/>
        <v>0</v>
      </c>
      <c r="S2732" s="221">
        <f>+ม.9!AA92</f>
        <v>0</v>
      </c>
      <c r="T2732" s="201">
        <f t="shared" si="289"/>
        <v>0</v>
      </c>
      <c r="U2732" s="190">
        <f t="shared" si="290"/>
        <v>0</v>
      </c>
      <c r="V2732" s="190">
        <f t="shared" si="291"/>
        <v>0</v>
      </c>
      <c r="W2732" s="190"/>
      <c r="X2732" s="258"/>
      <c r="Y2732" s="251">
        <f t="shared" si="293"/>
        <v>0</v>
      </c>
      <c r="Z2732" s="251"/>
    </row>
    <row r="2733" spans="1:26" s="189" customFormat="1" ht="15.75" customHeight="1" x14ac:dyDescent="0.35">
      <c r="A2733" s="221">
        <v>58</v>
      </c>
      <c r="B2733" s="217" t="str">
        <f>+ม.9!D93</f>
        <v>ส.ป.ก.</v>
      </c>
      <c r="C2733" s="234">
        <f>+ม.9!E93</f>
        <v>1258</v>
      </c>
      <c r="D2733" s="221">
        <f>+ม.9!J93</f>
        <v>20</v>
      </c>
      <c r="E2733" s="221">
        <f>+ม.9!K93</f>
        <v>0</v>
      </c>
      <c r="F2733" s="230">
        <f>+ม.9!L93</f>
        <v>73</v>
      </c>
      <c r="G2733" s="190"/>
      <c r="H2733" s="221">
        <f t="shared" si="287"/>
        <v>8073</v>
      </c>
      <c r="I2733" s="226">
        <v>100</v>
      </c>
      <c r="J2733" s="191">
        <f t="shared" si="292"/>
        <v>807300</v>
      </c>
      <c r="K2733" s="221">
        <f>+ม.9!R93</f>
        <v>0</v>
      </c>
      <c r="L2733" s="238">
        <f>+ม.9!T93</f>
        <v>0</v>
      </c>
      <c r="M2733" s="238">
        <f>+ม.9!U93</f>
        <v>0</v>
      </c>
      <c r="N2733" s="190"/>
      <c r="O2733" s="197">
        <f>+ม.9!V93</f>
        <v>0</v>
      </c>
      <c r="P2733" s="190">
        <f>+ม.9!X93</f>
        <v>0</v>
      </c>
      <c r="Q2733" s="244"/>
      <c r="R2733" s="197">
        <f t="shared" si="288"/>
        <v>0</v>
      </c>
      <c r="S2733" s="221">
        <f>+ม.9!AA93</f>
        <v>0</v>
      </c>
      <c r="T2733" s="201">
        <f t="shared" si="289"/>
        <v>0</v>
      </c>
      <c r="U2733" s="190">
        <f t="shared" si="290"/>
        <v>0</v>
      </c>
      <c r="V2733" s="190">
        <f t="shared" si="291"/>
        <v>807300</v>
      </c>
      <c r="W2733" s="190"/>
      <c r="X2733" s="258"/>
      <c r="Y2733" s="251">
        <f t="shared" si="293"/>
        <v>807300</v>
      </c>
      <c r="Z2733" s="251">
        <v>0.01</v>
      </c>
    </row>
    <row r="2734" spans="1:26" s="189" customFormat="1" ht="15.75" customHeight="1" x14ac:dyDescent="0.35">
      <c r="A2734" s="221">
        <v>59</v>
      </c>
      <c r="B2734" s="217" t="str">
        <f>+ม.9!D94</f>
        <v>ส.ป.ก.</v>
      </c>
      <c r="C2734" s="234">
        <f>+ม.9!E94</f>
        <v>7388</v>
      </c>
      <c r="D2734" s="221">
        <f>+ม.9!J94</f>
        <v>0</v>
      </c>
      <c r="E2734" s="221">
        <f>+ม.9!K94</f>
        <v>0</v>
      </c>
      <c r="F2734" s="230">
        <f>+ม.9!L94</f>
        <v>63</v>
      </c>
      <c r="G2734" s="190"/>
      <c r="H2734" s="221">
        <f t="shared" si="287"/>
        <v>63</v>
      </c>
      <c r="I2734" s="226">
        <v>100</v>
      </c>
      <c r="J2734" s="191">
        <f t="shared" si="292"/>
        <v>6300</v>
      </c>
      <c r="K2734" s="221">
        <f>+ม.9!R94</f>
        <v>1</v>
      </c>
      <c r="L2734" s="238" t="str">
        <f>+ม.9!T94</f>
        <v>บ้านเดี่ยว</v>
      </c>
      <c r="M2734" s="238" t="str">
        <f>+ม.9!U94</f>
        <v>ตึก</v>
      </c>
      <c r="N2734" s="190"/>
      <c r="O2734" s="197">
        <f>+ม.9!V94</f>
        <v>30</v>
      </c>
      <c r="P2734" s="190">
        <f>+ม.9!X94</f>
        <v>30</v>
      </c>
      <c r="Q2734" s="244">
        <v>6800</v>
      </c>
      <c r="R2734" s="197">
        <f t="shared" si="288"/>
        <v>204000</v>
      </c>
      <c r="S2734" s="221">
        <f>+ม.9!AA94</f>
        <v>28</v>
      </c>
      <c r="T2734" s="201">
        <f t="shared" si="289"/>
        <v>57120</v>
      </c>
      <c r="U2734" s="190">
        <f t="shared" si="290"/>
        <v>146880</v>
      </c>
      <c r="V2734" s="190">
        <f t="shared" si="291"/>
        <v>153180</v>
      </c>
      <c r="W2734" s="190"/>
      <c r="X2734" s="258"/>
      <c r="Y2734" s="251">
        <f t="shared" si="293"/>
        <v>153180</v>
      </c>
      <c r="Z2734" s="251">
        <v>0.03</v>
      </c>
    </row>
    <row r="2735" spans="1:26" s="189" customFormat="1" ht="15.75" customHeight="1" x14ac:dyDescent="0.35">
      <c r="A2735" s="221">
        <v>60</v>
      </c>
      <c r="B2735" s="217" t="str">
        <f>+ม.9!D95</f>
        <v>ส.ป.ก.</v>
      </c>
      <c r="C2735" s="234">
        <f>+ม.9!E95</f>
        <v>6829</v>
      </c>
      <c r="D2735" s="221">
        <f>+ม.9!J95</f>
        <v>0</v>
      </c>
      <c r="E2735" s="221">
        <f>+ม.9!K95</f>
        <v>1</v>
      </c>
      <c r="F2735" s="230">
        <f>+ม.9!L95</f>
        <v>46</v>
      </c>
      <c r="G2735" s="190"/>
      <c r="H2735" s="221">
        <f t="shared" ref="H2735:H2798" si="294">+(D2735*400)+(E2735*100)+F2735</f>
        <v>146</v>
      </c>
      <c r="I2735" s="226">
        <v>100</v>
      </c>
      <c r="J2735" s="191">
        <f t="shared" si="292"/>
        <v>14600</v>
      </c>
      <c r="K2735" s="221">
        <f>+ม.9!R95</f>
        <v>1</v>
      </c>
      <c r="L2735" s="238" t="str">
        <f>+ม.9!T95</f>
        <v>บ้านเดี่ยว</v>
      </c>
      <c r="M2735" s="238" t="str">
        <f>+ม.9!U95</f>
        <v>ตึก</v>
      </c>
      <c r="N2735" s="190"/>
      <c r="O2735" s="197">
        <f>+ม.9!V95</f>
        <v>36</v>
      </c>
      <c r="P2735" s="190">
        <f>+ม.9!X95</f>
        <v>36</v>
      </c>
      <c r="Q2735" s="244">
        <v>6800</v>
      </c>
      <c r="R2735" s="197">
        <f t="shared" ref="R2735:R2798" si="295">O2735*Q2735</f>
        <v>244800</v>
      </c>
      <c r="S2735" s="221">
        <f>+ม.9!AA95</f>
        <v>30</v>
      </c>
      <c r="T2735" s="201">
        <f t="shared" ref="T2735:T2798" si="296">R2735*S2735/100</f>
        <v>73440</v>
      </c>
      <c r="U2735" s="190">
        <f t="shared" ref="U2735:U2798" si="297">R2735-T2735</f>
        <v>171360</v>
      </c>
      <c r="V2735" s="190">
        <f t="shared" ref="V2735:V2798" si="298">J2735+U2735</f>
        <v>185960</v>
      </c>
      <c r="W2735" s="190"/>
      <c r="X2735" s="258"/>
      <c r="Y2735" s="251">
        <f t="shared" si="293"/>
        <v>185960</v>
      </c>
      <c r="Z2735" s="251">
        <v>0.03</v>
      </c>
    </row>
    <row r="2736" spans="1:26" s="189" customFormat="1" ht="15.75" customHeight="1" x14ac:dyDescent="0.35">
      <c r="A2736" s="221">
        <v>61</v>
      </c>
      <c r="B2736" s="217" t="str">
        <f>+ม.9!D96</f>
        <v>ส.ป.ก.</v>
      </c>
      <c r="C2736" s="234">
        <f>+ม.9!E96</f>
        <v>5841</v>
      </c>
      <c r="D2736" s="221">
        <f>+ม.9!J96</f>
        <v>9</v>
      </c>
      <c r="E2736" s="221">
        <f>+ม.9!K96</f>
        <v>1</v>
      </c>
      <c r="F2736" s="230">
        <f>+ม.9!L96</f>
        <v>73</v>
      </c>
      <c r="G2736" s="190"/>
      <c r="H2736" s="221">
        <f t="shared" si="294"/>
        <v>3773</v>
      </c>
      <c r="I2736" s="226">
        <v>100</v>
      </c>
      <c r="J2736" s="191">
        <f t="shared" ref="J2736:J2799" si="299">H2736*I2736</f>
        <v>377300</v>
      </c>
      <c r="K2736" s="221">
        <f>+ม.9!R96</f>
        <v>0</v>
      </c>
      <c r="L2736" s="238">
        <f>+ม.9!T96</f>
        <v>0</v>
      </c>
      <c r="M2736" s="238">
        <f>+ม.9!U96</f>
        <v>0</v>
      </c>
      <c r="N2736" s="190"/>
      <c r="O2736" s="197">
        <f>+ม.9!V96</f>
        <v>0</v>
      </c>
      <c r="P2736" s="190">
        <f>+ม.9!X96</f>
        <v>0</v>
      </c>
      <c r="Q2736" s="244"/>
      <c r="R2736" s="197">
        <f t="shared" si="295"/>
        <v>0</v>
      </c>
      <c r="S2736" s="221">
        <f>+ม.9!AA96</f>
        <v>0</v>
      </c>
      <c r="T2736" s="201">
        <f t="shared" si="296"/>
        <v>0</v>
      </c>
      <c r="U2736" s="190">
        <f t="shared" si="297"/>
        <v>0</v>
      </c>
      <c r="V2736" s="190">
        <f t="shared" si="298"/>
        <v>377300</v>
      </c>
      <c r="W2736" s="190"/>
      <c r="X2736" s="258"/>
      <c r="Y2736" s="251">
        <f t="shared" si="293"/>
        <v>377300</v>
      </c>
      <c r="Z2736" s="251">
        <v>0.01</v>
      </c>
    </row>
    <row r="2737" spans="1:26" s="189" customFormat="1" ht="15.75" customHeight="1" x14ac:dyDescent="0.35">
      <c r="A2737" s="221">
        <v>62</v>
      </c>
      <c r="B2737" s="217" t="str">
        <f>+ม.9!D97</f>
        <v>ส.ป.ก.</v>
      </c>
      <c r="C2737" s="234">
        <f>+ม.9!E97</f>
        <v>13167</v>
      </c>
      <c r="D2737" s="221">
        <f>+ม.9!J97</f>
        <v>7</v>
      </c>
      <c r="E2737" s="221">
        <f>+ม.9!K97</f>
        <v>0</v>
      </c>
      <c r="F2737" s="230">
        <f>+ม.9!L97</f>
        <v>4</v>
      </c>
      <c r="G2737" s="190"/>
      <c r="H2737" s="221">
        <f t="shared" si="294"/>
        <v>2804</v>
      </c>
      <c r="I2737" s="226">
        <v>100</v>
      </c>
      <c r="J2737" s="191">
        <f t="shared" si="299"/>
        <v>280400</v>
      </c>
      <c r="K2737" s="221">
        <f>+ม.9!R97</f>
        <v>0</v>
      </c>
      <c r="L2737" s="238">
        <f>+ม.9!T97</f>
        <v>0</v>
      </c>
      <c r="M2737" s="238">
        <f>+ม.9!U97</f>
        <v>0</v>
      </c>
      <c r="N2737" s="190"/>
      <c r="O2737" s="197">
        <f>+ม.9!V97</f>
        <v>0</v>
      </c>
      <c r="P2737" s="190">
        <f>+ม.9!X97</f>
        <v>0</v>
      </c>
      <c r="Q2737" s="244"/>
      <c r="R2737" s="197">
        <f t="shared" si="295"/>
        <v>0</v>
      </c>
      <c r="S2737" s="221">
        <f>+ม.9!AA97</f>
        <v>0</v>
      </c>
      <c r="T2737" s="201">
        <f t="shared" si="296"/>
        <v>0</v>
      </c>
      <c r="U2737" s="190">
        <f t="shared" si="297"/>
        <v>0</v>
      </c>
      <c r="V2737" s="190">
        <f t="shared" si="298"/>
        <v>280400</v>
      </c>
      <c r="W2737" s="190"/>
      <c r="X2737" s="258"/>
      <c r="Y2737" s="251">
        <f t="shared" si="293"/>
        <v>280400</v>
      </c>
      <c r="Z2737" s="251">
        <v>0.01</v>
      </c>
    </row>
    <row r="2738" spans="1:26" s="189" customFormat="1" ht="15.75" customHeight="1" x14ac:dyDescent="0.35">
      <c r="A2738" s="221">
        <v>63</v>
      </c>
      <c r="B2738" s="217" t="str">
        <f>+ม.9!D98</f>
        <v>ส.ป.ก.</v>
      </c>
      <c r="C2738" s="234">
        <f>+ม.9!E98</f>
        <v>13168</v>
      </c>
      <c r="D2738" s="221">
        <f>+ม.9!J98</f>
        <v>0</v>
      </c>
      <c r="E2738" s="221">
        <f>+ม.9!K98</f>
        <v>1</v>
      </c>
      <c r="F2738" s="230">
        <f>+ม.9!L98</f>
        <v>44</v>
      </c>
      <c r="G2738" s="190"/>
      <c r="H2738" s="221">
        <f t="shared" si="294"/>
        <v>144</v>
      </c>
      <c r="I2738" s="226">
        <v>100</v>
      </c>
      <c r="J2738" s="191">
        <f t="shared" si="299"/>
        <v>14400</v>
      </c>
      <c r="K2738" s="221">
        <f>+ม.9!R98</f>
        <v>1</v>
      </c>
      <c r="L2738" s="238" t="str">
        <f>+ม.9!T98</f>
        <v>บ้านเดี่ยว</v>
      </c>
      <c r="M2738" s="238" t="str">
        <f>+ม.9!U98</f>
        <v>ตึก</v>
      </c>
      <c r="N2738" s="190"/>
      <c r="O2738" s="197">
        <f>+ม.9!V98</f>
        <v>150</v>
      </c>
      <c r="P2738" s="190">
        <f>+ม.9!X98</f>
        <v>150</v>
      </c>
      <c r="Q2738" s="244">
        <v>6800</v>
      </c>
      <c r="R2738" s="197">
        <f t="shared" si="295"/>
        <v>1020000</v>
      </c>
      <c r="S2738" s="221">
        <f>+ม.9!AA98</f>
        <v>15</v>
      </c>
      <c r="T2738" s="201">
        <f t="shared" si="296"/>
        <v>153000</v>
      </c>
      <c r="U2738" s="190">
        <f t="shared" si="297"/>
        <v>867000</v>
      </c>
      <c r="V2738" s="190">
        <f t="shared" si="298"/>
        <v>881400</v>
      </c>
      <c r="W2738" s="190"/>
      <c r="X2738" s="258"/>
      <c r="Y2738" s="251">
        <f t="shared" si="293"/>
        <v>881400</v>
      </c>
      <c r="Z2738" s="251">
        <v>0.03</v>
      </c>
    </row>
    <row r="2739" spans="1:26" s="189" customFormat="1" ht="15.75" customHeight="1" x14ac:dyDescent="0.35">
      <c r="A2739" s="221">
        <v>64</v>
      </c>
      <c r="B2739" s="217" t="str">
        <f>+ม.9!D99</f>
        <v>ส.ป.ก.</v>
      </c>
      <c r="C2739" s="234">
        <f>+ม.9!E99</f>
        <v>9024</v>
      </c>
      <c r="D2739" s="221">
        <f>+ม.9!J99</f>
        <v>11</v>
      </c>
      <c r="E2739" s="221">
        <f>+ม.9!K99</f>
        <v>0</v>
      </c>
      <c r="F2739" s="230">
        <f>+ม.9!L99</f>
        <v>66</v>
      </c>
      <c r="G2739" s="190"/>
      <c r="H2739" s="221">
        <f t="shared" si="294"/>
        <v>4466</v>
      </c>
      <c r="I2739" s="226">
        <v>100</v>
      </c>
      <c r="J2739" s="191">
        <f t="shared" si="299"/>
        <v>446600</v>
      </c>
      <c r="K2739" s="221">
        <f>+ม.9!R99</f>
        <v>0</v>
      </c>
      <c r="L2739" s="238">
        <f>+ม.9!T99</f>
        <v>0</v>
      </c>
      <c r="M2739" s="238">
        <f>+ม.9!U99</f>
        <v>0</v>
      </c>
      <c r="N2739" s="190"/>
      <c r="O2739" s="197">
        <f>+ม.9!V99</f>
        <v>0</v>
      </c>
      <c r="P2739" s="190">
        <f>+ม.9!X99</f>
        <v>0</v>
      </c>
      <c r="Q2739" s="244"/>
      <c r="R2739" s="197">
        <f t="shared" si="295"/>
        <v>0</v>
      </c>
      <c r="S2739" s="221">
        <f>+ม.9!AA99</f>
        <v>0</v>
      </c>
      <c r="T2739" s="201">
        <f t="shared" si="296"/>
        <v>0</v>
      </c>
      <c r="U2739" s="190">
        <f t="shared" si="297"/>
        <v>0</v>
      </c>
      <c r="V2739" s="190">
        <f t="shared" si="298"/>
        <v>446600</v>
      </c>
      <c r="W2739" s="190"/>
      <c r="X2739" s="258"/>
      <c r="Y2739" s="251">
        <f t="shared" si="293"/>
        <v>446600</v>
      </c>
      <c r="Z2739" s="251">
        <v>0.01</v>
      </c>
    </row>
    <row r="2740" spans="1:26" s="189" customFormat="1" ht="15.75" customHeight="1" x14ac:dyDescent="0.35">
      <c r="A2740" s="221">
        <v>65</v>
      </c>
      <c r="B2740" s="217" t="str">
        <f>+ม.9!D100</f>
        <v>ส.ป.ก.</v>
      </c>
      <c r="C2740" s="234">
        <f>+ม.9!E100</f>
        <v>12132</v>
      </c>
      <c r="D2740" s="221">
        <f>+ม.9!J100</f>
        <v>0</v>
      </c>
      <c r="E2740" s="221">
        <f>+ม.9!K100</f>
        <v>1</v>
      </c>
      <c r="F2740" s="230">
        <f>+ม.9!L100</f>
        <v>31</v>
      </c>
      <c r="G2740" s="190"/>
      <c r="H2740" s="221">
        <f t="shared" si="294"/>
        <v>131</v>
      </c>
      <c r="I2740" s="226">
        <v>100</v>
      </c>
      <c r="J2740" s="191">
        <f t="shared" si="299"/>
        <v>13100</v>
      </c>
      <c r="K2740" s="221">
        <f>+ม.9!R100</f>
        <v>1</v>
      </c>
      <c r="L2740" s="238" t="str">
        <f>+ม.9!T100</f>
        <v>บ้านเดี่ยว</v>
      </c>
      <c r="M2740" s="238" t="str">
        <f>+ม.9!U100</f>
        <v>ตึก</v>
      </c>
      <c r="N2740" s="190"/>
      <c r="O2740" s="197">
        <f>+ม.9!V100</f>
        <v>126</v>
      </c>
      <c r="P2740" s="190">
        <f>+ม.9!X100</f>
        <v>126</v>
      </c>
      <c r="Q2740" s="244">
        <v>6800</v>
      </c>
      <c r="R2740" s="197">
        <f t="shared" si="295"/>
        <v>856800</v>
      </c>
      <c r="S2740" s="221">
        <f>+ม.9!AA100</f>
        <v>15</v>
      </c>
      <c r="T2740" s="201">
        <f t="shared" si="296"/>
        <v>128520</v>
      </c>
      <c r="U2740" s="190">
        <f t="shared" si="297"/>
        <v>728280</v>
      </c>
      <c r="V2740" s="190">
        <f t="shared" si="298"/>
        <v>741380</v>
      </c>
      <c r="W2740" s="190"/>
      <c r="X2740" s="258"/>
      <c r="Y2740" s="251">
        <f t="shared" si="293"/>
        <v>741380</v>
      </c>
      <c r="Z2740" s="251">
        <v>0.03</v>
      </c>
    </row>
    <row r="2741" spans="1:26" s="189" customFormat="1" ht="15.75" customHeight="1" x14ac:dyDescent="0.35">
      <c r="A2741" s="221">
        <v>66</v>
      </c>
      <c r="B2741" s="217" t="str">
        <f>+ม.9!D101</f>
        <v>ส.ป.ก.</v>
      </c>
      <c r="C2741" s="234">
        <f>+ม.9!E101</f>
        <v>3192</v>
      </c>
      <c r="D2741" s="221">
        <f>+ม.9!J101</f>
        <v>11</v>
      </c>
      <c r="E2741" s="221">
        <f>+ม.9!K101</f>
        <v>1</v>
      </c>
      <c r="F2741" s="230">
        <f>+ม.9!L101</f>
        <v>60</v>
      </c>
      <c r="G2741" s="190"/>
      <c r="H2741" s="221">
        <f t="shared" si="294"/>
        <v>4560</v>
      </c>
      <c r="I2741" s="226">
        <v>100</v>
      </c>
      <c r="J2741" s="191">
        <f t="shared" si="299"/>
        <v>456000</v>
      </c>
      <c r="K2741" s="221">
        <f>+ม.9!R101</f>
        <v>0</v>
      </c>
      <c r="L2741" s="238">
        <f>+ม.9!T101</f>
        <v>0</v>
      </c>
      <c r="M2741" s="238">
        <f>+ม.9!U101</f>
        <v>0</v>
      </c>
      <c r="N2741" s="190"/>
      <c r="O2741" s="197">
        <f>+ม.9!V101</f>
        <v>0</v>
      </c>
      <c r="P2741" s="190">
        <f>+ม.9!X101</f>
        <v>0</v>
      </c>
      <c r="Q2741" s="244"/>
      <c r="R2741" s="197">
        <f t="shared" si="295"/>
        <v>0</v>
      </c>
      <c r="S2741" s="221">
        <f>+ม.9!AA101</f>
        <v>0</v>
      </c>
      <c r="T2741" s="201">
        <f t="shared" si="296"/>
        <v>0</v>
      </c>
      <c r="U2741" s="190">
        <f t="shared" si="297"/>
        <v>0</v>
      </c>
      <c r="V2741" s="190">
        <f t="shared" si="298"/>
        <v>456000</v>
      </c>
      <c r="W2741" s="190"/>
      <c r="X2741" s="258"/>
      <c r="Y2741" s="251">
        <f t="shared" si="293"/>
        <v>456000</v>
      </c>
      <c r="Z2741" s="251">
        <v>0.01</v>
      </c>
    </row>
    <row r="2742" spans="1:26" s="189" customFormat="1" ht="15.75" customHeight="1" x14ac:dyDescent="0.35">
      <c r="A2742" s="221">
        <v>67</v>
      </c>
      <c r="B2742" s="217" t="str">
        <f>+ม.9!D102</f>
        <v>ส.ป.ก.</v>
      </c>
      <c r="C2742" s="234">
        <f>+ม.9!E102</f>
        <v>7389</v>
      </c>
      <c r="D2742" s="221">
        <f>+ม.9!J102</f>
        <v>0</v>
      </c>
      <c r="E2742" s="221">
        <f>+ม.9!K102</f>
        <v>0</v>
      </c>
      <c r="F2742" s="230">
        <f>+ม.9!L102</f>
        <v>73</v>
      </c>
      <c r="G2742" s="190"/>
      <c r="H2742" s="221">
        <f t="shared" si="294"/>
        <v>73</v>
      </c>
      <c r="I2742" s="226">
        <v>100</v>
      </c>
      <c r="J2742" s="191">
        <f t="shared" si="299"/>
        <v>7300</v>
      </c>
      <c r="K2742" s="221">
        <f>+ม.9!R102</f>
        <v>1</v>
      </c>
      <c r="L2742" s="238" t="str">
        <f>+ม.9!T102</f>
        <v>บ้านเดี่ยว</v>
      </c>
      <c r="M2742" s="238" t="str">
        <f>+ม.9!U102</f>
        <v>ตึก</v>
      </c>
      <c r="N2742" s="190"/>
      <c r="O2742" s="197">
        <f>+ม.9!V102</f>
        <v>70</v>
      </c>
      <c r="P2742" s="190">
        <f>+ม.9!X102</f>
        <v>70</v>
      </c>
      <c r="Q2742" s="244">
        <v>6800</v>
      </c>
      <c r="R2742" s="197">
        <f t="shared" si="295"/>
        <v>476000</v>
      </c>
      <c r="S2742" s="221">
        <f>+ม.9!AA102</f>
        <v>24</v>
      </c>
      <c r="T2742" s="201">
        <f t="shared" si="296"/>
        <v>114240</v>
      </c>
      <c r="U2742" s="190">
        <f t="shared" si="297"/>
        <v>361760</v>
      </c>
      <c r="V2742" s="190">
        <f t="shared" si="298"/>
        <v>369060</v>
      </c>
      <c r="W2742" s="190"/>
      <c r="X2742" s="258"/>
      <c r="Y2742" s="251">
        <f t="shared" si="293"/>
        <v>369060</v>
      </c>
      <c r="Z2742" s="251">
        <v>0.03</v>
      </c>
    </row>
    <row r="2743" spans="1:26" s="189" customFormat="1" ht="15.75" customHeight="1" x14ac:dyDescent="0.35">
      <c r="A2743" s="221">
        <v>68</v>
      </c>
      <c r="B2743" s="217" t="str">
        <f>+ม.9!D103</f>
        <v>ส.ป.ก.</v>
      </c>
      <c r="C2743" s="234">
        <f>+ม.9!E103</f>
        <v>1302</v>
      </c>
      <c r="D2743" s="221">
        <f>+ม.9!J103</f>
        <v>13</v>
      </c>
      <c r="E2743" s="221">
        <f>+ม.9!K103</f>
        <v>1</v>
      </c>
      <c r="F2743" s="230">
        <f>+ม.9!L103</f>
        <v>26</v>
      </c>
      <c r="G2743" s="190"/>
      <c r="H2743" s="221">
        <f t="shared" si="294"/>
        <v>5326</v>
      </c>
      <c r="I2743" s="226">
        <v>100</v>
      </c>
      <c r="J2743" s="191">
        <f t="shared" si="299"/>
        <v>532600</v>
      </c>
      <c r="K2743" s="221">
        <f>+ม.9!R103</f>
        <v>0</v>
      </c>
      <c r="L2743" s="238">
        <f>+ม.9!T103</f>
        <v>0</v>
      </c>
      <c r="M2743" s="238">
        <f>+ม.9!U103</f>
        <v>0</v>
      </c>
      <c r="N2743" s="190"/>
      <c r="O2743" s="197">
        <f>+ม.9!V103</f>
        <v>0</v>
      </c>
      <c r="P2743" s="190">
        <f>+ม.9!X103</f>
        <v>0</v>
      </c>
      <c r="Q2743" s="244"/>
      <c r="R2743" s="197">
        <f t="shared" si="295"/>
        <v>0</v>
      </c>
      <c r="S2743" s="221">
        <f>+ม.9!AA103</f>
        <v>0</v>
      </c>
      <c r="T2743" s="201">
        <f t="shared" si="296"/>
        <v>0</v>
      </c>
      <c r="U2743" s="190">
        <f t="shared" si="297"/>
        <v>0</v>
      </c>
      <c r="V2743" s="190">
        <f t="shared" si="298"/>
        <v>532600</v>
      </c>
      <c r="W2743" s="190"/>
      <c r="X2743" s="258"/>
      <c r="Y2743" s="251">
        <f t="shared" si="293"/>
        <v>532600</v>
      </c>
      <c r="Z2743" s="251">
        <v>0.01</v>
      </c>
    </row>
    <row r="2744" spans="1:26" s="189" customFormat="1" ht="15.75" customHeight="1" x14ac:dyDescent="0.35">
      <c r="A2744" s="221">
        <v>69</v>
      </c>
      <c r="B2744" s="217" t="str">
        <f>+ม.9!D104</f>
        <v>ส.ป.ก.</v>
      </c>
      <c r="C2744" s="234">
        <f>+ม.9!E104</f>
        <v>7398</v>
      </c>
      <c r="D2744" s="221">
        <f>+ม.9!J104</f>
        <v>0</v>
      </c>
      <c r="E2744" s="221">
        <f>+ม.9!K104</f>
        <v>1</v>
      </c>
      <c r="F2744" s="230">
        <f>+ม.9!L104</f>
        <v>53</v>
      </c>
      <c r="G2744" s="190"/>
      <c r="H2744" s="221">
        <f t="shared" si="294"/>
        <v>153</v>
      </c>
      <c r="I2744" s="226">
        <v>100</v>
      </c>
      <c r="J2744" s="191">
        <f t="shared" si="299"/>
        <v>15300</v>
      </c>
      <c r="K2744" s="221">
        <f>+ม.9!R104</f>
        <v>1</v>
      </c>
      <c r="L2744" s="238" t="str">
        <f>+ม.9!T104</f>
        <v>บ้านเดี่ยว</v>
      </c>
      <c r="M2744" s="238" t="str">
        <f>+ม.9!U104</f>
        <v>ครึ่งตึกครึ่งไม้</v>
      </c>
      <c r="N2744" s="190"/>
      <c r="O2744" s="197">
        <f>+ม.9!V104</f>
        <v>120</v>
      </c>
      <c r="P2744" s="190">
        <f>+ม.9!X104</f>
        <v>0</v>
      </c>
      <c r="Q2744" s="244">
        <v>6800</v>
      </c>
      <c r="R2744" s="197">
        <f t="shared" si="295"/>
        <v>816000</v>
      </c>
      <c r="S2744" s="221">
        <v>20</v>
      </c>
      <c r="T2744" s="201">
        <f t="shared" si="296"/>
        <v>163200</v>
      </c>
      <c r="U2744" s="190">
        <f t="shared" si="297"/>
        <v>652800</v>
      </c>
      <c r="V2744" s="190">
        <f t="shared" si="298"/>
        <v>668100</v>
      </c>
      <c r="W2744" s="190"/>
      <c r="X2744" s="258"/>
      <c r="Y2744" s="251">
        <f t="shared" si="293"/>
        <v>668100</v>
      </c>
      <c r="Z2744" s="251">
        <v>0.03</v>
      </c>
    </row>
    <row r="2745" spans="1:26" s="189" customFormat="1" ht="15.75" customHeight="1" x14ac:dyDescent="0.35">
      <c r="A2745" s="221">
        <f>+ม.9!C105</f>
        <v>0</v>
      </c>
      <c r="B2745" s="217">
        <f>+ม.9!D105</f>
        <v>0</v>
      </c>
      <c r="C2745" s="234"/>
      <c r="D2745" s="221"/>
      <c r="E2745" s="221"/>
      <c r="F2745" s="230"/>
      <c r="G2745" s="190"/>
      <c r="H2745" s="221">
        <f t="shared" si="294"/>
        <v>0</v>
      </c>
      <c r="I2745" s="226"/>
      <c r="J2745" s="191">
        <f t="shared" si="299"/>
        <v>0</v>
      </c>
      <c r="K2745" s="221">
        <f>+ม.9!R105</f>
        <v>0</v>
      </c>
      <c r="L2745" s="238" t="str">
        <f>+ม.9!T105</f>
        <v>ชั้นที่ 1</v>
      </c>
      <c r="M2745" s="238">
        <f>+ม.9!U105</f>
        <v>0</v>
      </c>
      <c r="N2745" s="190"/>
      <c r="O2745" s="197">
        <f>+ม.9!V105</f>
        <v>0</v>
      </c>
      <c r="P2745" s="190">
        <f>+ม.9!X105</f>
        <v>60</v>
      </c>
      <c r="Q2745" s="244"/>
      <c r="R2745" s="197">
        <f t="shared" si="295"/>
        <v>0</v>
      </c>
      <c r="S2745" s="221"/>
      <c r="T2745" s="201">
        <f t="shared" si="296"/>
        <v>0</v>
      </c>
      <c r="U2745" s="190">
        <f t="shared" si="297"/>
        <v>0</v>
      </c>
      <c r="V2745" s="190">
        <f t="shared" si="298"/>
        <v>0</v>
      </c>
      <c r="W2745" s="190"/>
      <c r="X2745" s="258"/>
      <c r="Y2745" s="251">
        <f t="shared" si="293"/>
        <v>0</v>
      </c>
      <c r="Z2745" s="251"/>
    </row>
    <row r="2746" spans="1:26" s="189" customFormat="1" ht="15.75" customHeight="1" x14ac:dyDescent="0.35">
      <c r="A2746" s="221">
        <f>+ม.9!C106</f>
        <v>0</v>
      </c>
      <c r="B2746" s="217">
        <f>+ม.9!D106</f>
        <v>0</v>
      </c>
      <c r="C2746" s="234"/>
      <c r="D2746" s="221"/>
      <c r="E2746" s="221"/>
      <c r="F2746" s="230"/>
      <c r="G2746" s="190"/>
      <c r="H2746" s="221">
        <f t="shared" si="294"/>
        <v>0</v>
      </c>
      <c r="I2746" s="226"/>
      <c r="J2746" s="191">
        <f t="shared" si="299"/>
        <v>0</v>
      </c>
      <c r="K2746" s="221">
        <f>+ม.9!R106</f>
        <v>0</v>
      </c>
      <c r="L2746" s="238" t="str">
        <f>+ม.9!T106</f>
        <v>ชั้นที่ 2</v>
      </c>
      <c r="M2746" s="238">
        <f>+ม.9!U106</f>
        <v>0</v>
      </c>
      <c r="N2746" s="190"/>
      <c r="O2746" s="197">
        <f>+ม.9!V106</f>
        <v>0</v>
      </c>
      <c r="P2746" s="190">
        <f>+ม.9!X106</f>
        <v>60</v>
      </c>
      <c r="Q2746" s="244"/>
      <c r="R2746" s="197">
        <f t="shared" si="295"/>
        <v>0</v>
      </c>
      <c r="S2746" s="221">
        <f>+ม.9!AA106</f>
        <v>0</v>
      </c>
      <c r="T2746" s="201">
        <f t="shared" si="296"/>
        <v>0</v>
      </c>
      <c r="U2746" s="190">
        <f t="shared" si="297"/>
        <v>0</v>
      </c>
      <c r="V2746" s="190">
        <f t="shared" si="298"/>
        <v>0</v>
      </c>
      <c r="W2746" s="190"/>
      <c r="X2746" s="258"/>
      <c r="Y2746" s="251">
        <f t="shared" si="293"/>
        <v>0</v>
      </c>
      <c r="Z2746" s="251"/>
    </row>
    <row r="2747" spans="1:26" s="189" customFormat="1" ht="15.75" customHeight="1" x14ac:dyDescent="0.35">
      <c r="A2747" s="221">
        <v>70</v>
      </c>
      <c r="B2747" s="217" t="str">
        <f>+ม.9!D107</f>
        <v>ส.ป.ก.</v>
      </c>
      <c r="C2747" s="234">
        <f>+ม.9!E107</f>
        <v>3181</v>
      </c>
      <c r="D2747" s="221">
        <f>+ม.9!J107</f>
        <v>13</v>
      </c>
      <c r="E2747" s="221">
        <f>+ม.9!K107</f>
        <v>0</v>
      </c>
      <c r="F2747" s="230">
        <f>+ม.9!L107</f>
        <v>11</v>
      </c>
      <c r="G2747" s="190"/>
      <c r="H2747" s="221">
        <f t="shared" si="294"/>
        <v>5211</v>
      </c>
      <c r="I2747" s="226">
        <v>100</v>
      </c>
      <c r="J2747" s="191">
        <f t="shared" si="299"/>
        <v>521100</v>
      </c>
      <c r="K2747" s="221">
        <f>+ม.9!R107</f>
        <v>0</v>
      </c>
      <c r="L2747" s="238">
        <f>+ม.9!T107</f>
        <v>0</v>
      </c>
      <c r="M2747" s="238">
        <f>+ม.9!U107</f>
        <v>0</v>
      </c>
      <c r="N2747" s="190"/>
      <c r="O2747" s="197">
        <f>+ม.9!V107</f>
        <v>0</v>
      </c>
      <c r="P2747" s="190">
        <f>+ม.9!X107</f>
        <v>0</v>
      </c>
      <c r="Q2747" s="244"/>
      <c r="R2747" s="197">
        <f t="shared" si="295"/>
        <v>0</v>
      </c>
      <c r="S2747" s="221">
        <f>+ม.9!AA107</f>
        <v>0</v>
      </c>
      <c r="T2747" s="201">
        <f t="shared" si="296"/>
        <v>0</v>
      </c>
      <c r="U2747" s="190">
        <f t="shared" si="297"/>
        <v>0</v>
      </c>
      <c r="V2747" s="190">
        <f t="shared" si="298"/>
        <v>521100</v>
      </c>
      <c r="W2747" s="190"/>
      <c r="X2747" s="258"/>
      <c r="Y2747" s="251">
        <f t="shared" si="293"/>
        <v>521100</v>
      </c>
      <c r="Z2747" s="251">
        <v>0.01</v>
      </c>
    </row>
    <row r="2748" spans="1:26" s="189" customFormat="1" ht="15.75" customHeight="1" x14ac:dyDescent="0.35">
      <c r="A2748" s="221">
        <v>71</v>
      </c>
      <c r="B2748" s="217" t="str">
        <f>+ม.9!D108</f>
        <v>ส.ป.ก.</v>
      </c>
      <c r="C2748" s="234">
        <f>+ม.9!E108</f>
        <v>5408</v>
      </c>
      <c r="D2748" s="221">
        <f>+ม.9!J108</f>
        <v>7</v>
      </c>
      <c r="E2748" s="221">
        <f>+ม.9!K108</f>
        <v>2</v>
      </c>
      <c r="F2748" s="230">
        <f>+ม.9!L108</f>
        <v>51</v>
      </c>
      <c r="G2748" s="190"/>
      <c r="H2748" s="221">
        <f t="shared" si="294"/>
        <v>3051</v>
      </c>
      <c r="I2748" s="226">
        <v>100</v>
      </c>
      <c r="J2748" s="191">
        <f t="shared" si="299"/>
        <v>305100</v>
      </c>
      <c r="K2748" s="221">
        <f>+ม.9!R108</f>
        <v>0</v>
      </c>
      <c r="L2748" s="238">
        <f>+ม.9!T108</f>
        <v>0</v>
      </c>
      <c r="M2748" s="238">
        <f>+ม.9!U108</f>
        <v>0</v>
      </c>
      <c r="N2748" s="190"/>
      <c r="O2748" s="197">
        <f>+ม.9!V108</f>
        <v>0</v>
      </c>
      <c r="P2748" s="190">
        <f>+ม.9!X108</f>
        <v>0</v>
      </c>
      <c r="Q2748" s="244"/>
      <c r="R2748" s="197">
        <f t="shared" si="295"/>
        <v>0</v>
      </c>
      <c r="S2748" s="221">
        <f>+ม.9!AA108</f>
        <v>0</v>
      </c>
      <c r="T2748" s="201">
        <f t="shared" si="296"/>
        <v>0</v>
      </c>
      <c r="U2748" s="190">
        <f t="shared" si="297"/>
        <v>0</v>
      </c>
      <c r="V2748" s="190">
        <f t="shared" si="298"/>
        <v>305100</v>
      </c>
      <c r="W2748" s="190"/>
      <c r="X2748" s="258"/>
      <c r="Y2748" s="251">
        <f t="shared" si="293"/>
        <v>305100</v>
      </c>
      <c r="Z2748" s="251">
        <v>0.01</v>
      </c>
    </row>
    <row r="2749" spans="1:26" s="189" customFormat="1" ht="15.75" customHeight="1" x14ac:dyDescent="0.35">
      <c r="A2749" s="221">
        <v>72</v>
      </c>
      <c r="B2749" s="217" t="str">
        <f>+ม.9!D109</f>
        <v>ส.ป.ก.</v>
      </c>
      <c r="C2749" s="234">
        <f>+ม.9!E109</f>
        <v>7387</v>
      </c>
      <c r="D2749" s="221">
        <f>+ม.9!J109</f>
        <v>0</v>
      </c>
      <c r="E2749" s="221">
        <f>+ม.9!K109</f>
        <v>1</v>
      </c>
      <c r="F2749" s="230">
        <f>+ม.9!L109</f>
        <v>13</v>
      </c>
      <c r="G2749" s="190"/>
      <c r="H2749" s="221">
        <f t="shared" si="294"/>
        <v>113</v>
      </c>
      <c r="I2749" s="226">
        <v>100</v>
      </c>
      <c r="J2749" s="191">
        <f t="shared" si="299"/>
        <v>11300</v>
      </c>
      <c r="K2749" s="221">
        <f>+ม.9!R109</f>
        <v>1</v>
      </c>
      <c r="L2749" s="238" t="str">
        <f>+ม.9!T109</f>
        <v>บ้านเดี่ยว</v>
      </c>
      <c r="M2749" s="238" t="str">
        <f>+ม.9!U109</f>
        <v>ตึก</v>
      </c>
      <c r="N2749" s="190"/>
      <c r="O2749" s="197">
        <f>+ม.9!V109</f>
        <v>72</v>
      </c>
      <c r="P2749" s="190">
        <f>+ม.9!X109</f>
        <v>72</v>
      </c>
      <c r="Q2749" s="244">
        <v>6800</v>
      </c>
      <c r="R2749" s="197">
        <f t="shared" si="295"/>
        <v>489600</v>
      </c>
      <c r="S2749" s="221">
        <f>+ม.9!AA109</f>
        <v>20</v>
      </c>
      <c r="T2749" s="201">
        <f t="shared" si="296"/>
        <v>97920</v>
      </c>
      <c r="U2749" s="190">
        <f t="shared" si="297"/>
        <v>391680</v>
      </c>
      <c r="V2749" s="190">
        <f t="shared" si="298"/>
        <v>402980</v>
      </c>
      <c r="W2749" s="190"/>
      <c r="X2749" s="258"/>
      <c r="Y2749" s="251">
        <f t="shared" si="293"/>
        <v>402980</v>
      </c>
      <c r="Z2749" s="251">
        <v>0.03</v>
      </c>
    </row>
    <row r="2750" spans="1:26" s="189" customFormat="1" ht="15.75" customHeight="1" x14ac:dyDescent="0.35">
      <c r="A2750" s="221">
        <v>73</v>
      </c>
      <c r="B2750" s="217" t="str">
        <f>+ม.9!D110</f>
        <v>ส.ป.ก.</v>
      </c>
      <c r="C2750" s="234">
        <f>+ม.9!E110</f>
        <v>12136</v>
      </c>
      <c r="D2750" s="221">
        <f>+ม.9!J110</f>
        <v>0</v>
      </c>
      <c r="E2750" s="221">
        <f>+ม.9!K110</f>
        <v>0</v>
      </c>
      <c r="F2750" s="230">
        <f>+ม.9!L110</f>
        <v>95</v>
      </c>
      <c r="G2750" s="190"/>
      <c r="H2750" s="221">
        <f t="shared" si="294"/>
        <v>95</v>
      </c>
      <c r="I2750" s="226">
        <v>100</v>
      </c>
      <c r="J2750" s="191">
        <f t="shared" si="299"/>
        <v>9500</v>
      </c>
      <c r="K2750" s="221">
        <f>+ม.9!R110</f>
        <v>1</v>
      </c>
      <c r="L2750" s="238" t="str">
        <f>+ม.9!T110</f>
        <v>บ้านเดี่ยว</v>
      </c>
      <c r="M2750" s="238" t="str">
        <f>+ม.9!U110</f>
        <v>ตึก</v>
      </c>
      <c r="N2750" s="190"/>
      <c r="O2750" s="197">
        <f>+ม.9!V110</f>
        <v>48</v>
      </c>
      <c r="P2750" s="190">
        <f>+ม.9!X110</f>
        <v>48</v>
      </c>
      <c r="Q2750" s="244">
        <v>6800</v>
      </c>
      <c r="R2750" s="197">
        <f t="shared" si="295"/>
        <v>326400</v>
      </c>
      <c r="S2750" s="221">
        <f>+ม.9!AA110</f>
        <v>20</v>
      </c>
      <c r="T2750" s="201">
        <f t="shared" si="296"/>
        <v>65280</v>
      </c>
      <c r="U2750" s="190">
        <f t="shared" si="297"/>
        <v>261120</v>
      </c>
      <c r="V2750" s="190">
        <f t="shared" si="298"/>
        <v>270620</v>
      </c>
      <c r="W2750" s="190"/>
      <c r="X2750" s="258"/>
      <c r="Y2750" s="251">
        <f t="shared" si="293"/>
        <v>270620</v>
      </c>
      <c r="Z2750" s="251">
        <v>0.03</v>
      </c>
    </row>
    <row r="2751" spans="1:26" s="189" customFormat="1" ht="15.75" customHeight="1" x14ac:dyDescent="0.35">
      <c r="A2751" s="221">
        <v>74</v>
      </c>
      <c r="B2751" s="217" t="str">
        <f>+ม.9!D111</f>
        <v>ส.ป.ก.</v>
      </c>
      <c r="C2751" s="234">
        <f>+ม.9!E111</f>
        <v>1245</v>
      </c>
      <c r="D2751" s="221">
        <f>+ม.9!J111</f>
        <v>9</v>
      </c>
      <c r="E2751" s="221">
        <f>+ม.9!K111</f>
        <v>0</v>
      </c>
      <c r="F2751" s="230">
        <f>+ม.9!L111</f>
        <v>77</v>
      </c>
      <c r="G2751" s="190"/>
      <c r="H2751" s="221">
        <f t="shared" si="294"/>
        <v>3677</v>
      </c>
      <c r="I2751" s="226">
        <v>100</v>
      </c>
      <c r="J2751" s="191">
        <f t="shared" si="299"/>
        <v>367700</v>
      </c>
      <c r="K2751" s="221">
        <f>+ม.9!R111</f>
        <v>0</v>
      </c>
      <c r="L2751" s="238">
        <f>+ม.9!T111</f>
        <v>0</v>
      </c>
      <c r="M2751" s="238">
        <f>+ม.9!U111</f>
        <v>0</v>
      </c>
      <c r="N2751" s="190"/>
      <c r="O2751" s="197">
        <f>+ม.9!V111</f>
        <v>0</v>
      </c>
      <c r="P2751" s="190">
        <f>+ม.9!X111</f>
        <v>0</v>
      </c>
      <c r="Q2751" s="244"/>
      <c r="R2751" s="197">
        <f t="shared" si="295"/>
        <v>0</v>
      </c>
      <c r="S2751" s="221">
        <f>+ม.9!AA111</f>
        <v>0</v>
      </c>
      <c r="T2751" s="201">
        <f t="shared" si="296"/>
        <v>0</v>
      </c>
      <c r="U2751" s="190">
        <f t="shared" si="297"/>
        <v>0</v>
      </c>
      <c r="V2751" s="190">
        <f t="shared" si="298"/>
        <v>367700</v>
      </c>
      <c r="W2751" s="190"/>
      <c r="X2751" s="258"/>
      <c r="Y2751" s="251">
        <f t="shared" si="293"/>
        <v>367700</v>
      </c>
      <c r="Z2751" s="251">
        <v>0.01</v>
      </c>
    </row>
    <row r="2752" spans="1:26" ht="15.75" customHeight="1" x14ac:dyDescent="0.45">
      <c r="A2752" s="221">
        <v>75</v>
      </c>
      <c r="B2752" s="217" t="str">
        <f>+ม.9!D112</f>
        <v>ส.ป.ก.</v>
      </c>
      <c r="C2752" s="234">
        <f>+ม.9!E112</f>
        <v>7395</v>
      </c>
      <c r="D2752" s="221">
        <f>+ม.9!J112</f>
        <v>0</v>
      </c>
      <c r="E2752" s="221">
        <f>+ม.9!K112</f>
        <v>1</v>
      </c>
      <c r="F2752" s="230">
        <f>+ม.9!L112</f>
        <v>22</v>
      </c>
      <c r="G2752" s="190"/>
      <c r="H2752" s="221">
        <f t="shared" si="294"/>
        <v>122</v>
      </c>
      <c r="I2752" s="226">
        <v>100</v>
      </c>
      <c r="J2752" s="191">
        <f t="shared" si="299"/>
        <v>12200</v>
      </c>
      <c r="K2752" s="221">
        <f>+ม.9!R112</f>
        <v>1</v>
      </c>
      <c r="L2752" s="238" t="str">
        <f>+ม.9!T112</f>
        <v>บ้านเดี่ยว</v>
      </c>
      <c r="M2752" s="238" t="str">
        <f>+ม.9!U112</f>
        <v>ครึ่งตึกครึ่งไม้</v>
      </c>
      <c r="N2752" s="190"/>
      <c r="O2752" s="197">
        <f>+ม.9!V112</f>
        <v>140</v>
      </c>
      <c r="P2752" s="190">
        <f>+ม.9!X112</f>
        <v>0</v>
      </c>
      <c r="Q2752" s="244">
        <v>6800</v>
      </c>
      <c r="R2752" s="197">
        <f t="shared" si="295"/>
        <v>952000</v>
      </c>
      <c r="S2752" s="221">
        <v>29</v>
      </c>
      <c r="T2752" s="201">
        <f t="shared" si="296"/>
        <v>276080</v>
      </c>
      <c r="U2752" s="190">
        <f t="shared" si="297"/>
        <v>675920</v>
      </c>
      <c r="V2752" s="190">
        <f t="shared" si="298"/>
        <v>688120</v>
      </c>
      <c r="W2752" s="190"/>
      <c r="X2752" s="258"/>
      <c r="Y2752" s="251">
        <f t="shared" si="293"/>
        <v>688120</v>
      </c>
      <c r="Z2752" s="251">
        <v>0.03</v>
      </c>
    </row>
    <row r="2753" spans="1:26" ht="15.75" customHeight="1" x14ac:dyDescent="0.45">
      <c r="A2753" s="221">
        <f>+ม.9!C113</f>
        <v>0</v>
      </c>
      <c r="B2753" s="217">
        <f>+ม.9!D113</f>
        <v>0</v>
      </c>
      <c r="C2753" s="234"/>
      <c r="D2753" s="221"/>
      <c r="E2753" s="221"/>
      <c r="F2753" s="230"/>
      <c r="G2753" s="190"/>
      <c r="H2753" s="221">
        <f t="shared" si="294"/>
        <v>0</v>
      </c>
      <c r="I2753" s="226"/>
      <c r="J2753" s="191">
        <f t="shared" si="299"/>
        <v>0</v>
      </c>
      <c r="K2753" s="221">
        <f>+ม.9!R113</f>
        <v>0</v>
      </c>
      <c r="L2753" s="238" t="str">
        <f>+ม.9!T113</f>
        <v>ชั้นที่ 1</v>
      </c>
      <c r="M2753" s="238">
        <f>+ม.9!U113</f>
        <v>0</v>
      </c>
      <c r="N2753" s="190"/>
      <c r="O2753" s="197">
        <f>+ม.9!V113</f>
        <v>0</v>
      </c>
      <c r="P2753" s="190">
        <f>+ม.9!X113</f>
        <v>0</v>
      </c>
      <c r="Q2753" s="244"/>
      <c r="R2753" s="197">
        <f t="shared" si="295"/>
        <v>0</v>
      </c>
      <c r="S2753" s="221"/>
      <c r="T2753" s="201">
        <f t="shared" si="296"/>
        <v>0</v>
      </c>
      <c r="U2753" s="190">
        <f t="shared" si="297"/>
        <v>0</v>
      </c>
      <c r="V2753" s="190">
        <f t="shared" si="298"/>
        <v>0</v>
      </c>
      <c r="W2753" s="190"/>
      <c r="X2753" s="258"/>
      <c r="Y2753" s="251">
        <f t="shared" si="293"/>
        <v>0</v>
      </c>
      <c r="Z2753" s="251"/>
    </row>
    <row r="2754" spans="1:26" ht="15.75" customHeight="1" x14ac:dyDescent="0.45">
      <c r="A2754" s="221">
        <f>+ม.9!C114</f>
        <v>0</v>
      </c>
      <c r="B2754" s="217">
        <f>+ม.9!D114</f>
        <v>0</v>
      </c>
      <c r="C2754" s="234"/>
      <c r="D2754" s="221"/>
      <c r="E2754" s="221"/>
      <c r="F2754" s="230"/>
      <c r="G2754" s="190"/>
      <c r="H2754" s="221">
        <f t="shared" si="294"/>
        <v>0</v>
      </c>
      <c r="I2754" s="226"/>
      <c r="J2754" s="191">
        <f t="shared" si="299"/>
        <v>0</v>
      </c>
      <c r="K2754" s="221">
        <f>+ม.9!R114</f>
        <v>0</v>
      </c>
      <c r="L2754" s="238" t="str">
        <f>+ม.9!T114</f>
        <v>ชั้นที่ 2</v>
      </c>
      <c r="M2754" s="238">
        <f>+ม.9!U114</f>
        <v>0</v>
      </c>
      <c r="N2754" s="190"/>
      <c r="O2754" s="197">
        <f>+ม.9!V114</f>
        <v>0</v>
      </c>
      <c r="P2754" s="190">
        <f>+ม.9!X114</f>
        <v>0</v>
      </c>
      <c r="Q2754" s="244"/>
      <c r="R2754" s="197">
        <f t="shared" si="295"/>
        <v>0</v>
      </c>
      <c r="S2754" s="221">
        <f>+ม.9!AA114</f>
        <v>0</v>
      </c>
      <c r="T2754" s="201">
        <f t="shared" si="296"/>
        <v>0</v>
      </c>
      <c r="U2754" s="190">
        <f t="shared" si="297"/>
        <v>0</v>
      </c>
      <c r="V2754" s="190">
        <f t="shared" si="298"/>
        <v>0</v>
      </c>
      <c r="W2754" s="190"/>
      <c r="X2754" s="258"/>
      <c r="Y2754" s="251">
        <f t="shared" si="293"/>
        <v>0</v>
      </c>
      <c r="Z2754" s="251"/>
    </row>
    <row r="2755" spans="1:26" ht="15.75" customHeight="1" x14ac:dyDescent="0.45">
      <c r="A2755" s="221">
        <v>76</v>
      </c>
      <c r="B2755" s="217" t="str">
        <f>+ม.9!D115</f>
        <v>ส.ป.ก.</v>
      </c>
      <c r="C2755" s="234">
        <f>+ม.9!E115</f>
        <v>4425</v>
      </c>
      <c r="D2755" s="221">
        <f>+ม.9!J115</f>
        <v>4</v>
      </c>
      <c r="E2755" s="221">
        <f>+ม.9!K115</f>
        <v>3</v>
      </c>
      <c r="F2755" s="230">
        <f>+ม.9!L115</f>
        <v>92</v>
      </c>
      <c r="G2755" s="190"/>
      <c r="H2755" s="221">
        <f t="shared" si="294"/>
        <v>1992</v>
      </c>
      <c r="I2755" s="226">
        <v>100</v>
      </c>
      <c r="J2755" s="191">
        <f t="shared" si="299"/>
        <v>199200</v>
      </c>
      <c r="K2755" s="221">
        <f>+ม.9!R115</f>
        <v>0</v>
      </c>
      <c r="L2755" s="238">
        <f>+ม.9!T115</f>
        <v>0</v>
      </c>
      <c r="M2755" s="238">
        <f>+ม.9!U115</f>
        <v>0</v>
      </c>
      <c r="N2755" s="190"/>
      <c r="O2755" s="197">
        <f>+ม.9!V115</f>
        <v>0</v>
      </c>
      <c r="P2755" s="190">
        <f>+ม.9!X115</f>
        <v>0</v>
      </c>
      <c r="Q2755" s="244"/>
      <c r="R2755" s="197">
        <f t="shared" si="295"/>
        <v>0</v>
      </c>
      <c r="S2755" s="221">
        <f>+ม.9!AA115</f>
        <v>0</v>
      </c>
      <c r="T2755" s="201">
        <f t="shared" si="296"/>
        <v>0</v>
      </c>
      <c r="U2755" s="190">
        <f t="shared" si="297"/>
        <v>0</v>
      </c>
      <c r="V2755" s="190">
        <f t="shared" si="298"/>
        <v>199200</v>
      </c>
      <c r="W2755" s="190"/>
      <c r="X2755" s="258"/>
      <c r="Y2755" s="251">
        <f t="shared" si="293"/>
        <v>199200</v>
      </c>
      <c r="Z2755" s="251">
        <v>0.01</v>
      </c>
    </row>
    <row r="2756" spans="1:26" ht="15.75" customHeight="1" x14ac:dyDescent="0.45">
      <c r="A2756" s="221">
        <v>77</v>
      </c>
      <c r="B2756" s="217" t="str">
        <f>+ม.9!D116</f>
        <v>ส.ป.ก.</v>
      </c>
      <c r="C2756" s="234">
        <f>+ม.9!E116</f>
        <v>12952</v>
      </c>
      <c r="D2756" s="221">
        <f>+ม.9!J116</f>
        <v>0</v>
      </c>
      <c r="E2756" s="221">
        <f>+ม.9!K116</f>
        <v>2</v>
      </c>
      <c r="F2756" s="230">
        <f>+ม.9!L116</f>
        <v>73</v>
      </c>
      <c r="G2756" s="190"/>
      <c r="H2756" s="221">
        <f t="shared" si="294"/>
        <v>273</v>
      </c>
      <c r="I2756" s="226">
        <v>100</v>
      </c>
      <c r="J2756" s="191">
        <f t="shared" si="299"/>
        <v>27300</v>
      </c>
      <c r="K2756" s="221">
        <f>+ม.9!R116</f>
        <v>1</v>
      </c>
      <c r="L2756" s="238" t="str">
        <f>+ม.9!T116</f>
        <v>บ้านเดี่ยว</v>
      </c>
      <c r="M2756" s="238" t="str">
        <f>+ม.9!U116</f>
        <v>ตึก</v>
      </c>
      <c r="N2756" s="190"/>
      <c r="O2756" s="197">
        <f>+ม.9!V116</f>
        <v>72</v>
      </c>
      <c r="P2756" s="190">
        <f>+ม.9!X116</f>
        <v>72</v>
      </c>
      <c r="Q2756" s="244">
        <v>6800</v>
      </c>
      <c r="R2756" s="197">
        <f t="shared" si="295"/>
        <v>489600</v>
      </c>
      <c r="S2756" s="221">
        <f>+ม.9!AA116</f>
        <v>25</v>
      </c>
      <c r="T2756" s="201">
        <f t="shared" si="296"/>
        <v>122400</v>
      </c>
      <c r="U2756" s="190">
        <f t="shared" si="297"/>
        <v>367200</v>
      </c>
      <c r="V2756" s="190">
        <f t="shared" si="298"/>
        <v>394500</v>
      </c>
      <c r="W2756" s="190"/>
      <c r="X2756" s="258"/>
      <c r="Y2756" s="251">
        <f t="shared" si="293"/>
        <v>394500</v>
      </c>
      <c r="Z2756" s="251">
        <v>0.03</v>
      </c>
    </row>
    <row r="2757" spans="1:26" ht="15.75" customHeight="1" x14ac:dyDescent="0.45">
      <c r="A2757" s="221">
        <v>78</v>
      </c>
      <c r="B2757" s="217" t="str">
        <f>+ม.9!D117</f>
        <v>ส.ป.ก.</v>
      </c>
      <c r="C2757" s="234">
        <f>+ม.9!E117</f>
        <v>9274</v>
      </c>
      <c r="D2757" s="221">
        <f>+ม.9!J117</f>
        <v>5</v>
      </c>
      <c r="E2757" s="221">
        <f>+ม.9!K117</f>
        <v>3</v>
      </c>
      <c r="F2757" s="230">
        <f>+ม.9!L117</f>
        <v>57</v>
      </c>
      <c r="G2757" s="190"/>
      <c r="H2757" s="221">
        <f t="shared" si="294"/>
        <v>2357</v>
      </c>
      <c r="I2757" s="226">
        <v>100</v>
      </c>
      <c r="J2757" s="191">
        <f t="shared" si="299"/>
        <v>235700</v>
      </c>
      <c r="K2757" s="221">
        <f>+ม.9!R117</f>
        <v>0</v>
      </c>
      <c r="L2757" s="238">
        <f>+ม.9!T117</f>
        <v>0</v>
      </c>
      <c r="M2757" s="238">
        <f>+ม.9!U117</f>
        <v>0</v>
      </c>
      <c r="N2757" s="190"/>
      <c r="O2757" s="197">
        <f>+ม.9!V117</f>
        <v>0</v>
      </c>
      <c r="P2757" s="190">
        <f>+ม.9!X117</f>
        <v>0</v>
      </c>
      <c r="Q2757" s="244"/>
      <c r="R2757" s="197">
        <f t="shared" si="295"/>
        <v>0</v>
      </c>
      <c r="S2757" s="221">
        <f>+ม.9!AA117</f>
        <v>0</v>
      </c>
      <c r="T2757" s="201">
        <f t="shared" si="296"/>
        <v>0</v>
      </c>
      <c r="U2757" s="190">
        <f t="shared" si="297"/>
        <v>0</v>
      </c>
      <c r="V2757" s="190">
        <f t="shared" si="298"/>
        <v>235700</v>
      </c>
      <c r="W2757" s="190"/>
      <c r="X2757" s="258"/>
      <c r="Y2757" s="251">
        <f t="shared" si="293"/>
        <v>235700</v>
      </c>
      <c r="Z2757" s="251">
        <v>0.01</v>
      </c>
    </row>
    <row r="2758" spans="1:26" ht="15.75" customHeight="1" x14ac:dyDescent="0.45">
      <c r="A2758" s="221">
        <v>79</v>
      </c>
      <c r="B2758" s="217" t="str">
        <f>+ม.9!D118</f>
        <v>ส.ป.ก.</v>
      </c>
      <c r="C2758" s="234">
        <f>+ม.9!E118</f>
        <v>9273</v>
      </c>
      <c r="D2758" s="221">
        <f>+ม.9!J118</f>
        <v>6</v>
      </c>
      <c r="E2758" s="221">
        <f>+ม.9!K118</f>
        <v>3</v>
      </c>
      <c r="F2758" s="230">
        <f>+ม.9!L118</f>
        <v>73</v>
      </c>
      <c r="G2758" s="190"/>
      <c r="H2758" s="221">
        <f t="shared" si="294"/>
        <v>2773</v>
      </c>
      <c r="I2758" s="226">
        <v>100</v>
      </c>
      <c r="J2758" s="191">
        <f t="shared" si="299"/>
        <v>277300</v>
      </c>
      <c r="K2758" s="221">
        <f>+ม.9!R118</f>
        <v>0</v>
      </c>
      <c r="L2758" s="238">
        <f>+ม.9!T118</f>
        <v>0</v>
      </c>
      <c r="M2758" s="238">
        <f>+ม.9!U118</f>
        <v>0</v>
      </c>
      <c r="N2758" s="190"/>
      <c r="O2758" s="197">
        <f>+ม.9!V118</f>
        <v>0</v>
      </c>
      <c r="P2758" s="190">
        <f>+ม.9!X118</f>
        <v>0</v>
      </c>
      <c r="Q2758" s="244"/>
      <c r="R2758" s="197">
        <f t="shared" si="295"/>
        <v>0</v>
      </c>
      <c r="S2758" s="221">
        <f>+ม.9!AA118</f>
        <v>0</v>
      </c>
      <c r="T2758" s="201">
        <f t="shared" si="296"/>
        <v>0</v>
      </c>
      <c r="U2758" s="190">
        <f t="shared" si="297"/>
        <v>0</v>
      </c>
      <c r="V2758" s="190">
        <f t="shared" si="298"/>
        <v>277300</v>
      </c>
      <c r="W2758" s="190"/>
      <c r="X2758" s="258"/>
      <c r="Y2758" s="251">
        <f t="shared" si="293"/>
        <v>277300</v>
      </c>
      <c r="Z2758" s="251">
        <v>0.01</v>
      </c>
    </row>
    <row r="2759" spans="1:26" ht="15.75" customHeight="1" x14ac:dyDescent="0.45">
      <c r="A2759" s="221">
        <v>80</v>
      </c>
      <c r="B2759" s="217" t="str">
        <f>+ม.9!D119</f>
        <v>ส.ป.ก.</v>
      </c>
      <c r="C2759" s="234">
        <f>+ม.9!E119</f>
        <v>4428</v>
      </c>
      <c r="D2759" s="221">
        <f>+ม.9!J119</f>
        <v>8</v>
      </c>
      <c r="E2759" s="221">
        <f>+ม.9!K119</f>
        <v>2</v>
      </c>
      <c r="F2759" s="230">
        <f>+ม.9!L119</f>
        <v>1</v>
      </c>
      <c r="G2759" s="190"/>
      <c r="H2759" s="221">
        <f t="shared" si="294"/>
        <v>3401</v>
      </c>
      <c r="I2759" s="226">
        <v>100</v>
      </c>
      <c r="J2759" s="191">
        <f t="shared" si="299"/>
        <v>340100</v>
      </c>
      <c r="K2759" s="221">
        <f>+ม.9!R119</f>
        <v>0</v>
      </c>
      <c r="L2759" s="238">
        <f>+ม.9!T119</f>
        <v>0</v>
      </c>
      <c r="M2759" s="238">
        <f>+ม.9!U119</f>
        <v>0</v>
      </c>
      <c r="N2759" s="190"/>
      <c r="O2759" s="197">
        <f>+ม.9!V119</f>
        <v>0</v>
      </c>
      <c r="P2759" s="190">
        <f>+ม.9!X119</f>
        <v>0</v>
      </c>
      <c r="Q2759" s="244"/>
      <c r="R2759" s="197">
        <f t="shared" si="295"/>
        <v>0</v>
      </c>
      <c r="S2759" s="221">
        <f>+ม.9!AA119</f>
        <v>0</v>
      </c>
      <c r="T2759" s="201">
        <f t="shared" si="296"/>
        <v>0</v>
      </c>
      <c r="U2759" s="190">
        <f t="shared" si="297"/>
        <v>0</v>
      </c>
      <c r="V2759" s="190">
        <f t="shared" si="298"/>
        <v>340100</v>
      </c>
      <c r="W2759" s="190"/>
      <c r="X2759" s="258"/>
      <c r="Y2759" s="251">
        <f t="shared" si="293"/>
        <v>340100</v>
      </c>
      <c r="Z2759" s="251">
        <v>0.01</v>
      </c>
    </row>
    <row r="2760" spans="1:26" ht="15.75" customHeight="1" x14ac:dyDescent="0.45">
      <c r="A2760" s="221">
        <v>81</v>
      </c>
      <c r="B2760" s="217" t="str">
        <f>+ม.9!D120</f>
        <v>ส.ป.ก.</v>
      </c>
      <c r="C2760" s="234">
        <f>+ม.9!E120</f>
        <v>1287</v>
      </c>
      <c r="D2760" s="221">
        <f>+ม.9!J120</f>
        <v>16</v>
      </c>
      <c r="E2760" s="221">
        <f>+ม.9!K120</f>
        <v>1</v>
      </c>
      <c r="F2760" s="230">
        <f>+ม.9!L120</f>
        <v>1</v>
      </c>
      <c r="G2760" s="190"/>
      <c r="H2760" s="221">
        <f t="shared" si="294"/>
        <v>6501</v>
      </c>
      <c r="I2760" s="226">
        <v>100</v>
      </c>
      <c r="J2760" s="191">
        <f t="shared" si="299"/>
        <v>650100</v>
      </c>
      <c r="K2760" s="221">
        <f>+ม.9!R120</f>
        <v>0</v>
      </c>
      <c r="L2760" s="238">
        <f>+ม.9!T120</f>
        <v>0</v>
      </c>
      <c r="M2760" s="238">
        <f>+ม.9!U120</f>
        <v>0</v>
      </c>
      <c r="N2760" s="190"/>
      <c r="O2760" s="197">
        <f>+ม.9!V120</f>
        <v>0</v>
      </c>
      <c r="P2760" s="190">
        <f>+ม.9!X120</f>
        <v>0</v>
      </c>
      <c r="Q2760" s="244"/>
      <c r="R2760" s="197">
        <f t="shared" si="295"/>
        <v>0</v>
      </c>
      <c r="S2760" s="221">
        <f>+ม.9!AA120</f>
        <v>0</v>
      </c>
      <c r="T2760" s="201">
        <f t="shared" si="296"/>
        <v>0</v>
      </c>
      <c r="U2760" s="190">
        <f t="shared" si="297"/>
        <v>0</v>
      </c>
      <c r="V2760" s="190">
        <f t="shared" si="298"/>
        <v>650100</v>
      </c>
      <c r="W2760" s="190"/>
      <c r="X2760" s="258"/>
      <c r="Y2760" s="251">
        <f t="shared" si="293"/>
        <v>650100</v>
      </c>
      <c r="Z2760" s="251">
        <v>0.01</v>
      </c>
    </row>
    <row r="2761" spans="1:26" ht="15.75" customHeight="1" x14ac:dyDescent="0.45">
      <c r="A2761" s="221">
        <v>82</v>
      </c>
      <c r="B2761" s="217" t="str">
        <f>+ม.9!D121</f>
        <v>ส.ป.ก.</v>
      </c>
      <c r="C2761" s="234">
        <f>+ม.9!E121</f>
        <v>1286</v>
      </c>
      <c r="D2761" s="221">
        <f>+ม.9!J121</f>
        <v>4</v>
      </c>
      <c r="E2761" s="221">
        <f>+ม.9!K121</f>
        <v>3</v>
      </c>
      <c r="F2761" s="230">
        <f>+ม.9!L121</f>
        <v>86</v>
      </c>
      <c r="G2761" s="190"/>
      <c r="H2761" s="221">
        <f t="shared" si="294"/>
        <v>1986</v>
      </c>
      <c r="I2761" s="226">
        <v>100</v>
      </c>
      <c r="J2761" s="191">
        <f t="shared" si="299"/>
        <v>198600</v>
      </c>
      <c r="K2761" s="221">
        <f>+ม.9!R121</f>
        <v>0</v>
      </c>
      <c r="L2761" s="238">
        <f>+ม.9!T121</f>
        <v>0</v>
      </c>
      <c r="M2761" s="238">
        <f>+ม.9!U121</f>
        <v>0</v>
      </c>
      <c r="N2761" s="190"/>
      <c r="O2761" s="197">
        <f>+ม.9!V121</f>
        <v>0</v>
      </c>
      <c r="P2761" s="190">
        <f>+ม.9!X121</f>
        <v>0</v>
      </c>
      <c r="Q2761" s="244"/>
      <c r="R2761" s="197">
        <f t="shared" si="295"/>
        <v>0</v>
      </c>
      <c r="S2761" s="221">
        <f>+ม.9!AA121</f>
        <v>0</v>
      </c>
      <c r="T2761" s="201">
        <f t="shared" si="296"/>
        <v>0</v>
      </c>
      <c r="U2761" s="190">
        <f t="shared" si="297"/>
        <v>0</v>
      </c>
      <c r="V2761" s="190">
        <f t="shared" si="298"/>
        <v>198600</v>
      </c>
      <c r="W2761" s="190"/>
      <c r="X2761" s="258"/>
      <c r="Y2761" s="251">
        <f t="shared" si="293"/>
        <v>198600</v>
      </c>
      <c r="Z2761" s="251">
        <v>0.01</v>
      </c>
    </row>
    <row r="2762" spans="1:26" ht="15.75" customHeight="1" x14ac:dyDescent="0.45">
      <c r="A2762" s="221">
        <v>83</v>
      </c>
      <c r="B2762" s="217" t="str">
        <f>+ม.9!D122</f>
        <v>ส.ป.ก.</v>
      </c>
      <c r="C2762" s="234">
        <f>+ม.9!E122</f>
        <v>13166</v>
      </c>
      <c r="D2762" s="221">
        <f>+ม.9!J122</f>
        <v>0</v>
      </c>
      <c r="E2762" s="221">
        <f>+ม.9!K122</f>
        <v>1</v>
      </c>
      <c r="F2762" s="230">
        <f>+ม.9!L122</f>
        <v>32</v>
      </c>
      <c r="G2762" s="190"/>
      <c r="H2762" s="221">
        <f t="shared" si="294"/>
        <v>132</v>
      </c>
      <c r="I2762" s="226">
        <v>100</v>
      </c>
      <c r="J2762" s="191">
        <f t="shared" si="299"/>
        <v>13200</v>
      </c>
      <c r="K2762" s="221">
        <f>+ม.9!R122</f>
        <v>1</v>
      </c>
      <c r="L2762" s="238" t="str">
        <f>+ม.9!T122</f>
        <v>บ้านเดี่ยว</v>
      </c>
      <c r="M2762" s="238" t="str">
        <f>+ม.9!U122</f>
        <v>ตึก</v>
      </c>
      <c r="N2762" s="190"/>
      <c r="O2762" s="197">
        <f>+ม.9!V122</f>
        <v>60</v>
      </c>
      <c r="P2762" s="190">
        <f>+ม.9!X122</f>
        <v>60</v>
      </c>
      <c r="Q2762" s="244">
        <v>6800</v>
      </c>
      <c r="R2762" s="197">
        <f t="shared" si="295"/>
        <v>408000</v>
      </c>
      <c r="S2762" s="221">
        <f>+ม.9!AA122</f>
        <v>15</v>
      </c>
      <c r="T2762" s="201">
        <f t="shared" si="296"/>
        <v>61200</v>
      </c>
      <c r="U2762" s="190">
        <f t="shared" si="297"/>
        <v>346800</v>
      </c>
      <c r="V2762" s="190">
        <f t="shared" si="298"/>
        <v>360000</v>
      </c>
      <c r="W2762" s="190"/>
      <c r="X2762" s="258"/>
      <c r="Y2762" s="251">
        <f t="shared" si="293"/>
        <v>360000</v>
      </c>
      <c r="Z2762" s="251">
        <v>0.03</v>
      </c>
    </row>
    <row r="2763" spans="1:26" ht="15.75" customHeight="1" x14ac:dyDescent="0.45">
      <c r="A2763" s="221">
        <f>+ม.9!C123</f>
        <v>0</v>
      </c>
      <c r="B2763" s="217">
        <f>+ม.9!D123</f>
        <v>0</v>
      </c>
      <c r="C2763" s="234"/>
      <c r="D2763" s="221"/>
      <c r="E2763" s="221"/>
      <c r="F2763" s="230"/>
      <c r="G2763" s="190"/>
      <c r="H2763" s="221">
        <f t="shared" si="294"/>
        <v>0</v>
      </c>
      <c r="I2763" s="226"/>
      <c r="J2763" s="191">
        <f t="shared" si="299"/>
        <v>0</v>
      </c>
      <c r="K2763" s="221">
        <f>+ม.9!R123</f>
        <v>2</v>
      </c>
      <c r="L2763" s="238" t="str">
        <f>+ม.9!T123</f>
        <v>บ้านเดี่ยว</v>
      </c>
      <c r="M2763" s="238" t="str">
        <f>+ม.9!U123</f>
        <v>ตึก</v>
      </c>
      <c r="N2763" s="190"/>
      <c r="O2763" s="197">
        <f>+ม.9!V123</f>
        <v>81</v>
      </c>
      <c r="P2763" s="190">
        <f>+ม.9!X123</f>
        <v>81</v>
      </c>
      <c r="Q2763" s="244">
        <v>6800</v>
      </c>
      <c r="R2763" s="197">
        <f t="shared" si="295"/>
        <v>550800</v>
      </c>
      <c r="S2763" s="221">
        <f>+ม.9!AA123</f>
        <v>5</v>
      </c>
      <c r="T2763" s="201">
        <f t="shared" si="296"/>
        <v>27540</v>
      </c>
      <c r="U2763" s="190">
        <f t="shared" si="297"/>
        <v>523260</v>
      </c>
      <c r="V2763" s="190">
        <f t="shared" si="298"/>
        <v>523260</v>
      </c>
      <c r="W2763" s="190"/>
      <c r="X2763" s="258"/>
      <c r="Y2763" s="251">
        <f t="shared" si="293"/>
        <v>523260</v>
      </c>
      <c r="Z2763" s="251"/>
    </row>
    <row r="2764" spans="1:26" ht="15.75" customHeight="1" x14ac:dyDescent="0.45">
      <c r="A2764" s="221">
        <v>84</v>
      </c>
      <c r="B2764" s="217" t="str">
        <f>+ม.9!D124</f>
        <v>ส.ป.ก.</v>
      </c>
      <c r="C2764" s="234">
        <f>+ม.9!E124</f>
        <v>13165</v>
      </c>
      <c r="D2764" s="221">
        <f>+ม.9!J124</f>
        <v>7</v>
      </c>
      <c r="E2764" s="221">
        <f>+ม.9!K124</f>
        <v>0</v>
      </c>
      <c r="F2764" s="230">
        <f>+ม.9!L124</f>
        <v>4</v>
      </c>
      <c r="G2764" s="190"/>
      <c r="H2764" s="221">
        <f t="shared" si="294"/>
        <v>2804</v>
      </c>
      <c r="I2764" s="226">
        <v>100</v>
      </c>
      <c r="J2764" s="191">
        <f t="shared" si="299"/>
        <v>280400</v>
      </c>
      <c r="K2764" s="221">
        <f>+ม.9!R124</f>
        <v>0</v>
      </c>
      <c r="L2764" s="238">
        <f>+ม.9!T124</f>
        <v>0</v>
      </c>
      <c r="M2764" s="238">
        <f>+ม.9!U124</f>
        <v>0</v>
      </c>
      <c r="N2764" s="190"/>
      <c r="O2764" s="197">
        <f>+ม.9!V124</f>
        <v>0</v>
      </c>
      <c r="P2764" s="190">
        <f>+ม.9!X124</f>
        <v>0</v>
      </c>
      <c r="Q2764" s="244"/>
      <c r="R2764" s="197">
        <f t="shared" si="295"/>
        <v>0</v>
      </c>
      <c r="S2764" s="221">
        <f>+ม.9!AA124</f>
        <v>0</v>
      </c>
      <c r="T2764" s="201">
        <f t="shared" si="296"/>
        <v>0</v>
      </c>
      <c r="U2764" s="190">
        <f t="shared" si="297"/>
        <v>0</v>
      </c>
      <c r="V2764" s="190">
        <f t="shared" si="298"/>
        <v>280400</v>
      </c>
      <c r="W2764" s="190"/>
      <c r="X2764" s="258"/>
      <c r="Y2764" s="251">
        <f t="shared" si="293"/>
        <v>280400</v>
      </c>
      <c r="Z2764" s="251">
        <v>0.01</v>
      </c>
    </row>
    <row r="2765" spans="1:26" ht="15.75" customHeight="1" x14ac:dyDescent="0.45">
      <c r="A2765" s="221">
        <v>85</v>
      </c>
      <c r="B2765" s="217" t="str">
        <f>+ม.9!D125</f>
        <v>ส.ป.ก.</v>
      </c>
      <c r="C2765" s="234">
        <f>+ม.9!E125</f>
        <v>12975</v>
      </c>
      <c r="D2765" s="221">
        <f>+ม.9!J125</f>
        <v>0</v>
      </c>
      <c r="E2765" s="221">
        <f>+ม.9!K125</f>
        <v>2</v>
      </c>
      <c r="F2765" s="230">
        <f>+ม.9!L125</f>
        <v>29</v>
      </c>
      <c r="G2765" s="190"/>
      <c r="H2765" s="221">
        <f t="shared" si="294"/>
        <v>229</v>
      </c>
      <c r="I2765" s="226">
        <v>100</v>
      </c>
      <c r="J2765" s="191">
        <f t="shared" si="299"/>
        <v>22900</v>
      </c>
      <c r="K2765" s="221">
        <f>+ม.9!R125</f>
        <v>1</v>
      </c>
      <c r="L2765" s="238" t="str">
        <f>+ม.9!T125</f>
        <v>บ้านเดี่ยว</v>
      </c>
      <c r="M2765" s="238" t="str">
        <f>+ม.9!U125</f>
        <v>ตึก</v>
      </c>
      <c r="N2765" s="190"/>
      <c r="O2765" s="197">
        <f>+ม.9!V125</f>
        <v>72</v>
      </c>
      <c r="P2765" s="190">
        <f>+ม.9!X125</f>
        <v>72</v>
      </c>
      <c r="Q2765" s="244">
        <v>6800</v>
      </c>
      <c r="R2765" s="197">
        <f t="shared" si="295"/>
        <v>489600</v>
      </c>
      <c r="S2765" s="221">
        <f>+ม.9!AA125</f>
        <v>6</v>
      </c>
      <c r="T2765" s="201">
        <f t="shared" si="296"/>
        <v>29376</v>
      </c>
      <c r="U2765" s="190">
        <f t="shared" si="297"/>
        <v>460224</v>
      </c>
      <c r="V2765" s="190">
        <f t="shared" si="298"/>
        <v>483124</v>
      </c>
      <c r="W2765" s="190"/>
      <c r="X2765" s="258"/>
      <c r="Y2765" s="251">
        <f t="shared" si="293"/>
        <v>483124</v>
      </c>
      <c r="Z2765" s="251">
        <v>0.03</v>
      </c>
    </row>
    <row r="2766" spans="1:26" ht="15.75" customHeight="1" x14ac:dyDescent="0.45">
      <c r="A2766" s="221">
        <v>86</v>
      </c>
      <c r="B2766" s="217" t="str">
        <f>+ม.9!D126</f>
        <v>ส.ป.ก.</v>
      </c>
      <c r="C2766" s="234">
        <f>+ม.9!E126</f>
        <v>3191</v>
      </c>
      <c r="D2766" s="221">
        <f>+ม.9!J126</f>
        <v>29</v>
      </c>
      <c r="E2766" s="221">
        <f>+ม.9!K126</f>
        <v>0</v>
      </c>
      <c r="F2766" s="230">
        <f>+ม.9!L126</f>
        <v>83</v>
      </c>
      <c r="G2766" s="190"/>
      <c r="H2766" s="221">
        <f t="shared" si="294"/>
        <v>11683</v>
      </c>
      <c r="I2766" s="226">
        <v>100</v>
      </c>
      <c r="J2766" s="191">
        <f t="shared" si="299"/>
        <v>1168300</v>
      </c>
      <c r="K2766" s="221">
        <f>+ม.9!R126</f>
        <v>0</v>
      </c>
      <c r="L2766" s="238">
        <f>+ม.9!T126</f>
        <v>0</v>
      </c>
      <c r="M2766" s="238">
        <f>+ม.9!U126</f>
        <v>0</v>
      </c>
      <c r="N2766" s="190"/>
      <c r="O2766" s="197">
        <f>+ม.9!V126</f>
        <v>0</v>
      </c>
      <c r="P2766" s="190">
        <f>+ม.9!X126</f>
        <v>0</v>
      </c>
      <c r="Q2766" s="244"/>
      <c r="R2766" s="197">
        <f t="shared" si="295"/>
        <v>0</v>
      </c>
      <c r="S2766" s="221">
        <f>+ม.9!AA126</f>
        <v>0</v>
      </c>
      <c r="T2766" s="201">
        <f t="shared" si="296"/>
        <v>0</v>
      </c>
      <c r="U2766" s="190">
        <f t="shared" si="297"/>
        <v>0</v>
      </c>
      <c r="V2766" s="190">
        <f t="shared" si="298"/>
        <v>1168300</v>
      </c>
      <c r="W2766" s="190"/>
      <c r="X2766" s="258"/>
      <c r="Y2766" s="251">
        <f t="shared" si="293"/>
        <v>1168300</v>
      </c>
      <c r="Z2766" s="251">
        <v>0.01</v>
      </c>
    </row>
    <row r="2767" spans="1:26" ht="15.75" customHeight="1" x14ac:dyDescent="0.45">
      <c r="A2767" s="221">
        <v>87</v>
      </c>
      <c r="B2767" s="217" t="str">
        <f>+ม.9!D127</f>
        <v>ส.ป.ก.</v>
      </c>
      <c r="C2767" s="234">
        <f>+ม.9!E127</f>
        <v>9702</v>
      </c>
      <c r="D2767" s="221">
        <f>+ม.9!J127</f>
        <v>0</v>
      </c>
      <c r="E2767" s="221">
        <f>+ม.9!K127</f>
        <v>1</v>
      </c>
      <c r="F2767" s="230">
        <f>+ม.9!L127</f>
        <v>4</v>
      </c>
      <c r="G2767" s="190"/>
      <c r="H2767" s="221">
        <f t="shared" si="294"/>
        <v>104</v>
      </c>
      <c r="I2767" s="226">
        <v>100</v>
      </c>
      <c r="J2767" s="191">
        <f t="shared" si="299"/>
        <v>10400</v>
      </c>
      <c r="K2767" s="221">
        <f>+ม.9!R127</f>
        <v>1</v>
      </c>
      <c r="L2767" s="238" t="str">
        <f>+ม.9!T127</f>
        <v>บ้านเดี่ยว</v>
      </c>
      <c r="M2767" s="238" t="str">
        <f>+ม.9!U127</f>
        <v>ครึ่งตึกครึ่งไม้</v>
      </c>
      <c r="N2767" s="190"/>
      <c r="O2767" s="197">
        <f>+ม.9!V127</f>
        <v>60</v>
      </c>
      <c r="P2767" s="190">
        <f>+ม.9!X127</f>
        <v>0</v>
      </c>
      <c r="Q2767" s="244">
        <v>6800</v>
      </c>
      <c r="R2767" s="197">
        <f t="shared" si="295"/>
        <v>408000</v>
      </c>
      <c r="S2767" s="221">
        <v>9</v>
      </c>
      <c r="T2767" s="201">
        <f t="shared" si="296"/>
        <v>36720</v>
      </c>
      <c r="U2767" s="190">
        <f t="shared" si="297"/>
        <v>371280</v>
      </c>
      <c r="V2767" s="190">
        <f t="shared" si="298"/>
        <v>381680</v>
      </c>
      <c r="W2767" s="190"/>
      <c r="X2767" s="258"/>
      <c r="Y2767" s="251">
        <f t="shared" si="293"/>
        <v>381680</v>
      </c>
      <c r="Z2767" s="251">
        <v>0.03</v>
      </c>
    </row>
    <row r="2768" spans="1:26" ht="15.75" customHeight="1" x14ac:dyDescent="0.45">
      <c r="A2768" s="221">
        <f>+ม.9!C128</f>
        <v>0</v>
      </c>
      <c r="B2768" s="217">
        <f>+ม.9!D128</f>
        <v>0</v>
      </c>
      <c r="C2768" s="234"/>
      <c r="D2768" s="221"/>
      <c r="E2768" s="221"/>
      <c r="F2768" s="230"/>
      <c r="G2768" s="190"/>
      <c r="H2768" s="221">
        <f t="shared" si="294"/>
        <v>0</v>
      </c>
      <c r="I2768" s="226"/>
      <c r="J2768" s="191">
        <f t="shared" si="299"/>
        <v>0</v>
      </c>
      <c r="K2768" s="221">
        <f>+ม.9!R128</f>
        <v>0</v>
      </c>
      <c r="L2768" s="238" t="str">
        <f>+ม.9!T128</f>
        <v>ชั้นที่ 1</v>
      </c>
      <c r="M2768" s="238">
        <f>+ม.9!U128</f>
        <v>0</v>
      </c>
      <c r="N2768" s="190"/>
      <c r="O2768" s="197">
        <f>+ม.9!V128</f>
        <v>0</v>
      </c>
      <c r="P2768" s="190">
        <f>+ม.9!X128</f>
        <v>30</v>
      </c>
      <c r="Q2768" s="244"/>
      <c r="R2768" s="197">
        <f t="shared" si="295"/>
        <v>0</v>
      </c>
      <c r="S2768" s="221"/>
      <c r="T2768" s="201">
        <f t="shared" si="296"/>
        <v>0</v>
      </c>
      <c r="U2768" s="190">
        <f t="shared" si="297"/>
        <v>0</v>
      </c>
      <c r="V2768" s="190">
        <f t="shared" si="298"/>
        <v>0</v>
      </c>
      <c r="W2768" s="190"/>
      <c r="X2768" s="258"/>
      <c r="Y2768" s="251">
        <f t="shared" si="293"/>
        <v>0</v>
      </c>
      <c r="Z2768" s="251"/>
    </row>
    <row r="2769" spans="1:26" ht="15.75" customHeight="1" x14ac:dyDescent="0.45">
      <c r="A2769" s="221">
        <f>+ม.9!C129</f>
        <v>0</v>
      </c>
      <c r="B2769" s="217">
        <f>+ม.9!D129</f>
        <v>0</v>
      </c>
      <c r="C2769" s="234"/>
      <c r="D2769" s="221"/>
      <c r="E2769" s="221"/>
      <c r="F2769" s="230"/>
      <c r="G2769" s="190"/>
      <c r="H2769" s="221">
        <f t="shared" si="294"/>
        <v>0</v>
      </c>
      <c r="I2769" s="226"/>
      <c r="J2769" s="191">
        <f t="shared" si="299"/>
        <v>0</v>
      </c>
      <c r="K2769" s="221">
        <f>+ม.9!R129</f>
        <v>0</v>
      </c>
      <c r="L2769" s="238" t="str">
        <f>+ม.9!T129</f>
        <v>ชั้นที่ 2</v>
      </c>
      <c r="M2769" s="238">
        <f>+ม.9!U129</f>
        <v>0</v>
      </c>
      <c r="N2769" s="190"/>
      <c r="O2769" s="197">
        <f>+ม.9!V129</f>
        <v>0</v>
      </c>
      <c r="P2769" s="190">
        <f>+ม.9!X129</f>
        <v>30</v>
      </c>
      <c r="Q2769" s="244"/>
      <c r="R2769" s="197">
        <f t="shared" si="295"/>
        <v>0</v>
      </c>
      <c r="S2769" s="221">
        <f>+ม.9!AA129</f>
        <v>0</v>
      </c>
      <c r="T2769" s="201">
        <f t="shared" si="296"/>
        <v>0</v>
      </c>
      <c r="U2769" s="190">
        <f t="shared" si="297"/>
        <v>0</v>
      </c>
      <c r="V2769" s="190">
        <f t="shared" si="298"/>
        <v>0</v>
      </c>
      <c r="W2769" s="190"/>
      <c r="X2769" s="258"/>
      <c r="Y2769" s="251">
        <f t="shared" si="293"/>
        <v>0</v>
      </c>
      <c r="Z2769" s="251"/>
    </row>
    <row r="2770" spans="1:26" ht="15.75" customHeight="1" x14ac:dyDescent="0.45">
      <c r="A2770" s="221">
        <v>88</v>
      </c>
      <c r="B2770" s="217" t="str">
        <f>+ม.9!D130</f>
        <v>ส.ป.ก.</v>
      </c>
      <c r="C2770" s="234">
        <f>+ม.9!E130</f>
        <v>1262</v>
      </c>
      <c r="D2770" s="221">
        <f>+ม.9!J130</f>
        <v>36</v>
      </c>
      <c r="E2770" s="221">
        <f>+ม.9!K130</f>
        <v>3</v>
      </c>
      <c r="F2770" s="230">
        <f>+ม.9!L130</f>
        <v>86</v>
      </c>
      <c r="G2770" s="190"/>
      <c r="H2770" s="221">
        <f t="shared" si="294"/>
        <v>14786</v>
      </c>
      <c r="I2770" s="226">
        <v>100</v>
      </c>
      <c r="J2770" s="191">
        <f t="shared" si="299"/>
        <v>1478600</v>
      </c>
      <c r="K2770" s="221">
        <f>+ม.9!R130</f>
        <v>0</v>
      </c>
      <c r="L2770" s="238">
        <f>+ม.9!T130</f>
        <v>0</v>
      </c>
      <c r="M2770" s="238">
        <f>+ม.9!U130</f>
        <v>0</v>
      </c>
      <c r="N2770" s="190"/>
      <c r="O2770" s="197">
        <f>+ม.9!V130</f>
        <v>0</v>
      </c>
      <c r="P2770" s="190">
        <f>+ม.9!X130</f>
        <v>0</v>
      </c>
      <c r="Q2770" s="244"/>
      <c r="R2770" s="197">
        <f t="shared" si="295"/>
        <v>0</v>
      </c>
      <c r="S2770" s="221">
        <f>+ม.9!AA130</f>
        <v>0</v>
      </c>
      <c r="T2770" s="201">
        <f t="shared" si="296"/>
        <v>0</v>
      </c>
      <c r="U2770" s="190">
        <f t="shared" si="297"/>
        <v>0</v>
      </c>
      <c r="V2770" s="190">
        <f t="shared" si="298"/>
        <v>1478600</v>
      </c>
      <c r="W2770" s="190"/>
      <c r="X2770" s="258"/>
      <c r="Y2770" s="251">
        <f t="shared" si="293"/>
        <v>1478600</v>
      </c>
      <c r="Z2770" s="251">
        <v>0.01</v>
      </c>
    </row>
    <row r="2771" spans="1:26" ht="15.75" customHeight="1" x14ac:dyDescent="0.45">
      <c r="A2771" s="221">
        <v>89</v>
      </c>
      <c r="B2771" s="217" t="str">
        <f>+ม.9!D131</f>
        <v>ส.ป.ก.</v>
      </c>
      <c r="C2771" s="234">
        <f>+ม.9!E131</f>
        <v>12129</v>
      </c>
      <c r="D2771" s="221">
        <f>+ม.9!J131</f>
        <v>0</v>
      </c>
      <c r="E2771" s="221">
        <f>+ม.9!K131</f>
        <v>1</v>
      </c>
      <c r="F2771" s="230">
        <f>+ม.9!L131</f>
        <v>4</v>
      </c>
      <c r="G2771" s="190"/>
      <c r="H2771" s="221">
        <f t="shared" si="294"/>
        <v>104</v>
      </c>
      <c r="I2771" s="226">
        <v>100</v>
      </c>
      <c r="J2771" s="191">
        <f t="shared" si="299"/>
        <v>10400</v>
      </c>
      <c r="K2771" s="221">
        <f>+ม.9!R131</f>
        <v>1</v>
      </c>
      <c r="L2771" s="238" t="str">
        <f>+ม.9!T131</f>
        <v>บ้านเดี่ยว</v>
      </c>
      <c r="M2771" s="238" t="str">
        <f>+ม.9!U131</f>
        <v>ครึ่งตึกครึ่งไม้</v>
      </c>
      <c r="N2771" s="190"/>
      <c r="O2771" s="197">
        <f>+ม.9!V131</f>
        <v>72</v>
      </c>
      <c r="P2771" s="190">
        <f>+ม.9!X131</f>
        <v>0</v>
      </c>
      <c r="Q2771" s="244">
        <v>6800</v>
      </c>
      <c r="R2771" s="197">
        <f t="shared" si="295"/>
        <v>489600</v>
      </c>
      <c r="S2771" s="221">
        <v>30</v>
      </c>
      <c r="T2771" s="201">
        <f t="shared" si="296"/>
        <v>146880</v>
      </c>
      <c r="U2771" s="190">
        <f t="shared" si="297"/>
        <v>342720</v>
      </c>
      <c r="V2771" s="190">
        <f t="shared" si="298"/>
        <v>353120</v>
      </c>
      <c r="W2771" s="190"/>
      <c r="X2771" s="258"/>
      <c r="Y2771" s="251">
        <f t="shared" si="293"/>
        <v>353120</v>
      </c>
      <c r="Z2771" s="251">
        <v>0.03</v>
      </c>
    </row>
    <row r="2772" spans="1:26" ht="15.75" customHeight="1" x14ac:dyDescent="0.45">
      <c r="A2772" s="221">
        <f>+ม.9!C132</f>
        <v>0</v>
      </c>
      <c r="B2772" s="217">
        <f>+ม.9!D132</f>
        <v>0</v>
      </c>
      <c r="C2772" s="234"/>
      <c r="D2772" s="221"/>
      <c r="E2772" s="221"/>
      <c r="F2772" s="230"/>
      <c r="G2772" s="190"/>
      <c r="H2772" s="221">
        <f t="shared" si="294"/>
        <v>0</v>
      </c>
      <c r="I2772" s="226"/>
      <c r="J2772" s="191">
        <f t="shared" si="299"/>
        <v>0</v>
      </c>
      <c r="K2772" s="221">
        <f>+ม.9!R132</f>
        <v>0</v>
      </c>
      <c r="L2772" s="238" t="str">
        <f>+ม.9!T132</f>
        <v>ชั้นที่ 1</v>
      </c>
      <c r="M2772" s="238">
        <f>+ม.9!U132</f>
        <v>0</v>
      </c>
      <c r="N2772" s="190"/>
      <c r="O2772" s="197">
        <f>+ม.9!V132</f>
        <v>0</v>
      </c>
      <c r="P2772" s="190">
        <f>+ม.9!X132</f>
        <v>36</v>
      </c>
      <c r="Q2772" s="244"/>
      <c r="R2772" s="197">
        <f t="shared" si="295"/>
        <v>0</v>
      </c>
      <c r="S2772" s="221"/>
      <c r="T2772" s="201">
        <f t="shared" si="296"/>
        <v>0</v>
      </c>
      <c r="U2772" s="190">
        <f t="shared" si="297"/>
        <v>0</v>
      </c>
      <c r="V2772" s="190">
        <f t="shared" si="298"/>
        <v>0</v>
      </c>
      <c r="W2772" s="190"/>
      <c r="X2772" s="258"/>
      <c r="Y2772" s="251">
        <f t="shared" si="293"/>
        <v>0</v>
      </c>
      <c r="Z2772" s="251"/>
    </row>
    <row r="2773" spans="1:26" ht="15.75" customHeight="1" x14ac:dyDescent="0.45">
      <c r="A2773" s="221">
        <f>+ม.9!C133</f>
        <v>0</v>
      </c>
      <c r="B2773" s="217">
        <f>+ม.9!D133</f>
        <v>0</v>
      </c>
      <c r="C2773" s="234"/>
      <c r="D2773" s="221"/>
      <c r="E2773" s="221"/>
      <c r="F2773" s="230"/>
      <c r="G2773" s="190"/>
      <c r="H2773" s="221">
        <f t="shared" si="294"/>
        <v>0</v>
      </c>
      <c r="I2773" s="226"/>
      <c r="J2773" s="191">
        <f t="shared" si="299"/>
        <v>0</v>
      </c>
      <c r="K2773" s="221">
        <f>+ม.9!R133</f>
        <v>0</v>
      </c>
      <c r="L2773" s="238" t="str">
        <f>+ม.9!T133</f>
        <v>ชั้นที่ 2</v>
      </c>
      <c r="M2773" s="238">
        <f>+ม.9!U133</f>
        <v>0</v>
      </c>
      <c r="N2773" s="190"/>
      <c r="O2773" s="197">
        <f>+ม.9!V133</f>
        <v>0</v>
      </c>
      <c r="P2773" s="190">
        <f>+ม.9!X133</f>
        <v>36</v>
      </c>
      <c r="Q2773" s="244"/>
      <c r="R2773" s="197">
        <f t="shared" si="295"/>
        <v>0</v>
      </c>
      <c r="S2773" s="221">
        <f>+ม.9!AA133</f>
        <v>0</v>
      </c>
      <c r="T2773" s="201">
        <f t="shared" si="296"/>
        <v>0</v>
      </c>
      <c r="U2773" s="190">
        <f t="shared" si="297"/>
        <v>0</v>
      </c>
      <c r="V2773" s="190">
        <f t="shared" si="298"/>
        <v>0</v>
      </c>
      <c r="W2773" s="190"/>
      <c r="X2773" s="258"/>
      <c r="Y2773" s="251">
        <f t="shared" si="293"/>
        <v>0</v>
      </c>
      <c r="Z2773" s="251"/>
    </row>
    <row r="2774" spans="1:26" ht="15.75" customHeight="1" x14ac:dyDescent="0.45">
      <c r="A2774" s="221">
        <v>90</v>
      </c>
      <c r="B2774" s="217" t="str">
        <f>+ม.9!D134</f>
        <v>ส.ป.ก.</v>
      </c>
      <c r="C2774" s="234">
        <f>+ม.9!E134</f>
        <v>4413</v>
      </c>
      <c r="D2774" s="221">
        <f>+ม.9!J134</f>
        <v>18</v>
      </c>
      <c r="E2774" s="221">
        <f>+ม.9!K134</f>
        <v>1</v>
      </c>
      <c r="F2774" s="230">
        <f>+ม.9!L134</f>
        <v>3</v>
      </c>
      <c r="G2774" s="190"/>
      <c r="H2774" s="221">
        <f t="shared" si="294"/>
        <v>7303</v>
      </c>
      <c r="I2774" s="226">
        <v>100</v>
      </c>
      <c r="J2774" s="191">
        <f t="shared" si="299"/>
        <v>730300</v>
      </c>
      <c r="K2774" s="221">
        <f>+ม.9!R134</f>
        <v>0</v>
      </c>
      <c r="L2774" s="238">
        <f>+ม.9!T134</f>
        <v>0</v>
      </c>
      <c r="M2774" s="238">
        <f>+ม.9!U134</f>
        <v>0</v>
      </c>
      <c r="N2774" s="190"/>
      <c r="O2774" s="197">
        <f>+ม.9!V134</f>
        <v>0</v>
      </c>
      <c r="P2774" s="190">
        <f>+ม.9!X134</f>
        <v>0</v>
      </c>
      <c r="Q2774" s="244"/>
      <c r="R2774" s="197">
        <f t="shared" si="295"/>
        <v>0</v>
      </c>
      <c r="S2774" s="221">
        <f>+ม.9!AA134</f>
        <v>0</v>
      </c>
      <c r="T2774" s="201">
        <f t="shared" si="296"/>
        <v>0</v>
      </c>
      <c r="U2774" s="190">
        <f t="shared" si="297"/>
        <v>0</v>
      </c>
      <c r="V2774" s="190">
        <f t="shared" si="298"/>
        <v>730300</v>
      </c>
      <c r="W2774" s="190"/>
      <c r="X2774" s="258"/>
      <c r="Y2774" s="251">
        <f t="shared" si="293"/>
        <v>730300</v>
      </c>
      <c r="Z2774" s="251">
        <v>0.01</v>
      </c>
    </row>
    <row r="2775" spans="1:26" ht="15.75" customHeight="1" x14ac:dyDescent="0.45">
      <c r="A2775" s="221">
        <v>91</v>
      </c>
      <c r="B2775" s="217" t="str">
        <f>+ม.9!D135</f>
        <v>ส.ป.ก.</v>
      </c>
      <c r="C2775" s="234">
        <f>+ม.9!E135</f>
        <v>7427</v>
      </c>
      <c r="D2775" s="221">
        <f>+ม.9!J135</f>
        <v>0</v>
      </c>
      <c r="E2775" s="221">
        <f>+ม.9!K135</f>
        <v>2</v>
      </c>
      <c r="F2775" s="230">
        <f>+ม.9!L135</f>
        <v>26</v>
      </c>
      <c r="G2775" s="190"/>
      <c r="H2775" s="221">
        <f t="shared" si="294"/>
        <v>226</v>
      </c>
      <c r="I2775" s="226">
        <v>100</v>
      </c>
      <c r="J2775" s="191">
        <f t="shared" si="299"/>
        <v>22600</v>
      </c>
      <c r="K2775" s="221">
        <f>+ม.9!R135</f>
        <v>1</v>
      </c>
      <c r="L2775" s="238" t="str">
        <f>+ม.9!T135</f>
        <v>บ้านเดี่ยว</v>
      </c>
      <c r="M2775" s="238" t="str">
        <f>+ม.9!U135</f>
        <v>ไม้</v>
      </c>
      <c r="N2775" s="190"/>
      <c r="O2775" s="197">
        <f>+ม.9!V135</f>
        <v>54</v>
      </c>
      <c r="P2775" s="190">
        <f>+ม.9!X135</f>
        <v>54</v>
      </c>
      <c r="Q2775" s="244">
        <v>6800</v>
      </c>
      <c r="R2775" s="197">
        <f t="shared" si="295"/>
        <v>367200</v>
      </c>
      <c r="S2775" s="221">
        <f>+ม.9!AA135</f>
        <v>40</v>
      </c>
      <c r="T2775" s="201">
        <f t="shared" si="296"/>
        <v>146880</v>
      </c>
      <c r="U2775" s="190">
        <f t="shared" si="297"/>
        <v>220320</v>
      </c>
      <c r="V2775" s="190">
        <f t="shared" si="298"/>
        <v>242920</v>
      </c>
      <c r="W2775" s="190"/>
      <c r="X2775" s="258"/>
      <c r="Y2775" s="251">
        <f t="shared" si="293"/>
        <v>242920</v>
      </c>
      <c r="Z2775" s="251">
        <v>0.03</v>
      </c>
    </row>
    <row r="2776" spans="1:26" ht="15.75" customHeight="1" x14ac:dyDescent="0.45">
      <c r="A2776" s="221">
        <v>92</v>
      </c>
      <c r="B2776" s="217" t="str">
        <f>+ม.9!D136</f>
        <v>ส.ป.ก.</v>
      </c>
      <c r="C2776" s="234">
        <f>+ม.9!E136</f>
        <v>19510</v>
      </c>
      <c r="D2776" s="221">
        <f>+ม.9!J136</f>
        <v>26</v>
      </c>
      <c r="E2776" s="221">
        <f>+ม.9!K136</f>
        <v>0</v>
      </c>
      <c r="F2776" s="230">
        <f>+ม.9!L136</f>
        <v>9</v>
      </c>
      <c r="G2776" s="190"/>
      <c r="H2776" s="221">
        <f t="shared" si="294"/>
        <v>10409</v>
      </c>
      <c r="I2776" s="226">
        <v>100</v>
      </c>
      <c r="J2776" s="191">
        <f t="shared" si="299"/>
        <v>1040900</v>
      </c>
      <c r="K2776" s="221">
        <f>+ม.9!R136</f>
        <v>0</v>
      </c>
      <c r="L2776" s="238">
        <f>+ม.9!T136</f>
        <v>0</v>
      </c>
      <c r="M2776" s="238">
        <f>+ม.9!U136</f>
        <v>0</v>
      </c>
      <c r="N2776" s="190"/>
      <c r="O2776" s="197">
        <f>+ม.9!V136</f>
        <v>0</v>
      </c>
      <c r="P2776" s="190">
        <f>+ม.9!X136</f>
        <v>0</v>
      </c>
      <c r="Q2776" s="244"/>
      <c r="R2776" s="197">
        <f t="shared" si="295"/>
        <v>0</v>
      </c>
      <c r="S2776" s="221">
        <f>+ม.9!AA136</f>
        <v>0</v>
      </c>
      <c r="T2776" s="201">
        <f t="shared" si="296"/>
        <v>0</v>
      </c>
      <c r="U2776" s="190">
        <f t="shared" si="297"/>
        <v>0</v>
      </c>
      <c r="V2776" s="190">
        <f t="shared" si="298"/>
        <v>1040900</v>
      </c>
      <c r="W2776" s="190"/>
      <c r="X2776" s="258"/>
      <c r="Y2776" s="251">
        <f t="shared" si="293"/>
        <v>1040900</v>
      </c>
      <c r="Z2776" s="251">
        <v>0.01</v>
      </c>
    </row>
    <row r="2777" spans="1:26" ht="15.75" customHeight="1" x14ac:dyDescent="0.45">
      <c r="A2777" s="221">
        <v>93</v>
      </c>
      <c r="B2777" s="217" t="str">
        <f>+ม.9!D137</f>
        <v>ส.ป.ก.</v>
      </c>
      <c r="C2777" s="234">
        <f>+ม.9!E137</f>
        <v>7424</v>
      </c>
      <c r="D2777" s="221">
        <f>+ม.9!J137</f>
        <v>1</v>
      </c>
      <c r="E2777" s="221">
        <f>+ม.9!K137</f>
        <v>0</v>
      </c>
      <c r="F2777" s="230">
        <f>+ม.9!L137</f>
        <v>3</v>
      </c>
      <c r="G2777" s="190"/>
      <c r="H2777" s="221">
        <f t="shared" si="294"/>
        <v>403</v>
      </c>
      <c r="I2777" s="226">
        <v>100</v>
      </c>
      <c r="J2777" s="191">
        <f t="shared" si="299"/>
        <v>40300</v>
      </c>
      <c r="K2777" s="221">
        <f>+ม.9!R137</f>
        <v>1</v>
      </c>
      <c r="L2777" s="238" t="str">
        <f>+ม.9!T137</f>
        <v>บ้านเดี่ยว</v>
      </c>
      <c r="M2777" s="238" t="str">
        <f>+ม.9!U137</f>
        <v>ไม้</v>
      </c>
      <c r="N2777" s="190"/>
      <c r="O2777" s="197">
        <f>+ม.9!V137</f>
        <v>36</v>
      </c>
      <c r="P2777" s="190">
        <f>+ม.9!X137</f>
        <v>36</v>
      </c>
      <c r="Q2777" s="244">
        <v>6800</v>
      </c>
      <c r="R2777" s="197">
        <f t="shared" si="295"/>
        <v>244800</v>
      </c>
      <c r="S2777" s="221">
        <f>+ม.9!AA137</f>
        <v>40</v>
      </c>
      <c r="T2777" s="201">
        <f t="shared" si="296"/>
        <v>97920</v>
      </c>
      <c r="U2777" s="190">
        <f t="shared" si="297"/>
        <v>146880</v>
      </c>
      <c r="V2777" s="190">
        <f t="shared" si="298"/>
        <v>187180</v>
      </c>
      <c r="W2777" s="190"/>
      <c r="X2777" s="258"/>
      <c r="Y2777" s="251">
        <f t="shared" si="293"/>
        <v>187180</v>
      </c>
      <c r="Z2777" s="251">
        <v>0.03</v>
      </c>
    </row>
    <row r="2778" spans="1:26" ht="15.75" customHeight="1" x14ac:dyDescent="0.45">
      <c r="A2778" s="221">
        <v>94</v>
      </c>
      <c r="B2778" s="217" t="str">
        <f>+ม.9!D138</f>
        <v>ส.ป.ก.</v>
      </c>
      <c r="C2778" s="234">
        <f>+ม.9!E138</f>
        <v>11410</v>
      </c>
      <c r="D2778" s="221">
        <f>+ม.9!J138</f>
        <v>23</v>
      </c>
      <c r="E2778" s="221">
        <f>+ม.9!K138</f>
        <v>1</v>
      </c>
      <c r="F2778" s="230">
        <f>+ม.9!L138</f>
        <v>7</v>
      </c>
      <c r="G2778" s="190"/>
      <c r="H2778" s="221">
        <f t="shared" si="294"/>
        <v>9307</v>
      </c>
      <c r="I2778" s="226">
        <v>100</v>
      </c>
      <c r="J2778" s="191">
        <f t="shared" si="299"/>
        <v>930700</v>
      </c>
      <c r="K2778" s="221">
        <f>+ม.9!R138</f>
        <v>0</v>
      </c>
      <c r="L2778" s="238">
        <f>+ม.9!T138</f>
        <v>0</v>
      </c>
      <c r="M2778" s="238">
        <f>+ม.9!U138</f>
        <v>0</v>
      </c>
      <c r="N2778" s="190"/>
      <c r="O2778" s="197">
        <f>+ม.9!V138</f>
        <v>0</v>
      </c>
      <c r="P2778" s="190">
        <f>+ม.9!X138</f>
        <v>0</v>
      </c>
      <c r="Q2778" s="244"/>
      <c r="R2778" s="197">
        <f t="shared" si="295"/>
        <v>0</v>
      </c>
      <c r="S2778" s="221">
        <f>+ม.9!AA138</f>
        <v>0</v>
      </c>
      <c r="T2778" s="201">
        <f t="shared" si="296"/>
        <v>0</v>
      </c>
      <c r="U2778" s="190">
        <f t="shared" si="297"/>
        <v>0</v>
      </c>
      <c r="V2778" s="190">
        <f t="shared" si="298"/>
        <v>930700</v>
      </c>
      <c r="W2778" s="190"/>
      <c r="X2778" s="258"/>
      <c r="Y2778" s="251">
        <f t="shared" ref="Y2778:Y2833" si="300">+V2778-X2778</f>
        <v>930700</v>
      </c>
      <c r="Z2778" s="251">
        <v>0.01</v>
      </c>
    </row>
    <row r="2779" spans="1:26" ht="15.75" customHeight="1" x14ac:dyDescent="0.45">
      <c r="A2779" s="221">
        <v>95</v>
      </c>
      <c r="B2779" s="217" t="str">
        <f>+ม.9!D139</f>
        <v>ส.ป.ก.</v>
      </c>
      <c r="C2779" s="234">
        <f>+ม.9!E139</f>
        <v>9697</v>
      </c>
      <c r="D2779" s="221">
        <f>+ม.9!J139</f>
        <v>0</v>
      </c>
      <c r="E2779" s="221">
        <f>+ม.9!K139</f>
        <v>0</v>
      </c>
      <c r="F2779" s="230">
        <f>+ม.9!L139</f>
        <v>76</v>
      </c>
      <c r="G2779" s="190"/>
      <c r="H2779" s="221">
        <f t="shared" si="294"/>
        <v>76</v>
      </c>
      <c r="I2779" s="226">
        <v>100</v>
      </c>
      <c r="J2779" s="191">
        <f t="shared" si="299"/>
        <v>7600</v>
      </c>
      <c r="K2779" s="221">
        <f>+ม.9!R139</f>
        <v>1</v>
      </c>
      <c r="L2779" s="238" t="str">
        <f>+ม.9!T139</f>
        <v>บ้านเดี่ยว</v>
      </c>
      <c r="M2779" s="238" t="str">
        <f>+ม.9!U139</f>
        <v>ตึก</v>
      </c>
      <c r="N2779" s="190"/>
      <c r="O2779" s="197">
        <f>+ม.9!V139</f>
        <v>121</v>
      </c>
      <c r="P2779" s="190">
        <f>+ม.9!X139</f>
        <v>121</v>
      </c>
      <c r="Q2779" s="244">
        <v>6800</v>
      </c>
      <c r="R2779" s="197">
        <f t="shared" si="295"/>
        <v>822800</v>
      </c>
      <c r="S2779" s="221">
        <f>+ม.9!AA139</f>
        <v>10</v>
      </c>
      <c r="T2779" s="201">
        <f t="shared" si="296"/>
        <v>82280</v>
      </c>
      <c r="U2779" s="190">
        <f t="shared" si="297"/>
        <v>740520</v>
      </c>
      <c r="V2779" s="190">
        <f t="shared" si="298"/>
        <v>748120</v>
      </c>
      <c r="W2779" s="190"/>
      <c r="X2779" s="258"/>
      <c r="Y2779" s="251">
        <f t="shared" si="300"/>
        <v>748120</v>
      </c>
      <c r="Z2779" s="251">
        <v>0.03</v>
      </c>
    </row>
    <row r="2780" spans="1:26" ht="15.75" customHeight="1" x14ac:dyDescent="0.45">
      <c r="A2780" s="221">
        <v>96</v>
      </c>
      <c r="B2780" s="217" t="str">
        <f>+ม.9!D140</f>
        <v>ส.ป.ก.</v>
      </c>
      <c r="C2780" s="234">
        <f>+ม.9!E140</f>
        <v>1317</v>
      </c>
      <c r="D2780" s="221">
        <f>+ม.9!J140</f>
        <v>37</v>
      </c>
      <c r="E2780" s="221">
        <f>+ม.9!K140</f>
        <v>2</v>
      </c>
      <c r="F2780" s="230">
        <f>+ม.9!L140</f>
        <v>53</v>
      </c>
      <c r="G2780" s="190"/>
      <c r="H2780" s="221">
        <f t="shared" si="294"/>
        <v>15053</v>
      </c>
      <c r="I2780" s="226">
        <v>100</v>
      </c>
      <c r="J2780" s="191">
        <f t="shared" si="299"/>
        <v>1505300</v>
      </c>
      <c r="K2780" s="221">
        <f>+ม.9!R140</f>
        <v>0</v>
      </c>
      <c r="L2780" s="238">
        <f>+ม.9!T140</f>
        <v>0</v>
      </c>
      <c r="M2780" s="238">
        <f>+ม.9!U140</f>
        <v>0</v>
      </c>
      <c r="N2780" s="190"/>
      <c r="O2780" s="197">
        <f>+ม.9!V140</f>
        <v>0</v>
      </c>
      <c r="P2780" s="190">
        <f>+ม.9!X140</f>
        <v>0</v>
      </c>
      <c r="Q2780" s="244"/>
      <c r="R2780" s="197">
        <f t="shared" si="295"/>
        <v>0</v>
      </c>
      <c r="S2780" s="221">
        <f>+ม.9!AA140</f>
        <v>0</v>
      </c>
      <c r="T2780" s="201">
        <f t="shared" si="296"/>
        <v>0</v>
      </c>
      <c r="U2780" s="190">
        <f t="shared" si="297"/>
        <v>0</v>
      </c>
      <c r="V2780" s="190">
        <f t="shared" si="298"/>
        <v>1505300</v>
      </c>
      <c r="W2780" s="190"/>
      <c r="X2780" s="258"/>
      <c r="Y2780" s="251">
        <f t="shared" si="300"/>
        <v>1505300</v>
      </c>
      <c r="Z2780" s="251">
        <v>0.01</v>
      </c>
    </row>
    <row r="2781" spans="1:26" ht="15.75" customHeight="1" x14ac:dyDescent="0.45">
      <c r="A2781" s="221">
        <v>97</v>
      </c>
      <c r="B2781" s="217" t="str">
        <f>+ม.9!D141</f>
        <v>ส.ป.ก.</v>
      </c>
      <c r="C2781" s="234">
        <f>+ม.9!E141</f>
        <v>7428</v>
      </c>
      <c r="D2781" s="221">
        <f>+ม.9!J141</f>
        <v>0</v>
      </c>
      <c r="E2781" s="221">
        <f>+ม.9!K141</f>
        <v>1</v>
      </c>
      <c r="F2781" s="230">
        <f>+ม.9!L141</f>
        <v>4</v>
      </c>
      <c r="G2781" s="190"/>
      <c r="H2781" s="221">
        <f t="shared" si="294"/>
        <v>104</v>
      </c>
      <c r="I2781" s="226">
        <v>100</v>
      </c>
      <c r="J2781" s="191">
        <f t="shared" si="299"/>
        <v>10400</v>
      </c>
      <c r="K2781" s="221">
        <f>+ม.9!R141</f>
        <v>1</v>
      </c>
      <c r="L2781" s="238" t="str">
        <f>+ม.9!T141</f>
        <v>บ้านเดี่ยว</v>
      </c>
      <c r="M2781" s="238" t="str">
        <f>+ม.9!U141</f>
        <v>ตึก</v>
      </c>
      <c r="N2781" s="190"/>
      <c r="O2781" s="197">
        <f>+ม.9!V141</f>
        <v>54</v>
      </c>
      <c r="P2781" s="190">
        <f>+ม.9!X141</f>
        <v>54</v>
      </c>
      <c r="Q2781" s="244">
        <v>6800</v>
      </c>
      <c r="R2781" s="197">
        <f t="shared" si="295"/>
        <v>367200</v>
      </c>
      <c r="S2781" s="221">
        <f>+ม.9!AA141</f>
        <v>15</v>
      </c>
      <c r="T2781" s="201">
        <f t="shared" si="296"/>
        <v>55080</v>
      </c>
      <c r="U2781" s="190">
        <f t="shared" si="297"/>
        <v>312120</v>
      </c>
      <c r="V2781" s="190">
        <f t="shared" si="298"/>
        <v>322520</v>
      </c>
      <c r="W2781" s="190"/>
      <c r="X2781" s="258"/>
      <c r="Y2781" s="251">
        <f t="shared" si="300"/>
        <v>322520</v>
      </c>
      <c r="Z2781" s="251">
        <v>0.03</v>
      </c>
    </row>
    <row r="2782" spans="1:26" ht="15.75" customHeight="1" x14ac:dyDescent="0.45">
      <c r="A2782" s="221">
        <v>98</v>
      </c>
      <c r="B2782" s="217" t="str">
        <f>+ม.9!D142</f>
        <v>ส.ป.ก.</v>
      </c>
      <c r="C2782" s="234">
        <f>+ม.9!E142</f>
        <v>1243</v>
      </c>
      <c r="D2782" s="221">
        <f>+ม.9!J142</f>
        <v>19</v>
      </c>
      <c r="E2782" s="221">
        <f>+ม.9!K142</f>
        <v>3</v>
      </c>
      <c r="F2782" s="230">
        <f>+ม.9!L142</f>
        <v>5</v>
      </c>
      <c r="G2782" s="190"/>
      <c r="H2782" s="221">
        <f t="shared" si="294"/>
        <v>7905</v>
      </c>
      <c r="I2782" s="226">
        <v>100</v>
      </c>
      <c r="J2782" s="191">
        <f t="shared" si="299"/>
        <v>790500</v>
      </c>
      <c r="K2782" s="221">
        <f>+ม.9!R142</f>
        <v>0</v>
      </c>
      <c r="L2782" s="238">
        <f>+ม.9!T142</f>
        <v>0</v>
      </c>
      <c r="M2782" s="238">
        <f>+ม.9!U142</f>
        <v>0</v>
      </c>
      <c r="N2782" s="190"/>
      <c r="O2782" s="197">
        <f>+ม.9!V142</f>
        <v>0</v>
      </c>
      <c r="P2782" s="190">
        <f>+ม.9!X142</f>
        <v>0</v>
      </c>
      <c r="Q2782" s="244"/>
      <c r="R2782" s="197">
        <f t="shared" si="295"/>
        <v>0</v>
      </c>
      <c r="S2782" s="221">
        <f>+ม.9!AA142</f>
        <v>0</v>
      </c>
      <c r="T2782" s="201">
        <f t="shared" si="296"/>
        <v>0</v>
      </c>
      <c r="U2782" s="190">
        <f t="shared" si="297"/>
        <v>0</v>
      </c>
      <c r="V2782" s="190">
        <f t="shared" si="298"/>
        <v>790500</v>
      </c>
      <c r="W2782" s="190"/>
      <c r="X2782" s="258"/>
      <c r="Y2782" s="251">
        <f t="shared" si="300"/>
        <v>790500</v>
      </c>
      <c r="Z2782" s="251">
        <v>0.01</v>
      </c>
    </row>
    <row r="2783" spans="1:26" ht="15.75" customHeight="1" x14ac:dyDescent="0.45">
      <c r="A2783" s="221">
        <v>99</v>
      </c>
      <c r="B2783" s="217" t="str">
        <f>+ม.9!D143</f>
        <v>ส.ป.ก.</v>
      </c>
      <c r="C2783" s="234">
        <f>+ม.9!E143</f>
        <v>18894</v>
      </c>
      <c r="D2783" s="221">
        <f>+ม.9!J143</f>
        <v>38</v>
      </c>
      <c r="E2783" s="221">
        <f>+ม.9!K143</f>
        <v>1</v>
      </c>
      <c r="F2783" s="230">
        <f>+ม.9!L143</f>
        <v>14</v>
      </c>
      <c r="G2783" s="190"/>
      <c r="H2783" s="221">
        <f t="shared" si="294"/>
        <v>15314</v>
      </c>
      <c r="I2783" s="226">
        <v>100</v>
      </c>
      <c r="J2783" s="191">
        <f t="shared" si="299"/>
        <v>1531400</v>
      </c>
      <c r="K2783" s="221">
        <f>+ม.9!R143</f>
        <v>0</v>
      </c>
      <c r="L2783" s="238">
        <f>+ม.9!T143</f>
        <v>0</v>
      </c>
      <c r="M2783" s="238">
        <f>+ม.9!U143</f>
        <v>0</v>
      </c>
      <c r="N2783" s="190"/>
      <c r="O2783" s="197">
        <f>+ม.9!V143</f>
        <v>0</v>
      </c>
      <c r="P2783" s="190">
        <f>+ม.9!X143</f>
        <v>0</v>
      </c>
      <c r="Q2783" s="244"/>
      <c r="R2783" s="197">
        <f t="shared" si="295"/>
        <v>0</v>
      </c>
      <c r="S2783" s="221">
        <f>+ม.9!AA143</f>
        <v>0</v>
      </c>
      <c r="T2783" s="201">
        <f t="shared" si="296"/>
        <v>0</v>
      </c>
      <c r="U2783" s="190">
        <f t="shared" si="297"/>
        <v>0</v>
      </c>
      <c r="V2783" s="190">
        <f t="shared" si="298"/>
        <v>1531400</v>
      </c>
      <c r="W2783" s="190"/>
      <c r="X2783" s="258"/>
      <c r="Y2783" s="251">
        <f t="shared" si="300"/>
        <v>1531400</v>
      </c>
      <c r="Z2783" s="251">
        <v>0.01</v>
      </c>
    </row>
    <row r="2784" spans="1:26" ht="15.75" customHeight="1" x14ac:dyDescent="0.45">
      <c r="A2784" s="221">
        <v>100</v>
      </c>
      <c r="B2784" s="217" t="str">
        <f>+ม.9!D144</f>
        <v>ส.ป.ก.</v>
      </c>
      <c r="C2784" s="234">
        <f>+ม.9!E144</f>
        <v>1298</v>
      </c>
      <c r="D2784" s="221">
        <f>+ม.9!J144</f>
        <v>9</v>
      </c>
      <c r="E2784" s="221">
        <f>+ม.9!K144</f>
        <v>1</v>
      </c>
      <c r="F2784" s="230">
        <f>+ม.9!L144</f>
        <v>9</v>
      </c>
      <c r="G2784" s="190"/>
      <c r="H2784" s="221">
        <f t="shared" si="294"/>
        <v>3709</v>
      </c>
      <c r="I2784" s="226">
        <v>100</v>
      </c>
      <c r="J2784" s="191">
        <f t="shared" si="299"/>
        <v>370900</v>
      </c>
      <c r="K2784" s="221">
        <f>+ม.9!R144</f>
        <v>0</v>
      </c>
      <c r="L2784" s="238">
        <f>+ม.9!T144</f>
        <v>0</v>
      </c>
      <c r="M2784" s="238">
        <f>+ม.9!U144</f>
        <v>0</v>
      </c>
      <c r="N2784" s="190"/>
      <c r="O2784" s="197">
        <f>+ม.9!V144</f>
        <v>0</v>
      </c>
      <c r="P2784" s="190">
        <f>+ม.9!X144</f>
        <v>0</v>
      </c>
      <c r="Q2784" s="244"/>
      <c r="R2784" s="197">
        <f t="shared" si="295"/>
        <v>0</v>
      </c>
      <c r="S2784" s="221">
        <f>+ม.9!AA144</f>
        <v>0</v>
      </c>
      <c r="T2784" s="201">
        <f t="shared" si="296"/>
        <v>0</v>
      </c>
      <c r="U2784" s="190">
        <f t="shared" si="297"/>
        <v>0</v>
      </c>
      <c r="V2784" s="190">
        <f t="shared" si="298"/>
        <v>370900</v>
      </c>
      <c r="W2784" s="190"/>
      <c r="X2784" s="258"/>
      <c r="Y2784" s="251">
        <f t="shared" si="300"/>
        <v>370900</v>
      </c>
      <c r="Z2784" s="251">
        <v>0.01</v>
      </c>
    </row>
    <row r="2785" spans="1:26" ht="15.75" customHeight="1" x14ac:dyDescent="0.45">
      <c r="A2785" s="221">
        <v>101</v>
      </c>
      <c r="B2785" s="217" t="str">
        <f>+ม.9!D145</f>
        <v>ส.ป.ก.</v>
      </c>
      <c r="C2785" s="234">
        <f>+ม.9!E145</f>
        <v>1308</v>
      </c>
      <c r="D2785" s="221">
        <f>+ม.9!J145</f>
        <v>11</v>
      </c>
      <c r="E2785" s="221">
        <f>+ม.9!K145</f>
        <v>2</v>
      </c>
      <c r="F2785" s="230">
        <f>+ม.9!L145</f>
        <v>28</v>
      </c>
      <c r="G2785" s="190"/>
      <c r="H2785" s="221">
        <f t="shared" si="294"/>
        <v>4628</v>
      </c>
      <c r="I2785" s="226">
        <v>100</v>
      </c>
      <c r="J2785" s="191">
        <f t="shared" si="299"/>
        <v>462800</v>
      </c>
      <c r="K2785" s="221">
        <f>+ม.9!R145</f>
        <v>0</v>
      </c>
      <c r="L2785" s="238">
        <f>+ม.9!T145</f>
        <v>0</v>
      </c>
      <c r="M2785" s="238">
        <f>+ม.9!U145</f>
        <v>0</v>
      </c>
      <c r="N2785" s="190"/>
      <c r="O2785" s="197">
        <f>+ม.9!V145</f>
        <v>0</v>
      </c>
      <c r="P2785" s="190">
        <f>+ม.9!X145</f>
        <v>0</v>
      </c>
      <c r="Q2785" s="244"/>
      <c r="R2785" s="197">
        <f t="shared" si="295"/>
        <v>0</v>
      </c>
      <c r="S2785" s="221">
        <f>+ม.9!AA145</f>
        <v>0</v>
      </c>
      <c r="T2785" s="201">
        <f t="shared" si="296"/>
        <v>0</v>
      </c>
      <c r="U2785" s="190">
        <f t="shared" si="297"/>
        <v>0</v>
      </c>
      <c r="V2785" s="190">
        <f t="shared" si="298"/>
        <v>462800</v>
      </c>
      <c r="W2785" s="190"/>
      <c r="X2785" s="258"/>
      <c r="Y2785" s="251">
        <f t="shared" si="300"/>
        <v>462800</v>
      </c>
      <c r="Z2785" s="251">
        <v>0.01</v>
      </c>
    </row>
    <row r="2786" spans="1:26" ht="15.75" customHeight="1" x14ac:dyDescent="0.45">
      <c r="A2786" s="221">
        <v>102</v>
      </c>
      <c r="B2786" s="217" t="str">
        <f>+ม.9!D146</f>
        <v>ส.ป.ก.</v>
      </c>
      <c r="C2786" s="234">
        <f>+ม.9!E146</f>
        <v>9807</v>
      </c>
      <c r="D2786" s="221">
        <f>+ม.9!J146</f>
        <v>0</v>
      </c>
      <c r="E2786" s="221">
        <f>+ม.9!K146</f>
        <v>2</v>
      </c>
      <c r="F2786" s="230">
        <f>+ม.9!L146</f>
        <v>42</v>
      </c>
      <c r="G2786" s="190"/>
      <c r="H2786" s="221">
        <f t="shared" si="294"/>
        <v>242</v>
      </c>
      <c r="I2786" s="226">
        <v>100</v>
      </c>
      <c r="J2786" s="191">
        <f t="shared" si="299"/>
        <v>24200</v>
      </c>
      <c r="K2786" s="221">
        <f>+ม.9!R146</f>
        <v>1</v>
      </c>
      <c r="L2786" s="238" t="str">
        <f>+ม.9!T146</f>
        <v>บ้านเดี่ยว</v>
      </c>
      <c r="M2786" s="238" t="str">
        <f>+ม.9!U146</f>
        <v>ตึก</v>
      </c>
      <c r="N2786" s="190"/>
      <c r="O2786" s="197">
        <f>+ม.9!V146</f>
        <v>36</v>
      </c>
      <c r="P2786" s="190">
        <f>+ม.9!X146</f>
        <v>36</v>
      </c>
      <c r="Q2786" s="244">
        <v>6800</v>
      </c>
      <c r="R2786" s="197">
        <f t="shared" si="295"/>
        <v>244800</v>
      </c>
      <c r="S2786" s="221">
        <f>+ม.9!AA146</f>
        <v>27</v>
      </c>
      <c r="T2786" s="201">
        <f t="shared" si="296"/>
        <v>66096</v>
      </c>
      <c r="U2786" s="190">
        <f t="shared" si="297"/>
        <v>178704</v>
      </c>
      <c r="V2786" s="190">
        <f t="shared" si="298"/>
        <v>202904</v>
      </c>
      <c r="W2786" s="190"/>
      <c r="X2786" s="258"/>
      <c r="Y2786" s="251">
        <f t="shared" si="300"/>
        <v>202904</v>
      </c>
      <c r="Z2786" s="251">
        <v>0.03</v>
      </c>
    </row>
    <row r="2787" spans="1:26" ht="15.75" customHeight="1" x14ac:dyDescent="0.45">
      <c r="A2787" s="221">
        <v>103</v>
      </c>
      <c r="B2787" s="217" t="str">
        <f>+ม.9!D147</f>
        <v>ส.ป.ก.</v>
      </c>
      <c r="C2787" s="234">
        <f>+ม.9!E147</f>
        <v>7396</v>
      </c>
      <c r="D2787" s="221">
        <f>+ม.9!J147</f>
        <v>0</v>
      </c>
      <c r="E2787" s="221">
        <f>+ม.9!K147</f>
        <v>1</v>
      </c>
      <c r="F2787" s="230">
        <f>+ม.9!L147</f>
        <v>36</v>
      </c>
      <c r="G2787" s="190"/>
      <c r="H2787" s="221">
        <f t="shared" si="294"/>
        <v>136</v>
      </c>
      <c r="I2787" s="226">
        <v>100</v>
      </c>
      <c r="J2787" s="191">
        <f t="shared" si="299"/>
        <v>13600</v>
      </c>
      <c r="K2787" s="221">
        <f>+ม.9!R147</f>
        <v>0</v>
      </c>
      <c r="L2787" s="238">
        <f>+ม.9!T147</f>
        <v>0</v>
      </c>
      <c r="M2787" s="238">
        <f>+ม.9!U147</f>
        <v>0</v>
      </c>
      <c r="N2787" s="190"/>
      <c r="O2787" s="197">
        <f>+ม.9!V147</f>
        <v>0</v>
      </c>
      <c r="P2787" s="190">
        <f>+ม.9!X147</f>
        <v>0</v>
      </c>
      <c r="Q2787" s="244"/>
      <c r="R2787" s="197">
        <f t="shared" si="295"/>
        <v>0</v>
      </c>
      <c r="S2787" s="221">
        <f>+ม.9!AA147</f>
        <v>0</v>
      </c>
      <c r="T2787" s="201">
        <f t="shared" si="296"/>
        <v>0</v>
      </c>
      <c r="U2787" s="190">
        <f t="shared" si="297"/>
        <v>0</v>
      </c>
      <c r="V2787" s="190">
        <f t="shared" si="298"/>
        <v>13600</v>
      </c>
      <c r="W2787" s="190"/>
      <c r="X2787" s="258"/>
      <c r="Y2787" s="251">
        <f t="shared" si="300"/>
        <v>13600</v>
      </c>
      <c r="Z2787" s="251">
        <v>0.01</v>
      </c>
    </row>
    <row r="2788" spans="1:26" ht="15.75" customHeight="1" x14ac:dyDescent="0.45">
      <c r="A2788" s="221">
        <v>104</v>
      </c>
      <c r="B2788" s="217" t="str">
        <f>+ม.9!D148</f>
        <v>ส.ป.ก.</v>
      </c>
      <c r="C2788" s="234">
        <f>+ม.9!E148</f>
        <v>1246</v>
      </c>
      <c r="D2788" s="221">
        <f>+ม.9!J148</f>
        <v>5</v>
      </c>
      <c r="E2788" s="221">
        <f>+ม.9!K148</f>
        <v>3</v>
      </c>
      <c r="F2788" s="230">
        <f>+ม.9!L148</f>
        <v>17</v>
      </c>
      <c r="G2788" s="190"/>
      <c r="H2788" s="221">
        <f t="shared" si="294"/>
        <v>2317</v>
      </c>
      <c r="I2788" s="226">
        <v>100</v>
      </c>
      <c r="J2788" s="191">
        <f t="shared" si="299"/>
        <v>231700</v>
      </c>
      <c r="K2788" s="221">
        <f>+ม.9!R148</f>
        <v>0</v>
      </c>
      <c r="L2788" s="238">
        <f>+ม.9!T148</f>
        <v>0</v>
      </c>
      <c r="M2788" s="238">
        <f>+ม.9!U148</f>
        <v>0</v>
      </c>
      <c r="N2788" s="190"/>
      <c r="O2788" s="197">
        <f>+ม.9!V148</f>
        <v>0</v>
      </c>
      <c r="P2788" s="190">
        <f>+ม.9!X148</f>
        <v>0</v>
      </c>
      <c r="Q2788" s="244"/>
      <c r="R2788" s="197">
        <f t="shared" si="295"/>
        <v>0</v>
      </c>
      <c r="S2788" s="221">
        <f>+ม.9!AA148</f>
        <v>0</v>
      </c>
      <c r="T2788" s="201">
        <f t="shared" si="296"/>
        <v>0</v>
      </c>
      <c r="U2788" s="190">
        <f t="shared" si="297"/>
        <v>0</v>
      </c>
      <c r="V2788" s="190">
        <f t="shared" si="298"/>
        <v>231700</v>
      </c>
      <c r="W2788" s="190"/>
      <c r="X2788" s="258"/>
      <c r="Y2788" s="251">
        <f t="shared" si="300"/>
        <v>231700</v>
      </c>
      <c r="Z2788" s="251">
        <v>0.01</v>
      </c>
    </row>
    <row r="2789" spans="1:26" ht="15.75" customHeight="1" x14ac:dyDescent="0.45">
      <c r="A2789" s="221">
        <v>105</v>
      </c>
      <c r="B2789" s="217" t="str">
        <f>+ม.9!D149</f>
        <v>ส.ป.ก.</v>
      </c>
      <c r="C2789" s="234">
        <f>+ม.9!E149</f>
        <v>12127</v>
      </c>
      <c r="D2789" s="221">
        <f>+ม.9!J149</f>
        <v>0</v>
      </c>
      <c r="E2789" s="221">
        <f>+ม.9!K149</f>
        <v>0</v>
      </c>
      <c r="F2789" s="230">
        <f>+ม.9!L149</f>
        <v>97</v>
      </c>
      <c r="G2789" s="190"/>
      <c r="H2789" s="221">
        <f t="shared" si="294"/>
        <v>97</v>
      </c>
      <c r="I2789" s="226">
        <v>100</v>
      </c>
      <c r="J2789" s="191">
        <f t="shared" si="299"/>
        <v>9700</v>
      </c>
      <c r="K2789" s="221">
        <f>+ม.9!R149</f>
        <v>1</v>
      </c>
      <c r="L2789" s="238" t="str">
        <f>+ม.9!T149</f>
        <v>บ้านเดี่ยว</v>
      </c>
      <c r="M2789" s="238" t="str">
        <f>+ม.9!U149</f>
        <v>ไม้</v>
      </c>
      <c r="N2789" s="190"/>
      <c r="O2789" s="197">
        <f>+ม.9!V149</f>
        <v>54</v>
      </c>
      <c r="P2789" s="190">
        <f>+ม.9!X149</f>
        <v>0</v>
      </c>
      <c r="Q2789" s="244">
        <v>6800</v>
      </c>
      <c r="R2789" s="197">
        <f t="shared" si="295"/>
        <v>367200</v>
      </c>
      <c r="S2789" s="221">
        <f>+ม.9!AA149</f>
        <v>17</v>
      </c>
      <c r="T2789" s="201">
        <f t="shared" si="296"/>
        <v>62424</v>
      </c>
      <c r="U2789" s="190">
        <f t="shared" si="297"/>
        <v>304776</v>
      </c>
      <c r="V2789" s="190">
        <f t="shared" si="298"/>
        <v>314476</v>
      </c>
      <c r="W2789" s="190"/>
      <c r="X2789" s="258"/>
      <c r="Y2789" s="251">
        <f t="shared" si="300"/>
        <v>314476</v>
      </c>
      <c r="Z2789" s="251">
        <v>0.03</v>
      </c>
    </row>
    <row r="2790" spans="1:26" ht="15.75" customHeight="1" x14ac:dyDescent="0.45">
      <c r="A2790" s="221">
        <v>106</v>
      </c>
      <c r="B2790" s="217" t="str">
        <f>+ม.9!D150</f>
        <v>ส.ป.ก.</v>
      </c>
      <c r="C2790" s="234">
        <f>+ม.9!E150</f>
        <v>3176</v>
      </c>
      <c r="D2790" s="221">
        <f>+ม.9!J150</f>
        <v>11</v>
      </c>
      <c r="E2790" s="221">
        <f>+ม.9!K150</f>
        <v>2</v>
      </c>
      <c r="F2790" s="230">
        <f>+ม.9!L150</f>
        <v>12</v>
      </c>
      <c r="G2790" s="190"/>
      <c r="H2790" s="221">
        <f t="shared" si="294"/>
        <v>4612</v>
      </c>
      <c r="I2790" s="226">
        <v>100</v>
      </c>
      <c r="J2790" s="191">
        <f t="shared" si="299"/>
        <v>461200</v>
      </c>
      <c r="K2790" s="221">
        <f>+ม.9!R150</f>
        <v>0</v>
      </c>
      <c r="L2790" s="238">
        <f>+ม.9!T150</f>
        <v>0</v>
      </c>
      <c r="M2790" s="238">
        <f>+ม.9!U150</f>
        <v>0</v>
      </c>
      <c r="N2790" s="190"/>
      <c r="O2790" s="197">
        <f>+ม.9!V150</f>
        <v>0</v>
      </c>
      <c r="P2790" s="190">
        <f>+ม.9!X150</f>
        <v>0</v>
      </c>
      <c r="Q2790" s="244"/>
      <c r="R2790" s="197">
        <f t="shared" si="295"/>
        <v>0</v>
      </c>
      <c r="S2790" s="221">
        <f>+ม.9!AA150</f>
        <v>0</v>
      </c>
      <c r="T2790" s="201">
        <f t="shared" si="296"/>
        <v>0</v>
      </c>
      <c r="U2790" s="190">
        <f t="shared" si="297"/>
        <v>0</v>
      </c>
      <c r="V2790" s="190">
        <f t="shared" si="298"/>
        <v>461200</v>
      </c>
      <c r="W2790" s="190"/>
      <c r="X2790" s="258"/>
      <c r="Y2790" s="251">
        <f t="shared" si="300"/>
        <v>461200</v>
      </c>
      <c r="Z2790" s="251">
        <v>0.01</v>
      </c>
    </row>
    <row r="2791" spans="1:26" ht="15.75" customHeight="1" x14ac:dyDescent="0.45">
      <c r="A2791" s="221">
        <v>107</v>
      </c>
      <c r="B2791" s="217" t="str">
        <f>+ม.9!D151</f>
        <v>ส.ป.ก.</v>
      </c>
      <c r="C2791" s="234">
        <f>+ม.9!E151</f>
        <v>3173</v>
      </c>
      <c r="D2791" s="221">
        <f>+ม.9!J151</f>
        <v>15</v>
      </c>
      <c r="E2791" s="221">
        <f>+ม.9!K151</f>
        <v>2</v>
      </c>
      <c r="F2791" s="230">
        <f>+ม.9!L151</f>
        <v>37</v>
      </c>
      <c r="G2791" s="190"/>
      <c r="H2791" s="221">
        <f t="shared" si="294"/>
        <v>6237</v>
      </c>
      <c r="I2791" s="226">
        <v>100</v>
      </c>
      <c r="J2791" s="191">
        <f t="shared" si="299"/>
        <v>623700</v>
      </c>
      <c r="K2791" s="221">
        <f>+ม.9!R151</f>
        <v>0</v>
      </c>
      <c r="L2791" s="238">
        <f>+ม.9!T151</f>
        <v>0</v>
      </c>
      <c r="M2791" s="238">
        <f>+ม.9!U151</f>
        <v>0</v>
      </c>
      <c r="N2791" s="190"/>
      <c r="O2791" s="197">
        <f>+ม.9!V151</f>
        <v>0</v>
      </c>
      <c r="P2791" s="190">
        <f>+ม.9!X151</f>
        <v>0</v>
      </c>
      <c r="Q2791" s="244"/>
      <c r="R2791" s="197">
        <f t="shared" si="295"/>
        <v>0</v>
      </c>
      <c r="S2791" s="221">
        <f>+ม.9!AA151</f>
        <v>0</v>
      </c>
      <c r="T2791" s="201">
        <f t="shared" si="296"/>
        <v>0</v>
      </c>
      <c r="U2791" s="190">
        <f t="shared" si="297"/>
        <v>0</v>
      </c>
      <c r="V2791" s="190">
        <f t="shared" si="298"/>
        <v>623700</v>
      </c>
      <c r="W2791" s="190"/>
      <c r="X2791" s="258"/>
      <c r="Y2791" s="251">
        <f t="shared" si="300"/>
        <v>623700</v>
      </c>
      <c r="Z2791" s="251">
        <v>0.01</v>
      </c>
    </row>
    <row r="2792" spans="1:26" ht="15.75" customHeight="1" x14ac:dyDescent="0.45">
      <c r="A2792" s="221">
        <v>108</v>
      </c>
      <c r="B2792" s="217" t="str">
        <f>+ม.9!D152</f>
        <v>ส.ป.ก.</v>
      </c>
      <c r="C2792" s="234">
        <f>+ม.9!E152</f>
        <v>9275</v>
      </c>
      <c r="D2792" s="221">
        <f>+ม.9!J152</f>
        <v>9</v>
      </c>
      <c r="E2792" s="221">
        <f>+ม.9!K152</f>
        <v>1</v>
      </c>
      <c r="F2792" s="230">
        <f>+ม.9!L152</f>
        <v>89</v>
      </c>
      <c r="G2792" s="190"/>
      <c r="H2792" s="221">
        <f t="shared" si="294"/>
        <v>3789</v>
      </c>
      <c r="I2792" s="226">
        <v>100</v>
      </c>
      <c r="J2792" s="191">
        <f t="shared" si="299"/>
        <v>378900</v>
      </c>
      <c r="K2792" s="221">
        <f>+ม.9!R152</f>
        <v>0</v>
      </c>
      <c r="L2792" s="238">
        <f>+ม.9!T152</f>
        <v>0</v>
      </c>
      <c r="M2792" s="238">
        <f>+ม.9!U152</f>
        <v>0</v>
      </c>
      <c r="N2792" s="190"/>
      <c r="O2792" s="197">
        <f>+ม.9!V152</f>
        <v>0</v>
      </c>
      <c r="P2792" s="190">
        <f>+ม.9!X152</f>
        <v>0</v>
      </c>
      <c r="Q2792" s="244"/>
      <c r="R2792" s="197">
        <f t="shared" si="295"/>
        <v>0</v>
      </c>
      <c r="S2792" s="221">
        <f>+ม.9!AA152</f>
        <v>0</v>
      </c>
      <c r="T2792" s="201">
        <f t="shared" si="296"/>
        <v>0</v>
      </c>
      <c r="U2792" s="190">
        <f t="shared" si="297"/>
        <v>0</v>
      </c>
      <c r="V2792" s="190">
        <f t="shared" si="298"/>
        <v>378900</v>
      </c>
      <c r="W2792" s="190"/>
      <c r="X2792" s="258"/>
      <c r="Y2792" s="251">
        <f t="shared" si="300"/>
        <v>378900</v>
      </c>
      <c r="Z2792" s="251">
        <v>0.01</v>
      </c>
    </row>
    <row r="2793" spans="1:26" ht="15.75" customHeight="1" x14ac:dyDescent="0.45">
      <c r="A2793" s="221">
        <v>109</v>
      </c>
      <c r="B2793" s="217" t="str">
        <f>+ม.9!D153</f>
        <v>ส.ป.ก.</v>
      </c>
      <c r="C2793" s="234">
        <f>+ม.9!E153</f>
        <v>7419</v>
      </c>
      <c r="D2793" s="221">
        <f>+ม.9!J153</f>
        <v>0</v>
      </c>
      <c r="E2793" s="221">
        <f>+ม.9!K153</f>
        <v>1</v>
      </c>
      <c r="F2793" s="230">
        <f>+ม.9!L153</f>
        <v>54</v>
      </c>
      <c r="G2793" s="190"/>
      <c r="H2793" s="221">
        <f t="shared" si="294"/>
        <v>154</v>
      </c>
      <c r="I2793" s="226">
        <v>100</v>
      </c>
      <c r="J2793" s="191">
        <f t="shared" si="299"/>
        <v>15400</v>
      </c>
      <c r="K2793" s="221">
        <f>+ม.9!R153</f>
        <v>1</v>
      </c>
      <c r="L2793" s="238" t="str">
        <f>+ม.9!T153</f>
        <v>บ้านเดี่ยว</v>
      </c>
      <c r="M2793" s="238" t="str">
        <f>+ม.9!U153</f>
        <v>ตึก</v>
      </c>
      <c r="N2793" s="190"/>
      <c r="O2793" s="197">
        <f>+ม.9!V153</f>
        <v>54</v>
      </c>
      <c r="P2793" s="190">
        <f>+ม.9!X153</f>
        <v>0</v>
      </c>
      <c r="Q2793" s="244">
        <v>6800</v>
      </c>
      <c r="R2793" s="197">
        <f t="shared" si="295"/>
        <v>367200</v>
      </c>
      <c r="S2793" s="221">
        <f>+ม.9!AA153</f>
        <v>15</v>
      </c>
      <c r="T2793" s="201">
        <f t="shared" si="296"/>
        <v>55080</v>
      </c>
      <c r="U2793" s="190">
        <f t="shared" si="297"/>
        <v>312120</v>
      </c>
      <c r="V2793" s="190">
        <f t="shared" si="298"/>
        <v>327520</v>
      </c>
      <c r="W2793" s="190"/>
      <c r="X2793" s="258"/>
      <c r="Y2793" s="251">
        <f t="shared" si="300"/>
        <v>327520</v>
      </c>
      <c r="Z2793" s="251">
        <v>0.03</v>
      </c>
    </row>
    <row r="2794" spans="1:26" ht="15.75" customHeight="1" x14ac:dyDescent="0.45">
      <c r="A2794" s="221">
        <v>110</v>
      </c>
      <c r="B2794" s="217" t="str">
        <f>+ม.9!D154</f>
        <v>ส.ป.ก.</v>
      </c>
      <c r="C2794" s="234">
        <f>+ม.9!E154</f>
        <v>7420</v>
      </c>
      <c r="D2794" s="221">
        <f>+ม.9!J154</f>
        <v>0</v>
      </c>
      <c r="E2794" s="221">
        <f>+ม.9!K154</f>
        <v>1</v>
      </c>
      <c r="F2794" s="230">
        <f>+ม.9!L154</f>
        <v>48</v>
      </c>
      <c r="G2794" s="190"/>
      <c r="H2794" s="221">
        <f t="shared" si="294"/>
        <v>148</v>
      </c>
      <c r="I2794" s="226">
        <v>100</v>
      </c>
      <c r="J2794" s="191">
        <f t="shared" si="299"/>
        <v>14800</v>
      </c>
      <c r="K2794" s="221">
        <f>+ม.9!R154</f>
        <v>1</v>
      </c>
      <c r="L2794" s="238" t="str">
        <f>+ม.9!T154</f>
        <v>บ้านเดี่ยว</v>
      </c>
      <c r="M2794" s="238" t="str">
        <f>+ม.9!U154</f>
        <v>ครึ่งตึกครึ่งไม้</v>
      </c>
      <c r="N2794" s="190"/>
      <c r="O2794" s="197">
        <f>+ม.9!V154</f>
        <v>72</v>
      </c>
      <c r="P2794" s="190">
        <f>+ม.9!X154</f>
        <v>0</v>
      </c>
      <c r="Q2794" s="244">
        <v>6800</v>
      </c>
      <c r="R2794" s="197">
        <f t="shared" si="295"/>
        <v>489600</v>
      </c>
      <c r="S2794" s="221">
        <f>+ม.9!AA154</f>
        <v>30</v>
      </c>
      <c r="T2794" s="201">
        <f t="shared" si="296"/>
        <v>146880</v>
      </c>
      <c r="U2794" s="190">
        <f t="shared" si="297"/>
        <v>342720</v>
      </c>
      <c r="V2794" s="190">
        <f t="shared" si="298"/>
        <v>357520</v>
      </c>
      <c r="W2794" s="190"/>
      <c r="X2794" s="258"/>
      <c r="Y2794" s="251">
        <f t="shared" si="300"/>
        <v>357520</v>
      </c>
      <c r="Z2794" s="251">
        <v>0.03</v>
      </c>
    </row>
    <row r="2795" spans="1:26" ht="15.75" customHeight="1" x14ac:dyDescent="0.45">
      <c r="A2795" s="221">
        <f>+ม.9!C155</f>
        <v>0</v>
      </c>
      <c r="B2795" s="217">
        <f>+ม.9!D155</f>
        <v>0</v>
      </c>
      <c r="C2795" s="234"/>
      <c r="D2795" s="221"/>
      <c r="E2795" s="221"/>
      <c r="F2795" s="230"/>
      <c r="G2795" s="190"/>
      <c r="H2795" s="221">
        <f t="shared" si="294"/>
        <v>0</v>
      </c>
      <c r="I2795" s="226"/>
      <c r="J2795" s="191">
        <f t="shared" si="299"/>
        <v>0</v>
      </c>
      <c r="K2795" s="221">
        <f>+ม.9!R155</f>
        <v>0</v>
      </c>
      <c r="L2795" s="238" t="str">
        <f>+ม.9!T155</f>
        <v>ชั้นที่1</v>
      </c>
      <c r="M2795" s="238">
        <f>+ม.9!U155</f>
        <v>0</v>
      </c>
      <c r="N2795" s="190"/>
      <c r="O2795" s="197">
        <f>+ม.9!V155</f>
        <v>0</v>
      </c>
      <c r="P2795" s="190">
        <f>+ม.9!X155</f>
        <v>36</v>
      </c>
      <c r="Q2795" s="244"/>
      <c r="R2795" s="197">
        <f t="shared" si="295"/>
        <v>0</v>
      </c>
      <c r="S2795" s="221">
        <f>+ม.9!AA155</f>
        <v>0</v>
      </c>
      <c r="T2795" s="201">
        <f t="shared" si="296"/>
        <v>0</v>
      </c>
      <c r="U2795" s="190">
        <f t="shared" si="297"/>
        <v>0</v>
      </c>
      <c r="V2795" s="190">
        <f t="shared" si="298"/>
        <v>0</v>
      </c>
      <c r="W2795" s="190"/>
      <c r="X2795" s="258"/>
      <c r="Y2795" s="251">
        <f t="shared" si="300"/>
        <v>0</v>
      </c>
      <c r="Z2795" s="251"/>
    </row>
    <row r="2796" spans="1:26" ht="15.75" customHeight="1" x14ac:dyDescent="0.45">
      <c r="A2796" s="221">
        <f>+ม.9!C156</f>
        <v>0</v>
      </c>
      <c r="B2796" s="217">
        <f>+ม.9!D156</f>
        <v>0</v>
      </c>
      <c r="C2796" s="234"/>
      <c r="D2796" s="221"/>
      <c r="E2796" s="221"/>
      <c r="F2796" s="230"/>
      <c r="G2796" s="190"/>
      <c r="H2796" s="221">
        <f t="shared" si="294"/>
        <v>0</v>
      </c>
      <c r="I2796" s="226"/>
      <c r="J2796" s="191">
        <f t="shared" si="299"/>
        <v>0</v>
      </c>
      <c r="K2796" s="221">
        <f>+ม.9!R156</f>
        <v>0</v>
      </c>
      <c r="L2796" s="238" t="str">
        <f>+ม.9!T156</f>
        <v>ชั้นที่2</v>
      </c>
      <c r="M2796" s="238">
        <f>+ม.9!U156</f>
        <v>0</v>
      </c>
      <c r="N2796" s="190"/>
      <c r="O2796" s="197">
        <f>+ม.9!V156</f>
        <v>0</v>
      </c>
      <c r="P2796" s="190">
        <f>+ม.9!X156</f>
        <v>36</v>
      </c>
      <c r="Q2796" s="244"/>
      <c r="R2796" s="197">
        <f t="shared" si="295"/>
        <v>0</v>
      </c>
      <c r="S2796" s="221">
        <f>+ม.9!AA156</f>
        <v>0</v>
      </c>
      <c r="T2796" s="201">
        <f t="shared" si="296"/>
        <v>0</v>
      </c>
      <c r="U2796" s="190">
        <f t="shared" si="297"/>
        <v>0</v>
      </c>
      <c r="V2796" s="190">
        <f t="shared" si="298"/>
        <v>0</v>
      </c>
      <c r="W2796" s="190"/>
      <c r="X2796" s="258"/>
      <c r="Y2796" s="251">
        <f t="shared" si="300"/>
        <v>0</v>
      </c>
      <c r="Z2796" s="251"/>
    </row>
    <row r="2797" spans="1:26" ht="15.75" customHeight="1" x14ac:dyDescent="0.45">
      <c r="A2797" s="221">
        <v>111</v>
      </c>
      <c r="B2797" s="217" t="str">
        <f>+ม.9!D157</f>
        <v>ส.ป.ก.</v>
      </c>
      <c r="C2797" s="234">
        <f>+ม.9!E157</f>
        <v>1244</v>
      </c>
      <c r="D2797" s="221">
        <f>+ม.9!J157</f>
        <v>18</v>
      </c>
      <c r="E2797" s="221">
        <f>+ม.9!K157</f>
        <v>2</v>
      </c>
      <c r="F2797" s="230">
        <f>+ม.9!L157</f>
        <v>2</v>
      </c>
      <c r="G2797" s="190"/>
      <c r="H2797" s="221">
        <f t="shared" si="294"/>
        <v>7402</v>
      </c>
      <c r="I2797" s="226">
        <v>100</v>
      </c>
      <c r="J2797" s="191">
        <f t="shared" si="299"/>
        <v>740200</v>
      </c>
      <c r="K2797" s="221">
        <f>+ม.9!R157</f>
        <v>0</v>
      </c>
      <c r="L2797" s="238">
        <f>+ม.9!T157</f>
        <v>0</v>
      </c>
      <c r="M2797" s="238">
        <f>+ม.9!U157</f>
        <v>0</v>
      </c>
      <c r="N2797" s="190"/>
      <c r="O2797" s="197">
        <f>+ม.9!V157</f>
        <v>0</v>
      </c>
      <c r="P2797" s="190">
        <f>+ม.9!X157</f>
        <v>0</v>
      </c>
      <c r="Q2797" s="244"/>
      <c r="R2797" s="197">
        <f t="shared" si="295"/>
        <v>0</v>
      </c>
      <c r="S2797" s="221">
        <f>+ม.9!AA157</f>
        <v>0</v>
      </c>
      <c r="T2797" s="201">
        <f t="shared" si="296"/>
        <v>0</v>
      </c>
      <c r="U2797" s="190">
        <f t="shared" si="297"/>
        <v>0</v>
      </c>
      <c r="V2797" s="190">
        <f t="shared" si="298"/>
        <v>740200</v>
      </c>
      <c r="W2797" s="190"/>
      <c r="X2797" s="258"/>
      <c r="Y2797" s="251">
        <f t="shared" si="300"/>
        <v>740200</v>
      </c>
      <c r="Z2797" s="251">
        <v>0.01</v>
      </c>
    </row>
    <row r="2798" spans="1:26" ht="15.75" customHeight="1" x14ac:dyDescent="0.45">
      <c r="A2798" s="221">
        <v>112</v>
      </c>
      <c r="B2798" s="217" t="str">
        <f>+ม.9!D158</f>
        <v>ส.ป.ก.</v>
      </c>
      <c r="C2798" s="234">
        <f>+ม.9!E158</f>
        <v>3183</v>
      </c>
      <c r="D2798" s="221">
        <f>+ม.9!J158</f>
        <v>31</v>
      </c>
      <c r="E2798" s="221">
        <f>+ม.9!K158</f>
        <v>2</v>
      </c>
      <c r="F2798" s="230">
        <f>+ม.9!L158</f>
        <v>18</v>
      </c>
      <c r="G2798" s="190"/>
      <c r="H2798" s="221">
        <f t="shared" si="294"/>
        <v>12618</v>
      </c>
      <c r="I2798" s="226">
        <v>100</v>
      </c>
      <c r="J2798" s="191">
        <f t="shared" si="299"/>
        <v>1261800</v>
      </c>
      <c r="K2798" s="221">
        <f>+ม.9!R158</f>
        <v>0</v>
      </c>
      <c r="L2798" s="238">
        <f>+ม.9!T158</f>
        <v>0</v>
      </c>
      <c r="M2798" s="238">
        <f>+ม.9!U158</f>
        <v>0</v>
      </c>
      <c r="N2798" s="190"/>
      <c r="O2798" s="197">
        <f>+ม.9!V158</f>
        <v>0</v>
      </c>
      <c r="P2798" s="190">
        <f>+ม.9!X158</f>
        <v>0</v>
      </c>
      <c r="Q2798" s="244"/>
      <c r="R2798" s="197">
        <f t="shared" si="295"/>
        <v>0</v>
      </c>
      <c r="S2798" s="221">
        <f>+ม.9!AA158</f>
        <v>0</v>
      </c>
      <c r="T2798" s="201">
        <f t="shared" si="296"/>
        <v>0</v>
      </c>
      <c r="U2798" s="190">
        <f t="shared" si="297"/>
        <v>0</v>
      </c>
      <c r="V2798" s="190">
        <f t="shared" si="298"/>
        <v>1261800</v>
      </c>
      <c r="W2798" s="190"/>
      <c r="X2798" s="258"/>
      <c r="Y2798" s="251">
        <f t="shared" si="300"/>
        <v>1261800</v>
      </c>
      <c r="Z2798" s="251">
        <v>0.01</v>
      </c>
    </row>
    <row r="2799" spans="1:26" ht="15.75" customHeight="1" x14ac:dyDescent="0.45">
      <c r="A2799" s="221">
        <v>113</v>
      </c>
      <c r="B2799" s="217" t="str">
        <f>+ม.9!D159</f>
        <v>ส.ป.ก.</v>
      </c>
      <c r="C2799" s="234">
        <f>+ม.9!E159</f>
        <v>7423</v>
      </c>
      <c r="D2799" s="221">
        <f>+ม.9!J159</f>
        <v>1</v>
      </c>
      <c r="E2799" s="221">
        <f>+ม.9!K159</f>
        <v>0</v>
      </c>
      <c r="F2799" s="230">
        <f>+ม.9!L159</f>
        <v>27</v>
      </c>
      <c r="G2799" s="190"/>
      <c r="H2799" s="221">
        <f t="shared" ref="H2799:H2862" si="301">+(D2799*400)+(E2799*100)+F2799</f>
        <v>427</v>
      </c>
      <c r="I2799" s="226">
        <v>100</v>
      </c>
      <c r="J2799" s="191">
        <f t="shared" si="299"/>
        <v>42700</v>
      </c>
      <c r="K2799" s="221">
        <f>+ม.9!R159</f>
        <v>1</v>
      </c>
      <c r="L2799" s="238" t="str">
        <f>+ม.9!T159</f>
        <v>บ้านเดี่ยว</v>
      </c>
      <c r="M2799" s="238" t="str">
        <f>+ม.9!U159</f>
        <v>ตึก</v>
      </c>
      <c r="N2799" s="190"/>
      <c r="O2799" s="197">
        <f>+ม.9!V159</f>
        <v>72</v>
      </c>
      <c r="P2799" s="190">
        <f>+ม.9!X159</f>
        <v>0</v>
      </c>
      <c r="Q2799" s="244">
        <v>6800</v>
      </c>
      <c r="R2799" s="197">
        <f t="shared" ref="R2799:R2888" si="302">O2799*Q2799</f>
        <v>489600</v>
      </c>
      <c r="S2799" s="221">
        <f>+ม.9!AA159</f>
        <v>20</v>
      </c>
      <c r="T2799" s="201">
        <f t="shared" ref="T2799:T2888" si="303">R2799*S2799/100</f>
        <v>97920</v>
      </c>
      <c r="U2799" s="190">
        <f t="shared" ref="U2799:U2888" si="304">R2799-T2799</f>
        <v>391680</v>
      </c>
      <c r="V2799" s="190">
        <f t="shared" ref="V2799:V2888" si="305">J2799+U2799</f>
        <v>434380</v>
      </c>
      <c r="W2799" s="190"/>
      <c r="X2799" s="258"/>
      <c r="Y2799" s="251">
        <f t="shared" si="300"/>
        <v>434380</v>
      </c>
      <c r="Z2799" s="251">
        <v>0.03</v>
      </c>
    </row>
    <row r="2800" spans="1:26" ht="15.75" customHeight="1" x14ac:dyDescent="0.45">
      <c r="A2800" s="221">
        <v>114</v>
      </c>
      <c r="B2800" s="217" t="str">
        <f>+ม.9!D160</f>
        <v>ส.ป.ก.</v>
      </c>
      <c r="C2800" s="234">
        <f>+ม.9!E160</f>
        <v>7425</v>
      </c>
      <c r="D2800" s="221">
        <f>+ม.9!J160</f>
        <v>0</v>
      </c>
      <c r="E2800" s="221">
        <f>+ม.9!K160</f>
        <v>1</v>
      </c>
      <c r="F2800" s="230">
        <f>+ม.9!L160</f>
        <v>87</v>
      </c>
      <c r="G2800" s="190"/>
      <c r="H2800" s="221">
        <f t="shared" si="301"/>
        <v>187</v>
      </c>
      <c r="I2800" s="226">
        <v>100</v>
      </c>
      <c r="J2800" s="191">
        <f t="shared" ref="J2800:J2863" si="306">H2800*I2800</f>
        <v>18700</v>
      </c>
      <c r="K2800" s="221">
        <f>+ม.9!R160</f>
        <v>1</v>
      </c>
      <c r="L2800" s="238" t="str">
        <f>+ม.9!T160</f>
        <v>บ้านเดี่ยว</v>
      </c>
      <c r="M2800" s="238" t="str">
        <f>+ม.9!U160</f>
        <v>ตึก</v>
      </c>
      <c r="N2800" s="190"/>
      <c r="O2800" s="197">
        <f>+ม.9!V160</f>
        <v>54</v>
      </c>
      <c r="P2800" s="190">
        <f>+ม.9!X160</f>
        <v>0</v>
      </c>
      <c r="Q2800" s="244">
        <v>6800</v>
      </c>
      <c r="R2800" s="197">
        <f t="shared" si="302"/>
        <v>367200</v>
      </c>
      <c r="S2800" s="221">
        <f>+ม.9!AA160</f>
        <v>18</v>
      </c>
      <c r="T2800" s="201">
        <f t="shared" si="303"/>
        <v>66096</v>
      </c>
      <c r="U2800" s="190">
        <f t="shared" si="304"/>
        <v>301104</v>
      </c>
      <c r="V2800" s="190">
        <f t="shared" si="305"/>
        <v>319804</v>
      </c>
      <c r="W2800" s="190"/>
      <c r="X2800" s="258"/>
      <c r="Y2800" s="251">
        <f t="shared" si="300"/>
        <v>319804</v>
      </c>
      <c r="Z2800" s="251">
        <v>0.03</v>
      </c>
    </row>
    <row r="2801" spans="1:26" ht="15.75" customHeight="1" x14ac:dyDescent="0.45">
      <c r="A2801" s="221">
        <v>115</v>
      </c>
      <c r="B2801" s="217" t="str">
        <f>+ม.9!D161</f>
        <v>ส.ป.ก.</v>
      </c>
      <c r="C2801" s="234">
        <f>+ม.9!E161</f>
        <v>1232</v>
      </c>
      <c r="D2801" s="221">
        <f>+ม.9!J161</f>
        <v>17</v>
      </c>
      <c r="E2801" s="221">
        <f>+ม.9!K161</f>
        <v>2</v>
      </c>
      <c r="F2801" s="230">
        <f>+ม.9!L161</f>
        <v>5</v>
      </c>
      <c r="G2801" s="190"/>
      <c r="H2801" s="221">
        <f t="shared" si="301"/>
        <v>7005</v>
      </c>
      <c r="I2801" s="226">
        <v>100</v>
      </c>
      <c r="J2801" s="191">
        <f t="shared" si="306"/>
        <v>700500</v>
      </c>
      <c r="K2801" s="221">
        <f>+ม.9!R161</f>
        <v>0</v>
      </c>
      <c r="L2801" s="238">
        <f>+ม.9!T161</f>
        <v>0</v>
      </c>
      <c r="M2801" s="238">
        <f>+ม.9!U161</f>
        <v>0</v>
      </c>
      <c r="N2801" s="190"/>
      <c r="O2801" s="197">
        <f>+ม.9!V161</f>
        <v>0</v>
      </c>
      <c r="P2801" s="190">
        <f>+ม.9!X161</f>
        <v>0</v>
      </c>
      <c r="Q2801" s="244"/>
      <c r="R2801" s="197">
        <f t="shared" si="302"/>
        <v>0</v>
      </c>
      <c r="S2801" s="221">
        <f>+ม.9!AA161</f>
        <v>0</v>
      </c>
      <c r="T2801" s="201">
        <f t="shared" si="303"/>
        <v>0</v>
      </c>
      <c r="U2801" s="190">
        <f t="shared" si="304"/>
        <v>0</v>
      </c>
      <c r="V2801" s="190">
        <f t="shared" si="305"/>
        <v>700500</v>
      </c>
      <c r="W2801" s="190"/>
      <c r="X2801" s="258"/>
      <c r="Y2801" s="251">
        <f t="shared" si="300"/>
        <v>700500</v>
      </c>
      <c r="Z2801" s="251">
        <v>0.01</v>
      </c>
    </row>
    <row r="2802" spans="1:26" ht="15.75" customHeight="1" x14ac:dyDescent="0.45">
      <c r="A2802" s="221">
        <v>116</v>
      </c>
      <c r="B2802" s="217" t="str">
        <f>+ม.9!D162</f>
        <v>ส.ป.ก.</v>
      </c>
      <c r="C2802" s="234">
        <f>+ม.9!E162</f>
        <v>11602</v>
      </c>
      <c r="D2802" s="221">
        <f>+ม.9!J162</f>
        <v>25</v>
      </c>
      <c r="E2802" s="221">
        <f>+ม.9!K162</f>
        <v>3</v>
      </c>
      <c r="F2802" s="230">
        <f>+ม.9!L162</f>
        <v>31</v>
      </c>
      <c r="G2802" s="190"/>
      <c r="H2802" s="221">
        <f t="shared" si="301"/>
        <v>10331</v>
      </c>
      <c r="I2802" s="226">
        <v>100</v>
      </c>
      <c r="J2802" s="191">
        <f t="shared" si="306"/>
        <v>1033100</v>
      </c>
      <c r="K2802" s="221">
        <f>+ม.9!R162</f>
        <v>0</v>
      </c>
      <c r="L2802" s="238">
        <f>+ม.9!T162</f>
        <v>0</v>
      </c>
      <c r="M2802" s="238">
        <f>+ม.9!U162</f>
        <v>0</v>
      </c>
      <c r="N2802" s="190"/>
      <c r="O2802" s="197">
        <f>+ม.9!V162</f>
        <v>0</v>
      </c>
      <c r="P2802" s="190">
        <f>+ม.9!X162</f>
        <v>0</v>
      </c>
      <c r="Q2802" s="244"/>
      <c r="R2802" s="197">
        <f t="shared" si="302"/>
        <v>0</v>
      </c>
      <c r="S2802" s="221">
        <f>+ม.9!AA162</f>
        <v>0</v>
      </c>
      <c r="T2802" s="201">
        <f t="shared" si="303"/>
        <v>0</v>
      </c>
      <c r="U2802" s="190">
        <f t="shared" si="304"/>
        <v>0</v>
      </c>
      <c r="V2802" s="190">
        <f t="shared" si="305"/>
        <v>1033100</v>
      </c>
      <c r="W2802" s="190"/>
      <c r="X2802" s="258"/>
      <c r="Y2802" s="251">
        <f t="shared" si="300"/>
        <v>1033100</v>
      </c>
      <c r="Z2802" s="251">
        <v>0.01</v>
      </c>
    </row>
    <row r="2803" spans="1:26" ht="15.75" customHeight="1" x14ac:dyDescent="0.45">
      <c r="A2803" s="221">
        <v>117</v>
      </c>
      <c r="B2803" s="217" t="str">
        <f>+ม.9!D163</f>
        <v>ส.ป.ก.</v>
      </c>
      <c r="C2803" s="234">
        <f>+ม.9!E163</f>
        <v>12134</v>
      </c>
      <c r="D2803" s="221">
        <f>+ม.9!J163</f>
        <v>0</v>
      </c>
      <c r="E2803" s="221">
        <f>+ม.9!K163</f>
        <v>1</v>
      </c>
      <c r="F2803" s="230">
        <f>+ม.9!L163</f>
        <v>36</v>
      </c>
      <c r="G2803" s="190"/>
      <c r="H2803" s="221">
        <f t="shared" si="301"/>
        <v>136</v>
      </c>
      <c r="I2803" s="226">
        <v>100</v>
      </c>
      <c r="J2803" s="191">
        <f t="shared" si="306"/>
        <v>13600</v>
      </c>
      <c r="K2803" s="221">
        <f>+ม.9!R163</f>
        <v>1</v>
      </c>
      <c r="L2803" s="238" t="str">
        <f>+ม.9!T163</f>
        <v>บ้านเดี่ยว</v>
      </c>
      <c r="M2803" s="238" t="str">
        <f>+ม.9!U163</f>
        <v>ครึ่งตึกครึ่งไม้</v>
      </c>
      <c r="N2803" s="190"/>
      <c r="O2803" s="197">
        <f>+ม.9!V163</f>
        <v>108</v>
      </c>
      <c r="P2803" s="190">
        <f>+ม.9!X163</f>
        <v>0</v>
      </c>
      <c r="Q2803" s="244">
        <v>6800</v>
      </c>
      <c r="R2803" s="197">
        <f t="shared" si="302"/>
        <v>734400</v>
      </c>
      <c r="S2803" s="221">
        <f>+ม.9!AA163</f>
        <v>30</v>
      </c>
      <c r="T2803" s="201">
        <f t="shared" si="303"/>
        <v>220320</v>
      </c>
      <c r="U2803" s="190">
        <f t="shared" si="304"/>
        <v>514080</v>
      </c>
      <c r="V2803" s="190">
        <f t="shared" si="305"/>
        <v>527680</v>
      </c>
      <c r="W2803" s="190"/>
      <c r="X2803" s="258"/>
      <c r="Y2803" s="251">
        <f t="shared" si="300"/>
        <v>527680</v>
      </c>
      <c r="Z2803" s="251">
        <v>0.03</v>
      </c>
    </row>
    <row r="2804" spans="1:26" ht="15.75" customHeight="1" x14ac:dyDescent="0.45">
      <c r="A2804" s="221">
        <f>+ม.9!C164</f>
        <v>0</v>
      </c>
      <c r="B2804" s="217">
        <f>+ม.9!D164</f>
        <v>0</v>
      </c>
      <c r="C2804" s="234"/>
      <c r="D2804" s="221"/>
      <c r="E2804" s="221"/>
      <c r="F2804" s="230"/>
      <c r="G2804" s="190"/>
      <c r="H2804" s="221">
        <f t="shared" si="301"/>
        <v>0</v>
      </c>
      <c r="I2804" s="226"/>
      <c r="J2804" s="191">
        <f t="shared" si="306"/>
        <v>0</v>
      </c>
      <c r="K2804" s="221">
        <f>+ม.9!R164</f>
        <v>0</v>
      </c>
      <c r="L2804" s="238" t="str">
        <f>+ม.9!T164</f>
        <v>ชั้นที่1</v>
      </c>
      <c r="M2804" s="238">
        <f>+ม.9!U164</f>
        <v>0</v>
      </c>
      <c r="N2804" s="190"/>
      <c r="O2804" s="197">
        <f>+ม.9!V164</f>
        <v>0</v>
      </c>
      <c r="P2804" s="190">
        <f>+ม.9!X164</f>
        <v>54</v>
      </c>
      <c r="Q2804" s="244"/>
      <c r="R2804" s="197">
        <f t="shared" si="302"/>
        <v>0</v>
      </c>
      <c r="S2804" s="221">
        <f>+ม.9!AA164</f>
        <v>0</v>
      </c>
      <c r="T2804" s="201">
        <f t="shared" si="303"/>
        <v>0</v>
      </c>
      <c r="U2804" s="190">
        <f t="shared" si="304"/>
        <v>0</v>
      </c>
      <c r="V2804" s="190">
        <f t="shared" si="305"/>
        <v>0</v>
      </c>
      <c r="W2804" s="190"/>
      <c r="X2804" s="258"/>
      <c r="Y2804" s="251">
        <f t="shared" si="300"/>
        <v>0</v>
      </c>
      <c r="Z2804" s="251"/>
    </row>
    <row r="2805" spans="1:26" ht="15.75" customHeight="1" x14ac:dyDescent="0.45">
      <c r="A2805" s="221">
        <f>+ม.9!C165</f>
        <v>0</v>
      </c>
      <c r="B2805" s="217">
        <f>+ม.9!D165</f>
        <v>0</v>
      </c>
      <c r="C2805" s="234"/>
      <c r="D2805" s="221"/>
      <c r="E2805" s="221"/>
      <c r="F2805" s="230"/>
      <c r="G2805" s="190"/>
      <c r="H2805" s="221">
        <f t="shared" si="301"/>
        <v>0</v>
      </c>
      <c r="I2805" s="226"/>
      <c r="J2805" s="191">
        <f t="shared" si="306"/>
        <v>0</v>
      </c>
      <c r="K2805" s="221">
        <f>+ม.9!R165</f>
        <v>0</v>
      </c>
      <c r="L2805" s="238" t="str">
        <f>+ม.9!T165</f>
        <v>ชั้นที่2</v>
      </c>
      <c r="M2805" s="238">
        <f>+ม.9!U165</f>
        <v>0</v>
      </c>
      <c r="N2805" s="190"/>
      <c r="O2805" s="197">
        <f>+ม.9!V165</f>
        <v>0</v>
      </c>
      <c r="P2805" s="190">
        <f>+ม.9!X165</f>
        <v>54</v>
      </c>
      <c r="Q2805" s="244"/>
      <c r="R2805" s="197">
        <f t="shared" si="302"/>
        <v>0</v>
      </c>
      <c r="S2805" s="221">
        <f>+ม.9!AA165</f>
        <v>0</v>
      </c>
      <c r="T2805" s="201">
        <f t="shared" si="303"/>
        <v>0</v>
      </c>
      <c r="U2805" s="190">
        <f t="shared" si="304"/>
        <v>0</v>
      </c>
      <c r="V2805" s="190">
        <f t="shared" si="305"/>
        <v>0</v>
      </c>
      <c r="W2805" s="190"/>
      <c r="X2805" s="258"/>
      <c r="Y2805" s="251">
        <f t="shared" si="300"/>
        <v>0</v>
      </c>
      <c r="Z2805" s="251"/>
    </row>
    <row r="2806" spans="1:26" ht="15.75" customHeight="1" x14ac:dyDescent="0.45">
      <c r="A2806" s="221">
        <v>118</v>
      </c>
      <c r="B2806" s="217" t="str">
        <f>+ม.9!D166</f>
        <v>ส.ป.ก.</v>
      </c>
      <c r="C2806" s="234">
        <f>+ม.9!E166</f>
        <v>715</v>
      </c>
      <c r="D2806" s="221">
        <f>+ม.9!J166</f>
        <v>35</v>
      </c>
      <c r="E2806" s="221">
        <f>+ม.9!K166</f>
        <v>2</v>
      </c>
      <c r="F2806" s="230">
        <f>+ม.9!L166</f>
        <v>84</v>
      </c>
      <c r="G2806" s="190"/>
      <c r="H2806" s="221">
        <f t="shared" si="301"/>
        <v>14284</v>
      </c>
      <c r="I2806" s="226">
        <v>100</v>
      </c>
      <c r="J2806" s="191">
        <f t="shared" si="306"/>
        <v>1428400</v>
      </c>
      <c r="K2806" s="221">
        <f>+ม.9!R166</f>
        <v>0</v>
      </c>
      <c r="L2806" s="238">
        <f>+ม.9!T166</f>
        <v>0</v>
      </c>
      <c r="M2806" s="238">
        <f>+ม.9!U166</f>
        <v>0</v>
      </c>
      <c r="N2806" s="190"/>
      <c r="O2806" s="197">
        <f>+ม.9!V166</f>
        <v>0</v>
      </c>
      <c r="P2806" s="190">
        <f>+ม.9!X166</f>
        <v>0</v>
      </c>
      <c r="Q2806" s="244"/>
      <c r="R2806" s="197">
        <f t="shared" si="302"/>
        <v>0</v>
      </c>
      <c r="S2806" s="221">
        <f>+ม.9!AA166</f>
        <v>0</v>
      </c>
      <c r="T2806" s="201">
        <f t="shared" si="303"/>
        <v>0</v>
      </c>
      <c r="U2806" s="190">
        <f t="shared" si="304"/>
        <v>0</v>
      </c>
      <c r="V2806" s="190">
        <f t="shared" si="305"/>
        <v>1428400</v>
      </c>
      <c r="W2806" s="190"/>
      <c r="X2806" s="258"/>
      <c r="Y2806" s="251">
        <f t="shared" si="300"/>
        <v>1428400</v>
      </c>
      <c r="Z2806" s="251">
        <v>0.01</v>
      </c>
    </row>
    <row r="2807" spans="1:26" ht="15.75" customHeight="1" x14ac:dyDescent="0.45">
      <c r="A2807" s="221">
        <v>119</v>
      </c>
      <c r="B2807" s="217" t="str">
        <f>+ม.9!D167</f>
        <v>ส.ป.ก.</v>
      </c>
      <c r="C2807" s="234">
        <f>+ม.9!E167</f>
        <v>7426</v>
      </c>
      <c r="D2807" s="221">
        <f>+ม.9!J167</f>
        <v>0</v>
      </c>
      <c r="E2807" s="221">
        <f>+ม.9!K167</f>
        <v>2</v>
      </c>
      <c r="F2807" s="230">
        <f>+ม.9!L167</f>
        <v>53</v>
      </c>
      <c r="G2807" s="190"/>
      <c r="H2807" s="221">
        <f t="shared" si="301"/>
        <v>253</v>
      </c>
      <c r="I2807" s="226">
        <v>100</v>
      </c>
      <c r="J2807" s="191">
        <f t="shared" si="306"/>
        <v>25300</v>
      </c>
      <c r="K2807" s="221">
        <f>+ม.9!R167</f>
        <v>0</v>
      </c>
      <c r="L2807" s="238">
        <f>+ม.9!T167</f>
        <v>0</v>
      </c>
      <c r="M2807" s="238">
        <f>+ม.9!U167</f>
        <v>0</v>
      </c>
      <c r="N2807" s="190"/>
      <c r="O2807" s="197">
        <f>+ม.9!V167</f>
        <v>0</v>
      </c>
      <c r="P2807" s="190">
        <f>+ม.9!X167</f>
        <v>0</v>
      </c>
      <c r="Q2807" s="244"/>
      <c r="R2807" s="197">
        <f t="shared" si="302"/>
        <v>0</v>
      </c>
      <c r="S2807" s="221">
        <f>+ม.9!AA167</f>
        <v>0</v>
      </c>
      <c r="T2807" s="201">
        <f t="shared" si="303"/>
        <v>0</v>
      </c>
      <c r="U2807" s="190">
        <f t="shared" si="304"/>
        <v>0</v>
      </c>
      <c r="V2807" s="190">
        <f t="shared" si="305"/>
        <v>25300</v>
      </c>
      <c r="W2807" s="190"/>
      <c r="X2807" s="258"/>
      <c r="Y2807" s="251">
        <f t="shared" si="300"/>
        <v>25300</v>
      </c>
      <c r="Z2807" s="251">
        <v>0.01</v>
      </c>
    </row>
    <row r="2808" spans="1:26" ht="15.75" customHeight="1" x14ac:dyDescent="0.45">
      <c r="A2808" s="221">
        <v>120</v>
      </c>
      <c r="B2808" s="217" t="str">
        <f>+ม.9!D168</f>
        <v>ส.ป.ก.</v>
      </c>
      <c r="C2808" s="234">
        <f>+ม.9!E168</f>
        <v>11386</v>
      </c>
      <c r="D2808" s="221">
        <f>+ม.9!J168</f>
        <v>8</v>
      </c>
      <c r="E2808" s="221">
        <f>+ม.9!K168</f>
        <v>2</v>
      </c>
      <c r="F2808" s="230">
        <f>+ม.9!L168</f>
        <v>40</v>
      </c>
      <c r="G2808" s="190"/>
      <c r="H2808" s="221">
        <f t="shared" si="301"/>
        <v>3440</v>
      </c>
      <c r="I2808" s="226">
        <v>100</v>
      </c>
      <c r="J2808" s="191">
        <f t="shared" si="306"/>
        <v>344000</v>
      </c>
      <c r="K2808" s="221">
        <f>+ม.9!R168</f>
        <v>0</v>
      </c>
      <c r="L2808" s="238">
        <f>+ม.9!T168</f>
        <v>0</v>
      </c>
      <c r="M2808" s="238">
        <f>+ม.9!U168</f>
        <v>0</v>
      </c>
      <c r="N2808" s="190"/>
      <c r="O2808" s="197">
        <f>+ม.9!V168</f>
        <v>0</v>
      </c>
      <c r="P2808" s="190">
        <f>+ม.9!X168</f>
        <v>0</v>
      </c>
      <c r="Q2808" s="244"/>
      <c r="R2808" s="197">
        <f t="shared" si="302"/>
        <v>0</v>
      </c>
      <c r="S2808" s="221">
        <f>+ม.9!AA168</f>
        <v>0</v>
      </c>
      <c r="T2808" s="201">
        <f t="shared" si="303"/>
        <v>0</v>
      </c>
      <c r="U2808" s="190">
        <f t="shared" si="304"/>
        <v>0</v>
      </c>
      <c r="V2808" s="190">
        <f t="shared" si="305"/>
        <v>344000</v>
      </c>
      <c r="W2808" s="190"/>
      <c r="X2808" s="258"/>
      <c r="Y2808" s="251">
        <f t="shared" si="300"/>
        <v>344000</v>
      </c>
      <c r="Z2808" s="251">
        <v>0.01</v>
      </c>
    </row>
    <row r="2809" spans="1:26" ht="15.75" customHeight="1" x14ac:dyDescent="0.45">
      <c r="A2809" s="221">
        <v>121</v>
      </c>
      <c r="B2809" s="217" t="str">
        <f>+ม.9!D169</f>
        <v>ส.ป.ก.</v>
      </c>
      <c r="C2809" s="234">
        <f>+ม.9!E169</f>
        <v>7408</v>
      </c>
      <c r="D2809" s="221">
        <f>+ม.9!J169</f>
        <v>0</v>
      </c>
      <c r="E2809" s="221">
        <f>+ม.9!K169</f>
        <v>0</v>
      </c>
      <c r="F2809" s="230">
        <f>+ม.9!L169</f>
        <v>37</v>
      </c>
      <c r="G2809" s="190"/>
      <c r="H2809" s="221">
        <f t="shared" si="301"/>
        <v>37</v>
      </c>
      <c r="I2809" s="226">
        <v>100</v>
      </c>
      <c r="J2809" s="191">
        <f t="shared" si="306"/>
        <v>3700</v>
      </c>
      <c r="K2809" s="221">
        <f>+ม.9!R169</f>
        <v>1</v>
      </c>
      <c r="L2809" s="238" t="str">
        <f>+ม.9!T169</f>
        <v>บ้านเดี่ยว</v>
      </c>
      <c r="M2809" s="238" t="str">
        <f>+ม.9!U169</f>
        <v>ไม้</v>
      </c>
      <c r="N2809" s="190"/>
      <c r="O2809" s="197">
        <f>+ม.9!V169</f>
        <v>72</v>
      </c>
      <c r="P2809" s="190">
        <f>+ม.9!X169</f>
        <v>0</v>
      </c>
      <c r="Q2809" s="244">
        <v>6800</v>
      </c>
      <c r="R2809" s="197">
        <f t="shared" si="302"/>
        <v>489600</v>
      </c>
      <c r="S2809" s="221">
        <f>+ม.9!AA169</f>
        <v>15</v>
      </c>
      <c r="T2809" s="201">
        <f t="shared" si="303"/>
        <v>73440</v>
      </c>
      <c r="U2809" s="190">
        <f t="shared" si="304"/>
        <v>416160</v>
      </c>
      <c r="V2809" s="190">
        <f t="shared" si="305"/>
        <v>419860</v>
      </c>
      <c r="W2809" s="190"/>
      <c r="X2809" s="258"/>
      <c r="Y2809" s="251">
        <f t="shared" si="300"/>
        <v>419860</v>
      </c>
      <c r="Z2809" s="251">
        <v>0.03</v>
      </c>
    </row>
    <row r="2810" spans="1:26" ht="15.75" customHeight="1" x14ac:dyDescent="0.45">
      <c r="A2810" s="221">
        <v>122</v>
      </c>
      <c r="B2810" s="217" t="str">
        <f>+ม.9!D170</f>
        <v>ส.ป.ก.</v>
      </c>
      <c r="C2810" s="234">
        <f>+ม.9!E170</f>
        <v>7415</v>
      </c>
      <c r="D2810" s="221">
        <f>+ม.9!J170</f>
        <v>0</v>
      </c>
      <c r="E2810" s="221">
        <f>+ม.9!K170</f>
        <v>0</v>
      </c>
      <c r="F2810" s="230">
        <f>+ม.9!L170</f>
        <v>91</v>
      </c>
      <c r="G2810" s="190"/>
      <c r="H2810" s="221">
        <f t="shared" si="301"/>
        <v>91</v>
      </c>
      <c r="I2810" s="226">
        <v>100</v>
      </c>
      <c r="J2810" s="191">
        <f t="shared" si="306"/>
        <v>9100</v>
      </c>
      <c r="K2810" s="221">
        <f>+ม.9!R170</f>
        <v>1</v>
      </c>
      <c r="L2810" s="238" t="str">
        <f>+ม.9!T170</f>
        <v>บ้านเดี่ยว</v>
      </c>
      <c r="M2810" s="238" t="str">
        <f>+ม.9!U170</f>
        <v>ไม้</v>
      </c>
      <c r="N2810" s="190"/>
      <c r="O2810" s="197">
        <f>+ม.9!V170</f>
        <v>63</v>
      </c>
      <c r="P2810" s="190">
        <f>+ม.9!X170</f>
        <v>0</v>
      </c>
      <c r="Q2810" s="244">
        <v>6800</v>
      </c>
      <c r="R2810" s="197">
        <f t="shared" si="302"/>
        <v>428400</v>
      </c>
      <c r="S2810" s="221">
        <f>+ม.9!AA170</f>
        <v>40</v>
      </c>
      <c r="T2810" s="201">
        <f t="shared" si="303"/>
        <v>171360</v>
      </c>
      <c r="U2810" s="190">
        <f t="shared" si="304"/>
        <v>257040</v>
      </c>
      <c r="V2810" s="190">
        <f t="shared" si="305"/>
        <v>266140</v>
      </c>
      <c r="W2810" s="190"/>
      <c r="X2810" s="258"/>
      <c r="Y2810" s="251">
        <f t="shared" si="300"/>
        <v>266140</v>
      </c>
      <c r="Z2810" s="251">
        <v>0.03</v>
      </c>
    </row>
    <row r="2811" spans="1:26" ht="15.75" customHeight="1" x14ac:dyDescent="0.45">
      <c r="A2811" s="221">
        <v>123</v>
      </c>
      <c r="B2811" s="217" t="str">
        <f>+ม.9!D171</f>
        <v>ส.ป.ก.</v>
      </c>
      <c r="C2811" s="234">
        <f>+ม.9!E171</f>
        <v>5109</v>
      </c>
      <c r="D2811" s="221">
        <f>+ม.9!J171</f>
        <v>31</v>
      </c>
      <c r="E2811" s="221">
        <f>+ม.9!K171</f>
        <v>3</v>
      </c>
      <c r="F2811" s="230">
        <f>+ม.9!L171</f>
        <v>74</v>
      </c>
      <c r="G2811" s="190"/>
      <c r="H2811" s="221">
        <f t="shared" si="301"/>
        <v>12774</v>
      </c>
      <c r="I2811" s="226">
        <v>100</v>
      </c>
      <c r="J2811" s="191">
        <f t="shared" si="306"/>
        <v>1277400</v>
      </c>
      <c r="K2811" s="221">
        <f>+ม.9!R171</f>
        <v>0</v>
      </c>
      <c r="L2811" s="238">
        <f>+ม.9!T171</f>
        <v>0</v>
      </c>
      <c r="M2811" s="238">
        <f>+ม.9!U171</f>
        <v>0</v>
      </c>
      <c r="N2811" s="190"/>
      <c r="O2811" s="197">
        <f>+ม.9!V171</f>
        <v>0</v>
      </c>
      <c r="P2811" s="190">
        <f>+ม.9!X171</f>
        <v>0</v>
      </c>
      <c r="Q2811" s="244"/>
      <c r="R2811" s="197">
        <f t="shared" si="302"/>
        <v>0</v>
      </c>
      <c r="S2811" s="221">
        <f>+ม.9!AA171</f>
        <v>0</v>
      </c>
      <c r="T2811" s="201">
        <f t="shared" si="303"/>
        <v>0</v>
      </c>
      <c r="U2811" s="190">
        <f t="shared" si="304"/>
        <v>0</v>
      </c>
      <c r="V2811" s="190">
        <f t="shared" si="305"/>
        <v>1277400</v>
      </c>
      <c r="W2811" s="190"/>
      <c r="X2811" s="258"/>
      <c r="Y2811" s="251">
        <f t="shared" si="300"/>
        <v>1277400</v>
      </c>
      <c r="Z2811" s="251">
        <v>0.01</v>
      </c>
    </row>
    <row r="2812" spans="1:26" ht="15.75" customHeight="1" x14ac:dyDescent="0.45">
      <c r="A2812" s="221">
        <v>124</v>
      </c>
      <c r="B2812" s="217" t="str">
        <f>+ม.9!D172</f>
        <v>ส.ป.ก.</v>
      </c>
      <c r="C2812" s="234">
        <f>+ม.9!E172</f>
        <v>3174</v>
      </c>
      <c r="D2812" s="221">
        <f>+ม.9!J172</f>
        <v>11</v>
      </c>
      <c r="E2812" s="221">
        <f>+ม.9!K172</f>
        <v>3</v>
      </c>
      <c r="F2812" s="230">
        <f>+ม.9!L172</f>
        <v>15</v>
      </c>
      <c r="G2812" s="190"/>
      <c r="H2812" s="221">
        <f t="shared" si="301"/>
        <v>4715</v>
      </c>
      <c r="I2812" s="226">
        <v>100</v>
      </c>
      <c r="J2812" s="191">
        <f t="shared" si="306"/>
        <v>471500</v>
      </c>
      <c r="K2812" s="221">
        <f>+ม.9!R172</f>
        <v>0</v>
      </c>
      <c r="L2812" s="238">
        <f>+ม.9!T172</f>
        <v>0</v>
      </c>
      <c r="M2812" s="238">
        <f>+ม.9!U172</f>
        <v>0</v>
      </c>
      <c r="N2812" s="190"/>
      <c r="O2812" s="197">
        <f>+ม.9!V172</f>
        <v>0</v>
      </c>
      <c r="P2812" s="190">
        <f>+ม.9!X172</f>
        <v>0</v>
      </c>
      <c r="Q2812" s="244"/>
      <c r="R2812" s="197">
        <f t="shared" si="302"/>
        <v>0</v>
      </c>
      <c r="S2812" s="221">
        <f>+ม.9!AA172</f>
        <v>0</v>
      </c>
      <c r="T2812" s="201">
        <f t="shared" si="303"/>
        <v>0</v>
      </c>
      <c r="U2812" s="190">
        <f t="shared" si="304"/>
        <v>0</v>
      </c>
      <c r="V2812" s="190">
        <f t="shared" si="305"/>
        <v>471500</v>
      </c>
      <c r="W2812" s="190"/>
      <c r="X2812" s="258"/>
      <c r="Y2812" s="251">
        <f t="shared" si="300"/>
        <v>471500</v>
      </c>
      <c r="Z2812" s="251">
        <v>0.01</v>
      </c>
    </row>
    <row r="2813" spans="1:26" ht="15.75" customHeight="1" x14ac:dyDescent="0.45">
      <c r="A2813" s="221">
        <v>125</v>
      </c>
      <c r="B2813" s="217" t="str">
        <f>+ม.9!D173</f>
        <v>ส.ป.ก.</v>
      </c>
      <c r="C2813" s="234">
        <f>+ม.9!E173</f>
        <v>7422</v>
      </c>
      <c r="D2813" s="221">
        <f>+ม.9!J173</f>
        <v>0</v>
      </c>
      <c r="E2813" s="221">
        <f>+ม.9!K173</f>
        <v>0</v>
      </c>
      <c r="F2813" s="230">
        <f>+ม.9!L173</f>
        <v>96</v>
      </c>
      <c r="G2813" s="190"/>
      <c r="H2813" s="221">
        <f t="shared" si="301"/>
        <v>96</v>
      </c>
      <c r="I2813" s="226">
        <v>100</v>
      </c>
      <c r="J2813" s="191">
        <f t="shared" si="306"/>
        <v>9600</v>
      </c>
      <c r="K2813" s="221">
        <f>+ม.9!R173</f>
        <v>0</v>
      </c>
      <c r="L2813" s="238">
        <f>+ม.9!T173</f>
        <v>0</v>
      </c>
      <c r="M2813" s="238">
        <f>+ม.9!U173</f>
        <v>0</v>
      </c>
      <c r="N2813" s="190"/>
      <c r="O2813" s="197">
        <f>+ม.9!V173</f>
        <v>0</v>
      </c>
      <c r="P2813" s="190">
        <f>+ม.9!X173</f>
        <v>0</v>
      </c>
      <c r="Q2813" s="244"/>
      <c r="R2813" s="197">
        <f t="shared" si="302"/>
        <v>0</v>
      </c>
      <c r="S2813" s="221">
        <f>+ม.9!AA173</f>
        <v>0</v>
      </c>
      <c r="T2813" s="201">
        <f t="shared" si="303"/>
        <v>0</v>
      </c>
      <c r="U2813" s="190">
        <f t="shared" si="304"/>
        <v>0</v>
      </c>
      <c r="V2813" s="190">
        <f t="shared" si="305"/>
        <v>9600</v>
      </c>
      <c r="W2813" s="190"/>
      <c r="X2813" s="258"/>
      <c r="Y2813" s="251">
        <f t="shared" si="300"/>
        <v>9600</v>
      </c>
      <c r="Z2813" s="251">
        <v>0.01</v>
      </c>
    </row>
    <row r="2814" spans="1:26" ht="15.75" customHeight="1" x14ac:dyDescent="0.45">
      <c r="A2814" s="221">
        <v>126</v>
      </c>
      <c r="B2814" s="217" t="str">
        <f>+ม.9!D174</f>
        <v>ส.ป.ก.</v>
      </c>
      <c r="C2814" s="234">
        <f>+ม.9!E174</f>
        <v>11600</v>
      </c>
      <c r="D2814" s="221">
        <f>+ม.9!J174</f>
        <v>16</v>
      </c>
      <c r="E2814" s="221">
        <f>+ม.9!K174</f>
        <v>2</v>
      </c>
      <c r="F2814" s="230">
        <f>+ม.9!L174</f>
        <v>32</v>
      </c>
      <c r="G2814" s="190"/>
      <c r="H2814" s="221">
        <f t="shared" si="301"/>
        <v>6632</v>
      </c>
      <c r="I2814" s="226">
        <v>100</v>
      </c>
      <c r="J2814" s="191">
        <f t="shared" si="306"/>
        <v>663200</v>
      </c>
      <c r="K2814" s="221">
        <f>+ม.9!R174</f>
        <v>0</v>
      </c>
      <c r="L2814" s="238">
        <f>+ม.9!T174</f>
        <v>0</v>
      </c>
      <c r="M2814" s="238">
        <f>+ม.9!U174</f>
        <v>0</v>
      </c>
      <c r="N2814" s="190"/>
      <c r="O2814" s="197">
        <f>+ม.9!V174</f>
        <v>0</v>
      </c>
      <c r="P2814" s="190">
        <f>+ม.9!X174</f>
        <v>0</v>
      </c>
      <c r="Q2814" s="244"/>
      <c r="R2814" s="197">
        <f t="shared" si="302"/>
        <v>0</v>
      </c>
      <c r="S2814" s="221">
        <f>+ม.9!AA174</f>
        <v>0</v>
      </c>
      <c r="T2814" s="201">
        <f t="shared" si="303"/>
        <v>0</v>
      </c>
      <c r="U2814" s="190">
        <f t="shared" si="304"/>
        <v>0</v>
      </c>
      <c r="V2814" s="190">
        <f t="shared" si="305"/>
        <v>663200</v>
      </c>
      <c r="W2814" s="190"/>
      <c r="X2814" s="258"/>
      <c r="Y2814" s="251">
        <f t="shared" si="300"/>
        <v>663200</v>
      </c>
      <c r="Z2814" s="251">
        <v>0.01</v>
      </c>
    </row>
    <row r="2815" spans="1:26" ht="15.75" customHeight="1" x14ac:dyDescent="0.45">
      <c r="A2815" s="221">
        <v>127</v>
      </c>
      <c r="B2815" s="217" t="str">
        <f>+ม.9!D175</f>
        <v>ส.ป.ก.</v>
      </c>
      <c r="C2815" s="234">
        <f>+ม.9!E175</f>
        <v>10843</v>
      </c>
      <c r="D2815" s="221">
        <f>+ม.9!J175</f>
        <v>0</v>
      </c>
      <c r="E2815" s="221">
        <f>+ม.9!K175</f>
        <v>1</v>
      </c>
      <c r="F2815" s="230">
        <f>+ม.9!L175</f>
        <v>74</v>
      </c>
      <c r="G2815" s="190"/>
      <c r="H2815" s="221">
        <f t="shared" si="301"/>
        <v>174</v>
      </c>
      <c r="I2815" s="226">
        <v>100</v>
      </c>
      <c r="J2815" s="191">
        <f t="shared" si="306"/>
        <v>17400</v>
      </c>
      <c r="K2815" s="221">
        <f>+ม.9!R175</f>
        <v>0</v>
      </c>
      <c r="L2815" s="238">
        <f>+ม.9!T175</f>
        <v>0</v>
      </c>
      <c r="M2815" s="238">
        <f>+ม.9!U175</f>
        <v>0</v>
      </c>
      <c r="N2815" s="190"/>
      <c r="O2815" s="197">
        <f>+ม.9!V175</f>
        <v>0</v>
      </c>
      <c r="P2815" s="190">
        <f>+ม.9!X175</f>
        <v>0</v>
      </c>
      <c r="Q2815" s="244"/>
      <c r="R2815" s="197">
        <f t="shared" si="302"/>
        <v>0</v>
      </c>
      <c r="S2815" s="221">
        <f>+ม.9!AA175</f>
        <v>0</v>
      </c>
      <c r="T2815" s="201">
        <f t="shared" si="303"/>
        <v>0</v>
      </c>
      <c r="U2815" s="190">
        <f t="shared" si="304"/>
        <v>0</v>
      </c>
      <c r="V2815" s="190">
        <f t="shared" si="305"/>
        <v>17400</v>
      </c>
      <c r="W2815" s="190"/>
      <c r="X2815" s="258"/>
      <c r="Y2815" s="251">
        <f t="shared" si="300"/>
        <v>17400</v>
      </c>
      <c r="Z2815" s="251">
        <v>0.01</v>
      </c>
    </row>
    <row r="2816" spans="1:26" ht="15.75" customHeight="1" x14ac:dyDescent="0.45">
      <c r="A2816" s="221">
        <v>128</v>
      </c>
      <c r="B2816" s="217" t="str">
        <f>+ม.9!D176</f>
        <v>ส.ป.ก.</v>
      </c>
      <c r="C2816" s="234">
        <f>+ม.9!E176</f>
        <v>11398</v>
      </c>
      <c r="D2816" s="221">
        <f>+ม.9!J176</f>
        <v>38</v>
      </c>
      <c r="E2816" s="221">
        <f>+ม.9!K176</f>
        <v>1</v>
      </c>
      <c r="F2816" s="230">
        <f>+ม.9!L176</f>
        <v>69</v>
      </c>
      <c r="G2816" s="190"/>
      <c r="H2816" s="221">
        <f t="shared" si="301"/>
        <v>15369</v>
      </c>
      <c r="I2816" s="226">
        <v>100</v>
      </c>
      <c r="J2816" s="191">
        <f t="shared" si="306"/>
        <v>1536900</v>
      </c>
      <c r="K2816" s="221">
        <f>+ม.9!R176</f>
        <v>0</v>
      </c>
      <c r="L2816" s="238">
        <f>+ม.9!T176</f>
        <v>0</v>
      </c>
      <c r="M2816" s="238">
        <f>+ม.9!U176</f>
        <v>0</v>
      </c>
      <c r="N2816" s="190"/>
      <c r="O2816" s="197">
        <f>+ม.9!V176</f>
        <v>0</v>
      </c>
      <c r="P2816" s="190">
        <f>+ม.9!X176</f>
        <v>0</v>
      </c>
      <c r="Q2816" s="244"/>
      <c r="R2816" s="197">
        <f t="shared" si="302"/>
        <v>0</v>
      </c>
      <c r="S2816" s="221">
        <f>+ม.9!AA176</f>
        <v>0</v>
      </c>
      <c r="T2816" s="201">
        <f t="shared" si="303"/>
        <v>0</v>
      </c>
      <c r="U2816" s="190">
        <f t="shared" si="304"/>
        <v>0</v>
      </c>
      <c r="V2816" s="190">
        <f t="shared" si="305"/>
        <v>1536900</v>
      </c>
      <c r="W2816" s="190"/>
      <c r="X2816" s="258"/>
      <c r="Y2816" s="251">
        <f t="shared" si="300"/>
        <v>1536900</v>
      </c>
      <c r="Z2816" s="251">
        <v>0.01</v>
      </c>
    </row>
    <row r="2817" spans="1:26" ht="15.75" customHeight="1" x14ac:dyDescent="0.45">
      <c r="A2817" s="221">
        <v>129</v>
      </c>
      <c r="B2817" s="217" t="str">
        <f>+ม.9!D177</f>
        <v>ส.ป.ก.</v>
      </c>
      <c r="C2817" s="234">
        <f>+ม.9!E177</f>
        <v>9825</v>
      </c>
      <c r="D2817" s="221">
        <f>+ม.9!J177</f>
        <v>0</v>
      </c>
      <c r="E2817" s="221">
        <f>+ม.9!K177</f>
        <v>2</v>
      </c>
      <c r="F2817" s="230">
        <f>+ม.9!L177</f>
        <v>2</v>
      </c>
      <c r="G2817" s="190"/>
      <c r="H2817" s="221">
        <f t="shared" si="301"/>
        <v>202</v>
      </c>
      <c r="I2817" s="226">
        <v>100</v>
      </c>
      <c r="J2817" s="191">
        <f t="shared" si="306"/>
        <v>20200</v>
      </c>
      <c r="K2817" s="221">
        <f>+ม.9!R177</f>
        <v>0</v>
      </c>
      <c r="L2817" s="238">
        <f>+ม.9!T177</f>
        <v>0</v>
      </c>
      <c r="M2817" s="238">
        <f>+ม.9!U177</f>
        <v>0</v>
      </c>
      <c r="N2817" s="190"/>
      <c r="O2817" s="197">
        <f>+ม.9!V177</f>
        <v>0</v>
      </c>
      <c r="P2817" s="190">
        <f>+ม.9!X177</f>
        <v>0</v>
      </c>
      <c r="Q2817" s="244"/>
      <c r="R2817" s="197">
        <f t="shared" si="302"/>
        <v>0</v>
      </c>
      <c r="S2817" s="221">
        <f>+ม.9!AA177</f>
        <v>0</v>
      </c>
      <c r="T2817" s="201">
        <f t="shared" si="303"/>
        <v>0</v>
      </c>
      <c r="U2817" s="190">
        <f t="shared" si="304"/>
        <v>0</v>
      </c>
      <c r="V2817" s="190">
        <f t="shared" si="305"/>
        <v>20200</v>
      </c>
      <c r="W2817" s="190"/>
      <c r="X2817" s="258"/>
      <c r="Y2817" s="251">
        <f t="shared" si="300"/>
        <v>20200</v>
      </c>
      <c r="Z2817" s="251">
        <v>0.01</v>
      </c>
    </row>
    <row r="2818" spans="1:26" ht="15.75" customHeight="1" x14ac:dyDescent="0.45">
      <c r="A2818" s="221">
        <v>130</v>
      </c>
      <c r="B2818" s="217" t="str">
        <f>+ม.9!D178</f>
        <v>ส.ป.ก.</v>
      </c>
      <c r="C2818" s="234">
        <f>+ม.9!E178</f>
        <v>6827</v>
      </c>
      <c r="D2818" s="221">
        <f>+ม.9!J178</f>
        <v>0</v>
      </c>
      <c r="E2818" s="221">
        <f>+ม.9!K178</f>
        <v>3</v>
      </c>
      <c r="F2818" s="230">
        <f>+ม.9!L178</f>
        <v>77</v>
      </c>
      <c r="G2818" s="190"/>
      <c r="H2818" s="221">
        <f t="shared" si="301"/>
        <v>377</v>
      </c>
      <c r="I2818" s="226">
        <v>100</v>
      </c>
      <c r="J2818" s="191">
        <f t="shared" si="306"/>
        <v>37700</v>
      </c>
      <c r="K2818" s="221">
        <f>+ม.9!R178</f>
        <v>1</v>
      </c>
      <c r="L2818" s="238" t="str">
        <f>+ม.9!T178</f>
        <v>บ้านเดี่ยว</v>
      </c>
      <c r="M2818" s="238" t="str">
        <f>+ม.9!U178</f>
        <v>ตึก</v>
      </c>
      <c r="N2818" s="190"/>
      <c r="O2818" s="197">
        <f>+ม.9!V178</f>
        <v>0</v>
      </c>
      <c r="P2818" s="190">
        <f>+ม.9!X178</f>
        <v>0</v>
      </c>
      <c r="Q2818" s="244"/>
      <c r="R2818" s="197">
        <f t="shared" si="302"/>
        <v>0</v>
      </c>
      <c r="S2818" s="221">
        <f>+ม.9!AA178</f>
        <v>0</v>
      </c>
      <c r="T2818" s="201">
        <f t="shared" si="303"/>
        <v>0</v>
      </c>
      <c r="U2818" s="190">
        <f t="shared" si="304"/>
        <v>0</v>
      </c>
      <c r="V2818" s="190">
        <f t="shared" si="305"/>
        <v>37700</v>
      </c>
      <c r="W2818" s="190"/>
      <c r="X2818" s="258"/>
      <c r="Y2818" s="251">
        <f t="shared" si="300"/>
        <v>37700</v>
      </c>
      <c r="Z2818" s="251">
        <v>0.03</v>
      </c>
    </row>
    <row r="2819" spans="1:26" ht="15.75" customHeight="1" x14ac:dyDescent="0.45">
      <c r="A2819" s="221">
        <v>131</v>
      </c>
      <c r="B2819" s="217" t="str">
        <f>+ม.9!D179</f>
        <v>ส.ป.ก.</v>
      </c>
      <c r="C2819" s="234">
        <f>+ม.9!E179</f>
        <v>12688</v>
      </c>
      <c r="D2819" s="221">
        <f>+ม.9!J179</f>
        <v>10</v>
      </c>
      <c r="E2819" s="221">
        <f>+ม.9!K179</f>
        <v>1</v>
      </c>
      <c r="F2819" s="230">
        <f>+ม.9!L179</f>
        <v>84</v>
      </c>
      <c r="G2819" s="190"/>
      <c r="H2819" s="221">
        <f t="shared" si="301"/>
        <v>4184</v>
      </c>
      <c r="I2819" s="226">
        <v>100</v>
      </c>
      <c r="J2819" s="191">
        <f t="shared" si="306"/>
        <v>418400</v>
      </c>
      <c r="K2819" s="221">
        <f>+ม.9!R179</f>
        <v>0</v>
      </c>
      <c r="L2819" s="238">
        <f>+ม.9!T179</f>
        <v>0</v>
      </c>
      <c r="M2819" s="238">
        <f>+ม.9!U179</f>
        <v>0</v>
      </c>
      <c r="N2819" s="190"/>
      <c r="O2819" s="197">
        <f>+ม.9!V179</f>
        <v>0</v>
      </c>
      <c r="P2819" s="190">
        <f>+ม.9!X179</f>
        <v>0</v>
      </c>
      <c r="Q2819" s="244"/>
      <c r="R2819" s="197">
        <f t="shared" si="302"/>
        <v>0</v>
      </c>
      <c r="S2819" s="221">
        <f>+ม.9!AA179</f>
        <v>0</v>
      </c>
      <c r="T2819" s="201">
        <f t="shared" si="303"/>
        <v>0</v>
      </c>
      <c r="U2819" s="190">
        <f t="shared" si="304"/>
        <v>0</v>
      </c>
      <c r="V2819" s="190">
        <f t="shared" si="305"/>
        <v>418400</v>
      </c>
      <c r="W2819" s="190"/>
      <c r="X2819" s="258"/>
      <c r="Y2819" s="251">
        <f t="shared" si="300"/>
        <v>418400</v>
      </c>
      <c r="Z2819" s="251">
        <v>0.01</v>
      </c>
    </row>
    <row r="2820" spans="1:26" ht="15.75" customHeight="1" x14ac:dyDescent="0.45">
      <c r="A2820" s="221">
        <v>132</v>
      </c>
      <c r="B2820" s="217" t="str">
        <f>+ม.9!D180</f>
        <v>ส.ป.ก.</v>
      </c>
      <c r="C2820" s="234">
        <f>+ม.9!E180</f>
        <v>452</v>
      </c>
      <c r="D2820" s="221">
        <f>+ม.9!J180</f>
        <v>49</v>
      </c>
      <c r="E2820" s="221">
        <f>+ม.9!K180</f>
        <v>0</v>
      </c>
      <c r="F2820" s="230">
        <f>+ม.9!L180</f>
        <v>90</v>
      </c>
      <c r="G2820" s="190"/>
      <c r="H2820" s="221">
        <f t="shared" si="301"/>
        <v>19690</v>
      </c>
      <c r="I2820" s="226">
        <v>100</v>
      </c>
      <c r="J2820" s="191">
        <f t="shared" si="306"/>
        <v>1969000</v>
      </c>
      <c r="K2820" s="221">
        <f>+ม.9!R180</f>
        <v>0</v>
      </c>
      <c r="L2820" s="238">
        <f>+ม.9!T180</f>
        <v>0</v>
      </c>
      <c r="M2820" s="238">
        <f>+ม.9!U180</f>
        <v>0</v>
      </c>
      <c r="N2820" s="190"/>
      <c r="O2820" s="197">
        <f>+ม.9!V180</f>
        <v>0</v>
      </c>
      <c r="P2820" s="190">
        <f>+ม.9!X180</f>
        <v>0</v>
      </c>
      <c r="Q2820" s="244"/>
      <c r="R2820" s="197">
        <f t="shared" si="302"/>
        <v>0</v>
      </c>
      <c r="S2820" s="221">
        <f>+ม.9!AA180</f>
        <v>0</v>
      </c>
      <c r="T2820" s="201">
        <f t="shared" si="303"/>
        <v>0</v>
      </c>
      <c r="U2820" s="190">
        <f t="shared" si="304"/>
        <v>0</v>
      </c>
      <c r="V2820" s="190">
        <f t="shared" si="305"/>
        <v>1969000</v>
      </c>
      <c r="W2820" s="190"/>
      <c r="X2820" s="258"/>
      <c r="Y2820" s="251">
        <f t="shared" si="300"/>
        <v>1969000</v>
      </c>
      <c r="Z2820" s="251">
        <v>0.01</v>
      </c>
    </row>
    <row r="2821" spans="1:26" ht="15.75" customHeight="1" x14ac:dyDescent="0.45">
      <c r="A2821" s="221">
        <v>133</v>
      </c>
      <c r="B2821" s="217" t="str">
        <f>+ม.9!D181</f>
        <v>ส.ป.ก.</v>
      </c>
      <c r="C2821" s="234">
        <f>+ม.9!E181</f>
        <v>6817</v>
      </c>
      <c r="D2821" s="221">
        <f>+ม.9!J181</f>
        <v>0</v>
      </c>
      <c r="E2821" s="221">
        <f>+ม.9!K181</f>
        <v>1</v>
      </c>
      <c r="F2821" s="230">
        <f>+ม.9!L181</f>
        <v>77</v>
      </c>
      <c r="G2821" s="190"/>
      <c r="H2821" s="221">
        <f t="shared" si="301"/>
        <v>177</v>
      </c>
      <c r="I2821" s="226">
        <v>100</v>
      </c>
      <c r="J2821" s="191">
        <f t="shared" si="306"/>
        <v>17700</v>
      </c>
      <c r="K2821" s="221">
        <f>+ม.9!R181</f>
        <v>1</v>
      </c>
      <c r="L2821" s="238" t="str">
        <f>+ม.9!T181</f>
        <v>บ้านเดี่ยว</v>
      </c>
      <c r="M2821" s="238" t="str">
        <f>+ม.9!U181</f>
        <v>ไม้</v>
      </c>
      <c r="N2821" s="190"/>
      <c r="O2821" s="197">
        <f>+ม.9!V181</f>
        <v>0</v>
      </c>
      <c r="P2821" s="190">
        <f>+ม.9!X181</f>
        <v>0</v>
      </c>
      <c r="Q2821" s="244"/>
      <c r="R2821" s="197">
        <f t="shared" si="302"/>
        <v>0</v>
      </c>
      <c r="S2821" s="221">
        <f>+ม.9!AA181</f>
        <v>15</v>
      </c>
      <c r="T2821" s="201">
        <f t="shared" si="303"/>
        <v>0</v>
      </c>
      <c r="U2821" s="190">
        <f t="shared" si="304"/>
        <v>0</v>
      </c>
      <c r="V2821" s="190">
        <f t="shared" si="305"/>
        <v>17700</v>
      </c>
      <c r="W2821" s="190"/>
      <c r="X2821" s="258"/>
      <c r="Y2821" s="251">
        <f t="shared" si="300"/>
        <v>17700</v>
      </c>
      <c r="Z2821" s="251">
        <v>0.03</v>
      </c>
    </row>
    <row r="2822" spans="1:26" ht="15.75" customHeight="1" x14ac:dyDescent="0.45">
      <c r="A2822" s="221">
        <v>134</v>
      </c>
      <c r="B2822" s="217" t="str">
        <f>+ม.9!D182</f>
        <v>ส.ป.ก.</v>
      </c>
      <c r="C2822" s="234">
        <f>+ม.9!E182</f>
        <v>11688</v>
      </c>
      <c r="D2822" s="221">
        <f>+ม.9!J182</f>
        <v>0</v>
      </c>
      <c r="E2822" s="221">
        <f>+ม.9!K182</f>
        <v>1</v>
      </c>
      <c r="F2822" s="230">
        <f>+ม.9!L182</f>
        <v>81</v>
      </c>
      <c r="G2822" s="190"/>
      <c r="H2822" s="221">
        <f t="shared" si="301"/>
        <v>181</v>
      </c>
      <c r="I2822" s="226">
        <v>100</v>
      </c>
      <c r="J2822" s="191">
        <f t="shared" si="306"/>
        <v>18100</v>
      </c>
      <c r="K2822" s="221">
        <f>+ม.9!R182</f>
        <v>1</v>
      </c>
      <c r="L2822" s="238" t="str">
        <f>+ม.9!T182</f>
        <v>บ้านเดี่ยว</v>
      </c>
      <c r="M2822" s="238" t="str">
        <f>+ม.9!U182</f>
        <v>ไม้</v>
      </c>
      <c r="N2822" s="190"/>
      <c r="O2822" s="197">
        <f>+ม.9!V182</f>
        <v>0</v>
      </c>
      <c r="P2822" s="190">
        <f>+ม.9!X182</f>
        <v>0</v>
      </c>
      <c r="Q2822" s="244"/>
      <c r="R2822" s="197">
        <f t="shared" si="302"/>
        <v>0</v>
      </c>
      <c r="S2822" s="221">
        <f>+ม.9!AA182</f>
        <v>25</v>
      </c>
      <c r="T2822" s="201">
        <f t="shared" si="303"/>
        <v>0</v>
      </c>
      <c r="U2822" s="190">
        <f t="shared" si="304"/>
        <v>0</v>
      </c>
      <c r="V2822" s="190">
        <f t="shared" si="305"/>
        <v>18100</v>
      </c>
      <c r="W2822" s="190"/>
      <c r="X2822" s="258"/>
      <c r="Y2822" s="251">
        <f t="shared" si="300"/>
        <v>18100</v>
      </c>
      <c r="Z2822" s="251">
        <v>0.03</v>
      </c>
    </row>
    <row r="2823" spans="1:26" ht="15.75" customHeight="1" x14ac:dyDescent="0.45">
      <c r="A2823" s="221">
        <v>135</v>
      </c>
      <c r="B2823" s="217" t="str">
        <f>+ม.9!D183</f>
        <v>ส.ป.ก.</v>
      </c>
      <c r="C2823" s="234">
        <f>+ม.9!E183</f>
        <v>1291</v>
      </c>
      <c r="D2823" s="221">
        <f>+ม.9!J183</f>
        <v>28</v>
      </c>
      <c r="E2823" s="221">
        <f>+ม.9!K183</f>
        <v>2</v>
      </c>
      <c r="F2823" s="230">
        <f>+ม.9!L183</f>
        <v>85</v>
      </c>
      <c r="G2823" s="190"/>
      <c r="H2823" s="221">
        <f t="shared" si="301"/>
        <v>11485</v>
      </c>
      <c r="I2823" s="226">
        <v>100</v>
      </c>
      <c r="J2823" s="191">
        <f t="shared" si="306"/>
        <v>1148500</v>
      </c>
      <c r="K2823" s="221">
        <f>+ม.9!R183</f>
        <v>0</v>
      </c>
      <c r="L2823" s="238">
        <f>+ม.9!T183</f>
        <v>0</v>
      </c>
      <c r="M2823" s="238">
        <f>+ม.9!U183</f>
        <v>0</v>
      </c>
      <c r="N2823" s="190"/>
      <c r="O2823" s="197">
        <f>+ม.9!V183</f>
        <v>0</v>
      </c>
      <c r="P2823" s="190">
        <f>+ม.9!X183</f>
        <v>0</v>
      </c>
      <c r="Q2823" s="244"/>
      <c r="R2823" s="197">
        <f t="shared" si="302"/>
        <v>0</v>
      </c>
      <c r="S2823" s="221">
        <f>+ม.9!AA183</f>
        <v>0</v>
      </c>
      <c r="T2823" s="201">
        <f t="shared" si="303"/>
        <v>0</v>
      </c>
      <c r="U2823" s="190">
        <f t="shared" si="304"/>
        <v>0</v>
      </c>
      <c r="V2823" s="190">
        <f t="shared" si="305"/>
        <v>1148500</v>
      </c>
      <c r="W2823" s="190"/>
      <c r="X2823" s="258"/>
      <c r="Y2823" s="251">
        <f t="shared" si="300"/>
        <v>1148500</v>
      </c>
      <c r="Z2823" s="251">
        <v>0.01</v>
      </c>
    </row>
    <row r="2824" spans="1:26" ht="15.75" customHeight="1" x14ac:dyDescent="0.45">
      <c r="A2824" s="221">
        <v>136</v>
      </c>
      <c r="B2824" s="217" t="str">
        <f>+ม.9!D184</f>
        <v>ส.ป.ก.</v>
      </c>
      <c r="C2824" s="234">
        <f>+ม.9!E184</f>
        <v>11407</v>
      </c>
      <c r="D2824" s="221">
        <f>+ม.9!J184</f>
        <v>17</v>
      </c>
      <c r="E2824" s="221">
        <f>+ม.9!K184</f>
        <v>2</v>
      </c>
      <c r="F2824" s="230">
        <f>+ม.9!L184</f>
        <v>3</v>
      </c>
      <c r="G2824" s="190"/>
      <c r="H2824" s="221">
        <f t="shared" si="301"/>
        <v>7003</v>
      </c>
      <c r="I2824" s="226">
        <v>100</v>
      </c>
      <c r="J2824" s="191">
        <f t="shared" si="306"/>
        <v>700300</v>
      </c>
      <c r="K2824" s="221">
        <f>+ม.9!R184</f>
        <v>0</v>
      </c>
      <c r="L2824" s="238">
        <f>+ม.9!T184</f>
        <v>0</v>
      </c>
      <c r="M2824" s="238">
        <f>+ม.9!U184</f>
        <v>0</v>
      </c>
      <c r="N2824" s="190"/>
      <c r="O2824" s="197">
        <f>+ม.9!V184</f>
        <v>0</v>
      </c>
      <c r="P2824" s="190">
        <f>+ม.9!X184</f>
        <v>0</v>
      </c>
      <c r="Q2824" s="244"/>
      <c r="R2824" s="197">
        <f t="shared" si="302"/>
        <v>0</v>
      </c>
      <c r="S2824" s="221">
        <f>+ม.9!AA184</f>
        <v>0</v>
      </c>
      <c r="T2824" s="201">
        <f t="shared" si="303"/>
        <v>0</v>
      </c>
      <c r="U2824" s="190">
        <f t="shared" si="304"/>
        <v>0</v>
      </c>
      <c r="V2824" s="190">
        <f t="shared" si="305"/>
        <v>700300</v>
      </c>
      <c r="W2824" s="190"/>
      <c r="X2824" s="258"/>
      <c r="Y2824" s="251">
        <f t="shared" si="300"/>
        <v>700300</v>
      </c>
      <c r="Z2824" s="251">
        <v>0.01</v>
      </c>
    </row>
    <row r="2825" spans="1:26" ht="15.75" customHeight="1" x14ac:dyDescent="0.45">
      <c r="A2825" s="221">
        <v>137</v>
      </c>
      <c r="B2825" s="217" t="str">
        <f>+ม.9!D185</f>
        <v>ส.ป.ก.</v>
      </c>
      <c r="C2825" s="234">
        <f>+ม.9!E185</f>
        <v>12962</v>
      </c>
      <c r="D2825" s="221">
        <f>+ม.9!J185</f>
        <v>0</v>
      </c>
      <c r="E2825" s="221">
        <f>+ม.9!K185</f>
        <v>1</v>
      </c>
      <c r="F2825" s="230"/>
      <c r="G2825" s="190"/>
      <c r="H2825" s="221">
        <f t="shared" si="301"/>
        <v>100</v>
      </c>
      <c r="I2825" s="226">
        <v>100</v>
      </c>
      <c r="J2825" s="191">
        <f t="shared" si="306"/>
        <v>10000</v>
      </c>
      <c r="K2825" s="221">
        <f>+ม.9!R185</f>
        <v>0</v>
      </c>
      <c r="L2825" s="238">
        <f>+ม.9!T185</f>
        <v>0</v>
      </c>
      <c r="M2825" s="238">
        <f>+ม.9!U185</f>
        <v>0</v>
      </c>
      <c r="N2825" s="190"/>
      <c r="O2825" s="197">
        <f>+ม.9!V185</f>
        <v>0</v>
      </c>
      <c r="P2825" s="190">
        <f>+ม.9!X185</f>
        <v>0</v>
      </c>
      <c r="Q2825" s="244"/>
      <c r="R2825" s="197">
        <f t="shared" si="302"/>
        <v>0</v>
      </c>
      <c r="S2825" s="221">
        <f>+ม.9!AA185</f>
        <v>0</v>
      </c>
      <c r="T2825" s="201">
        <f t="shared" si="303"/>
        <v>0</v>
      </c>
      <c r="U2825" s="190">
        <f t="shared" si="304"/>
        <v>0</v>
      </c>
      <c r="V2825" s="190">
        <f t="shared" si="305"/>
        <v>10000</v>
      </c>
      <c r="W2825" s="190"/>
      <c r="X2825" s="258"/>
      <c r="Y2825" s="251">
        <f t="shared" si="300"/>
        <v>10000</v>
      </c>
      <c r="Z2825" s="251">
        <v>0.01</v>
      </c>
    </row>
    <row r="2826" spans="1:26" ht="15.75" customHeight="1" x14ac:dyDescent="0.45">
      <c r="A2826" s="221">
        <v>138</v>
      </c>
      <c r="B2826" s="217" t="str">
        <f>+ม.9!D186</f>
        <v>ส.ป.ก.</v>
      </c>
      <c r="C2826" s="234">
        <f>+ม.9!E186</f>
        <v>4414</v>
      </c>
      <c r="D2826" s="221">
        <f>+ม.9!J186</f>
        <v>4</v>
      </c>
      <c r="E2826" s="221">
        <f>+ม.9!K186</f>
        <v>1</v>
      </c>
      <c r="F2826" s="230">
        <f>+ม.9!L186</f>
        <v>52</v>
      </c>
      <c r="G2826" s="190"/>
      <c r="H2826" s="221">
        <f t="shared" si="301"/>
        <v>1752</v>
      </c>
      <c r="I2826" s="226">
        <v>100</v>
      </c>
      <c r="J2826" s="191">
        <f t="shared" si="306"/>
        <v>175200</v>
      </c>
      <c r="K2826" s="221">
        <f>+ม.9!R186</f>
        <v>0</v>
      </c>
      <c r="L2826" s="238">
        <f>+ม.9!T186</f>
        <v>0</v>
      </c>
      <c r="M2826" s="238">
        <f>+ม.9!U186</f>
        <v>0</v>
      </c>
      <c r="N2826" s="190"/>
      <c r="O2826" s="197">
        <f>+ม.9!V186</f>
        <v>0</v>
      </c>
      <c r="P2826" s="190">
        <f>+ม.9!X186</f>
        <v>0</v>
      </c>
      <c r="Q2826" s="244"/>
      <c r="R2826" s="197">
        <f t="shared" si="302"/>
        <v>0</v>
      </c>
      <c r="S2826" s="221">
        <f>+ม.9!AA186</f>
        <v>0</v>
      </c>
      <c r="T2826" s="201">
        <f t="shared" si="303"/>
        <v>0</v>
      </c>
      <c r="U2826" s="190">
        <f t="shared" si="304"/>
        <v>0</v>
      </c>
      <c r="V2826" s="190">
        <f t="shared" si="305"/>
        <v>175200</v>
      </c>
      <c r="W2826" s="190"/>
      <c r="X2826" s="258"/>
      <c r="Y2826" s="251">
        <f t="shared" si="300"/>
        <v>175200</v>
      </c>
      <c r="Z2826" s="251">
        <v>0.01</v>
      </c>
    </row>
    <row r="2827" spans="1:26" ht="15.75" customHeight="1" x14ac:dyDescent="0.45">
      <c r="A2827" s="221">
        <v>139</v>
      </c>
      <c r="B2827" s="217" t="str">
        <f>+ม.9!D187</f>
        <v>ส.ป.ก.</v>
      </c>
      <c r="C2827" s="234">
        <f>+ม.9!E187</f>
        <v>4426</v>
      </c>
      <c r="D2827" s="221">
        <f>+ม.9!J187</f>
        <v>3</v>
      </c>
      <c r="E2827" s="221">
        <f>+ม.9!K187</f>
        <v>1</v>
      </c>
      <c r="F2827" s="230">
        <f>+ม.9!L187</f>
        <v>72</v>
      </c>
      <c r="G2827" s="190"/>
      <c r="H2827" s="221">
        <f t="shared" si="301"/>
        <v>1372</v>
      </c>
      <c r="I2827" s="226">
        <v>100</v>
      </c>
      <c r="J2827" s="191">
        <f t="shared" si="306"/>
        <v>137200</v>
      </c>
      <c r="K2827" s="221">
        <f>+ม.9!R187</f>
        <v>0</v>
      </c>
      <c r="L2827" s="238">
        <f>+ม.9!T187</f>
        <v>0</v>
      </c>
      <c r="M2827" s="238">
        <f>+ม.9!U187</f>
        <v>0</v>
      </c>
      <c r="N2827" s="190"/>
      <c r="O2827" s="197">
        <f>+ม.9!V187</f>
        <v>0</v>
      </c>
      <c r="P2827" s="190">
        <f>+ม.9!X187</f>
        <v>0</v>
      </c>
      <c r="Q2827" s="244"/>
      <c r="R2827" s="197">
        <f t="shared" si="302"/>
        <v>0</v>
      </c>
      <c r="S2827" s="221">
        <f>+ม.9!AA187</f>
        <v>0</v>
      </c>
      <c r="T2827" s="201">
        <f t="shared" si="303"/>
        <v>0</v>
      </c>
      <c r="U2827" s="190">
        <f t="shared" si="304"/>
        <v>0</v>
      </c>
      <c r="V2827" s="190">
        <f t="shared" si="305"/>
        <v>137200</v>
      </c>
      <c r="W2827" s="190"/>
      <c r="X2827" s="258"/>
      <c r="Y2827" s="251">
        <f t="shared" si="300"/>
        <v>137200</v>
      </c>
      <c r="Z2827" s="251">
        <v>0.01</v>
      </c>
    </row>
    <row r="2828" spans="1:26" ht="15.75" customHeight="1" x14ac:dyDescent="0.45">
      <c r="A2828" s="221">
        <v>140</v>
      </c>
      <c r="B2828" s="217" t="str">
        <f>+ม.9!D188</f>
        <v>ส.ป.ก.</v>
      </c>
      <c r="C2828" s="234">
        <f>+ม.9!E188</f>
        <v>449</v>
      </c>
      <c r="D2828" s="221">
        <f>+ม.9!J188</f>
        <v>1</v>
      </c>
      <c r="E2828" s="221">
        <f>+ม.9!K188</f>
        <v>2</v>
      </c>
      <c r="F2828" s="230">
        <f>+ม.9!L188</f>
        <v>82</v>
      </c>
      <c r="G2828" s="190"/>
      <c r="H2828" s="221">
        <f t="shared" si="301"/>
        <v>682</v>
      </c>
      <c r="I2828" s="226">
        <v>100</v>
      </c>
      <c r="J2828" s="191">
        <f t="shared" si="306"/>
        <v>68200</v>
      </c>
      <c r="K2828" s="221">
        <f>+ม.9!R188</f>
        <v>0</v>
      </c>
      <c r="L2828" s="238">
        <f>+ม.9!T188</f>
        <v>0</v>
      </c>
      <c r="M2828" s="238">
        <f>+ม.9!U188</f>
        <v>0</v>
      </c>
      <c r="N2828" s="190"/>
      <c r="O2828" s="197">
        <f>+ม.9!V188</f>
        <v>0</v>
      </c>
      <c r="P2828" s="190">
        <f>+ม.9!X188</f>
        <v>0</v>
      </c>
      <c r="Q2828" s="244"/>
      <c r="R2828" s="197">
        <f t="shared" si="302"/>
        <v>0</v>
      </c>
      <c r="S2828" s="221">
        <f>+ม.9!AA188</f>
        <v>0</v>
      </c>
      <c r="T2828" s="201">
        <f t="shared" si="303"/>
        <v>0</v>
      </c>
      <c r="U2828" s="190">
        <f t="shared" si="304"/>
        <v>0</v>
      </c>
      <c r="V2828" s="190">
        <f t="shared" si="305"/>
        <v>68200</v>
      </c>
      <c r="W2828" s="190"/>
      <c r="X2828" s="258"/>
      <c r="Y2828" s="251">
        <f t="shared" si="300"/>
        <v>68200</v>
      </c>
      <c r="Z2828" s="251">
        <v>0.01</v>
      </c>
    </row>
    <row r="2829" spans="1:26" ht="15.75" customHeight="1" x14ac:dyDescent="0.45">
      <c r="A2829" s="221">
        <v>141</v>
      </c>
      <c r="B2829" s="217" t="str">
        <f>+ม.9!D189</f>
        <v>ส.ป.ก.</v>
      </c>
      <c r="C2829" s="234">
        <f>+ม.9!E189</f>
        <v>1305</v>
      </c>
      <c r="D2829" s="221">
        <f>+ม.9!J189</f>
        <v>19</v>
      </c>
      <c r="E2829" s="221">
        <f>+ม.9!K189</f>
        <v>2</v>
      </c>
      <c r="F2829" s="230">
        <f>+ม.9!L189</f>
        <v>72</v>
      </c>
      <c r="G2829" s="190"/>
      <c r="H2829" s="221">
        <f t="shared" si="301"/>
        <v>7872</v>
      </c>
      <c r="I2829" s="226">
        <v>100</v>
      </c>
      <c r="J2829" s="191">
        <f t="shared" si="306"/>
        <v>787200</v>
      </c>
      <c r="K2829" s="221">
        <f>+ม.9!R189</f>
        <v>0</v>
      </c>
      <c r="L2829" s="238">
        <f>+ม.9!T189</f>
        <v>0</v>
      </c>
      <c r="M2829" s="238">
        <f>+ม.9!U189</f>
        <v>0</v>
      </c>
      <c r="N2829" s="190"/>
      <c r="O2829" s="197">
        <f>+ม.9!V189</f>
        <v>0</v>
      </c>
      <c r="P2829" s="190">
        <f>+ม.9!X189</f>
        <v>0</v>
      </c>
      <c r="Q2829" s="244"/>
      <c r="R2829" s="197">
        <f t="shared" si="302"/>
        <v>0</v>
      </c>
      <c r="S2829" s="221">
        <f>+ม.9!AA189</f>
        <v>0</v>
      </c>
      <c r="T2829" s="201">
        <f t="shared" si="303"/>
        <v>0</v>
      </c>
      <c r="U2829" s="190">
        <f t="shared" si="304"/>
        <v>0</v>
      </c>
      <c r="V2829" s="190">
        <f t="shared" si="305"/>
        <v>787200</v>
      </c>
      <c r="W2829" s="190"/>
      <c r="X2829" s="258"/>
      <c r="Y2829" s="251">
        <f t="shared" si="300"/>
        <v>787200</v>
      </c>
      <c r="Z2829" s="251">
        <v>0.01</v>
      </c>
    </row>
    <row r="2830" spans="1:26" ht="15.75" customHeight="1" x14ac:dyDescent="0.45">
      <c r="A2830" s="221">
        <v>142</v>
      </c>
      <c r="B2830" s="217" t="str">
        <f>+ม.9!D190</f>
        <v>ส.ป.ก.</v>
      </c>
      <c r="C2830" s="234">
        <f>+ม.9!E190</f>
        <v>11959</v>
      </c>
      <c r="D2830" s="221">
        <f>+ม.9!J190</f>
        <v>2</v>
      </c>
      <c r="E2830" s="221">
        <f>+ม.9!K190</f>
        <v>2</v>
      </c>
      <c r="F2830" s="230">
        <f>+ม.9!L190</f>
        <v>12</v>
      </c>
      <c r="G2830" s="190"/>
      <c r="H2830" s="221">
        <f t="shared" si="301"/>
        <v>1012</v>
      </c>
      <c r="I2830" s="226">
        <v>100</v>
      </c>
      <c r="J2830" s="191">
        <f t="shared" si="306"/>
        <v>101200</v>
      </c>
      <c r="K2830" s="221">
        <f>+ม.9!R190</f>
        <v>0</v>
      </c>
      <c r="L2830" s="238">
        <f>+ม.9!T190</f>
        <v>0</v>
      </c>
      <c r="M2830" s="238">
        <f>+ม.9!U190</f>
        <v>0</v>
      </c>
      <c r="N2830" s="190"/>
      <c r="O2830" s="197">
        <f>+ม.9!V190</f>
        <v>0</v>
      </c>
      <c r="P2830" s="190">
        <f>+ม.9!X190</f>
        <v>0</v>
      </c>
      <c r="Q2830" s="244"/>
      <c r="R2830" s="197">
        <f t="shared" si="302"/>
        <v>0</v>
      </c>
      <c r="S2830" s="221">
        <f>+ม.9!AA190</f>
        <v>0</v>
      </c>
      <c r="T2830" s="201">
        <f t="shared" si="303"/>
        <v>0</v>
      </c>
      <c r="U2830" s="190">
        <f t="shared" si="304"/>
        <v>0</v>
      </c>
      <c r="V2830" s="190">
        <f t="shared" si="305"/>
        <v>101200</v>
      </c>
      <c r="W2830" s="190"/>
      <c r="X2830" s="258"/>
      <c r="Y2830" s="251">
        <f t="shared" si="300"/>
        <v>101200</v>
      </c>
      <c r="Z2830" s="251">
        <v>0.01</v>
      </c>
    </row>
    <row r="2831" spans="1:26" ht="15.75" customHeight="1" x14ac:dyDescent="0.45">
      <c r="A2831" s="221">
        <v>143</v>
      </c>
      <c r="B2831" s="217" t="str">
        <f>+ม.9!D191</f>
        <v>ส.ป.ก.</v>
      </c>
      <c r="C2831" s="234">
        <f>+ม.9!E191</f>
        <v>7390</v>
      </c>
      <c r="D2831" s="221">
        <f>+ม.9!J191</f>
        <v>0</v>
      </c>
      <c r="E2831" s="221">
        <f>+ม.9!K191</f>
        <v>1</v>
      </c>
      <c r="F2831" s="230">
        <f>+ม.9!L191</f>
        <v>5</v>
      </c>
      <c r="G2831" s="190"/>
      <c r="H2831" s="221">
        <f t="shared" si="301"/>
        <v>105</v>
      </c>
      <c r="I2831" s="226">
        <v>100</v>
      </c>
      <c r="J2831" s="191">
        <f t="shared" si="306"/>
        <v>10500</v>
      </c>
      <c r="K2831" s="221">
        <f>+ม.9!R191</f>
        <v>1</v>
      </c>
      <c r="L2831" s="238" t="str">
        <f>+ม.9!T191</f>
        <v>บ้านเดี่ยว</v>
      </c>
      <c r="M2831" s="238" t="str">
        <f>+ม.9!U191</f>
        <v>ตึก</v>
      </c>
      <c r="N2831" s="190"/>
      <c r="O2831" s="197">
        <f>+ม.9!V191</f>
        <v>0</v>
      </c>
      <c r="P2831" s="190">
        <f>+ม.9!X191</f>
        <v>0</v>
      </c>
      <c r="Q2831" s="244"/>
      <c r="R2831" s="197">
        <f t="shared" si="302"/>
        <v>0</v>
      </c>
      <c r="S2831" s="221">
        <f>+ม.9!AA191</f>
        <v>20</v>
      </c>
      <c r="T2831" s="201">
        <f t="shared" si="303"/>
        <v>0</v>
      </c>
      <c r="U2831" s="190">
        <f t="shared" si="304"/>
        <v>0</v>
      </c>
      <c r="V2831" s="190">
        <f t="shared" si="305"/>
        <v>10500</v>
      </c>
      <c r="W2831" s="190"/>
      <c r="X2831" s="258"/>
      <c r="Y2831" s="251">
        <f t="shared" si="300"/>
        <v>10500</v>
      </c>
      <c r="Z2831" s="251">
        <v>0.03</v>
      </c>
    </row>
    <row r="2832" spans="1:26" ht="15.75" customHeight="1" x14ac:dyDescent="0.45">
      <c r="A2832" s="221">
        <v>144</v>
      </c>
      <c r="B2832" s="217" t="str">
        <f>+ม.9!D192</f>
        <v>ส.ป.ก.</v>
      </c>
      <c r="C2832" s="234">
        <f>+ม.9!E192</f>
        <v>12320</v>
      </c>
      <c r="D2832" s="221">
        <f>+ม.9!J192</f>
        <v>6</v>
      </c>
      <c r="E2832" s="221">
        <f>+ม.9!K192</f>
        <v>3</v>
      </c>
      <c r="F2832" s="230">
        <f>+ม.9!L192</f>
        <v>62</v>
      </c>
      <c r="G2832" s="190"/>
      <c r="H2832" s="221">
        <f t="shared" si="301"/>
        <v>2762</v>
      </c>
      <c r="I2832" s="226">
        <v>100</v>
      </c>
      <c r="J2832" s="191">
        <f t="shared" si="306"/>
        <v>276200</v>
      </c>
      <c r="K2832" s="221">
        <f>+ม.9!R192</f>
        <v>0</v>
      </c>
      <c r="L2832" s="238">
        <f>+ม.9!T192</f>
        <v>0</v>
      </c>
      <c r="M2832" s="238">
        <f>+ม.9!U192</f>
        <v>0</v>
      </c>
      <c r="N2832" s="190"/>
      <c r="O2832" s="197">
        <f>+ม.9!V192</f>
        <v>0</v>
      </c>
      <c r="P2832" s="190">
        <f>+ม.9!X192</f>
        <v>0</v>
      </c>
      <c r="Q2832" s="244"/>
      <c r="R2832" s="197">
        <f t="shared" si="302"/>
        <v>0</v>
      </c>
      <c r="S2832" s="221">
        <f>+ม.9!AA192</f>
        <v>0</v>
      </c>
      <c r="T2832" s="201">
        <f t="shared" si="303"/>
        <v>0</v>
      </c>
      <c r="U2832" s="190">
        <f t="shared" si="304"/>
        <v>0</v>
      </c>
      <c r="V2832" s="190">
        <f t="shared" si="305"/>
        <v>276200</v>
      </c>
      <c r="W2832" s="190"/>
      <c r="X2832" s="258"/>
      <c r="Y2832" s="251">
        <f t="shared" si="300"/>
        <v>276200</v>
      </c>
      <c r="Z2832" s="251">
        <v>0.01</v>
      </c>
    </row>
    <row r="2833" spans="1:26" ht="15.75" customHeight="1" x14ac:dyDescent="0.45">
      <c r="A2833" s="221">
        <v>145</v>
      </c>
      <c r="B2833" s="217" t="str">
        <f>+ม.9!D193</f>
        <v>ส.ป.ก.</v>
      </c>
      <c r="C2833" s="234">
        <f>+ม.9!E193</f>
        <v>11899</v>
      </c>
      <c r="D2833" s="221">
        <f>+ม.9!J193</f>
        <v>0</v>
      </c>
      <c r="E2833" s="221">
        <f>+ม.9!K193</f>
        <v>1</v>
      </c>
      <c r="F2833" s="230">
        <f>+ม.9!L193</f>
        <v>3</v>
      </c>
      <c r="G2833" s="190"/>
      <c r="H2833" s="221">
        <f t="shared" si="301"/>
        <v>103</v>
      </c>
      <c r="I2833" s="226">
        <v>100</v>
      </c>
      <c r="J2833" s="191">
        <f t="shared" si="306"/>
        <v>10300</v>
      </c>
      <c r="K2833" s="221">
        <f>+ม.9!R193</f>
        <v>1</v>
      </c>
      <c r="L2833" s="238" t="str">
        <f>+ม.9!T193</f>
        <v>บ้านเดี่ยว</v>
      </c>
      <c r="M2833" s="238" t="str">
        <f>+ม.9!U193</f>
        <v>ครึ่งตึกครึ่งไม้</v>
      </c>
      <c r="N2833" s="190"/>
      <c r="O2833" s="197">
        <f>+ม.9!V193</f>
        <v>0</v>
      </c>
      <c r="P2833" s="190">
        <f>+ม.9!X193</f>
        <v>0</v>
      </c>
      <c r="Q2833" s="244"/>
      <c r="R2833" s="197">
        <f t="shared" si="302"/>
        <v>0</v>
      </c>
      <c r="S2833" s="221">
        <f>+ม.9!AA193</f>
        <v>20</v>
      </c>
      <c r="T2833" s="201">
        <f t="shared" si="303"/>
        <v>0</v>
      </c>
      <c r="U2833" s="190">
        <f t="shared" si="304"/>
        <v>0</v>
      </c>
      <c r="V2833" s="190">
        <f t="shared" si="305"/>
        <v>10300</v>
      </c>
      <c r="W2833" s="190"/>
      <c r="X2833" s="258"/>
      <c r="Y2833" s="251">
        <f t="shared" si="300"/>
        <v>10300</v>
      </c>
      <c r="Z2833" s="251">
        <v>0.03</v>
      </c>
    </row>
    <row r="2834" spans="1:26" ht="15.75" customHeight="1" x14ac:dyDescent="0.45">
      <c r="A2834" s="221"/>
      <c r="B2834" s="217"/>
      <c r="C2834" s="234"/>
      <c r="D2834" s="221"/>
      <c r="E2834" s="221"/>
      <c r="F2834" s="230"/>
      <c r="G2834" s="190"/>
      <c r="H2834" s="221">
        <f t="shared" si="301"/>
        <v>0</v>
      </c>
      <c r="I2834" s="226"/>
      <c r="J2834" s="191">
        <f t="shared" si="306"/>
        <v>0</v>
      </c>
      <c r="K2834" s="221"/>
      <c r="L2834" s="238"/>
      <c r="M2834" s="238"/>
      <c r="N2834" s="190"/>
      <c r="O2834" s="197"/>
      <c r="P2834" s="190"/>
      <c r="Q2834" s="244"/>
      <c r="R2834" s="197"/>
      <c r="S2834" s="221"/>
      <c r="T2834" s="201"/>
      <c r="U2834" s="190"/>
      <c r="V2834" s="190"/>
      <c r="W2834" s="190"/>
      <c r="X2834" s="258"/>
      <c r="Y2834" s="251"/>
      <c r="Z2834" s="251"/>
    </row>
    <row r="2835" spans="1:26" ht="15.75" customHeight="1" x14ac:dyDescent="0.45">
      <c r="A2835" s="221"/>
      <c r="B2835" s="217"/>
      <c r="C2835" s="234"/>
      <c r="D2835" s="221"/>
      <c r="E2835" s="221"/>
      <c r="F2835" s="230"/>
      <c r="G2835" s="190"/>
      <c r="H2835" s="221">
        <f t="shared" si="301"/>
        <v>0</v>
      </c>
      <c r="I2835" s="226"/>
      <c r="J2835" s="191">
        <f t="shared" si="306"/>
        <v>0</v>
      </c>
      <c r="K2835" s="221"/>
      <c r="L2835" s="238"/>
      <c r="M2835" s="238"/>
      <c r="N2835" s="190"/>
      <c r="O2835" s="197"/>
      <c r="P2835" s="190"/>
      <c r="Q2835" s="244"/>
      <c r="R2835" s="197"/>
      <c r="S2835" s="221"/>
      <c r="T2835" s="201"/>
      <c r="U2835" s="190"/>
      <c r="V2835" s="190"/>
      <c r="W2835" s="190"/>
      <c r="X2835" s="258"/>
      <c r="Y2835" s="251"/>
      <c r="Z2835" s="251"/>
    </row>
    <row r="2836" spans="1:26" ht="15.75" customHeight="1" x14ac:dyDescent="0.45">
      <c r="A2836" s="221"/>
      <c r="B2836" s="217"/>
      <c r="C2836" s="234"/>
      <c r="D2836" s="221"/>
      <c r="E2836" s="221"/>
      <c r="F2836" s="230"/>
      <c r="G2836" s="190"/>
      <c r="H2836" s="221">
        <f t="shared" si="301"/>
        <v>0</v>
      </c>
      <c r="I2836" s="226"/>
      <c r="J2836" s="191">
        <f t="shared" si="306"/>
        <v>0</v>
      </c>
      <c r="K2836" s="221"/>
      <c r="L2836" s="238"/>
      <c r="M2836" s="238"/>
      <c r="N2836" s="190"/>
      <c r="O2836" s="197"/>
      <c r="P2836" s="190"/>
      <c r="Q2836" s="244"/>
      <c r="R2836" s="197"/>
      <c r="S2836" s="221"/>
      <c r="T2836" s="201"/>
      <c r="U2836" s="190"/>
      <c r="V2836" s="190"/>
      <c r="W2836" s="190"/>
      <c r="X2836" s="258"/>
      <c r="Y2836" s="251"/>
      <c r="Z2836" s="251"/>
    </row>
    <row r="2837" spans="1:26" ht="15.75" customHeight="1" x14ac:dyDescent="0.45">
      <c r="A2837" s="221"/>
      <c r="B2837" s="217"/>
      <c r="C2837" s="234"/>
      <c r="D2837" s="221"/>
      <c r="E2837" s="221"/>
      <c r="F2837" s="230"/>
      <c r="G2837" s="190"/>
      <c r="H2837" s="221">
        <f t="shared" si="301"/>
        <v>0</v>
      </c>
      <c r="I2837" s="226"/>
      <c r="J2837" s="191">
        <f t="shared" si="306"/>
        <v>0</v>
      </c>
      <c r="K2837" s="221"/>
      <c r="L2837" s="238"/>
      <c r="M2837" s="238"/>
      <c r="N2837" s="190"/>
      <c r="O2837" s="197"/>
      <c r="P2837" s="190"/>
      <c r="Q2837" s="244"/>
      <c r="R2837" s="197"/>
      <c r="S2837" s="221"/>
      <c r="T2837" s="201"/>
      <c r="U2837" s="190"/>
      <c r="V2837" s="190"/>
      <c r="W2837" s="190"/>
      <c r="X2837" s="258"/>
      <c r="Y2837" s="251"/>
      <c r="Z2837" s="251"/>
    </row>
    <row r="2838" spans="1:26" ht="15.75" customHeight="1" x14ac:dyDescent="0.45">
      <c r="A2838" s="221"/>
      <c r="B2838" s="217"/>
      <c r="C2838" s="234"/>
      <c r="D2838" s="221"/>
      <c r="E2838" s="221"/>
      <c r="F2838" s="230"/>
      <c r="G2838" s="190"/>
      <c r="H2838" s="221">
        <f t="shared" si="301"/>
        <v>0</v>
      </c>
      <c r="I2838" s="226"/>
      <c r="J2838" s="191">
        <f t="shared" si="306"/>
        <v>0</v>
      </c>
      <c r="K2838" s="221"/>
      <c r="L2838" s="238"/>
      <c r="M2838" s="238"/>
      <c r="N2838" s="190"/>
      <c r="O2838" s="197"/>
      <c r="P2838" s="190"/>
      <c r="Q2838" s="244"/>
      <c r="R2838" s="197"/>
      <c r="S2838" s="221"/>
      <c r="T2838" s="201"/>
      <c r="U2838" s="190"/>
      <c r="V2838" s="190"/>
      <c r="W2838" s="190"/>
      <c r="X2838" s="258"/>
      <c r="Y2838" s="251"/>
      <c r="Z2838" s="251"/>
    </row>
    <row r="2839" spans="1:26" ht="15.75" customHeight="1" x14ac:dyDescent="0.45">
      <c r="A2839" s="274"/>
      <c r="B2839" s="275"/>
      <c r="C2839" s="276"/>
      <c r="D2839" s="274"/>
      <c r="E2839" s="274"/>
      <c r="F2839" s="277"/>
      <c r="G2839" s="278"/>
      <c r="H2839" s="274"/>
      <c r="I2839" s="279"/>
      <c r="J2839" s="280"/>
      <c r="K2839" s="274"/>
      <c r="L2839" s="203"/>
      <c r="M2839" s="203"/>
      <c r="N2839" s="278"/>
      <c r="O2839" s="281"/>
      <c r="P2839" s="278"/>
      <c r="Q2839" s="282"/>
      <c r="R2839" s="281"/>
      <c r="S2839" s="274"/>
      <c r="T2839" s="308"/>
      <c r="U2839" s="278"/>
      <c r="V2839" s="278"/>
      <c r="W2839" s="278"/>
      <c r="X2839" s="309"/>
      <c r="Y2839" s="310"/>
      <c r="Z2839" s="310"/>
    </row>
    <row r="2840" spans="1:26" ht="15.75" customHeight="1" x14ac:dyDescent="0.45">
      <c r="A2840" s="274"/>
      <c r="B2840" s="275"/>
      <c r="C2840" s="276"/>
      <c r="D2840" s="274"/>
      <c r="E2840" s="274"/>
      <c r="F2840" s="277"/>
      <c r="G2840" s="278"/>
      <c r="H2840" s="274"/>
      <c r="I2840" s="279"/>
      <c r="J2840" s="280"/>
      <c r="K2840" s="274"/>
      <c r="L2840" s="203"/>
      <c r="M2840" s="203"/>
      <c r="N2840" s="278"/>
      <c r="O2840" s="281"/>
      <c r="P2840" s="278"/>
      <c r="Q2840" s="282"/>
      <c r="R2840" s="281"/>
      <c r="S2840" s="274"/>
      <c r="T2840" s="308"/>
      <c r="U2840" s="278"/>
      <c r="V2840" s="278"/>
      <c r="W2840" s="278"/>
      <c r="X2840" s="309"/>
      <c r="Y2840" s="310"/>
      <c r="Z2840" s="310"/>
    </row>
    <row r="2841" spans="1:26" ht="15.75" customHeight="1" x14ac:dyDescent="0.45">
      <c r="A2841" s="274"/>
      <c r="B2841" s="275"/>
      <c r="C2841" s="276"/>
      <c r="D2841" s="274"/>
      <c r="E2841" s="274"/>
      <c r="F2841" s="277"/>
      <c r="G2841" s="278"/>
      <c r="H2841" s="274"/>
      <c r="I2841" s="279"/>
      <c r="J2841" s="280"/>
      <c r="K2841" s="274"/>
      <c r="L2841" s="203"/>
      <c r="M2841" s="203"/>
      <c r="N2841" s="278"/>
      <c r="O2841" s="281"/>
      <c r="P2841" s="278"/>
      <c r="Q2841" s="282"/>
      <c r="R2841" s="281"/>
      <c r="S2841" s="274"/>
      <c r="T2841" s="308"/>
      <c r="U2841" s="278"/>
      <c r="V2841" s="278"/>
      <c r="W2841" s="278"/>
      <c r="X2841" s="309"/>
      <c r="Y2841" s="310"/>
      <c r="Z2841" s="310"/>
    </row>
    <row r="2842" spans="1:26" ht="15.75" customHeight="1" x14ac:dyDescent="0.45">
      <c r="A2842" s="274"/>
      <c r="B2842" s="275"/>
      <c r="C2842" s="276"/>
      <c r="D2842" s="274"/>
      <c r="E2842" s="274"/>
      <c r="F2842" s="277"/>
      <c r="G2842" s="278"/>
      <c r="H2842" s="274"/>
      <c r="I2842" s="279"/>
      <c r="J2842" s="280"/>
      <c r="K2842" s="274"/>
      <c r="L2842" s="203"/>
      <c r="M2842" s="203"/>
      <c r="N2842" s="278"/>
      <c r="O2842" s="281"/>
      <c r="P2842" s="278"/>
      <c r="Q2842" s="282"/>
      <c r="R2842" s="281"/>
      <c r="S2842" s="274"/>
      <c r="T2842" s="308"/>
      <c r="U2842" s="278"/>
      <c r="V2842" s="278"/>
      <c r="W2842" s="278"/>
      <c r="X2842" s="309"/>
      <c r="Y2842" s="310"/>
      <c r="Z2842" s="310"/>
    </row>
    <row r="2843" spans="1:26" ht="15.75" customHeight="1" x14ac:dyDescent="0.45">
      <c r="A2843" s="274"/>
      <c r="B2843" s="275"/>
      <c r="C2843" s="276"/>
      <c r="D2843" s="274"/>
      <c r="E2843" s="274"/>
      <c r="F2843" s="277"/>
      <c r="G2843" s="278"/>
      <c r="H2843" s="274"/>
      <c r="I2843" s="279"/>
      <c r="J2843" s="280"/>
      <c r="K2843" s="274"/>
      <c r="L2843" s="203"/>
      <c r="M2843" s="203"/>
      <c r="N2843" s="278"/>
      <c r="O2843" s="281"/>
      <c r="P2843" s="278"/>
      <c r="Q2843" s="282"/>
      <c r="R2843" s="281"/>
      <c r="S2843" s="274"/>
      <c r="T2843" s="308"/>
      <c r="U2843" s="278"/>
      <c r="V2843" s="278"/>
      <c r="W2843" s="278"/>
      <c r="X2843" s="309"/>
      <c r="Y2843" s="310"/>
      <c r="Z2843" s="310"/>
    </row>
    <row r="2844" spans="1:26" ht="15.75" customHeight="1" x14ac:dyDescent="0.45">
      <c r="A2844" s="274"/>
      <c r="B2844" s="275"/>
      <c r="C2844" s="276"/>
      <c r="D2844" s="274"/>
      <c r="E2844" s="274"/>
      <c r="F2844" s="277"/>
      <c r="G2844" s="278"/>
      <c r="H2844" s="274"/>
      <c r="I2844" s="279"/>
      <c r="J2844" s="280"/>
      <c r="K2844" s="274"/>
      <c r="L2844" s="203"/>
      <c r="M2844" s="203"/>
      <c r="N2844" s="278"/>
      <c r="O2844" s="281"/>
      <c r="P2844" s="278"/>
      <c r="Q2844" s="282"/>
      <c r="R2844" s="281"/>
      <c r="S2844" s="274"/>
      <c r="T2844" s="308"/>
      <c r="U2844" s="278"/>
      <c r="V2844" s="278"/>
      <c r="W2844" s="278"/>
      <c r="X2844" s="309"/>
      <c r="Y2844" s="310"/>
      <c r="Z2844" s="310"/>
    </row>
    <row r="2845" spans="1:26" ht="15.75" customHeight="1" x14ac:dyDescent="0.45">
      <c r="A2845" s="274"/>
      <c r="B2845" s="275"/>
      <c r="C2845" s="276"/>
      <c r="D2845" s="274"/>
      <c r="E2845" s="274"/>
      <c r="F2845" s="277"/>
      <c r="G2845" s="278"/>
      <c r="H2845" s="274"/>
      <c r="I2845" s="279"/>
      <c r="J2845" s="280"/>
      <c r="K2845" s="274"/>
      <c r="L2845" s="203"/>
      <c r="M2845" s="203"/>
      <c r="N2845" s="278"/>
      <c r="O2845" s="281"/>
      <c r="P2845" s="278"/>
      <c r="Q2845" s="282"/>
      <c r="R2845" s="281"/>
      <c r="S2845" s="274"/>
      <c r="T2845" s="308"/>
      <c r="U2845" s="278"/>
      <c r="V2845" s="278"/>
      <c r="W2845" s="278"/>
      <c r="X2845" s="309"/>
      <c r="Y2845" s="310"/>
      <c r="Z2845" s="310"/>
    </row>
    <row r="2846" spans="1:26" ht="15.75" customHeight="1" x14ac:dyDescent="0.45">
      <c r="A2846" s="274"/>
      <c r="B2846" s="275"/>
      <c r="C2846" s="276"/>
      <c r="D2846" s="274"/>
      <c r="E2846" s="274"/>
      <c r="F2846" s="277"/>
      <c r="G2846" s="278"/>
      <c r="H2846" s="274"/>
      <c r="I2846" s="279"/>
      <c r="J2846" s="280"/>
      <c r="K2846" s="274"/>
      <c r="L2846" s="203"/>
      <c r="M2846" s="203"/>
      <c r="N2846" s="278"/>
      <c r="O2846" s="281"/>
      <c r="P2846" s="278"/>
      <c r="Q2846" s="282"/>
      <c r="R2846" s="281"/>
      <c r="S2846" s="274"/>
      <c r="T2846" s="308"/>
      <c r="U2846" s="278"/>
      <c r="V2846" s="278"/>
      <c r="W2846" s="278"/>
      <c r="X2846" s="309"/>
      <c r="Y2846" s="310"/>
      <c r="Z2846" s="310"/>
    </row>
    <row r="2847" spans="1:26" ht="15.75" customHeight="1" x14ac:dyDescent="0.45">
      <c r="A2847" s="274"/>
      <c r="B2847" s="275"/>
      <c r="C2847" s="276"/>
      <c r="D2847" s="274"/>
      <c r="E2847" s="274"/>
      <c r="F2847" s="277"/>
      <c r="G2847" s="278"/>
      <c r="H2847" s="274"/>
      <c r="I2847" s="279"/>
      <c r="J2847" s="280"/>
      <c r="K2847" s="274"/>
      <c r="L2847" s="203"/>
      <c r="M2847" s="203"/>
      <c r="N2847" s="278"/>
      <c r="O2847" s="281"/>
      <c r="P2847" s="278"/>
      <c r="Q2847" s="282"/>
      <c r="R2847" s="281"/>
      <c r="S2847" s="274"/>
      <c r="T2847" s="308"/>
      <c r="U2847" s="278"/>
      <c r="V2847" s="278"/>
      <c r="W2847" s="278"/>
      <c r="X2847" s="309"/>
      <c r="Y2847" s="310"/>
      <c r="Z2847" s="310"/>
    </row>
    <row r="2848" spans="1:26" ht="15.75" customHeight="1" x14ac:dyDescent="0.45">
      <c r="A2848" s="274"/>
      <c r="B2848" s="275"/>
      <c r="C2848" s="276"/>
      <c r="D2848" s="274"/>
      <c r="E2848" s="274"/>
      <c r="F2848" s="277"/>
      <c r="G2848" s="278"/>
      <c r="H2848" s="274"/>
      <c r="I2848" s="279"/>
      <c r="J2848" s="280"/>
      <c r="K2848" s="274"/>
      <c r="L2848" s="203"/>
      <c r="M2848" s="203"/>
      <c r="N2848" s="278"/>
      <c r="O2848" s="281"/>
      <c r="P2848" s="278"/>
      <c r="Q2848" s="282"/>
      <c r="R2848" s="281"/>
      <c r="S2848" s="274"/>
      <c r="T2848" s="308"/>
      <c r="U2848" s="278"/>
      <c r="V2848" s="278"/>
      <c r="W2848" s="278"/>
      <c r="X2848" s="309"/>
      <c r="Y2848" s="310"/>
      <c r="Z2848" s="310"/>
    </row>
    <row r="2849" spans="1:26" ht="15.75" customHeight="1" x14ac:dyDescent="0.45">
      <c r="A2849" s="274"/>
      <c r="B2849" s="275"/>
      <c r="C2849" s="276"/>
      <c r="D2849" s="274"/>
      <c r="E2849" s="274"/>
      <c r="F2849" s="277"/>
      <c r="G2849" s="278"/>
      <c r="H2849" s="274"/>
      <c r="I2849" s="279"/>
      <c r="J2849" s="280"/>
      <c r="K2849" s="274"/>
      <c r="L2849" s="203"/>
      <c r="M2849" s="203"/>
      <c r="N2849" s="278"/>
      <c r="O2849" s="281"/>
      <c r="P2849" s="278"/>
      <c r="Q2849" s="282"/>
      <c r="R2849" s="281"/>
      <c r="S2849" s="274"/>
      <c r="T2849" s="308"/>
      <c r="U2849" s="278"/>
      <c r="V2849" s="278"/>
      <c r="W2849" s="278"/>
      <c r="X2849" s="309"/>
      <c r="Y2849" s="310"/>
      <c r="Z2849" s="310"/>
    </row>
    <row r="2850" spans="1:26" ht="24" x14ac:dyDescent="0.55000000000000004">
      <c r="Y2850" s="260" t="s">
        <v>2778</v>
      </c>
    </row>
    <row r="2851" spans="1:26" ht="24" x14ac:dyDescent="0.55000000000000004">
      <c r="A2851" s="577" t="s">
        <v>2726</v>
      </c>
      <c r="B2851" s="577"/>
      <c r="C2851" s="577"/>
      <c r="D2851" s="577"/>
      <c r="E2851" s="577"/>
      <c r="F2851" s="577"/>
      <c r="G2851" s="577"/>
      <c r="H2851" s="577"/>
      <c r="I2851" s="577"/>
      <c r="J2851" s="577"/>
      <c r="K2851" s="577"/>
      <c r="L2851" s="577"/>
      <c r="M2851" s="577"/>
      <c r="N2851" s="577"/>
      <c r="O2851" s="577"/>
      <c r="P2851" s="577"/>
      <c r="Q2851" s="577"/>
      <c r="R2851" s="577"/>
      <c r="S2851" s="577"/>
      <c r="T2851" s="577"/>
      <c r="U2851" s="577"/>
      <c r="V2851" s="577"/>
      <c r="W2851" s="577"/>
      <c r="X2851" s="577"/>
      <c r="Y2851" s="577"/>
      <c r="Z2851" s="577"/>
    </row>
    <row r="2852" spans="1:26" ht="24" x14ac:dyDescent="0.55000000000000004">
      <c r="A2852" s="578" t="s">
        <v>2727</v>
      </c>
      <c r="B2852" s="578"/>
      <c r="C2852" s="578"/>
      <c r="D2852" s="578"/>
      <c r="E2852" s="578"/>
      <c r="F2852" s="578"/>
      <c r="G2852" s="578"/>
      <c r="H2852" s="578"/>
      <c r="I2852" s="578"/>
      <c r="J2852" s="578"/>
      <c r="K2852" s="578"/>
      <c r="L2852" s="578"/>
      <c r="M2852" s="578"/>
      <c r="N2852" s="578"/>
      <c r="O2852" s="578"/>
      <c r="P2852" s="578"/>
      <c r="Q2852" s="578"/>
      <c r="R2852" s="578"/>
      <c r="S2852" s="578"/>
      <c r="T2852" s="578"/>
      <c r="U2852" s="578"/>
      <c r="V2852" s="578"/>
      <c r="W2852" s="578"/>
      <c r="X2852" s="578"/>
      <c r="Y2852" s="578"/>
      <c r="Z2852" s="578"/>
    </row>
    <row r="2854" spans="1:26" s="205" customFormat="1" ht="13.5" x14ac:dyDescent="0.35">
      <c r="A2854" s="581" t="s">
        <v>2728</v>
      </c>
      <c r="B2854" s="581"/>
      <c r="C2854" s="581"/>
      <c r="D2854" s="581"/>
      <c r="E2854" s="581"/>
      <c r="F2854" s="581"/>
      <c r="G2854" s="581"/>
      <c r="H2854" s="581"/>
      <c r="I2854" s="581"/>
      <c r="J2854" s="581"/>
      <c r="K2854" s="581" t="s">
        <v>2745</v>
      </c>
      <c r="L2854" s="581"/>
      <c r="M2854" s="581"/>
      <c r="N2854" s="581"/>
      <c r="O2854" s="581"/>
      <c r="P2854" s="581"/>
      <c r="Q2854" s="581"/>
      <c r="R2854" s="581"/>
      <c r="S2854" s="581"/>
      <c r="T2854" s="581"/>
      <c r="U2854" s="581"/>
      <c r="V2854" s="204"/>
      <c r="W2854" s="186" t="s">
        <v>2758</v>
      </c>
      <c r="X2854" s="255"/>
      <c r="Y2854" s="248"/>
      <c r="Z2854" s="248"/>
    </row>
    <row r="2855" spans="1:26" s="205" customFormat="1" ht="13.5" x14ac:dyDescent="0.35">
      <c r="A2855" s="588" t="s">
        <v>5</v>
      </c>
      <c r="B2855" s="187"/>
      <c r="C2855" s="206"/>
      <c r="D2855" s="582" t="s">
        <v>10</v>
      </c>
      <c r="E2855" s="582"/>
      <c r="F2855" s="582"/>
      <c r="G2855" s="203"/>
      <c r="H2855" s="209"/>
      <c r="I2855" s="590" t="s">
        <v>2777</v>
      </c>
      <c r="J2855" s="207"/>
      <c r="K2855" s="575" t="s">
        <v>5</v>
      </c>
      <c r="L2855" s="203"/>
      <c r="M2855" s="186" t="s">
        <v>2736</v>
      </c>
      <c r="N2855" s="203"/>
      <c r="O2855" s="208"/>
      <c r="P2855" s="186"/>
      <c r="Q2855" s="241"/>
      <c r="R2855" s="209"/>
      <c r="S2855" s="579" t="s">
        <v>2760</v>
      </c>
      <c r="T2855" s="580"/>
      <c r="U2855" s="186"/>
      <c r="V2855" s="203" t="s">
        <v>2742</v>
      </c>
      <c r="W2855" s="187" t="s">
        <v>2766</v>
      </c>
      <c r="X2855" s="256" t="s">
        <v>2769</v>
      </c>
      <c r="Y2855" s="249" t="s">
        <v>2773</v>
      </c>
      <c r="Z2855" s="249"/>
    </row>
    <row r="2856" spans="1:26" s="205" customFormat="1" ht="13.5" x14ac:dyDescent="0.35">
      <c r="A2856" s="589"/>
      <c r="B2856" s="187"/>
      <c r="C2856" s="206" t="s">
        <v>2731</v>
      </c>
      <c r="D2856" s="582"/>
      <c r="E2856" s="582"/>
      <c r="F2856" s="582"/>
      <c r="G2856" s="203" t="s">
        <v>2736</v>
      </c>
      <c r="H2856" s="211"/>
      <c r="I2856" s="591"/>
      <c r="J2856" s="207" t="s">
        <v>2742</v>
      </c>
      <c r="K2856" s="576"/>
      <c r="L2856" s="203" t="s">
        <v>2746</v>
      </c>
      <c r="M2856" s="187" t="s">
        <v>2750</v>
      </c>
      <c r="N2856" s="203" t="s">
        <v>2736</v>
      </c>
      <c r="O2856" s="210" t="s">
        <v>2877</v>
      </c>
      <c r="P2856" s="187" t="s">
        <v>2755</v>
      </c>
      <c r="Q2856" s="242" t="s">
        <v>2758</v>
      </c>
      <c r="R2856" s="211" t="s">
        <v>2742</v>
      </c>
      <c r="S2856" s="212" t="s">
        <v>2761</v>
      </c>
      <c r="T2856" s="213"/>
      <c r="U2856" s="187" t="s">
        <v>2758</v>
      </c>
      <c r="V2856" s="203" t="s">
        <v>2765</v>
      </c>
      <c r="W2856" s="187" t="s">
        <v>2747</v>
      </c>
      <c r="X2856" s="256" t="s">
        <v>2770</v>
      </c>
      <c r="Y2856" s="249" t="s">
        <v>2774</v>
      </c>
      <c r="Z2856" s="249" t="s">
        <v>2776</v>
      </c>
    </row>
    <row r="2857" spans="1:26" s="205" customFormat="1" ht="13.5" x14ac:dyDescent="0.35">
      <c r="A2857" s="589"/>
      <c r="B2857" s="187" t="s">
        <v>2729</v>
      </c>
      <c r="C2857" s="206" t="s">
        <v>2732</v>
      </c>
      <c r="D2857" s="582" t="s">
        <v>20</v>
      </c>
      <c r="E2857" s="582" t="s">
        <v>2734</v>
      </c>
      <c r="F2857" s="585" t="s">
        <v>2735</v>
      </c>
      <c r="G2857" s="203" t="s">
        <v>2737</v>
      </c>
      <c r="H2857" s="211" t="s">
        <v>2740</v>
      </c>
      <c r="I2857" s="591"/>
      <c r="J2857" s="207" t="s">
        <v>2743</v>
      </c>
      <c r="K2857" s="576"/>
      <c r="L2857" s="203" t="s">
        <v>2747</v>
      </c>
      <c r="M2857" s="187" t="s">
        <v>2751</v>
      </c>
      <c r="N2857" s="203" t="s">
        <v>2737</v>
      </c>
      <c r="O2857" s="210" t="s">
        <v>2747</v>
      </c>
      <c r="P2857" s="187" t="s">
        <v>2756</v>
      </c>
      <c r="Q2857" s="242" t="s">
        <v>2747</v>
      </c>
      <c r="R2857" s="211" t="s">
        <v>2747</v>
      </c>
      <c r="S2857" s="212" t="s">
        <v>2750</v>
      </c>
      <c r="T2857" s="214" t="s">
        <v>2760</v>
      </c>
      <c r="U2857" s="187" t="s">
        <v>2747</v>
      </c>
      <c r="V2857" s="203" t="s">
        <v>2766</v>
      </c>
      <c r="W2857" s="187" t="s">
        <v>2767</v>
      </c>
      <c r="X2857" s="256" t="s">
        <v>2771</v>
      </c>
      <c r="Y2857" s="249" t="s">
        <v>2775</v>
      </c>
      <c r="Z2857" s="249" t="s">
        <v>2757</v>
      </c>
    </row>
    <row r="2858" spans="1:26" s="205" customFormat="1" ht="13.5" x14ac:dyDescent="0.35">
      <c r="A2858" s="589"/>
      <c r="B2858" s="187" t="s">
        <v>2730</v>
      </c>
      <c r="C2858" s="206" t="s">
        <v>2733</v>
      </c>
      <c r="D2858" s="583"/>
      <c r="E2858" s="583"/>
      <c r="F2858" s="586"/>
      <c r="G2858" s="203" t="s">
        <v>2738</v>
      </c>
      <c r="H2858" s="211" t="s">
        <v>2741</v>
      </c>
      <c r="I2858" s="591"/>
      <c r="J2858" s="207" t="s">
        <v>2744</v>
      </c>
      <c r="K2858" s="576"/>
      <c r="L2858" s="203" t="s">
        <v>2748</v>
      </c>
      <c r="M2858" s="187" t="s">
        <v>2752</v>
      </c>
      <c r="N2858" s="203" t="s">
        <v>2738</v>
      </c>
      <c r="O2858" s="210" t="s">
        <v>2754</v>
      </c>
      <c r="P2858" s="187" t="s">
        <v>2757</v>
      </c>
      <c r="Q2858" s="242" t="s">
        <v>2759</v>
      </c>
      <c r="R2858" s="211" t="s">
        <v>2744</v>
      </c>
      <c r="S2858" s="212" t="s">
        <v>2762</v>
      </c>
      <c r="T2858" s="214" t="s">
        <v>2757</v>
      </c>
      <c r="U2858" s="187" t="s">
        <v>2764</v>
      </c>
      <c r="V2858" s="203" t="s">
        <v>2747</v>
      </c>
      <c r="W2858" s="187" t="s">
        <v>2768</v>
      </c>
      <c r="X2858" s="256" t="s">
        <v>2772</v>
      </c>
      <c r="Y2858" s="249" t="s">
        <v>2744</v>
      </c>
      <c r="Z2858" s="249"/>
    </row>
    <row r="2859" spans="1:26" s="205" customFormat="1" ht="13.5" x14ac:dyDescent="0.35">
      <c r="A2859" s="589"/>
      <c r="B2859" s="187"/>
      <c r="C2859" s="206"/>
      <c r="D2859" s="584"/>
      <c r="E2859" s="584"/>
      <c r="F2859" s="587"/>
      <c r="G2859" s="203" t="s">
        <v>2739</v>
      </c>
      <c r="H2859" s="211"/>
      <c r="I2859" s="592"/>
      <c r="J2859" s="207"/>
      <c r="K2859" s="576"/>
      <c r="L2859" s="203" t="s">
        <v>2749</v>
      </c>
      <c r="M2859" s="187" t="s">
        <v>2753</v>
      </c>
      <c r="N2859" s="203" t="s">
        <v>2739</v>
      </c>
      <c r="O2859" s="210"/>
      <c r="P2859" s="187"/>
      <c r="Q2859" s="242"/>
      <c r="R2859" s="211"/>
      <c r="S2859" s="212" t="s">
        <v>2763</v>
      </c>
      <c r="T2859" s="214"/>
      <c r="U2859" s="187" t="s">
        <v>2744</v>
      </c>
      <c r="V2859" s="203"/>
      <c r="W2859" s="187" t="s">
        <v>2739</v>
      </c>
      <c r="X2859" s="256"/>
      <c r="Y2859" s="249"/>
      <c r="Z2859" s="249"/>
    </row>
    <row r="2860" spans="1:26" ht="15.75" customHeight="1" x14ac:dyDescent="0.45">
      <c r="A2860" s="221">
        <v>1</v>
      </c>
      <c r="B2860" s="217" t="str">
        <f>+ม.10!D10</f>
        <v>โฉนด</v>
      </c>
      <c r="C2860" s="234">
        <f>+ม.10!E10</f>
        <v>12882</v>
      </c>
      <c r="D2860" s="221">
        <f>+ม.10!I10</f>
        <v>17</v>
      </c>
      <c r="E2860" s="221">
        <f>+ม.10!J10</f>
        <v>0</v>
      </c>
      <c r="F2860" s="230" t="str">
        <f>+ม.10!K10</f>
        <v>79.0</v>
      </c>
      <c r="G2860" s="190"/>
      <c r="H2860" s="221">
        <f t="shared" si="301"/>
        <v>6879</v>
      </c>
      <c r="I2860" s="226">
        <v>130</v>
      </c>
      <c r="J2860" s="191">
        <f t="shared" si="306"/>
        <v>894270</v>
      </c>
      <c r="K2860" s="221">
        <f>+ม.10!Q10</f>
        <v>0</v>
      </c>
      <c r="L2860" s="238">
        <f>+ม.10!S10</f>
        <v>0</v>
      </c>
      <c r="M2860" s="238">
        <f>+ม.10!T10</f>
        <v>0</v>
      </c>
      <c r="N2860" s="190"/>
      <c r="O2860" s="197">
        <f>+ม.10!U10</f>
        <v>0</v>
      </c>
      <c r="P2860" s="190">
        <f>+ม.10!W10</f>
        <v>0</v>
      </c>
      <c r="Q2860" s="244"/>
      <c r="R2860" s="197">
        <f t="shared" si="302"/>
        <v>0</v>
      </c>
      <c r="S2860" s="221">
        <f>+ม.10!Z10</f>
        <v>0</v>
      </c>
      <c r="T2860" s="201">
        <f t="shared" si="303"/>
        <v>0</v>
      </c>
      <c r="U2860" s="190">
        <f t="shared" si="304"/>
        <v>0</v>
      </c>
      <c r="V2860" s="190">
        <f t="shared" si="305"/>
        <v>894270</v>
      </c>
      <c r="W2860" s="190"/>
      <c r="X2860" s="258" t="s">
        <v>2880</v>
      </c>
      <c r="Y2860" s="251"/>
      <c r="Z2860" s="251">
        <v>0.01</v>
      </c>
    </row>
    <row r="2861" spans="1:26" ht="15.75" customHeight="1" x14ac:dyDescent="0.45">
      <c r="A2861" s="221">
        <v>2</v>
      </c>
      <c r="B2861" s="217" t="str">
        <f>+ม.10!D11</f>
        <v>โฉนด</v>
      </c>
      <c r="C2861" s="234">
        <f>+ม.10!E11</f>
        <v>48523</v>
      </c>
      <c r="D2861" s="221">
        <f>+ม.10!I11</f>
        <v>19</v>
      </c>
      <c r="E2861" s="221">
        <f>+ม.10!J11</f>
        <v>1</v>
      </c>
      <c r="F2861" s="230">
        <f>+ม.10!K11</f>
        <v>19</v>
      </c>
      <c r="G2861" s="190"/>
      <c r="H2861" s="221">
        <f t="shared" si="301"/>
        <v>7719</v>
      </c>
      <c r="I2861" s="226">
        <v>100</v>
      </c>
      <c r="J2861" s="191">
        <f t="shared" si="306"/>
        <v>771900</v>
      </c>
      <c r="K2861" s="221">
        <f>+ม.10!Q11</f>
        <v>0</v>
      </c>
      <c r="L2861" s="238">
        <f>+ม.10!S11</f>
        <v>0</v>
      </c>
      <c r="M2861" s="238">
        <f>+ม.10!T11</f>
        <v>0</v>
      </c>
      <c r="N2861" s="190"/>
      <c r="O2861" s="197">
        <f>+ม.10!U11</f>
        <v>0</v>
      </c>
      <c r="P2861" s="190">
        <f>+ม.10!W11</f>
        <v>0</v>
      </c>
      <c r="Q2861" s="244"/>
      <c r="R2861" s="197">
        <f t="shared" si="302"/>
        <v>0</v>
      </c>
      <c r="S2861" s="221">
        <f>+ม.10!Z11</f>
        <v>0</v>
      </c>
      <c r="T2861" s="201">
        <f t="shared" si="303"/>
        <v>0</v>
      </c>
      <c r="U2861" s="190">
        <f t="shared" si="304"/>
        <v>0</v>
      </c>
      <c r="V2861" s="190">
        <f t="shared" si="305"/>
        <v>771900</v>
      </c>
      <c r="W2861" s="190"/>
      <c r="X2861" s="258" t="s">
        <v>2880</v>
      </c>
      <c r="Y2861" s="251"/>
      <c r="Z2861" s="251">
        <v>0.01</v>
      </c>
    </row>
    <row r="2862" spans="1:26" ht="15.75" customHeight="1" x14ac:dyDescent="0.45">
      <c r="A2862" s="221">
        <v>3</v>
      </c>
      <c r="B2862" s="217" t="str">
        <f>+ม.10!D12</f>
        <v>โฉนด</v>
      </c>
      <c r="C2862" s="234">
        <f>+ม.10!E12</f>
        <v>48522</v>
      </c>
      <c r="D2862" s="221">
        <f>+ม.10!I12</f>
        <v>8</v>
      </c>
      <c r="E2862" s="221">
        <f>+ม.10!J12</f>
        <v>0</v>
      </c>
      <c r="F2862" s="230" t="str">
        <f>+ม.10!K12</f>
        <v>22.0</v>
      </c>
      <c r="G2862" s="190"/>
      <c r="H2862" s="221">
        <f t="shared" si="301"/>
        <v>3222</v>
      </c>
      <c r="I2862" s="226">
        <v>100</v>
      </c>
      <c r="J2862" s="191">
        <f t="shared" si="306"/>
        <v>322200</v>
      </c>
      <c r="K2862" s="221">
        <f>+ม.10!Q12</f>
        <v>0</v>
      </c>
      <c r="L2862" s="238">
        <f>+ม.10!S12</f>
        <v>0</v>
      </c>
      <c r="M2862" s="238">
        <f>+ม.10!T12</f>
        <v>0</v>
      </c>
      <c r="N2862" s="190"/>
      <c r="O2862" s="197">
        <f>+ม.10!U12</f>
        <v>0</v>
      </c>
      <c r="P2862" s="190">
        <f>+ม.10!W12</f>
        <v>0</v>
      </c>
      <c r="Q2862" s="244"/>
      <c r="R2862" s="197">
        <f t="shared" si="302"/>
        <v>0</v>
      </c>
      <c r="S2862" s="221">
        <f>+ม.10!Z12</f>
        <v>0</v>
      </c>
      <c r="T2862" s="201">
        <f t="shared" si="303"/>
        <v>0</v>
      </c>
      <c r="U2862" s="190">
        <f t="shared" si="304"/>
        <v>0</v>
      </c>
      <c r="V2862" s="190">
        <f t="shared" si="305"/>
        <v>322200</v>
      </c>
      <c r="W2862" s="190"/>
      <c r="X2862" s="258" t="s">
        <v>2880</v>
      </c>
      <c r="Y2862" s="251"/>
      <c r="Z2862" s="251">
        <v>0.01</v>
      </c>
    </row>
    <row r="2863" spans="1:26" ht="15.75" customHeight="1" x14ac:dyDescent="0.45">
      <c r="A2863" s="221">
        <v>4</v>
      </c>
      <c r="B2863" s="217" t="str">
        <f>+ม.10!D13</f>
        <v>โฉนด</v>
      </c>
      <c r="C2863" s="234">
        <f>+ม.10!E13</f>
        <v>39706</v>
      </c>
      <c r="D2863" s="221">
        <f>+ม.10!I13</f>
        <v>2</v>
      </c>
      <c r="E2863" s="221">
        <f>+ม.10!J13</f>
        <v>3</v>
      </c>
      <c r="F2863" s="230">
        <f>+ม.10!K13</f>
        <v>20.2</v>
      </c>
      <c r="G2863" s="190"/>
      <c r="H2863" s="221">
        <f t="shared" ref="H2863:H2926" si="307">+(D2863*400)+(E2863*100)+F2863</f>
        <v>1120.2</v>
      </c>
      <c r="I2863" s="226">
        <v>100</v>
      </c>
      <c r="J2863" s="191">
        <f t="shared" si="306"/>
        <v>112020</v>
      </c>
      <c r="K2863" s="221">
        <f>+ม.10!Q13</f>
        <v>0</v>
      </c>
      <c r="L2863" s="238">
        <f>+ม.10!S13</f>
        <v>0</v>
      </c>
      <c r="M2863" s="238">
        <f>+ม.10!T13</f>
        <v>0</v>
      </c>
      <c r="N2863" s="190"/>
      <c r="O2863" s="197">
        <f>+ม.10!U13</f>
        <v>0</v>
      </c>
      <c r="P2863" s="190">
        <f>+ม.10!W13</f>
        <v>0</v>
      </c>
      <c r="Q2863" s="244"/>
      <c r="R2863" s="197">
        <f t="shared" si="302"/>
        <v>0</v>
      </c>
      <c r="S2863" s="221">
        <f>+ม.10!Z13</f>
        <v>0</v>
      </c>
      <c r="T2863" s="201">
        <f t="shared" si="303"/>
        <v>0</v>
      </c>
      <c r="U2863" s="190">
        <f t="shared" si="304"/>
        <v>0</v>
      </c>
      <c r="V2863" s="190">
        <f t="shared" si="305"/>
        <v>112020</v>
      </c>
      <c r="W2863" s="190"/>
      <c r="X2863" s="258" t="s">
        <v>2880</v>
      </c>
      <c r="Y2863" s="251"/>
      <c r="Z2863" s="251">
        <v>0.01</v>
      </c>
    </row>
    <row r="2864" spans="1:26" ht="15.75" customHeight="1" x14ac:dyDescent="0.45">
      <c r="A2864" s="221">
        <v>5</v>
      </c>
      <c r="B2864" s="217" t="str">
        <f>+ม.10!D14</f>
        <v>โฉนด</v>
      </c>
      <c r="C2864" s="234">
        <f>+ม.10!E14</f>
        <v>61706</v>
      </c>
      <c r="D2864" s="221">
        <f>+ม.10!I14</f>
        <v>4</v>
      </c>
      <c r="E2864" s="221">
        <f>+ม.10!J14</f>
        <v>2</v>
      </c>
      <c r="F2864" s="230">
        <f>+ม.10!K14</f>
        <v>42.6</v>
      </c>
      <c r="G2864" s="190"/>
      <c r="H2864" s="221">
        <f t="shared" si="307"/>
        <v>1842.6</v>
      </c>
      <c r="I2864" s="226">
        <v>100</v>
      </c>
      <c r="J2864" s="191">
        <f t="shared" ref="J2864:J2927" si="308">H2864*I2864</f>
        <v>184260</v>
      </c>
      <c r="K2864" s="221">
        <f>+ม.10!Q14</f>
        <v>0</v>
      </c>
      <c r="L2864" s="238">
        <f>+ม.10!S14</f>
        <v>0</v>
      </c>
      <c r="M2864" s="238">
        <f>+ม.10!T14</f>
        <v>0</v>
      </c>
      <c r="N2864" s="190"/>
      <c r="O2864" s="197">
        <f>+ม.10!U14</f>
        <v>0</v>
      </c>
      <c r="P2864" s="190">
        <f>+ม.10!W14</f>
        <v>0</v>
      </c>
      <c r="Q2864" s="244"/>
      <c r="R2864" s="197">
        <f t="shared" si="302"/>
        <v>0</v>
      </c>
      <c r="S2864" s="221">
        <f>+ม.10!Z14</f>
        <v>0</v>
      </c>
      <c r="T2864" s="201">
        <f t="shared" si="303"/>
        <v>0</v>
      </c>
      <c r="U2864" s="190">
        <f t="shared" si="304"/>
        <v>0</v>
      </c>
      <c r="V2864" s="190">
        <f t="shared" si="305"/>
        <v>184260</v>
      </c>
      <c r="W2864" s="190"/>
      <c r="X2864" s="258" t="s">
        <v>2880</v>
      </c>
      <c r="Y2864" s="251"/>
      <c r="Z2864" s="251">
        <v>0.01</v>
      </c>
    </row>
    <row r="2865" spans="1:26" ht="15.75" customHeight="1" x14ac:dyDescent="0.45">
      <c r="A2865" s="221">
        <v>6</v>
      </c>
      <c r="B2865" s="217" t="str">
        <f>+ม.10!D15</f>
        <v>โฉนด</v>
      </c>
      <c r="C2865" s="234">
        <f>+ม.10!E15</f>
        <v>61705</v>
      </c>
      <c r="D2865" s="221">
        <f>+ม.10!I15</f>
        <v>1</v>
      </c>
      <c r="E2865" s="221">
        <f>+ม.10!J15</f>
        <v>2</v>
      </c>
      <c r="F2865" s="230">
        <f>+ม.10!K15</f>
        <v>72.2</v>
      </c>
      <c r="G2865" s="190"/>
      <c r="H2865" s="221">
        <f t="shared" si="307"/>
        <v>672.2</v>
      </c>
      <c r="I2865" s="226">
        <v>100</v>
      </c>
      <c r="J2865" s="191">
        <f t="shared" si="308"/>
        <v>67220</v>
      </c>
      <c r="K2865" s="221">
        <f>+ม.10!Q15</f>
        <v>0</v>
      </c>
      <c r="L2865" s="238">
        <f>+ม.10!S15</f>
        <v>0</v>
      </c>
      <c r="M2865" s="238">
        <f>+ม.10!T15</f>
        <v>0</v>
      </c>
      <c r="N2865" s="190"/>
      <c r="O2865" s="197">
        <f>+ม.10!U15</f>
        <v>0</v>
      </c>
      <c r="P2865" s="190">
        <f>+ม.10!W15</f>
        <v>0</v>
      </c>
      <c r="Q2865" s="244"/>
      <c r="R2865" s="197">
        <f t="shared" si="302"/>
        <v>0</v>
      </c>
      <c r="S2865" s="221">
        <f>+ม.10!Z15</f>
        <v>0</v>
      </c>
      <c r="T2865" s="201">
        <f t="shared" si="303"/>
        <v>0</v>
      </c>
      <c r="U2865" s="190">
        <f t="shared" si="304"/>
        <v>0</v>
      </c>
      <c r="V2865" s="190">
        <f t="shared" si="305"/>
        <v>67220</v>
      </c>
      <c r="W2865" s="190"/>
      <c r="X2865" s="258" t="s">
        <v>2880</v>
      </c>
      <c r="Y2865" s="251"/>
      <c r="Z2865" s="251">
        <v>0.01</v>
      </c>
    </row>
    <row r="2866" spans="1:26" ht="15.75" customHeight="1" x14ac:dyDescent="0.45">
      <c r="A2866" s="221">
        <v>7</v>
      </c>
      <c r="B2866" s="217" t="str">
        <f>+ม.10!D16</f>
        <v>โฉนด</v>
      </c>
      <c r="C2866" s="234">
        <f>+ม.10!E16</f>
        <v>60347</v>
      </c>
      <c r="D2866" s="221">
        <f>+ม.10!I16</f>
        <v>5</v>
      </c>
      <c r="E2866" s="221">
        <f>+ม.10!J16</f>
        <v>2</v>
      </c>
      <c r="F2866" s="230"/>
      <c r="G2866" s="190"/>
      <c r="H2866" s="221">
        <f t="shared" si="307"/>
        <v>2200</v>
      </c>
      <c r="I2866" s="226">
        <v>130</v>
      </c>
      <c r="J2866" s="191">
        <f t="shared" si="308"/>
        <v>286000</v>
      </c>
      <c r="K2866" s="221">
        <f>+ม.10!Q16</f>
        <v>0</v>
      </c>
      <c r="L2866" s="238">
        <f>+ม.10!S16</f>
        <v>0</v>
      </c>
      <c r="M2866" s="238">
        <f>+ม.10!T16</f>
        <v>0</v>
      </c>
      <c r="N2866" s="190"/>
      <c r="O2866" s="197">
        <f>+ม.10!U16</f>
        <v>0</v>
      </c>
      <c r="P2866" s="190">
        <f>+ม.10!W16</f>
        <v>0</v>
      </c>
      <c r="Q2866" s="244"/>
      <c r="R2866" s="197">
        <f t="shared" si="302"/>
        <v>0</v>
      </c>
      <c r="S2866" s="221">
        <f>+ม.10!Z16</f>
        <v>0</v>
      </c>
      <c r="T2866" s="201">
        <f t="shared" si="303"/>
        <v>0</v>
      </c>
      <c r="U2866" s="190">
        <f t="shared" si="304"/>
        <v>0</v>
      </c>
      <c r="V2866" s="190">
        <f t="shared" si="305"/>
        <v>286000</v>
      </c>
      <c r="W2866" s="190"/>
      <c r="X2866" s="258" t="s">
        <v>2880</v>
      </c>
      <c r="Y2866" s="251"/>
      <c r="Z2866" s="251">
        <v>0.01</v>
      </c>
    </row>
    <row r="2867" spans="1:26" ht="15.75" customHeight="1" x14ac:dyDescent="0.45">
      <c r="A2867" s="221">
        <v>8</v>
      </c>
      <c r="B2867" s="217" t="str">
        <f>+ม.10!D17</f>
        <v>โฉนด</v>
      </c>
      <c r="C2867" s="234">
        <f>+ม.10!E17</f>
        <v>60349</v>
      </c>
      <c r="D2867" s="221">
        <f>+ม.10!I17</f>
        <v>8</v>
      </c>
      <c r="E2867" s="221">
        <f>+ม.10!J17</f>
        <v>0</v>
      </c>
      <c r="F2867" s="230"/>
      <c r="G2867" s="190"/>
      <c r="H2867" s="221">
        <f t="shared" si="307"/>
        <v>3200</v>
      </c>
      <c r="I2867" s="226">
        <v>130</v>
      </c>
      <c r="J2867" s="191">
        <f t="shared" si="308"/>
        <v>416000</v>
      </c>
      <c r="K2867" s="221">
        <f>+ม.10!Q17</f>
        <v>1</v>
      </c>
      <c r="L2867" s="238" t="str">
        <f>+ม.10!S17</f>
        <v>บ้านเดี่ยว</v>
      </c>
      <c r="M2867" s="238" t="str">
        <f>+ม.10!T17</f>
        <v>ไม้</v>
      </c>
      <c r="N2867" s="190"/>
      <c r="O2867" s="197">
        <f>+ม.10!U17</f>
        <v>0</v>
      </c>
      <c r="P2867" s="190">
        <f>+ม.10!W17</f>
        <v>0</v>
      </c>
      <c r="Q2867" s="244"/>
      <c r="R2867" s="197">
        <f t="shared" si="302"/>
        <v>0</v>
      </c>
      <c r="S2867" s="221">
        <f>+ม.10!Z17</f>
        <v>0</v>
      </c>
      <c r="T2867" s="201">
        <f t="shared" si="303"/>
        <v>0</v>
      </c>
      <c r="U2867" s="190">
        <f t="shared" si="304"/>
        <v>0</v>
      </c>
      <c r="V2867" s="190">
        <f t="shared" si="305"/>
        <v>416000</v>
      </c>
      <c r="W2867" s="190"/>
      <c r="X2867" s="258" t="s">
        <v>2880</v>
      </c>
      <c r="Y2867" s="251"/>
      <c r="Z2867" s="251">
        <v>0.03</v>
      </c>
    </row>
    <row r="2868" spans="1:26" ht="15.75" customHeight="1" x14ac:dyDescent="0.45">
      <c r="A2868" s="221">
        <v>9</v>
      </c>
      <c r="B2868" s="217" t="str">
        <f>+ม.10!D18</f>
        <v>โฉนด</v>
      </c>
      <c r="C2868" s="234">
        <f>+ม.10!E18</f>
        <v>39703</v>
      </c>
      <c r="D2868" s="221">
        <f>+ม.10!I18</f>
        <v>11</v>
      </c>
      <c r="E2868" s="221">
        <f>+ม.10!J18</f>
        <v>0</v>
      </c>
      <c r="F2868" s="230" t="str">
        <f>+ม.10!K18</f>
        <v>25.0</v>
      </c>
      <c r="G2868" s="190"/>
      <c r="H2868" s="221">
        <f t="shared" si="307"/>
        <v>4425</v>
      </c>
      <c r="I2868" s="226">
        <v>100</v>
      </c>
      <c r="J2868" s="191">
        <f t="shared" si="308"/>
        <v>442500</v>
      </c>
      <c r="K2868" s="221">
        <f>+ม.10!Q18</f>
        <v>0</v>
      </c>
      <c r="L2868" s="238">
        <f>+ม.10!S18</f>
        <v>0</v>
      </c>
      <c r="M2868" s="238">
        <f>+ม.10!T18</f>
        <v>0</v>
      </c>
      <c r="N2868" s="190"/>
      <c r="O2868" s="197">
        <f>+ม.10!U18</f>
        <v>0</v>
      </c>
      <c r="P2868" s="190">
        <f>+ม.10!W18</f>
        <v>0</v>
      </c>
      <c r="Q2868" s="244"/>
      <c r="R2868" s="197">
        <f t="shared" si="302"/>
        <v>0</v>
      </c>
      <c r="S2868" s="221">
        <f>+ม.10!Z18</f>
        <v>0</v>
      </c>
      <c r="T2868" s="201">
        <f t="shared" si="303"/>
        <v>0</v>
      </c>
      <c r="U2868" s="190">
        <f t="shared" si="304"/>
        <v>0</v>
      </c>
      <c r="V2868" s="190">
        <f t="shared" si="305"/>
        <v>442500</v>
      </c>
      <c r="W2868" s="190"/>
      <c r="X2868" s="258" t="s">
        <v>2880</v>
      </c>
      <c r="Y2868" s="251"/>
      <c r="Z2868" s="251">
        <v>0.01</v>
      </c>
    </row>
    <row r="2869" spans="1:26" ht="15.75" customHeight="1" x14ac:dyDescent="0.45">
      <c r="A2869" s="221">
        <v>10</v>
      </c>
      <c r="B2869" s="217" t="str">
        <f>+ม.10!D19</f>
        <v>โฉนด</v>
      </c>
      <c r="C2869" s="234">
        <f>+ม.10!E19</f>
        <v>39704</v>
      </c>
      <c r="D2869" s="221">
        <f>+ม.10!I19</f>
        <v>15</v>
      </c>
      <c r="E2869" s="221">
        <f>+ม.10!J19</f>
        <v>0</v>
      </c>
      <c r="F2869" s="230" t="str">
        <f>+ม.10!K19</f>
        <v>24.0</v>
      </c>
      <c r="G2869" s="190"/>
      <c r="H2869" s="221">
        <f t="shared" si="307"/>
        <v>6024</v>
      </c>
      <c r="I2869" s="226">
        <v>130</v>
      </c>
      <c r="J2869" s="191">
        <f t="shared" si="308"/>
        <v>783120</v>
      </c>
      <c r="K2869" s="221">
        <f>+ม.10!Q19</f>
        <v>0</v>
      </c>
      <c r="L2869" s="238">
        <f>+ม.10!S19</f>
        <v>0</v>
      </c>
      <c r="M2869" s="238">
        <f>+ม.10!T19</f>
        <v>0</v>
      </c>
      <c r="N2869" s="190"/>
      <c r="O2869" s="197">
        <f>+ม.10!U19</f>
        <v>0</v>
      </c>
      <c r="P2869" s="190">
        <f>+ม.10!W19</f>
        <v>0</v>
      </c>
      <c r="Q2869" s="244"/>
      <c r="R2869" s="197">
        <f t="shared" si="302"/>
        <v>0</v>
      </c>
      <c r="S2869" s="221">
        <f>+ม.10!Z19</f>
        <v>0</v>
      </c>
      <c r="T2869" s="201">
        <f t="shared" si="303"/>
        <v>0</v>
      </c>
      <c r="U2869" s="190">
        <f t="shared" si="304"/>
        <v>0</v>
      </c>
      <c r="V2869" s="190">
        <f t="shared" si="305"/>
        <v>783120</v>
      </c>
      <c r="W2869" s="190"/>
      <c r="X2869" s="258" t="s">
        <v>2880</v>
      </c>
      <c r="Y2869" s="251"/>
      <c r="Z2869" s="251">
        <v>0.01</v>
      </c>
    </row>
    <row r="2870" spans="1:26" ht="15.75" customHeight="1" x14ac:dyDescent="0.45">
      <c r="A2870" s="221">
        <v>11</v>
      </c>
      <c r="B2870" s="217" t="str">
        <f>+ม.10!D20</f>
        <v>โฉนด</v>
      </c>
      <c r="C2870" s="234">
        <f>+ม.10!E20</f>
        <v>15004</v>
      </c>
      <c r="D2870" s="221">
        <f>+ม.10!I20</f>
        <v>5</v>
      </c>
      <c r="E2870" s="221">
        <f>+ม.10!J20</f>
        <v>0</v>
      </c>
      <c r="F2870" s="230" t="str">
        <f>+ม.10!K20</f>
        <v>49.0</v>
      </c>
      <c r="G2870" s="190"/>
      <c r="H2870" s="221">
        <f t="shared" si="307"/>
        <v>2049</v>
      </c>
      <c r="I2870" s="226">
        <v>100</v>
      </c>
      <c r="J2870" s="191">
        <f t="shared" si="308"/>
        <v>204900</v>
      </c>
      <c r="K2870" s="221">
        <f>+ม.10!Q20</f>
        <v>0</v>
      </c>
      <c r="L2870" s="238">
        <f>+ม.10!S20</f>
        <v>0</v>
      </c>
      <c r="M2870" s="238">
        <f>+ม.10!T20</f>
        <v>0</v>
      </c>
      <c r="N2870" s="190"/>
      <c r="O2870" s="197">
        <f>+ม.10!U20</f>
        <v>0</v>
      </c>
      <c r="P2870" s="190">
        <f>+ม.10!W20</f>
        <v>0</v>
      </c>
      <c r="Q2870" s="244"/>
      <c r="R2870" s="197">
        <f t="shared" si="302"/>
        <v>0</v>
      </c>
      <c r="S2870" s="221">
        <f>+ม.10!Z20</f>
        <v>0</v>
      </c>
      <c r="T2870" s="201">
        <f t="shared" si="303"/>
        <v>0</v>
      </c>
      <c r="U2870" s="190">
        <f t="shared" si="304"/>
        <v>0</v>
      </c>
      <c r="V2870" s="190">
        <f t="shared" si="305"/>
        <v>204900</v>
      </c>
      <c r="W2870" s="190"/>
      <c r="X2870" s="258" t="s">
        <v>2880</v>
      </c>
      <c r="Y2870" s="251"/>
      <c r="Z2870" s="251">
        <v>0.01</v>
      </c>
    </row>
    <row r="2871" spans="1:26" ht="15.75" customHeight="1" x14ac:dyDescent="0.45">
      <c r="A2871" s="221">
        <v>12</v>
      </c>
      <c r="B2871" s="217" t="str">
        <f>+ม.10!D21</f>
        <v>โฉนด</v>
      </c>
      <c r="C2871" s="234">
        <f>+ม.10!E21</f>
        <v>57201</v>
      </c>
      <c r="D2871" s="221">
        <f>+ม.10!I21</f>
        <v>5</v>
      </c>
      <c r="E2871" s="221">
        <f>+ม.10!J21</f>
        <v>0</v>
      </c>
      <c r="F2871" s="230"/>
      <c r="G2871" s="190"/>
      <c r="H2871" s="221">
        <f t="shared" si="307"/>
        <v>2000</v>
      </c>
      <c r="I2871" s="226">
        <v>100</v>
      </c>
      <c r="J2871" s="191">
        <f t="shared" si="308"/>
        <v>200000</v>
      </c>
      <c r="K2871" s="221">
        <f>+ม.10!Q21</f>
        <v>0</v>
      </c>
      <c r="L2871" s="238">
        <f>+ม.10!S21</f>
        <v>0</v>
      </c>
      <c r="M2871" s="238">
        <f>+ม.10!T21</f>
        <v>0</v>
      </c>
      <c r="N2871" s="190"/>
      <c r="O2871" s="197">
        <f>+ม.10!U21</f>
        <v>0</v>
      </c>
      <c r="P2871" s="190">
        <f>+ม.10!W21</f>
        <v>0</v>
      </c>
      <c r="Q2871" s="244"/>
      <c r="R2871" s="197">
        <f t="shared" si="302"/>
        <v>0</v>
      </c>
      <c r="S2871" s="221">
        <f>+ม.10!Z21</f>
        <v>0</v>
      </c>
      <c r="T2871" s="201">
        <f t="shared" si="303"/>
        <v>0</v>
      </c>
      <c r="U2871" s="190">
        <f t="shared" si="304"/>
        <v>0</v>
      </c>
      <c r="V2871" s="190">
        <f t="shared" si="305"/>
        <v>200000</v>
      </c>
      <c r="W2871" s="190"/>
      <c r="X2871" s="258" t="s">
        <v>2880</v>
      </c>
      <c r="Y2871" s="251"/>
      <c r="Z2871" s="251">
        <v>0.01</v>
      </c>
    </row>
    <row r="2872" spans="1:26" ht="15.75" customHeight="1" x14ac:dyDescent="0.45">
      <c r="A2872" s="221">
        <v>13</v>
      </c>
      <c r="B2872" s="217" t="str">
        <f>+ม.10!D22</f>
        <v>โฉนด</v>
      </c>
      <c r="C2872" s="234">
        <f>+ม.10!E22</f>
        <v>39701</v>
      </c>
      <c r="D2872" s="221">
        <f>+ม.10!I22</f>
        <v>3</v>
      </c>
      <c r="E2872" s="221">
        <f>+ม.10!J22</f>
        <v>2</v>
      </c>
      <c r="F2872" s="230" t="str">
        <f>+ม.10!K22</f>
        <v>39.0</v>
      </c>
      <c r="G2872" s="190"/>
      <c r="H2872" s="221">
        <f t="shared" si="307"/>
        <v>1439</v>
      </c>
      <c r="I2872" s="226">
        <v>140</v>
      </c>
      <c r="J2872" s="191">
        <f t="shared" si="308"/>
        <v>201460</v>
      </c>
      <c r="K2872" s="221">
        <f>+ม.10!Q22</f>
        <v>0</v>
      </c>
      <c r="L2872" s="238">
        <f>+ม.10!S22</f>
        <v>0</v>
      </c>
      <c r="M2872" s="238">
        <f>+ม.10!T22</f>
        <v>0</v>
      </c>
      <c r="N2872" s="190"/>
      <c r="O2872" s="197">
        <f>+ม.10!U22</f>
        <v>0</v>
      </c>
      <c r="P2872" s="190">
        <f>+ม.10!W22</f>
        <v>0</v>
      </c>
      <c r="Q2872" s="244"/>
      <c r="R2872" s="197">
        <f t="shared" si="302"/>
        <v>0</v>
      </c>
      <c r="S2872" s="221">
        <f>+ม.10!Z22</f>
        <v>0</v>
      </c>
      <c r="T2872" s="201">
        <f t="shared" si="303"/>
        <v>0</v>
      </c>
      <c r="U2872" s="190">
        <f t="shared" si="304"/>
        <v>0</v>
      </c>
      <c r="V2872" s="190">
        <f t="shared" si="305"/>
        <v>201460</v>
      </c>
      <c r="W2872" s="190"/>
      <c r="X2872" s="258" t="s">
        <v>2880</v>
      </c>
      <c r="Y2872" s="251"/>
      <c r="Z2872" s="251">
        <v>0.01</v>
      </c>
    </row>
    <row r="2873" spans="1:26" ht="15.75" customHeight="1" x14ac:dyDescent="0.45">
      <c r="A2873" s="221">
        <v>14</v>
      </c>
      <c r="B2873" s="217" t="str">
        <f>+ม.10!D23</f>
        <v>โฉนด</v>
      </c>
      <c r="C2873" s="234">
        <f>+ม.10!E23</f>
        <v>39202</v>
      </c>
      <c r="D2873" s="221">
        <f>+ม.10!I23</f>
        <v>12</v>
      </c>
      <c r="E2873" s="221">
        <f>+ม.10!J23</f>
        <v>3</v>
      </c>
      <c r="F2873" s="230" t="str">
        <f>+ม.10!K23</f>
        <v>24.0</v>
      </c>
      <c r="G2873" s="190"/>
      <c r="H2873" s="221">
        <f t="shared" si="307"/>
        <v>5124</v>
      </c>
      <c r="I2873" s="226">
        <v>100</v>
      </c>
      <c r="J2873" s="191">
        <f t="shared" si="308"/>
        <v>512400</v>
      </c>
      <c r="K2873" s="221">
        <f>+ม.10!Q23</f>
        <v>0</v>
      </c>
      <c r="L2873" s="238">
        <f>+ม.10!S23</f>
        <v>0</v>
      </c>
      <c r="M2873" s="238">
        <f>+ม.10!T23</f>
        <v>0</v>
      </c>
      <c r="N2873" s="190"/>
      <c r="O2873" s="197">
        <f>+ม.10!U23</f>
        <v>0</v>
      </c>
      <c r="P2873" s="190">
        <f>+ม.10!W23</f>
        <v>0</v>
      </c>
      <c r="Q2873" s="244"/>
      <c r="R2873" s="197">
        <f t="shared" si="302"/>
        <v>0</v>
      </c>
      <c r="S2873" s="221">
        <f>+ม.10!Z23</f>
        <v>0</v>
      </c>
      <c r="T2873" s="201">
        <f t="shared" si="303"/>
        <v>0</v>
      </c>
      <c r="U2873" s="190">
        <f t="shared" si="304"/>
        <v>0</v>
      </c>
      <c r="V2873" s="190">
        <f t="shared" si="305"/>
        <v>512400</v>
      </c>
      <c r="W2873" s="190"/>
      <c r="X2873" s="258" t="s">
        <v>2880</v>
      </c>
      <c r="Y2873" s="251"/>
      <c r="Z2873" s="251">
        <v>0.01</v>
      </c>
    </row>
    <row r="2874" spans="1:26" ht="15.75" customHeight="1" x14ac:dyDescent="0.45">
      <c r="A2874" s="221">
        <v>15</v>
      </c>
      <c r="B2874" s="217" t="str">
        <f>+ม.10!D24</f>
        <v>โฉนด</v>
      </c>
      <c r="C2874" s="234">
        <f>+ม.10!E24</f>
        <v>57202</v>
      </c>
      <c r="D2874" s="221">
        <f>+ม.10!I24</f>
        <v>4</v>
      </c>
      <c r="E2874" s="221">
        <f>+ม.10!J24</f>
        <v>3</v>
      </c>
      <c r="F2874" s="230">
        <f>+ม.10!K24</f>
        <v>94</v>
      </c>
      <c r="G2874" s="190"/>
      <c r="H2874" s="221">
        <f t="shared" si="307"/>
        <v>1994</v>
      </c>
      <c r="I2874" s="226">
        <v>100</v>
      </c>
      <c r="J2874" s="191">
        <f t="shared" si="308"/>
        <v>199400</v>
      </c>
      <c r="K2874" s="221">
        <f>+ม.10!Q24</f>
        <v>0</v>
      </c>
      <c r="L2874" s="238">
        <f>+ม.10!S24</f>
        <v>0</v>
      </c>
      <c r="M2874" s="238">
        <f>+ม.10!T24</f>
        <v>0</v>
      </c>
      <c r="N2874" s="190"/>
      <c r="O2874" s="197">
        <f>+ม.10!U24</f>
        <v>0</v>
      </c>
      <c r="P2874" s="190">
        <f>+ม.10!W24</f>
        <v>0</v>
      </c>
      <c r="Q2874" s="244"/>
      <c r="R2874" s="197">
        <f t="shared" si="302"/>
        <v>0</v>
      </c>
      <c r="S2874" s="221">
        <f>+ม.10!Z24</f>
        <v>0</v>
      </c>
      <c r="T2874" s="201">
        <f t="shared" si="303"/>
        <v>0</v>
      </c>
      <c r="U2874" s="190">
        <f t="shared" si="304"/>
        <v>0</v>
      </c>
      <c r="V2874" s="190">
        <f t="shared" si="305"/>
        <v>199400</v>
      </c>
      <c r="W2874" s="190"/>
      <c r="X2874" s="258" t="s">
        <v>2880</v>
      </c>
      <c r="Y2874" s="251"/>
      <c r="Z2874" s="251">
        <v>0.01</v>
      </c>
    </row>
    <row r="2875" spans="1:26" ht="15.75" customHeight="1" x14ac:dyDescent="0.45">
      <c r="A2875" s="221">
        <v>16</v>
      </c>
      <c r="B2875" s="217" t="str">
        <f>+ม.10!D25</f>
        <v>น.ส.3</v>
      </c>
      <c r="C2875" s="234">
        <f>+ม.10!E25</f>
        <v>413</v>
      </c>
      <c r="D2875" s="221">
        <f>+ม.10!I25</f>
        <v>0</v>
      </c>
      <c r="E2875" s="221">
        <f>+ม.10!J25</f>
        <v>1</v>
      </c>
      <c r="F2875" s="230">
        <f>+ม.10!K25</f>
        <v>59</v>
      </c>
      <c r="G2875" s="190"/>
      <c r="H2875" s="221">
        <f t="shared" si="307"/>
        <v>159</v>
      </c>
      <c r="I2875" s="226">
        <v>100</v>
      </c>
      <c r="J2875" s="191">
        <f t="shared" si="308"/>
        <v>15900</v>
      </c>
      <c r="K2875" s="221">
        <f>+ม.10!Q25</f>
        <v>0</v>
      </c>
      <c r="L2875" s="238">
        <f>+ม.10!S25</f>
        <v>0</v>
      </c>
      <c r="M2875" s="238">
        <f>+ม.10!T25</f>
        <v>0</v>
      </c>
      <c r="N2875" s="190"/>
      <c r="O2875" s="197">
        <f>+ม.10!U25</f>
        <v>0</v>
      </c>
      <c r="P2875" s="190">
        <f>+ม.10!W25</f>
        <v>0</v>
      </c>
      <c r="Q2875" s="244"/>
      <c r="R2875" s="197">
        <f t="shared" si="302"/>
        <v>0</v>
      </c>
      <c r="S2875" s="221">
        <f>+ม.10!Z25</f>
        <v>0</v>
      </c>
      <c r="T2875" s="201">
        <f t="shared" si="303"/>
        <v>0</v>
      </c>
      <c r="U2875" s="190">
        <f t="shared" si="304"/>
        <v>0</v>
      </c>
      <c r="V2875" s="190">
        <f t="shared" si="305"/>
        <v>15900</v>
      </c>
      <c r="W2875" s="190"/>
      <c r="X2875" s="258"/>
      <c r="Y2875" s="251">
        <f t="shared" ref="Y2875:Y2888" si="309">+V2875-X2875</f>
        <v>15900</v>
      </c>
      <c r="Z2875" s="251">
        <v>0.01</v>
      </c>
    </row>
    <row r="2876" spans="1:26" ht="15.75" customHeight="1" x14ac:dyDescent="0.45">
      <c r="A2876" s="221">
        <v>17</v>
      </c>
      <c r="B2876" s="217" t="str">
        <f>+ม.10!D26</f>
        <v>น.ส.3</v>
      </c>
      <c r="C2876" s="234">
        <f>+ม.10!E26</f>
        <v>1025</v>
      </c>
      <c r="D2876" s="221">
        <f>+ม.10!I26</f>
        <v>1</v>
      </c>
      <c r="E2876" s="221">
        <f>+ม.10!J26</f>
        <v>0</v>
      </c>
      <c r="F2876" s="230">
        <f>+ม.10!K26</f>
        <v>61</v>
      </c>
      <c r="G2876" s="190"/>
      <c r="H2876" s="221">
        <f t="shared" si="307"/>
        <v>461</v>
      </c>
      <c r="I2876" s="226">
        <v>100</v>
      </c>
      <c r="J2876" s="191">
        <f t="shared" si="308"/>
        <v>46100</v>
      </c>
      <c r="K2876" s="221">
        <f>+ม.10!Q26</f>
        <v>0</v>
      </c>
      <c r="L2876" s="238">
        <f>+ม.10!S26</f>
        <v>0</v>
      </c>
      <c r="M2876" s="238">
        <f>+ม.10!T26</f>
        <v>0</v>
      </c>
      <c r="N2876" s="190"/>
      <c r="O2876" s="197">
        <f>+ม.10!U26</f>
        <v>0</v>
      </c>
      <c r="P2876" s="190">
        <f>+ม.10!W26</f>
        <v>0</v>
      </c>
      <c r="Q2876" s="244"/>
      <c r="R2876" s="197">
        <f t="shared" si="302"/>
        <v>0</v>
      </c>
      <c r="S2876" s="221">
        <f>+ม.10!Z26</f>
        <v>0</v>
      </c>
      <c r="T2876" s="201">
        <f t="shared" si="303"/>
        <v>0</v>
      </c>
      <c r="U2876" s="190">
        <f t="shared" si="304"/>
        <v>0</v>
      </c>
      <c r="V2876" s="190">
        <f t="shared" si="305"/>
        <v>46100</v>
      </c>
      <c r="W2876" s="190"/>
      <c r="X2876" s="258"/>
      <c r="Y2876" s="251">
        <f t="shared" si="309"/>
        <v>46100</v>
      </c>
      <c r="Z2876" s="251">
        <v>0.01</v>
      </c>
    </row>
    <row r="2877" spans="1:26" ht="15.75" customHeight="1" x14ac:dyDescent="0.45">
      <c r="A2877" s="221">
        <v>18</v>
      </c>
      <c r="B2877" s="217" t="str">
        <f>+ม.10!D27</f>
        <v>น.ส.3</v>
      </c>
      <c r="C2877" s="234">
        <f>+ม.10!E27</f>
        <v>1023</v>
      </c>
      <c r="D2877" s="221">
        <f>+ม.10!I27</f>
        <v>0</v>
      </c>
      <c r="E2877" s="221">
        <f>+ม.10!J27</f>
        <v>1</v>
      </c>
      <c r="F2877" s="230">
        <f>+ม.10!K27</f>
        <v>48</v>
      </c>
      <c r="G2877" s="190"/>
      <c r="H2877" s="221">
        <f t="shared" si="307"/>
        <v>148</v>
      </c>
      <c r="I2877" s="226">
        <v>100</v>
      </c>
      <c r="J2877" s="191">
        <f t="shared" si="308"/>
        <v>14800</v>
      </c>
      <c r="K2877" s="221">
        <f>+ม.10!Q27</f>
        <v>0</v>
      </c>
      <c r="L2877" s="238">
        <f>+ม.10!S27</f>
        <v>0</v>
      </c>
      <c r="M2877" s="238">
        <f>+ม.10!T27</f>
        <v>0</v>
      </c>
      <c r="N2877" s="190"/>
      <c r="O2877" s="197">
        <f>+ม.10!U27</f>
        <v>0</v>
      </c>
      <c r="P2877" s="190">
        <f>+ม.10!W27</f>
        <v>0</v>
      </c>
      <c r="Q2877" s="244"/>
      <c r="R2877" s="197">
        <f t="shared" si="302"/>
        <v>0</v>
      </c>
      <c r="S2877" s="221">
        <f>+ม.10!Z27</f>
        <v>0</v>
      </c>
      <c r="T2877" s="201">
        <f t="shared" si="303"/>
        <v>0</v>
      </c>
      <c r="U2877" s="190">
        <f t="shared" si="304"/>
        <v>0</v>
      </c>
      <c r="V2877" s="190">
        <f t="shared" si="305"/>
        <v>14800</v>
      </c>
      <c r="W2877" s="190"/>
      <c r="X2877" s="258"/>
      <c r="Y2877" s="251">
        <f t="shared" si="309"/>
        <v>14800</v>
      </c>
      <c r="Z2877" s="251">
        <v>0.01</v>
      </c>
    </row>
    <row r="2878" spans="1:26" ht="15.75" customHeight="1" x14ac:dyDescent="0.45">
      <c r="A2878" s="221">
        <v>19</v>
      </c>
      <c r="B2878" s="217" t="str">
        <f>+ม.10!D28</f>
        <v>น.ส.3</v>
      </c>
      <c r="C2878" s="234">
        <f>+ม.10!E28</f>
        <v>1021</v>
      </c>
      <c r="D2878" s="221">
        <f>+ม.10!I28</f>
        <v>0</v>
      </c>
      <c r="E2878" s="221">
        <f>+ม.10!J28</f>
        <v>1</v>
      </c>
      <c r="F2878" s="230">
        <f>+ม.10!K28</f>
        <v>50</v>
      </c>
      <c r="G2878" s="190"/>
      <c r="H2878" s="221">
        <f t="shared" si="307"/>
        <v>150</v>
      </c>
      <c r="I2878" s="226">
        <v>100</v>
      </c>
      <c r="J2878" s="191">
        <f t="shared" si="308"/>
        <v>15000</v>
      </c>
      <c r="K2878" s="221">
        <f>+ม.10!Q28</f>
        <v>0</v>
      </c>
      <c r="L2878" s="238">
        <f>+ม.10!S28</f>
        <v>0</v>
      </c>
      <c r="M2878" s="238">
        <f>+ม.10!T28</f>
        <v>0</v>
      </c>
      <c r="N2878" s="190"/>
      <c r="O2878" s="197">
        <f>+ม.10!U28</f>
        <v>0</v>
      </c>
      <c r="P2878" s="190">
        <f>+ม.10!W28</f>
        <v>0</v>
      </c>
      <c r="Q2878" s="244"/>
      <c r="R2878" s="197">
        <f t="shared" si="302"/>
        <v>0</v>
      </c>
      <c r="S2878" s="221">
        <f>+ม.10!Z28</f>
        <v>0</v>
      </c>
      <c r="T2878" s="201">
        <f t="shared" si="303"/>
        <v>0</v>
      </c>
      <c r="U2878" s="190">
        <f t="shared" si="304"/>
        <v>0</v>
      </c>
      <c r="V2878" s="190">
        <f t="shared" si="305"/>
        <v>15000</v>
      </c>
      <c r="W2878" s="190"/>
      <c r="X2878" s="258"/>
      <c r="Y2878" s="251">
        <f t="shared" si="309"/>
        <v>15000</v>
      </c>
      <c r="Z2878" s="251">
        <v>0.01</v>
      </c>
    </row>
    <row r="2879" spans="1:26" ht="15.75" customHeight="1" x14ac:dyDescent="0.45">
      <c r="A2879" s="221">
        <v>20</v>
      </c>
      <c r="B2879" s="217" t="str">
        <f>+ม.10!D29</f>
        <v>น.ส.3</v>
      </c>
      <c r="C2879" s="234">
        <f>+ม.10!E29</f>
        <v>0</v>
      </c>
      <c r="D2879" s="221">
        <f>+ม.10!I29</f>
        <v>0</v>
      </c>
      <c r="E2879" s="221">
        <f>+ม.10!J29</f>
        <v>1</v>
      </c>
      <c r="F2879" s="230">
        <f>+ม.10!K29</f>
        <v>31</v>
      </c>
      <c r="G2879" s="190"/>
      <c r="H2879" s="221">
        <f t="shared" si="307"/>
        <v>131</v>
      </c>
      <c r="I2879" s="226">
        <v>100</v>
      </c>
      <c r="J2879" s="191">
        <f t="shared" si="308"/>
        <v>13100</v>
      </c>
      <c r="K2879" s="221">
        <f>+ม.10!Q29</f>
        <v>0</v>
      </c>
      <c r="L2879" s="238">
        <f>+ม.10!S29</f>
        <v>0</v>
      </c>
      <c r="M2879" s="238">
        <f>+ม.10!T29</f>
        <v>0</v>
      </c>
      <c r="N2879" s="190"/>
      <c r="O2879" s="197">
        <f>+ม.10!U29</f>
        <v>0</v>
      </c>
      <c r="P2879" s="190">
        <f>+ม.10!W29</f>
        <v>0</v>
      </c>
      <c r="Q2879" s="244"/>
      <c r="R2879" s="197">
        <f t="shared" si="302"/>
        <v>0</v>
      </c>
      <c r="S2879" s="221">
        <f>+ม.10!Z29</f>
        <v>0</v>
      </c>
      <c r="T2879" s="201">
        <f t="shared" si="303"/>
        <v>0</v>
      </c>
      <c r="U2879" s="190">
        <f t="shared" si="304"/>
        <v>0</v>
      </c>
      <c r="V2879" s="190">
        <f t="shared" si="305"/>
        <v>13100</v>
      </c>
      <c r="W2879" s="190"/>
      <c r="X2879" s="258"/>
      <c r="Y2879" s="251">
        <f t="shared" si="309"/>
        <v>13100</v>
      </c>
      <c r="Z2879" s="251">
        <v>0.01</v>
      </c>
    </row>
    <row r="2880" spans="1:26" ht="15.75" customHeight="1" x14ac:dyDescent="0.45">
      <c r="A2880" s="221">
        <v>21</v>
      </c>
      <c r="B2880" s="217" t="str">
        <f>+ม.10!D30</f>
        <v>น.ส.3</v>
      </c>
      <c r="C2880" s="234">
        <f>+ม.10!E30</f>
        <v>1019</v>
      </c>
      <c r="D2880" s="221">
        <f>+ม.10!I30</f>
        <v>0</v>
      </c>
      <c r="E2880" s="221">
        <f>+ม.10!J30</f>
        <v>2</v>
      </c>
      <c r="F2880" s="230">
        <f>+ม.10!K30</f>
        <v>55</v>
      </c>
      <c r="G2880" s="190"/>
      <c r="H2880" s="221">
        <f t="shared" si="307"/>
        <v>255</v>
      </c>
      <c r="I2880" s="226">
        <v>100</v>
      </c>
      <c r="J2880" s="191">
        <f t="shared" si="308"/>
        <v>25500</v>
      </c>
      <c r="K2880" s="221">
        <f>+ม.10!Q30</f>
        <v>0</v>
      </c>
      <c r="L2880" s="238">
        <f>+ม.10!S30</f>
        <v>0</v>
      </c>
      <c r="M2880" s="238">
        <f>+ม.10!T30</f>
        <v>0</v>
      </c>
      <c r="N2880" s="190"/>
      <c r="O2880" s="197">
        <f>+ม.10!U30</f>
        <v>0</v>
      </c>
      <c r="P2880" s="190">
        <f>+ม.10!W30</f>
        <v>0</v>
      </c>
      <c r="Q2880" s="244"/>
      <c r="R2880" s="197">
        <f t="shared" si="302"/>
        <v>0</v>
      </c>
      <c r="S2880" s="221">
        <f>+ม.10!Z30</f>
        <v>0</v>
      </c>
      <c r="T2880" s="201">
        <f t="shared" si="303"/>
        <v>0</v>
      </c>
      <c r="U2880" s="190">
        <f t="shared" si="304"/>
        <v>0</v>
      </c>
      <c r="V2880" s="190">
        <f t="shared" si="305"/>
        <v>25500</v>
      </c>
      <c r="W2880" s="190"/>
      <c r="X2880" s="258"/>
      <c r="Y2880" s="251">
        <f t="shared" si="309"/>
        <v>25500</v>
      </c>
      <c r="Z2880" s="251">
        <v>0.01</v>
      </c>
    </row>
    <row r="2881" spans="1:26" ht="15.75" customHeight="1" x14ac:dyDescent="0.45">
      <c r="A2881" s="221">
        <v>22</v>
      </c>
      <c r="B2881" s="217" t="str">
        <f>+ม.10!D31</f>
        <v>น.ส.3</v>
      </c>
      <c r="C2881" s="234">
        <f>+ม.10!E31</f>
        <v>1026</v>
      </c>
      <c r="D2881" s="221">
        <f>+ม.10!I31</f>
        <v>0</v>
      </c>
      <c r="E2881" s="221">
        <f>+ม.10!J31</f>
        <v>2</v>
      </c>
      <c r="F2881" s="230">
        <f>+ม.10!K31</f>
        <v>1</v>
      </c>
      <c r="G2881" s="190"/>
      <c r="H2881" s="221">
        <f t="shared" si="307"/>
        <v>201</v>
      </c>
      <c r="I2881" s="226">
        <v>100</v>
      </c>
      <c r="J2881" s="191">
        <f t="shared" si="308"/>
        <v>20100</v>
      </c>
      <c r="K2881" s="221">
        <f>+ม.10!Q31</f>
        <v>0</v>
      </c>
      <c r="L2881" s="238">
        <f>+ม.10!S31</f>
        <v>0</v>
      </c>
      <c r="M2881" s="238">
        <f>+ม.10!T31</f>
        <v>0</v>
      </c>
      <c r="N2881" s="190"/>
      <c r="O2881" s="197">
        <f>+ม.10!U31</f>
        <v>0</v>
      </c>
      <c r="P2881" s="190">
        <f>+ม.10!W31</f>
        <v>0</v>
      </c>
      <c r="Q2881" s="244"/>
      <c r="R2881" s="197">
        <f t="shared" si="302"/>
        <v>0</v>
      </c>
      <c r="S2881" s="221">
        <f>+ม.10!Z31</f>
        <v>0</v>
      </c>
      <c r="T2881" s="201">
        <f t="shared" si="303"/>
        <v>0</v>
      </c>
      <c r="U2881" s="190">
        <f t="shared" si="304"/>
        <v>0</v>
      </c>
      <c r="V2881" s="190">
        <f t="shared" si="305"/>
        <v>20100</v>
      </c>
      <c r="W2881" s="190"/>
      <c r="X2881" s="258"/>
      <c r="Y2881" s="251">
        <f t="shared" si="309"/>
        <v>20100</v>
      </c>
      <c r="Z2881" s="251">
        <v>0.01</v>
      </c>
    </row>
    <row r="2882" spans="1:26" ht="15.75" customHeight="1" x14ac:dyDescent="0.45">
      <c r="A2882" s="221">
        <v>23</v>
      </c>
      <c r="B2882" s="217" t="str">
        <f>+ม.10!D32</f>
        <v>น.ส.3</v>
      </c>
      <c r="C2882" s="234">
        <f>+ม.10!E32</f>
        <v>1027</v>
      </c>
      <c r="D2882" s="221">
        <f>+ม.10!I32</f>
        <v>0</v>
      </c>
      <c r="E2882" s="221">
        <f>+ม.10!J32</f>
        <v>2</v>
      </c>
      <c r="F2882" s="230">
        <f>+ม.10!K32</f>
        <v>83</v>
      </c>
      <c r="G2882" s="190"/>
      <c r="H2882" s="221">
        <f t="shared" si="307"/>
        <v>283</v>
      </c>
      <c r="I2882" s="226">
        <v>100</v>
      </c>
      <c r="J2882" s="191">
        <f t="shared" si="308"/>
        <v>28300</v>
      </c>
      <c r="K2882" s="221">
        <f>+ม.10!Q32</f>
        <v>0</v>
      </c>
      <c r="L2882" s="238">
        <f>+ม.10!S32</f>
        <v>0</v>
      </c>
      <c r="M2882" s="238">
        <f>+ม.10!T32</f>
        <v>0</v>
      </c>
      <c r="N2882" s="190"/>
      <c r="O2882" s="197">
        <f>+ม.10!U32</f>
        <v>0</v>
      </c>
      <c r="P2882" s="190">
        <f>+ม.10!W32</f>
        <v>0</v>
      </c>
      <c r="Q2882" s="244"/>
      <c r="R2882" s="197">
        <f t="shared" si="302"/>
        <v>0</v>
      </c>
      <c r="S2882" s="221">
        <f>+ม.10!Z32</f>
        <v>0</v>
      </c>
      <c r="T2882" s="201">
        <f t="shared" si="303"/>
        <v>0</v>
      </c>
      <c r="U2882" s="190">
        <f t="shared" si="304"/>
        <v>0</v>
      </c>
      <c r="V2882" s="190">
        <f t="shared" si="305"/>
        <v>28300</v>
      </c>
      <c r="W2882" s="190"/>
      <c r="X2882" s="258"/>
      <c r="Y2882" s="251">
        <f t="shared" si="309"/>
        <v>28300</v>
      </c>
      <c r="Z2882" s="251">
        <v>0.01</v>
      </c>
    </row>
    <row r="2883" spans="1:26" ht="15.75" customHeight="1" x14ac:dyDescent="0.45">
      <c r="A2883" s="221">
        <v>24</v>
      </c>
      <c r="B2883" s="217" t="str">
        <f>+ม.10!D33</f>
        <v>น.ส.3</v>
      </c>
      <c r="C2883" s="234">
        <f>+ม.10!E33</f>
        <v>1028</v>
      </c>
      <c r="D2883" s="221">
        <f>+ม.10!I33</f>
        <v>0</v>
      </c>
      <c r="E2883" s="221">
        <f>+ม.10!J33</f>
        <v>1</v>
      </c>
      <c r="F2883" s="230">
        <f>+ม.10!K33</f>
        <v>38</v>
      </c>
      <c r="G2883" s="190"/>
      <c r="H2883" s="221">
        <f t="shared" si="307"/>
        <v>138</v>
      </c>
      <c r="I2883" s="226">
        <v>100</v>
      </c>
      <c r="J2883" s="191">
        <f t="shared" si="308"/>
        <v>13800</v>
      </c>
      <c r="K2883" s="221">
        <f>+ม.10!Q33</f>
        <v>0</v>
      </c>
      <c r="L2883" s="238">
        <f>+ม.10!S33</f>
        <v>0</v>
      </c>
      <c r="M2883" s="238">
        <f>+ม.10!T33</f>
        <v>0</v>
      </c>
      <c r="N2883" s="190"/>
      <c r="O2883" s="197">
        <f>+ม.10!U33</f>
        <v>0</v>
      </c>
      <c r="P2883" s="190">
        <f>+ม.10!W33</f>
        <v>0</v>
      </c>
      <c r="Q2883" s="244"/>
      <c r="R2883" s="197">
        <f t="shared" si="302"/>
        <v>0</v>
      </c>
      <c r="S2883" s="221">
        <f>+ม.10!Z33</f>
        <v>0</v>
      </c>
      <c r="T2883" s="201">
        <f t="shared" si="303"/>
        <v>0</v>
      </c>
      <c r="U2883" s="190">
        <f t="shared" si="304"/>
        <v>0</v>
      </c>
      <c r="V2883" s="190">
        <f t="shared" si="305"/>
        <v>13800</v>
      </c>
      <c r="W2883" s="190"/>
      <c r="X2883" s="258"/>
      <c r="Y2883" s="251">
        <f t="shared" si="309"/>
        <v>13800</v>
      </c>
      <c r="Z2883" s="251">
        <v>0.01</v>
      </c>
    </row>
    <row r="2884" spans="1:26" ht="15.75" customHeight="1" x14ac:dyDescent="0.45">
      <c r="A2884" s="221">
        <v>25</v>
      </c>
      <c r="B2884" s="217" t="str">
        <f>+ม.10!D34</f>
        <v>น.ส.3</v>
      </c>
      <c r="C2884" s="234">
        <f>+ม.10!E34</f>
        <v>1013</v>
      </c>
      <c r="D2884" s="221">
        <f>+ม.10!I34</f>
        <v>0</v>
      </c>
      <c r="E2884" s="221">
        <f>+ม.10!J34</f>
        <v>3</v>
      </c>
      <c r="F2884" s="230">
        <f>+ม.10!K34</f>
        <v>87</v>
      </c>
      <c r="G2884" s="190"/>
      <c r="H2884" s="221">
        <f t="shared" si="307"/>
        <v>387</v>
      </c>
      <c r="I2884" s="226">
        <v>100</v>
      </c>
      <c r="J2884" s="191">
        <f t="shared" si="308"/>
        <v>38700</v>
      </c>
      <c r="K2884" s="221">
        <f>+ม.10!Q34</f>
        <v>0</v>
      </c>
      <c r="L2884" s="238">
        <f>+ม.10!S34</f>
        <v>0</v>
      </c>
      <c r="M2884" s="238">
        <f>+ม.10!T34</f>
        <v>0</v>
      </c>
      <c r="N2884" s="190"/>
      <c r="O2884" s="197">
        <f>+ม.10!U34</f>
        <v>0</v>
      </c>
      <c r="P2884" s="190">
        <f>+ม.10!W34</f>
        <v>0</v>
      </c>
      <c r="Q2884" s="244"/>
      <c r="R2884" s="197">
        <f t="shared" si="302"/>
        <v>0</v>
      </c>
      <c r="S2884" s="221">
        <f>+ม.10!Z34</f>
        <v>0</v>
      </c>
      <c r="T2884" s="201">
        <f t="shared" si="303"/>
        <v>0</v>
      </c>
      <c r="U2884" s="190">
        <f t="shared" si="304"/>
        <v>0</v>
      </c>
      <c r="V2884" s="190">
        <f t="shared" si="305"/>
        <v>38700</v>
      </c>
      <c r="W2884" s="190"/>
      <c r="X2884" s="258"/>
      <c r="Y2884" s="251">
        <f t="shared" si="309"/>
        <v>38700</v>
      </c>
      <c r="Z2884" s="251">
        <v>0.01</v>
      </c>
    </row>
    <row r="2885" spans="1:26" ht="15.75" customHeight="1" x14ac:dyDescent="0.45">
      <c r="A2885" s="221">
        <v>26</v>
      </c>
      <c r="B2885" s="217" t="str">
        <f>+ม.10!D35</f>
        <v>น.ส.3</v>
      </c>
      <c r="C2885" s="234">
        <f>+ม.10!E35</f>
        <v>1015</v>
      </c>
      <c r="D2885" s="221">
        <f>+ม.10!I35</f>
        <v>0</v>
      </c>
      <c r="E2885" s="221">
        <f>+ม.10!J35</f>
        <v>1</v>
      </c>
      <c r="F2885" s="230">
        <f>+ม.10!K35</f>
        <v>71</v>
      </c>
      <c r="G2885" s="190"/>
      <c r="H2885" s="221">
        <f t="shared" si="307"/>
        <v>171</v>
      </c>
      <c r="I2885" s="226">
        <v>100</v>
      </c>
      <c r="J2885" s="191">
        <f t="shared" si="308"/>
        <v>17100</v>
      </c>
      <c r="K2885" s="221">
        <f>+ม.10!Q35</f>
        <v>0</v>
      </c>
      <c r="L2885" s="238">
        <f>+ม.10!S35</f>
        <v>0</v>
      </c>
      <c r="M2885" s="238">
        <f>+ม.10!T35</f>
        <v>0</v>
      </c>
      <c r="N2885" s="190"/>
      <c r="O2885" s="197">
        <f>+ม.10!U35</f>
        <v>0</v>
      </c>
      <c r="P2885" s="190">
        <f>+ม.10!W35</f>
        <v>0</v>
      </c>
      <c r="Q2885" s="244"/>
      <c r="R2885" s="197">
        <f t="shared" si="302"/>
        <v>0</v>
      </c>
      <c r="S2885" s="221">
        <f>+ม.10!Z35</f>
        <v>0</v>
      </c>
      <c r="T2885" s="201">
        <f t="shared" si="303"/>
        <v>0</v>
      </c>
      <c r="U2885" s="190">
        <f t="shared" si="304"/>
        <v>0</v>
      </c>
      <c r="V2885" s="190">
        <f t="shared" si="305"/>
        <v>17100</v>
      </c>
      <c r="W2885" s="190"/>
      <c r="X2885" s="258"/>
      <c r="Y2885" s="251">
        <f t="shared" si="309"/>
        <v>17100</v>
      </c>
      <c r="Z2885" s="251">
        <v>0.01</v>
      </c>
    </row>
    <row r="2886" spans="1:26" ht="15.75" customHeight="1" x14ac:dyDescent="0.45">
      <c r="A2886" s="221">
        <v>27</v>
      </c>
      <c r="B2886" s="217" t="str">
        <f>+ม.10!D36</f>
        <v>น.ส.3</v>
      </c>
      <c r="C2886" s="234">
        <f>+ม.10!E36</f>
        <v>321</v>
      </c>
      <c r="D2886" s="221">
        <f>+ม.10!I36</f>
        <v>0</v>
      </c>
      <c r="E2886" s="221">
        <f>+ม.10!J36</f>
        <v>2</v>
      </c>
      <c r="F2886" s="230">
        <f>+ม.10!K36</f>
        <v>10</v>
      </c>
      <c r="G2886" s="190"/>
      <c r="H2886" s="221">
        <f t="shared" si="307"/>
        <v>210</v>
      </c>
      <c r="I2886" s="226">
        <v>100</v>
      </c>
      <c r="J2886" s="191">
        <f t="shared" si="308"/>
        <v>21000</v>
      </c>
      <c r="K2886" s="221">
        <f>+ม.10!Q36</f>
        <v>0</v>
      </c>
      <c r="L2886" s="238">
        <f>+ม.10!S36</f>
        <v>0</v>
      </c>
      <c r="M2886" s="238">
        <f>+ม.10!T36</f>
        <v>0</v>
      </c>
      <c r="N2886" s="190"/>
      <c r="O2886" s="197">
        <f>+ม.10!U36</f>
        <v>0</v>
      </c>
      <c r="P2886" s="190">
        <f>+ม.10!W36</f>
        <v>0</v>
      </c>
      <c r="Q2886" s="244"/>
      <c r="R2886" s="197">
        <f t="shared" si="302"/>
        <v>0</v>
      </c>
      <c r="S2886" s="221">
        <f>+ม.10!Z36</f>
        <v>0</v>
      </c>
      <c r="T2886" s="201">
        <f t="shared" si="303"/>
        <v>0</v>
      </c>
      <c r="U2886" s="190">
        <f t="shared" si="304"/>
        <v>0</v>
      </c>
      <c r="V2886" s="190">
        <f t="shared" si="305"/>
        <v>21000</v>
      </c>
      <c r="W2886" s="190"/>
      <c r="X2886" s="258"/>
      <c r="Y2886" s="251">
        <f t="shared" si="309"/>
        <v>21000</v>
      </c>
      <c r="Z2886" s="251">
        <v>0.01</v>
      </c>
    </row>
    <row r="2887" spans="1:26" ht="15.75" customHeight="1" x14ac:dyDescent="0.45">
      <c r="A2887" s="221">
        <v>28</v>
      </c>
      <c r="B2887" s="217" t="str">
        <f>+ม.10!D37</f>
        <v>น.ส.3</v>
      </c>
      <c r="C2887" s="234">
        <f>+ม.10!E37</f>
        <v>317</v>
      </c>
      <c r="D2887" s="221">
        <f>+ม.10!I37</f>
        <v>0</v>
      </c>
      <c r="E2887" s="221">
        <f>+ม.10!J37</f>
        <v>1</v>
      </c>
      <c r="F2887" s="230">
        <f>+ม.10!K37</f>
        <v>68</v>
      </c>
      <c r="G2887" s="190"/>
      <c r="H2887" s="221">
        <f t="shared" si="307"/>
        <v>168</v>
      </c>
      <c r="I2887" s="226">
        <v>100</v>
      </c>
      <c r="J2887" s="191">
        <f t="shared" si="308"/>
        <v>16800</v>
      </c>
      <c r="K2887" s="221">
        <f>+ม.10!Q37</f>
        <v>0</v>
      </c>
      <c r="L2887" s="238">
        <f>+ม.10!S37</f>
        <v>0</v>
      </c>
      <c r="M2887" s="238">
        <f>+ม.10!T37</f>
        <v>0</v>
      </c>
      <c r="N2887" s="190"/>
      <c r="O2887" s="197">
        <f>+ม.10!U37</f>
        <v>0</v>
      </c>
      <c r="P2887" s="190">
        <f>+ม.10!W37</f>
        <v>0</v>
      </c>
      <c r="Q2887" s="244"/>
      <c r="R2887" s="197">
        <f t="shared" si="302"/>
        <v>0</v>
      </c>
      <c r="S2887" s="221">
        <f>+ม.10!Z37</f>
        <v>0</v>
      </c>
      <c r="T2887" s="201">
        <f t="shared" si="303"/>
        <v>0</v>
      </c>
      <c r="U2887" s="190">
        <f t="shared" si="304"/>
        <v>0</v>
      </c>
      <c r="V2887" s="190">
        <f t="shared" si="305"/>
        <v>16800</v>
      </c>
      <c r="W2887" s="190"/>
      <c r="X2887" s="258"/>
      <c r="Y2887" s="251">
        <f t="shared" si="309"/>
        <v>16800</v>
      </c>
      <c r="Z2887" s="251">
        <v>0.01</v>
      </c>
    </row>
    <row r="2888" spans="1:26" ht="15.75" customHeight="1" x14ac:dyDescent="0.45">
      <c r="A2888" s="221">
        <v>29</v>
      </c>
      <c r="B2888" s="217" t="str">
        <f>+ม.10!D38</f>
        <v>น.ส.3</v>
      </c>
      <c r="C2888" s="234">
        <f>+ม.10!E38</f>
        <v>1035</v>
      </c>
      <c r="D2888" s="221">
        <f>+ม.10!I38</f>
        <v>0</v>
      </c>
      <c r="E2888" s="221">
        <f>+ม.10!J38</f>
        <v>1</v>
      </c>
      <c r="F2888" s="230">
        <f>+ม.10!K38</f>
        <v>7</v>
      </c>
      <c r="G2888" s="190"/>
      <c r="H2888" s="221">
        <f t="shared" si="307"/>
        <v>107</v>
      </c>
      <c r="I2888" s="226">
        <v>100</v>
      </c>
      <c r="J2888" s="191">
        <f t="shared" si="308"/>
        <v>10700</v>
      </c>
      <c r="K2888" s="221">
        <f>+ม.10!Q38</f>
        <v>1</v>
      </c>
      <c r="L2888" s="238" t="str">
        <f>+ม.10!S38</f>
        <v>บ้านเดี่ยว</v>
      </c>
      <c r="M2888" s="238" t="str">
        <f>+ม.10!T38</f>
        <v>ครึ่งตึกครึ่งไม้</v>
      </c>
      <c r="N2888" s="190"/>
      <c r="O2888" s="197">
        <f>+ม.10!U38</f>
        <v>0</v>
      </c>
      <c r="P2888" s="190">
        <f>+ม.10!W38</f>
        <v>0</v>
      </c>
      <c r="Q2888" s="244"/>
      <c r="R2888" s="197">
        <f t="shared" si="302"/>
        <v>0</v>
      </c>
      <c r="S2888" s="221">
        <f>+ม.10!Z38</f>
        <v>0</v>
      </c>
      <c r="T2888" s="201">
        <f t="shared" si="303"/>
        <v>0</v>
      </c>
      <c r="U2888" s="190">
        <f t="shared" si="304"/>
        <v>0</v>
      </c>
      <c r="V2888" s="190">
        <f t="shared" si="305"/>
        <v>10700</v>
      </c>
      <c r="W2888" s="190"/>
      <c r="X2888" s="258"/>
      <c r="Y2888" s="251">
        <f t="shared" si="309"/>
        <v>10700</v>
      </c>
      <c r="Z2888" s="251">
        <v>0.03</v>
      </c>
    </row>
    <row r="2889" spans="1:26" ht="15.75" customHeight="1" x14ac:dyDescent="0.45">
      <c r="A2889" s="221">
        <v>30</v>
      </c>
      <c r="B2889" s="217" t="str">
        <f>+ม.10!D39</f>
        <v>โฉนด</v>
      </c>
      <c r="C2889" s="234">
        <f>+ม.10!E39</f>
        <v>31217</v>
      </c>
      <c r="D2889" s="221">
        <f>+ม.10!I39</f>
        <v>0</v>
      </c>
      <c r="E2889" s="221">
        <f>+ม.10!J39</f>
        <v>0</v>
      </c>
      <c r="F2889" s="230">
        <f>+ม.10!K39</f>
        <v>93</v>
      </c>
      <c r="G2889" s="190"/>
      <c r="H2889" s="221">
        <f t="shared" si="307"/>
        <v>93</v>
      </c>
      <c r="I2889" s="226">
        <v>230</v>
      </c>
      <c r="J2889" s="191">
        <f t="shared" si="308"/>
        <v>21390</v>
      </c>
      <c r="K2889" s="221">
        <f>+ม.10!Q39</f>
        <v>0</v>
      </c>
      <c r="L2889" s="238">
        <f>+ม.10!S39</f>
        <v>0</v>
      </c>
      <c r="M2889" s="238">
        <f>+ม.10!T39</f>
        <v>0</v>
      </c>
      <c r="N2889" s="190"/>
      <c r="O2889" s="197">
        <f>+ม.10!U39</f>
        <v>0</v>
      </c>
      <c r="P2889" s="190">
        <f>+ม.10!W39</f>
        <v>0</v>
      </c>
      <c r="Q2889" s="244"/>
      <c r="R2889" s="197">
        <f t="shared" ref="R2889:R2952" si="310">O2889*Q2889</f>
        <v>0</v>
      </c>
      <c r="S2889" s="221">
        <f>+ม.10!Z39</f>
        <v>0</v>
      </c>
      <c r="T2889" s="201">
        <f t="shared" ref="T2889:T2952" si="311">R2889*S2889/100</f>
        <v>0</v>
      </c>
      <c r="U2889" s="190">
        <f t="shared" ref="U2889:U2952" si="312">R2889-T2889</f>
        <v>0</v>
      </c>
      <c r="V2889" s="190">
        <f t="shared" ref="V2889:V2952" si="313">J2889+U2889</f>
        <v>21390</v>
      </c>
      <c r="W2889" s="190"/>
      <c r="X2889" s="258" t="s">
        <v>2880</v>
      </c>
      <c r="Y2889" s="251"/>
      <c r="Z2889" s="251">
        <v>0.01</v>
      </c>
    </row>
    <row r="2890" spans="1:26" ht="15.75" customHeight="1" x14ac:dyDescent="0.45">
      <c r="A2890" s="221">
        <v>31</v>
      </c>
      <c r="B2890" s="217" t="str">
        <f>+ม.10!D40</f>
        <v>น.ส.3</v>
      </c>
      <c r="C2890" s="234">
        <f>+ม.10!E40</f>
        <v>1042</v>
      </c>
      <c r="D2890" s="221">
        <f>+ม.10!I40</f>
        <v>0</v>
      </c>
      <c r="E2890" s="221">
        <f>+ม.10!J40</f>
        <v>1</v>
      </c>
      <c r="F2890" s="230">
        <f>+ม.10!K40</f>
        <v>17</v>
      </c>
      <c r="G2890" s="190"/>
      <c r="H2890" s="221">
        <f t="shared" si="307"/>
        <v>117</v>
      </c>
      <c r="I2890" s="226">
        <v>100</v>
      </c>
      <c r="J2890" s="191">
        <f t="shared" si="308"/>
        <v>11700</v>
      </c>
      <c r="K2890" s="221">
        <f>+ม.10!Q40</f>
        <v>0</v>
      </c>
      <c r="L2890" s="238">
        <f>+ม.10!S40</f>
        <v>0</v>
      </c>
      <c r="M2890" s="238">
        <f>+ม.10!T40</f>
        <v>0</v>
      </c>
      <c r="N2890" s="190"/>
      <c r="O2890" s="197">
        <f>+ม.10!U40</f>
        <v>0</v>
      </c>
      <c r="P2890" s="190">
        <f>+ม.10!W40</f>
        <v>0</v>
      </c>
      <c r="Q2890" s="244"/>
      <c r="R2890" s="197">
        <f t="shared" si="310"/>
        <v>0</v>
      </c>
      <c r="S2890" s="221">
        <f>+ม.10!Z40</f>
        <v>0</v>
      </c>
      <c r="T2890" s="201">
        <f t="shared" si="311"/>
        <v>0</v>
      </c>
      <c r="U2890" s="190">
        <f t="shared" si="312"/>
        <v>0</v>
      </c>
      <c r="V2890" s="190">
        <f t="shared" si="313"/>
        <v>11700</v>
      </c>
      <c r="W2890" s="190"/>
      <c r="X2890" s="258"/>
      <c r="Y2890" s="251">
        <f t="shared" ref="Y2890:Y2953" si="314">+V2890-X2890</f>
        <v>11700</v>
      </c>
      <c r="Z2890" s="251">
        <v>0.01</v>
      </c>
    </row>
    <row r="2891" spans="1:26" ht="15.75" customHeight="1" x14ac:dyDescent="0.45">
      <c r="A2891" s="221">
        <v>32</v>
      </c>
      <c r="B2891" s="217" t="str">
        <f>+ม.10!D41</f>
        <v>น.ส.3</v>
      </c>
      <c r="C2891" s="234">
        <f>+ม.10!E41</f>
        <v>1032</v>
      </c>
      <c r="D2891" s="221">
        <f>+ม.10!I41</f>
        <v>0</v>
      </c>
      <c r="E2891" s="221">
        <f>+ม.10!J41</f>
        <v>1</v>
      </c>
      <c r="F2891" s="230">
        <f>+ม.10!K41</f>
        <v>75</v>
      </c>
      <c r="G2891" s="190"/>
      <c r="H2891" s="221">
        <f t="shared" si="307"/>
        <v>175</v>
      </c>
      <c r="I2891" s="226">
        <v>100</v>
      </c>
      <c r="J2891" s="191">
        <f t="shared" si="308"/>
        <v>17500</v>
      </c>
      <c r="K2891" s="221">
        <f>+ม.10!Q41</f>
        <v>0</v>
      </c>
      <c r="L2891" s="238">
        <f>+ม.10!S41</f>
        <v>0</v>
      </c>
      <c r="M2891" s="238">
        <f>+ม.10!T41</f>
        <v>0</v>
      </c>
      <c r="N2891" s="190"/>
      <c r="O2891" s="197">
        <f>+ม.10!U41</f>
        <v>0</v>
      </c>
      <c r="P2891" s="190">
        <f>+ม.10!W41</f>
        <v>0</v>
      </c>
      <c r="Q2891" s="244"/>
      <c r="R2891" s="197">
        <f t="shared" si="310"/>
        <v>0</v>
      </c>
      <c r="S2891" s="221">
        <f>+ม.10!Z41</f>
        <v>0</v>
      </c>
      <c r="T2891" s="201">
        <f t="shared" si="311"/>
        <v>0</v>
      </c>
      <c r="U2891" s="190">
        <f t="shared" si="312"/>
        <v>0</v>
      </c>
      <c r="V2891" s="190">
        <f t="shared" si="313"/>
        <v>17500</v>
      </c>
      <c r="W2891" s="190"/>
      <c r="X2891" s="258"/>
      <c r="Y2891" s="251">
        <f t="shared" si="314"/>
        <v>17500</v>
      </c>
      <c r="Z2891" s="251">
        <v>0.01</v>
      </c>
    </row>
    <row r="2892" spans="1:26" ht="15.75" customHeight="1" x14ac:dyDescent="0.45">
      <c r="A2892" s="221">
        <v>33</v>
      </c>
      <c r="B2892" s="217" t="str">
        <f>+ม.10!D42</f>
        <v>น.ส.3</v>
      </c>
      <c r="C2892" s="234">
        <f>+ม.10!E42</f>
        <v>0</v>
      </c>
      <c r="D2892" s="221">
        <f>+ม.10!I42</f>
        <v>29</v>
      </c>
      <c r="E2892" s="221">
        <f>+ม.10!J42</f>
        <v>1</v>
      </c>
      <c r="F2892" s="230">
        <f>+ม.10!K42</f>
        <v>20</v>
      </c>
      <c r="G2892" s="190"/>
      <c r="H2892" s="221">
        <f t="shared" si="307"/>
        <v>11720</v>
      </c>
      <c r="I2892" s="226">
        <v>100</v>
      </c>
      <c r="J2892" s="191">
        <f t="shared" si="308"/>
        <v>1172000</v>
      </c>
      <c r="K2892" s="221">
        <f>+ม.10!Q42</f>
        <v>0</v>
      </c>
      <c r="L2892" s="238">
        <f>+ม.10!S42</f>
        <v>0</v>
      </c>
      <c r="M2892" s="238">
        <f>+ม.10!T42</f>
        <v>0</v>
      </c>
      <c r="N2892" s="190"/>
      <c r="O2892" s="197">
        <f>+ม.10!U42</f>
        <v>0</v>
      </c>
      <c r="P2892" s="190">
        <f>+ม.10!W42</f>
        <v>0</v>
      </c>
      <c r="Q2892" s="244"/>
      <c r="R2892" s="197">
        <f t="shared" si="310"/>
        <v>0</v>
      </c>
      <c r="S2892" s="221">
        <f>+ม.10!Z42</f>
        <v>0</v>
      </c>
      <c r="T2892" s="201">
        <f t="shared" si="311"/>
        <v>0</v>
      </c>
      <c r="U2892" s="190">
        <f t="shared" si="312"/>
        <v>0</v>
      </c>
      <c r="V2892" s="190">
        <f t="shared" si="313"/>
        <v>1172000</v>
      </c>
      <c r="W2892" s="190"/>
      <c r="X2892" s="258"/>
      <c r="Y2892" s="251">
        <f t="shared" si="314"/>
        <v>1172000</v>
      </c>
      <c r="Z2892" s="251">
        <v>0.01</v>
      </c>
    </row>
    <row r="2893" spans="1:26" ht="15.75" customHeight="1" x14ac:dyDescent="0.45">
      <c r="A2893" s="221">
        <v>34</v>
      </c>
      <c r="B2893" s="217" t="str">
        <f>+ม.10!D43</f>
        <v>น.ส.3</v>
      </c>
      <c r="C2893" s="234">
        <f>+ม.10!E43</f>
        <v>0</v>
      </c>
      <c r="D2893" s="221">
        <f>+ม.10!I43</f>
        <v>14</v>
      </c>
      <c r="E2893" s="221">
        <f>+ม.10!J43</f>
        <v>0</v>
      </c>
      <c r="F2893" s="230"/>
      <c r="G2893" s="190"/>
      <c r="H2893" s="221">
        <f t="shared" si="307"/>
        <v>5600</v>
      </c>
      <c r="I2893" s="226">
        <v>100</v>
      </c>
      <c r="J2893" s="191">
        <f t="shared" si="308"/>
        <v>560000</v>
      </c>
      <c r="K2893" s="221">
        <f>+ม.10!Q43</f>
        <v>0</v>
      </c>
      <c r="L2893" s="238">
        <f>+ม.10!S43</f>
        <v>0</v>
      </c>
      <c r="M2893" s="238">
        <f>+ม.10!T43</f>
        <v>0</v>
      </c>
      <c r="N2893" s="190"/>
      <c r="O2893" s="197">
        <f>+ม.10!U43</f>
        <v>0</v>
      </c>
      <c r="P2893" s="190">
        <f>+ม.10!W43</f>
        <v>0</v>
      </c>
      <c r="Q2893" s="244"/>
      <c r="R2893" s="197">
        <f t="shared" si="310"/>
        <v>0</v>
      </c>
      <c r="S2893" s="221">
        <f>+ม.10!Z43</f>
        <v>0</v>
      </c>
      <c r="T2893" s="201">
        <f t="shared" si="311"/>
        <v>0</v>
      </c>
      <c r="U2893" s="190">
        <f t="shared" si="312"/>
        <v>0</v>
      </c>
      <c r="V2893" s="190">
        <f t="shared" si="313"/>
        <v>560000</v>
      </c>
      <c r="W2893" s="190"/>
      <c r="X2893" s="258"/>
      <c r="Y2893" s="251">
        <f t="shared" si="314"/>
        <v>560000</v>
      </c>
      <c r="Z2893" s="251">
        <v>0.01</v>
      </c>
    </row>
    <row r="2894" spans="1:26" ht="15.75" customHeight="1" x14ac:dyDescent="0.45">
      <c r="A2894" s="221">
        <v>35</v>
      </c>
      <c r="B2894" s="217" t="str">
        <f>+ม.10!D44</f>
        <v>น.ส.3</v>
      </c>
      <c r="C2894" s="234">
        <f>+ม.10!E44</f>
        <v>0</v>
      </c>
      <c r="D2894" s="221">
        <f>+ม.10!I44</f>
        <v>0</v>
      </c>
      <c r="E2894" s="221">
        <f>+ม.10!J44</f>
        <v>1</v>
      </c>
      <c r="F2894" s="230">
        <f>+ม.10!K44</f>
        <v>87</v>
      </c>
      <c r="G2894" s="190"/>
      <c r="H2894" s="221">
        <f t="shared" si="307"/>
        <v>187</v>
      </c>
      <c r="I2894" s="226">
        <v>100</v>
      </c>
      <c r="J2894" s="191">
        <f t="shared" si="308"/>
        <v>18700</v>
      </c>
      <c r="K2894" s="221">
        <f>+ม.10!Q44</f>
        <v>0</v>
      </c>
      <c r="L2894" s="238">
        <f>+ม.10!S44</f>
        <v>0</v>
      </c>
      <c r="M2894" s="238">
        <f>+ม.10!T44</f>
        <v>0</v>
      </c>
      <c r="N2894" s="190"/>
      <c r="O2894" s="197">
        <f>+ม.10!U44</f>
        <v>0</v>
      </c>
      <c r="P2894" s="190">
        <f>+ม.10!W44</f>
        <v>0</v>
      </c>
      <c r="Q2894" s="244"/>
      <c r="R2894" s="197">
        <f t="shared" si="310"/>
        <v>0</v>
      </c>
      <c r="S2894" s="221">
        <f>+ม.10!Z44</f>
        <v>0</v>
      </c>
      <c r="T2894" s="201">
        <f t="shared" si="311"/>
        <v>0</v>
      </c>
      <c r="U2894" s="190">
        <f t="shared" si="312"/>
        <v>0</v>
      </c>
      <c r="V2894" s="190">
        <f t="shared" si="313"/>
        <v>18700</v>
      </c>
      <c r="W2894" s="190"/>
      <c r="X2894" s="258"/>
      <c r="Y2894" s="251">
        <f t="shared" si="314"/>
        <v>18700</v>
      </c>
      <c r="Z2894" s="251">
        <v>0.01</v>
      </c>
    </row>
    <row r="2895" spans="1:26" ht="15.75" customHeight="1" x14ac:dyDescent="0.45">
      <c r="A2895" s="221">
        <v>36</v>
      </c>
      <c r="B2895" s="217" t="str">
        <f>+ม.10!D45</f>
        <v>น.ส.3</v>
      </c>
      <c r="C2895" s="234">
        <f>+ม.10!E45</f>
        <v>1061</v>
      </c>
      <c r="D2895" s="221">
        <f>+ม.10!I45</f>
        <v>0</v>
      </c>
      <c r="E2895" s="221">
        <f>+ม.10!J45</f>
        <v>1</v>
      </c>
      <c r="F2895" s="230">
        <f>+ม.10!K45</f>
        <v>23</v>
      </c>
      <c r="G2895" s="190"/>
      <c r="H2895" s="221">
        <f t="shared" si="307"/>
        <v>123</v>
      </c>
      <c r="I2895" s="226">
        <v>100</v>
      </c>
      <c r="J2895" s="191">
        <f t="shared" si="308"/>
        <v>12300</v>
      </c>
      <c r="K2895" s="221">
        <f>+ม.10!Q45</f>
        <v>0</v>
      </c>
      <c r="L2895" s="238">
        <f>+ม.10!S45</f>
        <v>0</v>
      </c>
      <c r="M2895" s="238">
        <f>+ม.10!T45</f>
        <v>0</v>
      </c>
      <c r="N2895" s="190"/>
      <c r="O2895" s="197">
        <f>+ม.10!U45</f>
        <v>0</v>
      </c>
      <c r="P2895" s="190">
        <f>+ม.10!W45</f>
        <v>0</v>
      </c>
      <c r="Q2895" s="244"/>
      <c r="R2895" s="197">
        <f t="shared" si="310"/>
        <v>0</v>
      </c>
      <c r="S2895" s="221">
        <f>+ม.10!Z45</f>
        <v>0</v>
      </c>
      <c r="T2895" s="201">
        <f t="shared" si="311"/>
        <v>0</v>
      </c>
      <c r="U2895" s="190">
        <f t="shared" si="312"/>
        <v>0</v>
      </c>
      <c r="V2895" s="190">
        <f t="shared" si="313"/>
        <v>12300</v>
      </c>
      <c r="W2895" s="190"/>
      <c r="X2895" s="258"/>
      <c r="Y2895" s="251">
        <f t="shared" si="314"/>
        <v>12300</v>
      </c>
      <c r="Z2895" s="251">
        <v>0.01</v>
      </c>
    </row>
    <row r="2896" spans="1:26" ht="15.75" customHeight="1" x14ac:dyDescent="0.45">
      <c r="A2896" s="221">
        <v>37</v>
      </c>
      <c r="B2896" s="217" t="str">
        <f>+ม.10!D46</f>
        <v>น.ส.3</v>
      </c>
      <c r="C2896" s="234">
        <f>+ม.10!E46</f>
        <v>0</v>
      </c>
      <c r="D2896" s="221">
        <f>+ม.10!I46</f>
        <v>25</v>
      </c>
      <c r="E2896" s="221">
        <f>+ม.10!J46</f>
        <v>0</v>
      </c>
      <c r="F2896" s="230">
        <f>+ม.10!K46</f>
        <v>0</v>
      </c>
      <c r="G2896" s="190"/>
      <c r="H2896" s="221">
        <f t="shared" si="307"/>
        <v>10000</v>
      </c>
      <c r="I2896" s="226">
        <v>100</v>
      </c>
      <c r="J2896" s="191">
        <f t="shared" si="308"/>
        <v>1000000</v>
      </c>
      <c r="K2896" s="221">
        <f>+ม.10!Q46</f>
        <v>0</v>
      </c>
      <c r="L2896" s="238">
        <f>+ม.10!S46</f>
        <v>0</v>
      </c>
      <c r="M2896" s="238">
        <f>+ม.10!T46</f>
        <v>0</v>
      </c>
      <c r="N2896" s="190"/>
      <c r="O2896" s="197">
        <f>+ม.10!U46</f>
        <v>0</v>
      </c>
      <c r="P2896" s="190">
        <f>+ม.10!W46</f>
        <v>0</v>
      </c>
      <c r="Q2896" s="244"/>
      <c r="R2896" s="197">
        <f t="shared" si="310"/>
        <v>0</v>
      </c>
      <c r="S2896" s="221">
        <f>+ม.10!Z46</f>
        <v>0</v>
      </c>
      <c r="T2896" s="201">
        <f t="shared" si="311"/>
        <v>0</v>
      </c>
      <c r="U2896" s="190">
        <f t="shared" si="312"/>
        <v>0</v>
      </c>
      <c r="V2896" s="190">
        <f t="shared" si="313"/>
        <v>1000000</v>
      </c>
      <c r="W2896" s="190"/>
      <c r="X2896" s="258"/>
      <c r="Y2896" s="251">
        <f t="shared" si="314"/>
        <v>1000000</v>
      </c>
      <c r="Z2896" s="251">
        <v>0.01</v>
      </c>
    </row>
    <row r="2897" spans="1:26" ht="15.75" customHeight="1" x14ac:dyDescent="0.45">
      <c r="A2897" s="221">
        <v>38</v>
      </c>
      <c r="B2897" s="217" t="str">
        <f>+ม.10!D47</f>
        <v>น.ส.3</v>
      </c>
      <c r="C2897" s="234">
        <f>+ม.10!E47</f>
        <v>1052</v>
      </c>
      <c r="D2897" s="221">
        <f>+ม.10!I47</f>
        <v>0</v>
      </c>
      <c r="E2897" s="221">
        <f>+ม.10!J47</f>
        <v>3</v>
      </c>
      <c r="F2897" s="230">
        <f>+ม.10!K47</f>
        <v>7</v>
      </c>
      <c r="G2897" s="190"/>
      <c r="H2897" s="221">
        <f t="shared" si="307"/>
        <v>307</v>
      </c>
      <c r="I2897" s="226">
        <v>100</v>
      </c>
      <c r="J2897" s="191">
        <f t="shared" si="308"/>
        <v>30700</v>
      </c>
      <c r="K2897" s="221">
        <f>+ม.10!Q47</f>
        <v>0</v>
      </c>
      <c r="L2897" s="238">
        <f>+ม.10!S47</f>
        <v>0</v>
      </c>
      <c r="M2897" s="238">
        <f>+ม.10!T47</f>
        <v>0</v>
      </c>
      <c r="N2897" s="190"/>
      <c r="O2897" s="197">
        <f>+ม.10!U47</f>
        <v>0</v>
      </c>
      <c r="P2897" s="190">
        <f>+ม.10!W47</f>
        <v>0</v>
      </c>
      <c r="Q2897" s="244"/>
      <c r="R2897" s="197">
        <f t="shared" si="310"/>
        <v>0</v>
      </c>
      <c r="S2897" s="221">
        <f>+ม.10!Z47</f>
        <v>0</v>
      </c>
      <c r="T2897" s="201">
        <f t="shared" si="311"/>
        <v>0</v>
      </c>
      <c r="U2897" s="190">
        <f t="shared" si="312"/>
        <v>0</v>
      </c>
      <c r="V2897" s="190">
        <f t="shared" si="313"/>
        <v>30700</v>
      </c>
      <c r="W2897" s="190"/>
      <c r="X2897" s="258"/>
      <c r="Y2897" s="251">
        <f t="shared" si="314"/>
        <v>30700</v>
      </c>
      <c r="Z2897" s="251">
        <v>0.01</v>
      </c>
    </row>
    <row r="2898" spans="1:26" ht="15.75" customHeight="1" x14ac:dyDescent="0.45">
      <c r="A2898" s="221">
        <v>39</v>
      </c>
      <c r="B2898" s="217" t="str">
        <f>+ม.10!D48</f>
        <v>น.ส.3</v>
      </c>
      <c r="C2898" s="234">
        <f>+ม.10!E48</f>
        <v>1055</v>
      </c>
      <c r="D2898" s="221">
        <f>+ม.10!I48</f>
        <v>0</v>
      </c>
      <c r="E2898" s="221">
        <f>+ม.10!J48</f>
        <v>1</v>
      </c>
      <c r="F2898" s="230">
        <f>+ม.10!K48</f>
        <v>22</v>
      </c>
      <c r="G2898" s="190"/>
      <c r="H2898" s="221">
        <f t="shared" si="307"/>
        <v>122</v>
      </c>
      <c r="I2898" s="226">
        <v>100</v>
      </c>
      <c r="J2898" s="191">
        <f t="shared" si="308"/>
        <v>12200</v>
      </c>
      <c r="K2898" s="221">
        <f>+ม.10!Q48</f>
        <v>0</v>
      </c>
      <c r="L2898" s="238">
        <f>+ม.10!S48</f>
        <v>0</v>
      </c>
      <c r="M2898" s="238">
        <f>+ม.10!T48</f>
        <v>0</v>
      </c>
      <c r="N2898" s="190"/>
      <c r="O2898" s="197">
        <f>+ม.10!U48</f>
        <v>0</v>
      </c>
      <c r="P2898" s="190">
        <f>+ม.10!W48</f>
        <v>0</v>
      </c>
      <c r="Q2898" s="244"/>
      <c r="R2898" s="197">
        <f t="shared" si="310"/>
        <v>0</v>
      </c>
      <c r="S2898" s="221">
        <f>+ม.10!Z48</f>
        <v>0</v>
      </c>
      <c r="T2898" s="201">
        <f t="shared" si="311"/>
        <v>0</v>
      </c>
      <c r="U2898" s="190">
        <f t="shared" si="312"/>
        <v>0</v>
      </c>
      <c r="V2898" s="190">
        <f t="shared" si="313"/>
        <v>12200</v>
      </c>
      <c r="W2898" s="190"/>
      <c r="X2898" s="258"/>
      <c r="Y2898" s="251">
        <f t="shared" si="314"/>
        <v>12200</v>
      </c>
      <c r="Z2898" s="251">
        <v>0.01</v>
      </c>
    </row>
    <row r="2899" spans="1:26" ht="15.75" customHeight="1" x14ac:dyDescent="0.45">
      <c r="A2899" s="221">
        <v>40</v>
      </c>
      <c r="B2899" s="217" t="str">
        <f>+ม.10!D49</f>
        <v>น.ส.3</v>
      </c>
      <c r="C2899" s="234">
        <f>+ม.10!E49</f>
        <v>90</v>
      </c>
      <c r="D2899" s="221">
        <f>+ม.10!I49</f>
        <v>4</v>
      </c>
      <c r="E2899" s="221">
        <f>+ม.10!J49</f>
        <v>2</v>
      </c>
      <c r="F2899" s="230">
        <f>+ม.10!K49</f>
        <v>80</v>
      </c>
      <c r="G2899" s="190"/>
      <c r="H2899" s="221">
        <f t="shared" si="307"/>
        <v>1880</v>
      </c>
      <c r="I2899" s="226">
        <v>100</v>
      </c>
      <c r="J2899" s="191">
        <f t="shared" si="308"/>
        <v>188000</v>
      </c>
      <c r="K2899" s="221">
        <f>+ม.10!Q49</f>
        <v>0</v>
      </c>
      <c r="L2899" s="238">
        <f>+ม.10!S49</f>
        <v>0</v>
      </c>
      <c r="M2899" s="238">
        <f>+ม.10!T49</f>
        <v>0</v>
      </c>
      <c r="N2899" s="190"/>
      <c r="O2899" s="197">
        <f>+ม.10!U49</f>
        <v>0</v>
      </c>
      <c r="P2899" s="190">
        <f>+ม.10!W49</f>
        <v>0</v>
      </c>
      <c r="Q2899" s="244"/>
      <c r="R2899" s="197">
        <f t="shared" si="310"/>
        <v>0</v>
      </c>
      <c r="S2899" s="221">
        <f>+ม.10!Z49</f>
        <v>0</v>
      </c>
      <c r="T2899" s="201">
        <f t="shared" si="311"/>
        <v>0</v>
      </c>
      <c r="U2899" s="190">
        <f t="shared" si="312"/>
        <v>0</v>
      </c>
      <c r="V2899" s="190">
        <f t="shared" si="313"/>
        <v>188000</v>
      </c>
      <c r="W2899" s="190"/>
      <c r="X2899" s="258"/>
      <c r="Y2899" s="251">
        <f t="shared" si="314"/>
        <v>188000</v>
      </c>
      <c r="Z2899" s="251">
        <v>0.01</v>
      </c>
    </row>
    <row r="2900" spans="1:26" ht="15.75" customHeight="1" x14ac:dyDescent="0.45">
      <c r="A2900" s="221">
        <v>41</v>
      </c>
      <c r="B2900" s="217" t="str">
        <f>+ม.10!D50</f>
        <v>ส.ป.ก.</v>
      </c>
      <c r="C2900" s="234">
        <f>+ม.10!E50</f>
        <v>6312</v>
      </c>
      <c r="D2900" s="221">
        <f>+ม.10!I50</f>
        <v>20</v>
      </c>
      <c r="E2900" s="221">
        <f>+ม.10!J50</f>
        <v>1</v>
      </c>
      <c r="F2900" s="230">
        <f>+ม.10!K50</f>
        <v>12</v>
      </c>
      <c r="G2900" s="190"/>
      <c r="H2900" s="221">
        <f t="shared" si="307"/>
        <v>8112</v>
      </c>
      <c r="I2900" s="226">
        <v>100</v>
      </c>
      <c r="J2900" s="191">
        <f t="shared" si="308"/>
        <v>811200</v>
      </c>
      <c r="K2900" s="221">
        <f>+ม.10!Q50</f>
        <v>0</v>
      </c>
      <c r="L2900" s="238">
        <f>+ม.10!S50</f>
        <v>0</v>
      </c>
      <c r="M2900" s="238">
        <f>+ม.10!T50</f>
        <v>0</v>
      </c>
      <c r="N2900" s="190"/>
      <c r="O2900" s="197">
        <f>+ม.10!U50</f>
        <v>0</v>
      </c>
      <c r="P2900" s="190">
        <f>+ม.10!W50</f>
        <v>0</v>
      </c>
      <c r="Q2900" s="244"/>
      <c r="R2900" s="197">
        <f t="shared" si="310"/>
        <v>0</v>
      </c>
      <c r="S2900" s="221">
        <f>+ม.10!Z50</f>
        <v>0</v>
      </c>
      <c r="T2900" s="201">
        <f t="shared" si="311"/>
        <v>0</v>
      </c>
      <c r="U2900" s="190">
        <f t="shared" si="312"/>
        <v>0</v>
      </c>
      <c r="V2900" s="190">
        <f t="shared" si="313"/>
        <v>811200</v>
      </c>
      <c r="W2900" s="190"/>
      <c r="X2900" s="258"/>
      <c r="Y2900" s="251">
        <f t="shared" si="314"/>
        <v>811200</v>
      </c>
      <c r="Z2900" s="251">
        <v>0.01</v>
      </c>
    </row>
    <row r="2901" spans="1:26" ht="15.75" customHeight="1" x14ac:dyDescent="0.45">
      <c r="A2901" s="221">
        <v>42</v>
      </c>
      <c r="B2901" s="217" t="str">
        <f>+ม.10!D51</f>
        <v>ส.ป.ก.</v>
      </c>
      <c r="C2901" s="234">
        <f>+ม.10!E51</f>
        <v>13120</v>
      </c>
      <c r="D2901" s="221">
        <f>+ม.10!I51</f>
        <v>6</v>
      </c>
      <c r="E2901" s="221">
        <f>+ม.10!J51</f>
        <v>2</v>
      </c>
      <c r="F2901" s="230">
        <f>+ม.10!K51</f>
        <v>20</v>
      </c>
      <c r="G2901" s="190"/>
      <c r="H2901" s="221">
        <f t="shared" si="307"/>
        <v>2620</v>
      </c>
      <c r="I2901" s="226">
        <v>100</v>
      </c>
      <c r="J2901" s="191">
        <f t="shared" si="308"/>
        <v>262000</v>
      </c>
      <c r="K2901" s="221">
        <f>+ม.10!Q51</f>
        <v>0</v>
      </c>
      <c r="L2901" s="238">
        <f>+ม.10!S51</f>
        <v>0</v>
      </c>
      <c r="M2901" s="238">
        <f>+ม.10!T51</f>
        <v>0</v>
      </c>
      <c r="N2901" s="190"/>
      <c r="O2901" s="197">
        <f>+ม.10!U51</f>
        <v>0</v>
      </c>
      <c r="P2901" s="190">
        <f>+ม.10!W51</f>
        <v>0</v>
      </c>
      <c r="Q2901" s="244"/>
      <c r="R2901" s="197">
        <f t="shared" si="310"/>
        <v>0</v>
      </c>
      <c r="S2901" s="221">
        <f>+ม.10!Z51</f>
        <v>0</v>
      </c>
      <c r="T2901" s="201">
        <f t="shared" si="311"/>
        <v>0</v>
      </c>
      <c r="U2901" s="190">
        <f t="shared" si="312"/>
        <v>0</v>
      </c>
      <c r="V2901" s="190">
        <f t="shared" si="313"/>
        <v>262000</v>
      </c>
      <c r="W2901" s="190"/>
      <c r="X2901" s="258"/>
      <c r="Y2901" s="251">
        <f t="shared" si="314"/>
        <v>262000</v>
      </c>
      <c r="Z2901" s="251">
        <v>0.01</v>
      </c>
    </row>
    <row r="2902" spans="1:26" ht="15.75" customHeight="1" x14ac:dyDescent="0.45">
      <c r="A2902" s="221">
        <v>43</v>
      </c>
      <c r="B2902" s="217" t="str">
        <f>+ม.10!D52</f>
        <v>ส.ป.ก.</v>
      </c>
      <c r="C2902" s="234">
        <f>+ม.10!E52</f>
        <v>769</v>
      </c>
      <c r="D2902" s="221">
        <f>+ม.10!I52</f>
        <v>12</v>
      </c>
      <c r="E2902" s="221">
        <f>+ม.10!J52</f>
        <v>0</v>
      </c>
      <c r="F2902" s="230">
        <f>+ม.10!K52</f>
        <v>23</v>
      </c>
      <c r="G2902" s="190"/>
      <c r="H2902" s="221">
        <f t="shared" si="307"/>
        <v>4823</v>
      </c>
      <c r="I2902" s="226">
        <v>100</v>
      </c>
      <c r="J2902" s="191">
        <f t="shared" si="308"/>
        <v>482300</v>
      </c>
      <c r="K2902" s="221">
        <f>+ม.10!Q52</f>
        <v>0</v>
      </c>
      <c r="L2902" s="238">
        <f>+ม.10!S52</f>
        <v>0</v>
      </c>
      <c r="M2902" s="238">
        <f>+ม.10!T52</f>
        <v>0</v>
      </c>
      <c r="N2902" s="190"/>
      <c r="O2902" s="197">
        <f>+ม.10!U52</f>
        <v>0</v>
      </c>
      <c r="P2902" s="190">
        <f>+ม.10!W52</f>
        <v>0</v>
      </c>
      <c r="Q2902" s="244"/>
      <c r="R2902" s="197">
        <f t="shared" si="310"/>
        <v>0</v>
      </c>
      <c r="S2902" s="221">
        <f>+ม.10!Z52</f>
        <v>0</v>
      </c>
      <c r="T2902" s="201">
        <f t="shared" si="311"/>
        <v>0</v>
      </c>
      <c r="U2902" s="190">
        <f t="shared" si="312"/>
        <v>0</v>
      </c>
      <c r="V2902" s="190">
        <f t="shared" si="313"/>
        <v>482300</v>
      </c>
      <c r="W2902" s="190"/>
      <c r="X2902" s="258"/>
      <c r="Y2902" s="251">
        <f t="shared" si="314"/>
        <v>482300</v>
      </c>
      <c r="Z2902" s="251">
        <v>0.01</v>
      </c>
    </row>
    <row r="2903" spans="1:26" ht="15.75" customHeight="1" x14ac:dyDescent="0.45">
      <c r="A2903" s="221">
        <v>44</v>
      </c>
      <c r="B2903" s="217" t="str">
        <f>+ม.10!D53</f>
        <v>ส.ป.ก.</v>
      </c>
      <c r="C2903" s="234">
        <f>+ม.10!E53</f>
        <v>744</v>
      </c>
      <c r="D2903" s="221">
        <f>+ม.10!I53</f>
        <v>9</v>
      </c>
      <c r="E2903" s="221">
        <f>+ม.10!J53</f>
        <v>1</v>
      </c>
      <c r="F2903" s="230">
        <f>+ม.10!K53</f>
        <v>89</v>
      </c>
      <c r="G2903" s="190"/>
      <c r="H2903" s="221">
        <f t="shared" si="307"/>
        <v>3789</v>
      </c>
      <c r="I2903" s="226">
        <v>100</v>
      </c>
      <c r="J2903" s="191">
        <f t="shared" si="308"/>
        <v>378900</v>
      </c>
      <c r="K2903" s="221">
        <f>+ม.10!Q53</f>
        <v>0</v>
      </c>
      <c r="L2903" s="238">
        <f>+ม.10!S53</f>
        <v>0</v>
      </c>
      <c r="M2903" s="238">
        <f>+ม.10!T53</f>
        <v>0</v>
      </c>
      <c r="N2903" s="190"/>
      <c r="O2903" s="197">
        <f>+ม.10!U53</f>
        <v>0</v>
      </c>
      <c r="P2903" s="190">
        <f>+ม.10!W53</f>
        <v>0</v>
      </c>
      <c r="Q2903" s="244"/>
      <c r="R2903" s="197">
        <f t="shared" si="310"/>
        <v>0</v>
      </c>
      <c r="S2903" s="221">
        <f>+ม.10!Z53</f>
        <v>0</v>
      </c>
      <c r="T2903" s="201">
        <f t="shared" si="311"/>
        <v>0</v>
      </c>
      <c r="U2903" s="190">
        <f t="shared" si="312"/>
        <v>0</v>
      </c>
      <c r="V2903" s="190">
        <f t="shared" si="313"/>
        <v>378900</v>
      </c>
      <c r="W2903" s="190"/>
      <c r="X2903" s="258"/>
      <c r="Y2903" s="251">
        <f t="shared" si="314"/>
        <v>378900</v>
      </c>
      <c r="Z2903" s="251">
        <v>0.01</v>
      </c>
    </row>
    <row r="2904" spans="1:26" ht="15.75" customHeight="1" x14ac:dyDescent="0.45">
      <c r="A2904" s="221">
        <v>45</v>
      </c>
      <c r="B2904" s="217" t="str">
        <f>+ม.10!D54</f>
        <v>ส.ป.ก.</v>
      </c>
      <c r="C2904" s="234">
        <f>+ม.10!E54</f>
        <v>5897</v>
      </c>
      <c r="D2904" s="221">
        <f>+ม.10!I54</f>
        <v>6</v>
      </c>
      <c r="E2904" s="221">
        <f>+ม.10!J54</f>
        <v>3</v>
      </c>
      <c r="F2904" s="230">
        <f>+ม.10!K54</f>
        <v>74</v>
      </c>
      <c r="G2904" s="190"/>
      <c r="H2904" s="221">
        <f t="shared" si="307"/>
        <v>2774</v>
      </c>
      <c r="I2904" s="226">
        <v>100</v>
      </c>
      <c r="J2904" s="191">
        <f t="shared" si="308"/>
        <v>277400</v>
      </c>
      <c r="K2904" s="221">
        <f>+ม.10!Q54</f>
        <v>0</v>
      </c>
      <c r="L2904" s="238">
        <f>+ม.10!S54</f>
        <v>0</v>
      </c>
      <c r="M2904" s="238">
        <f>+ม.10!T54</f>
        <v>0</v>
      </c>
      <c r="N2904" s="190"/>
      <c r="O2904" s="197">
        <f>+ม.10!U54</f>
        <v>0</v>
      </c>
      <c r="P2904" s="190">
        <f>+ม.10!W54</f>
        <v>0</v>
      </c>
      <c r="Q2904" s="244"/>
      <c r="R2904" s="197">
        <f t="shared" si="310"/>
        <v>0</v>
      </c>
      <c r="S2904" s="221">
        <f>+ม.10!Z54</f>
        <v>0</v>
      </c>
      <c r="T2904" s="201">
        <f t="shared" si="311"/>
        <v>0</v>
      </c>
      <c r="U2904" s="190">
        <f t="shared" si="312"/>
        <v>0</v>
      </c>
      <c r="V2904" s="190">
        <f t="shared" si="313"/>
        <v>277400</v>
      </c>
      <c r="W2904" s="190"/>
      <c r="X2904" s="258"/>
      <c r="Y2904" s="251">
        <f t="shared" si="314"/>
        <v>277400</v>
      </c>
      <c r="Z2904" s="251">
        <v>0.01</v>
      </c>
    </row>
    <row r="2905" spans="1:26" ht="15.75" customHeight="1" x14ac:dyDescent="0.45">
      <c r="A2905" s="221">
        <v>46</v>
      </c>
      <c r="B2905" s="217" t="str">
        <f>+ม.10!D55</f>
        <v>ส.ป.ก.</v>
      </c>
      <c r="C2905" s="234">
        <f>+ม.10!E55</f>
        <v>770</v>
      </c>
      <c r="D2905" s="221">
        <f>+ม.10!I55</f>
        <v>11</v>
      </c>
      <c r="E2905" s="221">
        <f>+ม.10!J55</f>
        <v>1</v>
      </c>
      <c r="F2905" s="230">
        <f>+ม.10!K55</f>
        <v>38</v>
      </c>
      <c r="G2905" s="190"/>
      <c r="H2905" s="221">
        <f t="shared" si="307"/>
        <v>4538</v>
      </c>
      <c r="I2905" s="226">
        <v>100</v>
      </c>
      <c r="J2905" s="191">
        <f t="shared" si="308"/>
        <v>453800</v>
      </c>
      <c r="K2905" s="221">
        <f>+ม.10!Q55</f>
        <v>0</v>
      </c>
      <c r="L2905" s="238">
        <f>+ม.10!S55</f>
        <v>0</v>
      </c>
      <c r="M2905" s="238">
        <f>+ม.10!T55</f>
        <v>0</v>
      </c>
      <c r="N2905" s="190"/>
      <c r="O2905" s="197">
        <f>+ม.10!U55</f>
        <v>0</v>
      </c>
      <c r="P2905" s="190">
        <f>+ม.10!W55</f>
        <v>0</v>
      </c>
      <c r="Q2905" s="244"/>
      <c r="R2905" s="197">
        <f t="shared" si="310"/>
        <v>0</v>
      </c>
      <c r="S2905" s="221">
        <f>+ม.10!Z55</f>
        <v>0</v>
      </c>
      <c r="T2905" s="201">
        <f t="shared" si="311"/>
        <v>0</v>
      </c>
      <c r="U2905" s="190">
        <f t="shared" si="312"/>
        <v>0</v>
      </c>
      <c r="V2905" s="190">
        <f t="shared" si="313"/>
        <v>453800</v>
      </c>
      <c r="W2905" s="190"/>
      <c r="X2905" s="258"/>
      <c r="Y2905" s="251">
        <f t="shared" si="314"/>
        <v>453800</v>
      </c>
      <c r="Z2905" s="251">
        <v>0.01</v>
      </c>
    </row>
    <row r="2906" spans="1:26" ht="15.75" customHeight="1" x14ac:dyDescent="0.45">
      <c r="A2906" s="221">
        <v>47</v>
      </c>
      <c r="B2906" s="217" t="str">
        <f>+ม.10!D56</f>
        <v>ส.ป.ก.</v>
      </c>
      <c r="C2906" s="234">
        <f>+ม.10!E56</f>
        <v>12327</v>
      </c>
      <c r="D2906" s="221">
        <f>+ม.10!I56</f>
        <v>3</v>
      </c>
      <c r="E2906" s="221">
        <f>+ม.10!J56</f>
        <v>0</v>
      </c>
      <c r="F2906" s="230">
        <f>+ม.10!K56</f>
        <v>26</v>
      </c>
      <c r="G2906" s="190"/>
      <c r="H2906" s="221">
        <f t="shared" si="307"/>
        <v>1226</v>
      </c>
      <c r="I2906" s="226">
        <v>100</v>
      </c>
      <c r="J2906" s="191">
        <f t="shared" si="308"/>
        <v>122600</v>
      </c>
      <c r="K2906" s="221">
        <f>+ม.10!Q56</f>
        <v>0</v>
      </c>
      <c r="L2906" s="238">
        <f>+ม.10!S56</f>
        <v>0</v>
      </c>
      <c r="M2906" s="238">
        <f>+ม.10!T56</f>
        <v>0</v>
      </c>
      <c r="N2906" s="190"/>
      <c r="O2906" s="197">
        <f>+ม.10!U56</f>
        <v>0</v>
      </c>
      <c r="P2906" s="190">
        <f>+ม.10!W56</f>
        <v>0</v>
      </c>
      <c r="Q2906" s="244"/>
      <c r="R2906" s="197">
        <f t="shared" si="310"/>
        <v>0</v>
      </c>
      <c r="S2906" s="221">
        <f>+ม.10!Z56</f>
        <v>0</v>
      </c>
      <c r="T2906" s="201">
        <f t="shared" si="311"/>
        <v>0</v>
      </c>
      <c r="U2906" s="190">
        <f t="shared" si="312"/>
        <v>0</v>
      </c>
      <c r="V2906" s="190">
        <f t="shared" si="313"/>
        <v>122600</v>
      </c>
      <c r="W2906" s="190"/>
      <c r="X2906" s="258"/>
      <c r="Y2906" s="251">
        <f t="shared" si="314"/>
        <v>122600</v>
      </c>
      <c r="Z2906" s="251">
        <v>0.01</v>
      </c>
    </row>
    <row r="2907" spans="1:26" ht="15.75" customHeight="1" x14ac:dyDescent="0.45">
      <c r="A2907" s="221">
        <v>48</v>
      </c>
      <c r="B2907" s="217" t="str">
        <f>+ม.10!D57</f>
        <v>ส.ป.ก.</v>
      </c>
      <c r="C2907" s="234">
        <f>+ม.10!E57</f>
        <v>12326</v>
      </c>
      <c r="D2907" s="221">
        <f>+ม.10!I57</f>
        <v>3</v>
      </c>
      <c r="E2907" s="221">
        <f>+ม.10!J57</f>
        <v>0</v>
      </c>
      <c r="F2907" s="230">
        <f>+ม.10!K57</f>
        <v>93</v>
      </c>
      <c r="G2907" s="190"/>
      <c r="H2907" s="221">
        <f t="shared" si="307"/>
        <v>1293</v>
      </c>
      <c r="I2907" s="226">
        <v>100</v>
      </c>
      <c r="J2907" s="191">
        <f t="shared" si="308"/>
        <v>129300</v>
      </c>
      <c r="K2907" s="221">
        <f>+ม.10!Q57</f>
        <v>0</v>
      </c>
      <c r="L2907" s="238">
        <f>+ม.10!S57</f>
        <v>0</v>
      </c>
      <c r="M2907" s="238">
        <f>+ม.10!T57</f>
        <v>0</v>
      </c>
      <c r="N2907" s="190"/>
      <c r="O2907" s="197">
        <f>+ม.10!U57</f>
        <v>0</v>
      </c>
      <c r="P2907" s="190">
        <f>+ม.10!W57</f>
        <v>0</v>
      </c>
      <c r="Q2907" s="244"/>
      <c r="R2907" s="197">
        <f t="shared" si="310"/>
        <v>0</v>
      </c>
      <c r="S2907" s="221">
        <f>+ม.10!Z57</f>
        <v>0</v>
      </c>
      <c r="T2907" s="201">
        <f t="shared" si="311"/>
        <v>0</v>
      </c>
      <c r="U2907" s="190">
        <f t="shared" si="312"/>
        <v>0</v>
      </c>
      <c r="V2907" s="190">
        <f t="shared" si="313"/>
        <v>129300</v>
      </c>
      <c r="W2907" s="190"/>
      <c r="X2907" s="258"/>
      <c r="Y2907" s="251">
        <f t="shared" si="314"/>
        <v>129300</v>
      </c>
      <c r="Z2907" s="251">
        <v>0.01</v>
      </c>
    </row>
    <row r="2908" spans="1:26" ht="15.75" customHeight="1" x14ac:dyDescent="0.45">
      <c r="A2908" s="221">
        <v>49</v>
      </c>
      <c r="B2908" s="217" t="str">
        <f>+ม.10!D58</f>
        <v>ส.ป.ก.</v>
      </c>
      <c r="C2908" s="234">
        <f>+ม.10!E58</f>
        <v>12323</v>
      </c>
      <c r="D2908" s="221">
        <f>+ม.10!I58</f>
        <v>3</v>
      </c>
      <c r="E2908" s="221">
        <f>+ม.10!J58</f>
        <v>1</v>
      </c>
      <c r="F2908" s="230">
        <f>+ม.10!K58</f>
        <v>29</v>
      </c>
      <c r="G2908" s="190"/>
      <c r="H2908" s="221">
        <f t="shared" si="307"/>
        <v>1329</v>
      </c>
      <c r="I2908" s="226">
        <v>100</v>
      </c>
      <c r="J2908" s="191">
        <f t="shared" si="308"/>
        <v>132900</v>
      </c>
      <c r="K2908" s="221">
        <f>+ม.10!Q58</f>
        <v>0</v>
      </c>
      <c r="L2908" s="238">
        <f>+ม.10!S58</f>
        <v>0</v>
      </c>
      <c r="M2908" s="238">
        <f>+ม.10!T58</f>
        <v>0</v>
      </c>
      <c r="N2908" s="190"/>
      <c r="O2908" s="197">
        <f>+ม.10!U58</f>
        <v>0</v>
      </c>
      <c r="P2908" s="190">
        <f>+ม.10!W58</f>
        <v>0</v>
      </c>
      <c r="Q2908" s="244"/>
      <c r="R2908" s="197">
        <f t="shared" si="310"/>
        <v>0</v>
      </c>
      <c r="S2908" s="221">
        <f>+ม.10!Z58</f>
        <v>0</v>
      </c>
      <c r="T2908" s="201">
        <f t="shared" si="311"/>
        <v>0</v>
      </c>
      <c r="U2908" s="190">
        <f t="shared" si="312"/>
        <v>0</v>
      </c>
      <c r="V2908" s="190">
        <f t="shared" si="313"/>
        <v>132900</v>
      </c>
      <c r="W2908" s="190"/>
      <c r="X2908" s="258"/>
      <c r="Y2908" s="251">
        <f t="shared" si="314"/>
        <v>132900</v>
      </c>
      <c r="Z2908" s="251">
        <v>0.01</v>
      </c>
    </row>
    <row r="2909" spans="1:26" ht="15.75" customHeight="1" x14ac:dyDescent="0.45">
      <c r="A2909" s="221">
        <v>50</v>
      </c>
      <c r="B2909" s="217" t="str">
        <f>+ม.10!D59</f>
        <v>ส.ป.ก.</v>
      </c>
      <c r="C2909" s="234">
        <f>+ม.10!E59</f>
        <v>12324</v>
      </c>
      <c r="D2909" s="221">
        <f>+ม.10!I59</f>
        <v>3</v>
      </c>
      <c r="E2909" s="221">
        <f>+ม.10!J59</f>
        <v>1</v>
      </c>
      <c r="F2909" s="230">
        <f>+ม.10!K59</f>
        <v>94</v>
      </c>
      <c r="G2909" s="190"/>
      <c r="H2909" s="221">
        <f t="shared" si="307"/>
        <v>1394</v>
      </c>
      <c r="I2909" s="226">
        <v>100</v>
      </c>
      <c r="J2909" s="191">
        <f t="shared" si="308"/>
        <v>139400</v>
      </c>
      <c r="K2909" s="221">
        <f>+ม.10!Q59</f>
        <v>0</v>
      </c>
      <c r="L2909" s="238">
        <f>+ม.10!S59</f>
        <v>0</v>
      </c>
      <c r="M2909" s="238">
        <f>+ม.10!T59</f>
        <v>0</v>
      </c>
      <c r="N2909" s="190"/>
      <c r="O2909" s="197">
        <f>+ม.10!U59</f>
        <v>0</v>
      </c>
      <c r="P2909" s="190">
        <f>+ม.10!W59</f>
        <v>0</v>
      </c>
      <c r="Q2909" s="244"/>
      <c r="R2909" s="197">
        <f t="shared" si="310"/>
        <v>0</v>
      </c>
      <c r="S2909" s="221">
        <f>+ม.10!Z59</f>
        <v>0</v>
      </c>
      <c r="T2909" s="201">
        <f t="shared" si="311"/>
        <v>0</v>
      </c>
      <c r="U2909" s="190">
        <f t="shared" si="312"/>
        <v>0</v>
      </c>
      <c r="V2909" s="190">
        <f t="shared" si="313"/>
        <v>139400</v>
      </c>
      <c r="W2909" s="190"/>
      <c r="X2909" s="258"/>
      <c r="Y2909" s="251">
        <f t="shared" si="314"/>
        <v>139400</v>
      </c>
      <c r="Z2909" s="251">
        <v>0.01</v>
      </c>
    </row>
    <row r="2910" spans="1:26" ht="15.75" customHeight="1" x14ac:dyDescent="0.45">
      <c r="A2910" s="221">
        <v>51</v>
      </c>
      <c r="B2910" s="217" t="str">
        <f>+ม.10!D60</f>
        <v>ส.ป.ก.</v>
      </c>
      <c r="C2910" s="234">
        <f>+ม.10!E60</f>
        <v>747</v>
      </c>
      <c r="D2910" s="221">
        <f>+ม.10!I60</f>
        <v>15</v>
      </c>
      <c r="E2910" s="221">
        <f>+ม.10!J60</f>
        <v>2</v>
      </c>
      <c r="F2910" s="230">
        <f>+ม.10!K60</f>
        <v>75</v>
      </c>
      <c r="G2910" s="190"/>
      <c r="H2910" s="221">
        <f t="shared" si="307"/>
        <v>6275</v>
      </c>
      <c r="I2910" s="226">
        <v>100</v>
      </c>
      <c r="J2910" s="191">
        <f t="shared" si="308"/>
        <v>627500</v>
      </c>
      <c r="K2910" s="221">
        <f>+ม.10!Q60</f>
        <v>0</v>
      </c>
      <c r="L2910" s="238">
        <f>+ม.10!S60</f>
        <v>0</v>
      </c>
      <c r="M2910" s="238">
        <f>+ม.10!T60</f>
        <v>0</v>
      </c>
      <c r="N2910" s="190"/>
      <c r="O2910" s="197">
        <f>+ม.10!U60</f>
        <v>0</v>
      </c>
      <c r="P2910" s="190">
        <f>+ม.10!W60</f>
        <v>0</v>
      </c>
      <c r="Q2910" s="244"/>
      <c r="R2910" s="197">
        <f t="shared" si="310"/>
        <v>0</v>
      </c>
      <c r="S2910" s="221">
        <f>+ม.10!Z60</f>
        <v>0</v>
      </c>
      <c r="T2910" s="201">
        <f t="shared" si="311"/>
        <v>0</v>
      </c>
      <c r="U2910" s="190">
        <f t="shared" si="312"/>
        <v>0</v>
      </c>
      <c r="V2910" s="190">
        <f t="shared" si="313"/>
        <v>627500</v>
      </c>
      <c r="W2910" s="190"/>
      <c r="X2910" s="258"/>
      <c r="Y2910" s="251">
        <f t="shared" si="314"/>
        <v>627500</v>
      </c>
      <c r="Z2910" s="251">
        <v>0.01</v>
      </c>
    </row>
    <row r="2911" spans="1:26" ht="15.75" customHeight="1" x14ac:dyDescent="0.45">
      <c r="A2911" s="221">
        <v>52</v>
      </c>
      <c r="B2911" s="217" t="str">
        <f>+ม.10!D61</f>
        <v>ส.ป.ก.</v>
      </c>
      <c r="C2911" s="234">
        <f>+ม.10!E61</f>
        <v>774</v>
      </c>
      <c r="D2911" s="221">
        <f>+ม.10!I61</f>
        <v>5</v>
      </c>
      <c r="E2911" s="221">
        <f>+ม.10!J61</f>
        <v>0</v>
      </c>
      <c r="F2911" s="230">
        <f>+ม.10!K61</f>
        <v>0</v>
      </c>
      <c r="G2911" s="190"/>
      <c r="H2911" s="221">
        <f t="shared" si="307"/>
        <v>2000</v>
      </c>
      <c r="I2911" s="226">
        <v>100</v>
      </c>
      <c r="J2911" s="191">
        <f t="shared" si="308"/>
        <v>200000</v>
      </c>
      <c r="K2911" s="221">
        <f>+ม.10!Q61</f>
        <v>0</v>
      </c>
      <c r="L2911" s="238">
        <f>+ม.10!S61</f>
        <v>0</v>
      </c>
      <c r="M2911" s="238">
        <f>+ม.10!T61</f>
        <v>0</v>
      </c>
      <c r="N2911" s="190"/>
      <c r="O2911" s="197">
        <f>+ม.10!U61</f>
        <v>0</v>
      </c>
      <c r="P2911" s="190">
        <f>+ม.10!W61</f>
        <v>0</v>
      </c>
      <c r="Q2911" s="244"/>
      <c r="R2911" s="197">
        <f t="shared" si="310"/>
        <v>0</v>
      </c>
      <c r="S2911" s="221">
        <f>+ม.10!Z61</f>
        <v>0</v>
      </c>
      <c r="T2911" s="201">
        <f t="shared" si="311"/>
        <v>0</v>
      </c>
      <c r="U2911" s="190">
        <f t="shared" si="312"/>
        <v>0</v>
      </c>
      <c r="V2911" s="190">
        <f t="shared" si="313"/>
        <v>200000</v>
      </c>
      <c r="W2911" s="190"/>
      <c r="X2911" s="258"/>
      <c r="Y2911" s="251">
        <f t="shared" si="314"/>
        <v>200000</v>
      </c>
      <c r="Z2911" s="251">
        <v>0.01</v>
      </c>
    </row>
    <row r="2912" spans="1:26" ht="15.75" customHeight="1" x14ac:dyDescent="0.45">
      <c r="A2912" s="221">
        <v>53</v>
      </c>
      <c r="B2912" s="217" t="str">
        <f>+ม.10!D62</f>
        <v>ส.ป.ก.</v>
      </c>
      <c r="C2912" s="234">
        <f>+ม.10!E62</f>
        <v>9105</v>
      </c>
      <c r="D2912" s="221">
        <f>+ม.10!I62</f>
        <v>9</v>
      </c>
      <c r="E2912" s="221">
        <f>+ม.10!J62</f>
        <v>2</v>
      </c>
      <c r="F2912" s="230">
        <f>+ม.10!K62</f>
        <v>59</v>
      </c>
      <c r="G2912" s="190"/>
      <c r="H2912" s="221">
        <f t="shared" si="307"/>
        <v>3859</v>
      </c>
      <c r="I2912" s="226">
        <v>100</v>
      </c>
      <c r="J2912" s="191">
        <f t="shared" si="308"/>
        <v>385900</v>
      </c>
      <c r="K2912" s="221">
        <f>+ม.10!Q62</f>
        <v>0</v>
      </c>
      <c r="L2912" s="238">
        <f>+ม.10!S62</f>
        <v>0</v>
      </c>
      <c r="M2912" s="238">
        <f>+ม.10!T62</f>
        <v>0</v>
      </c>
      <c r="N2912" s="190"/>
      <c r="O2912" s="197">
        <f>+ม.10!U62</f>
        <v>0</v>
      </c>
      <c r="P2912" s="190">
        <f>+ม.10!W62</f>
        <v>0</v>
      </c>
      <c r="Q2912" s="244"/>
      <c r="R2912" s="197">
        <f t="shared" si="310"/>
        <v>0</v>
      </c>
      <c r="S2912" s="221">
        <f>+ม.10!Z62</f>
        <v>0</v>
      </c>
      <c r="T2912" s="201">
        <f t="shared" si="311"/>
        <v>0</v>
      </c>
      <c r="U2912" s="190">
        <f t="shared" si="312"/>
        <v>0</v>
      </c>
      <c r="V2912" s="190">
        <f t="shared" si="313"/>
        <v>385900</v>
      </c>
      <c r="W2912" s="190"/>
      <c r="X2912" s="258"/>
      <c r="Y2912" s="251">
        <f t="shared" si="314"/>
        <v>385900</v>
      </c>
      <c r="Z2912" s="251">
        <v>0.01</v>
      </c>
    </row>
    <row r="2913" spans="1:26" ht="15.75" customHeight="1" x14ac:dyDescent="0.45">
      <c r="A2913" s="221">
        <v>54</v>
      </c>
      <c r="B2913" s="217" t="str">
        <f>+ม.10!D63</f>
        <v>ส.ป.ก.</v>
      </c>
      <c r="C2913" s="234">
        <f>+ม.10!E63</f>
        <v>17</v>
      </c>
      <c r="D2913" s="221">
        <f>+ม.10!I63</f>
        <v>17</v>
      </c>
      <c r="E2913" s="221">
        <f>+ม.10!J63</f>
        <v>2</v>
      </c>
      <c r="F2913" s="230">
        <f>+ม.10!K63</f>
        <v>28</v>
      </c>
      <c r="G2913" s="190"/>
      <c r="H2913" s="221">
        <f t="shared" si="307"/>
        <v>7028</v>
      </c>
      <c r="I2913" s="226">
        <v>100</v>
      </c>
      <c r="J2913" s="191">
        <f t="shared" si="308"/>
        <v>702800</v>
      </c>
      <c r="K2913" s="221">
        <f>+ม.10!Q63</f>
        <v>0</v>
      </c>
      <c r="L2913" s="238">
        <f>+ม.10!S63</f>
        <v>0</v>
      </c>
      <c r="M2913" s="238">
        <f>+ม.10!T63</f>
        <v>0</v>
      </c>
      <c r="N2913" s="190"/>
      <c r="O2913" s="197">
        <f>+ม.10!U63</f>
        <v>0</v>
      </c>
      <c r="P2913" s="190">
        <f>+ม.10!W63</f>
        <v>0</v>
      </c>
      <c r="Q2913" s="244"/>
      <c r="R2913" s="197">
        <f t="shared" si="310"/>
        <v>0</v>
      </c>
      <c r="S2913" s="221">
        <f>+ม.10!Z63</f>
        <v>0</v>
      </c>
      <c r="T2913" s="201">
        <f t="shared" si="311"/>
        <v>0</v>
      </c>
      <c r="U2913" s="190">
        <f t="shared" si="312"/>
        <v>0</v>
      </c>
      <c r="V2913" s="190">
        <f t="shared" si="313"/>
        <v>702800</v>
      </c>
      <c r="W2913" s="190"/>
      <c r="X2913" s="258"/>
      <c r="Y2913" s="251">
        <f t="shared" si="314"/>
        <v>702800</v>
      </c>
      <c r="Z2913" s="251">
        <v>0.01</v>
      </c>
    </row>
    <row r="2914" spans="1:26" ht="15.75" customHeight="1" x14ac:dyDescent="0.45">
      <c r="A2914" s="221">
        <v>55</v>
      </c>
      <c r="B2914" s="217" t="str">
        <f>+ม.10!D64</f>
        <v>ส.ป.ก.</v>
      </c>
      <c r="C2914" s="234">
        <f>+ม.10!E64</f>
        <v>758</v>
      </c>
      <c r="D2914" s="221">
        <f>+ม.10!I64</f>
        <v>9</v>
      </c>
      <c r="E2914" s="221">
        <f>+ม.10!J64</f>
        <v>0</v>
      </c>
      <c r="F2914" s="230">
        <f>+ม.10!K64</f>
        <v>65</v>
      </c>
      <c r="G2914" s="190"/>
      <c r="H2914" s="221">
        <f t="shared" si="307"/>
        <v>3665</v>
      </c>
      <c r="I2914" s="226">
        <v>100</v>
      </c>
      <c r="J2914" s="191">
        <f t="shared" si="308"/>
        <v>366500</v>
      </c>
      <c r="K2914" s="221">
        <f>+ม.10!Q64</f>
        <v>0</v>
      </c>
      <c r="L2914" s="238">
        <f>+ม.10!S64</f>
        <v>0</v>
      </c>
      <c r="M2914" s="238">
        <f>+ม.10!T64</f>
        <v>0</v>
      </c>
      <c r="N2914" s="190"/>
      <c r="O2914" s="197">
        <f>+ม.10!U64</f>
        <v>0</v>
      </c>
      <c r="P2914" s="190">
        <f>+ม.10!W64</f>
        <v>0</v>
      </c>
      <c r="Q2914" s="244"/>
      <c r="R2914" s="197">
        <f t="shared" si="310"/>
        <v>0</v>
      </c>
      <c r="S2914" s="221">
        <f>+ม.10!Z64</f>
        <v>0</v>
      </c>
      <c r="T2914" s="201">
        <f t="shared" si="311"/>
        <v>0</v>
      </c>
      <c r="U2914" s="190">
        <f t="shared" si="312"/>
        <v>0</v>
      </c>
      <c r="V2914" s="190">
        <f t="shared" si="313"/>
        <v>366500</v>
      </c>
      <c r="W2914" s="190"/>
      <c r="X2914" s="258"/>
      <c r="Y2914" s="251">
        <f t="shared" si="314"/>
        <v>366500</v>
      </c>
      <c r="Z2914" s="251">
        <v>0.01</v>
      </c>
    </row>
    <row r="2915" spans="1:26" ht="15.75" customHeight="1" x14ac:dyDescent="0.45">
      <c r="A2915" s="221">
        <v>56</v>
      </c>
      <c r="B2915" s="217" t="str">
        <f>+ม.10!D65</f>
        <v>ส.ป.ก.</v>
      </c>
      <c r="C2915" s="234">
        <f>+ม.10!E65</f>
        <v>0</v>
      </c>
      <c r="D2915" s="221">
        <f>+ม.10!I65</f>
        <v>12</v>
      </c>
      <c r="E2915" s="221">
        <f>+ม.10!J65</f>
        <v>1</v>
      </c>
      <c r="F2915" s="230">
        <f>+ม.10!K65</f>
        <v>19</v>
      </c>
      <c r="G2915" s="190"/>
      <c r="H2915" s="221">
        <f t="shared" si="307"/>
        <v>4919</v>
      </c>
      <c r="I2915" s="226">
        <v>100</v>
      </c>
      <c r="J2915" s="191">
        <f t="shared" si="308"/>
        <v>491900</v>
      </c>
      <c r="K2915" s="221">
        <f>+ม.10!Q65</f>
        <v>0</v>
      </c>
      <c r="L2915" s="238">
        <f>+ม.10!S65</f>
        <v>0</v>
      </c>
      <c r="M2915" s="238">
        <f>+ม.10!T65</f>
        <v>0</v>
      </c>
      <c r="N2915" s="190"/>
      <c r="O2915" s="197">
        <f>+ม.10!U65</f>
        <v>0</v>
      </c>
      <c r="P2915" s="190">
        <f>+ม.10!W65</f>
        <v>0</v>
      </c>
      <c r="Q2915" s="244"/>
      <c r="R2915" s="197">
        <f t="shared" si="310"/>
        <v>0</v>
      </c>
      <c r="S2915" s="221">
        <f>+ม.10!Z65</f>
        <v>0</v>
      </c>
      <c r="T2915" s="201">
        <f t="shared" si="311"/>
        <v>0</v>
      </c>
      <c r="U2915" s="190">
        <f t="shared" si="312"/>
        <v>0</v>
      </c>
      <c r="V2915" s="190">
        <f t="shared" si="313"/>
        <v>491900</v>
      </c>
      <c r="W2915" s="190"/>
      <c r="X2915" s="258"/>
      <c r="Y2915" s="251">
        <f t="shared" si="314"/>
        <v>491900</v>
      </c>
      <c r="Z2915" s="251">
        <v>0.01</v>
      </c>
    </row>
    <row r="2916" spans="1:26" ht="15.75" customHeight="1" x14ac:dyDescent="0.45">
      <c r="A2916" s="221">
        <v>57</v>
      </c>
      <c r="B2916" s="217" t="str">
        <f>+ม.10!D66</f>
        <v>ส.ป.ก.</v>
      </c>
      <c r="C2916" s="234">
        <f>+ม.10!E66</f>
        <v>3941</v>
      </c>
      <c r="D2916" s="221">
        <f>+ม.10!I66</f>
        <v>5</v>
      </c>
      <c r="E2916" s="221">
        <f>+ม.10!J66</f>
        <v>0</v>
      </c>
      <c r="F2916" s="230">
        <f>+ม.10!K66</f>
        <v>53</v>
      </c>
      <c r="G2916" s="190"/>
      <c r="H2916" s="221">
        <f t="shared" si="307"/>
        <v>2053</v>
      </c>
      <c r="I2916" s="226">
        <v>100</v>
      </c>
      <c r="J2916" s="191">
        <f t="shared" si="308"/>
        <v>205300</v>
      </c>
      <c r="K2916" s="221">
        <f>+ม.10!Q66</f>
        <v>0</v>
      </c>
      <c r="L2916" s="238">
        <f>+ม.10!S66</f>
        <v>0</v>
      </c>
      <c r="M2916" s="238">
        <f>+ม.10!T66</f>
        <v>0</v>
      </c>
      <c r="N2916" s="190"/>
      <c r="O2916" s="197">
        <f>+ม.10!U66</f>
        <v>0</v>
      </c>
      <c r="P2916" s="190">
        <f>+ม.10!W66</f>
        <v>0</v>
      </c>
      <c r="Q2916" s="244"/>
      <c r="R2916" s="197">
        <f t="shared" si="310"/>
        <v>0</v>
      </c>
      <c r="S2916" s="221">
        <f>+ม.10!Z66</f>
        <v>0</v>
      </c>
      <c r="T2916" s="201">
        <f t="shared" si="311"/>
        <v>0</v>
      </c>
      <c r="U2916" s="190">
        <f t="shared" si="312"/>
        <v>0</v>
      </c>
      <c r="V2916" s="190">
        <f t="shared" si="313"/>
        <v>205300</v>
      </c>
      <c r="W2916" s="190"/>
      <c r="X2916" s="258"/>
      <c r="Y2916" s="251">
        <f t="shared" si="314"/>
        <v>205300</v>
      </c>
      <c r="Z2916" s="251">
        <v>0.01</v>
      </c>
    </row>
    <row r="2917" spans="1:26" ht="15.75" customHeight="1" x14ac:dyDescent="0.45">
      <c r="A2917" s="221">
        <v>58</v>
      </c>
      <c r="B2917" s="217" t="str">
        <f>+ม.10!D67</f>
        <v>ส.ป.ก.</v>
      </c>
      <c r="C2917" s="234">
        <f>+ม.10!E67</f>
        <v>3038</v>
      </c>
      <c r="D2917" s="221">
        <f>+ม.10!I67</f>
        <v>10</v>
      </c>
      <c r="E2917" s="221">
        <f>+ม.10!J67</f>
        <v>0</v>
      </c>
      <c r="F2917" s="230">
        <f>+ม.10!K67</f>
        <v>15</v>
      </c>
      <c r="G2917" s="190"/>
      <c r="H2917" s="221">
        <f t="shared" si="307"/>
        <v>4015</v>
      </c>
      <c r="I2917" s="226">
        <v>100</v>
      </c>
      <c r="J2917" s="191">
        <f t="shared" si="308"/>
        <v>401500</v>
      </c>
      <c r="K2917" s="221">
        <f>+ม.10!Q67</f>
        <v>0</v>
      </c>
      <c r="L2917" s="238">
        <f>+ม.10!S67</f>
        <v>0</v>
      </c>
      <c r="M2917" s="238">
        <f>+ม.10!T67</f>
        <v>0</v>
      </c>
      <c r="N2917" s="190"/>
      <c r="O2917" s="197">
        <f>+ม.10!U67</f>
        <v>0</v>
      </c>
      <c r="P2917" s="190">
        <f>+ม.10!W67</f>
        <v>0</v>
      </c>
      <c r="Q2917" s="244"/>
      <c r="R2917" s="197">
        <f t="shared" si="310"/>
        <v>0</v>
      </c>
      <c r="S2917" s="221">
        <f>+ม.10!Z67</f>
        <v>0</v>
      </c>
      <c r="T2917" s="201">
        <f t="shared" si="311"/>
        <v>0</v>
      </c>
      <c r="U2917" s="190">
        <f t="shared" si="312"/>
        <v>0</v>
      </c>
      <c r="V2917" s="190">
        <f t="shared" si="313"/>
        <v>401500</v>
      </c>
      <c r="W2917" s="190"/>
      <c r="X2917" s="258"/>
      <c r="Y2917" s="251">
        <f t="shared" si="314"/>
        <v>401500</v>
      </c>
      <c r="Z2917" s="251">
        <v>0.01</v>
      </c>
    </row>
    <row r="2918" spans="1:26" ht="15.75" customHeight="1" x14ac:dyDescent="0.45">
      <c r="A2918" s="221">
        <v>59</v>
      </c>
      <c r="B2918" s="217" t="str">
        <f>+ม.10!D68</f>
        <v>ส.ป.ก.</v>
      </c>
      <c r="C2918" s="234">
        <f>+ม.10!E68</f>
        <v>3045</v>
      </c>
      <c r="D2918" s="221">
        <f>+ม.10!I68</f>
        <v>4</v>
      </c>
      <c r="E2918" s="221">
        <f>+ม.10!J68</f>
        <v>0</v>
      </c>
      <c r="F2918" s="230">
        <f>+ม.10!K68</f>
        <v>19</v>
      </c>
      <c r="G2918" s="190"/>
      <c r="H2918" s="221">
        <f t="shared" si="307"/>
        <v>1619</v>
      </c>
      <c r="I2918" s="226">
        <v>100</v>
      </c>
      <c r="J2918" s="191">
        <f t="shared" si="308"/>
        <v>161900</v>
      </c>
      <c r="K2918" s="221">
        <f>+ม.10!Q68</f>
        <v>0</v>
      </c>
      <c r="L2918" s="238">
        <f>+ม.10!S68</f>
        <v>0</v>
      </c>
      <c r="M2918" s="238">
        <f>+ม.10!T68</f>
        <v>0</v>
      </c>
      <c r="N2918" s="190"/>
      <c r="O2918" s="197">
        <f>+ม.10!U68</f>
        <v>0</v>
      </c>
      <c r="P2918" s="190">
        <f>+ม.10!W68</f>
        <v>0</v>
      </c>
      <c r="Q2918" s="244"/>
      <c r="R2918" s="197">
        <f t="shared" si="310"/>
        <v>0</v>
      </c>
      <c r="S2918" s="221">
        <f>+ม.10!Z68</f>
        <v>0</v>
      </c>
      <c r="T2918" s="201">
        <f t="shared" si="311"/>
        <v>0</v>
      </c>
      <c r="U2918" s="190">
        <f t="shared" si="312"/>
        <v>0</v>
      </c>
      <c r="V2918" s="190">
        <f t="shared" si="313"/>
        <v>161900</v>
      </c>
      <c r="W2918" s="190"/>
      <c r="X2918" s="258"/>
      <c r="Y2918" s="251">
        <f t="shared" si="314"/>
        <v>161900</v>
      </c>
      <c r="Z2918" s="251">
        <v>0.01</v>
      </c>
    </row>
    <row r="2919" spans="1:26" ht="15.75" customHeight="1" x14ac:dyDescent="0.45">
      <c r="A2919" s="221">
        <v>60</v>
      </c>
      <c r="B2919" s="217" t="str">
        <f>+ม.10!D69</f>
        <v>ส.ป.ก.</v>
      </c>
      <c r="C2919" s="234">
        <f>+ม.10!E69</f>
        <v>8207</v>
      </c>
      <c r="D2919" s="221">
        <f>+ม.10!I69</f>
        <v>5</v>
      </c>
      <c r="E2919" s="221">
        <f>+ม.10!J69</f>
        <v>0</v>
      </c>
      <c r="F2919" s="230">
        <f>+ม.10!K69</f>
        <v>2</v>
      </c>
      <c r="G2919" s="190"/>
      <c r="H2919" s="221">
        <f t="shared" si="307"/>
        <v>2002</v>
      </c>
      <c r="I2919" s="226">
        <v>100</v>
      </c>
      <c r="J2919" s="191">
        <f t="shared" si="308"/>
        <v>200200</v>
      </c>
      <c r="K2919" s="221">
        <f>+ม.10!Q69</f>
        <v>0</v>
      </c>
      <c r="L2919" s="238">
        <f>+ม.10!S69</f>
        <v>0</v>
      </c>
      <c r="M2919" s="238">
        <f>+ม.10!T69</f>
        <v>0</v>
      </c>
      <c r="N2919" s="190"/>
      <c r="O2919" s="197">
        <f>+ม.10!U69</f>
        <v>0</v>
      </c>
      <c r="P2919" s="190">
        <f>+ม.10!W69</f>
        <v>0</v>
      </c>
      <c r="Q2919" s="244"/>
      <c r="R2919" s="197">
        <f t="shared" si="310"/>
        <v>0</v>
      </c>
      <c r="S2919" s="221">
        <f>+ม.10!Z69</f>
        <v>0</v>
      </c>
      <c r="T2919" s="201">
        <f t="shared" si="311"/>
        <v>0</v>
      </c>
      <c r="U2919" s="190">
        <f t="shared" si="312"/>
        <v>0</v>
      </c>
      <c r="V2919" s="190">
        <f t="shared" si="313"/>
        <v>200200</v>
      </c>
      <c r="W2919" s="190"/>
      <c r="X2919" s="258"/>
      <c r="Y2919" s="251">
        <f t="shared" si="314"/>
        <v>200200</v>
      </c>
      <c r="Z2919" s="251">
        <v>0.01</v>
      </c>
    </row>
    <row r="2920" spans="1:26" ht="15.75" customHeight="1" x14ac:dyDescent="0.45">
      <c r="A2920" s="221">
        <v>61</v>
      </c>
      <c r="B2920" s="217" t="str">
        <f>+ม.10!D70</f>
        <v>ส.ป.ก.</v>
      </c>
      <c r="C2920" s="234">
        <f>+ม.10!E70</f>
        <v>3059</v>
      </c>
      <c r="D2920" s="221">
        <f>+ม.10!I70</f>
        <v>22</v>
      </c>
      <c r="E2920" s="221">
        <f>+ม.10!J70</f>
        <v>2</v>
      </c>
      <c r="F2920" s="230">
        <f>+ม.10!K70</f>
        <v>92</v>
      </c>
      <c r="G2920" s="190"/>
      <c r="H2920" s="221">
        <f t="shared" si="307"/>
        <v>9092</v>
      </c>
      <c r="I2920" s="226">
        <v>100</v>
      </c>
      <c r="J2920" s="191">
        <f t="shared" si="308"/>
        <v>909200</v>
      </c>
      <c r="K2920" s="221">
        <f>+ม.10!Q70</f>
        <v>0</v>
      </c>
      <c r="L2920" s="238">
        <f>+ม.10!S70</f>
        <v>0</v>
      </c>
      <c r="M2920" s="238">
        <f>+ม.10!T70</f>
        <v>0</v>
      </c>
      <c r="N2920" s="190"/>
      <c r="O2920" s="197">
        <f>+ม.10!U70</f>
        <v>0</v>
      </c>
      <c r="P2920" s="190">
        <f>+ม.10!W70</f>
        <v>0</v>
      </c>
      <c r="Q2920" s="244"/>
      <c r="R2920" s="197">
        <f t="shared" si="310"/>
        <v>0</v>
      </c>
      <c r="S2920" s="221">
        <f>+ม.10!Z70</f>
        <v>0</v>
      </c>
      <c r="T2920" s="201">
        <f t="shared" si="311"/>
        <v>0</v>
      </c>
      <c r="U2920" s="190">
        <f t="shared" si="312"/>
        <v>0</v>
      </c>
      <c r="V2920" s="190">
        <f t="shared" si="313"/>
        <v>909200</v>
      </c>
      <c r="W2920" s="190"/>
      <c r="X2920" s="258"/>
      <c r="Y2920" s="251">
        <f t="shared" si="314"/>
        <v>909200</v>
      </c>
      <c r="Z2920" s="251">
        <v>0.01</v>
      </c>
    </row>
    <row r="2921" spans="1:26" ht="15.75" customHeight="1" x14ac:dyDescent="0.45">
      <c r="A2921" s="221">
        <v>62</v>
      </c>
      <c r="B2921" s="217" t="str">
        <f>+ม.10!D71</f>
        <v>ส.ป.ก.</v>
      </c>
      <c r="C2921" s="234">
        <f>+ม.10!E71</f>
        <v>5802</v>
      </c>
      <c r="D2921" s="221">
        <f>+ม.10!I71</f>
        <v>15</v>
      </c>
      <c r="E2921" s="221">
        <f>+ม.10!J71</f>
        <v>3</v>
      </c>
      <c r="F2921" s="230">
        <f>+ม.10!K71</f>
        <v>82</v>
      </c>
      <c r="G2921" s="190"/>
      <c r="H2921" s="221">
        <f t="shared" si="307"/>
        <v>6382</v>
      </c>
      <c r="I2921" s="226">
        <v>100</v>
      </c>
      <c r="J2921" s="191">
        <f t="shared" si="308"/>
        <v>638200</v>
      </c>
      <c r="K2921" s="221">
        <f>+ม.10!Q71</f>
        <v>0</v>
      </c>
      <c r="L2921" s="238">
        <f>+ม.10!S71</f>
        <v>0</v>
      </c>
      <c r="M2921" s="238">
        <f>+ม.10!T71</f>
        <v>0</v>
      </c>
      <c r="N2921" s="190"/>
      <c r="O2921" s="197">
        <f>+ม.10!U71</f>
        <v>0</v>
      </c>
      <c r="P2921" s="190">
        <f>+ม.10!W71</f>
        <v>0</v>
      </c>
      <c r="Q2921" s="244"/>
      <c r="R2921" s="197">
        <f t="shared" si="310"/>
        <v>0</v>
      </c>
      <c r="S2921" s="221">
        <f>+ม.10!Z71</f>
        <v>0</v>
      </c>
      <c r="T2921" s="201">
        <f t="shared" si="311"/>
        <v>0</v>
      </c>
      <c r="U2921" s="190">
        <f t="shared" si="312"/>
        <v>0</v>
      </c>
      <c r="V2921" s="190">
        <f t="shared" si="313"/>
        <v>638200</v>
      </c>
      <c r="W2921" s="190"/>
      <c r="X2921" s="258"/>
      <c r="Y2921" s="251">
        <f t="shared" si="314"/>
        <v>638200</v>
      </c>
      <c r="Z2921" s="251">
        <v>0.01</v>
      </c>
    </row>
    <row r="2922" spans="1:26" ht="15.75" customHeight="1" x14ac:dyDescent="0.45">
      <c r="A2922" s="221">
        <v>63</v>
      </c>
      <c r="B2922" s="217" t="str">
        <f>+ม.10!D72</f>
        <v>ส.ป.ก.</v>
      </c>
      <c r="C2922" s="234">
        <f>+ม.10!E72</f>
        <v>5798</v>
      </c>
      <c r="D2922" s="221">
        <f>+ม.10!I72</f>
        <v>7</v>
      </c>
      <c r="E2922" s="221">
        <f>+ม.10!J72</f>
        <v>3</v>
      </c>
      <c r="F2922" s="230">
        <f>+ม.10!K72</f>
        <v>97</v>
      </c>
      <c r="G2922" s="190"/>
      <c r="H2922" s="221">
        <f t="shared" si="307"/>
        <v>3197</v>
      </c>
      <c r="I2922" s="226">
        <v>100</v>
      </c>
      <c r="J2922" s="191">
        <f t="shared" si="308"/>
        <v>319700</v>
      </c>
      <c r="K2922" s="221">
        <f>+ม.10!Q72</f>
        <v>0</v>
      </c>
      <c r="L2922" s="238">
        <f>+ม.10!S72</f>
        <v>0</v>
      </c>
      <c r="M2922" s="238">
        <f>+ม.10!T72</f>
        <v>0</v>
      </c>
      <c r="N2922" s="190"/>
      <c r="O2922" s="197">
        <f>+ม.10!U72</f>
        <v>0</v>
      </c>
      <c r="P2922" s="190">
        <f>+ม.10!W72</f>
        <v>0</v>
      </c>
      <c r="Q2922" s="244"/>
      <c r="R2922" s="197">
        <f t="shared" si="310"/>
        <v>0</v>
      </c>
      <c r="S2922" s="221">
        <f>+ม.10!Z72</f>
        <v>0</v>
      </c>
      <c r="T2922" s="201">
        <f t="shared" si="311"/>
        <v>0</v>
      </c>
      <c r="U2922" s="190">
        <f t="shared" si="312"/>
        <v>0</v>
      </c>
      <c r="V2922" s="190">
        <f t="shared" si="313"/>
        <v>319700</v>
      </c>
      <c r="W2922" s="190"/>
      <c r="X2922" s="258"/>
      <c r="Y2922" s="251">
        <f t="shared" si="314"/>
        <v>319700</v>
      </c>
      <c r="Z2922" s="251">
        <v>0.01</v>
      </c>
    </row>
    <row r="2923" spans="1:26" ht="15.75" customHeight="1" x14ac:dyDescent="0.45">
      <c r="A2923" s="221">
        <v>64</v>
      </c>
      <c r="B2923" s="217" t="str">
        <f>+ม.10!D73</f>
        <v>ส.ป.ก.</v>
      </c>
      <c r="C2923" s="234">
        <f>+ม.10!E73</f>
        <v>3149</v>
      </c>
      <c r="D2923" s="221">
        <f>+ม.10!I73</f>
        <v>11</v>
      </c>
      <c r="E2923" s="221">
        <f>+ม.10!J73</f>
        <v>2</v>
      </c>
      <c r="F2923" s="230">
        <f>+ม.10!K73</f>
        <v>0</v>
      </c>
      <c r="G2923" s="190"/>
      <c r="H2923" s="221">
        <f t="shared" si="307"/>
        <v>4600</v>
      </c>
      <c r="I2923" s="226">
        <v>100</v>
      </c>
      <c r="J2923" s="191">
        <f t="shared" si="308"/>
        <v>460000</v>
      </c>
      <c r="K2923" s="221">
        <f>+ม.10!Q73</f>
        <v>0</v>
      </c>
      <c r="L2923" s="238">
        <f>+ม.10!S73</f>
        <v>0</v>
      </c>
      <c r="M2923" s="238">
        <f>+ม.10!T73</f>
        <v>0</v>
      </c>
      <c r="N2923" s="190"/>
      <c r="O2923" s="197">
        <f>+ม.10!U73</f>
        <v>0</v>
      </c>
      <c r="P2923" s="190">
        <f>+ม.10!W73</f>
        <v>0</v>
      </c>
      <c r="Q2923" s="244"/>
      <c r="R2923" s="197">
        <f t="shared" si="310"/>
        <v>0</v>
      </c>
      <c r="S2923" s="221">
        <f>+ม.10!Z73</f>
        <v>0</v>
      </c>
      <c r="T2923" s="201">
        <f t="shared" si="311"/>
        <v>0</v>
      </c>
      <c r="U2923" s="190">
        <f t="shared" si="312"/>
        <v>0</v>
      </c>
      <c r="V2923" s="190">
        <f t="shared" si="313"/>
        <v>460000</v>
      </c>
      <c r="W2923" s="190"/>
      <c r="X2923" s="258"/>
      <c r="Y2923" s="251">
        <f t="shared" si="314"/>
        <v>460000</v>
      </c>
      <c r="Z2923" s="251">
        <v>0.01</v>
      </c>
    </row>
    <row r="2924" spans="1:26" ht="15.75" customHeight="1" x14ac:dyDescent="0.45">
      <c r="A2924" s="221">
        <v>65</v>
      </c>
      <c r="B2924" s="217" t="str">
        <f>+ม.10!D74</f>
        <v>ส.ป.ก.</v>
      </c>
      <c r="C2924" s="234">
        <f>+ม.10!E74</f>
        <v>4010</v>
      </c>
      <c r="D2924" s="221">
        <f>+ม.10!I74</f>
        <v>7</v>
      </c>
      <c r="E2924" s="221">
        <f>+ม.10!J74</f>
        <v>2</v>
      </c>
      <c r="F2924" s="230">
        <f>+ม.10!K74</f>
        <v>75</v>
      </c>
      <c r="G2924" s="190"/>
      <c r="H2924" s="221">
        <f t="shared" si="307"/>
        <v>3075</v>
      </c>
      <c r="I2924" s="226">
        <v>100</v>
      </c>
      <c r="J2924" s="191">
        <f t="shared" si="308"/>
        <v>307500</v>
      </c>
      <c r="K2924" s="221">
        <f>+ม.10!Q74</f>
        <v>0</v>
      </c>
      <c r="L2924" s="238">
        <f>+ม.10!S74</f>
        <v>0</v>
      </c>
      <c r="M2924" s="238">
        <f>+ม.10!T74</f>
        <v>0</v>
      </c>
      <c r="N2924" s="190"/>
      <c r="O2924" s="197">
        <f>+ม.10!U74</f>
        <v>0</v>
      </c>
      <c r="P2924" s="190">
        <f>+ม.10!W74</f>
        <v>0</v>
      </c>
      <c r="Q2924" s="244"/>
      <c r="R2924" s="197">
        <f t="shared" si="310"/>
        <v>0</v>
      </c>
      <c r="S2924" s="221">
        <f>+ม.10!Z74</f>
        <v>0</v>
      </c>
      <c r="T2924" s="201">
        <f t="shared" si="311"/>
        <v>0</v>
      </c>
      <c r="U2924" s="190">
        <f t="shared" si="312"/>
        <v>0</v>
      </c>
      <c r="V2924" s="190">
        <f t="shared" si="313"/>
        <v>307500</v>
      </c>
      <c r="W2924" s="190"/>
      <c r="X2924" s="258"/>
      <c r="Y2924" s="251">
        <f t="shared" si="314"/>
        <v>307500</v>
      </c>
      <c r="Z2924" s="251">
        <v>0.01</v>
      </c>
    </row>
    <row r="2925" spans="1:26" ht="15.75" customHeight="1" x14ac:dyDescent="0.45">
      <c r="A2925" s="221">
        <v>66</v>
      </c>
      <c r="B2925" s="217" t="str">
        <f>+ม.10!D75</f>
        <v>ส.ป.ก.</v>
      </c>
      <c r="C2925" s="234">
        <f>+ม.10!E75</f>
        <v>745</v>
      </c>
      <c r="D2925" s="221">
        <f>+ม.10!I75</f>
        <v>7</v>
      </c>
      <c r="E2925" s="221">
        <f>+ม.10!J75</f>
        <v>1</v>
      </c>
      <c r="F2925" s="230">
        <f>+ม.10!K75</f>
        <v>15</v>
      </c>
      <c r="G2925" s="190"/>
      <c r="H2925" s="221">
        <f t="shared" si="307"/>
        <v>2915</v>
      </c>
      <c r="I2925" s="226">
        <v>100</v>
      </c>
      <c r="J2925" s="191">
        <f t="shared" si="308"/>
        <v>291500</v>
      </c>
      <c r="K2925" s="221">
        <f>+ม.10!Q75</f>
        <v>0</v>
      </c>
      <c r="L2925" s="238">
        <f>+ม.10!S75</f>
        <v>0</v>
      </c>
      <c r="M2925" s="238">
        <f>+ม.10!T75</f>
        <v>0</v>
      </c>
      <c r="N2925" s="190"/>
      <c r="O2925" s="197">
        <f>+ม.10!U75</f>
        <v>0</v>
      </c>
      <c r="P2925" s="190">
        <f>+ม.10!W75</f>
        <v>0</v>
      </c>
      <c r="Q2925" s="244"/>
      <c r="R2925" s="197">
        <f t="shared" si="310"/>
        <v>0</v>
      </c>
      <c r="S2925" s="221">
        <f>+ม.10!Z75</f>
        <v>0</v>
      </c>
      <c r="T2925" s="201">
        <f t="shared" si="311"/>
        <v>0</v>
      </c>
      <c r="U2925" s="190">
        <f t="shared" si="312"/>
        <v>0</v>
      </c>
      <c r="V2925" s="190">
        <f t="shared" si="313"/>
        <v>291500</v>
      </c>
      <c r="W2925" s="190"/>
      <c r="X2925" s="258"/>
      <c r="Y2925" s="251">
        <f t="shared" si="314"/>
        <v>291500</v>
      </c>
      <c r="Z2925" s="251">
        <v>0.01</v>
      </c>
    </row>
    <row r="2926" spans="1:26" ht="15.75" customHeight="1" x14ac:dyDescent="0.45">
      <c r="A2926" s="221">
        <v>67</v>
      </c>
      <c r="B2926" s="217" t="str">
        <f>+ม.10!D76</f>
        <v>ส.ป.ก.</v>
      </c>
      <c r="C2926" s="234">
        <f>+ม.10!E76</f>
        <v>2888</v>
      </c>
      <c r="D2926" s="221">
        <f>+ม.10!I76</f>
        <v>19</v>
      </c>
      <c r="E2926" s="221">
        <f>+ม.10!J76</f>
        <v>1</v>
      </c>
      <c r="F2926" s="230">
        <f>+ม.10!K76</f>
        <v>53</v>
      </c>
      <c r="G2926" s="190"/>
      <c r="H2926" s="221">
        <f t="shared" si="307"/>
        <v>7753</v>
      </c>
      <c r="I2926" s="226">
        <v>100</v>
      </c>
      <c r="J2926" s="191">
        <f t="shared" si="308"/>
        <v>775300</v>
      </c>
      <c r="K2926" s="221">
        <f>+ม.10!Q76</f>
        <v>0</v>
      </c>
      <c r="L2926" s="238">
        <f>+ม.10!S76</f>
        <v>0</v>
      </c>
      <c r="M2926" s="238">
        <f>+ม.10!T76</f>
        <v>0</v>
      </c>
      <c r="N2926" s="190"/>
      <c r="O2926" s="197">
        <f>+ม.10!U76</f>
        <v>0</v>
      </c>
      <c r="P2926" s="190">
        <f>+ม.10!W76</f>
        <v>0</v>
      </c>
      <c r="Q2926" s="244"/>
      <c r="R2926" s="197">
        <f t="shared" si="310"/>
        <v>0</v>
      </c>
      <c r="S2926" s="221">
        <f>+ม.10!Z76</f>
        <v>0</v>
      </c>
      <c r="T2926" s="201">
        <f t="shared" si="311"/>
        <v>0</v>
      </c>
      <c r="U2926" s="190">
        <f t="shared" si="312"/>
        <v>0</v>
      </c>
      <c r="V2926" s="190">
        <f t="shared" si="313"/>
        <v>775300</v>
      </c>
      <c r="W2926" s="190"/>
      <c r="X2926" s="258"/>
      <c r="Y2926" s="251">
        <f t="shared" si="314"/>
        <v>775300</v>
      </c>
      <c r="Z2926" s="251">
        <v>0.01</v>
      </c>
    </row>
    <row r="2927" spans="1:26" ht="15.75" customHeight="1" x14ac:dyDescent="0.45">
      <c r="A2927" s="221">
        <v>68</v>
      </c>
      <c r="B2927" s="217" t="str">
        <f>+ม.10!D77</f>
        <v>ส.ป.ก.</v>
      </c>
      <c r="C2927" s="234">
        <f>+ม.10!E77</f>
        <v>3047</v>
      </c>
      <c r="D2927" s="221">
        <f>+ม.10!I77</f>
        <v>7</v>
      </c>
      <c r="E2927" s="221">
        <f>+ม.10!J77</f>
        <v>2</v>
      </c>
      <c r="F2927" s="230">
        <f>+ม.10!K77</f>
        <v>83</v>
      </c>
      <c r="G2927" s="190"/>
      <c r="H2927" s="221">
        <f t="shared" ref="H2927:H2990" si="315">+(D2927*400)+(E2927*100)+F2927</f>
        <v>3083</v>
      </c>
      <c r="I2927" s="226">
        <v>100</v>
      </c>
      <c r="J2927" s="191">
        <f t="shared" si="308"/>
        <v>308300</v>
      </c>
      <c r="K2927" s="221">
        <f>+ม.10!Q77</f>
        <v>0</v>
      </c>
      <c r="L2927" s="238">
        <f>+ม.10!S77</f>
        <v>0</v>
      </c>
      <c r="M2927" s="238">
        <f>+ม.10!T77</f>
        <v>0</v>
      </c>
      <c r="N2927" s="190"/>
      <c r="O2927" s="197">
        <f>+ม.10!U77</f>
        <v>0</v>
      </c>
      <c r="P2927" s="190">
        <f>+ม.10!W77</f>
        <v>0</v>
      </c>
      <c r="Q2927" s="244"/>
      <c r="R2927" s="197">
        <f t="shared" si="310"/>
        <v>0</v>
      </c>
      <c r="S2927" s="221">
        <f>+ม.10!Z77</f>
        <v>0</v>
      </c>
      <c r="T2927" s="201">
        <f t="shared" si="311"/>
        <v>0</v>
      </c>
      <c r="U2927" s="190">
        <f t="shared" si="312"/>
        <v>0</v>
      </c>
      <c r="V2927" s="190">
        <f t="shared" si="313"/>
        <v>308300</v>
      </c>
      <c r="W2927" s="190"/>
      <c r="X2927" s="258"/>
      <c r="Y2927" s="251">
        <f t="shared" si="314"/>
        <v>308300</v>
      </c>
      <c r="Z2927" s="251">
        <v>0.01</v>
      </c>
    </row>
    <row r="2928" spans="1:26" ht="15.75" customHeight="1" x14ac:dyDescent="0.45">
      <c r="A2928" s="221">
        <v>69</v>
      </c>
      <c r="B2928" s="217" t="str">
        <f>+ม.10!D78</f>
        <v>ส.ป.ก.</v>
      </c>
      <c r="C2928" s="234">
        <f>+ม.10!E78</f>
        <v>9103</v>
      </c>
      <c r="D2928" s="221">
        <f>+ม.10!I78</f>
        <v>10</v>
      </c>
      <c r="E2928" s="221">
        <f>+ม.10!J78</f>
        <v>0</v>
      </c>
      <c r="F2928" s="230"/>
      <c r="G2928" s="190"/>
      <c r="H2928" s="221">
        <f t="shared" si="315"/>
        <v>4000</v>
      </c>
      <c r="I2928" s="226">
        <v>100</v>
      </c>
      <c r="J2928" s="191">
        <f t="shared" ref="J2928:J2991" si="316">H2928*I2928</f>
        <v>400000</v>
      </c>
      <c r="K2928" s="221">
        <f>+ม.10!Q78</f>
        <v>0</v>
      </c>
      <c r="L2928" s="238">
        <f>+ม.10!S78</f>
        <v>0</v>
      </c>
      <c r="M2928" s="238">
        <f>+ม.10!T78</f>
        <v>0</v>
      </c>
      <c r="N2928" s="190"/>
      <c r="O2928" s="197">
        <f>+ม.10!U78</f>
        <v>0</v>
      </c>
      <c r="P2928" s="190">
        <f>+ม.10!W78</f>
        <v>0</v>
      </c>
      <c r="Q2928" s="244"/>
      <c r="R2928" s="197">
        <f t="shared" si="310"/>
        <v>0</v>
      </c>
      <c r="S2928" s="221">
        <f>+ม.10!Z78</f>
        <v>0</v>
      </c>
      <c r="T2928" s="201">
        <f t="shared" si="311"/>
        <v>0</v>
      </c>
      <c r="U2928" s="190">
        <f t="shared" si="312"/>
        <v>0</v>
      </c>
      <c r="V2928" s="190">
        <f t="shared" si="313"/>
        <v>400000</v>
      </c>
      <c r="W2928" s="190"/>
      <c r="X2928" s="258"/>
      <c r="Y2928" s="251">
        <f t="shared" si="314"/>
        <v>400000</v>
      </c>
      <c r="Z2928" s="251">
        <v>0.01</v>
      </c>
    </row>
    <row r="2929" spans="1:26" ht="15.75" customHeight="1" x14ac:dyDescent="0.45">
      <c r="A2929" s="221">
        <v>70</v>
      </c>
      <c r="B2929" s="217" t="str">
        <f>+ม.10!D79</f>
        <v>ส.ป.ก.</v>
      </c>
      <c r="C2929" s="234">
        <f>+ม.10!E79</f>
        <v>19499</v>
      </c>
      <c r="D2929" s="221">
        <f>+ม.10!I79</f>
        <v>20</v>
      </c>
      <c r="E2929" s="221">
        <f>+ม.10!J79</f>
        <v>1</v>
      </c>
      <c r="F2929" s="230">
        <f>+ม.10!K79</f>
        <v>10</v>
      </c>
      <c r="G2929" s="190"/>
      <c r="H2929" s="221">
        <f t="shared" si="315"/>
        <v>8110</v>
      </c>
      <c r="I2929" s="226">
        <v>100</v>
      </c>
      <c r="J2929" s="191">
        <f t="shared" si="316"/>
        <v>811000</v>
      </c>
      <c r="K2929" s="221">
        <f>+ม.10!Q79</f>
        <v>0</v>
      </c>
      <c r="L2929" s="238">
        <f>+ม.10!S79</f>
        <v>0</v>
      </c>
      <c r="M2929" s="238">
        <f>+ม.10!T79</f>
        <v>0</v>
      </c>
      <c r="N2929" s="190"/>
      <c r="O2929" s="197">
        <f>+ม.10!U79</f>
        <v>0</v>
      </c>
      <c r="P2929" s="190">
        <f>+ม.10!W79</f>
        <v>0</v>
      </c>
      <c r="Q2929" s="244"/>
      <c r="R2929" s="197">
        <f t="shared" si="310"/>
        <v>0</v>
      </c>
      <c r="S2929" s="221">
        <f>+ม.10!Z79</f>
        <v>0</v>
      </c>
      <c r="T2929" s="201">
        <f t="shared" si="311"/>
        <v>0</v>
      </c>
      <c r="U2929" s="190">
        <f t="shared" si="312"/>
        <v>0</v>
      </c>
      <c r="V2929" s="190">
        <f t="shared" si="313"/>
        <v>811000</v>
      </c>
      <c r="W2929" s="190"/>
      <c r="X2929" s="258"/>
      <c r="Y2929" s="251">
        <f t="shared" si="314"/>
        <v>811000</v>
      </c>
      <c r="Z2929" s="251">
        <v>0.01</v>
      </c>
    </row>
    <row r="2930" spans="1:26" ht="15.75" customHeight="1" x14ac:dyDescent="0.45">
      <c r="A2930" s="221">
        <v>71</v>
      </c>
      <c r="B2930" s="217" t="str">
        <f>+ม.10!D80</f>
        <v>ส.ป.ก.</v>
      </c>
      <c r="C2930" s="234">
        <f>+ม.10!E80</f>
        <v>5515</v>
      </c>
      <c r="D2930" s="221">
        <f>+ม.10!I80</f>
        <v>37</v>
      </c>
      <c r="E2930" s="221">
        <f>+ม.10!J80</f>
        <v>1</v>
      </c>
      <c r="F2930" s="230">
        <f>+ม.10!K80</f>
        <v>25</v>
      </c>
      <c r="G2930" s="190"/>
      <c r="H2930" s="221">
        <f t="shared" si="315"/>
        <v>14925</v>
      </c>
      <c r="I2930" s="226">
        <v>100</v>
      </c>
      <c r="J2930" s="191">
        <f t="shared" si="316"/>
        <v>1492500</v>
      </c>
      <c r="K2930" s="221">
        <f>+ม.10!Q80</f>
        <v>0</v>
      </c>
      <c r="L2930" s="238">
        <f>+ม.10!S80</f>
        <v>0</v>
      </c>
      <c r="M2930" s="238">
        <f>+ม.10!T80</f>
        <v>0</v>
      </c>
      <c r="N2930" s="190"/>
      <c r="O2930" s="197">
        <f>+ม.10!U80</f>
        <v>0</v>
      </c>
      <c r="P2930" s="190">
        <f>+ม.10!W80</f>
        <v>0</v>
      </c>
      <c r="Q2930" s="244"/>
      <c r="R2930" s="197">
        <f t="shared" si="310"/>
        <v>0</v>
      </c>
      <c r="S2930" s="221">
        <f>+ม.10!Z80</f>
        <v>0</v>
      </c>
      <c r="T2930" s="201">
        <f t="shared" si="311"/>
        <v>0</v>
      </c>
      <c r="U2930" s="190">
        <f t="shared" si="312"/>
        <v>0</v>
      </c>
      <c r="V2930" s="190">
        <f t="shared" si="313"/>
        <v>1492500</v>
      </c>
      <c r="W2930" s="190"/>
      <c r="X2930" s="258"/>
      <c r="Y2930" s="251">
        <f t="shared" si="314"/>
        <v>1492500</v>
      </c>
      <c r="Z2930" s="251">
        <v>0.01</v>
      </c>
    </row>
    <row r="2931" spans="1:26" ht="15.75" customHeight="1" x14ac:dyDescent="0.45">
      <c r="A2931" s="221">
        <v>72</v>
      </c>
      <c r="B2931" s="217" t="str">
        <f>+ม.10!D81</f>
        <v>ส.ป.ก.</v>
      </c>
      <c r="C2931" s="234">
        <f>+ม.10!E81</f>
        <v>2402</v>
      </c>
      <c r="D2931" s="221">
        <f>+ม.10!I81</f>
        <v>22</v>
      </c>
      <c r="E2931" s="221">
        <f>+ม.10!J81</f>
        <v>0</v>
      </c>
      <c r="F2931" s="230">
        <f>+ม.10!K81</f>
        <v>59</v>
      </c>
      <c r="G2931" s="190"/>
      <c r="H2931" s="221">
        <f t="shared" si="315"/>
        <v>8859</v>
      </c>
      <c r="I2931" s="226">
        <v>100</v>
      </c>
      <c r="J2931" s="191">
        <f t="shared" si="316"/>
        <v>885900</v>
      </c>
      <c r="K2931" s="221">
        <f>+ม.10!Q81</f>
        <v>0</v>
      </c>
      <c r="L2931" s="238">
        <f>+ม.10!S81</f>
        <v>0</v>
      </c>
      <c r="M2931" s="238">
        <f>+ม.10!T81</f>
        <v>0</v>
      </c>
      <c r="N2931" s="190"/>
      <c r="O2931" s="197">
        <f>+ม.10!U81</f>
        <v>0</v>
      </c>
      <c r="P2931" s="190">
        <f>+ม.10!W81</f>
        <v>0</v>
      </c>
      <c r="Q2931" s="244"/>
      <c r="R2931" s="197">
        <f t="shared" si="310"/>
        <v>0</v>
      </c>
      <c r="S2931" s="221">
        <f>+ม.10!Z81</f>
        <v>0</v>
      </c>
      <c r="T2931" s="201">
        <f t="shared" si="311"/>
        <v>0</v>
      </c>
      <c r="U2931" s="190">
        <f t="shared" si="312"/>
        <v>0</v>
      </c>
      <c r="V2931" s="190">
        <f t="shared" si="313"/>
        <v>885900</v>
      </c>
      <c r="W2931" s="190"/>
      <c r="X2931" s="258"/>
      <c r="Y2931" s="251">
        <f t="shared" si="314"/>
        <v>885900</v>
      </c>
      <c r="Z2931" s="251">
        <v>0.01</v>
      </c>
    </row>
    <row r="2932" spans="1:26" ht="15.75" customHeight="1" x14ac:dyDescent="0.45">
      <c r="A2932" s="221">
        <v>73</v>
      </c>
      <c r="B2932" s="217" t="str">
        <f>+ม.10!D82</f>
        <v>ส.ป.ก.</v>
      </c>
      <c r="C2932" s="234">
        <f>+ม.10!E82</f>
        <v>2677</v>
      </c>
      <c r="D2932" s="221">
        <f>+ม.10!I82</f>
        <v>26</v>
      </c>
      <c r="E2932" s="221">
        <f>+ม.10!J82</f>
        <v>3</v>
      </c>
      <c r="F2932" s="230">
        <f>+ม.10!K82</f>
        <v>85</v>
      </c>
      <c r="G2932" s="190"/>
      <c r="H2932" s="221">
        <f t="shared" si="315"/>
        <v>10785</v>
      </c>
      <c r="I2932" s="226">
        <v>100</v>
      </c>
      <c r="J2932" s="191">
        <f t="shared" si="316"/>
        <v>1078500</v>
      </c>
      <c r="K2932" s="221">
        <f>+ม.10!Q82</f>
        <v>0</v>
      </c>
      <c r="L2932" s="238">
        <f>+ม.10!S82</f>
        <v>0</v>
      </c>
      <c r="M2932" s="238">
        <f>+ม.10!T82</f>
        <v>0</v>
      </c>
      <c r="N2932" s="190"/>
      <c r="O2932" s="197">
        <f>+ม.10!U82</f>
        <v>0</v>
      </c>
      <c r="P2932" s="190">
        <f>+ม.10!W82</f>
        <v>0</v>
      </c>
      <c r="Q2932" s="244"/>
      <c r="R2932" s="197">
        <f t="shared" si="310"/>
        <v>0</v>
      </c>
      <c r="S2932" s="221">
        <f>+ม.10!Z82</f>
        <v>0</v>
      </c>
      <c r="T2932" s="201">
        <f t="shared" si="311"/>
        <v>0</v>
      </c>
      <c r="U2932" s="190">
        <f t="shared" si="312"/>
        <v>0</v>
      </c>
      <c r="V2932" s="190">
        <f t="shared" si="313"/>
        <v>1078500</v>
      </c>
      <c r="W2932" s="190"/>
      <c r="X2932" s="258"/>
      <c r="Y2932" s="251">
        <f t="shared" si="314"/>
        <v>1078500</v>
      </c>
      <c r="Z2932" s="251">
        <v>0.01</v>
      </c>
    </row>
    <row r="2933" spans="1:26" ht="15.75" customHeight="1" x14ac:dyDescent="0.45">
      <c r="A2933" s="221">
        <v>74</v>
      </c>
      <c r="B2933" s="217" t="str">
        <f>+ม.10!D83</f>
        <v>ส.ป.ก.</v>
      </c>
      <c r="C2933" s="234">
        <f>+ม.10!E83</f>
        <v>767</v>
      </c>
      <c r="D2933" s="221">
        <f>+ม.10!I83</f>
        <v>9</v>
      </c>
      <c r="E2933" s="221">
        <f>+ม.10!J83</f>
        <v>2</v>
      </c>
      <c r="F2933" s="230">
        <f>+ม.10!K83</f>
        <v>2</v>
      </c>
      <c r="G2933" s="190"/>
      <c r="H2933" s="221">
        <f t="shared" si="315"/>
        <v>3802</v>
      </c>
      <c r="I2933" s="226">
        <v>100</v>
      </c>
      <c r="J2933" s="191">
        <f t="shared" si="316"/>
        <v>380200</v>
      </c>
      <c r="K2933" s="221">
        <f>+ม.10!Q83</f>
        <v>0</v>
      </c>
      <c r="L2933" s="238">
        <f>+ม.10!S83</f>
        <v>0</v>
      </c>
      <c r="M2933" s="238">
        <f>+ม.10!T83</f>
        <v>0</v>
      </c>
      <c r="N2933" s="190"/>
      <c r="O2933" s="197">
        <f>+ม.10!U83</f>
        <v>0</v>
      </c>
      <c r="P2933" s="190">
        <f>+ม.10!W83</f>
        <v>0</v>
      </c>
      <c r="Q2933" s="244"/>
      <c r="R2933" s="197">
        <f t="shared" si="310"/>
        <v>0</v>
      </c>
      <c r="S2933" s="221">
        <f>+ม.10!Z83</f>
        <v>0</v>
      </c>
      <c r="T2933" s="201">
        <f t="shared" si="311"/>
        <v>0</v>
      </c>
      <c r="U2933" s="190">
        <f t="shared" si="312"/>
        <v>0</v>
      </c>
      <c r="V2933" s="190">
        <f t="shared" si="313"/>
        <v>380200</v>
      </c>
      <c r="W2933" s="190"/>
      <c r="X2933" s="258"/>
      <c r="Y2933" s="251">
        <f t="shared" si="314"/>
        <v>380200</v>
      </c>
      <c r="Z2933" s="251">
        <v>0.01</v>
      </c>
    </row>
    <row r="2934" spans="1:26" ht="15.75" customHeight="1" x14ac:dyDescent="0.45">
      <c r="A2934" s="221">
        <v>75</v>
      </c>
      <c r="B2934" s="217" t="str">
        <f>+ม.10!D84</f>
        <v>ส.ป.ก.</v>
      </c>
      <c r="C2934" s="234">
        <f>+ม.10!E84</f>
        <v>3039</v>
      </c>
      <c r="D2934" s="221">
        <f>+ม.10!I84</f>
        <v>19</v>
      </c>
      <c r="E2934" s="221">
        <f>+ม.10!J84</f>
        <v>2</v>
      </c>
      <c r="F2934" s="230">
        <f>+ม.10!K84</f>
        <v>17</v>
      </c>
      <c r="G2934" s="190"/>
      <c r="H2934" s="221">
        <f t="shared" si="315"/>
        <v>7817</v>
      </c>
      <c r="I2934" s="226">
        <v>100</v>
      </c>
      <c r="J2934" s="191">
        <f t="shared" si="316"/>
        <v>781700</v>
      </c>
      <c r="K2934" s="221">
        <f>+ม.10!Q84</f>
        <v>0</v>
      </c>
      <c r="L2934" s="238">
        <f>+ม.10!S84</f>
        <v>0</v>
      </c>
      <c r="M2934" s="238">
        <f>+ม.10!T84</f>
        <v>0</v>
      </c>
      <c r="N2934" s="190"/>
      <c r="O2934" s="197">
        <f>+ม.10!U84</f>
        <v>0</v>
      </c>
      <c r="P2934" s="190">
        <f>+ม.10!W84</f>
        <v>0</v>
      </c>
      <c r="Q2934" s="244"/>
      <c r="R2934" s="197">
        <f t="shared" si="310"/>
        <v>0</v>
      </c>
      <c r="S2934" s="221">
        <f>+ม.10!Z84</f>
        <v>0</v>
      </c>
      <c r="T2934" s="201">
        <f t="shared" si="311"/>
        <v>0</v>
      </c>
      <c r="U2934" s="190">
        <f t="shared" si="312"/>
        <v>0</v>
      </c>
      <c r="V2934" s="190">
        <f t="shared" si="313"/>
        <v>781700</v>
      </c>
      <c r="W2934" s="190"/>
      <c r="X2934" s="258"/>
      <c r="Y2934" s="251">
        <f t="shared" si="314"/>
        <v>781700</v>
      </c>
      <c r="Z2934" s="251">
        <v>0.01</v>
      </c>
    </row>
    <row r="2935" spans="1:26" ht="15.75" customHeight="1" x14ac:dyDescent="0.45">
      <c r="A2935" s="221">
        <v>76</v>
      </c>
      <c r="B2935" s="217" t="str">
        <f>+ม.10!D85</f>
        <v>ส.ป.ก.</v>
      </c>
      <c r="C2935" s="234">
        <f>+ม.10!E85</f>
        <v>19504</v>
      </c>
      <c r="D2935" s="221">
        <f>+ม.10!I85</f>
        <v>4</v>
      </c>
      <c r="E2935" s="221">
        <f>+ม.10!J85</f>
        <v>0</v>
      </c>
      <c r="F2935" s="230">
        <f>+ม.10!K85</f>
        <v>58</v>
      </c>
      <c r="G2935" s="190"/>
      <c r="H2935" s="221">
        <f t="shared" si="315"/>
        <v>1658</v>
      </c>
      <c r="I2935" s="226">
        <v>100</v>
      </c>
      <c r="J2935" s="191">
        <f t="shared" si="316"/>
        <v>165800</v>
      </c>
      <c r="K2935" s="221">
        <f>+ม.10!Q85</f>
        <v>0</v>
      </c>
      <c r="L2935" s="238">
        <f>+ม.10!S85</f>
        <v>0</v>
      </c>
      <c r="M2935" s="238">
        <f>+ม.10!T85</f>
        <v>0</v>
      </c>
      <c r="N2935" s="190"/>
      <c r="O2935" s="197">
        <f>+ม.10!U85</f>
        <v>0</v>
      </c>
      <c r="P2935" s="190">
        <f>+ม.10!W85</f>
        <v>0</v>
      </c>
      <c r="Q2935" s="244"/>
      <c r="R2935" s="197">
        <f t="shared" si="310"/>
        <v>0</v>
      </c>
      <c r="S2935" s="221">
        <f>+ม.10!Z85</f>
        <v>0</v>
      </c>
      <c r="T2935" s="201">
        <f t="shared" si="311"/>
        <v>0</v>
      </c>
      <c r="U2935" s="190">
        <f t="shared" si="312"/>
        <v>0</v>
      </c>
      <c r="V2935" s="190">
        <f t="shared" si="313"/>
        <v>165800</v>
      </c>
      <c r="W2935" s="190"/>
      <c r="X2935" s="258"/>
      <c r="Y2935" s="251">
        <f t="shared" si="314"/>
        <v>165800</v>
      </c>
      <c r="Z2935" s="251">
        <v>0.01</v>
      </c>
    </row>
    <row r="2936" spans="1:26" ht="15.75" customHeight="1" x14ac:dyDescent="0.45">
      <c r="A2936" s="221">
        <v>77</v>
      </c>
      <c r="B2936" s="217" t="str">
        <f>+ม.10!D86</f>
        <v>ส.ป.ก.</v>
      </c>
      <c r="C2936" s="234">
        <f>+ม.10!E86</f>
        <v>5064</v>
      </c>
      <c r="D2936" s="221">
        <f>+ม.10!I86</f>
        <v>37</v>
      </c>
      <c r="E2936" s="221">
        <f>+ม.10!J86</f>
        <v>1</v>
      </c>
      <c r="F2936" s="230">
        <f>+ม.10!K86</f>
        <v>25</v>
      </c>
      <c r="G2936" s="190"/>
      <c r="H2936" s="221">
        <f t="shared" si="315"/>
        <v>14925</v>
      </c>
      <c r="I2936" s="226">
        <v>100</v>
      </c>
      <c r="J2936" s="191">
        <f t="shared" si="316"/>
        <v>1492500</v>
      </c>
      <c r="K2936" s="221">
        <f>+ม.10!Q86</f>
        <v>0</v>
      </c>
      <c r="L2936" s="238">
        <f>+ม.10!S86</f>
        <v>0</v>
      </c>
      <c r="M2936" s="238">
        <f>+ม.10!T86</f>
        <v>0</v>
      </c>
      <c r="N2936" s="190"/>
      <c r="O2936" s="197">
        <f>+ม.10!U86</f>
        <v>0</v>
      </c>
      <c r="P2936" s="190">
        <f>+ม.10!W86</f>
        <v>0</v>
      </c>
      <c r="Q2936" s="244"/>
      <c r="R2936" s="197">
        <f t="shared" si="310"/>
        <v>0</v>
      </c>
      <c r="S2936" s="221">
        <f>+ม.10!Z86</f>
        <v>0</v>
      </c>
      <c r="T2936" s="201">
        <f t="shared" si="311"/>
        <v>0</v>
      </c>
      <c r="U2936" s="190">
        <f t="shared" si="312"/>
        <v>0</v>
      </c>
      <c r="V2936" s="190">
        <f t="shared" si="313"/>
        <v>1492500</v>
      </c>
      <c r="W2936" s="190"/>
      <c r="X2936" s="258"/>
      <c r="Y2936" s="251">
        <f t="shared" si="314"/>
        <v>1492500</v>
      </c>
      <c r="Z2936" s="251">
        <v>0.01</v>
      </c>
    </row>
    <row r="2937" spans="1:26" ht="15.75" customHeight="1" x14ac:dyDescent="0.45">
      <c r="A2937" s="221">
        <v>78</v>
      </c>
      <c r="B2937" s="217" t="str">
        <f>+ม.10!D87</f>
        <v>ส.ป.ก.</v>
      </c>
      <c r="C2937" s="234">
        <f>+ม.10!E87</f>
        <v>3138</v>
      </c>
      <c r="D2937" s="221">
        <f>+ม.10!I87</f>
        <v>18</v>
      </c>
      <c r="E2937" s="221">
        <f>+ม.10!J87</f>
        <v>3</v>
      </c>
      <c r="F2937" s="230">
        <f>+ม.10!K87</f>
        <v>49</v>
      </c>
      <c r="G2937" s="190"/>
      <c r="H2937" s="221">
        <f t="shared" si="315"/>
        <v>7549</v>
      </c>
      <c r="I2937" s="226">
        <v>100</v>
      </c>
      <c r="J2937" s="191">
        <f t="shared" si="316"/>
        <v>754900</v>
      </c>
      <c r="K2937" s="221">
        <f>+ม.10!Q87</f>
        <v>0</v>
      </c>
      <c r="L2937" s="238">
        <f>+ม.10!S87</f>
        <v>0</v>
      </c>
      <c r="M2937" s="238">
        <f>+ม.10!T87</f>
        <v>0</v>
      </c>
      <c r="N2937" s="190"/>
      <c r="O2937" s="197">
        <f>+ม.10!U87</f>
        <v>0</v>
      </c>
      <c r="P2937" s="190">
        <f>+ม.10!W87</f>
        <v>0</v>
      </c>
      <c r="Q2937" s="244"/>
      <c r="R2937" s="197">
        <f t="shared" si="310"/>
        <v>0</v>
      </c>
      <c r="S2937" s="221">
        <f>+ม.10!Z87</f>
        <v>0</v>
      </c>
      <c r="T2937" s="201">
        <f t="shared" si="311"/>
        <v>0</v>
      </c>
      <c r="U2937" s="190">
        <f t="shared" si="312"/>
        <v>0</v>
      </c>
      <c r="V2937" s="190">
        <f t="shared" si="313"/>
        <v>754900</v>
      </c>
      <c r="W2937" s="190"/>
      <c r="X2937" s="258"/>
      <c r="Y2937" s="251">
        <f t="shared" si="314"/>
        <v>754900</v>
      </c>
      <c r="Z2937" s="251">
        <v>0.01</v>
      </c>
    </row>
    <row r="2938" spans="1:26" ht="15.75" customHeight="1" x14ac:dyDescent="0.45">
      <c r="A2938" s="221">
        <v>79</v>
      </c>
      <c r="B2938" s="217" t="str">
        <f>+ม.10!D88</f>
        <v>ส.ป.ก.</v>
      </c>
      <c r="C2938" s="234">
        <f>+ม.10!E88</f>
        <v>19498</v>
      </c>
      <c r="D2938" s="221">
        <f>+ม.10!I88</f>
        <v>22</v>
      </c>
      <c r="E2938" s="221">
        <f>+ม.10!J88</f>
        <v>1</v>
      </c>
      <c r="F2938" s="230">
        <f>+ม.10!K88</f>
        <v>27</v>
      </c>
      <c r="G2938" s="190"/>
      <c r="H2938" s="221">
        <f t="shared" si="315"/>
        <v>8927</v>
      </c>
      <c r="I2938" s="226">
        <v>100</v>
      </c>
      <c r="J2938" s="191">
        <f t="shared" si="316"/>
        <v>892700</v>
      </c>
      <c r="K2938" s="221">
        <f>+ม.10!Q88</f>
        <v>0</v>
      </c>
      <c r="L2938" s="238">
        <f>+ม.10!S88</f>
        <v>0</v>
      </c>
      <c r="M2938" s="238">
        <f>+ม.10!T88</f>
        <v>0</v>
      </c>
      <c r="N2938" s="190"/>
      <c r="O2938" s="197">
        <f>+ม.10!U88</f>
        <v>0</v>
      </c>
      <c r="P2938" s="190">
        <f>+ม.10!W88</f>
        <v>0</v>
      </c>
      <c r="Q2938" s="244"/>
      <c r="R2938" s="197">
        <f t="shared" si="310"/>
        <v>0</v>
      </c>
      <c r="S2938" s="221">
        <f>+ม.10!Z88</f>
        <v>0</v>
      </c>
      <c r="T2938" s="201">
        <f t="shared" si="311"/>
        <v>0</v>
      </c>
      <c r="U2938" s="190">
        <f t="shared" si="312"/>
        <v>0</v>
      </c>
      <c r="V2938" s="190">
        <f t="shared" si="313"/>
        <v>892700</v>
      </c>
      <c r="W2938" s="190"/>
      <c r="X2938" s="258"/>
      <c r="Y2938" s="251">
        <f t="shared" si="314"/>
        <v>892700</v>
      </c>
      <c r="Z2938" s="251">
        <v>0.01</v>
      </c>
    </row>
    <row r="2939" spans="1:26" ht="15.75" customHeight="1" x14ac:dyDescent="0.45">
      <c r="A2939" s="221">
        <v>80</v>
      </c>
      <c r="B2939" s="217" t="str">
        <f>+ม.10!D89</f>
        <v>ส.ป.ก.</v>
      </c>
      <c r="C2939" s="234">
        <f>+ม.10!E89</f>
        <v>3058</v>
      </c>
      <c r="D2939" s="221">
        <f>+ม.10!I89</f>
        <v>10</v>
      </c>
      <c r="E2939" s="221">
        <f>+ม.10!J89</f>
        <v>0</v>
      </c>
      <c r="F2939" s="230">
        <f>+ม.10!K89</f>
        <v>35</v>
      </c>
      <c r="G2939" s="190"/>
      <c r="H2939" s="221">
        <f t="shared" si="315"/>
        <v>4035</v>
      </c>
      <c r="I2939" s="226">
        <v>100</v>
      </c>
      <c r="J2939" s="191">
        <f t="shared" si="316"/>
        <v>403500</v>
      </c>
      <c r="K2939" s="221">
        <f>+ม.10!Q89</f>
        <v>0</v>
      </c>
      <c r="L2939" s="238">
        <f>+ม.10!S89</f>
        <v>0</v>
      </c>
      <c r="M2939" s="238">
        <f>+ม.10!T89</f>
        <v>0</v>
      </c>
      <c r="N2939" s="190"/>
      <c r="O2939" s="197">
        <f>+ม.10!U89</f>
        <v>0</v>
      </c>
      <c r="P2939" s="190">
        <f>+ม.10!W89</f>
        <v>0</v>
      </c>
      <c r="Q2939" s="244"/>
      <c r="R2939" s="197">
        <f t="shared" si="310"/>
        <v>0</v>
      </c>
      <c r="S2939" s="221">
        <f>+ม.10!Z89</f>
        <v>0</v>
      </c>
      <c r="T2939" s="201">
        <f t="shared" si="311"/>
        <v>0</v>
      </c>
      <c r="U2939" s="190">
        <f t="shared" si="312"/>
        <v>0</v>
      </c>
      <c r="V2939" s="190">
        <f t="shared" si="313"/>
        <v>403500</v>
      </c>
      <c r="W2939" s="190"/>
      <c r="X2939" s="258"/>
      <c r="Y2939" s="251">
        <f t="shared" si="314"/>
        <v>403500</v>
      </c>
      <c r="Z2939" s="251">
        <v>0.01</v>
      </c>
    </row>
    <row r="2940" spans="1:26" ht="15.75" customHeight="1" x14ac:dyDescent="0.45">
      <c r="A2940" s="221">
        <v>81</v>
      </c>
      <c r="B2940" s="217" t="str">
        <f>+ม.10!D90</f>
        <v>ส.ป.ก.</v>
      </c>
      <c r="C2940" s="234">
        <f>+ม.10!E90</f>
        <v>771</v>
      </c>
      <c r="D2940" s="221">
        <f>+ม.10!I90</f>
        <v>44</v>
      </c>
      <c r="E2940" s="221">
        <f>+ม.10!J90</f>
        <v>1</v>
      </c>
      <c r="F2940" s="230">
        <f>+ม.10!K90</f>
        <v>66</v>
      </c>
      <c r="G2940" s="190"/>
      <c r="H2940" s="221">
        <f t="shared" si="315"/>
        <v>17766</v>
      </c>
      <c r="I2940" s="226">
        <v>100</v>
      </c>
      <c r="J2940" s="191">
        <f t="shared" si="316"/>
        <v>1776600</v>
      </c>
      <c r="K2940" s="221">
        <f>+ม.10!Q90</f>
        <v>0</v>
      </c>
      <c r="L2940" s="238">
        <f>+ม.10!S90</f>
        <v>0</v>
      </c>
      <c r="M2940" s="238">
        <f>+ม.10!T90</f>
        <v>0</v>
      </c>
      <c r="N2940" s="190"/>
      <c r="O2940" s="197">
        <f>+ม.10!U90</f>
        <v>0</v>
      </c>
      <c r="P2940" s="190">
        <f>+ม.10!W90</f>
        <v>0</v>
      </c>
      <c r="Q2940" s="244"/>
      <c r="R2940" s="197">
        <f t="shared" si="310"/>
        <v>0</v>
      </c>
      <c r="S2940" s="221">
        <f>+ม.10!Z90</f>
        <v>0</v>
      </c>
      <c r="T2940" s="201">
        <f t="shared" si="311"/>
        <v>0</v>
      </c>
      <c r="U2940" s="190">
        <f t="shared" si="312"/>
        <v>0</v>
      </c>
      <c r="V2940" s="190">
        <f t="shared" si="313"/>
        <v>1776600</v>
      </c>
      <c r="W2940" s="190"/>
      <c r="X2940" s="258"/>
      <c r="Y2940" s="251">
        <f t="shared" si="314"/>
        <v>1776600</v>
      </c>
      <c r="Z2940" s="251">
        <v>0.01</v>
      </c>
    </row>
    <row r="2941" spans="1:26" ht="15.75" customHeight="1" x14ac:dyDescent="0.45">
      <c r="A2941" s="221">
        <v>82</v>
      </c>
      <c r="B2941" s="217" t="str">
        <f>+ม.10!D91</f>
        <v>ส.ป.ก.</v>
      </c>
      <c r="C2941" s="234">
        <f>+ม.10!E91</f>
        <v>1695</v>
      </c>
      <c r="D2941" s="221">
        <f>+ม.10!I91</f>
        <v>19</v>
      </c>
      <c r="E2941" s="221">
        <f>+ม.10!J91</f>
        <v>1</v>
      </c>
      <c r="F2941" s="230">
        <f>+ม.10!K91</f>
        <v>16</v>
      </c>
      <c r="G2941" s="190"/>
      <c r="H2941" s="221">
        <f t="shared" si="315"/>
        <v>7716</v>
      </c>
      <c r="I2941" s="226">
        <v>100</v>
      </c>
      <c r="J2941" s="191">
        <f t="shared" si="316"/>
        <v>771600</v>
      </c>
      <c r="K2941" s="221">
        <f>+ม.10!Q91</f>
        <v>0</v>
      </c>
      <c r="L2941" s="238">
        <f>+ม.10!S91</f>
        <v>0</v>
      </c>
      <c r="M2941" s="238">
        <f>+ม.10!T91</f>
        <v>0</v>
      </c>
      <c r="N2941" s="190"/>
      <c r="O2941" s="197">
        <f>+ม.10!U91</f>
        <v>0</v>
      </c>
      <c r="P2941" s="190">
        <f>+ม.10!W91</f>
        <v>0</v>
      </c>
      <c r="Q2941" s="244"/>
      <c r="R2941" s="197">
        <f t="shared" si="310"/>
        <v>0</v>
      </c>
      <c r="S2941" s="221">
        <f>+ม.10!Z91</f>
        <v>0</v>
      </c>
      <c r="T2941" s="201">
        <f t="shared" si="311"/>
        <v>0</v>
      </c>
      <c r="U2941" s="190">
        <f t="shared" si="312"/>
        <v>0</v>
      </c>
      <c r="V2941" s="190">
        <f t="shared" si="313"/>
        <v>771600</v>
      </c>
      <c r="W2941" s="190"/>
      <c r="X2941" s="258"/>
      <c r="Y2941" s="251">
        <f t="shared" si="314"/>
        <v>771600</v>
      </c>
      <c r="Z2941" s="251">
        <v>0.01</v>
      </c>
    </row>
    <row r="2942" spans="1:26" ht="15.75" customHeight="1" x14ac:dyDescent="0.45">
      <c r="A2942" s="221">
        <v>83</v>
      </c>
      <c r="B2942" s="217" t="str">
        <f>+ม.10!D92</f>
        <v>ส.ป.ก.</v>
      </c>
      <c r="C2942" s="234">
        <f>+ม.10!E92</f>
        <v>3048</v>
      </c>
      <c r="D2942" s="221">
        <f>+ม.10!I92</f>
        <v>4</v>
      </c>
      <c r="E2942" s="221">
        <f>+ม.10!J92</f>
        <v>3</v>
      </c>
      <c r="F2942" s="230">
        <f>+ม.10!K92</f>
        <v>89</v>
      </c>
      <c r="G2942" s="190"/>
      <c r="H2942" s="221">
        <f t="shared" si="315"/>
        <v>1989</v>
      </c>
      <c r="I2942" s="226">
        <v>100</v>
      </c>
      <c r="J2942" s="191">
        <f t="shared" si="316"/>
        <v>198900</v>
      </c>
      <c r="K2942" s="221">
        <f>+ม.10!Q92</f>
        <v>0</v>
      </c>
      <c r="L2942" s="238">
        <f>+ม.10!S92</f>
        <v>0</v>
      </c>
      <c r="M2942" s="238">
        <f>+ม.10!T92</f>
        <v>0</v>
      </c>
      <c r="N2942" s="190"/>
      <c r="O2942" s="197">
        <f>+ม.10!U92</f>
        <v>0</v>
      </c>
      <c r="P2942" s="190">
        <f>+ม.10!W92</f>
        <v>0</v>
      </c>
      <c r="Q2942" s="244"/>
      <c r="R2942" s="197">
        <f t="shared" si="310"/>
        <v>0</v>
      </c>
      <c r="S2942" s="221">
        <f>+ม.10!Z92</f>
        <v>0</v>
      </c>
      <c r="T2942" s="201">
        <f t="shared" si="311"/>
        <v>0</v>
      </c>
      <c r="U2942" s="190">
        <f t="shared" si="312"/>
        <v>0</v>
      </c>
      <c r="V2942" s="190">
        <f t="shared" si="313"/>
        <v>198900</v>
      </c>
      <c r="W2942" s="190"/>
      <c r="X2942" s="258"/>
      <c r="Y2942" s="251">
        <f t="shared" si="314"/>
        <v>198900</v>
      </c>
      <c r="Z2942" s="251">
        <v>0.01</v>
      </c>
    </row>
    <row r="2943" spans="1:26" ht="15.75" customHeight="1" x14ac:dyDescent="0.45">
      <c r="A2943" s="221">
        <v>84</v>
      </c>
      <c r="B2943" s="217" t="str">
        <f>+ม.10!D93</f>
        <v>ส.ป.ก.</v>
      </c>
      <c r="C2943" s="234">
        <f>+ม.10!E93</f>
        <v>751</v>
      </c>
      <c r="D2943" s="221">
        <f>+ม.10!I93</f>
        <v>29</v>
      </c>
      <c r="E2943" s="221">
        <f>+ม.10!J93</f>
        <v>1</v>
      </c>
      <c r="F2943" s="230">
        <f>+ม.10!K93</f>
        <v>22</v>
      </c>
      <c r="G2943" s="190"/>
      <c r="H2943" s="221">
        <f t="shared" si="315"/>
        <v>11722</v>
      </c>
      <c r="I2943" s="226">
        <v>100</v>
      </c>
      <c r="J2943" s="191">
        <f t="shared" si="316"/>
        <v>1172200</v>
      </c>
      <c r="K2943" s="221">
        <f>+ม.10!Q93</f>
        <v>0</v>
      </c>
      <c r="L2943" s="238">
        <f>+ม.10!S93</f>
        <v>0</v>
      </c>
      <c r="M2943" s="238">
        <f>+ม.10!T93</f>
        <v>0</v>
      </c>
      <c r="N2943" s="190"/>
      <c r="O2943" s="197">
        <f>+ม.10!U93</f>
        <v>0</v>
      </c>
      <c r="P2943" s="190">
        <f>+ม.10!W93</f>
        <v>0</v>
      </c>
      <c r="Q2943" s="244"/>
      <c r="R2943" s="197">
        <f t="shared" si="310"/>
        <v>0</v>
      </c>
      <c r="S2943" s="221">
        <f>+ม.10!Z93</f>
        <v>0</v>
      </c>
      <c r="T2943" s="201">
        <f t="shared" si="311"/>
        <v>0</v>
      </c>
      <c r="U2943" s="190">
        <f t="shared" si="312"/>
        <v>0</v>
      </c>
      <c r="V2943" s="190">
        <f t="shared" si="313"/>
        <v>1172200</v>
      </c>
      <c r="W2943" s="190"/>
      <c r="X2943" s="258"/>
      <c r="Y2943" s="251">
        <f t="shared" si="314"/>
        <v>1172200</v>
      </c>
      <c r="Z2943" s="251">
        <v>0.01</v>
      </c>
    </row>
    <row r="2944" spans="1:26" ht="15.75" customHeight="1" x14ac:dyDescent="0.45">
      <c r="A2944" s="221">
        <v>85</v>
      </c>
      <c r="B2944" s="217" t="str">
        <f>+ม.10!D94</f>
        <v>ส.ป.ก.</v>
      </c>
      <c r="C2944" s="234">
        <f>+ม.10!E94</f>
        <v>5899</v>
      </c>
      <c r="D2944" s="221">
        <f>+ม.10!I94</f>
        <v>12</v>
      </c>
      <c r="E2944" s="221">
        <f>+ม.10!J94</f>
        <v>2</v>
      </c>
      <c r="F2944" s="230">
        <f>+ม.10!K94</f>
        <v>25</v>
      </c>
      <c r="G2944" s="190"/>
      <c r="H2944" s="221">
        <f t="shared" si="315"/>
        <v>5025</v>
      </c>
      <c r="I2944" s="226">
        <v>100</v>
      </c>
      <c r="J2944" s="191">
        <f t="shared" si="316"/>
        <v>502500</v>
      </c>
      <c r="K2944" s="221">
        <f>+ม.10!Q94</f>
        <v>0</v>
      </c>
      <c r="L2944" s="238">
        <f>+ม.10!S94</f>
        <v>0</v>
      </c>
      <c r="M2944" s="238">
        <f>+ม.10!T94</f>
        <v>0</v>
      </c>
      <c r="N2944" s="190"/>
      <c r="O2944" s="197">
        <f>+ม.10!U94</f>
        <v>0</v>
      </c>
      <c r="P2944" s="190">
        <f>+ม.10!W94</f>
        <v>0</v>
      </c>
      <c r="Q2944" s="244"/>
      <c r="R2944" s="197">
        <f t="shared" si="310"/>
        <v>0</v>
      </c>
      <c r="S2944" s="221">
        <f>+ม.10!Z94</f>
        <v>0</v>
      </c>
      <c r="T2944" s="201">
        <f t="shared" si="311"/>
        <v>0</v>
      </c>
      <c r="U2944" s="190">
        <f t="shared" si="312"/>
        <v>0</v>
      </c>
      <c r="V2944" s="190">
        <f t="shared" si="313"/>
        <v>502500</v>
      </c>
      <c r="W2944" s="190"/>
      <c r="X2944" s="258"/>
      <c r="Y2944" s="251">
        <f t="shared" si="314"/>
        <v>502500</v>
      </c>
      <c r="Z2944" s="251">
        <v>0.01</v>
      </c>
    </row>
    <row r="2945" spans="1:26" ht="15.75" customHeight="1" x14ac:dyDescent="0.45">
      <c r="A2945" s="221">
        <v>86</v>
      </c>
      <c r="B2945" s="217" t="str">
        <f>+ม.10!D95</f>
        <v>ส.ป.ก.</v>
      </c>
      <c r="C2945" s="234">
        <f>+ม.10!E95</f>
        <v>778</v>
      </c>
      <c r="D2945" s="221">
        <f>+ม.10!I95</f>
        <v>20</v>
      </c>
      <c r="E2945" s="221">
        <f>+ม.10!J95</f>
        <v>0</v>
      </c>
      <c r="F2945" s="230">
        <f>+ม.10!K95</f>
        <v>35</v>
      </c>
      <c r="G2945" s="190"/>
      <c r="H2945" s="221">
        <f t="shared" si="315"/>
        <v>8035</v>
      </c>
      <c r="I2945" s="226">
        <v>100</v>
      </c>
      <c r="J2945" s="191">
        <f t="shared" si="316"/>
        <v>803500</v>
      </c>
      <c r="K2945" s="221">
        <f>+ม.10!Q95</f>
        <v>0</v>
      </c>
      <c r="L2945" s="238">
        <f>+ม.10!S95</f>
        <v>0</v>
      </c>
      <c r="M2945" s="238">
        <f>+ม.10!T95</f>
        <v>0</v>
      </c>
      <c r="N2945" s="190"/>
      <c r="O2945" s="197">
        <f>+ม.10!U95</f>
        <v>0</v>
      </c>
      <c r="P2945" s="190">
        <f>+ม.10!W95</f>
        <v>0</v>
      </c>
      <c r="Q2945" s="244"/>
      <c r="R2945" s="197">
        <f t="shared" si="310"/>
        <v>0</v>
      </c>
      <c r="S2945" s="221">
        <f>+ม.10!Z95</f>
        <v>0</v>
      </c>
      <c r="T2945" s="201">
        <f t="shared" si="311"/>
        <v>0</v>
      </c>
      <c r="U2945" s="190">
        <f t="shared" si="312"/>
        <v>0</v>
      </c>
      <c r="V2945" s="190">
        <f t="shared" si="313"/>
        <v>803500</v>
      </c>
      <c r="W2945" s="190"/>
      <c r="X2945" s="258"/>
      <c r="Y2945" s="251">
        <f t="shared" si="314"/>
        <v>803500</v>
      </c>
      <c r="Z2945" s="251">
        <v>0.01</v>
      </c>
    </row>
    <row r="2946" spans="1:26" ht="15.75" customHeight="1" x14ac:dyDescent="0.45">
      <c r="A2946" s="221">
        <v>87</v>
      </c>
      <c r="B2946" s="217" t="str">
        <f>+ม.10!D96</f>
        <v>ส.ป.ก.</v>
      </c>
      <c r="C2946" s="234">
        <f>+ม.10!E96</f>
        <v>766</v>
      </c>
      <c r="D2946" s="221">
        <f>+ม.10!I96</f>
        <v>21</v>
      </c>
      <c r="E2946" s="221">
        <f>+ม.10!J96</f>
        <v>3</v>
      </c>
      <c r="F2946" s="230">
        <f>+ม.10!K96</f>
        <v>4</v>
      </c>
      <c r="G2946" s="190"/>
      <c r="H2946" s="221">
        <f t="shared" si="315"/>
        <v>8704</v>
      </c>
      <c r="I2946" s="226">
        <v>100</v>
      </c>
      <c r="J2946" s="191">
        <f t="shared" si="316"/>
        <v>870400</v>
      </c>
      <c r="K2946" s="221">
        <f>+ม.10!Q96</f>
        <v>0</v>
      </c>
      <c r="L2946" s="238">
        <f>+ม.10!S96</f>
        <v>0</v>
      </c>
      <c r="M2946" s="238">
        <f>+ม.10!T96</f>
        <v>0</v>
      </c>
      <c r="N2946" s="190"/>
      <c r="O2946" s="197">
        <f>+ม.10!U96</f>
        <v>0</v>
      </c>
      <c r="P2946" s="190">
        <f>+ม.10!W96</f>
        <v>0</v>
      </c>
      <c r="Q2946" s="244"/>
      <c r="R2946" s="197">
        <f t="shared" si="310"/>
        <v>0</v>
      </c>
      <c r="S2946" s="221">
        <f>+ม.10!Z96</f>
        <v>0</v>
      </c>
      <c r="T2946" s="201">
        <f t="shared" si="311"/>
        <v>0</v>
      </c>
      <c r="U2946" s="190">
        <f t="shared" si="312"/>
        <v>0</v>
      </c>
      <c r="V2946" s="190">
        <f t="shared" si="313"/>
        <v>870400</v>
      </c>
      <c r="W2946" s="190"/>
      <c r="X2946" s="258"/>
      <c r="Y2946" s="251">
        <f t="shared" si="314"/>
        <v>870400</v>
      </c>
      <c r="Z2946" s="251">
        <v>0.01</v>
      </c>
    </row>
    <row r="2947" spans="1:26" ht="15.75" customHeight="1" x14ac:dyDescent="0.45">
      <c r="A2947" s="221">
        <v>88</v>
      </c>
      <c r="B2947" s="217" t="str">
        <f>+ม.10!D97</f>
        <v>ส.ป.ก.</v>
      </c>
      <c r="C2947" s="234">
        <f>+ม.10!E97</f>
        <v>3048</v>
      </c>
      <c r="D2947" s="221">
        <f>+ม.10!I97</f>
        <v>25</v>
      </c>
      <c r="E2947" s="221">
        <f>+ม.10!J97</f>
        <v>3</v>
      </c>
      <c r="F2947" s="230">
        <f>+ม.10!K97</f>
        <v>5</v>
      </c>
      <c r="G2947" s="190"/>
      <c r="H2947" s="221">
        <f t="shared" si="315"/>
        <v>10305</v>
      </c>
      <c r="I2947" s="226">
        <v>100</v>
      </c>
      <c r="J2947" s="191">
        <f t="shared" si="316"/>
        <v>1030500</v>
      </c>
      <c r="K2947" s="221">
        <f>+ม.10!Q97</f>
        <v>0</v>
      </c>
      <c r="L2947" s="238">
        <f>+ม.10!S97</f>
        <v>0</v>
      </c>
      <c r="M2947" s="238">
        <f>+ม.10!T97</f>
        <v>0</v>
      </c>
      <c r="N2947" s="190"/>
      <c r="O2947" s="197">
        <f>+ม.10!U97</f>
        <v>0</v>
      </c>
      <c r="P2947" s="190">
        <f>+ม.10!W97</f>
        <v>0</v>
      </c>
      <c r="Q2947" s="244"/>
      <c r="R2947" s="197">
        <f t="shared" si="310"/>
        <v>0</v>
      </c>
      <c r="S2947" s="221">
        <f>+ม.10!Z97</f>
        <v>0</v>
      </c>
      <c r="T2947" s="201">
        <f t="shared" si="311"/>
        <v>0</v>
      </c>
      <c r="U2947" s="190">
        <f t="shared" si="312"/>
        <v>0</v>
      </c>
      <c r="V2947" s="190">
        <f t="shared" si="313"/>
        <v>1030500</v>
      </c>
      <c r="W2947" s="190"/>
      <c r="X2947" s="258"/>
      <c r="Y2947" s="251">
        <f t="shared" si="314"/>
        <v>1030500</v>
      </c>
      <c r="Z2947" s="251">
        <v>0.01</v>
      </c>
    </row>
    <row r="2948" spans="1:26" ht="15.75" customHeight="1" x14ac:dyDescent="0.45">
      <c r="A2948" s="221">
        <v>89</v>
      </c>
      <c r="B2948" s="217" t="str">
        <f>+ม.10!D98</f>
        <v>ส.ป.ก.</v>
      </c>
      <c r="C2948" s="234">
        <f>+ม.10!E98</f>
        <v>2988</v>
      </c>
      <c r="D2948" s="221">
        <f>+ม.10!I98</f>
        <v>30</v>
      </c>
      <c r="E2948" s="221">
        <f>+ม.10!J98</f>
        <v>2</v>
      </c>
      <c r="F2948" s="230">
        <f>+ม.10!K98</f>
        <v>28</v>
      </c>
      <c r="G2948" s="190"/>
      <c r="H2948" s="221">
        <f t="shared" si="315"/>
        <v>12228</v>
      </c>
      <c r="I2948" s="226">
        <v>100</v>
      </c>
      <c r="J2948" s="191">
        <f t="shared" si="316"/>
        <v>1222800</v>
      </c>
      <c r="K2948" s="221">
        <f>+ม.10!Q98</f>
        <v>0</v>
      </c>
      <c r="L2948" s="238">
        <f>+ม.10!S98</f>
        <v>0</v>
      </c>
      <c r="M2948" s="238">
        <f>+ม.10!T98</f>
        <v>0</v>
      </c>
      <c r="N2948" s="190"/>
      <c r="O2948" s="197">
        <f>+ม.10!U98</f>
        <v>0</v>
      </c>
      <c r="P2948" s="190">
        <f>+ม.10!W98</f>
        <v>0</v>
      </c>
      <c r="Q2948" s="244"/>
      <c r="R2948" s="197">
        <f t="shared" si="310"/>
        <v>0</v>
      </c>
      <c r="S2948" s="221">
        <f>+ม.10!Z98</f>
        <v>0</v>
      </c>
      <c r="T2948" s="201">
        <f t="shared" si="311"/>
        <v>0</v>
      </c>
      <c r="U2948" s="190">
        <f t="shared" si="312"/>
        <v>0</v>
      </c>
      <c r="V2948" s="190">
        <f t="shared" si="313"/>
        <v>1222800</v>
      </c>
      <c r="W2948" s="190"/>
      <c r="X2948" s="258"/>
      <c r="Y2948" s="251">
        <f t="shared" si="314"/>
        <v>1222800</v>
      </c>
      <c r="Z2948" s="251">
        <v>0.01</v>
      </c>
    </row>
    <row r="2949" spans="1:26" ht="15.75" customHeight="1" x14ac:dyDescent="0.45">
      <c r="A2949" s="221">
        <v>90</v>
      </c>
      <c r="B2949" s="217" t="str">
        <f>+ม.10!D99</f>
        <v>ส.ป.ก.</v>
      </c>
      <c r="C2949" s="234">
        <f>+ม.10!E99</f>
        <v>12322</v>
      </c>
      <c r="D2949" s="221">
        <f>+ม.10!I99</f>
        <v>3</v>
      </c>
      <c r="E2949" s="221">
        <f>+ม.10!J99</f>
        <v>3</v>
      </c>
      <c r="F2949" s="230">
        <f>+ม.10!K99</f>
        <v>12</v>
      </c>
      <c r="G2949" s="190"/>
      <c r="H2949" s="221">
        <f t="shared" si="315"/>
        <v>1512</v>
      </c>
      <c r="I2949" s="226">
        <v>100</v>
      </c>
      <c r="J2949" s="191">
        <f t="shared" si="316"/>
        <v>151200</v>
      </c>
      <c r="K2949" s="221">
        <f>+ม.10!Q99</f>
        <v>0</v>
      </c>
      <c r="L2949" s="238">
        <f>+ม.10!S99</f>
        <v>0</v>
      </c>
      <c r="M2949" s="238">
        <f>+ม.10!T99</f>
        <v>0</v>
      </c>
      <c r="N2949" s="190"/>
      <c r="O2949" s="197">
        <f>+ม.10!U99</f>
        <v>0</v>
      </c>
      <c r="P2949" s="190">
        <f>+ม.10!W99</f>
        <v>0</v>
      </c>
      <c r="Q2949" s="244"/>
      <c r="R2949" s="197">
        <f t="shared" si="310"/>
        <v>0</v>
      </c>
      <c r="S2949" s="221">
        <f>+ม.10!Z99</f>
        <v>0</v>
      </c>
      <c r="T2949" s="201">
        <f t="shared" si="311"/>
        <v>0</v>
      </c>
      <c r="U2949" s="190">
        <f t="shared" si="312"/>
        <v>0</v>
      </c>
      <c r="V2949" s="190">
        <f t="shared" si="313"/>
        <v>151200</v>
      </c>
      <c r="W2949" s="190"/>
      <c r="X2949" s="258"/>
      <c r="Y2949" s="251">
        <f t="shared" si="314"/>
        <v>151200</v>
      </c>
      <c r="Z2949" s="251">
        <v>0.01</v>
      </c>
    </row>
    <row r="2950" spans="1:26" ht="15.75" customHeight="1" x14ac:dyDescent="0.45">
      <c r="A2950" s="221">
        <v>91</v>
      </c>
      <c r="B2950" s="217" t="str">
        <f>+ม.10!D100</f>
        <v>ส.ป.ก.</v>
      </c>
      <c r="C2950" s="234">
        <f>+ม.10!E100</f>
        <v>2999</v>
      </c>
      <c r="D2950" s="221">
        <f>+ม.10!I100</f>
        <v>11</v>
      </c>
      <c r="E2950" s="221">
        <f>+ม.10!J100</f>
        <v>3</v>
      </c>
      <c r="F2950" s="230">
        <f>+ม.10!K100</f>
        <v>88</v>
      </c>
      <c r="G2950" s="190"/>
      <c r="H2950" s="221">
        <f t="shared" si="315"/>
        <v>4788</v>
      </c>
      <c r="I2950" s="226">
        <v>100</v>
      </c>
      <c r="J2950" s="191">
        <f t="shared" si="316"/>
        <v>478800</v>
      </c>
      <c r="K2950" s="221">
        <f>+ม.10!Q100</f>
        <v>0</v>
      </c>
      <c r="L2950" s="238">
        <f>+ม.10!S100</f>
        <v>0</v>
      </c>
      <c r="M2950" s="238">
        <f>+ม.10!T100</f>
        <v>0</v>
      </c>
      <c r="N2950" s="190"/>
      <c r="O2950" s="197">
        <f>+ม.10!U100</f>
        <v>0</v>
      </c>
      <c r="P2950" s="190">
        <f>+ม.10!W100</f>
        <v>0</v>
      </c>
      <c r="Q2950" s="244"/>
      <c r="R2950" s="197">
        <f t="shared" si="310"/>
        <v>0</v>
      </c>
      <c r="S2950" s="221">
        <f>+ม.10!Z100</f>
        <v>0</v>
      </c>
      <c r="T2950" s="201">
        <f t="shared" si="311"/>
        <v>0</v>
      </c>
      <c r="U2950" s="190">
        <f t="shared" si="312"/>
        <v>0</v>
      </c>
      <c r="V2950" s="190">
        <f t="shared" si="313"/>
        <v>478800</v>
      </c>
      <c r="W2950" s="190"/>
      <c r="X2950" s="258"/>
      <c r="Y2950" s="251">
        <f t="shared" si="314"/>
        <v>478800</v>
      </c>
      <c r="Z2950" s="251">
        <v>0.01</v>
      </c>
    </row>
    <row r="2951" spans="1:26" ht="15.75" customHeight="1" x14ac:dyDescent="0.45">
      <c r="A2951" s="221">
        <v>92</v>
      </c>
      <c r="B2951" s="217" t="str">
        <f>+ม.10!D101</f>
        <v>ส.ป.ก.</v>
      </c>
      <c r="C2951" s="234">
        <f>+ม.10!E101</f>
        <v>4405</v>
      </c>
      <c r="D2951" s="221">
        <f>+ม.10!I101</f>
        <v>4</v>
      </c>
      <c r="E2951" s="221">
        <f>+ม.10!J101</f>
        <v>1</v>
      </c>
      <c r="F2951" s="230">
        <f>+ม.10!K101</f>
        <v>96</v>
      </c>
      <c r="G2951" s="190"/>
      <c r="H2951" s="221">
        <f t="shared" si="315"/>
        <v>1796</v>
      </c>
      <c r="I2951" s="226">
        <v>100</v>
      </c>
      <c r="J2951" s="191">
        <f t="shared" si="316"/>
        <v>179600</v>
      </c>
      <c r="K2951" s="221">
        <f>+ม.10!Q101</f>
        <v>0</v>
      </c>
      <c r="L2951" s="238">
        <f>+ม.10!S101</f>
        <v>0</v>
      </c>
      <c r="M2951" s="238">
        <f>+ม.10!T101</f>
        <v>0</v>
      </c>
      <c r="N2951" s="190"/>
      <c r="O2951" s="197">
        <f>+ม.10!U101</f>
        <v>0</v>
      </c>
      <c r="P2951" s="190">
        <f>+ม.10!W101</f>
        <v>0</v>
      </c>
      <c r="Q2951" s="244"/>
      <c r="R2951" s="197">
        <f t="shared" si="310"/>
        <v>0</v>
      </c>
      <c r="S2951" s="221">
        <f>+ม.10!Z101</f>
        <v>0</v>
      </c>
      <c r="T2951" s="201">
        <f t="shared" si="311"/>
        <v>0</v>
      </c>
      <c r="U2951" s="190">
        <f t="shared" si="312"/>
        <v>0</v>
      </c>
      <c r="V2951" s="190">
        <f t="shared" si="313"/>
        <v>179600</v>
      </c>
      <c r="W2951" s="190"/>
      <c r="X2951" s="258"/>
      <c r="Y2951" s="251">
        <f t="shared" si="314"/>
        <v>179600</v>
      </c>
      <c r="Z2951" s="251">
        <v>0.01</v>
      </c>
    </row>
    <row r="2952" spans="1:26" ht="15.75" customHeight="1" x14ac:dyDescent="0.45">
      <c r="A2952" s="221">
        <v>93</v>
      </c>
      <c r="B2952" s="217" t="str">
        <f>+ม.10!D102</f>
        <v>ส.ป.ก.</v>
      </c>
      <c r="C2952" s="234">
        <f>+ม.10!E102</f>
        <v>4404</v>
      </c>
      <c r="D2952" s="221">
        <f>+ม.10!I102</f>
        <v>9</v>
      </c>
      <c r="E2952" s="221">
        <f>+ม.10!J102</f>
        <v>3</v>
      </c>
      <c r="F2952" s="230">
        <f>+ม.10!K102</f>
        <v>31</v>
      </c>
      <c r="G2952" s="190"/>
      <c r="H2952" s="221">
        <f t="shared" si="315"/>
        <v>3931</v>
      </c>
      <c r="I2952" s="226">
        <v>100</v>
      </c>
      <c r="J2952" s="191">
        <f t="shared" si="316"/>
        <v>393100</v>
      </c>
      <c r="K2952" s="221">
        <f>+ม.10!Q102</f>
        <v>0</v>
      </c>
      <c r="L2952" s="238">
        <f>+ม.10!S102</f>
        <v>0</v>
      </c>
      <c r="M2952" s="238">
        <f>+ม.10!T102</f>
        <v>0</v>
      </c>
      <c r="N2952" s="190"/>
      <c r="O2952" s="197">
        <f>+ม.10!U102</f>
        <v>0</v>
      </c>
      <c r="P2952" s="190">
        <f>+ม.10!W102</f>
        <v>0</v>
      </c>
      <c r="Q2952" s="244"/>
      <c r="R2952" s="197">
        <f t="shared" si="310"/>
        <v>0</v>
      </c>
      <c r="S2952" s="221">
        <f>+ม.10!Z102</f>
        <v>0</v>
      </c>
      <c r="T2952" s="201">
        <f t="shared" si="311"/>
        <v>0</v>
      </c>
      <c r="U2952" s="190">
        <f t="shared" si="312"/>
        <v>0</v>
      </c>
      <c r="V2952" s="190">
        <f t="shared" si="313"/>
        <v>393100</v>
      </c>
      <c r="W2952" s="190"/>
      <c r="X2952" s="258"/>
      <c r="Y2952" s="251">
        <f t="shared" si="314"/>
        <v>393100</v>
      </c>
      <c r="Z2952" s="251">
        <v>0.01</v>
      </c>
    </row>
    <row r="2953" spans="1:26" ht="15.75" customHeight="1" x14ac:dyDescent="0.45">
      <c r="A2953" s="221">
        <v>94</v>
      </c>
      <c r="B2953" s="217" t="str">
        <f>+ม.10!D103</f>
        <v>ส.ป.ก.</v>
      </c>
      <c r="C2953" s="234">
        <f>+ม.10!E103</f>
        <v>4402</v>
      </c>
      <c r="D2953" s="221">
        <f>+ม.10!I103</f>
        <v>14</v>
      </c>
      <c r="E2953" s="221">
        <f>+ม.10!J103</f>
        <v>2</v>
      </c>
      <c r="F2953" s="230">
        <f>+ม.10!K103</f>
        <v>18</v>
      </c>
      <c r="G2953" s="190"/>
      <c r="H2953" s="221">
        <f t="shared" si="315"/>
        <v>5818</v>
      </c>
      <c r="I2953" s="226">
        <v>100</v>
      </c>
      <c r="J2953" s="191">
        <f t="shared" si="316"/>
        <v>581800</v>
      </c>
      <c r="K2953" s="221">
        <f>+ม.10!Q103</f>
        <v>0</v>
      </c>
      <c r="L2953" s="238">
        <f>+ม.10!S103</f>
        <v>0</v>
      </c>
      <c r="M2953" s="238">
        <f>+ม.10!T103</f>
        <v>0</v>
      </c>
      <c r="N2953" s="190"/>
      <c r="O2953" s="197">
        <f>+ม.10!U103</f>
        <v>0</v>
      </c>
      <c r="P2953" s="190">
        <f>+ม.10!W103</f>
        <v>0</v>
      </c>
      <c r="Q2953" s="244"/>
      <c r="R2953" s="197">
        <f t="shared" ref="R2953:R3040" si="317">O2953*Q2953</f>
        <v>0</v>
      </c>
      <c r="S2953" s="221">
        <f>+ม.10!Z103</f>
        <v>0</v>
      </c>
      <c r="T2953" s="201">
        <f t="shared" ref="T2953:T3040" si="318">R2953*S2953/100</f>
        <v>0</v>
      </c>
      <c r="U2953" s="190">
        <f t="shared" ref="U2953:U3040" si="319">R2953-T2953</f>
        <v>0</v>
      </c>
      <c r="V2953" s="190">
        <f t="shared" ref="V2953:V3040" si="320">J2953+U2953</f>
        <v>581800</v>
      </c>
      <c r="W2953" s="190"/>
      <c r="X2953" s="258"/>
      <c r="Y2953" s="251">
        <f t="shared" si="314"/>
        <v>581800</v>
      </c>
      <c r="Z2953" s="251">
        <v>0.01</v>
      </c>
    </row>
    <row r="2954" spans="1:26" ht="15.75" customHeight="1" x14ac:dyDescent="0.45">
      <c r="A2954" s="221">
        <v>95</v>
      </c>
      <c r="B2954" s="217" t="str">
        <f>+ม.10!D104</f>
        <v>ส.ป.ก.</v>
      </c>
      <c r="C2954" s="234">
        <f>+ม.10!E104</f>
        <v>2990</v>
      </c>
      <c r="D2954" s="221">
        <f>+ม.10!I104</f>
        <v>7</v>
      </c>
      <c r="E2954" s="221">
        <f>+ม.10!J104</f>
        <v>1</v>
      </c>
      <c r="F2954" s="230"/>
      <c r="G2954" s="190"/>
      <c r="H2954" s="221">
        <f t="shared" si="315"/>
        <v>2900</v>
      </c>
      <c r="I2954" s="226">
        <v>100</v>
      </c>
      <c r="J2954" s="191">
        <f t="shared" si="316"/>
        <v>290000</v>
      </c>
      <c r="K2954" s="221">
        <f>+ม.10!Q104</f>
        <v>0</v>
      </c>
      <c r="L2954" s="238">
        <f>+ม.10!S104</f>
        <v>0</v>
      </c>
      <c r="M2954" s="238">
        <f>+ม.10!T104</f>
        <v>0</v>
      </c>
      <c r="N2954" s="190"/>
      <c r="O2954" s="197">
        <f>+ม.10!U104</f>
        <v>0</v>
      </c>
      <c r="P2954" s="190">
        <f>+ม.10!W104</f>
        <v>0</v>
      </c>
      <c r="Q2954" s="244"/>
      <c r="R2954" s="197">
        <f t="shared" si="317"/>
        <v>0</v>
      </c>
      <c r="S2954" s="221">
        <f>+ม.10!Z104</f>
        <v>0</v>
      </c>
      <c r="T2954" s="201">
        <f t="shared" si="318"/>
        <v>0</v>
      </c>
      <c r="U2954" s="190">
        <f t="shared" si="319"/>
        <v>0</v>
      </c>
      <c r="V2954" s="190">
        <f t="shared" si="320"/>
        <v>290000</v>
      </c>
      <c r="W2954" s="190"/>
      <c r="X2954" s="258"/>
      <c r="Y2954" s="251">
        <f t="shared" ref="Y2954:Y2961" si="321">+V2954-X2954</f>
        <v>290000</v>
      </c>
      <c r="Z2954" s="251">
        <v>0.01</v>
      </c>
    </row>
    <row r="2955" spans="1:26" ht="15.75" customHeight="1" x14ac:dyDescent="0.45">
      <c r="A2955" s="221">
        <v>96</v>
      </c>
      <c r="B2955" s="217" t="str">
        <f>+ม.10!D105</f>
        <v>ส.ป.ก.</v>
      </c>
      <c r="C2955" s="234">
        <f>+ม.10!E105</f>
        <v>5600</v>
      </c>
      <c r="D2955" s="221">
        <f>+ม.10!I105</f>
        <v>13</v>
      </c>
      <c r="E2955" s="221">
        <f>+ม.10!J105</f>
        <v>0</v>
      </c>
      <c r="F2955" s="230"/>
      <c r="G2955" s="190"/>
      <c r="H2955" s="221">
        <f t="shared" si="315"/>
        <v>5200</v>
      </c>
      <c r="I2955" s="226">
        <v>100</v>
      </c>
      <c r="J2955" s="191">
        <f t="shared" si="316"/>
        <v>520000</v>
      </c>
      <c r="K2955" s="221">
        <f>+ม.10!Q105</f>
        <v>0</v>
      </c>
      <c r="L2955" s="238">
        <f>+ม.10!S105</f>
        <v>0</v>
      </c>
      <c r="M2955" s="238">
        <f>+ม.10!T105</f>
        <v>0</v>
      </c>
      <c r="N2955" s="190"/>
      <c r="O2955" s="197">
        <f>+ม.10!U105</f>
        <v>0</v>
      </c>
      <c r="P2955" s="190">
        <f>+ม.10!W105</f>
        <v>0</v>
      </c>
      <c r="Q2955" s="244"/>
      <c r="R2955" s="197">
        <f t="shared" si="317"/>
        <v>0</v>
      </c>
      <c r="S2955" s="221">
        <f>+ม.10!Z105</f>
        <v>0</v>
      </c>
      <c r="T2955" s="201">
        <f t="shared" si="318"/>
        <v>0</v>
      </c>
      <c r="U2955" s="190">
        <f t="shared" si="319"/>
        <v>0</v>
      </c>
      <c r="V2955" s="190">
        <f t="shared" si="320"/>
        <v>520000</v>
      </c>
      <c r="W2955" s="190"/>
      <c r="X2955" s="258"/>
      <c r="Y2955" s="251">
        <f t="shared" si="321"/>
        <v>520000</v>
      </c>
      <c r="Z2955" s="251">
        <v>0.01</v>
      </c>
    </row>
    <row r="2956" spans="1:26" ht="15.75" customHeight="1" x14ac:dyDescent="0.45">
      <c r="A2956" s="221">
        <v>97</v>
      </c>
      <c r="B2956" s="217" t="str">
        <f>+ม.10!D106</f>
        <v>ส.ป.ก.</v>
      </c>
      <c r="C2956" s="234">
        <f>+ม.10!E106</f>
        <v>4407</v>
      </c>
      <c r="D2956" s="221">
        <f>+ม.10!I106</f>
        <v>14</v>
      </c>
      <c r="E2956" s="221">
        <f>+ม.10!J106</f>
        <v>2</v>
      </c>
      <c r="F2956" s="230">
        <f>+ม.10!K106</f>
        <v>74</v>
      </c>
      <c r="G2956" s="190"/>
      <c r="H2956" s="221">
        <f t="shared" si="315"/>
        <v>5874</v>
      </c>
      <c r="I2956" s="226">
        <v>100</v>
      </c>
      <c r="J2956" s="191">
        <f t="shared" si="316"/>
        <v>587400</v>
      </c>
      <c r="K2956" s="221">
        <f>+ม.10!Q106</f>
        <v>0</v>
      </c>
      <c r="L2956" s="238">
        <f>+ม.10!S106</f>
        <v>0</v>
      </c>
      <c r="M2956" s="238">
        <f>+ม.10!T106</f>
        <v>0</v>
      </c>
      <c r="N2956" s="190"/>
      <c r="O2956" s="197">
        <f>+ม.10!U106</f>
        <v>0</v>
      </c>
      <c r="P2956" s="190">
        <f>+ม.10!W106</f>
        <v>0</v>
      </c>
      <c r="Q2956" s="244"/>
      <c r="R2956" s="197">
        <f t="shared" si="317"/>
        <v>0</v>
      </c>
      <c r="S2956" s="221">
        <f>+ม.10!Z106</f>
        <v>0</v>
      </c>
      <c r="T2956" s="201">
        <f t="shared" si="318"/>
        <v>0</v>
      </c>
      <c r="U2956" s="190">
        <f t="shared" si="319"/>
        <v>0</v>
      </c>
      <c r="V2956" s="190">
        <f t="shared" si="320"/>
        <v>587400</v>
      </c>
      <c r="W2956" s="190"/>
      <c r="X2956" s="258"/>
      <c r="Y2956" s="251">
        <f t="shared" si="321"/>
        <v>587400</v>
      </c>
      <c r="Z2956" s="251">
        <v>0.01</v>
      </c>
    </row>
    <row r="2957" spans="1:26" ht="15.75" customHeight="1" x14ac:dyDescent="0.45">
      <c r="A2957" s="221">
        <v>98</v>
      </c>
      <c r="B2957" s="217" t="str">
        <f>+ม.10!D107</f>
        <v>ส.ป.ก.</v>
      </c>
      <c r="C2957" s="234">
        <f>+ม.10!E107</f>
        <v>3026</v>
      </c>
      <c r="D2957" s="221">
        <f>+ม.10!I107</f>
        <v>6</v>
      </c>
      <c r="E2957" s="221">
        <f>+ม.10!J107</f>
        <v>0</v>
      </c>
      <c r="F2957" s="230">
        <f>+ม.10!K107</f>
        <v>55</v>
      </c>
      <c r="G2957" s="190"/>
      <c r="H2957" s="221">
        <f t="shared" si="315"/>
        <v>2455</v>
      </c>
      <c r="I2957" s="226">
        <v>100</v>
      </c>
      <c r="J2957" s="191">
        <f t="shared" si="316"/>
        <v>245500</v>
      </c>
      <c r="K2957" s="221">
        <f>+ม.10!Q107</f>
        <v>0</v>
      </c>
      <c r="L2957" s="238">
        <f>+ม.10!S107</f>
        <v>0</v>
      </c>
      <c r="M2957" s="238">
        <f>+ม.10!T107</f>
        <v>0</v>
      </c>
      <c r="N2957" s="190"/>
      <c r="O2957" s="197">
        <f>+ม.10!U107</f>
        <v>0</v>
      </c>
      <c r="P2957" s="190">
        <f>+ม.10!W107</f>
        <v>0</v>
      </c>
      <c r="Q2957" s="244"/>
      <c r="R2957" s="197">
        <f t="shared" si="317"/>
        <v>0</v>
      </c>
      <c r="S2957" s="221">
        <f>+ม.10!Z107</f>
        <v>0</v>
      </c>
      <c r="T2957" s="201">
        <f t="shared" si="318"/>
        <v>0</v>
      </c>
      <c r="U2957" s="190">
        <f t="shared" si="319"/>
        <v>0</v>
      </c>
      <c r="V2957" s="190">
        <f t="shared" si="320"/>
        <v>245500</v>
      </c>
      <c r="W2957" s="190"/>
      <c r="X2957" s="258"/>
      <c r="Y2957" s="251">
        <f t="shared" si="321"/>
        <v>245500</v>
      </c>
      <c r="Z2957" s="251">
        <v>0.01</v>
      </c>
    </row>
    <row r="2958" spans="1:26" ht="15.75" customHeight="1" x14ac:dyDescent="0.45">
      <c r="A2958" s="221">
        <v>99</v>
      </c>
      <c r="B2958" s="217" t="str">
        <f>+ม.10!D108</f>
        <v>ส.ป.ก.</v>
      </c>
      <c r="C2958" s="234">
        <f>+ม.10!E108</f>
        <v>3054</v>
      </c>
      <c r="D2958" s="221">
        <f>+ม.10!I108</f>
        <v>6</v>
      </c>
      <c r="E2958" s="221">
        <f>+ม.10!J108</f>
        <v>0</v>
      </c>
      <c r="F2958" s="230"/>
      <c r="G2958" s="190"/>
      <c r="H2958" s="221">
        <f t="shared" si="315"/>
        <v>2400</v>
      </c>
      <c r="I2958" s="226">
        <v>100</v>
      </c>
      <c r="J2958" s="191">
        <f t="shared" si="316"/>
        <v>240000</v>
      </c>
      <c r="K2958" s="221">
        <f>+ม.10!Q108</f>
        <v>0</v>
      </c>
      <c r="L2958" s="238">
        <f>+ม.10!S108</f>
        <v>0</v>
      </c>
      <c r="M2958" s="238">
        <f>+ม.10!T108</f>
        <v>0</v>
      </c>
      <c r="N2958" s="190"/>
      <c r="O2958" s="197">
        <f>+ม.10!U108</f>
        <v>0</v>
      </c>
      <c r="P2958" s="190">
        <f>+ม.10!W108</f>
        <v>0</v>
      </c>
      <c r="Q2958" s="244"/>
      <c r="R2958" s="197">
        <f t="shared" si="317"/>
        <v>0</v>
      </c>
      <c r="S2958" s="221">
        <f>+ม.10!Z108</f>
        <v>0</v>
      </c>
      <c r="T2958" s="201">
        <f t="shared" si="318"/>
        <v>0</v>
      </c>
      <c r="U2958" s="190">
        <f t="shared" si="319"/>
        <v>0</v>
      </c>
      <c r="V2958" s="190">
        <f t="shared" si="320"/>
        <v>240000</v>
      </c>
      <c r="W2958" s="190"/>
      <c r="X2958" s="258"/>
      <c r="Y2958" s="251">
        <f t="shared" si="321"/>
        <v>240000</v>
      </c>
      <c r="Z2958" s="251">
        <v>0.01</v>
      </c>
    </row>
    <row r="2959" spans="1:26" ht="15.75" customHeight="1" x14ac:dyDescent="0.45">
      <c r="A2959" s="221">
        <v>100</v>
      </c>
      <c r="B2959" s="217" t="str">
        <f>+ม.10!D109</f>
        <v>ส.ป.ก.</v>
      </c>
      <c r="C2959" s="234">
        <f>+ม.10!E109</f>
        <v>4406</v>
      </c>
      <c r="D2959" s="221">
        <f>+ม.10!I109</f>
        <v>14</v>
      </c>
      <c r="E2959" s="221">
        <f>+ม.10!J109</f>
        <v>0</v>
      </c>
      <c r="F2959" s="230">
        <f>+ม.10!K109</f>
        <v>12</v>
      </c>
      <c r="G2959" s="190"/>
      <c r="H2959" s="221">
        <f t="shared" si="315"/>
        <v>5612</v>
      </c>
      <c r="I2959" s="226">
        <v>100</v>
      </c>
      <c r="J2959" s="191">
        <f t="shared" si="316"/>
        <v>561200</v>
      </c>
      <c r="K2959" s="221">
        <f>+ม.10!Q109</f>
        <v>0</v>
      </c>
      <c r="L2959" s="238">
        <f>+ม.10!S109</f>
        <v>0</v>
      </c>
      <c r="M2959" s="238">
        <f>+ม.10!T109</f>
        <v>0</v>
      </c>
      <c r="N2959" s="190"/>
      <c r="O2959" s="197">
        <f>+ม.10!U109</f>
        <v>0</v>
      </c>
      <c r="P2959" s="190">
        <f>+ม.10!W109</f>
        <v>0</v>
      </c>
      <c r="Q2959" s="244"/>
      <c r="R2959" s="197">
        <f t="shared" si="317"/>
        <v>0</v>
      </c>
      <c r="S2959" s="221">
        <f>+ม.10!Z109</f>
        <v>0</v>
      </c>
      <c r="T2959" s="201">
        <f t="shared" si="318"/>
        <v>0</v>
      </c>
      <c r="U2959" s="190">
        <f t="shared" si="319"/>
        <v>0</v>
      </c>
      <c r="V2959" s="190">
        <f t="shared" si="320"/>
        <v>561200</v>
      </c>
      <c r="W2959" s="190"/>
      <c r="X2959" s="258"/>
      <c r="Y2959" s="251">
        <f t="shared" si="321"/>
        <v>561200</v>
      </c>
      <c r="Z2959" s="251">
        <v>0.01</v>
      </c>
    </row>
    <row r="2960" spans="1:26" ht="15.75" customHeight="1" x14ac:dyDescent="0.45">
      <c r="A2960" s="221">
        <v>101</v>
      </c>
      <c r="B2960" s="217" t="str">
        <f>+ม.10!D110</f>
        <v>ส.ป.ก.</v>
      </c>
      <c r="C2960" s="234">
        <f>+ม.10!E110</f>
        <v>4403</v>
      </c>
      <c r="D2960" s="221">
        <f>+ม.10!I110</f>
        <v>16</v>
      </c>
      <c r="E2960" s="221">
        <f>+ม.10!J110</f>
        <v>0</v>
      </c>
      <c r="F2960" s="230">
        <f>+ม.10!K110</f>
        <v>7</v>
      </c>
      <c r="G2960" s="190"/>
      <c r="H2960" s="221">
        <f t="shared" si="315"/>
        <v>6407</v>
      </c>
      <c r="I2960" s="226">
        <v>100</v>
      </c>
      <c r="J2960" s="191">
        <f t="shared" si="316"/>
        <v>640700</v>
      </c>
      <c r="K2960" s="221">
        <f>+ม.10!Q110</f>
        <v>0</v>
      </c>
      <c r="L2960" s="238">
        <f>+ม.10!S110</f>
        <v>0</v>
      </c>
      <c r="M2960" s="238">
        <f>+ม.10!T110</f>
        <v>0</v>
      </c>
      <c r="N2960" s="190"/>
      <c r="O2960" s="197">
        <f>+ม.10!U110</f>
        <v>0</v>
      </c>
      <c r="P2960" s="190">
        <f>+ม.10!W110</f>
        <v>0</v>
      </c>
      <c r="Q2960" s="244"/>
      <c r="R2960" s="197">
        <f t="shared" si="317"/>
        <v>0</v>
      </c>
      <c r="S2960" s="221">
        <f>+ม.10!Z110</f>
        <v>0</v>
      </c>
      <c r="T2960" s="201">
        <f t="shared" si="318"/>
        <v>0</v>
      </c>
      <c r="U2960" s="190">
        <f t="shared" si="319"/>
        <v>0</v>
      </c>
      <c r="V2960" s="190">
        <f t="shared" si="320"/>
        <v>640700</v>
      </c>
      <c r="W2960" s="190"/>
      <c r="X2960" s="258"/>
      <c r="Y2960" s="251">
        <f t="shared" si="321"/>
        <v>640700</v>
      </c>
      <c r="Z2960" s="251">
        <v>0.01</v>
      </c>
    </row>
    <row r="2961" spans="1:26" ht="15.75" customHeight="1" x14ac:dyDescent="0.45">
      <c r="A2961" s="221">
        <v>102</v>
      </c>
      <c r="B2961" s="217" t="str">
        <f>+ม.10!D111</f>
        <v>ส.ป.ก.</v>
      </c>
      <c r="C2961" s="234">
        <f>+ม.10!E111</f>
        <v>5803</v>
      </c>
      <c r="D2961" s="221">
        <f>+ม.10!I111</f>
        <v>8</v>
      </c>
      <c r="E2961" s="221">
        <f>+ม.10!J111</f>
        <v>2</v>
      </c>
      <c r="F2961" s="230">
        <f>+ม.10!K111</f>
        <v>41</v>
      </c>
      <c r="G2961" s="190"/>
      <c r="H2961" s="221">
        <f t="shared" si="315"/>
        <v>3441</v>
      </c>
      <c r="I2961" s="226">
        <v>100</v>
      </c>
      <c r="J2961" s="191">
        <f t="shared" si="316"/>
        <v>344100</v>
      </c>
      <c r="K2961" s="221">
        <f>+ม.10!Q111</f>
        <v>0</v>
      </c>
      <c r="L2961" s="238">
        <f>+ม.10!S111</f>
        <v>0</v>
      </c>
      <c r="M2961" s="238">
        <f>+ม.10!T111</f>
        <v>0</v>
      </c>
      <c r="N2961" s="190"/>
      <c r="O2961" s="197">
        <f>+ม.10!U111</f>
        <v>0</v>
      </c>
      <c r="P2961" s="190">
        <f>+ม.10!W111</f>
        <v>0</v>
      </c>
      <c r="Q2961" s="244"/>
      <c r="R2961" s="197">
        <f t="shared" si="317"/>
        <v>0</v>
      </c>
      <c r="S2961" s="221">
        <f>+ม.10!Z111</f>
        <v>0</v>
      </c>
      <c r="T2961" s="201">
        <f t="shared" si="318"/>
        <v>0</v>
      </c>
      <c r="U2961" s="190">
        <f t="shared" si="319"/>
        <v>0</v>
      </c>
      <c r="V2961" s="190">
        <f t="shared" si="320"/>
        <v>344100</v>
      </c>
      <c r="W2961" s="190"/>
      <c r="X2961" s="258"/>
      <c r="Y2961" s="251">
        <f t="shared" si="321"/>
        <v>344100</v>
      </c>
      <c r="Z2961" s="251">
        <v>0.01</v>
      </c>
    </row>
    <row r="2962" spans="1:26" ht="15.75" customHeight="1" x14ac:dyDescent="0.45">
      <c r="A2962" s="221">
        <v>103</v>
      </c>
      <c r="B2962" s="217" t="str">
        <f>+ม.10!D112</f>
        <v>โฉนด</v>
      </c>
      <c r="C2962" s="234">
        <f>+ม.10!E112</f>
        <v>39666</v>
      </c>
      <c r="D2962" s="221">
        <f>+ม.10!I112</f>
        <v>14</v>
      </c>
      <c r="E2962" s="221">
        <f>+ม.10!J112</f>
        <v>1</v>
      </c>
      <c r="F2962" s="230">
        <f>+ม.10!K112</f>
        <v>65</v>
      </c>
      <c r="G2962" s="190"/>
      <c r="H2962" s="221">
        <f t="shared" si="315"/>
        <v>5765</v>
      </c>
      <c r="I2962" s="226">
        <v>130</v>
      </c>
      <c r="J2962" s="191">
        <f t="shared" si="316"/>
        <v>749450</v>
      </c>
      <c r="K2962" s="221">
        <f>+ม.10!Q112</f>
        <v>0</v>
      </c>
      <c r="L2962" s="238">
        <f>+ม.10!S112</f>
        <v>0</v>
      </c>
      <c r="M2962" s="238">
        <f>+ม.10!T112</f>
        <v>0</v>
      </c>
      <c r="N2962" s="190"/>
      <c r="O2962" s="197">
        <f>+ม.10!U112</f>
        <v>0</v>
      </c>
      <c r="P2962" s="190">
        <f>+ม.10!W112</f>
        <v>0</v>
      </c>
      <c r="Q2962" s="244"/>
      <c r="R2962" s="197">
        <f t="shared" si="317"/>
        <v>0</v>
      </c>
      <c r="S2962" s="221">
        <f>+ม.10!Z112</f>
        <v>0</v>
      </c>
      <c r="T2962" s="201">
        <f t="shared" si="318"/>
        <v>0</v>
      </c>
      <c r="U2962" s="190">
        <f t="shared" si="319"/>
        <v>0</v>
      </c>
      <c r="V2962" s="190">
        <f t="shared" si="320"/>
        <v>749450</v>
      </c>
      <c r="W2962" s="190"/>
      <c r="X2962" s="258" t="s">
        <v>2880</v>
      </c>
      <c r="Y2962" s="251"/>
      <c r="Z2962" s="251">
        <v>0.01</v>
      </c>
    </row>
    <row r="2963" spans="1:26" ht="15.75" customHeight="1" x14ac:dyDescent="0.45">
      <c r="A2963" s="221">
        <v>104</v>
      </c>
      <c r="B2963" s="217" t="str">
        <f>+ม.10!D113</f>
        <v>น.ส.3</v>
      </c>
      <c r="C2963" s="234">
        <f>+ม.10!E113</f>
        <v>1022</v>
      </c>
      <c r="D2963" s="221">
        <f>+ม.10!I113</f>
        <v>0</v>
      </c>
      <c r="E2963" s="221">
        <f>+ม.10!J113</f>
        <v>1</v>
      </c>
      <c r="F2963" s="230">
        <f>+ม.10!K113</f>
        <v>55</v>
      </c>
      <c r="G2963" s="190"/>
      <c r="H2963" s="221">
        <f t="shared" si="315"/>
        <v>155</v>
      </c>
      <c r="I2963" s="226">
        <v>100</v>
      </c>
      <c r="J2963" s="191">
        <f t="shared" si="316"/>
        <v>15500</v>
      </c>
      <c r="K2963" s="221">
        <f>+ม.10!Q113</f>
        <v>1</v>
      </c>
      <c r="L2963" s="238" t="str">
        <f>+ม.10!S113</f>
        <v>บ้านเดี่ยว</v>
      </c>
      <c r="M2963" s="238" t="str">
        <f>+ม.10!T113</f>
        <v>ครึ่งตึกครึ่งไม้</v>
      </c>
      <c r="N2963" s="190"/>
      <c r="O2963" s="197">
        <f>+ม.10!U113</f>
        <v>0</v>
      </c>
      <c r="P2963" s="190">
        <f>+ม.10!W113</f>
        <v>0</v>
      </c>
      <c r="Q2963" s="244"/>
      <c r="R2963" s="197">
        <f t="shared" si="317"/>
        <v>0</v>
      </c>
      <c r="S2963" s="221">
        <f>+ม.10!Z113</f>
        <v>0</v>
      </c>
      <c r="T2963" s="201">
        <f t="shared" si="318"/>
        <v>0</v>
      </c>
      <c r="U2963" s="190">
        <f t="shared" si="319"/>
        <v>0</v>
      </c>
      <c r="V2963" s="190">
        <f t="shared" si="320"/>
        <v>15500</v>
      </c>
      <c r="W2963" s="190"/>
      <c r="X2963" s="258"/>
      <c r="Y2963" s="251">
        <f t="shared" ref="Y2963" si="322">+V2963-X2963</f>
        <v>15500</v>
      </c>
      <c r="Z2963" s="251"/>
    </row>
    <row r="2964" spans="1:26" ht="15.75" customHeight="1" x14ac:dyDescent="0.45">
      <c r="A2964" s="221">
        <v>105</v>
      </c>
      <c r="B2964" s="217" t="str">
        <f>+ม.10!D114</f>
        <v>โฉนด</v>
      </c>
      <c r="C2964" s="234">
        <f>+ม.10!E114</f>
        <v>32264</v>
      </c>
      <c r="D2964" s="221">
        <f>+ม.10!I114</f>
        <v>0</v>
      </c>
      <c r="E2964" s="221">
        <f>+ม.10!J114</f>
        <v>1</v>
      </c>
      <c r="F2964" s="230">
        <f>+ม.10!K114</f>
        <v>21</v>
      </c>
      <c r="G2964" s="190"/>
      <c r="H2964" s="221">
        <f t="shared" si="315"/>
        <v>121</v>
      </c>
      <c r="I2964" s="226">
        <v>350</v>
      </c>
      <c r="J2964" s="191">
        <f t="shared" si="316"/>
        <v>42350</v>
      </c>
      <c r="K2964" s="221">
        <f>+ม.10!Q114</f>
        <v>0</v>
      </c>
      <c r="L2964" s="238">
        <f>+ม.10!S114</f>
        <v>0</v>
      </c>
      <c r="M2964" s="238">
        <f>+ม.10!T114</f>
        <v>0</v>
      </c>
      <c r="N2964" s="190"/>
      <c r="O2964" s="197">
        <f>+ม.10!U114</f>
        <v>0</v>
      </c>
      <c r="P2964" s="190">
        <f>+ม.10!W114</f>
        <v>0</v>
      </c>
      <c r="Q2964" s="244"/>
      <c r="R2964" s="197">
        <f t="shared" si="317"/>
        <v>0</v>
      </c>
      <c r="S2964" s="221">
        <f>+ม.10!Z114</f>
        <v>0</v>
      </c>
      <c r="T2964" s="201">
        <f t="shared" si="318"/>
        <v>0</v>
      </c>
      <c r="U2964" s="190">
        <f t="shared" si="319"/>
        <v>0</v>
      </c>
      <c r="V2964" s="190">
        <f t="shared" si="320"/>
        <v>42350</v>
      </c>
      <c r="W2964" s="190"/>
      <c r="X2964" s="258" t="s">
        <v>2880</v>
      </c>
      <c r="Y2964" s="251"/>
      <c r="Z2964" s="251">
        <v>0.01</v>
      </c>
    </row>
    <row r="2965" spans="1:26" ht="15.75" customHeight="1" x14ac:dyDescent="0.45">
      <c r="A2965" s="221">
        <v>106</v>
      </c>
      <c r="B2965" s="217" t="str">
        <f>+ม.10!D115</f>
        <v>โฉนด</v>
      </c>
      <c r="C2965" s="234">
        <f>+ม.10!E115</f>
        <v>61636</v>
      </c>
      <c r="D2965" s="221">
        <f>+ม.10!I115</f>
        <v>7</v>
      </c>
      <c r="E2965" s="221">
        <f>+ม.10!J115</f>
        <v>2</v>
      </c>
      <c r="F2965" s="230">
        <f>+ม.10!K115</f>
        <v>19.600000000000001</v>
      </c>
      <c r="G2965" s="190"/>
      <c r="H2965" s="221">
        <f t="shared" si="315"/>
        <v>3019.6</v>
      </c>
      <c r="I2965" s="226">
        <v>100</v>
      </c>
      <c r="J2965" s="191">
        <f t="shared" si="316"/>
        <v>301960</v>
      </c>
      <c r="K2965" s="221">
        <f>+ม.10!Q115</f>
        <v>0</v>
      </c>
      <c r="L2965" s="238">
        <f>+ม.10!S115</f>
        <v>0</v>
      </c>
      <c r="M2965" s="238">
        <f>+ม.10!T115</f>
        <v>0</v>
      </c>
      <c r="N2965" s="190"/>
      <c r="O2965" s="197">
        <f>+ม.10!U115</f>
        <v>0</v>
      </c>
      <c r="P2965" s="190">
        <f>+ม.10!W115</f>
        <v>0</v>
      </c>
      <c r="Q2965" s="244"/>
      <c r="R2965" s="197">
        <f t="shared" si="317"/>
        <v>0</v>
      </c>
      <c r="S2965" s="221">
        <f>+ม.10!Z115</f>
        <v>0</v>
      </c>
      <c r="T2965" s="201">
        <f t="shared" si="318"/>
        <v>0</v>
      </c>
      <c r="U2965" s="190">
        <f t="shared" si="319"/>
        <v>0</v>
      </c>
      <c r="V2965" s="190">
        <f t="shared" si="320"/>
        <v>301960</v>
      </c>
      <c r="W2965" s="190"/>
      <c r="X2965" s="258" t="s">
        <v>2880</v>
      </c>
      <c r="Y2965" s="251"/>
      <c r="Z2965" s="251">
        <v>0.01</v>
      </c>
    </row>
    <row r="2966" spans="1:26" ht="15.75" customHeight="1" x14ac:dyDescent="0.45">
      <c r="A2966" s="221">
        <v>107</v>
      </c>
      <c r="B2966" s="217" t="str">
        <f>+ม.10!D116</f>
        <v>โฉนด</v>
      </c>
      <c r="C2966" s="234">
        <f>+ม.10!E116</f>
        <v>4062</v>
      </c>
      <c r="D2966" s="221">
        <f>+ม.10!I116</f>
        <v>0</v>
      </c>
      <c r="E2966" s="221">
        <f>+ม.10!J116</f>
        <v>0</v>
      </c>
      <c r="F2966" s="230">
        <f>+ม.10!K116</f>
        <v>77</v>
      </c>
      <c r="G2966" s="190"/>
      <c r="H2966" s="221">
        <f t="shared" si="315"/>
        <v>77</v>
      </c>
      <c r="I2966" s="226">
        <v>230</v>
      </c>
      <c r="J2966" s="191">
        <f t="shared" si="316"/>
        <v>17710</v>
      </c>
      <c r="K2966" s="221">
        <f>+ม.10!Q116</f>
        <v>1</v>
      </c>
      <c r="L2966" s="238" t="str">
        <f>+ม.10!S116</f>
        <v>บ้านเดี่ยว</v>
      </c>
      <c r="M2966" s="238" t="str">
        <f>+ม.10!T116</f>
        <v>ครึ่งตึกครึ่งไม้</v>
      </c>
      <c r="N2966" s="190"/>
      <c r="O2966" s="197">
        <f>+ม.10!U116</f>
        <v>0</v>
      </c>
      <c r="P2966" s="190">
        <f>+ม.10!W116</f>
        <v>0</v>
      </c>
      <c r="Q2966" s="244"/>
      <c r="R2966" s="197">
        <f t="shared" si="317"/>
        <v>0</v>
      </c>
      <c r="S2966" s="221">
        <f>+ม.10!Z116</f>
        <v>0</v>
      </c>
      <c r="T2966" s="201">
        <f t="shared" si="318"/>
        <v>0</v>
      </c>
      <c r="U2966" s="190">
        <f t="shared" si="319"/>
        <v>0</v>
      </c>
      <c r="V2966" s="190">
        <f t="shared" si="320"/>
        <v>17710</v>
      </c>
      <c r="W2966" s="190"/>
      <c r="X2966" s="258" t="s">
        <v>2880</v>
      </c>
      <c r="Y2966" s="251"/>
      <c r="Z2966" s="251">
        <v>0.03</v>
      </c>
    </row>
    <row r="2967" spans="1:26" ht="15.75" customHeight="1" x14ac:dyDescent="0.45">
      <c r="A2967" s="221">
        <v>108</v>
      </c>
      <c r="B2967" s="217" t="str">
        <f>+ม.10!D117</f>
        <v>โฉนด</v>
      </c>
      <c r="C2967" s="234">
        <f>+ม.10!E117</f>
        <v>12974</v>
      </c>
      <c r="D2967" s="221">
        <f>+ม.10!I117</f>
        <v>9</v>
      </c>
      <c r="E2967" s="221">
        <f>+ม.10!J117</f>
        <v>3</v>
      </c>
      <c r="F2967" s="230">
        <f>+ม.10!K117</f>
        <v>19</v>
      </c>
      <c r="G2967" s="190"/>
      <c r="H2967" s="221">
        <f t="shared" si="315"/>
        <v>3919</v>
      </c>
      <c r="I2967" s="226">
        <v>100</v>
      </c>
      <c r="J2967" s="191">
        <f t="shared" si="316"/>
        <v>391900</v>
      </c>
      <c r="K2967" s="221">
        <f>+ม.10!Q117</f>
        <v>0</v>
      </c>
      <c r="L2967" s="238">
        <f>+ม.10!S117</f>
        <v>0</v>
      </c>
      <c r="M2967" s="238">
        <f>+ม.10!T117</f>
        <v>0</v>
      </c>
      <c r="N2967" s="190"/>
      <c r="O2967" s="197">
        <f>+ม.10!U117</f>
        <v>0</v>
      </c>
      <c r="P2967" s="190">
        <f>+ม.10!W117</f>
        <v>0</v>
      </c>
      <c r="Q2967" s="244"/>
      <c r="R2967" s="197">
        <f t="shared" si="317"/>
        <v>0</v>
      </c>
      <c r="S2967" s="221">
        <f>+ม.10!Z117</f>
        <v>0</v>
      </c>
      <c r="T2967" s="201">
        <f t="shared" si="318"/>
        <v>0</v>
      </c>
      <c r="U2967" s="190">
        <f t="shared" si="319"/>
        <v>0</v>
      </c>
      <c r="V2967" s="190">
        <f t="shared" si="320"/>
        <v>391900</v>
      </c>
      <c r="W2967" s="190"/>
      <c r="X2967" s="258" t="s">
        <v>2880</v>
      </c>
      <c r="Y2967" s="251"/>
      <c r="Z2967" s="251">
        <v>0.01</v>
      </c>
    </row>
    <row r="2968" spans="1:26" ht="15.75" customHeight="1" x14ac:dyDescent="0.45">
      <c r="A2968" s="221">
        <v>109</v>
      </c>
      <c r="B2968" s="217" t="str">
        <f>+ม.10!D118</f>
        <v>โฉนด</v>
      </c>
      <c r="C2968" s="234">
        <f>+ม.10!E118</f>
        <v>31492</v>
      </c>
      <c r="D2968" s="221">
        <f>+ม.10!I118</f>
        <v>8</v>
      </c>
      <c r="E2968" s="221">
        <f>+ม.10!J118</f>
        <v>3</v>
      </c>
      <c r="F2968" s="230">
        <f>+ม.10!K118</f>
        <v>78</v>
      </c>
      <c r="G2968" s="190"/>
      <c r="H2968" s="221">
        <f t="shared" si="315"/>
        <v>3578</v>
      </c>
      <c r="I2968" s="226">
        <v>130</v>
      </c>
      <c r="J2968" s="191">
        <f t="shared" si="316"/>
        <v>465140</v>
      </c>
      <c r="K2968" s="221">
        <f>+ม.10!Q118</f>
        <v>0</v>
      </c>
      <c r="L2968" s="238">
        <f>+ม.10!S118</f>
        <v>0</v>
      </c>
      <c r="M2968" s="238">
        <f>+ม.10!T118</f>
        <v>0</v>
      </c>
      <c r="N2968" s="190"/>
      <c r="O2968" s="197">
        <f>+ม.10!U118</f>
        <v>0</v>
      </c>
      <c r="P2968" s="190">
        <f>+ม.10!W118</f>
        <v>0</v>
      </c>
      <c r="Q2968" s="244"/>
      <c r="R2968" s="197">
        <f t="shared" si="317"/>
        <v>0</v>
      </c>
      <c r="S2968" s="221">
        <f>+ม.10!Z118</f>
        <v>0</v>
      </c>
      <c r="T2968" s="201">
        <f t="shared" si="318"/>
        <v>0</v>
      </c>
      <c r="U2968" s="190">
        <f t="shared" si="319"/>
        <v>0</v>
      </c>
      <c r="V2968" s="190">
        <f t="shared" si="320"/>
        <v>465140</v>
      </c>
      <c r="W2968" s="190"/>
      <c r="X2968" s="258" t="s">
        <v>2880</v>
      </c>
      <c r="Y2968" s="251"/>
      <c r="Z2968" s="251">
        <v>0.01</v>
      </c>
    </row>
    <row r="2969" spans="1:26" ht="15.75" customHeight="1" x14ac:dyDescent="0.45">
      <c r="A2969" s="221">
        <v>110</v>
      </c>
      <c r="B2969" s="217" t="str">
        <f>+ม.10!D119</f>
        <v>โฉนด</v>
      </c>
      <c r="C2969" s="234">
        <f>+ม.10!E119</f>
        <v>45388</v>
      </c>
      <c r="D2969" s="221">
        <f>+ม.10!I119</f>
        <v>2</v>
      </c>
      <c r="E2969" s="221">
        <f>+ม.10!J119</f>
        <v>0</v>
      </c>
      <c r="F2969" s="230">
        <f>+ม.10!K119</f>
        <v>51</v>
      </c>
      <c r="G2969" s="190"/>
      <c r="H2969" s="221">
        <f t="shared" si="315"/>
        <v>851</v>
      </c>
      <c r="I2969" s="226">
        <v>130</v>
      </c>
      <c r="J2969" s="191">
        <f t="shared" si="316"/>
        <v>110630</v>
      </c>
      <c r="K2969" s="221">
        <f>+ม.10!Q119</f>
        <v>0</v>
      </c>
      <c r="L2969" s="238">
        <f>+ม.10!S119</f>
        <v>0</v>
      </c>
      <c r="M2969" s="238">
        <f>+ม.10!T119</f>
        <v>0</v>
      </c>
      <c r="N2969" s="190"/>
      <c r="O2969" s="197">
        <f>+ม.10!U119</f>
        <v>0</v>
      </c>
      <c r="P2969" s="190">
        <f>+ม.10!W119</f>
        <v>0</v>
      </c>
      <c r="Q2969" s="244"/>
      <c r="R2969" s="197">
        <f t="shared" si="317"/>
        <v>0</v>
      </c>
      <c r="S2969" s="221">
        <f>+ม.10!Z119</f>
        <v>0</v>
      </c>
      <c r="T2969" s="201">
        <f t="shared" si="318"/>
        <v>0</v>
      </c>
      <c r="U2969" s="190">
        <f t="shared" si="319"/>
        <v>0</v>
      </c>
      <c r="V2969" s="190">
        <f t="shared" si="320"/>
        <v>110630</v>
      </c>
      <c r="W2969" s="190"/>
      <c r="X2969" s="258" t="s">
        <v>2880</v>
      </c>
      <c r="Y2969" s="251"/>
      <c r="Z2969" s="251">
        <v>0.01</v>
      </c>
    </row>
    <row r="2970" spans="1:26" ht="15.75" customHeight="1" x14ac:dyDescent="0.45">
      <c r="A2970" s="221">
        <v>111</v>
      </c>
      <c r="B2970" s="217" t="str">
        <f>+ม.10!D120</f>
        <v>สปก.</v>
      </c>
      <c r="C2970" s="234">
        <f>+ม.10!E120</f>
        <v>3159</v>
      </c>
      <c r="D2970" s="221">
        <f>+ม.10!I120</f>
        <v>7</v>
      </c>
      <c r="E2970" s="221">
        <f>+ม.10!J120</f>
        <v>2</v>
      </c>
      <c r="F2970" s="230">
        <f>+ม.10!K120</f>
        <v>75</v>
      </c>
      <c r="G2970" s="190"/>
      <c r="H2970" s="221">
        <f t="shared" si="315"/>
        <v>3075</v>
      </c>
      <c r="I2970" s="226">
        <v>100</v>
      </c>
      <c r="J2970" s="191">
        <f t="shared" si="316"/>
        <v>307500</v>
      </c>
      <c r="K2970" s="221">
        <f>+ม.10!Q120</f>
        <v>0</v>
      </c>
      <c r="L2970" s="238">
        <f>+ม.10!S120</f>
        <v>0</v>
      </c>
      <c r="M2970" s="238">
        <f>+ม.10!T120</f>
        <v>0</v>
      </c>
      <c r="N2970" s="190"/>
      <c r="O2970" s="197">
        <f>+ม.10!U120</f>
        <v>0</v>
      </c>
      <c r="P2970" s="190">
        <f>+ม.10!W120</f>
        <v>0</v>
      </c>
      <c r="Q2970" s="244"/>
      <c r="R2970" s="197">
        <f t="shared" si="317"/>
        <v>0</v>
      </c>
      <c r="S2970" s="221">
        <f>+ม.10!Z120</f>
        <v>0</v>
      </c>
      <c r="T2970" s="201">
        <f t="shared" si="318"/>
        <v>0</v>
      </c>
      <c r="U2970" s="190">
        <f t="shared" si="319"/>
        <v>0</v>
      </c>
      <c r="V2970" s="190">
        <f t="shared" si="320"/>
        <v>307500</v>
      </c>
      <c r="W2970" s="190"/>
      <c r="X2970" s="258"/>
      <c r="Y2970" s="251">
        <f t="shared" ref="Y2970" si="323">+V2970-X2970</f>
        <v>307500</v>
      </c>
      <c r="Z2970" s="251">
        <v>0.01</v>
      </c>
    </row>
    <row r="2971" spans="1:26" ht="15.75" customHeight="1" x14ac:dyDescent="0.45">
      <c r="A2971" s="221">
        <v>112</v>
      </c>
      <c r="B2971" s="217" t="str">
        <f>+ม.10!D121</f>
        <v>โฉนด</v>
      </c>
      <c r="C2971" s="234">
        <f>+ม.10!E121</f>
        <v>39705</v>
      </c>
      <c r="D2971" s="221">
        <f>+ม.10!I121</f>
        <v>10</v>
      </c>
      <c r="E2971" s="221">
        <f>+ม.10!J121</f>
        <v>2</v>
      </c>
      <c r="F2971" s="230">
        <f>+ม.10!K121</f>
        <v>15</v>
      </c>
      <c r="G2971" s="190"/>
      <c r="H2971" s="221">
        <f t="shared" si="315"/>
        <v>4215</v>
      </c>
      <c r="I2971" s="226">
        <v>100</v>
      </c>
      <c r="J2971" s="191">
        <f t="shared" si="316"/>
        <v>421500</v>
      </c>
      <c r="K2971" s="221">
        <f>+ม.10!Q121</f>
        <v>0</v>
      </c>
      <c r="L2971" s="238">
        <f>+ม.10!S121</f>
        <v>0</v>
      </c>
      <c r="M2971" s="238">
        <f>+ม.10!T121</f>
        <v>0</v>
      </c>
      <c r="N2971" s="190"/>
      <c r="O2971" s="197">
        <f>+ม.10!U121</f>
        <v>0</v>
      </c>
      <c r="P2971" s="190">
        <f>+ม.10!W121</f>
        <v>0</v>
      </c>
      <c r="Q2971" s="244"/>
      <c r="R2971" s="197">
        <f t="shared" si="317"/>
        <v>0</v>
      </c>
      <c r="S2971" s="221">
        <f>+ม.10!Z121</f>
        <v>0</v>
      </c>
      <c r="T2971" s="201">
        <f t="shared" si="318"/>
        <v>0</v>
      </c>
      <c r="U2971" s="190">
        <f t="shared" si="319"/>
        <v>0</v>
      </c>
      <c r="V2971" s="190">
        <f t="shared" si="320"/>
        <v>421500</v>
      </c>
      <c r="W2971" s="190"/>
      <c r="X2971" s="258" t="s">
        <v>2880</v>
      </c>
      <c r="Y2971" s="251"/>
      <c r="Z2971" s="251">
        <v>0.01</v>
      </c>
    </row>
    <row r="2972" spans="1:26" ht="15.75" customHeight="1" x14ac:dyDescent="0.45">
      <c r="A2972" s="221">
        <v>113</v>
      </c>
      <c r="B2972" s="217" t="str">
        <f>+ม.10!D122</f>
        <v>โฉนด</v>
      </c>
      <c r="C2972" s="234">
        <f>+ม.10!E122</f>
        <v>31214</v>
      </c>
      <c r="D2972" s="221">
        <f>+ม.10!I122</f>
        <v>0</v>
      </c>
      <c r="E2972" s="221">
        <f>+ม.10!J122</f>
        <v>0</v>
      </c>
      <c r="F2972" s="230">
        <f>+ม.10!K122</f>
        <v>68</v>
      </c>
      <c r="G2972" s="190"/>
      <c r="H2972" s="221">
        <f t="shared" si="315"/>
        <v>68</v>
      </c>
      <c r="I2972" s="226">
        <v>230</v>
      </c>
      <c r="J2972" s="191">
        <f t="shared" si="316"/>
        <v>15640</v>
      </c>
      <c r="K2972" s="221">
        <f>+ม.10!Q122</f>
        <v>1</v>
      </c>
      <c r="L2972" s="238" t="str">
        <f>+ม.10!S122</f>
        <v>บ้านเดี่ยว</v>
      </c>
      <c r="M2972" s="238" t="str">
        <f>+ม.10!T122</f>
        <v>ครึ่งตึกครึ่งไม้</v>
      </c>
      <c r="N2972" s="190"/>
      <c r="O2972" s="197">
        <f>+ม.10!U122</f>
        <v>0</v>
      </c>
      <c r="P2972" s="190">
        <f>+ม.10!W122</f>
        <v>0</v>
      </c>
      <c r="Q2972" s="244"/>
      <c r="R2972" s="197">
        <f t="shared" si="317"/>
        <v>0</v>
      </c>
      <c r="S2972" s="221">
        <f>+ม.10!Z122</f>
        <v>0</v>
      </c>
      <c r="T2972" s="201">
        <f t="shared" si="318"/>
        <v>0</v>
      </c>
      <c r="U2972" s="190">
        <f t="shared" si="319"/>
        <v>0</v>
      </c>
      <c r="V2972" s="190">
        <f t="shared" si="320"/>
        <v>15640</v>
      </c>
      <c r="W2972" s="190"/>
      <c r="X2972" s="258" t="s">
        <v>2880</v>
      </c>
      <c r="Y2972" s="251"/>
      <c r="Z2972" s="251">
        <v>0.03</v>
      </c>
    </row>
    <row r="2973" spans="1:26" ht="15.75" customHeight="1" x14ac:dyDescent="0.45">
      <c r="A2973" s="221">
        <v>114</v>
      </c>
      <c r="B2973" s="217" t="str">
        <f>+ม.10!D123</f>
        <v>โฉนด</v>
      </c>
      <c r="C2973" s="234">
        <f>+ม.10!E123</f>
        <v>64099</v>
      </c>
      <c r="D2973" s="221">
        <f>+ม.10!I123</f>
        <v>1</v>
      </c>
      <c r="E2973" s="221">
        <f>+ม.10!J123</f>
        <v>0</v>
      </c>
      <c r="F2973" s="230"/>
      <c r="G2973" s="190"/>
      <c r="H2973" s="221">
        <f t="shared" si="315"/>
        <v>400</v>
      </c>
      <c r="I2973" s="226">
        <v>230</v>
      </c>
      <c r="J2973" s="191">
        <f t="shared" si="316"/>
        <v>92000</v>
      </c>
      <c r="K2973" s="221">
        <f>+ม.10!Q123</f>
        <v>0</v>
      </c>
      <c r="L2973" s="238">
        <f>+ม.10!S123</f>
        <v>0</v>
      </c>
      <c r="M2973" s="238">
        <f>+ม.10!T123</f>
        <v>0</v>
      </c>
      <c r="N2973" s="190"/>
      <c r="O2973" s="197">
        <f>+ม.10!U123</f>
        <v>0</v>
      </c>
      <c r="P2973" s="190">
        <f>+ม.10!W123</f>
        <v>0</v>
      </c>
      <c r="Q2973" s="244"/>
      <c r="R2973" s="197">
        <f t="shared" si="317"/>
        <v>0</v>
      </c>
      <c r="S2973" s="221">
        <f>+ม.10!Z123</f>
        <v>0</v>
      </c>
      <c r="T2973" s="201">
        <f t="shared" si="318"/>
        <v>0</v>
      </c>
      <c r="U2973" s="190">
        <f t="shared" si="319"/>
        <v>0</v>
      </c>
      <c r="V2973" s="190">
        <f t="shared" si="320"/>
        <v>92000</v>
      </c>
      <c r="W2973" s="190"/>
      <c r="X2973" s="258" t="s">
        <v>2880</v>
      </c>
      <c r="Y2973" s="251"/>
      <c r="Z2973" s="251">
        <v>0.01</v>
      </c>
    </row>
    <row r="2974" spans="1:26" ht="15.75" customHeight="1" x14ac:dyDescent="0.45">
      <c r="A2974" s="221">
        <v>115</v>
      </c>
      <c r="B2974" s="217" t="str">
        <f>+ม.10!D124</f>
        <v>โฉนด</v>
      </c>
      <c r="C2974" s="234">
        <f>+ม.10!E124</f>
        <v>40076</v>
      </c>
      <c r="D2974" s="221">
        <f>+ม.10!I124</f>
        <v>0</v>
      </c>
      <c r="E2974" s="221">
        <f>+ม.10!J124</f>
        <v>2</v>
      </c>
      <c r="F2974" s="230">
        <f>+ม.10!K124</f>
        <v>65</v>
      </c>
      <c r="G2974" s="190"/>
      <c r="H2974" s="221">
        <f t="shared" si="315"/>
        <v>265</v>
      </c>
      <c r="I2974" s="226">
        <v>230</v>
      </c>
      <c r="J2974" s="191">
        <f t="shared" si="316"/>
        <v>60950</v>
      </c>
      <c r="K2974" s="221">
        <f>+ม.10!Q124</f>
        <v>0</v>
      </c>
      <c r="L2974" s="238">
        <f>+ม.10!S124</f>
        <v>0</v>
      </c>
      <c r="M2974" s="238">
        <f>+ม.10!T124</f>
        <v>0</v>
      </c>
      <c r="N2974" s="190"/>
      <c r="O2974" s="197">
        <f>+ม.10!U124</f>
        <v>0</v>
      </c>
      <c r="P2974" s="190">
        <f>+ม.10!W124</f>
        <v>0</v>
      </c>
      <c r="Q2974" s="244"/>
      <c r="R2974" s="197">
        <f t="shared" si="317"/>
        <v>0</v>
      </c>
      <c r="S2974" s="221">
        <f>+ม.10!Z124</f>
        <v>0</v>
      </c>
      <c r="T2974" s="201">
        <f t="shared" si="318"/>
        <v>0</v>
      </c>
      <c r="U2974" s="190">
        <f t="shared" si="319"/>
        <v>0</v>
      </c>
      <c r="V2974" s="190">
        <f t="shared" si="320"/>
        <v>60950</v>
      </c>
      <c r="W2974" s="190"/>
      <c r="X2974" s="258" t="s">
        <v>2880</v>
      </c>
      <c r="Y2974" s="251"/>
      <c r="Z2974" s="251">
        <v>0.01</v>
      </c>
    </row>
    <row r="2975" spans="1:26" ht="15.75" customHeight="1" x14ac:dyDescent="0.45">
      <c r="A2975" s="221">
        <v>116</v>
      </c>
      <c r="B2975" s="217" t="str">
        <f>+ม.10!D125</f>
        <v>โฉนด</v>
      </c>
      <c r="C2975" s="234">
        <f>+ม.10!E125</f>
        <v>40075</v>
      </c>
      <c r="D2975" s="221">
        <f>+ม.10!I125</f>
        <v>0</v>
      </c>
      <c r="E2975" s="221">
        <f>+ม.10!J125</f>
        <v>2</v>
      </c>
      <c r="F2975" s="230">
        <f>+ม.10!K125</f>
        <v>88</v>
      </c>
      <c r="G2975" s="190"/>
      <c r="H2975" s="221">
        <f t="shared" si="315"/>
        <v>288</v>
      </c>
      <c r="I2975" s="226">
        <v>230</v>
      </c>
      <c r="J2975" s="191">
        <f t="shared" si="316"/>
        <v>66240</v>
      </c>
      <c r="K2975" s="221">
        <f>+ม.10!Q125</f>
        <v>0</v>
      </c>
      <c r="L2975" s="238">
        <f>+ม.10!S125</f>
        <v>0</v>
      </c>
      <c r="M2975" s="238">
        <f>+ม.10!T125</f>
        <v>0</v>
      </c>
      <c r="N2975" s="190"/>
      <c r="O2975" s="197">
        <f>+ม.10!U125</f>
        <v>0</v>
      </c>
      <c r="P2975" s="190">
        <f>+ม.10!W125</f>
        <v>0</v>
      </c>
      <c r="Q2975" s="244"/>
      <c r="R2975" s="197">
        <f t="shared" si="317"/>
        <v>0</v>
      </c>
      <c r="S2975" s="221">
        <f>+ม.10!Z125</f>
        <v>0</v>
      </c>
      <c r="T2975" s="201">
        <f t="shared" si="318"/>
        <v>0</v>
      </c>
      <c r="U2975" s="190">
        <f t="shared" si="319"/>
        <v>0</v>
      </c>
      <c r="V2975" s="190">
        <f t="shared" si="320"/>
        <v>66240</v>
      </c>
      <c r="W2975" s="190"/>
      <c r="X2975" s="258" t="s">
        <v>2880</v>
      </c>
      <c r="Y2975" s="251"/>
      <c r="Z2975" s="251">
        <v>0.01</v>
      </c>
    </row>
    <row r="2976" spans="1:26" ht="15.75" customHeight="1" x14ac:dyDescent="0.45">
      <c r="A2976" s="221">
        <v>117</v>
      </c>
      <c r="B2976" s="217" t="str">
        <f>+ม.10!D126</f>
        <v>โฉนด</v>
      </c>
      <c r="C2976" s="234">
        <f>+ม.10!E126</f>
        <v>60348</v>
      </c>
      <c r="D2976" s="221">
        <f>+ม.10!I126</f>
        <v>6</v>
      </c>
      <c r="E2976" s="221">
        <f>+ม.10!J126</f>
        <v>2</v>
      </c>
      <c r="F2976" s="230"/>
      <c r="G2976" s="190"/>
      <c r="H2976" s="221">
        <f t="shared" si="315"/>
        <v>2600</v>
      </c>
      <c r="I2976" s="226">
        <v>130</v>
      </c>
      <c r="J2976" s="191">
        <f t="shared" si="316"/>
        <v>338000</v>
      </c>
      <c r="K2976" s="221">
        <f>+ม.10!Q126</f>
        <v>0</v>
      </c>
      <c r="L2976" s="238">
        <f>+ม.10!S126</f>
        <v>0</v>
      </c>
      <c r="M2976" s="238">
        <f>+ม.10!T126</f>
        <v>0</v>
      </c>
      <c r="N2976" s="190"/>
      <c r="O2976" s="197">
        <f>+ม.10!U126</f>
        <v>0</v>
      </c>
      <c r="P2976" s="190">
        <f>+ม.10!W126</f>
        <v>0</v>
      </c>
      <c r="Q2976" s="244"/>
      <c r="R2976" s="197">
        <f t="shared" si="317"/>
        <v>0</v>
      </c>
      <c r="S2976" s="221">
        <f>+ม.10!Z126</f>
        <v>0</v>
      </c>
      <c r="T2976" s="201">
        <f t="shared" si="318"/>
        <v>0</v>
      </c>
      <c r="U2976" s="190">
        <f t="shared" si="319"/>
        <v>0</v>
      </c>
      <c r="V2976" s="190">
        <f t="shared" si="320"/>
        <v>338000</v>
      </c>
      <c r="W2976" s="190"/>
      <c r="X2976" s="258" t="s">
        <v>2880</v>
      </c>
      <c r="Y2976" s="251"/>
      <c r="Z2976" s="251">
        <v>0.01</v>
      </c>
    </row>
    <row r="2977" spans="1:26" ht="15.75" customHeight="1" x14ac:dyDescent="0.45">
      <c r="A2977" s="221">
        <v>118</v>
      </c>
      <c r="B2977" s="217" t="str">
        <f>+ม.10!D127</f>
        <v>โฉนด</v>
      </c>
      <c r="C2977" s="234">
        <f>+ม.10!E127</f>
        <v>39608</v>
      </c>
      <c r="D2977" s="221">
        <f>+ม.10!I127</f>
        <v>1</v>
      </c>
      <c r="E2977" s="221">
        <f>+ม.10!J127</f>
        <v>2</v>
      </c>
      <c r="F2977" s="230">
        <f>+ม.10!K127</f>
        <v>78</v>
      </c>
      <c r="G2977" s="190"/>
      <c r="H2977" s="221">
        <f t="shared" si="315"/>
        <v>678</v>
      </c>
      <c r="I2977" s="226">
        <v>200</v>
      </c>
      <c r="J2977" s="191">
        <f t="shared" si="316"/>
        <v>135600</v>
      </c>
      <c r="K2977" s="221">
        <f>+ม.10!Q127</f>
        <v>0</v>
      </c>
      <c r="L2977" s="238">
        <f>+ม.10!S127</f>
        <v>0</v>
      </c>
      <c r="M2977" s="238">
        <f>+ม.10!T127</f>
        <v>0</v>
      </c>
      <c r="N2977" s="190"/>
      <c r="O2977" s="197">
        <f>+ม.10!U127</f>
        <v>0</v>
      </c>
      <c r="P2977" s="190">
        <f>+ม.10!W127</f>
        <v>0</v>
      </c>
      <c r="Q2977" s="244"/>
      <c r="R2977" s="197">
        <f t="shared" si="317"/>
        <v>0</v>
      </c>
      <c r="S2977" s="221">
        <f>+ม.10!Z127</f>
        <v>0</v>
      </c>
      <c r="T2977" s="201">
        <f t="shared" si="318"/>
        <v>0</v>
      </c>
      <c r="U2977" s="190">
        <f t="shared" si="319"/>
        <v>0</v>
      </c>
      <c r="V2977" s="190">
        <f t="shared" si="320"/>
        <v>135600</v>
      </c>
      <c r="W2977" s="190"/>
      <c r="X2977" s="258" t="s">
        <v>2880</v>
      </c>
      <c r="Y2977" s="251"/>
      <c r="Z2977" s="251">
        <v>0.01</v>
      </c>
    </row>
    <row r="2978" spans="1:26" ht="15.75" customHeight="1" x14ac:dyDescent="0.45">
      <c r="A2978" s="221">
        <v>119</v>
      </c>
      <c r="B2978" s="217" t="str">
        <f>+ม.10!D128</f>
        <v>สปก.</v>
      </c>
      <c r="C2978" s="234">
        <f>+ม.10!E128</f>
        <v>3160</v>
      </c>
      <c r="D2978" s="221">
        <f>+ม.10!I128</f>
        <v>5</v>
      </c>
      <c r="E2978" s="221">
        <f>+ม.10!J128</f>
        <v>0</v>
      </c>
      <c r="F2978" s="230">
        <f>+ม.10!K128</f>
        <v>6</v>
      </c>
      <c r="G2978" s="190"/>
      <c r="H2978" s="221">
        <f t="shared" si="315"/>
        <v>2006</v>
      </c>
      <c r="I2978" s="226">
        <v>100</v>
      </c>
      <c r="J2978" s="191">
        <f t="shared" si="316"/>
        <v>200600</v>
      </c>
      <c r="K2978" s="221">
        <f>+ม.10!Q128</f>
        <v>0</v>
      </c>
      <c r="L2978" s="238">
        <f>+ม.10!S128</f>
        <v>0</v>
      </c>
      <c r="M2978" s="238">
        <f>+ม.10!T128</f>
        <v>0</v>
      </c>
      <c r="N2978" s="190"/>
      <c r="O2978" s="197">
        <f>+ม.10!U128</f>
        <v>0</v>
      </c>
      <c r="P2978" s="190">
        <f>+ม.10!W128</f>
        <v>0</v>
      </c>
      <c r="Q2978" s="244"/>
      <c r="R2978" s="197">
        <f t="shared" si="317"/>
        <v>0</v>
      </c>
      <c r="S2978" s="221">
        <f>+ม.10!Z128</f>
        <v>0</v>
      </c>
      <c r="T2978" s="201">
        <f t="shared" si="318"/>
        <v>0</v>
      </c>
      <c r="U2978" s="190">
        <f t="shared" si="319"/>
        <v>0</v>
      </c>
      <c r="V2978" s="190">
        <f t="shared" si="320"/>
        <v>200600</v>
      </c>
      <c r="W2978" s="190"/>
      <c r="X2978" s="258"/>
      <c r="Y2978" s="251">
        <f t="shared" ref="Y2978:Y2979" si="324">+V2978-X2978</f>
        <v>200600</v>
      </c>
      <c r="Z2978" s="251">
        <v>0.01</v>
      </c>
    </row>
    <row r="2979" spans="1:26" ht="15.75" customHeight="1" x14ac:dyDescent="0.45">
      <c r="A2979" s="221">
        <v>120</v>
      </c>
      <c r="B2979" s="217" t="str">
        <f>+ม.10!D129</f>
        <v>สปก.</v>
      </c>
      <c r="C2979" s="234">
        <f>+ม.10!E129</f>
        <v>9025</v>
      </c>
      <c r="D2979" s="221">
        <f>+ม.10!I129</f>
        <v>9</v>
      </c>
      <c r="E2979" s="221">
        <f>+ม.10!J129</f>
        <v>0</v>
      </c>
      <c r="F2979" s="230">
        <f>+ม.10!K129</f>
        <v>78</v>
      </c>
      <c r="G2979" s="190"/>
      <c r="H2979" s="221">
        <f t="shared" si="315"/>
        <v>3678</v>
      </c>
      <c r="I2979" s="226">
        <v>100</v>
      </c>
      <c r="J2979" s="191">
        <f t="shared" si="316"/>
        <v>367800</v>
      </c>
      <c r="K2979" s="221">
        <f>+ม.10!Q129</f>
        <v>0</v>
      </c>
      <c r="L2979" s="238">
        <f>+ม.10!S129</f>
        <v>0</v>
      </c>
      <c r="M2979" s="238">
        <f>+ม.10!T129</f>
        <v>0</v>
      </c>
      <c r="N2979" s="190"/>
      <c r="O2979" s="197">
        <f>+ม.10!U129</f>
        <v>0</v>
      </c>
      <c r="P2979" s="190">
        <f>+ม.10!W129</f>
        <v>0</v>
      </c>
      <c r="Q2979" s="244"/>
      <c r="R2979" s="197">
        <f t="shared" si="317"/>
        <v>0</v>
      </c>
      <c r="S2979" s="221">
        <f>+ม.10!Z129</f>
        <v>0</v>
      </c>
      <c r="T2979" s="201">
        <f t="shared" si="318"/>
        <v>0</v>
      </c>
      <c r="U2979" s="190">
        <f t="shared" si="319"/>
        <v>0</v>
      </c>
      <c r="V2979" s="190">
        <f t="shared" si="320"/>
        <v>367800</v>
      </c>
      <c r="W2979" s="190"/>
      <c r="X2979" s="258"/>
      <c r="Y2979" s="251">
        <f t="shared" si="324"/>
        <v>367800</v>
      </c>
      <c r="Z2979" s="251">
        <v>0.01</v>
      </c>
    </row>
    <row r="2980" spans="1:26" ht="15.75" customHeight="1" x14ac:dyDescent="0.45">
      <c r="A2980" s="221">
        <v>121</v>
      </c>
      <c r="B2980" s="217" t="str">
        <f>+ม.10!D130</f>
        <v>โฉนด</v>
      </c>
      <c r="C2980" s="234">
        <f>+ม.10!E130</f>
        <v>14939</v>
      </c>
      <c r="D2980" s="221">
        <f>+ม.10!I130</f>
        <v>6</v>
      </c>
      <c r="E2980" s="221">
        <f>+ม.10!J130</f>
        <v>0</v>
      </c>
      <c r="F2980" s="230">
        <f>+ม.10!K130</f>
        <v>79</v>
      </c>
      <c r="G2980" s="190"/>
      <c r="H2980" s="221">
        <f t="shared" si="315"/>
        <v>2479</v>
      </c>
      <c r="I2980" s="226">
        <v>130</v>
      </c>
      <c r="J2980" s="191">
        <f t="shared" si="316"/>
        <v>322270</v>
      </c>
      <c r="K2980" s="221">
        <f>+ม.10!Q130</f>
        <v>0</v>
      </c>
      <c r="L2980" s="238">
        <f>+ม.10!S130</f>
        <v>0</v>
      </c>
      <c r="M2980" s="238">
        <f>+ม.10!T130</f>
        <v>0</v>
      </c>
      <c r="N2980" s="190"/>
      <c r="O2980" s="197">
        <f>+ม.10!U130</f>
        <v>0</v>
      </c>
      <c r="P2980" s="190">
        <f>+ม.10!W130</f>
        <v>0</v>
      </c>
      <c r="Q2980" s="244"/>
      <c r="R2980" s="197">
        <f t="shared" si="317"/>
        <v>0</v>
      </c>
      <c r="S2980" s="221">
        <f>+ม.10!Z130</f>
        <v>0</v>
      </c>
      <c r="T2980" s="201">
        <f t="shared" si="318"/>
        <v>0</v>
      </c>
      <c r="U2980" s="190">
        <f t="shared" si="319"/>
        <v>0</v>
      </c>
      <c r="V2980" s="190">
        <f t="shared" si="320"/>
        <v>322270</v>
      </c>
      <c r="W2980" s="190"/>
      <c r="X2980" s="258" t="s">
        <v>2880</v>
      </c>
      <c r="Y2980" s="251"/>
      <c r="Z2980" s="251">
        <v>0.01</v>
      </c>
    </row>
    <row r="2981" spans="1:26" ht="15.75" customHeight="1" x14ac:dyDescent="0.45">
      <c r="A2981" s="221">
        <v>122</v>
      </c>
      <c r="B2981" s="217" t="str">
        <f>+ม.10!D131</f>
        <v>โฉนด</v>
      </c>
      <c r="C2981" s="234">
        <f>+ม.10!E131</f>
        <v>63107</v>
      </c>
      <c r="D2981" s="221">
        <f>+ม.10!I131</f>
        <v>4</v>
      </c>
      <c r="E2981" s="221">
        <f>+ม.10!J131</f>
        <v>0</v>
      </c>
      <c r="F2981" s="230"/>
      <c r="G2981" s="190"/>
      <c r="H2981" s="221">
        <f t="shared" si="315"/>
        <v>1600</v>
      </c>
      <c r="I2981" s="226">
        <v>100</v>
      </c>
      <c r="J2981" s="191">
        <f t="shared" si="316"/>
        <v>160000</v>
      </c>
      <c r="K2981" s="221">
        <f>+ม.10!Q131</f>
        <v>0</v>
      </c>
      <c r="L2981" s="238">
        <f>+ม.10!S131</f>
        <v>0</v>
      </c>
      <c r="M2981" s="238">
        <f>+ม.10!T131</f>
        <v>0</v>
      </c>
      <c r="N2981" s="190"/>
      <c r="O2981" s="197">
        <f>+ม.10!U131</f>
        <v>0</v>
      </c>
      <c r="P2981" s="190">
        <f>+ม.10!W131</f>
        <v>0</v>
      </c>
      <c r="Q2981" s="244"/>
      <c r="R2981" s="197">
        <f t="shared" si="317"/>
        <v>0</v>
      </c>
      <c r="S2981" s="221">
        <f>+ม.10!Z131</f>
        <v>0</v>
      </c>
      <c r="T2981" s="201">
        <f t="shared" si="318"/>
        <v>0</v>
      </c>
      <c r="U2981" s="190">
        <f t="shared" si="319"/>
        <v>0</v>
      </c>
      <c r="V2981" s="190">
        <f t="shared" si="320"/>
        <v>160000</v>
      </c>
      <c r="W2981" s="190"/>
      <c r="X2981" s="258" t="s">
        <v>2880</v>
      </c>
      <c r="Y2981" s="251"/>
      <c r="Z2981" s="251">
        <v>0.01</v>
      </c>
    </row>
    <row r="2982" spans="1:26" ht="15.75" customHeight="1" x14ac:dyDescent="0.45">
      <c r="A2982" s="221">
        <v>123</v>
      </c>
      <c r="B2982" s="217" t="str">
        <f>+ม.10!D132</f>
        <v>โฉนด</v>
      </c>
      <c r="C2982" s="234">
        <f>+ม.10!E132</f>
        <v>63139</v>
      </c>
      <c r="D2982" s="221">
        <f>+ม.10!I132</f>
        <v>0</v>
      </c>
      <c r="E2982" s="221">
        <f>+ม.10!J132</f>
        <v>1</v>
      </c>
      <c r="F2982" s="230">
        <f>+ม.10!K132</f>
        <v>59.1</v>
      </c>
      <c r="G2982" s="190"/>
      <c r="H2982" s="221">
        <f t="shared" si="315"/>
        <v>159.1</v>
      </c>
      <c r="I2982" s="226">
        <v>230</v>
      </c>
      <c r="J2982" s="191">
        <f t="shared" si="316"/>
        <v>36593</v>
      </c>
      <c r="K2982" s="221">
        <f>+ม.10!Q132</f>
        <v>0</v>
      </c>
      <c r="L2982" s="238">
        <f>+ม.10!S132</f>
        <v>0</v>
      </c>
      <c r="M2982" s="238">
        <f>+ม.10!T132</f>
        <v>0</v>
      </c>
      <c r="N2982" s="190"/>
      <c r="O2982" s="197">
        <f>+ม.10!U132</f>
        <v>0</v>
      </c>
      <c r="P2982" s="190">
        <f>+ม.10!W132</f>
        <v>0</v>
      </c>
      <c r="Q2982" s="244"/>
      <c r="R2982" s="197">
        <f t="shared" si="317"/>
        <v>0</v>
      </c>
      <c r="S2982" s="221">
        <f>+ม.10!Z132</f>
        <v>0</v>
      </c>
      <c r="T2982" s="201">
        <f t="shared" si="318"/>
        <v>0</v>
      </c>
      <c r="U2982" s="190">
        <f t="shared" si="319"/>
        <v>0</v>
      </c>
      <c r="V2982" s="190">
        <f t="shared" si="320"/>
        <v>36593</v>
      </c>
      <c r="W2982" s="190"/>
      <c r="X2982" s="258" t="s">
        <v>2880</v>
      </c>
      <c r="Y2982" s="251"/>
      <c r="Z2982" s="251">
        <v>0.01</v>
      </c>
    </row>
    <row r="2983" spans="1:26" ht="15.75" customHeight="1" x14ac:dyDescent="0.45">
      <c r="A2983" s="221">
        <v>124</v>
      </c>
      <c r="B2983" s="217" t="str">
        <f>+ม.10!D133</f>
        <v>โฉนด</v>
      </c>
      <c r="C2983" s="234">
        <f>+ม.10!E133</f>
        <v>57473</v>
      </c>
      <c r="D2983" s="221">
        <f>+ม.10!I133</f>
        <v>6</v>
      </c>
      <c r="E2983" s="221">
        <f>+ม.10!J133</f>
        <v>0</v>
      </c>
      <c r="F2983" s="230">
        <f>+ม.10!K133</f>
        <v>87</v>
      </c>
      <c r="G2983" s="190"/>
      <c r="H2983" s="221">
        <f t="shared" si="315"/>
        <v>2487</v>
      </c>
      <c r="I2983" s="226">
        <v>100</v>
      </c>
      <c r="J2983" s="191">
        <f t="shared" si="316"/>
        <v>248700</v>
      </c>
      <c r="K2983" s="221">
        <f>+ม.10!Q133</f>
        <v>0</v>
      </c>
      <c r="L2983" s="238">
        <f>+ม.10!S133</f>
        <v>0</v>
      </c>
      <c r="M2983" s="238">
        <f>+ม.10!T133</f>
        <v>0</v>
      </c>
      <c r="N2983" s="190"/>
      <c r="O2983" s="197">
        <f>+ม.10!U133</f>
        <v>0</v>
      </c>
      <c r="P2983" s="190">
        <f>+ม.10!W133</f>
        <v>0</v>
      </c>
      <c r="Q2983" s="244"/>
      <c r="R2983" s="197">
        <f t="shared" si="317"/>
        <v>0</v>
      </c>
      <c r="S2983" s="221">
        <f>+ม.10!Z133</f>
        <v>0</v>
      </c>
      <c r="T2983" s="201">
        <f t="shared" si="318"/>
        <v>0</v>
      </c>
      <c r="U2983" s="190">
        <f t="shared" si="319"/>
        <v>0</v>
      </c>
      <c r="V2983" s="190">
        <f t="shared" si="320"/>
        <v>248700</v>
      </c>
      <c r="W2983" s="190"/>
      <c r="X2983" s="258" t="s">
        <v>2880</v>
      </c>
      <c r="Y2983" s="251"/>
      <c r="Z2983" s="251">
        <v>0.01</v>
      </c>
    </row>
    <row r="2984" spans="1:26" ht="15.75" customHeight="1" x14ac:dyDescent="0.45">
      <c r="A2984" s="221">
        <v>125</v>
      </c>
      <c r="B2984" s="217" t="str">
        <f>+ม.10!D134</f>
        <v>น.ส.3</v>
      </c>
      <c r="C2984" s="234">
        <f>+ม.10!E134</f>
        <v>1024</v>
      </c>
      <c r="D2984" s="221">
        <f>+ม.10!I134</f>
        <v>0</v>
      </c>
      <c r="E2984" s="221">
        <f>+ม.10!J134</f>
        <v>1</v>
      </c>
      <c r="F2984" s="230">
        <f>+ม.10!K134</f>
        <v>60</v>
      </c>
      <c r="G2984" s="190"/>
      <c r="H2984" s="221">
        <f t="shared" si="315"/>
        <v>160</v>
      </c>
      <c r="I2984" s="226">
        <v>100</v>
      </c>
      <c r="J2984" s="191">
        <f t="shared" si="316"/>
        <v>16000</v>
      </c>
      <c r="K2984" s="221">
        <f>+ม.10!Q134</f>
        <v>1</v>
      </c>
      <c r="L2984" s="238" t="str">
        <f>+ม.10!S134</f>
        <v>บ้านเดี่ยว</v>
      </c>
      <c r="M2984" s="238" t="str">
        <f>+ม.10!T134</f>
        <v>ไม้</v>
      </c>
      <c r="N2984" s="190"/>
      <c r="O2984" s="197">
        <f>+ม.10!U134</f>
        <v>0</v>
      </c>
      <c r="P2984" s="190">
        <f>+ม.10!W134</f>
        <v>0</v>
      </c>
      <c r="Q2984" s="244">
        <v>6800</v>
      </c>
      <c r="R2984" s="197">
        <f t="shared" si="317"/>
        <v>0</v>
      </c>
      <c r="S2984" s="221">
        <f>+ม.10!Z134</f>
        <v>0</v>
      </c>
      <c r="T2984" s="201">
        <f t="shared" si="318"/>
        <v>0</v>
      </c>
      <c r="U2984" s="190">
        <f t="shared" si="319"/>
        <v>0</v>
      </c>
      <c r="V2984" s="190">
        <f t="shared" si="320"/>
        <v>16000</v>
      </c>
      <c r="W2984" s="190"/>
      <c r="X2984" s="258"/>
      <c r="Y2984" s="251">
        <f t="shared" ref="Y2984:Y2985" si="325">+V2984-X2984</f>
        <v>16000</v>
      </c>
      <c r="Z2984" s="251">
        <v>0.03</v>
      </c>
    </row>
    <row r="2985" spans="1:26" ht="15.75" customHeight="1" x14ac:dyDescent="0.45">
      <c r="A2985" s="221">
        <v>126</v>
      </c>
      <c r="B2985" s="217" t="str">
        <f>+ม.10!D135</f>
        <v>น.ส.3</v>
      </c>
      <c r="C2985" s="234">
        <f>+ม.10!E135</f>
        <v>0</v>
      </c>
      <c r="D2985" s="221">
        <f>+ม.10!I135</f>
        <v>24</v>
      </c>
      <c r="E2985" s="221">
        <f>+ม.10!J135</f>
        <v>0</v>
      </c>
      <c r="F2985" s="230"/>
      <c r="G2985" s="190"/>
      <c r="H2985" s="221">
        <f t="shared" si="315"/>
        <v>9600</v>
      </c>
      <c r="I2985" s="226">
        <v>100</v>
      </c>
      <c r="J2985" s="191">
        <f t="shared" si="316"/>
        <v>960000</v>
      </c>
      <c r="K2985" s="221">
        <f>+ม.10!Q135</f>
        <v>0</v>
      </c>
      <c r="L2985" s="238">
        <f>+ม.10!S135</f>
        <v>0</v>
      </c>
      <c r="M2985" s="238">
        <f>+ม.10!T135</f>
        <v>0</v>
      </c>
      <c r="N2985" s="190"/>
      <c r="O2985" s="197">
        <f>+ม.10!U135</f>
        <v>0</v>
      </c>
      <c r="P2985" s="190">
        <f>+ม.10!W135</f>
        <v>0</v>
      </c>
      <c r="Q2985" s="244"/>
      <c r="R2985" s="197">
        <f t="shared" si="317"/>
        <v>0</v>
      </c>
      <c r="S2985" s="221">
        <f>+ม.10!Z135</f>
        <v>0</v>
      </c>
      <c r="T2985" s="201">
        <f t="shared" si="318"/>
        <v>0</v>
      </c>
      <c r="U2985" s="190">
        <f t="shared" si="319"/>
        <v>0</v>
      </c>
      <c r="V2985" s="190">
        <f t="shared" si="320"/>
        <v>960000</v>
      </c>
      <c r="W2985" s="190"/>
      <c r="X2985" s="258"/>
      <c r="Y2985" s="251">
        <f t="shared" si="325"/>
        <v>960000</v>
      </c>
      <c r="Z2985" s="251">
        <v>0.01</v>
      </c>
    </row>
    <row r="2986" spans="1:26" ht="15.75" customHeight="1" x14ac:dyDescent="0.45">
      <c r="A2986" s="221"/>
      <c r="B2986" s="217"/>
      <c r="C2986" s="234"/>
      <c r="D2986" s="221"/>
      <c r="E2986" s="221"/>
      <c r="F2986" s="230"/>
      <c r="G2986" s="190"/>
      <c r="H2986" s="221">
        <f t="shared" si="315"/>
        <v>0</v>
      </c>
      <c r="I2986" s="226"/>
      <c r="J2986" s="191">
        <f t="shared" si="316"/>
        <v>0</v>
      </c>
      <c r="K2986" s="221"/>
      <c r="L2986" s="238"/>
      <c r="M2986" s="238"/>
      <c r="N2986" s="190"/>
      <c r="O2986" s="197"/>
      <c r="P2986" s="190"/>
      <c r="Q2986" s="244"/>
      <c r="R2986" s="197"/>
      <c r="S2986" s="221"/>
      <c r="T2986" s="201"/>
      <c r="U2986" s="190"/>
      <c r="V2986" s="190"/>
      <c r="W2986" s="190"/>
      <c r="X2986" s="258"/>
      <c r="Y2986" s="251"/>
      <c r="Z2986" s="251"/>
    </row>
    <row r="2987" spans="1:26" ht="15.75" customHeight="1" x14ac:dyDescent="0.45">
      <c r="A2987" s="221"/>
      <c r="B2987" s="217"/>
      <c r="C2987" s="234"/>
      <c r="D2987" s="221"/>
      <c r="E2987" s="221"/>
      <c r="F2987" s="230"/>
      <c r="G2987" s="190"/>
      <c r="H2987" s="221">
        <f t="shared" si="315"/>
        <v>0</v>
      </c>
      <c r="I2987" s="226"/>
      <c r="J2987" s="191">
        <f t="shared" si="316"/>
        <v>0</v>
      </c>
      <c r="K2987" s="221"/>
      <c r="L2987" s="238"/>
      <c r="M2987" s="238"/>
      <c r="N2987" s="190"/>
      <c r="O2987" s="197"/>
      <c r="P2987" s="190"/>
      <c r="Q2987" s="244"/>
      <c r="R2987" s="197"/>
      <c r="S2987" s="221"/>
      <c r="T2987" s="201"/>
      <c r="U2987" s="190"/>
      <c r="V2987" s="190"/>
      <c r="W2987" s="190"/>
      <c r="X2987" s="258"/>
      <c r="Y2987" s="251"/>
      <c r="Z2987" s="251"/>
    </row>
    <row r="2988" spans="1:26" ht="15.75" customHeight="1" x14ac:dyDescent="0.45">
      <c r="A2988" s="221"/>
      <c r="B2988" s="217"/>
      <c r="C2988" s="234"/>
      <c r="D2988" s="221"/>
      <c r="E2988" s="221"/>
      <c r="F2988" s="230"/>
      <c r="G2988" s="190"/>
      <c r="H2988" s="221">
        <f t="shared" si="315"/>
        <v>0</v>
      </c>
      <c r="I2988" s="226"/>
      <c r="J2988" s="191">
        <f t="shared" si="316"/>
        <v>0</v>
      </c>
      <c r="K2988" s="221"/>
      <c r="L2988" s="238"/>
      <c r="M2988" s="238"/>
      <c r="N2988" s="190"/>
      <c r="O2988" s="197"/>
      <c r="P2988" s="190"/>
      <c r="Q2988" s="244"/>
      <c r="R2988" s="197"/>
      <c r="S2988" s="221"/>
      <c r="T2988" s="201"/>
      <c r="U2988" s="190"/>
      <c r="V2988" s="190"/>
      <c r="W2988" s="190"/>
      <c r="X2988" s="258"/>
      <c r="Y2988" s="251"/>
      <c r="Z2988" s="251"/>
    </row>
    <row r="2989" spans="1:26" ht="15.75" customHeight="1" x14ac:dyDescent="0.45">
      <c r="A2989" s="221"/>
      <c r="B2989" s="217"/>
      <c r="C2989" s="234"/>
      <c r="D2989" s="221"/>
      <c r="E2989" s="221"/>
      <c r="F2989" s="230"/>
      <c r="G2989" s="190"/>
      <c r="H2989" s="221">
        <f t="shared" si="315"/>
        <v>0</v>
      </c>
      <c r="I2989" s="226"/>
      <c r="J2989" s="191">
        <f t="shared" si="316"/>
        <v>0</v>
      </c>
      <c r="K2989" s="221"/>
      <c r="L2989" s="238"/>
      <c r="M2989" s="238"/>
      <c r="N2989" s="190"/>
      <c r="O2989" s="197"/>
      <c r="P2989" s="190"/>
      <c r="Q2989" s="244"/>
      <c r="R2989" s="197"/>
      <c r="S2989" s="221"/>
      <c r="T2989" s="201"/>
      <c r="U2989" s="190"/>
      <c r="V2989" s="190"/>
      <c r="W2989" s="190"/>
      <c r="X2989" s="258"/>
      <c r="Y2989" s="251"/>
      <c r="Z2989" s="251"/>
    </row>
    <row r="2990" spans="1:26" ht="15.75" customHeight="1" x14ac:dyDescent="0.45">
      <c r="A2990" s="221"/>
      <c r="B2990" s="217"/>
      <c r="C2990" s="234"/>
      <c r="D2990" s="221"/>
      <c r="E2990" s="221"/>
      <c r="F2990" s="230"/>
      <c r="G2990" s="190"/>
      <c r="H2990" s="221">
        <f t="shared" si="315"/>
        <v>0</v>
      </c>
      <c r="I2990" s="226"/>
      <c r="J2990" s="191">
        <f t="shared" si="316"/>
        <v>0</v>
      </c>
      <c r="K2990" s="221"/>
      <c r="L2990" s="238"/>
      <c r="M2990" s="238"/>
      <c r="N2990" s="190"/>
      <c r="O2990" s="197"/>
      <c r="P2990" s="190"/>
      <c r="Q2990" s="244"/>
      <c r="R2990" s="197"/>
      <c r="S2990" s="221"/>
      <c r="T2990" s="201"/>
      <c r="U2990" s="190"/>
      <c r="V2990" s="190"/>
      <c r="W2990" s="190"/>
      <c r="X2990" s="258"/>
      <c r="Y2990" s="251"/>
      <c r="Z2990" s="251"/>
    </row>
    <row r="2991" spans="1:26" ht="15.75" customHeight="1" x14ac:dyDescent="0.45">
      <c r="A2991" s="221"/>
      <c r="B2991" s="217"/>
      <c r="C2991" s="234"/>
      <c r="D2991" s="221"/>
      <c r="E2991" s="221"/>
      <c r="F2991" s="230"/>
      <c r="G2991" s="190"/>
      <c r="H2991" s="221">
        <f t="shared" ref="H2991:H3054" si="326">+(D2991*400)+(E2991*100)+F2991</f>
        <v>0</v>
      </c>
      <c r="I2991" s="226"/>
      <c r="J2991" s="191">
        <f t="shared" si="316"/>
        <v>0</v>
      </c>
      <c r="K2991" s="221"/>
      <c r="L2991" s="238"/>
      <c r="M2991" s="238"/>
      <c r="N2991" s="190"/>
      <c r="O2991" s="197"/>
      <c r="P2991" s="190"/>
      <c r="Q2991" s="244"/>
      <c r="R2991" s="197"/>
      <c r="S2991" s="221"/>
      <c r="T2991" s="201"/>
      <c r="U2991" s="190"/>
      <c r="V2991" s="190"/>
      <c r="W2991" s="190"/>
      <c r="X2991" s="258"/>
      <c r="Y2991" s="251"/>
      <c r="Z2991" s="251"/>
    </row>
    <row r="2992" spans="1:26" ht="15.75" customHeight="1" x14ac:dyDescent="0.45">
      <c r="A2992" s="221"/>
      <c r="B2992" s="217"/>
      <c r="C2992" s="234"/>
      <c r="D2992" s="221"/>
      <c r="E2992" s="221"/>
      <c r="F2992" s="230"/>
      <c r="G2992" s="190"/>
      <c r="H2992" s="221">
        <f t="shared" si="326"/>
        <v>0</v>
      </c>
      <c r="I2992" s="226"/>
      <c r="J2992" s="191">
        <f t="shared" ref="J2992:J3055" si="327">H2992*I2992</f>
        <v>0</v>
      </c>
      <c r="K2992" s="221"/>
      <c r="L2992" s="238"/>
      <c r="M2992" s="238"/>
      <c r="N2992" s="190"/>
      <c r="O2992" s="197"/>
      <c r="P2992" s="190"/>
      <c r="Q2992" s="244"/>
      <c r="R2992" s="197"/>
      <c r="S2992" s="221"/>
      <c r="T2992" s="201"/>
      <c r="U2992" s="190"/>
      <c r="V2992" s="190"/>
      <c r="W2992" s="190"/>
      <c r="X2992" s="258"/>
      <c r="Y2992" s="251"/>
      <c r="Z2992" s="251"/>
    </row>
    <row r="2993" spans="1:26" ht="15.75" customHeight="1" x14ac:dyDescent="0.45">
      <c r="A2993" s="221"/>
      <c r="B2993" s="217"/>
      <c r="C2993" s="234"/>
      <c r="D2993" s="221"/>
      <c r="E2993" s="221"/>
      <c r="F2993" s="230"/>
      <c r="G2993" s="190"/>
      <c r="H2993" s="221">
        <f t="shared" si="326"/>
        <v>0</v>
      </c>
      <c r="I2993" s="226"/>
      <c r="J2993" s="191">
        <f t="shared" si="327"/>
        <v>0</v>
      </c>
      <c r="K2993" s="221"/>
      <c r="L2993" s="238"/>
      <c r="M2993" s="238"/>
      <c r="N2993" s="190"/>
      <c r="O2993" s="197"/>
      <c r="P2993" s="190"/>
      <c r="Q2993" s="244"/>
      <c r="R2993" s="197"/>
      <c r="S2993" s="221"/>
      <c r="T2993" s="201"/>
      <c r="U2993" s="190"/>
      <c r="V2993" s="190"/>
      <c r="W2993" s="190"/>
      <c r="X2993" s="258"/>
      <c r="Y2993" s="251"/>
      <c r="Z2993" s="251"/>
    </row>
    <row r="2994" spans="1:26" ht="15.75" customHeight="1" x14ac:dyDescent="0.45">
      <c r="A2994" s="221"/>
      <c r="B2994" s="217"/>
      <c r="C2994" s="234"/>
      <c r="D2994" s="221"/>
      <c r="E2994" s="221"/>
      <c r="F2994" s="230"/>
      <c r="G2994" s="190"/>
      <c r="H2994" s="221">
        <f t="shared" si="326"/>
        <v>0</v>
      </c>
      <c r="I2994" s="226"/>
      <c r="J2994" s="191">
        <f t="shared" si="327"/>
        <v>0</v>
      </c>
      <c r="K2994" s="221"/>
      <c r="L2994" s="238"/>
      <c r="M2994" s="238"/>
      <c r="N2994" s="190"/>
      <c r="O2994" s="197"/>
      <c r="P2994" s="190"/>
      <c r="Q2994" s="244"/>
      <c r="R2994" s="197"/>
      <c r="S2994" s="221"/>
      <c r="T2994" s="201"/>
      <c r="U2994" s="190"/>
      <c r="V2994" s="190"/>
      <c r="W2994" s="190"/>
      <c r="X2994" s="258"/>
      <c r="Y2994" s="251"/>
      <c r="Z2994" s="251"/>
    </row>
    <row r="2995" spans="1:26" ht="15.75" customHeight="1" x14ac:dyDescent="0.45">
      <c r="A2995" s="221"/>
      <c r="B2995" s="217"/>
      <c r="C2995" s="234"/>
      <c r="D2995" s="221"/>
      <c r="E2995" s="221"/>
      <c r="F2995" s="230"/>
      <c r="G2995" s="190"/>
      <c r="H2995" s="221">
        <f t="shared" si="326"/>
        <v>0</v>
      </c>
      <c r="I2995" s="226"/>
      <c r="J2995" s="191">
        <f t="shared" si="327"/>
        <v>0</v>
      </c>
      <c r="K2995" s="221"/>
      <c r="L2995" s="238"/>
      <c r="M2995" s="238"/>
      <c r="N2995" s="190"/>
      <c r="O2995" s="197"/>
      <c r="P2995" s="190"/>
      <c r="Q2995" s="244"/>
      <c r="R2995" s="197"/>
      <c r="S2995" s="221"/>
      <c r="T2995" s="201"/>
      <c r="U2995" s="190"/>
      <c r="V2995" s="190"/>
      <c r="W2995" s="190"/>
      <c r="X2995" s="258"/>
      <c r="Y2995" s="251"/>
      <c r="Z2995" s="251"/>
    </row>
    <row r="2996" spans="1:26" ht="15.75" customHeight="1" x14ac:dyDescent="0.45">
      <c r="A2996" s="221"/>
      <c r="B2996" s="217"/>
      <c r="C2996" s="234"/>
      <c r="D2996" s="221"/>
      <c r="E2996" s="221"/>
      <c r="F2996" s="230"/>
      <c r="G2996" s="190"/>
      <c r="H2996" s="221">
        <f t="shared" si="326"/>
        <v>0</v>
      </c>
      <c r="I2996" s="226"/>
      <c r="J2996" s="191">
        <f t="shared" si="327"/>
        <v>0</v>
      </c>
      <c r="K2996" s="221"/>
      <c r="L2996" s="238"/>
      <c r="M2996" s="238"/>
      <c r="N2996" s="190"/>
      <c r="O2996" s="197"/>
      <c r="P2996" s="190"/>
      <c r="Q2996" s="244"/>
      <c r="R2996" s="197"/>
      <c r="S2996" s="221"/>
      <c r="T2996" s="201"/>
      <c r="U2996" s="190"/>
      <c r="V2996" s="190"/>
      <c r="W2996" s="190"/>
      <c r="X2996" s="258"/>
      <c r="Y2996" s="251"/>
      <c r="Z2996" s="251"/>
    </row>
    <row r="2997" spans="1:26" ht="15.75" customHeight="1" x14ac:dyDescent="0.45">
      <c r="A2997" s="221"/>
      <c r="B2997" s="217"/>
      <c r="C2997" s="234"/>
      <c r="D2997" s="221"/>
      <c r="E2997" s="221"/>
      <c r="F2997" s="230"/>
      <c r="G2997" s="190"/>
      <c r="H2997" s="221">
        <f t="shared" si="326"/>
        <v>0</v>
      </c>
      <c r="I2997" s="226"/>
      <c r="J2997" s="191">
        <f t="shared" si="327"/>
        <v>0</v>
      </c>
      <c r="K2997" s="221"/>
      <c r="L2997" s="238"/>
      <c r="M2997" s="238"/>
      <c r="N2997" s="190"/>
      <c r="O2997" s="197"/>
      <c r="P2997" s="190"/>
      <c r="Q2997" s="244"/>
      <c r="R2997" s="197"/>
      <c r="S2997" s="221"/>
      <c r="T2997" s="201"/>
      <c r="U2997" s="190"/>
      <c r="V2997" s="190"/>
      <c r="W2997" s="190"/>
      <c r="X2997" s="258"/>
      <c r="Y2997" s="251"/>
      <c r="Z2997" s="251"/>
    </row>
    <row r="2998" spans="1:26" ht="15.75" customHeight="1" x14ac:dyDescent="0.45">
      <c r="A2998" s="221"/>
      <c r="B2998" s="217"/>
      <c r="C2998" s="234"/>
      <c r="D2998" s="221"/>
      <c r="E2998" s="221"/>
      <c r="F2998" s="230"/>
      <c r="G2998" s="190"/>
      <c r="H2998" s="221">
        <f t="shared" si="326"/>
        <v>0</v>
      </c>
      <c r="I2998" s="226"/>
      <c r="J2998" s="191">
        <f t="shared" si="327"/>
        <v>0</v>
      </c>
      <c r="K2998" s="221"/>
      <c r="L2998" s="238"/>
      <c r="M2998" s="238"/>
      <c r="N2998" s="190"/>
      <c r="O2998" s="197"/>
      <c r="P2998" s="190"/>
      <c r="Q2998" s="244"/>
      <c r="R2998" s="197"/>
      <c r="S2998" s="221"/>
      <c r="T2998" s="201"/>
      <c r="U2998" s="190"/>
      <c r="V2998" s="190"/>
      <c r="W2998" s="190"/>
      <c r="X2998" s="258"/>
      <c r="Y2998" s="251"/>
      <c r="Z2998" s="251"/>
    </row>
    <row r="2999" spans="1:26" ht="15.75" customHeight="1" x14ac:dyDescent="0.45">
      <c r="A2999" s="274"/>
      <c r="B2999" s="275"/>
      <c r="C2999" s="276"/>
      <c r="D2999" s="274"/>
      <c r="E2999" s="274"/>
      <c r="F2999" s="277"/>
      <c r="G2999" s="278"/>
      <c r="H2999" s="274"/>
      <c r="I2999" s="279"/>
      <c r="J2999" s="280"/>
      <c r="K2999" s="274"/>
      <c r="L2999" s="203"/>
      <c r="M2999" s="203"/>
      <c r="N2999" s="278"/>
      <c r="O2999" s="281"/>
      <c r="P2999" s="278"/>
      <c r="Q2999" s="282"/>
      <c r="R2999" s="281"/>
      <c r="S2999" s="274"/>
      <c r="T2999" s="308"/>
      <c r="U2999" s="278"/>
      <c r="V2999" s="278"/>
      <c r="W2999" s="278"/>
      <c r="X2999" s="309"/>
      <c r="Y2999" s="310"/>
      <c r="Z2999" s="310"/>
    </row>
    <row r="3000" spans="1:26" ht="24" x14ac:dyDescent="0.55000000000000004">
      <c r="Y3000" s="260" t="s">
        <v>2778</v>
      </c>
    </row>
    <row r="3001" spans="1:26" ht="24" x14ac:dyDescent="0.55000000000000004">
      <c r="A3001" s="577" t="s">
        <v>2726</v>
      </c>
      <c r="B3001" s="577"/>
      <c r="C3001" s="577"/>
      <c r="D3001" s="577"/>
      <c r="E3001" s="577"/>
      <c r="F3001" s="577"/>
      <c r="G3001" s="577"/>
      <c r="H3001" s="577"/>
      <c r="I3001" s="577"/>
      <c r="J3001" s="577"/>
      <c r="K3001" s="577"/>
      <c r="L3001" s="577"/>
      <c r="M3001" s="577"/>
      <c r="N3001" s="577"/>
      <c r="O3001" s="577"/>
      <c r="P3001" s="577"/>
      <c r="Q3001" s="577"/>
      <c r="R3001" s="577"/>
      <c r="S3001" s="577"/>
      <c r="T3001" s="577"/>
      <c r="U3001" s="577"/>
      <c r="V3001" s="577"/>
      <c r="W3001" s="577"/>
      <c r="X3001" s="577"/>
      <c r="Y3001" s="577"/>
      <c r="Z3001" s="577"/>
    </row>
    <row r="3002" spans="1:26" ht="24" x14ac:dyDescent="0.55000000000000004">
      <c r="A3002" s="578" t="s">
        <v>2727</v>
      </c>
      <c r="B3002" s="578"/>
      <c r="C3002" s="578"/>
      <c r="D3002" s="578"/>
      <c r="E3002" s="578"/>
      <c r="F3002" s="578"/>
      <c r="G3002" s="578"/>
      <c r="H3002" s="578"/>
      <c r="I3002" s="578"/>
      <c r="J3002" s="578"/>
      <c r="K3002" s="578"/>
      <c r="L3002" s="578"/>
      <c r="M3002" s="578"/>
      <c r="N3002" s="578"/>
      <c r="O3002" s="578"/>
      <c r="P3002" s="578"/>
      <c r="Q3002" s="578"/>
      <c r="R3002" s="578"/>
      <c r="S3002" s="578"/>
      <c r="T3002" s="578"/>
      <c r="U3002" s="578"/>
      <c r="V3002" s="578"/>
      <c r="W3002" s="578"/>
      <c r="X3002" s="578"/>
      <c r="Y3002" s="578"/>
      <c r="Z3002" s="578"/>
    </row>
    <row r="3004" spans="1:26" s="205" customFormat="1" ht="13.5" x14ac:dyDescent="0.35">
      <c r="A3004" s="581" t="s">
        <v>2728</v>
      </c>
      <c r="B3004" s="581"/>
      <c r="C3004" s="581"/>
      <c r="D3004" s="581"/>
      <c r="E3004" s="581"/>
      <c r="F3004" s="581"/>
      <c r="G3004" s="581"/>
      <c r="H3004" s="581"/>
      <c r="I3004" s="581"/>
      <c r="J3004" s="581"/>
      <c r="K3004" s="581" t="s">
        <v>2745</v>
      </c>
      <c r="L3004" s="581"/>
      <c r="M3004" s="581"/>
      <c r="N3004" s="581"/>
      <c r="O3004" s="581"/>
      <c r="P3004" s="581"/>
      <c r="Q3004" s="581"/>
      <c r="R3004" s="581"/>
      <c r="S3004" s="581"/>
      <c r="T3004" s="581"/>
      <c r="U3004" s="581"/>
      <c r="V3004" s="204"/>
      <c r="W3004" s="186" t="s">
        <v>2758</v>
      </c>
      <c r="X3004" s="255"/>
      <c r="Y3004" s="248"/>
      <c r="Z3004" s="248"/>
    </row>
    <row r="3005" spans="1:26" s="205" customFormat="1" ht="13.5" x14ac:dyDescent="0.35">
      <c r="A3005" s="588" t="s">
        <v>5</v>
      </c>
      <c r="B3005" s="187"/>
      <c r="C3005" s="206"/>
      <c r="D3005" s="582" t="s">
        <v>10</v>
      </c>
      <c r="E3005" s="582"/>
      <c r="F3005" s="582"/>
      <c r="G3005" s="203"/>
      <c r="H3005" s="209"/>
      <c r="I3005" s="590" t="s">
        <v>2777</v>
      </c>
      <c r="J3005" s="207"/>
      <c r="K3005" s="575" t="s">
        <v>5</v>
      </c>
      <c r="L3005" s="203"/>
      <c r="M3005" s="186" t="s">
        <v>2736</v>
      </c>
      <c r="N3005" s="203"/>
      <c r="O3005" s="208"/>
      <c r="P3005" s="186"/>
      <c r="Q3005" s="241"/>
      <c r="R3005" s="209"/>
      <c r="S3005" s="579" t="s">
        <v>2760</v>
      </c>
      <c r="T3005" s="580"/>
      <c r="U3005" s="186"/>
      <c r="V3005" s="203" t="s">
        <v>2742</v>
      </c>
      <c r="W3005" s="187" t="s">
        <v>2766</v>
      </c>
      <c r="X3005" s="256" t="s">
        <v>2769</v>
      </c>
      <c r="Y3005" s="249" t="s">
        <v>2773</v>
      </c>
      <c r="Z3005" s="249"/>
    </row>
    <row r="3006" spans="1:26" s="205" customFormat="1" ht="13.5" x14ac:dyDescent="0.35">
      <c r="A3006" s="589"/>
      <c r="B3006" s="187"/>
      <c r="C3006" s="206" t="s">
        <v>2731</v>
      </c>
      <c r="D3006" s="582"/>
      <c r="E3006" s="582"/>
      <c r="F3006" s="582"/>
      <c r="G3006" s="203" t="s">
        <v>2736</v>
      </c>
      <c r="H3006" s="211"/>
      <c r="I3006" s="591"/>
      <c r="J3006" s="207" t="s">
        <v>2742</v>
      </c>
      <c r="K3006" s="576"/>
      <c r="L3006" s="203" t="s">
        <v>2746</v>
      </c>
      <c r="M3006" s="187" t="s">
        <v>2750</v>
      </c>
      <c r="N3006" s="203" t="s">
        <v>2736</v>
      </c>
      <c r="O3006" s="210" t="s">
        <v>2877</v>
      </c>
      <c r="P3006" s="187" t="s">
        <v>2755</v>
      </c>
      <c r="Q3006" s="242" t="s">
        <v>2758</v>
      </c>
      <c r="R3006" s="211" t="s">
        <v>2742</v>
      </c>
      <c r="S3006" s="212" t="s">
        <v>2761</v>
      </c>
      <c r="T3006" s="213"/>
      <c r="U3006" s="187" t="s">
        <v>2758</v>
      </c>
      <c r="V3006" s="203" t="s">
        <v>2765</v>
      </c>
      <c r="W3006" s="187" t="s">
        <v>2747</v>
      </c>
      <c r="X3006" s="256" t="s">
        <v>2770</v>
      </c>
      <c r="Y3006" s="249" t="s">
        <v>2774</v>
      </c>
      <c r="Z3006" s="249" t="s">
        <v>2776</v>
      </c>
    </row>
    <row r="3007" spans="1:26" s="205" customFormat="1" ht="13.5" x14ac:dyDescent="0.35">
      <c r="A3007" s="589"/>
      <c r="B3007" s="187" t="s">
        <v>2729</v>
      </c>
      <c r="C3007" s="206" t="s">
        <v>2732</v>
      </c>
      <c r="D3007" s="582" t="s">
        <v>20</v>
      </c>
      <c r="E3007" s="582" t="s">
        <v>2734</v>
      </c>
      <c r="F3007" s="585" t="s">
        <v>2735</v>
      </c>
      <c r="G3007" s="203" t="s">
        <v>2737</v>
      </c>
      <c r="H3007" s="211" t="s">
        <v>2740</v>
      </c>
      <c r="I3007" s="591"/>
      <c r="J3007" s="207" t="s">
        <v>2743</v>
      </c>
      <c r="K3007" s="576"/>
      <c r="L3007" s="203" t="s">
        <v>2747</v>
      </c>
      <c r="M3007" s="187" t="s">
        <v>2751</v>
      </c>
      <c r="N3007" s="203" t="s">
        <v>2737</v>
      </c>
      <c r="O3007" s="210" t="s">
        <v>2747</v>
      </c>
      <c r="P3007" s="187" t="s">
        <v>2756</v>
      </c>
      <c r="Q3007" s="242" t="s">
        <v>2747</v>
      </c>
      <c r="R3007" s="211" t="s">
        <v>2747</v>
      </c>
      <c r="S3007" s="212" t="s">
        <v>2750</v>
      </c>
      <c r="T3007" s="214" t="s">
        <v>2760</v>
      </c>
      <c r="U3007" s="187" t="s">
        <v>2747</v>
      </c>
      <c r="V3007" s="203" t="s">
        <v>2766</v>
      </c>
      <c r="W3007" s="187" t="s">
        <v>2767</v>
      </c>
      <c r="X3007" s="256" t="s">
        <v>2771</v>
      </c>
      <c r="Y3007" s="249" t="s">
        <v>2775</v>
      </c>
      <c r="Z3007" s="249" t="s">
        <v>2757</v>
      </c>
    </row>
    <row r="3008" spans="1:26" s="205" customFormat="1" ht="13.5" x14ac:dyDescent="0.35">
      <c r="A3008" s="589"/>
      <c r="B3008" s="187" t="s">
        <v>2730</v>
      </c>
      <c r="C3008" s="206" t="s">
        <v>2733</v>
      </c>
      <c r="D3008" s="583"/>
      <c r="E3008" s="583"/>
      <c r="F3008" s="586"/>
      <c r="G3008" s="203" t="s">
        <v>2738</v>
      </c>
      <c r="H3008" s="211" t="s">
        <v>2741</v>
      </c>
      <c r="I3008" s="591"/>
      <c r="J3008" s="207" t="s">
        <v>2744</v>
      </c>
      <c r="K3008" s="576"/>
      <c r="L3008" s="203" t="s">
        <v>2748</v>
      </c>
      <c r="M3008" s="187" t="s">
        <v>2752</v>
      </c>
      <c r="N3008" s="203" t="s">
        <v>2738</v>
      </c>
      <c r="O3008" s="210" t="s">
        <v>2754</v>
      </c>
      <c r="P3008" s="187" t="s">
        <v>2757</v>
      </c>
      <c r="Q3008" s="242" t="s">
        <v>2759</v>
      </c>
      <c r="R3008" s="211" t="s">
        <v>2744</v>
      </c>
      <c r="S3008" s="212" t="s">
        <v>2762</v>
      </c>
      <c r="T3008" s="214" t="s">
        <v>2757</v>
      </c>
      <c r="U3008" s="187" t="s">
        <v>2764</v>
      </c>
      <c r="V3008" s="203" t="s">
        <v>2747</v>
      </c>
      <c r="W3008" s="187" t="s">
        <v>2768</v>
      </c>
      <c r="X3008" s="256" t="s">
        <v>2772</v>
      </c>
      <c r="Y3008" s="249" t="s">
        <v>2744</v>
      </c>
      <c r="Z3008" s="249"/>
    </row>
    <row r="3009" spans="1:26" s="205" customFormat="1" ht="13.5" x14ac:dyDescent="0.35">
      <c r="A3009" s="589"/>
      <c r="B3009" s="187"/>
      <c r="C3009" s="206"/>
      <c r="D3009" s="584"/>
      <c r="E3009" s="584"/>
      <c r="F3009" s="587"/>
      <c r="G3009" s="203" t="s">
        <v>2739</v>
      </c>
      <c r="H3009" s="211"/>
      <c r="I3009" s="592"/>
      <c r="J3009" s="207"/>
      <c r="K3009" s="576"/>
      <c r="L3009" s="203" t="s">
        <v>2749</v>
      </c>
      <c r="M3009" s="187" t="s">
        <v>2753</v>
      </c>
      <c r="N3009" s="203" t="s">
        <v>2739</v>
      </c>
      <c r="O3009" s="210"/>
      <c r="P3009" s="187"/>
      <c r="Q3009" s="242"/>
      <c r="R3009" s="211"/>
      <c r="S3009" s="212" t="s">
        <v>2763</v>
      </c>
      <c r="T3009" s="214"/>
      <c r="U3009" s="187" t="s">
        <v>2744</v>
      </c>
      <c r="V3009" s="203"/>
      <c r="W3009" s="187" t="s">
        <v>2739</v>
      </c>
      <c r="X3009" s="256"/>
      <c r="Y3009" s="249"/>
      <c r="Z3009" s="249"/>
    </row>
    <row r="3010" spans="1:26" ht="15.75" customHeight="1" x14ac:dyDescent="0.45">
      <c r="A3010" s="221">
        <v>1</v>
      </c>
      <c r="B3010" s="217" t="str">
        <f>+ม.11!D10</f>
        <v>ส.ป.ก.</v>
      </c>
      <c r="C3010" s="234">
        <f>+ม.11!E10</f>
        <v>9808</v>
      </c>
      <c r="D3010" s="221">
        <f>+ม.11!J10</f>
        <v>0</v>
      </c>
      <c r="E3010" s="221">
        <f>+ม.11!K10</f>
        <v>1</v>
      </c>
      <c r="F3010" s="230">
        <f>+ม.11!L10</f>
        <v>20</v>
      </c>
      <c r="G3010" s="190"/>
      <c r="H3010" s="221">
        <f t="shared" si="326"/>
        <v>120</v>
      </c>
      <c r="I3010" s="226">
        <v>100</v>
      </c>
      <c r="J3010" s="191">
        <f t="shared" si="327"/>
        <v>12000</v>
      </c>
      <c r="K3010" s="221">
        <f>+ม.11!R10</f>
        <v>1</v>
      </c>
      <c r="L3010" s="238" t="str">
        <f>+ม.11!T10</f>
        <v>บ้านเดี่ยว</v>
      </c>
      <c r="M3010" s="238" t="str">
        <f>+ม.11!U10</f>
        <v>ครึ่งตึกครึ่งไม้</v>
      </c>
      <c r="N3010" s="190"/>
      <c r="O3010" s="197">
        <f>+ม.11!V10</f>
        <v>144</v>
      </c>
      <c r="P3010" s="190">
        <f>+ม.11!X10</f>
        <v>0</v>
      </c>
      <c r="Q3010" s="244">
        <v>6800</v>
      </c>
      <c r="R3010" s="197">
        <f t="shared" si="317"/>
        <v>979200</v>
      </c>
      <c r="S3010" s="221">
        <v>20</v>
      </c>
      <c r="T3010" s="201">
        <f t="shared" si="318"/>
        <v>195840</v>
      </c>
      <c r="U3010" s="190">
        <f t="shared" si="319"/>
        <v>783360</v>
      </c>
      <c r="V3010" s="190">
        <f t="shared" si="320"/>
        <v>795360</v>
      </c>
      <c r="W3010" s="190"/>
      <c r="X3010" s="258"/>
      <c r="Y3010" s="251">
        <f t="shared" ref="Y3010:Y3073" si="328">+V3010-X3010</f>
        <v>795360</v>
      </c>
      <c r="Z3010" s="251">
        <v>0.03</v>
      </c>
    </row>
    <row r="3011" spans="1:26" ht="15.75" customHeight="1" x14ac:dyDescent="0.45">
      <c r="A3011" s="221">
        <f>+ม.11!C11</f>
        <v>0</v>
      </c>
      <c r="B3011" s="217">
        <f>+ม.11!D11</f>
        <v>0</v>
      </c>
      <c r="C3011" s="234"/>
      <c r="D3011" s="221"/>
      <c r="E3011" s="221"/>
      <c r="F3011" s="230"/>
      <c r="G3011" s="190"/>
      <c r="H3011" s="221">
        <f t="shared" si="326"/>
        <v>0</v>
      </c>
      <c r="I3011" s="226"/>
      <c r="J3011" s="191">
        <f t="shared" si="327"/>
        <v>0</v>
      </c>
      <c r="K3011" s="221">
        <f>+ม.11!R11</f>
        <v>0</v>
      </c>
      <c r="L3011" s="238" t="str">
        <f>+ม.11!T11</f>
        <v>ชั้นที่ 1</v>
      </c>
      <c r="M3011" s="238">
        <f>+ม.11!U11</f>
        <v>0</v>
      </c>
      <c r="N3011" s="190"/>
      <c r="O3011" s="197">
        <f>+ม.11!V11</f>
        <v>0</v>
      </c>
      <c r="P3011" s="190">
        <f>+ม.11!X11</f>
        <v>72</v>
      </c>
      <c r="Q3011" s="244"/>
      <c r="R3011" s="197">
        <f t="shared" si="317"/>
        <v>0</v>
      </c>
      <c r="S3011" s="221"/>
      <c r="T3011" s="201">
        <f t="shared" si="318"/>
        <v>0</v>
      </c>
      <c r="U3011" s="190">
        <f t="shared" si="319"/>
        <v>0</v>
      </c>
      <c r="V3011" s="190">
        <f t="shared" si="320"/>
        <v>0</v>
      </c>
      <c r="W3011" s="190"/>
      <c r="X3011" s="258"/>
      <c r="Y3011" s="251">
        <f t="shared" si="328"/>
        <v>0</v>
      </c>
      <c r="Z3011" s="251"/>
    </row>
    <row r="3012" spans="1:26" ht="15.75" customHeight="1" x14ac:dyDescent="0.45">
      <c r="A3012" s="221">
        <f>+ม.11!C12</f>
        <v>0</v>
      </c>
      <c r="B3012" s="217">
        <f>+ม.11!D12</f>
        <v>0</v>
      </c>
      <c r="C3012" s="234"/>
      <c r="D3012" s="221"/>
      <c r="E3012" s="221"/>
      <c r="F3012" s="230"/>
      <c r="G3012" s="190"/>
      <c r="H3012" s="221">
        <f t="shared" si="326"/>
        <v>0</v>
      </c>
      <c r="I3012" s="226"/>
      <c r="J3012" s="191">
        <f t="shared" si="327"/>
        <v>0</v>
      </c>
      <c r="K3012" s="221">
        <f>+ม.11!R12</f>
        <v>0</v>
      </c>
      <c r="L3012" s="238" t="str">
        <f>+ม.11!T12</f>
        <v>ชั้นที่ 2</v>
      </c>
      <c r="M3012" s="238">
        <f>+ม.11!U12</f>
        <v>0</v>
      </c>
      <c r="N3012" s="190"/>
      <c r="O3012" s="197">
        <f>+ม.11!V12</f>
        <v>0</v>
      </c>
      <c r="P3012" s="190">
        <f>+ม.11!X12</f>
        <v>72</v>
      </c>
      <c r="Q3012" s="244"/>
      <c r="R3012" s="197">
        <f t="shared" si="317"/>
        <v>0</v>
      </c>
      <c r="S3012" s="221">
        <f>+ม.11!AA12</f>
        <v>0</v>
      </c>
      <c r="T3012" s="201">
        <f t="shared" si="318"/>
        <v>0</v>
      </c>
      <c r="U3012" s="190">
        <f t="shared" si="319"/>
        <v>0</v>
      </c>
      <c r="V3012" s="190">
        <f t="shared" si="320"/>
        <v>0</v>
      </c>
      <c r="W3012" s="190"/>
      <c r="X3012" s="258"/>
      <c r="Y3012" s="251">
        <f t="shared" si="328"/>
        <v>0</v>
      </c>
      <c r="Z3012" s="251"/>
    </row>
    <row r="3013" spans="1:26" ht="15.75" customHeight="1" x14ac:dyDescent="0.45">
      <c r="A3013" s="221">
        <v>2</v>
      </c>
      <c r="B3013" s="217" t="str">
        <f>+ม.11!D13</f>
        <v>ส.ป.ก.</v>
      </c>
      <c r="C3013" s="234">
        <f>+ม.11!E13</f>
        <v>1307</v>
      </c>
      <c r="D3013" s="221">
        <f>+ม.11!J13</f>
        <v>11</v>
      </c>
      <c r="E3013" s="221">
        <f>+ม.11!K13</f>
        <v>1</v>
      </c>
      <c r="F3013" s="230">
        <f>+ม.11!L13</f>
        <v>25</v>
      </c>
      <c r="G3013" s="190"/>
      <c r="H3013" s="221">
        <f t="shared" si="326"/>
        <v>4525</v>
      </c>
      <c r="I3013" s="226">
        <v>100</v>
      </c>
      <c r="J3013" s="191">
        <f t="shared" si="327"/>
        <v>452500</v>
      </c>
      <c r="K3013" s="221">
        <f>+ม.11!R13</f>
        <v>0</v>
      </c>
      <c r="L3013" s="238">
        <f>+ม.11!T13</f>
        <v>0</v>
      </c>
      <c r="M3013" s="238">
        <f>+ม.11!U13</f>
        <v>0</v>
      </c>
      <c r="N3013" s="190"/>
      <c r="O3013" s="197">
        <f>+ม.11!V13</f>
        <v>0</v>
      </c>
      <c r="P3013" s="190">
        <f>+ม.11!X13</f>
        <v>0</v>
      </c>
      <c r="Q3013" s="244"/>
      <c r="R3013" s="197">
        <f t="shared" si="317"/>
        <v>0</v>
      </c>
      <c r="S3013" s="221">
        <f>+ม.11!AA13</f>
        <v>0</v>
      </c>
      <c r="T3013" s="201">
        <f t="shared" si="318"/>
        <v>0</v>
      </c>
      <c r="U3013" s="190">
        <f t="shared" si="319"/>
        <v>0</v>
      </c>
      <c r="V3013" s="190">
        <f t="shared" si="320"/>
        <v>452500</v>
      </c>
      <c r="W3013" s="190"/>
      <c r="X3013" s="258"/>
      <c r="Y3013" s="251">
        <f t="shared" si="328"/>
        <v>452500</v>
      </c>
      <c r="Z3013" s="251">
        <v>0.01</v>
      </c>
    </row>
    <row r="3014" spans="1:26" ht="15.75" customHeight="1" x14ac:dyDescent="0.45">
      <c r="A3014" s="221">
        <v>3</v>
      </c>
      <c r="B3014" s="217" t="str">
        <f>+ม.11!D14</f>
        <v>ส.ป.ก.</v>
      </c>
      <c r="C3014" s="234">
        <f>+ม.11!E14</f>
        <v>9809</v>
      </c>
      <c r="D3014" s="221">
        <f>+ม.11!J14</f>
        <v>0</v>
      </c>
      <c r="E3014" s="221">
        <f>+ม.11!K14</f>
        <v>2</v>
      </c>
      <c r="F3014" s="230">
        <f>+ม.11!L14</f>
        <v>20</v>
      </c>
      <c r="G3014" s="190"/>
      <c r="H3014" s="221">
        <f t="shared" si="326"/>
        <v>220</v>
      </c>
      <c r="I3014" s="226">
        <v>100</v>
      </c>
      <c r="J3014" s="191">
        <f t="shared" si="327"/>
        <v>22000</v>
      </c>
      <c r="K3014" s="221">
        <f>+ม.11!R14</f>
        <v>1</v>
      </c>
      <c r="L3014" s="238" t="str">
        <f>+ม.11!T14</f>
        <v>บ้านเดี่ยว</v>
      </c>
      <c r="M3014" s="238" t="str">
        <f>+ม.11!U14</f>
        <v>ไม้</v>
      </c>
      <c r="N3014" s="190"/>
      <c r="O3014" s="197">
        <f>+ม.11!V14</f>
        <v>36</v>
      </c>
      <c r="P3014" s="190">
        <f>+ม.11!X14</f>
        <v>36</v>
      </c>
      <c r="Q3014" s="244">
        <v>6800</v>
      </c>
      <c r="R3014" s="197">
        <f t="shared" si="317"/>
        <v>244800</v>
      </c>
      <c r="S3014" s="221">
        <f>+ม.11!AA14</f>
        <v>25</v>
      </c>
      <c r="T3014" s="201">
        <f t="shared" si="318"/>
        <v>61200</v>
      </c>
      <c r="U3014" s="190">
        <f t="shared" si="319"/>
        <v>183600</v>
      </c>
      <c r="V3014" s="190">
        <f t="shared" si="320"/>
        <v>205600</v>
      </c>
      <c r="W3014" s="190"/>
      <c r="X3014" s="258"/>
      <c r="Y3014" s="251">
        <f t="shared" si="328"/>
        <v>205600</v>
      </c>
      <c r="Z3014" s="251">
        <v>0.03</v>
      </c>
    </row>
    <row r="3015" spans="1:26" ht="15.75" customHeight="1" x14ac:dyDescent="0.45">
      <c r="A3015" s="221">
        <v>4</v>
      </c>
      <c r="B3015" s="217" t="str">
        <f>+ม.11!D15</f>
        <v>ส.ป.ก.</v>
      </c>
      <c r="C3015" s="234">
        <f>+ม.11!E15</f>
        <v>1295</v>
      </c>
      <c r="D3015" s="221">
        <f>+ม.11!J15</f>
        <v>20</v>
      </c>
      <c r="E3015" s="221">
        <f>+ม.11!K15</f>
        <v>0</v>
      </c>
      <c r="F3015" s="230">
        <f>+ม.11!L15</f>
        <v>75</v>
      </c>
      <c r="G3015" s="190"/>
      <c r="H3015" s="221">
        <f t="shared" si="326"/>
        <v>8075</v>
      </c>
      <c r="I3015" s="226">
        <v>100</v>
      </c>
      <c r="J3015" s="191">
        <f t="shared" si="327"/>
        <v>807500</v>
      </c>
      <c r="K3015" s="221">
        <f>+ม.11!R15</f>
        <v>0</v>
      </c>
      <c r="L3015" s="238">
        <f>+ม.11!T15</f>
        <v>0</v>
      </c>
      <c r="M3015" s="238">
        <f>+ม.11!U15</f>
        <v>0</v>
      </c>
      <c r="N3015" s="190"/>
      <c r="O3015" s="197">
        <f>+ม.11!V15</f>
        <v>0</v>
      </c>
      <c r="P3015" s="190">
        <f>+ม.11!X15</f>
        <v>0</v>
      </c>
      <c r="Q3015" s="244"/>
      <c r="R3015" s="197">
        <f t="shared" si="317"/>
        <v>0</v>
      </c>
      <c r="S3015" s="221">
        <f>+ม.11!AA15</f>
        <v>0</v>
      </c>
      <c r="T3015" s="201">
        <f t="shared" si="318"/>
        <v>0</v>
      </c>
      <c r="U3015" s="190">
        <f t="shared" si="319"/>
        <v>0</v>
      </c>
      <c r="V3015" s="190">
        <f t="shared" si="320"/>
        <v>807500</v>
      </c>
      <c r="W3015" s="190"/>
      <c r="X3015" s="258"/>
      <c r="Y3015" s="251">
        <f t="shared" si="328"/>
        <v>807500</v>
      </c>
      <c r="Z3015" s="251">
        <v>0.01</v>
      </c>
    </row>
    <row r="3016" spans="1:26" ht="15.75" customHeight="1" x14ac:dyDescent="0.45">
      <c r="A3016" s="221">
        <v>5</v>
      </c>
      <c r="B3016" s="217" t="str">
        <f>+ม.11!D16</f>
        <v>ส.ป.ก.</v>
      </c>
      <c r="C3016" s="234">
        <f>+ม.11!E16</f>
        <v>9794</v>
      </c>
      <c r="D3016" s="221">
        <f>+ม.11!J16</f>
        <v>0</v>
      </c>
      <c r="E3016" s="221">
        <f>+ม.11!K16</f>
        <v>2</v>
      </c>
      <c r="F3016" s="230">
        <f>+ม.11!L16</f>
        <v>87</v>
      </c>
      <c r="G3016" s="190"/>
      <c r="H3016" s="221">
        <f t="shared" si="326"/>
        <v>287</v>
      </c>
      <c r="I3016" s="226">
        <v>100</v>
      </c>
      <c r="J3016" s="191">
        <f t="shared" si="327"/>
        <v>28700</v>
      </c>
      <c r="K3016" s="221">
        <f>+ม.11!R16</f>
        <v>1</v>
      </c>
      <c r="L3016" s="238" t="str">
        <f>+ม.11!T16</f>
        <v>บ้านเดี่ยว</v>
      </c>
      <c r="M3016" s="238" t="str">
        <f>+ม.11!U16</f>
        <v>ครึ่งตึกครึ่งไม้</v>
      </c>
      <c r="N3016" s="190"/>
      <c r="O3016" s="197">
        <f>+ม.11!V16</f>
        <v>144</v>
      </c>
      <c r="P3016" s="190">
        <f>+ม.11!X16</f>
        <v>0</v>
      </c>
      <c r="Q3016" s="244">
        <v>6800</v>
      </c>
      <c r="R3016" s="197">
        <f t="shared" si="317"/>
        <v>979200</v>
      </c>
      <c r="S3016" s="221">
        <v>29</v>
      </c>
      <c r="T3016" s="201">
        <f t="shared" si="318"/>
        <v>283968</v>
      </c>
      <c r="U3016" s="190">
        <f t="shared" si="319"/>
        <v>695232</v>
      </c>
      <c r="V3016" s="190">
        <f t="shared" si="320"/>
        <v>723932</v>
      </c>
      <c r="W3016" s="190"/>
      <c r="X3016" s="258"/>
      <c r="Y3016" s="251">
        <f t="shared" si="328"/>
        <v>723932</v>
      </c>
      <c r="Z3016" s="251">
        <v>0.03</v>
      </c>
    </row>
    <row r="3017" spans="1:26" ht="15.75" customHeight="1" x14ac:dyDescent="0.45">
      <c r="A3017" s="221">
        <f>+ม.11!C17</f>
        <v>0</v>
      </c>
      <c r="B3017" s="217">
        <f>+ม.11!D17</f>
        <v>0</v>
      </c>
      <c r="C3017" s="234"/>
      <c r="D3017" s="221"/>
      <c r="E3017" s="221"/>
      <c r="F3017" s="230"/>
      <c r="G3017" s="190"/>
      <c r="H3017" s="221">
        <f t="shared" si="326"/>
        <v>0</v>
      </c>
      <c r="I3017" s="226"/>
      <c r="J3017" s="191">
        <f t="shared" si="327"/>
        <v>0</v>
      </c>
      <c r="K3017" s="221">
        <f>+ม.11!R17</f>
        <v>0</v>
      </c>
      <c r="L3017" s="238" t="str">
        <f>+ม.11!T17</f>
        <v>ชั้นที่ 1</v>
      </c>
      <c r="M3017" s="238">
        <f>+ม.11!U17</f>
        <v>0</v>
      </c>
      <c r="N3017" s="190"/>
      <c r="O3017" s="197">
        <f>+ม.11!V17</f>
        <v>0</v>
      </c>
      <c r="P3017" s="190">
        <f>+ม.11!X17</f>
        <v>72</v>
      </c>
      <c r="Q3017" s="244"/>
      <c r="R3017" s="197">
        <f t="shared" si="317"/>
        <v>0</v>
      </c>
      <c r="S3017" s="221"/>
      <c r="T3017" s="201">
        <f t="shared" si="318"/>
        <v>0</v>
      </c>
      <c r="U3017" s="190">
        <f t="shared" si="319"/>
        <v>0</v>
      </c>
      <c r="V3017" s="190">
        <f t="shared" si="320"/>
        <v>0</v>
      </c>
      <c r="W3017" s="190"/>
      <c r="X3017" s="258"/>
      <c r="Y3017" s="251">
        <f t="shared" si="328"/>
        <v>0</v>
      </c>
      <c r="Z3017" s="251"/>
    </row>
    <row r="3018" spans="1:26" ht="15.75" customHeight="1" x14ac:dyDescent="0.45">
      <c r="A3018" s="221">
        <f>+ม.11!C18</f>
        <v>0</v>
      </c>
      <c r="B3018" s="217">
        <f>+ม.11!D18</f>
        <v>0</v>
      </c>
      <c r="C3018" s="234"/>
      <c r="D3018" s="221"/>
      <c r="E3018" s="221"/>
      <c r="F3018" s="230"/>
      <c r="G3018" s="190"/>
      <c r="H3018" s="221">
        <f t="shared" si="326"/>
        <v>0</v>
      </c>
      <c r="I3018" s="226"/>
      <c r="J3018" s="191">
        <f t="shared" si="327"/>
        <v>0</v>
      </c>
      <c r="K3018" s="221">
        <f>+ม.11!R18</f>
        <v>0</v>
      </c>
      <c r="L3018" s="238" t="str">
        <f>+ม.11!T18</f>
        <v>ชั้นที่ 2</v>
      </c>
      <c r="M3018" s="238">
        <f>+ม.11!U18</f>
        <v>0</v>
      </c>
      <c r="N3018" s="190"/>
      <c r="O3018" s="197">
        <f>+ม.11!V18</f>
        <v>0</v>
      </c>
      <c r="P3018" s="190">
        <f>+ม.11!X18</f>
        <v>72</v>
      </c>
      <c r="Q3018" s="244"/>
      <c r="R3018" s="197">
        <f t="shared" si="317"/>
        <v>0</v>
      </c>
      <c r="S3018" s="221">
        <f>+ม.11!AA18</f>
        <v>0</v>
      </c>
      <c r="T3018" s="201">
        <f t="shared" si="318"/>
        <v>0</v>
      </c>
      <c r="U3018" s="190">
        <f t="shared" si="319"/>
        <v>0</v>
      </c>
      <c r="V3018" s="190">
        <f t="shared" si="320"/>
        <v>0</v>
      </c>
      <c r="W3018" s="190"/>
      <c r="X3018" s="258"/>
      <c r="Y3018" s="251">
        <f t="shared" si="328"/>
        <v>0</v>
      </c>
      <c r="Z3018" s="251"/>
    </row>
    <row r="3019" spans="1:26" ht="15.75" customHeight="1" x14ac:dyDescent="0.45">
      <c r="A3019" s="221">
        <v>6</v>
      </c>
      <c r="B3019" s="217" t="str">
        <f>+ม.11!D19</f>
        <v>ส.ป.ก.</v>
      </c>
      <c r="C3019" s="234">
        <f>+ม.11!E19</f>
        <v>9813</v>
      </c>
      <c r="D3019" s="221">
        <f>+ม.11!J19</f>
        <v>0</v>
      </c>
      <c r="E3019" s="221">
        <f>+ม.11!K19</f>
        <v>1</v>
      </c>
      <c r="F3019" s="230">
        <f>+ม.11!L19</f>
        <v>11</v>
      </c>
      <c r="G3019" s="190"/>
      <c r="H3019" s="221">
        <f t="shared" si="326"/>
        <v>111</v>
      </c>
      <c r="I3019" s="226">
        <v>100</v>
      </c>
      <c r="J3019" s="191">
        <f t="shared" si="327"/>
        <v>11100</v>
      </c>
      <c r="K3019" s="221">
        <f>+ม.11!R19</f>
        <v>0</v>
      </c>
      <c r="L3019" s="238">
        <f>+ม.11!T19</f>
        <v>0</v>
      </c>
      <c r="M3019" s="238">
        <f>+ม.11!U19</f>
        <v>0</v>
      </c>
      <c r="N3019" s="190"/>
      <c r="O3019" s="197">
        <f>+ม.11!V19</f>
        <v>0</v>
      </c>
      <c r="P3019" s="190">
        <f>+ม.11!X19</f>
        <v>0</v>
      </c>
      <c r="Q3019" s="244"/>
      <c r="R3019" s="197">
        <f t="shared" si="317"/>
        <v>0</v>
      </c>
      <c r="S3019" s="221">
        <f>+ม.11!AA19</f>
        <v>0</v>
      </c>
      <c r="T3019" s="201">
        <f t="shared" si="318"/>
        <v>0</v>
      </c>
      <c r="U3019" s="190">
        <f t="shared" si="319"/>
        <v>0</v>
      </c>
      <c r="V3019" s="190">
        <f t="shared" si="320"/>
        <v>11100</v>
      </c>
      <c r="W3019" s="190"/>
      <c r="X3019" s="258"/>
      <c r="Y3019" s="251">
        <f t="shared" si="328"/>
        <v>11100</v>
      </c>
      <c r="Z3019" s="251">
        <v>0.01</v>
      </c>
    </row>
    <row r="3020" spans="1:26" ht="15.75" customHeight="1" x14ac:dyDescent="0.45">
      <c r="A3020" s="221">
        <v>7</v>
      </c>
      <c r="B3020" s="217" t="str">
        <f>+ม.11!D20</f>
        <v>ส.ป.ก.</v>
      </c>
      <c r="C3020" s="234">
        <f>+ม.11!E20</f>
        <v>3182</v>
      </c>
      <c r="D3020" s="221">
        <f>+ม.11!J20</f>
        <v>20</v>
      </c>
      <c r="E3020" s="221">
        <f>+ม.11!K20</f>
        <v>1</v>
      </c>
      <c r="F3020" s="230">
        <f>+ม.11!L20</f>
        <v>82</v>
      </c>
      <c r="G3020" s="190"/>
      <c r="H3020" s="221">
        <f t="shared" si="326"/>
        <v>8182</v>
      </c>
      <c r="I3020" s="226">
        <v>100</v>
      </c>
      <c r="J3020" s="191">
        <f t="shared" si="327"/>
        <v>818200</v>
      </c>
      <c r="K3020" s="221">
        <f>+ม.11!R20</f>
        <v>0</v>
      </c>
      <c r="L3020" s="238">
        <f>+ม.11!T20</f>
        <v>0</v>
      </c>
      <c r="M3020" s="238">
        <f>+ม.11!U20</f>
        <v>0</v>
      </c>
      <c r="N3020" s="190"/>
      <c r="O3020" s="197">
        <f>+ม.11!V20</f>
        <v>0</v>
      </c>
      <c r="P3020" s="190">
        <f>+ม.11!X20</f>
        <v>0</v>
      </c>
      <c r="Q3020" s="244"/>
      <c r="R3020" s="197">
        <f t="shared" si="317"/>
        <v>0</v>
      </c>
      <c r="S3020" s="221">
        <f>+ม.11!AA20</f>
        <v>0</v>
      </c>
      <c r="T3020" s="201">
        <f t="shared" si="318"/>
        <v>0</v>
      </c>
      <c r="U3020" s="190">
        <f t="shared" si="319"/>
        <v>0</v>
      </c>
      <c r="V3020" s="190">
        <f t="shared" si="320"/>
        <v>818200</v>
      </c>
      <c r="W3020" s="190"/>
      <c r="X3020" s="258"/>
      <c r="Y3020" s="251">
        <f t="shared" si="328"/>
        <v>818200</v>
      </c>
      <c r="Z3020" s="251">
        <v>0.01</v>
      </c>
    </row>
    <row r="3021" spans="1:26" ht="15.75" customHeight="1" x14ac:dyDescent="0.45">
      <c r="A3021" s="221">
        <v>8</v>
      </c>
      <c r="B3021" s="217" t="str">
        <f>+ม.11!D21</f>
        <v>ส.ป.ก.</v>
      </c>
      <c r="C3021" s="234">
        <f>+ม.11!E21</f>
        <v>12968</v>
      </c>
      <c r="D3021" s="221">
        <f>+ม.11!J21</f>
        <v>0</v>
      </c>
      <c r="E3021" s="221">
        <f>+ม.11!K21</f>
        <v>0</v>
      </c>
      <c r="F3021" s="230">
        <f>+ม.11!L21</f>
        <v>78</v>
      </c>
      <c r="G3021" s="190"/>
      <c r="H3021" s="221">
        <f t="shared" si="326"/>
        <v>78</v>
      </c>
      <c r="I3021" s="226">
        <v>100</v>
      </c>
      <c r="J3021" s="191">
        <f t="shared" si="327"/>
        <v>7800</v>
      </c>
      <c r="K3021" s="221">
        <f>+ม.11!R21</f>
        <v>0</v>
      </c>
      <c r="L3021" s="238">
        <f>+ม.11!T21</f>
        <v>0</v>
      </c>
      <c r="M3021" s="238">
        <f>+ม.11!U21</f>
        <v>0</v>
      </c>
      <c r="N3021" s="190"/>
      <c r="O3021" s="197">
        <f>+ม.11!V21</f>
        <v>0</v>
      </c>
      <c r="P3021" s="190">
        <f>+ม.11!X21</f>
        <v>0</v>
      </c>
      <c r="Q3021" s="244"/>
      <c r="R3021" s="197">
        <f t="shared" si="317"/>
        <v>0</v>
      </c>
      <c r="S3021" s="221">
        <f>+ม.11!AA21</f>
        <v>0</v>
      </c>
      <c r="T3021" s="201">
        <f t="shared" si="318"/>
        <v>0</v>
      </c>
      <c r="U3021" s="190">
        <f t="shared" si="319"/>
        <v>0</v>
      </c>
      <c r="V3021" s="190">
        <f t="shared" si="320"/>
        <v>7800</v>
      </c>
      <c r="W3021" s="190"/>
      <c r="X3021" s="258"/>
      <c r="Y3021" s="251">
        <f t="shared" si="328"/>
        <v>7800</v>
      </c>
      <c r="Z3021" s="251">
        <v>0.01</v>
      </c>
    </row>
    <row r="3022" spans="1:26" ht="15.75" customHeight="1" x14ac:dyDescent="0.45">
      <c r="A3022" s="221">
        <v>9</v>
      </c>
      <c r="B3022" s="217" t="str">
        <f>+ม.11!D22</f>
        <v>ส.ป.ก.</v>
      </c>
      <c r="C3022" s="234">
        <f>+ม.11!E22</f>
        <v>9814</v>
      </c>
      <c r="D3022" s="221">
        <f>+ม.11!J22</f>
        <v>0</v>
      </c>
      <c r="E3022" s="221">
        <f>+ม.11!K22</f>
        <v>0</v>
      </c>
      <c r="F3022" s="230">
        <f>+ม.11!L22</f>
        <v>81</v>
      </c>
      <c r="G3022" s="190"/>
      <c r="H3022" s="221">
        <f t="shared" si="326"/>
        <v>81</v>
      </c>
      <c r="I3022" s="226">
        <v>100</v>
      </c>
      <c r="J3022" s="191">
        <f t="shared" si="327"/>
        <v>8100</v>
      </c>
      <c r="K3022" s="221">
        <f>+ม.11!R22</f>
        <v>1</v>
      </c>
      <c r="L3022" s="238" t="str">
        <f>+ม.11!T22</f>
        <v>บ้านเดี่ยว</v>
      </c>
      <c r="M3022" s="238" t="str">
        <f>+ม.11!U22</f>
        <v>ไม้</v>
      </c>
      <c r="N3022" s="190"/>
      <c r="O3022" s="197">
        <f>+ม.11!V22</f>
        <v>36</v>
      </c>
      <c r="P3022" s="190">
        <f>+ม.11!X22</f>
        <v>36</v>
      </c>
      <c r="Q3022" s="244">
        <v>6800</v>
      </c>
      <c r="R3022" s="197">
        <f t="shared" si="317"/>
        <v>244800</v>
      </c>
      <c r="S3022" s="221">
        <f>+ม.11!AA22</f>
        <v>20</v>
      </c>
      <c r="T3022" s="201">
        <f t="shared" si="318"/>
        <v>48960</v>
      </c>
      <c r="U3022" s="190">
        <f t="shared" si="319"/>
        <v>195840</v>
      </c>
      <c r="V3022" s="190">
        <f t="shared" si="320"/>
        <v>203940</v>
      </c>
      <c r="W3022" s="190"/>
      <c r="X3022" s="258"/>
      <c r="Y3022" s="251">
        <f t="shared" si="328"/>
        <v>203940</v>
      </c>
      <c r="Z3022" s="251">
        <v>0.03</v>
      </c>
    </row>
    <row r="3023" spans="1:26" ht="15.75" customHeight="1" x14ac:dyDescent="0.45">
      <c r="A3023" s="221">
        <v>10</v>
      </c>
      <c r="B3023" s="217" t="str">
        <f>+ม.11!D23</f>
        <v>ส.ป.ก.</v>
      </c>
      <c r="C3023" s="234">
        <f>+ม.11!E23</f>
        <v>3179</v>
      </c>
      <c r="D3023" s="221">
        <f>+ม.11!J23</f>
        <v>1</v>
      </c>
      <c r="E3023" s="221">
        <f>+ม.11!K23</f>
        <v>2</v>
      </c>
      <c r="F3023" s="230">
        <f>+ม.11!L23</f>
        <v>55</v>
      </c>
      <c r="G3023" s="190"/>
      <c r="H3023" s="221">
        <f t="shared" si="326"/>
        <v>655</v>
      </c>
      <c r="I3023" s="226">
        <v>100</v>
      </c>
      <c r="J3023" s="191">
        <f t="shared" si="327"/>
        <v>65500</v>
      </c>
      <c r="K3023" s="221">
        <f>+ม.11!R23</f>
        <v>0</v>
      </c>
      <c r="L3023" s="238">
        <f>+ม.11!T23</f>
        <v>0</v>
      </c>
      <c r="M3023" s="238">
        <f>+ม.11!U23</f>
        <v>0</v>
      </c>
      <c r="N3023" s="190"/>
      <c r="O3023" s="197">
        <f>+ม.11!V23</f>
        <v>0</v>
      </c>
      <c r="P3023" s="190">
        <f>+ม.11!X23</f>
        <v>0</v>
      </c>
      <c r="Q3023" s="244"/>
      <c r="R3023" s="197">
        <f t="shared" si="317"/>
        <v>0</v>
      </c>
      <c r="S3023" s="221">
        <f>+ม.11!AA23</f>
        <v>0</v>
      </c>
      <c r="T3023" s="201">
        <f t="shared" si="318"/>
        <v>0</v>
      </c>
      <c r="U3023" s="190">
        <f t="shared" si="319"/>
        <v>0</v>
      </c>
      <c r="V3023" s="190">
        <f t="shared" si="320"/>
        <v>65500</v>
      </c>
      <c r="W3023" s="190"/>
      <c r="X3023" s="258"/>
      <c r="Y3023" s="251">
        <f t="shared" si="328"/>
        <v>65500</v>
      </c>
      <c r="Z3023" s="251">
        <v>0.01</v>
      </c>
    </row>
    <row r="3024" spans="1:26" ht="15.75" customHeight="1" x14ac:dyDescent="0.45">
      <c r="A3024" s="221">
        <v>11</v>
      </c>
      <c r="B3024" s="217" t="str">
        <f>+ม.11!D24</f>
        <v>ส.ป.ก.</v>
      </c>
      <c r="C3024" s="234">
        <f>+ม.11!E24</f>
        <v>9768</v>
      </c>
      <c r="D3024" s="221">
        <f>+ม.11!J24</f>
        <v>0</v>
      </c>
      <c r="E3024" s="221">
        <f>+ม.11!K24</f>
        <v>1</v>
      </c>
      <c r="F3024" s="230">
        <f>+ม.11!L24</f>
        <v>12</v>
      </c>
      <c r="G3024" s="190"/>
      <c r="H3024" s="221">
        <f t="shared" si="326"/>
        <v>112</v>
      </c>
      <c r="I3024" s="226">
        <v>100</v>
      </c>
      <c r="J3024" s="191">
        <f t="shared" si="327"/>
        <v>11200</v>
      </c>
      <c r="K3024" s="221">
        <f>+ม.11!R24</f>
        <v>1</v>
      </c>
      <c r="L3024" s="238" t="str">
        <f>+ม.11!T24</f>
        <v>บ้านเดี่ยว</v>
      </c>
      <c r="M3024" s="238" t="str">
        <f>+ม.11!U24</f>
        <v>ตึก</v>
      </c>
      <c r="N3024" s="190"/>
      <c r="O3024" s="197">
        <f>+ม.11!V24</f>
        <v>60</v>
      </c>
      <c r="P3024" s="190">
        <f>+ม.11!X24</f>
        <v>60</v>
      </c>
      <c r="Q3024" s="244">
        <v>6800</v>
      </c>
      <c r="R3024" s="197">
        <f t="shared" si="317"/>
        <v>408000</v>
      </c>
      <c r="S3024" s="221">
        <f>+ม.11!AA24</f>
        <v>20</v>
      </c>
      <c r="T3024" s="201">
        <f t="shared" si="318"/>
        <v>81600</v>
      </c>
      <c r="U3024" s="190">
        <f t="shared" si="319"/>
        <v>326400</v>
      </c>
      <c r="V3024" s="190">
        <f t="shared" si="320"/>
        <v>337600</v>
      </c>
      <c r="W3024" s="190"/>
      <c r="X3024" s="258"/>
      <c r="Y3024" s="251">
        <f t="shared" si="328"/>
        <v>337600</v>
      </c>
      <c r="Z3024" s="251">
        <v>0.03</v>
      </c>
    </row>
    <row r="3025" spans="1:26" ht="15.75" customHeight="1" x14ac:dyDescent="0.45">
      <c r="A3025" s="221">
        <v>12</v>
      </c>
      <c r="B3025" s="217" t="str">
        <f>+ม.11!D25</f>
        <v>ส.ป.ก.</v>
      </c>
      <c r="C3025" s="234">
        <f>+ม.11!E25</f>
        <v>265</v>
      </c>
      <c r="D3025" s="221">
        <f>+ม.11!J25</f>
        <v>20</v>
      </c>
      <c r="E3025" s="221">
        <f>+ม.11!K25</f>
        <v>0</v>
      </c>
      <c r="F3025" s="230">
        <f>+ม.11!L25</f>
        <v>9</v>
      </c>
      <c r="G3025" s="190"/>
      <c r="H3025" s="221">
        <f t="shared" si="326"/>
        <v>8009</v>
      </c>
      <c r="I3025" s="226">
        <v>100</v>
      </c>
      <c r="J3025" s="191">
        <f t="shared" si="327"/>
        <v>800900</v>
      </c>
      <c r="K3025" s="221">
        <f>+ม.11!R25</f>
        <v>0</v>
      </c>
      <c r="L3025" s="238">
        <f>+ม.11!T25</f>
        <v>0</v>
      </c>
      <c r="M3025" s="238">
        <f>+ม.11!U25</f>
        <v>0</v>
      </c>
      <c r="N3025" s="190"/>
      <c r="O3025" s="197">
        <f>+ม.11!V25</f>
        <v>0</v>
      </c>
      <c r="P3025" s="190">
        <f>+ม.11!X25</f>
        <v>0</v>
      </c>
      <c r="Q3025" s="244"/>
      <c r="R3025" s="197">
        <f t="shared" si="317"/>
        <v>0</v>
      </c>
      <c r="S3025" s="221">
        <f>+ม.11!AA25</f>
        <v>0</v>
      </c>
      <c r="T3025" s="201">
        <f t="shared" si="318"/>
        <v>0</v>
      </c>
      <c r="U3025" s="190">
        <f t="shared" si="319"/>
        <v>0</v>
      </c>
      <c r="V3025" s="190">
        <f t="shared" si="320"/>
        <v>800900</v>
      </c>
      <c r="W3025" s="190"/>
      <c r="X3025" s="258"/>
      <c r="Y3025" s="251">
        <f t="shared" si="328"/>
        <v>800900</v>
      </c>
      <c r="Z3025" s="251">
        <v>0.01</v>
      </c>
    </row>
    <row r="3026" spans="1:26" ht="15.75" customHeight="1" x14ac:dyDescent="0.45">
      <c r="A3026" s="221">
        <v>13</v>
      </c>
      <c r="B3026" s="217" t="str">
        <f>+ม.11!D26</f>
        <v>ส.ป.ก.</v>
      </c>
      <c r="C3026" s="234">
        <f>+ม.11!E26</f>
        <v>266</v>
      </c>
      <c r="D3026" s="221">
        <f>+ม.11!J26</f>
        <v>17</v>
      </c>
      <c r="E3026" s="221">
        <f>+ม.11!K26</f>
        <v>1</v>
      </c>
      <c r="F3026" s="230">
        <f>+ม.11!L26</f>
        <v>48</v>
      </c>
      <c r="G3026" s="190"/>
      <c r="H3026" s="221">
        <f t="shared" si="326"/>
        <v>6948</v>
      </c>
      <c r="I3026" s="226">
        <v>100</v>
      </c>
      <c r="J3026" s="191">
        <f t="shared" si="327"/>
        <v>694800</v>
      </c>
      <c r="K3026" s="221">
        <f>+ม.11!R26</f>
        <v>0</v>
      </c>
      <c r="L3026" s="238">
        <f>+ม.11!T26</f>
        <v>0</v>
      </c>
      <c r="M3026" s="238">
        <f>+ม.11!U26</f>
        <v>0</v>
      </c>
      <c r="N3026" s="190"/>
      <c r="O3026" s="197">
        <f>+ม.11!V26</f>
        <v>0</v>
      </c>
      <c r="P3026" s="190">
        <f>+ม.11!X26</f>
        <v>0</v>
      </c>
      <c r="Q3026" s="244"/>
      <c r="R3026" s="197">
        <f t="shared" si="317"/>
        <v>0</v>
      </c>
      <c r="S3026" s="221">
        <f>+ม.11!AA26</f>
        <v>0</v>
      </c>
      <c r="T3026" s="201">
        <f t="shared" si="318"/>
        <v>0</v>
      </c>
      <c r="U3026" s="190">
        <f t="shared" si="319"/>
        <v>0</v>
      </c>
      <c r="V3026" s="190">
        <f t="shared" si="320"/>
        <v>694800</v>
      </c>
      <c r="W3026" s="190"/>
      <c r="X3026" s="258"/>
      <c r="Y3026" s="251">
        <f t="shared" si="328"/>
        <v>694800</v>
      </c>
      <c r="Z3026" s="251">
        <v>0.01</v>
      </c>
    </row>
    <row r="3027" spans="1:26" ht="15.75" customHeight="1" x14ac:dyDescent="0.45">
      <c r="A3027" s="221">
        <v>14</v>
      </c>
      <c r="B3027" s="217" t="str">
        <f>+ม.11!D27</f>
        <v>ส.ป.ก.</v>
      </c>
      <c r="C3027" s="234">
        <f>+ม.11!E27</f>
        <v>9795</v>
      </c>
      <c r="D3027" s="221">
        <f>+ม.11!J27</f>
        <v>0</v>
      </c>
      <c r="E3027" s="221">
        <f>+ม.11!K27</f>
        <v>1</v>
      </c>
      <c r="F3027" s="230">
        <f>+ม.11!L27</f>
        <v>5</v>
      </c>
      <c r="G3027" s="190"/>
      <c r="H3027" s="221">
        <f t="shared" si="326"/>
        <v>105</v>
      </c>
      <c r="I3027" s="226">
        <v>100</v>
      </c>
      <c r="J3027" s="191">
        <f t="shared" si="327"/>
        <v>10500</v>
      </c>
      <c r="K3027" s="221">
        <f>+ม.11!R27</f>
        <v>1</v>
      </c>
      <c r="L3027" s="238" t="str">
        <f>+ม.11!T27</f>
        <v>บ้านเดี่ยว</v>
      </c>
      <c r="M3027" s="238" t="str">
        <f>+ม.11!U27</f>
        <v>ครึ่งตึกครึ่งไม้</v>
      </c>
      <c r="N3027" s="190"/>
      <c r="O3027" s="197">
        <f>+ม.11!V27</f>
        <v>144</v>
      </c>
      <c r="P3027" s="190">
        <f>+ม.11!X27</f>
        <v>0</v>
      </c>
      <c r="Q3027" s="244">
        <v>6800</v>
      </c>
      <c r="R3027" s="197">
        <f t="shared" si="317"/>
        <v>979200</v>
      </c>
      <c r="S3027" s="221">
        <v>30</v>
      </c>
      <c r="T3027" s="201">
        <f t="shared" si="318"/>
        <v>293760</v>
      </c>
      <c r="U3027" s="190">
        <f t="shared" si="319"/>
        <v>685440</v>
      </c>
      <c r="V3027" s="190">
        <f t="shared" si="320"/>
        <v>695940</v>
      </c>
      <c r="W3027" s="190"/>
      <c r="X3027" s="258"/>
      <c r="Y3027" s="251">
        <f t="shared" si="328"/>
        <v>695940</v>
      </c>
      <c r="Z3027" s="251">
        <v>0.03</v>
      </c>
    </row>
    <row r="3028" spans="1:26" ht="15.75" customHeight="1" x14ac:dyDescent="0.45">
      <c r="A3028" s="221">
        <f>+ม.11!C28</f>
        <v>0</v>
      </c>
      <c r="B3028" s="217">
        <f>+ม.11!D28</f>
        <v>0</v>
      </c>
      <c r="C3028" s="234"/>
      <c r="D3028" s="221"/>
      <c r="E3028" s="221"/>
      <c r="F3028" s="230"/>
      <c r="G3028" s="190"/>
      <c r="H3028" s="221">
        <f t="shared" si="326"/>
        <v>0</v>
      </c>
      <c r="I3028" s="226"/>
      <c r="J3028" s="191">
        <f t="shared" si="327"/>
        <v>0</v>
      </c>
      <c r="K3028" s="221">
        <f>+ม.11!R28</f>
        <v>0</v>
      </c>
      <c r="L3028" s="238" t="str">
        <f>+ม.11!T28</f>
        <v>ชั้นที่ 1</v>
      </c>
      <c r="M3028" s="238">
        <f>+ม.11!U28</f>
        <v>0</v>
      </c>
      <c r="N3028" s="190"/>
      <c r="O3028" s="197">
        <f>+ม.11!V28</f>
        <v>0</v>
      </c>
      <c r="P3028" s="190">
        <f>+ม.11!X28</f>
        <v>72</v>
      </c>
      <c r="Q3028" s="244"/>
      <c r="R3028" s="197">
        <f t="shared" si="317"/>
        <v>0</v>
      </c>
      <c r="S3028" s="221"/>
      <c r="T3028" s="201">
        <f t="shared" si="318"/>
        <v>0</v>
      </c>
      <c r="U3028" s="190">
        <f t="shared" si="319"/>
        <v>0</v>
      </c>
      <c r="V3028" s="190">
        <f t="shared" si="320"/>
        <v>0</v>
      </c>
      <c r="W3028" s="190"/>
      <c r="X3028" s="258"/>
      <c r="Y3028" s="251">
        <f t="shared" si="328"/>
        <v>0</v>
      </c>
      <c r="Z3028" s="251"/>
    </row>
    <row r="3029" spans="1:26" ht="15.75" customHeight="1" x14ac:dyDescent="0.45">
      <c r="A3029" s="221">
        <f>+ม.11!C29</f>
        <v>0</v>
      </c>
      <c r="B3029" s="217">
        <f>+ม.11!D29</f>
        <v>0</v>
      </c>
      <c r="C3029" s="234"/>
      <c r="D3029" s="221"/>
      <c r="E3029" s="221"/>
      <c r="F3029" s="230"/>
      <c r="G3029" s="190"/>
      <c r="H3029" s="221">
        <f t="shared" si="326"/>
        <v>0</v>
      </c>
      <c r="I3029" s="226"/>
      <c r="J3029" s="191">
        <f t="shared" si="327"/>
        <v>0</v>
      </c>
      <c r="K3029" s="221">
        <f>+ม.11!R29</f>
        <v>0</v>
      </c>
      <c r="L3029" s="238" t="str">
        <f>+ม.11!T29</f>
        <v>ชั้นที่ 2</v>
      </c>
      <c r="M3029" s="238">
        <f>+ม.11!U29</f>
        <v>0</v>
      </c>
      <c r="N3029" s="190"/>
      <c r="O3029" s="197">
        <f>+ม.11!V29</f>
        <v>0</v>
      </c>
      <c r="P3029" s="190">
        <f>+ม.11!X29</f>
        <v>72</v>
      </c>
      <c r="Q3029" s="244"/>
      <c r="R3029" s="197">
        <f t="shared" si="317"/>
        <v>0</v>
      </c>
      <c r="S3029" s="221">
        <f>+ม.11!AA29</f>
        <v>0</v>
      </c>
      <c r="T3029" s="201">
        <f t="shared" si="318"/>
        <v>0</v>
      </c>
      <c r="U3029" s="190">
        <f t="shared" si="319"/>
        <v>0</v>
      </c>
      <c r="V3029" s="190">
        <f t="shared" si="320"/>
        <v>0</v>
      </c>
      <c r="W3029" s="190"/>
      <c r="X3029" s="258"/>
      <c r="Y3029" s="251">
        <f t="shared" si="328"/>
        <v>0</v>
      </c>
      <c r="Z3029" s="251"/>
    </row>
    <row r="3030" spans="1:26" ht="15.75" customHeight="1" x14ac:dyDescent="0.45">
      <c r="A3030" s="221">
        <f>+ม.11!C30</f>
        <v>0</v>
      </c>
      <c r="B3030" s="217">
        <f>+ม.11!D30</f>
        <v>0</v>
      </c>
      <c r="C3030" s="234"/>
      <c r="D3030" s="221"/>
      <c r="E3030" s="221"/>
      <c r="F3030" s="230"/>
      <c r="G3030" s="190"/>
      <c r="H3030" s="221">
        <f t="shared" si="326"/>
        <v>0</v>
      </c>
      <c r="I3030" s="226"/>
      <c r="J3030" s="191">
        <f t="shared" si="327"/>
        <v>0</v>
      </c>
      <c r="K3030" s="221">
        <f>+ม.11!R30</f>
        <v>2</v>
      </c>
      <c r="L3030" s="238" t="str">
        <f>+ม.11!T30</f>
        <v>ร้านค้า</v>
      </c>
      <c r="M3030" s="238" t="str">
        <f>+ม.11!U30</f>
        <v>ตึก</v>
      </c>
      <c r="N3030" s="190"/>
      <c r="O3030" s="197">
        <f>+ม.11!V30</f>
        <v>9</v>
      </c>
      <c r="P3030" s="190">
        <f>+ม.11!X30</f>
        <v>9</v>
      </c>
      <c r="Q3030" s="244"/>
      <c r="R3030" s="197">
        <f t="shared" si="317"/>
        <v>0</v>
      </c>
      <c r="S3030" s="221">
        <f>+ม.11!AA30</f>
        <v>0</v>
      </c>
      <c r="T3030" s="201">
        <f t="shared" si="318"/>
        <v>0</v>
      </c>
      <c r="U3030" s="190">
        <f t="shared" si="319"/>
        <v>0</v>
      </c>
      <c r="V3030" s="190">
        <f t="shared" si="320"/>
        <v>0</v>
      </c>
      <c r="W3030" s="190"/>
      <c r="X3030" s="258"/>
      <c r="Y3030" s="251">
        <f t="shared" si="328"/>
        <v>0</v>
      </c>
      <c r="Z3030" s="251"/>
    </row>
    <row r="3031" spans="1:26" ht="15.75" customHeight="1" x14ac:dyDescent="0.45">
      <c r="A3031" s="221">
        <f>+ม.11!C31</f>
        <v>0</v>
      </c>
      <c r="B3031" s="217">
        <f>+ม.11!D31</f>
        <v>0</v>
      </c>
      <c r="C3031" s="234"/>
      <c r="D3031" s="221"/>
      <c r="E3031" s="221"/>
      <c r="F3031" s="230"/>
      <c r="G3031" s="190"/>
      <c r="H3031" s="221">
        <f t="shared" si="326"/>
        <v>0</v>
      </c>
      <c r="I3031" s="226"/>
      <c r="J3031" s="191">
        <f t="shared" si="327"/>
        <v>0</v>
      </c>
      <c r="K3031" s="221">
        <f>+ม.11!R31</f>
        <v>2</v>
      </c>
      <c r="L3031" s="238" t="str">
        <f>+ม.11!T31</f>
        <v>ร้านค้า</v>
      </c>
      <c r="M3031" s="238" t="str">
        <f>+ม.11!U31</f>
        <v>ตึก</v>
      </c>
      <c r="N3031" s="190"/>
      <c r="O3031" s="197">
        <f>+ม.11!V31</f>
        <v>9</v>
      </c>
      <c r="P3031" s="190">
        <f>+ม.11!X31</f>
        <v>9</v>
      </c>
      <c r="Q3031" s="244"/>
      <c r="R3031" s="197">
        <f t="shared" si="317"/>
        <v>0</v>
      </c>
      <c r="S3031" s="221">
        <f>+ม.11!AA31</f>
        <v>0</v>
      </c>
      <c r="T3031" s="201">
        <f t="shared" si="318"/>
        <v>0</v>
      </c>
      <c r="U3031" s="190">
        <f t="shared" si="319"/>
        <v>0</v>
      </c>
      <c r="V3031" s="190">
        <f t="shared" si="320"/>
        <v>0</v>
      </c>
      <c r="W3031" s="190"/>
      <c r="X3031" s="258"/>
      <c r="Y3031" s="251">
        <f t="shared" si="328"/>
        <v>0</v>
      </c>
      <c r="Z3031" s="251"/>
    </row>
    <row r="3032" spans="1:26" ht="15.75" customHeight="1" x14ac:dyDescent="0.45">
      <c r="A3032" s="221">
        <v>15</v>
      </c>
      <c r="B3032" s="217" t="str">
        <f>+ม.11!D32</f>
        <v>ส.ป.ก.</v>
      </c>
      <c r="C3032" s="234">
        <f>+ม.11!E32</f>
        <v>11392</v>
      </c>
      <c r="D3032" s="221">
        <f>+ม.11!J32</f>
        <v>21</v>
      </c>
      <c r="E3032" s="221">
        <f>+ม.11!K32</f>
        <v>3</v>
      </c>
      <c r="F3032" s="230">
        <f>+ม.11!L32</f>
        <v>91</v>
      </c>
      <c r="G3032" s="190"/>
      <c r="H3032" s="221">
        <f t="shared" si="326"/>
        <v>8791</v>
      </c>
      <c r="I3032" s="226">
        <v>100</v>
      </c>
      <c r="J3032" s="191">
        <f t="shared" si="327"/>
        <v>879100</v>
      </c>
      <c r="K3032" s="221">
        <f>+ม.11!R32</f>
        <v>0</v>
      </c>
      <c r="L3032" s="238">
        <f>+ม.11!T32</f>
        <v>0</v>
      </c>
      <c r="M3032" s="238">
        <f>+ม.11!U32</f>
        <v>0</v>
      </c>
      <c r="N3032" s="190"/>
      <c r="O3032" s="197">
        <f>+ม.11!V32</f>
        <v>0</v>
      </c>
      <c r="P3032" s="190">
        <f>+ม.11!X32</f>
        <v>0</v>
      </c>
      <c r="Q3032" s="244"/>
      <c r="R3032" s="197">
        <f t="shared" si="317"/>
        <v>0</v>
      </c>
      <c r="S3032" s="221">
        <f>+ม.11!AA32</f>
        <v>0</v>
      </c>
      <c r="T3032" s="201">
        <f t="shared" si="318"/>
        <v>0</v>
      </c>
      <c r="U3032" s="190">
        <f t="shared" si="319"/>
        <v>0</v>
      </c>
      <c r="V3032" s="190">
        <f t="shared" si="320"/>
        <v>879100</v>
      </c>
      <c r="W3032" s="190"/>
      <c r="X3032" s="258"/>
      <c r="Y3032" s="251">
        <f t="shared" si="328"/>
        <v>879100</v>
      </c>
      <c r="Z3032" s="251">
        <v>0.01</v>
      </c>
    </row>
    <row r="3033" spans="1:26" ht="15.75" customHeight="1" x14ac:dyDescent="0.45">
      <c r="A3033" s="221">
        <v>16</v>
      </c>
      <c r="B3033" s="217" t="str">
        <f>+ม.11!D33</f>
        <v>ส.ป.ก.</v>
      </c>
      <c r="C3033" s="234">
        <f>+ม.11!E33</f>
        <v>11963</v>
      </c>
      <c r="D3033" s="221">
        <f>+ม.11!J33</f>
        <v>1</v>
      </c>
      <c r="E3033" s="221">
        <f>+ม.11!K33</f>
        <v>1</v>
      </c>
      <c r="F3033" s="230">
        <f>+ม.11!L33</f>
        <v>74</v>
      </c>
      <c r="G3033" s="190"/>
      <c r="H3033" s="221">
        <f t="shared" si="326"/>
        <v>574</v>
      </c>
      <c r="I3033" s="226">
        <v>100</v>
      </c>
      <c r="J3033" s="191">
        <f t="shared" si="327"/>
        <v>57400</v>
      </c>
      <c r="K3033" s="221">
        <f>+ม.11!R33</f>
        <v>0</v>
      </c>
      <c r="L3033" s="238">
        <f>+ม.11!T33</f>
        <v>0</v>
      </c>
      <c r="M3033" s="238">
        <f>+ม.11!U33</f>
        <v>0</v>
      </c>
      <c r="N3033" s="190"/>
      <c r="O3033" s="197">
        <f>+ม.11!V33</f>
        <v>0</v>
      </c>
      <c r="P3033" s="190">
        <f>+ม.11!X33</f>
        <v>0</v>
      </c>
      <c r="Q3033" s="244"/>
      <c r="R3033" s="197">
        <f t="shared" si="317"/>
        <v>0</v>
      </c>
      <c r="S3033" s="221">
        <f>+ม.11!AA33</f>
        <v>0</v>
      </c>
      <c r="T3033" s="201">
        <f t="shared" si="318"/>
        <v>0</v>
      </c>
      <c r="U3033" s="190">
        <f t="shared" si="319"/>
        <v>0</v>
      </c>
      <c r="V3033" s="190">
        <f t="shared" si="320"/>
        <v>57400</v>
      </c>
      <c r="W3033" s="190"/>
      <c r="X3033" s="258"/>
      <c r="Y3033" s="251">
        <f t="shared" si="328"/>
        <v>57400</v>
      </c>
      <c r="Z3033" s="251">
        <v>0.01</v>
      </c>
    </row>
    <row r="3034" spans="1:26" ht="15.75" customHeight="1" x14ac:dyDescent="0.45">
      <c r="A3034" s="221">
        <v>17</v>
      </c>
      <c r="B3034" s="217" t="str">
        <f>+ม.11!D34</f>
        <v>ส.ป.ก.</v>
      </c>
      <c r="C3034" s="234">
        <f>+ม.11!E34</f>
        <v>2683</v>
      </c>
      <c r="D3034" s="221">
        <f>+ม.11!J34</f>
        <v>11</v>
      </c>
      <c r="E3034" s="221">
        <f>+ม.11!K34</f>
        <v>2</v>
      </c>
      <c r="F3034" s="230">
        <f>+ม.11!L34</f>
        <v>56</v>
      </c>
      <c r="G3034" s="190"/>
      <c r="H3034" s="221">
        <f t="shared" si="326"/>
        <v>4656</v>
      </c>
      <c r="I3034" s="226">
        <v>100</v>
      </c>
      <c r="J3034" s="191">
        <f t="shared" si="327"/>
        <v>465600</v>
      </c>
      <c r="K3034" s="221">
        <f>+ม.11!R34</f>
        <v>0</v>
      </c>
      <c r="L3034" s="238">
        <f>+ม.11!T34</f>
        <v>0</v>
      </c>
      <c r="M3034" s="238">
        <f>+ม.11!U34</f>
        <v>0</v>
      </c>
      <c r="N3034" s="190"/>
      <c r="O3034" s="197">
        <f>+ม.11!V34</f>
        <v>0</v>
      </c>
      <c r="P3034" s="190">
        <f>+ม.11!X34</f>
        <v>0</v>
      </c>
      <c r="Q3034" s="244"/>
      <c r="R3034" s="197">
        <f t="shared" si="317"/>
        <v>0</v>
      </c>
      <c r="S3034" s="221">
        <f>+ม.11!AA34</f>
        <v>0</v>
      </c>
      <c r="T3034" s="201">
        <f t="shared" si="318"/>
        <v>0</v>
      </c>
      <c r="U3034" s="190">
        <f t="shared" si="319"/>
        <v>0</v>
      </c>
      <c r="V3034" s="190">
        <f t="shared" si="320"/>
        <v>465600</v>
      </c>
      <c r="W3034" s="190"/>
      <c r="X3034" s="258"/>
      <c r="Y3034" s="251">
        <f t="shared" si="328"/>
        <v>465600</v>
      </c>
      <c r="Z3034" s="251">
        <v>0.01</v>
      </c>
    </row>
    <row r="3035" spans="1:26" ht="15.75" customHeight="1" x14ac:dyDescent="0.45">
      <c r="A3035" s="221">
        <v>18</v>
      </c>
      <c r="B3035" s="217" t="str">
        <f>+ม.11!D35</f>
        <v>ส.ป.ก.</v>
      </c>
      <c r="C3035" s="234">
        <f>+ม.11!E35</f>
        <v>13112</v>
      </c>
      <c r="D3035" s="221">
        <f>+ม.11!J35</f>
        <v>8</v>
      </c>
      <c r="E3035" s="221">
        <f>+ม.11!K35</f>
        <v>0</v>
      </c>
      <c r="F3035" s="230"/>
      <c r="G3035" s="190"/>
      <c r="H3035" s="221">
        <f t="shared" si="326"/>
        <v>3200</v>
      </c>
      <c r="I3035" s="226">
        <v>100</v>
      </c>
      <c r="J3035" s="191">
        <f t="shared" si="327"/>
        <v>320000</v>
      </c>
      <c r="K3035" s="221">
        <f>+ม.11!R35</f>
        <v>0</v>
      </c>
      <c r="L3035" s="238">
        <f>+ม.11!T35</f>
        <v>0</v>
      </c>
      <c r="M3035" s="238">
        <f>+ม.11!U35</f>
        <v>0</v>
      </c>
      <c r="N3035" s="190"/>
      <c r="O3035" s="197">
        <f>+ม.11!V35</f>
        <v>0</v>
      </c>
      <c r="P3035" s="190">
        <f>+ม.11!X35</f>
        <v>0</v>
      </c>
      <c r="Q3035" s="244"/>
      <c r="R3035" s="197">
        <f t="shared" si="317"/>
        <v>0</v>
      </c>
      <c r="S3035" s="221">
        <f>+ม.11!AA35</f>
        <v>0</v>
      </c>
      <c r="T3035" s="201">
        <f t="shared" si="318"/>
        <v>0</v>
      </c>
      <c r="U3035" s="190">
        <f t="shared" si="319"/>
        <v>0</v>
      </c>
      <c r="V3035" s="190">
        <f t="shared" si="320"/>
        <v>320000</v>
      </c>
      <c r="W3035" s="190"/>
      <c r="X3035" s="258"/>
      <c r="Y3035" s="251">
        <f t="shared" si="328"/>
        <v>320000</v>
      </c>
      <c r="Z3035" s="251">
        <v>0.01</v>
      </c>
    </row>
    <row r="3036" spans="1:26" ht="15.75" customHeight="1" x14ac:dyDescent="0.45">
      <c r="A3036" s="221">
        <v>19</v>
      </c>
      <c r="B3036" s="217" t="str">
        <f>+ม.11!D36</f>
        <v>ส.ป.ก.</v>
      </c>
      <c r="C3036" s="234">
        <f>+ม.11!E36</f>
        <v>9741</v>
      </c>
      <c r="D3036" s="221">
        <f>+ม.11!J36</f>
        <v>0</v>
      </c>
      <c r="E3036" s="221">
        <f>+ม.11!K36</f>
        <v>2</v>
      </c>
      <c r="F3036" s="230">
        <f>+ม.11!L36</f>
        <v>15</v>
      </c>
      <c r="G3036" s="190"/>
      <c r="H3036" s="221">
        <f t="shared" si="326"/>
        <v>215</v>
      </c>
      <c r="I3036" s="226">
        <v>100</v>
      </c>
      <c r="J3036" s="191">
        <f t="shared" si="327"/>
        <v>21500</v>
      </c>
      <c r="K3036" s="221">
        <f>+ม.11!R36</f>
        <v>1</v>
      </c>
      <c r="L3036" s="238" t="str">
        <f>+ม.11!T36</f>
        <v>บ้านเดี่ยว</v>
      </c>
      <c r="M3036" s="238" t="str">
        <f>+ม.11!U36</f>
        <v>ตึก</v>
      </c>
      <c r="N3036" s="190"/>
      <c r="O3036" s="197">
        <f>+ม.11!V36</f>
        <v>9</v>
      </c>
      <c r="P3036" s="190">
        <f>+ม.11!X36</f>
        <v>9</v>
      </c>
      <c r="Q3036" s="244">
        <v>6800</v>
      </c>
      <c r="R3036" s="197">
        <f t="shared" si="317"/>
        <v>61200</v>
      </c>
      <c r="S3036" s="221">
        <f>+ม.11!AA36</f>
        <v>17</v>
      </c>
      <c r="T3036" s="201">
        <f t="shared" si="318"/>
        <v>10404</v>
      </c>
      <c r="U3036" s="190">
        <f t="shared" si="319"/>
        <v>50796</v>
      </c>
      <c r="V3036" s="190">
        <f t="shared" si="320"/>
        <v>72296</v>
      </c>
      <c r="W3036" s="190"/>
      <c r="X3036" s="258"/>
      <c r="Y3036" s="251">
        <f t="shared" si="328"/>
        <v>72296</v>
      </c>
      <c r="Z3036" s="251">
        <v>0.03</v>
      </c>
    </row>
    <row r="3037" spans="1:26" ht="15.75" customHeight="1" x14ac:dyDescent="0.45">
      <c r="A3037" s="221">
        <v>20</v>
      </c>
      <c r="B3037" s="217" t="str">
        <f>+ม.11!D37</f>
        <v>ส.ป.ก.</v>
      </c>
      <c r="C3037" s="234">
        <f>+ม.11!E37</f>
        <v>9817</v>
      </c>
      <c r="D3037" s="221">
        <f>+ม.11!J37</f>
        <v>0</v>
      </c>
      <c r="E3037" s="221">
        <f>+ม.11!K37</f>
        <v>2</v>
      </c>
      <c r="F3037" s="230">
        <f>+ม.11!L37</f>
        <v>25</v>
      </c>
      <c r="G3037" s="190"/>
      <c r="H3037" s="221">
        <f t="shared" si="326"/>
        <v>225</v>
      </c>
      <c r="I3037" s="226">
        <v>100</v>
      </c>
      <c r="J3037" s="191">
        <f t="shared" si="327"/>
        <v>22500</v>
      </c>
      <c r="K3037" s="221">
        <f>+ม.11!R37</f>
        <v>1</v>
      </c>
      <c r="L3037" s="238" t="str">
        <f>+ม.11!T37</f>
        <v>บ้านเดี่ยว</v>
      </c>
      <c r="M3037" s="238" t="str">
        <f>+ม.11!U37</f>
        <v>ตึก</v>
      </c>
      <c r="N3037" s="190"/>
      <c r="O3037" s="197">
        <f>+ม.11!V37</f>
        <v>72</v>
      </c>
      <c r="P3037" s="190">
        <f>+ม.11!X37</f>
        <v>72</v>
      </c>
      <c r="Q3037" s="244">
        <v>6800</v>
      </c>
      <c r="R3037" s="197">
        <f t="shared" si="317"/>
        <v>489600</v>
      </c>
      <c r="S3037" s="221">
        <f>+ม.11!AA37</f>
        <v>25</v>
      </c>
      <c r="T3037" s="201">
        <f t="shared" si="318"/>
        <v>122400</v>
      </c>
      <c r="U3037" s="190">
        <f t="shared" si="319"/>
        <v>367200</v>
      </c>
      <c r="V3037" s="190">
        <f t="shared" si="320"/>
        <v>389700</v>
      </c>
      <c r="W3037" s="190"/>
      <c r="X3037" s="258"/>
      <c r="Y3037" s="251">
        <f t="shared" si="328"/>
        <v>389700</v>
      </c>
      <c r="Z3037" s="251">
        <v>0.03</v>
      </c>
    </row>
    <row r="3038" spans="1:26" ht="15.75" customHeight="1" x14ac:dyDescent="0.45">
      <c r="A3038" s="221">
        <v>21</v>
      </c>
      <c r="B3038" s="217" t="str">
        <f>+ม.11!D38</f>
        <v>ส.ป.ก.</v>
      </c>
      <c r="C3038" s="234">
        <f>+ม.11!E38</f>
        <v>11391</v>
      </c>
      <c r="D3038" s="221">
        <f>+ม.11!J38</f>
        <v>21</v>
      </c>
      <c r="E3038" s="221">
        <f>+ม.11!K38</f>
        <v>3</v>
      </c>
      <c r="F3038" s="230">
        <f>+ม.11!L38</f>
        <v>74</v>
      </c>
      <c r="G3038" s="190"/>
      <c r="H3038" s="221">
        <f t="shared" si="326"/>
        <v>8774</v>
      </c>
      <c r="I3038" s="226">
        <v>100</v>
      </c>
      <c r="J3038" s="191">
        <f t="shared" si="327"/>
        <v>877400</v>
      </c>
      <c r="K3038" s="221">
        <f>+ม.11!R38</f>
        <v>0</v>
      </c>
      <c r="L3038" s="238">
        <f>+ม.11!T38</f>
        <v>0</v>
      </c>
      <c r="M3038" s="238">
        <f>+ม.11!U38</f>
        <v>0</v>
      </c>
      <c r="N3038" s="190"/>
      <c r="O3038" s="197">
        <f>+ม.11!V38</f>
        <v>0</v>
      </c>
      <c r="P3038" s="190">
        <f>+ม.11!X38</f>
        <v>0</v>
      </c>
      <c r="Q3038" s="244"/>
      <c r="R3038" s="197">
        <f t="shared" si="317"/>
        <v>0</v>
      </c>
      <c r="S3038" s="221">
        <f>+ม.11!AA38</f>
        <v>0</v>
      </c>
      <c r="T3038" s="201">
        <f t="shared" si="318"/>
        <v>0</v>
      </c>
      <c r="U3038" s="190">
        <f t="shared" si="319"/>
        <v>0</v>
      </c>
      <c r="V3038" s="190">
        <f t="shared" si="320"/>
        <v>877400</v>
      </c>
      <c r="W3038" s="190"/>
      <c r="X3038" s="258"/>
      <c r="Y3038" s="251">
        <f t="shared" si="328"/>
        <v>877400</v>
      </c>
      <c r="Z3038" s="251">
        <v>0.01</v>
      </c>
    </row>
    <row r="3039" spans="1:26" ht="15.75" customHeight="1" x14ac:dyDescent="0.45">
      <c r="A3039" s="221">
        <v>22</v>
      </c>
      <c r="B3039" s="217" t="str">
        <f>+ม.11!D39</f>
        <v>ส.ป.ก.</v>
      </c>
      <c r="C3039" s="234">
        <f>+ม.11!E39</f>
        <v>9816</v>
      </c>
      <c r="D3039" s="221">
        <f>+ม.11!J39</f>
        <v>0</v>
      </c>
      <c r="E3039" s="221">
        <f>+ม.11!K39</f>
        <v>1</v>
      </c>
      <c r="F3039" s="230">
        <f>+ม.11!L39</f>
        <v>52</v>
      </c>
      <c r="G3039" s="190"/>
      <c r="H3039" s="221">
        <f t="shared" si="326"/>
        <v>152</v>
      </c>
      <c r="I3039" s="226">
        <v>100</v>
      </c>
      <c r="J3039" s="191">
        <f t="shared" si="327"/>
        <v>15200</v>
      </c>
      <c r="K3039" s="221">
        <f>+ม.11!R39</f>
        <v>1</v>
      </c>
      <c r="L3039" s="238" t="str">
        <f>+ม.11!T39</f>
        <v>บ้านเดี่ยว</v>
      </c>
      <c r="M3039" s="238" t="str">
        <f>+ม.11!U39</f>
        <v>ตึก</v>
      </c>
      <c r="N3039" s="190"/>
      <c r="O3039" s="197">
        <f>+ม.11!V39</f>
        <v>72</v>
      </c>
      <c r="P3039" s="190">
        <f>+ม.11!X39</f>
        <v>72</v>
      </c>
      <c r="Q3039" s="244">
        <v>6800</v>
      </c>
      <c r="R3039" s="197">
        <f t="shared" si="317"/>
        <v>489600</v>
      </c>
      <c r="S3039" s="221">
        <f>+ม.11!AA39</f>
        <v>30</v>
      </c>
      <c r="T3039" s="201">
        <f t="shared" si="318"/>
        <v>146880</v>
      </c>
      <c r="U3039" s="190">
        <f t="shared" si="319"/>
        <v>342720</v>
      </c>
      <c r="V3039" s="190">
        <f t="shared" si="320"/>
        <v>357920</v>
      </c>
      <c r="W3039" s="190"/>
      <c r="X3039" s="258"/>
      <c r="Y3039" s="251">
        <f t="shared" si="328"/>
        <v>357920</v>
      </c>
      <c r="Z3039" s="251">
        <v>0.03</v>
      </c>
    </row>
    <row r="3040" spans="1:26" ht="15.75" customHeight="1" x14ac:dyDescent="0.45">
      <c r="A3040" s="221">
        <f>+ม.11!C40</f>
        <v>0</v>
      </c>
      <c r="B3040" s="217">
        <f>+ม.11!D40</f>
        <v>0</v>
      </c>
      <c r="C3040" s="234"/>
      <c r="D3040" s="221"/>
      <c r="E3040" s="221"/>
      <c r="F3040" s="230"/>
      <c r="G3040" s="190"/>
      <c r="H3040" s="221">
        <f t="shared" si="326"/>
        <v>0</v>
      </c>
      <c r="I3040" s="226"/>
      <c r="J3040" s="191">
        <f t="shared" si="327"/>
        <v>0</v>
      </c>
      <c r="K3040" s="221">
        <f>+ม.11!R40</f>
        <v>0</v>
      </c>
      <c r="L3040" s="238" t="str">
        <f>+ม.11!T40</f>
        <v>ชั้นที่ 1</v>
      </c>
      <c r="M3040" s="238">
        <f>+ม.11!U40</f>
        <v>0</v>
      </c>
      <c r="N3040" s="190"/>
      <c r="O3040" s="197">
        <f>+ม.11!V40</f>
        <v>0</v>
      </c>
      <c r="P3040" s="190">
        <f>+ม.11!X40</f>
        <v>45</v>
      </c>
      <c r="Q3040" s="244"/>
      <c r="R3040" s="197">
        <f t="shared" si="317"/>
        <v>0</v>
      </c>
      <c r="S3040" s="221"/>
      <c r="T3040" s="201">
        <f t="shared" si="318"/>
        <v>0</v>
      </c>
      <c r="U3040" s="190">
        <f t="shared" si="319"/>
        <v>0</v>
      </c>
      <c r="V3040" s="190">
        <f t="shared" si="320"/>
        <v>0</v>
      </c>
      <c r="W3040" s="190"/>
      <c r="X3040" s="258"/>
      <c r="Y3040" s="251">
        <f t="shared" si="328"/>
        <v>0</v>
      </c>
      <c r="Z3040" s="251"/>
    </row>
    <row r="3041" spans="1:26" ht="15.75" customHeight="1" x14ac:dyDescent="0.45">
      <c r="A3041" s="221">
        <f>+ม.11!C41</f>
        <v>0</v>
      </c>
      <c r="B3041" s="217">
        <f>+ม.11!D41</f>
        <v>0</v>
      </c>
      <c r="C3041" s="234"/>
      <c r="D3041" s="221"/>
      <c r="E3041" s="221"/>
      <c r="F3041" s="230"/>
      <c r="G3041" s="190"/>
      <c r="H3041" s="221">
        <f t="shared" si="326"/>
        <v>0</v>
      </c>
      <c r="I3041" s="226"/>
      <c r="J3041" s="191">
        <f t="shared" si="327"/>
        <v>0</v>
      </c>
      <c r="K3041" s="221">
        <f>+ม.11!R41</f>
        <v>0</v>
      </c>
      <c r="L3041" s="238" t="str">
        <f>+ม.11!T41</f>
        <v>ชั้นที่ 2</v>
      </c>
      <c r="M3041" s="238">
        <f>+ม.11!U41</f>
        <v>0</v>
      </c>
      <c r="N3041" s="190"/>
      <c r="O3041" s="197">
        <f>+ม.11!V41</f>
        <v>0</v>
      </c>
      <c r="P3041" s="190">
        <f>+ม.11!X41</f>
        <v>45</v>
      </c>
      <c r="Q3041" s="244"/>
      <c r="R3041" s="197">
        <f t="shared" ref="R3041:R3104" si="329">O3041*Q3041</f>
        <v>0</v>
      </c>
      <c r="S3041" s="221">
        <f>+ม.11!AA41</f>
        <v>0</v>
      </c>
      <c r="T3041" s="201">
        <f t="shared" ref="T3041:T3104" si="330">R3041*S3041/100</f>
        <v>0</v>
      </c>
      <c r="U3041" s="190">
        <f t="shared" ref="U3041:U3104" si="331">R3041-T3041</f>
        <v>0</v>
      </c>
      <c r="V3041" s="190">
        <f t="shared" ref="V3041:V3104" si="332">J3041+U3041</f>
        <v>0</v>
      </c>
      <c r="W3041" s="190"/>
      <c r="X3041" s="258"/>
      <c r="Y3041" s="251">
        <f t="shared" si="328"/>
        <v>0</v>
      </c>
      <c r="Z3041" s="251"/>
    </row>
    <row r="3042" spans="1:26" ht="15.75" customHeight="1" x14ac:dyDescent="0.45">
      <c r="A3042" s="221">
        <f>+ม.11!C42</f>
        <v>0</v>
      </c>
      <c r="B3042" s="217">
        <f>+ม.11!D42</f>
        <v>0</v>
      </c>
      <c r="C3042" s="234"/>
      <c r="D3042" s="221"/>
      <c r="E3042" s="221"/>
      <c r="F3042" s="230"/>
      <c r="G3042" s="190"/>
      <c r="H3042" s="221">
        <f t="shared" si="326"/>
        <v>0</v>
      </c>
      <c r="I3042" s="226"/>
      <c r="J3042" s="191">
        <f t="shared" si="327"/>
        <v>0</v>
      </c>
      <c r="K3042" s="221">
        <f>+ม.11!R42</f>
        <v>2</v>
      </c>
      <c r="L3042" s="238" t="str">
        <f>+ม.11!T42</f>
        <v>โรงสี</v>
      </c>
      <c r="M3042" s="238" t="str">
        <f>+ม.11!U42</f>
        <v>ตึก</v>
      </c>
      <c r="N3042" s="190"/>
      <c r="O3042" s="197">
        <f>+ม.11!V42</f>
        <v>49</v>
      </c>
      <c r="P3042" s="190">
        <f>+ม.11!X42</f>
        <v>49</v>
      </c>
      <c r="Q3042" s="244"/>
      <c r="R3042" s="197">
        <f t="shared" si="329"/>
        <v>0</v>
      </c>
      <c r="S3042" s="221">
        <f>+ม.11!AA42</f>
        <v>0</v>
      </c>
      <c r="T3042" s="201">
        <f t="shared" si="330"/>
        <v>0</v>
      </c>
      <c r="U3042" s="190">
        <f t="shared" si="331"/>
        <v>0</v>
      </c>
      <c r="V3042" s="190">
        <f t="shared" si="332"/>
        <v>0</v>
      </c>
      <c r="W3042" s="190"/>
      <c r="X3042" s="258"/>
      <c r="Y3042" s="251">
        <f t="shared" si="328"/>
        <v>0</v>
      </c>
      <c r="Z3042" s="251"/>
    </row>
    <row r="3043" spans="1:26" ht="15.75" customHeight="1" x14ac:dyDescent="0.45">
      <c r="A3043" s="221">
        <v>23</v>
      </c>
      <c r="B3043" s="217" t="str">
        <f>+ม.11!D43</f>
        <v>ส.ป.ก.</v>
      </c>
      <c r="C3043" s="234">
        <f>+ม.11!E43</f>
        <v>9771</v>
      </c>
      <c r="D3043" s="221">
        <f>+ม.11!J43</f>
        <v>0</v>
      </c>
      <c r="E3043" s="221">
        <f>+ม.11!K43</f>
        <v>2</v>
      </c>
      <c r="F3043" s="230">
        <f>+ม.11!L43</f>
        <v>20</v>
      </c>
      <c r="G3043" s="190"/>
      <c r="H3043" s="221">
        <f t="shared" si="326"/>
        <v>220</v>
      </c>
      <c r="I3043" s="226">
        <v>100</v>
      </c>
      <c r="J3043" s="191">
        <f t="shared" si="327"/>
        <v>22000</v>
      </c>
      <c r="K3043" s="221">
        <f>+ม.11!R43</f>
        <v>1</v>
      </c>
      <c r="L3043" s="238" t="str">
        <f>+ม.11!T43</f>
        <v>บ้านเดี่ยว</v>
      </c>
      <c r="M3043" s="238" t="str">
        <f>+ม.11!U43</f>
        <v>ครึ่งตึกครึ่งไม้</v>
      </c>
      <c r="N3043" s="190"/>
      <c r="O3043" s="197">
        <f>+ม.11!V43</f>
        <v>0</v>
      </c>
      <c r="P3043" s="190">
        <f>+ม.11!X43</f>
        <v>0</v>
      </c>
      <c r="Q3043" s="244">
        <v>6800</v>
      </c>
      <c r="R3043" s="197">
        <f t="shared" si="329"/>
        <v>0</v>
      </c>
      <c r="S3043" s="221">
        <f>+ม.11!AA43</f>
        <v>0</v>
      </c>
      <c r="T3043" s="201">
        <f t="shared" si="330"/>
        <v>0</v>
      </c>
      <c r="U3043" s="190">
        <f t="shared" si="331"/>
        <v>0</v>
      </c>
      <c r="V3043" s="190">
        <f t="shared" si="332"/>
        <v>22000</v>
      </c>
      <c r="W3043" s="190"/>
      <c r="X3043" s="258"/>
      <c r="Y3043" s="251">
        <f t="shared" si="328"/>
        <v>22000</v>
      </c>
      <c r="Z3043" s="251">
        <v>0.03</v>
      </c>
    </row>
    <row r="3044" spans="1:26" ht="15.75" customHeight="1" x14ac:dyDescent="0.45">
      <c r="A3044" s="221">
        <v>24</v>
      </c>
      <c r="B3044" s="217" t="str">
        <f>+ม.11!D44</f>
        <v>ส.ป.ก.</v>
      </c>
      <c r="C3044" s="234">
        <f>+ม.11!E44</f>
        <v>12980</v>
      </c>
      <c r="D3044" s="221">
        <f>+ม.11!J44</f>
        <v>0</v>
      </c>
      <c r="E3044" s="221">
        <f>+ม.11!K44</f>
        <v>0</v>
      </c>
      <c r="F3044" s="230">
        <f>+ม.11!L44</f>
        <v>53</v>
      </c>
      <c r="G3044" s="190"/>
      <c r="H3044" s="221">
        <f t="shared" si="326"/>
        <v>53</v>
      </c>
      <c r="I3044" s="226">
        <v>100</v>
      </c>
      <c r="J3044" s="191">
        <f t="shared" si="327"/>
        <v>5300</v>
      </c>
      <c r="K3044" s="221">
        <f>+ม.11!R44</f>
        <v>1</v>
      </c>
      <c r="L3044" s="238" t="str">
        <f>+ม.11!T44</f>
        <v>บ้านเดี่ยว</v>
      </c>
      <c r="M3044" s="238" t="str">
        <f>+ม.11!U44</f>
        <v>ตึก</v>
      </c>
      <c r="N3044" s="190"/>
      <c r="O3044" s="197">
        <f>+ม.11!V44</f>
        <v>55</v>
      </c>
      <c r="P3044" s="190">
        <f>+ม.11!X44</f>
        <v>55</v>
      </c>
      <c r="Q3044" s="244">
        <v>6800</v>
      </c>
      <c r="R3044" s="197">
        <f t="shared" si="329"/>
        <v>374000</v>
      </c>
      <c r="S3044" s="221">
        <f>+ม.11!AA44</f>
        <v>15</v>
      </c>
      <c r="T3044" s="201">
        <f t="shared" si="330"/>
        <v>56100</v>
      </c>
      <c r="U3044" s="190">
        <f t="shared" si="331"/>
        <v>317900</v>
      </c>
      <c r="V3044" s="190">
        <f t="shared" si="332"/>
        <v>323200</v>
      </c>
      <c r="W3044" s="190"/>
      <c r="X3044" s="258"/>
      <c r="Y3044" s="251">
        <f t="shared" si="328"/>
        <v>323200</v>
      </c>
      <c r="Z3044" s="251">
        <v>0.03</v>
      </c>
    </row>
    <row r="3045" spans="1:26" ht="15.75" customHeight="1" x14ac:dyDescent="0.45">
      <c r="A3045" s="221">
        <v>25</v>
      </c>
      <c r="B3045" s="217" t="str">
        <f>+ม.11!D45</f>
        <v>ส.ป.ก.</v>
      </c>
      <c r="C3045" s="234">
        <f>+ม.11!E45</f>
        <v>9796</v>
      </c>
      <c r="D3045" s="221">
        <f>+ม.11!J45</f>
        <v>0</v>
      </c>
      <c r="E3045" s="221">
        <f>+ม.11!K45</f>
        <v>1</v>
      </c>
      <c r="F3045" s="230">
        <f>+ม.11!L45</f>
        <v>99</v>
      </c>
      <c r="G3045" s="190"/>
      <c r="H3045" s="221">
        <f t="shared" si="326"/>
        <v>199</v>
      </c>
      <c r="I3045" s="226">
        <v>100</v>
      </c>
      <c r="J3045" s="191">
        <f t="shared" si="327"/>
        <v>19900</v>
      </c>
      <c r="K3045" s="221">
        <f>+ม.11!R45</f>
        <v>1</v>
      </c>
      <c r="L3045" s="238" t="str">
        <f>+ม.11!T45</f>
        <v>บ้านเดี่ยว</v>
      </c>
      <c r="M3045" s="238" t="str">
        <f>+ม.11!U45</f>
        <v>ครึ่งตึกครึ่งไม้</v>
      </c>
      <c r="N3045" s="190"/>
      <c r="O3045" s="197">
        <f>+ม.11!V45</f>
        <v>70</v>
      </c>
      <c r="P3045" s="190">
        <f>+ม.11!X45</f>
        <v>0</v>
      </c>
      <c r="Q3045" s="244">
        <v>6800</v>
      </c>
      <c r="R3045" s="197">
        <f t="shared" si="329"/>
        <v>476000</v>
      </c>
      <c r="S3045" s="221">
        <v>10</v>
      </c>
      <c r="T3045" s="201">
        <f t="shared" si="330"/>
        <v>47600</v>
      </c>
      <c r="U3045" s="190">
        <f t="shared" si="331"/>
        <v>428400</v>
      </c>
      <c r="V3045" s="190">
        <f t="shared" si="332"/>
        <v>448300</v>
      </c>
      <c r="W3045" s="190"/>
      <c r="X3045" s="258"/>
      <c r="Y3045" s="251">
        <f t="shared" si="328"/>
        <v>448300</v>
      </c>
      <c r="Z3045" s="251">
        <v>0.03</v>
      </c>
    </row>
    <row r="3046" spans="1:26" ht="15.75" customHeight="1" x14ac:dyDescent="0.45">
      <c r="A3046" s="221">
        <f>+ม.11!C46</f>
        <v>0</v>
      </c>
      <c r="B3046" s="217">
        <f>+ม.11!D46</f>
        <v>0</v>
      </c>
      <c r="C3046" s="234"/>
      <c r="D3046" s="221"/>
      <c r="E3046" s="221"/>
      <c r="F3046" s="230"/>
      <c r="G3046" s="190"/>
      <c r="H3046" s="221">
        <f t="shared" si="326"/>
        <v>0</v>
      </c>
      <c r="I3046" s="226"/>
      <c r="J3046" s="191">
        <f t="shared" si="327"/>
        <v>0</v>
      </c>
      <c r="K3046" s="221">
        <f>+ม.11!R46</f>
        <v>0</v>
      </c>
      <c r="L3046" s="238" t="str">
        <f>+ม.11!T46</f>
        <v>ชั้นที่ 1</v>
      </c>
      <c r="M3046" s="238">
        <f>+ม.11!U46</f>
        <v>0</v>
      </c>
      <c r="N3046" s="190"/>
      <c r="O3046" s="197">
        <f>+ม.11!V46</f>
        <v>0</v>
      </c>
      <c r="P3046" s="190">
        <f>+ม.11!X46</f>
        <v>35</v>
      </c>
      <c r="Q3046" s="244"/>
      <c r="R3046" s="197">
        <f t="shared" si="329"/>
        <v>0</v>
      </c>
      <c r="S3046" s="221"/>
      <c r="T3046" s="201">
        <f t="shared" si="330"/>
        <v>0</v>
      </c>
      <c r="U3046" s="190">
        <f t="shared" si="331"/>
        <v>0</v>
      </c>
      <c r="V3046" s="190">
        <f t="shared" si="332"/>
        <v>0</v>
      </c>
      <c r="W3046" s="190"/>
      <c r="X3046" s="258"/>
      <c r="Y3046" s="251">
        <f t="shared" si="328"/>
        <v>0</v>
      </c>
      <c r="Z3046" s="251"/>
    </row>
    <row r="3047" spans="1:26" ht="15.75" customHeight="1" x14ac:dyDescent="0.45">
      <c r="A3047" s="221">
        <f>+ม.11!C47</f>
        <v>0</v>
      </c>
      <c r="B3047" s="217">
        <f>+ม.11!D47</f>
        <v>0</v>
      </c>
      <c r="C3047" s="234"/>
      <c r="D3047" s="221"/>
      <c r="E3047" s="221"/>
      <c r="F3047" s="230"/>
      <c r="G3047" s="190"/>
      <c r="H3047" s="221">
        <f t="shared" si="326"/>
        <v>0</v>
      </c>
      <c r="I3047" s="226"/>
      <c r="J3047" s="191">
        <f t="shared" si="327"/>
        <v>0</v>
      </c>
      <c r="K3047" s="221">
        <f>+ม.11!R47</f>
        <v>0</v>
      </c>
      <c r="L3047" s="238" t="str">
        <f>+ม.11!T47</f>
        <v>ชั้นที่ 2</v>
      </c>
      <c r="M3047" s="238">
        <f>+ม.11!U47</f>
        <v>0</v>
      </c>
      <c r="N3047" s="190"/>
      <c r="O3047" s="197">
        <f>+ม.11!V47</f>
        <v>0</v>
      </c>
      <c r="P3047" s="190">
        <f>+ม.11!X47</f>
        <v>35</v>
      </c>
      <c r="Q3047" s="244"/>
      <c r="R3047" s="197">
        <f t="shared" si="329"/>
        <v>0</v>
      </c>
      <c r="S3047" s="221">
        <f>+ม.11!AA47</f>
        <v>0</v>
      </c>
      <c r="T3047" s="201">
        <f t="shared" si="330"/>
        <v>0</v>
      </c>
      <c r="U3047" s="190">
        <f t="shared" si="331"/>
        <v>0</v>
      </c>
      <c r="V3047" s="190">
        <f t="shared" si="332"/>
        <v>0</v>
      </c>
      <c r="W3047" s="190"/>
      <c r="X3047" s="258"/>
      <c r="Y3047" s="251">
        <f t="shared" si="328"/>
        <v>0</v>
      </c>
      <c r="Z3047" s="251"/>
    </row>
    <row r="3048" spans="1:26" ht="15.75" customHeight="1" x14ac:dyDescent="0.45">
      <c r="A3048" s="221">
        <v>26</v>
      </c>
      <c r="B3048" s="217" t="str">
        <f>+ม.11!D48</f>
        <v>ส.ป.ก.</v>
      </c>
      <c r="C3048" s="234">
        <f>+ม.11!E48</f>
        <v>19527</v>
      </c>
      <c r="D3048" s="221">
        <f>+ม.11!J48</f>
        <v>2</v>
      </c>
      <c r="E3048" s="221">
        <f>+ม.11!K48</f>
        <v>2</v>
      </c>
      <c r="F3048" s="230">
        <f>+ม.11!L48</f>
        <v>6</v>
      </c>
      <c r="G3048" s="190"/>
      <c r="H3048" s="221">
        <f t="shared" si="326"/>
        <v>1006</v>
      </c>
      <c r="I3048" s="226">
        <v>100</v>
      </c>
      <c r="J3048" s="191">
        <f t="shared" si="327"/>
        <v>100600</v>
      </c>
      <c r="K3048" s="221">
        <f>+ม.11!R48</f>
        <v>0</v>
      </c>
      <c r="L3048" s="238">
        <f>+ม.11!T48</f>
        <v>0</v>
      </c>
      <c r="M3048" s="238">
        <f>+ม.11!U48</f>
        <v>0</v>
      </c>
      <c r="N3048" s="190"/>
      <c r="O3048" s="197">
        <f>+ม.11!V48</f>
        <v>0</v>
      </c>
      <c r="P3048" s="190">
        <f>+ม.11!X48</f>
        <v>0</v>
      </c>
      <c r="Q3048" s="244"/>
      <c r="R3048" s="197">
        <f t="shared" si="329"/>
        <v>0</v>
      </c>
      <c r="S3048" s="221">
        <f>+ม.11!AA48</f>
        <v>0</v>
      </c>
      <c r="T3048" s="201">
        <f t="shared" si="330"/>
        <v>0</v>
      </c>
      <c r="U3048" s="190">
        <f t="shared" si="331"/>
        <v>0</v>
      </c>
      <c r="V3048" s="190">
        <f t="shared" si="332"/>
        <v>100600</v>
      </c>
      <c r="W3048" s="190"/>
      <c r="X3048" s="258"/>
      <c r="Y3048" s="251">
        <f t="shared" si="328"/>
        <v>100600</v>
      </c>
      <c r="Z3048" s="251">
        <v>0.01</v>
      </c>
    </row>
    <row r="3049" spans="1:26" ht="15.75" customHeight="1" x14ac:dyDescent="0.45">
      <c r="A3049" s="221">
        <v>27</v>
      </c>
      <c r="B3049" s="217" t="str">
        <f>+ม.11!D49</f>
        <v>ส.ป.ก.</v>
      </c>
      <c r="C3049" s="234">
        <f>+ม.11!E49</f>
        <v>1143</v>
      </c>
      <c r="D3049" s="221">
        <f>+ม.11!J49</f>
        <v>11</v>
      </c>
      <c r="E3049" s="221">
        <f>+ม.11!K49</f>
        <v>2</v>
      </c>
      <c r="F3049" s="230">
        <f>+ม.11!L49</f>
        <v>35</v>
      </c>
      <c r="G3049" s="190"/>
      <c r="H3049" s="221">
        <f t="shared" si="326"/>
        <v>4635</v>
      </c>
      <c r="I3049" s="226">
        <v>100</v>
      </c>
      <c r="J3049" s="191">
        <f t="shared" si="327"/>
        <v>463500</v>
      </c>
      <c r="K3049" s="221">
        <f>+ม.11!R49</f>
        <v>0</v>
      </c>
      <c r="L3049" s="238">
        <f>+ม.11!T49</f>
        <v>0</v>
      </c>
      <c r="M3049" s="238">
        <f>+ม.11!U49</f>
        <v>0</v>
      </c>
      <c r="N3049" s="190"/>
      <c r="O3049" s="197">
        <f>+ม.11!V49</f>
        <v>0</v>
      </c>
      <c r="P3049" s="190">
        <f>+ม.11!X49</f>
        <v>0</v>
      </c>
      <c r="Q3049" s="244"/>
      <c r="R3049" s="197">
        <f t="shared" si="329"/>
        <v>0</v>
      </c>
      <c r="S3049" s="221">
        <f>+ม.11!AA49</f>
        <v>0</v>
      </c>
      <c r="T3049" s="201">
        <f t="shared" si="330"/>
        <v>0</v>
      </c>
      <c r="U3049" s="190">
        <f t="shared" si="331"/>
        <v>0</v>
      </c>
      <c r="V3049" s="190">
        <f t="shared" si="332"/>
        <v>463500</v>
      </c>
      <c r="W3049" s="190"/>
      <c r="X3049" s="258"/>
      <c r="Y3049" s="251">
        <f t="shared" si="328"/>
        <v>463500</v>
      </c>
      <c r="Z3049" s="251">
        <v>0.01</v>
      </c>
    </row>
    <row r="3050" spans="1:26" ht="15.75" customHeight="1" x14ac:dyDescent="0.45">
      <c r="A3050" s="221">
        <v>28</v>
      </c>
      <c r="B3050" s="217" t="str">
        <f>+ม.11!D50</f>
        <v>ส.ป.ก.</v>
      </c>
      <c r="C3050" s="234">
        <f>+ม.11!E50</f>
        <v>5435</v>
      </c>
      <c r="D3050" s="221">
        <f>+ม.11!J50</f>
        <v>18</v>
      </c>
      <c r="E3050" s="221">
        <f>+ม.11!K50</f>
        <v>0</v>
      </c>
      <c r="F3050" s="230">
        <f>+ม.11!L50</f>
        <v>17</v>
      </c>
      <c r="G3050" s="190"/>
      <c r="H3050" s="221">
        <f t="shared" si="326"/>
        <v>7217</v>
      </c>
      <c r="I3050" s="226">
        <v>100</v>
      </c>
      <c r="J3050" s="191">
        <f t="shared" si="327"/>
        <v>721700</v>
      </c>
      <c r="K3050" s="221">
        <f>+ม.11!R50</f>
        <v>0</v>
      </c>
      <c r="L3050" s="238">
        <f>+ม.11!T50</f>
        <v>0</v>
      </c>
      <c r="M3050" s="238">
        <f>+ม.11!U50</f>
        <v>0</v>
      </c>
      <c r="N3050" s="190"/>
      <c r="O3050" s="197">
        <f>+ม.11!V50</f>
        <v>0</v>
      </c>
      <c r="P3050" s="190">
        <f>+ม.11!X50</f>
        <v>0</v>
      </c>
      <c r="Q3050" s="244"/>
      <c r="R3050" s="197">
        <f t="shared" si="329"/>
        <v>0</v>
      </c>
      <c r="S3050" s="221">
        <f>+ม.11!AA50</f>
        <v>0</v>
      </c>
      <c r="T3050" s="201">
        <f t="shared" si="330"/>
        <v>0</v>
      </c>
      <c r="U3050" s="190">
        <f t="shared" si="331"/>
        <v>0</v>
      </c>
      <c r="V3050" s="190">
        <f t="shared" si="332"/>
        <v>721700</v>
      </c>
      <c r="W3050" s="190"/>
      <c r="X3050" s="258"/>
      <c r="Y3050" s="251">
        <f t="shared" si="328"/>
        <v>721700</v>
      </c>
      <c r="Z3050" s="251">
        <v>0.01</v>
      </c>
    </row>
    <row r="3051" spans="1:26" ht="15.75" customHeight="1" x14ac:dyDescent="0.45">
      <c r="A3051" s="221">
        <v>29</v>
      </c>
      <c r="B3051" s="217" t="str">
        <f>+ม.11!D51</f>
        <v>ส.ป.ก.</v>
      </c>
      <c r="C3051" s="234">
        <f>+ม.11!E51</f>
        <v>9819</v>
      </c>
      <c r="D3051" s="221">
        <f>+ม.11!J51</f>
        <v>0</v>
      </c>
      <c r="E3051" s="221">
        <f>+ม.11!K51</f>
        <v>1</v>
      </c>
      <c r="F3051" s="230">
        <f>+ม.11!L51</f>
        <v>11</v>
      </c>
      <c r="G3051" s="190"/>
      <c r="H3051" s="221">
        <f t="shared" si="326"/>
        <v>111</v>
      </c>
      <c r="I3051" s="226">
        <v>100</v>
      </c>
      <c r="J3051" s="191">
        <f t="shared" si="327"/>
        <v>11100</v>
      </c>
      <c r="K3051" s="221">
        <f>+ม.11!R51</f>
        <v>0</v>
      </c>
      <c r="L3051" s="238">
        <f>+ม.11!T51</f>
        <v>0</v>
      </c>
      <c r="M3051" s="238">
        <f>+ม.11!U51</f>
        <v>0</v>
      </c>
      <c r="N3051" s="190"/>
      <c r="O3051" s="197">
        <f>+ม.11!V51</f>
        <v>0</v>
      </c>
      <c r="P3051" s="190">
        <f>+ม.11!X51</f>
        <v>0</v>
      </c>
      <c r="Q3051" s="244"/>
      <c r="R3051" s="197">
        <f t="shared" si="329"/>
        <v>0</v>
      </c>
      <c r="S3051" s="221">
        <f>+ม.11!AA51</f>
        <v>0</v>
      </c>
      <c r="T3051" s="201">
        <f t="shared" si="330"/>
        <v>0</v>
      </c>
      <c r="U3051" s="190">
        <f t="shared" si="331"/>
        <v>0</v>
      </c>
      <c r="V3051" s="190">
        <f t="shared" si="332"/>
        <v>11100</v>
      </c>
      <c r="W3051" s="190"/>
      <c r="X3051" s="258"/>
      <c r="Y3051" s="251">
        <f t="shared" si="328"/>
        <v>11100</v>
      </c>
      <c r="Z3051" s="251">
        <v>0.01</v>
      </c>
    </row>
    <row r="3052" spans="1:26" ht="15.75" customHeight="1" x14ac:dyDescent="0.45">
      <c r="A3052" s="221">
        <v>30</v>
      </c>
      <c r="B3052" s="217" t="str">
        <f>+ม.11!D52</f>
        <v>ส.ป.ก.</v>
      </c>
      <c r="C3052" s="234">
        <f>+ม.11!E52</f>
        <v>5477</v>
      </c>
      <c r="D3052" s="221">
        <f>+ม.11!J52</f>
        <v>17</v>
      </c>
      <c r="E3052" s="221">
        <f>+ม.11!K52</f>
        <v>1</v>
      </c>
      <c r="F3052" s="230">
        <f>+ม.11!L52</f>
        <v>46</v>
      </c>
      <c r="G3052" s="190"/>
      <c r="H3052" s="221">
        <f t="shared" si="326"/>
        <v>6946</v>
      </c>
      <c r="I3052" s="226">
        <v>100</v>
      </c>
      <c r="J3052" s="191">
        <f t="shared" si="327"/>
        <v>694600</v>
      </c>
      <c r="K3052" s="221">
        <f>+ม.11!R52</f>
        <v>0</v>
      </c>
      <c r="L3052" s="238">
        <f>+ม.11!T52</f>
        <v>0</v>
      </c>
      <c r="M3052" s="238">
        <f>+ม.11!U52</f>
        <v>0</v>
      </c>
      <c r="N3052" s="190"/>
      <c r="O3052" s="197">
        <f>+ม.11!V52</f>
        <v>0</v>
      </c>
      <c r="P3052" s="190">
        <f>+ม.11!X52</f>
        <v>0</v>
      </c>
      <c r="Q3052" s="244"/>
      <c r="R3052" s="197">
        <f t="shared" si="329"/>
        <v>0</v>
      </c>
      <c r="S3052" s="221">
        <f>+ม.11!AA52</f>
        <v>0</v>
      </c>
      <c r="T3052" s="201">
        <f t="shared" si="330"/>
        <v>0</v>
      </c>
      <c r="U3052" s="190">
        <f t="shared" si="331"/>
        <v>0</v>
      </c>
      <c r="V3052" s="190">
        <f t="shared" si="332"/>
        <v>694600</v>
      </c>
      <c r="W3052" s="190"/>
      <c r="X3052" s="258"/>
      <c r="Y3052" s="251">
        <f t="shared" si="328"/>
        <v>694600</v>
      </c>
      <c r="Z3052" s="251">
        <v>0.01</v>
      </c>
    </row>
    <row r="3053" spans="1:26" ht="15.75" customHeight="1" x14ac:dyDescent="0.45">
      <c r="A3053" s="221">
        <v>31</v>
      </c>
      <c r="B3053" s="217" t="str">
        <f>+ม.11!D53</f>
        <v>ส.ป.ก.</v>
      </c>
      <c r="C3053" s="234">
        <f>+ม.11!E53</f>
        <v>240</v>
      </c>
      <c r="D3053" s="221">
        <f>+ม.11!J53</f>
        <v>7</v>
      </c>
      <c r="E3053" s="221">
        <f>+ม.11!K53</f>
        <v>2</v>
      </c>
      <c r="F3053" s="230">
        <f>+ม.11!L53</f>
        <v>9</v>
      </c>
      <c r="G3053" s="190"/>
      <c r="H3053" s="221">
        <f t="shared" si="326"/>
        <v>3009</v>
      </c>
      <c r="I3053" s="226">
        <v>100</v>
      </c>
      <c r="J3053" s="191">
        <f t="shared" si="327"/>
        <v>300900</v>
      </c>
      <c r="K3053" s="221">
        <f>+ม.11!R53</f>
        <v>0</v>
      </c>
      <c r="L3053" s="238">
        <f>+ม.11!T53</f>
        <v>0</v>
      </c>
      <c r="M3053" s="238">
        <f>+ม.11!U53</f>
        <v>0</v>
      </c>
      <c r="N3053" s="190"/>
      <c r="O3053" s="197">
        <f>+ม.11!V53</f>
        <v>0</v>
      </c>
      <c r="P3053" s="190">
        <f>+ม.11!X53</f>
        <v>0</v>
      </c>
      <c r="Q3053" s="244"/>
      <c r="R3053" s="197">
        <f t="shared" si="329"/>
        <v>0</v>
      </c>
      <c r="S3053" s="221">
        <f>+ม.11!AA53</f>
        <v>0</v>
      </c>
      <c r="T3053" s="201">
        <f t="shared" si="330"/>
        <v>0</v>
      </c>
      <c r="U3053" s="190">
        <f t="shared" si="331"/>
        <v>0</v>
      </c>
      <c r="V3053" s="190">
        <f t="shared" si="332"/>
        <v>300900</v>
      </c>
      <c r="W3053" s="190"/>
      <c r="X3053" s="258"/>
      <c r="Y3053" s="251">
        <f t="shared" si="328"/>
        <v>300900</v>
      </c>
      <c r="Z3053" s="251">
        <v>0.01</v>
      </c>
    </row>
    <row r="3054" spans="1:26" ht="15.75" customHeight="1" x14ac:dyDescent="0.45">
      <c r="A3054" s="221">
        <v>32</v>
      </c>
      <c r="B3054" s="217" t="str">
        <f>+ม.11!D54</f>
        <v>ส.ป.ก.</v>
      </c>
      <c r="C3054" s="234">
        <f>+ม.11!E54</f>
        <v>9776</v>
      </c>
      <c r="D3054" s="221">
        <f>+ม.11!J54</f>
        <v>0</v>
      </c>
      <c r="E3054" s="221">
        <f>+ม.11!K54</f>
        <v>0</v>
      </c>
      <c r="F3054" s="230">
        <f>+ม.11!L54</f>
        <v>82</v>
      </c>
      <c r="G3054" s="190"/>
      <c r="H3054" s="221">
        <f t="shared" si="326"/>
        <v>82</v>
      </c>
      <c r="I3054" s="226">
        <v>100</v>
      </c>
      <c r="J3054" s="191">
        <f t="shared" si="327"/>
        <v>8200</v>
      </c>
      <c r="K3054" s="221">
        <f>+ม.11!R54</f>
        <v>1</v>
      </c>
      <c r="L3054" s="238" t="str">
        <f>+ม.11!T54</f>
        <v>บ้านเดี่ยว</v>
      </c>
      <c r="M3054" s="238" t="str">
        <f>+ม.11!U54</f>
        <v>ไม้</v>
      </c>
      <c r="N3054" s="190"/>
      <c r="O3054" s="197">
        <f>+ม.11!V54</f>
        <v>55</v>
      </c>
      <c r="P3054" s="190">
        <f>+ม.11!X54</f>
        <v>0</v>
      </c>
      <c r="Q3054" s="244">
        <v>6800</v>
      </c>
      <c r="R3054" s="197">
        <f t="shared" si="329"/>
        <v>374000</v>
      </c>
      <c r="S3054" s="221">
        <f>+ม.11!AA54</f>
        <v>35</v>
      </c>
      <c r="T3054" s="201">
        <f t="shared" si="330"/>
        <v>130900</v>
      </c>
      <c r="U3054" s="190">
        <f t="shared" si="331"/>
        <v>243100</v>
      </c>
      <c r="V3054" s="190">
        <f t="shared" si="332"/>
        <v>251300</v>
      </c>
      <c r="W3054" s="190"/>
      <c r="X3054" s="258"/>
      <c r="Y3054" s="251">
        <f t="shared" si="328"/>
        <v>251300</v>
      </c>
      <c r="Z3054" s="251">
        <v>0.03</v>
      </c>
    </row>
    <row r="3055" spans="1:26" ht="15.75" customHeight="1" x14ac:dyDescent="0.45">
      <c r="A3055" s="221">
        <v>33</v>
      </c>
      <c r="B3055" s="217" t="str">
        <f>+ม.11!D55</f>
        <v>ส.ป.ก.</v>
      </c>
      <c r="C3055" s="234">
        <f>+ม.11!E55</f>
        <v>5462</v>
      </c>
      <c r="D3055" s="221">
        <f>+ม.11!J55</f>
        <v>5</v>
      </c>
      <c r="E3055" s="221">
        <f>+ม.11!K55</f>
        <v>3</v>
      </c>
      <c r="F3055" s="230">
        <f>+ม.11!L55</f>
        <v>6</v>
      </c>
      <c r="G3055" s="190"/>
      <c r="H3055" s="221">
        <f t="shared" ref="H3055:H3118" si="333">+(D3055*400)+(E3055*100)+F3055</f>
        <v>2306</v>
      </c>
      <c r="I3055" s="226">
        <v>100</v>
      </c>
      <c r="J3055" s="191">
        <f t="shared" si="327"/>
        <v>230600</v>
      </c>
      <c r="K3055" s="221">
        <f>+ม.11!R55</f>
        <v>0</v>
      </c>
      <c r="L3055" s="238">
        <f>+ม.11!T55</f>
        <v>0</v>
      </c>
      <c r="M3055" s="238">
        <f>+ม.11!U55</f>
        <v>0</v>
      </c>
      <c r="N3055" s="190"/>
      <c r="O3055" s="197">
        <f>+ม.11!V55</f>
        <v>0</v>
      </c>
      <c r="P3055" s="190">
        <f>+ม.11!X55</f>
        <v>0</v>
      </c>
      <c r="Q3055" s="244"/>
      <c r="R3055" s="197">
        <f t="shared" si="329"/>
        <v>0</v>
      </c>
      <c r="S3055" s="221">
        <f>+ม.11!AA55</f>
        <v>0</v>
      </c>
      <c r="T3055" s="201">
        <f t="shared" si="330"/>
        <v>0</v>
      </c>
      <c r="U3055" s="190">
        <f t="shared" si="331"/>
        <v>0</v>
      </c>
      <c r="V3055" s="190">
        <f t="shared" si="332"/>
        <v>230600</v>
      </c>
      <c r="W3055" s="190"/>
      <c r="X3055" s="258"/>
      <c r="Y3055" s="251">
        <f t="shared" si="328"/>
        <v>230600</v>
      </c>
      <c r="Z3055" s="251">
        <v>0.01</v>
      </c>
    </row>
    <row r="3056" spans="1:26" ht="15.75" customHeight="1" x14ac:dyDescent="0.45">
      <c r="A3056" s="221">
        <v>34</v>
      </c>
      <c r="B3056" s="217" t="str">
        <f>+ม.11!D56</f>
        <v>ส.ป.ก.</v>
      </c>
      <c r="C3056" s="234">
        <f>+ม.11!E56</f>
        <v>9787</v>
      </c>
      <c r="D3056" s="221">
        <f>+ม.11!J56</f>
        <v>0</v>
      </c>
      <c r="E3056" s="221">
        <f>+ม.11!K56</f>
        <v>1</v>
      </c>
      <c r="F3056" s="230">
        <f>+ม.11!L56</f>
        <v>50</v>
      </c>
      <c r="G3056" s="190"/>
      <c r="H3056" s="221">
        <f t="shared" si="333"/>
        <v>150</v>
      </c>
      <c r="I3056" s="226">
        <v>100</v>
      </c>
      <c r="J3056" s="191">
        <f t="shared" ref="J3056:J3119" si="334">H3056*I3056</f>
        <v>15000</v>
      </c>
      <c r="K3056" s="221">
        <f>+ม.11!R56</f>
        <v>1</v>
      </c>
      <c r="L3056" s="238" t="str">
        <f>+ม.11!T56</f>
        <v>บ้านเดี่ยว</v>
      </c>
      <c r="M3056" s="238" t="str">
        <f>+ม.11!U56</f>
        <v>ตึก</v>
      </c>
      <c r="N3056" s="190"/>
      <c r="O3056" s="197">
        <f>+ม.11!V56</f>
        <v>54</v>
      </c>
      <c r="P3056" s="190">
        <f>+ม.11!X56</f>
        <v>0</v>
      </c>
      <c r="Q3056" s="244">
        <v>6800</v>
      </c>
      <c r="R3056" s="197">
        <f t="shared" si="329"/>
        <v>367200</v>
      </c>
      <c r="S3056" s="221">
        <f>+ม.11!AA56</f>
        <v>26</v>
      </c>
      <c r="T3056" s="201">
        <f t="shared" si="330"/>
        <v>95472</v>
      </c>
      <c r="U3056" s="190">
        <f t="shared" si="331"/>
        <v>271728</v>
      </c>
      <c r="V3056" s="190">
        <f t="shared" si="332"/>
        <v>286728</v>
      </c>
      <c r="W3056" s="190"/>
      <c r="X3056" s="258"/>
      <c r="Y3056" s="251">
        <f t="shared" si="328"/>
        <v>286728</v>
      </c>
      <c r="Z3056" s="251">
        <v>0.03</v>
      </c>
    </row>
    <row r="3057" spans="1:26" ht="15.75" customHeight="1" x14ac:dyDescent="0.45">
      <c r="A3057" s="221">
        <v>35</v>
      </c>
      <c r="B3057" s="217" t="str">
        <f>+ม.11!D57</f>
        <v>ส.ป.ก.</v>
      </c>
      <c r="C3057" s="234">
        <f>+ม.11!E57</f>
        <v>9710</v>
      </c>
      <c r="D3057" s="221">
        <f>+ม.11!J57</f>
        <v>0</v>
      </c>
      <c r="E3057" s="221">
        <f>+ม.11!K57</f>
        <v>1</v>
      </c>
      <c r="F3057" s="230">
        <f>+ม.11!L57</f>
        <v>81</v>
      </c>
      <c r="G3057" s="190"/>
      <c r="H3057" s="221">
        <f t="shared" si="333"/>
        <v>181</v>
      </c>
      <c r="I3057" s="226">
        <v>100</v>
      </c>
      <c r="J3057" s="191">
        <f t="shared" si="334"/>
        <v>18100</v>
      </c>
      <c r="K3057" s="221">
        <f>+ม.11!R57</f>
        <v>1</v>
      </c>
      <c r="L3057" s="238" t="str">
        <f>+ม.11!T57</f>
        <v>บ้านเดี่ยว</v>
      </c>
      <c r="M3057" s="238" t="str">
        <f>+ม.11!U57</f>
        <v>ตึก</v>
      </c>
      <c r="N3057" s="190"/>
      <c r="O3057" s="197">
        <f>+ม.11!V57</f>
        <v>54</v>
      </c>
      <c r="P3057" s="190">
        <f>+ม.11!X57</f>
        <v>0</v>
      </c>
      <c r="Q3057" s="244">
        <v>6800</v>
      </c>
      <c r="R3057" s="197">
        <f t="shared" si="329"/>
        <v>367200</v>
      </c>
      <c r="S3057" s="221">
        <f>+ม.11!AA57</f>
        <v>29</v>
      </c>
      <c r="T3057" s="201">
        <f t="shared" si="330"/>
        <v>106488</v>
      </c>
      <c r="U3057" s="190">
        <f t="shared" si="331"/>
        <v>260712</v>
      </c>
      <c r="V3057" s="190">
        <f t="shared" si="332"/>
        <v>278812</v>
      </c>
      <c r="W3057" s="190"/>
      <c r="X3057" s="258"/>
      <c r="Y3057" s="251">
        <f t="shared" si="328"/>
        <v>278812</v>
      </c>
      <c r="Z3057" s="251">
        <v>0.03</v>
      </c>
    </row>
    <row r="3058" spans="1:26" ht="15.75" customHeight="1" x14ac:dyDescent="0.45">
      <c r="A3058" s="221">
        <v>36</v>
      </c>
      <c r="B3058" s="217" t="str">
        <f>+ม.11!D58</f>
        <v>ส.ป.ก.</v>
      </c>
      <c r="C3058" s="234">
        <f>+ม.11!E58</f>
        <v>9711</v>
      </c>
      <c r="D3058" s="221">
        <f>+ม.11!J58</f>
        <v>0</v>
      </c>
      <c r="E3058" s="221">
        <f>+ม.11!K58</f>
        <v>1</v>
      </c>
      <c r="F3058" s="230">
        <f>+ม.11!L58</f>
        <v>88</v>
      </c>
      <c r="G3058" s="190"/>
      <c r="H3058" s="221">
        <f t="shared" si="333"/>
        <v>188</v>
      </c>
      <c r="I3058" s="226">
        <v>100</v>
      </c>
      <c r="J3058" s="191">
        <f t="shared" si="334"/>
        <v>18800</v>
      </c>
      <c r="K3058" s="221">
        <f>+ม.11!R58</f>
        <v>0</v>
      </c>
      <c r="L3058" s="238">
        <f>+ม.11!T58</f>
        <v>0</v>
      </c>
      <c r="M3058" s="238">
        <f>+ม.11!U58</f>
        <v>0</v>
      </c>
      <c r="N3058" s="190"/>
      <c r="O3058" s="197">
        <f>+ม.11!V58</f>
        <v>0</v>
      </c>
      <c r="P3058" s="190">
        <f>+ม.11!X58</f>
        <v>0</v>
      </c>
      <c r="Q3058" s="244"/>
      <c r="R3058" s="197">
        <f t="shared" si="329"/>
        <v>0</v>
      </c>
      <c r="S3058" s="221">
        <f>+ม.11!AA58</f>
        <v>0</v>
      </c>
      <c r="T3058" s="201">
        <f t="shared" si="330"/>
        <v>0</v>
      </c>
      <c r="U3058" s="190">
        <f t="shared" si="331"/>
        <v>0</v>
      </c>
      <c r="V3058" s="190">
        <f t="shared" si="332"/>
        <v>18800</v>
      </c>
      <c r="W3058" s="190"/>
      <c r="X3058" s="258"/>
      <c r="Y3058" s="251">
        <f t="shared" si="328"/>
        <v>18800</v>
      </c>
      <c r="Z3058" s="251">
        <v>0.01</v>
      </c>
    </row>
    <row r="3059" spans="1:26" ht="15.75" customHeight="1" x14ac:dyDescent="0.45">
      <c r="A3059" s="221">
        <v>37</v>
      </c>
      <c r="B3059" s="217" t="str">
        <f>+ม.11!D59</f>
        <v>ส.ป.ก.</v>
      </c>
      <c r="C3059" s="234">
        <f>+ม.11!E59</f>
        <v>11394</v>
      </c>
      <c r="D3059" s="221">
        <f>+ม.11!J59</f>
        <v>22</v>
      </c>
      <c r="E3059" s="221">
        <f>+ม.11!K59</f>
        <v>0</v>
      </c>
      <c r="F3059" s="230">
        <f>+ม.11!L59</f>
        <v>49</v>
      </c>
      <c r="G3059" s="190"/>
      <c r="H3059" s="221">
        <f t="shared" si="333"/>
        <v>8849</v>
      </c>
      <c r="I3059" s="226">
        <v>100</v>
      </c>
      <c r="J3059" s="191">
        <f t="shared" si="334"/>
        <v>884900</v>
      </c>
      <c r="K3059" s="221">
        <f>+ม.11!R59</f>
        <v>0</v>
      </c>
      <c r="L3059" s="238">
        <f>+ม.11!T59</f>
        <v>0</v>
      </c>
      <c r="M3059" s="238">
        <f>+ม.11!U59</f>
        <v>0</v>
      </c>
      <c r="N3059" s="190"/>
      <c r="O3059" s="197">
        <f>+ม.11!V59</f>
        <v>0</v>
      </c>
      <c r="P3059" s="190">
        <f>+ม.11!X59</f>
        <v>0</v>
      </c>
      <c r="Q3059" s="244"/>
      <c r="R3059" s="197">
        <f t="shared" si="329"/>
        <v>0</v>
      </c>
      <c r="S3059" s="221">
        <f>+ม.11!AA59</f>
        <v>0</v>
      </c>
      <c r="T3059" s="201">
        <f t="shared" si="330"/>
        <v>0</v>
      </c>
      <c r="U3059" s="190">
        <f t="shared" si="331"/>
        <v>0</v>
      </c>
      <c r="V3059" s="190">
        <f t="shared" si="332"/>
        <v>884900</v>
      </c>
      <c r="W3059" s="190"/>
      <c r="X3059" s="258"/>
      <c r="Y3059" s="251">
        <f t="shared" si="328"/>
        <v>884900</v>
      </c>
      <c r="Z3059" s="251">
        <v>0.01</v>
      </c>
    </row>
    <row r="3060" spans="1:26" ht="15.75" customHeight="1" x14ac:dyDescent="0.45">
      <c r="A3060" s="221">
        <v>38</v>
      </c>
      <c r="B3060" s="217" t="str">
        <f>+ม.11!D60</f>
        <v>ส.ป.ก.</v>
      </c>
      <c r="C3060" s="234">
        <f>+ม.11!E60</f>
        <v>9790</v>
      </c>
      <c r="D3060" s="221">
        <f>+ม.11!J60</f>
        <v>0</v>
      </c>
      <c r="E3060" s="221">
        <f>+ม.11!K60</f>
        <v>1</v>
      </c>
      <c r="F3060" s="230">
        <f>+ม.11!L60</f>
        <v>11</v>
      </c>
      <c r="G3060" s="190"/>
      <c r="H3060" s="221">
        <f t="shared" si="333"/>
        <v>111</v>
      </c>
      <c r="I3060" s="226">
        <v>100</v>
      </c>
      <c r="J3060" s="191">
        <f t="shared" si="334"/>
        <v>11100</v>
      </c>
      <c r="K3060" s="221">
        <f>+ม.11!R60</f>
        <v>1</v>
      </c>
      <c r="L3060" s="238" t="str">
        <f>+ม.11!T60</f>
        <v>บ้านเดี่ยว</v>
      </c>
      <c r="M3060" s="238" t="str">
        <f>+ม.11!U60</f>
        <v>ครึ่งตึกครึ่งไม้</v>
      </c>
      <c r="N3060" s="190"/>
      <c r="O3060" s="197">
        <f>+ม.11!V60</f>
        <v>276</v>
      </c>
      <c r="P3060" s="190">
        <f>+ม.11!X60</f>
        <v>0</v>
      </c>
      <c r="Q3060" s="244">
        <v>6800</v>
      </c>
      <c r="R3060" s="197">
        <f t="shared" si="329"/>
        <v>1876800</v>
      </c>
      <c r="S3060" s="221">
        <f>+ม.11!AA60</f>
        <v>35</v>
      </c>
      <c r="T3060" s="201">
        <f t="shared" si="330"/>
        <v>656880</v>
      </c>
      <c r="U3060" s="190">
        <f t="shared" si="331"/>
        <v>1219920</v>
      </c>
      <c r="V3060" s="190">
        <f t="shared" si="332"/>
        <v>1231020</v>
      </c>
      <c r="W3060" s="190"/>
      <c r="X3060" s="258"/>
      <c r="Y3060" s="251">
        <f t="shared" si="328"/>
        <v>1231020</v>
      </c>
      <c r="Z3060" s="251">
        <v>0.03</v>
      </c>
    </row>
    <row r="3061" spans="1:26" ht="15.75" customHeight="1" x14ac:dyDescent="0.45">
      <c r="A3061" s="221">
        <f>+ม.11!C61</f>
        <v>0</v>
      </c>
      <c r="B3061" s="217">
        <f>+ม.11!D61</f>
        <v>0</v>
      </c>
      <c r="C3061" s="234"/>
      <c r="D3061" s="221"/>
      <c r="E3061" s="221"/>
      <c r="F3061" s="230"/>
      <c r="G3061" s="190"/>
      <c r="H3061" s="221">
        <f t="shared" si="333"/>
        <v>0</v>
      </c>
      <c r="I3061" s="226"/>
      <c r="J3061" s="191">
        <f t="shared" si="334"/>
        <v>0</v>
      </c>
      <c r="K3061" s="221">
        <f>+ม.11!R61</f>
        <v>0</v>
      </c>
      <c r="L3061" s="238" t="str">
        <f>+ม.11!T61</f>
        <v>ชั้นที่1</v>
      </c>
      <c r="M3061" s="238">
        <f>+ม.11!U61</f>
        <v>0</v>
      </c>
      <c r="N3061" s="190"/>
      <c r="O3061" s="197">
        <f>+ม.11!V61</f>
        <v>0</v>
      </c>
      <c r="P3061" s="190">
        <f>+ม.11!X61</f>
        <v>138</v>
      </c>
      <c r="Q3061" s="244"/>
      <c r="R3061" s="197">
        <f t="shared" si="329"/>
        <v>0</v>
      </c>
      <c r="S3061" s="221">
        <f>+ม.11!AA61</f>
        <v>0</v>
      </c>
      <c r="T3061" s="201">
        <f t="shared" si="330"/>
        <v>0</v>
      </c>
      <c r="U3061" s="190">
        <f t="shared" si="331"/>
        <v>0</v>
      </c>
      <c r="V3061" s="190">
        <f t="shared" si="332"/>
        <v>0</v>
      </c>
      <c r="W3061" s="190"/>
      <c r="X3061" s="258"/>
      <c r="Y3061" s="251">
        <f t="shared" si="328"/>
        <v>0</v>
      </c>
      <c r="Z3061" s="251"/>
    </row>
    <row r="3062" spans="1:26" ht="15.75" customHeight="1" x14ac:dyDescent="0.45">
      <c r="A3062" s="221">
        <f>+ม.11!C62</f>
        <v>0</v>
      </c>
      <c r="B3062" s="217">
        <f>+ม.11!D62</f>
        <v>0</v>
      </c>
      <c r="C3062" s="234"/>
      <c r="D3062" s="221"/>
      <c r="E3062" s="221"/>
      <c r="F3062" s="230"/>
      <c r="G3062" s="190"/>
      <c r="H3062" s="221">
        <f t="shared" si="333"/>
        <v>0</v>
      </c>
      <c r="I3062" s="226"/>
      <c r="J3062" s="191">
        <f t="shared" si="334"/>
        <v>0</v>
      </c>
      <c r="K3062" s="221">
        <f>+ม.11!R62</f>
        <v>0</v>
      </c>
      <c r="L3062" s="238" t="str">
        <f>+ม.11!T62</f>
        <v>ชั้นที่2</v>
      </c>
      <c r="M3062" s="238">
        <f>+ม.11!U62</f>
        <v>0</v>
      </c>
      <c r="N3062" s="190"/>
      <c r="O3062" s="197">
        <f>+ม.11!V62</f>
        <v>0</v>
      </c>
      <c r="P3062" s="190">
        <f>+ม.11!X62</f>
        <v>138</v>
      </c>
      <c r="Q3062" s="244"/>
      <c r="R3062" s="197">
        <f t="shared" si="329"/>
        <v>0</v>
      </c>
      <c r="S3062" s="221">
        <f>+ม.11!AA62</f>
        <v>0</v>
      </c>
      <c r="T3062" s="201">
        <f t="shared" si="330"/>
        <v>0</v>
      </c>
      <c r="U3062" s="190">
        <f t="shared" si="331"/>
        <v>0</v>
      </c>
      <c r="V3062" s="190">
        <f t="shared" si="332"/>
        <v>0</v>
      </c>
      <c r="W3062" s="190"/>
      <c r="X3062" s="258"/>
      <c r="Y3062" s="251">
        <f t="shared" si="328"/>
        <v>0</v>
      </c>
      <c r="Z3062" s="251"/>
    </row>
    <row r="3063" spans="1:26" ht="15.75" customHeight="1" x14ac:dyDescent="0.45">
      <c r="A3063" s="221">
        <v>39</v>
      </c>
      <c r="B3063" s="217" t="str">
        <f>+ม.11!D63</f>
        <v>ส.ป.ก.</v>
      </c>
      <c r="C3063" s="234">
        <f>+ม.11!E63</f>
        <v>9785</v>
      </c>
      <c r="D3063" s="221">
        <f>+ม.11!J63</f>
        <v>0</v>
      </c>
      <c r="E3063" s="221">
        <f>+ม.11!K63</f>
        <v>0</v>
      </c>
      <c r="F3063" s="230">
        <f>+ม.11!L63</f>
        <v>45</v>
      </c>
      <c r="G3063" s="190"/>
      <c r="H3063" s="221">
        <f t="shared" si="333"/>
        <v>45</v>
      </c>
      <c r="I3063" s="226">
        <v>100</v>
      </c>
      <c r="J3063" s="191">
        <f t="shared" si="334"/>
        <v>4500</v>
      </c>
      <c r="K3063" s="221">
        <f>+ม.11!R63</f>
        <v>1</v>
      </c>
      <c r="L3063" s="238" t="str">
        <f>+ม.11!T63</f>
        <v>บ้านเดี่ยว</v>
      </c>
      <c r="M3063" s="238" t="str">
        <f>+ม.11!U63</f>
        <v>ตึก</v>
      </c>
      <c r="N3063" s="190"/>
      <c r="O3063" s="197">
        <f>+ม.11!V63</f>
        <v>90</v>
      </c>
      <c r="P3063" s="190">
        <f>+ม.11!X63</f>
        <v>0</v>
      </c>
      <c r="Q3063" s="244">
        <v>6800</v>
      </c>
      <c r="R3063" s="197">
        <f t="shared" si="329"/>
        <v>612000</v>
      </c>
      <c r="S3063" s="221">
        <f>+ม.11!AA63</f>
        <v>25</v>
      </c>
      <c r="T3063" s="201">
        <f t="shared" si="330"/>
        <v>153000</v>
      </c>
      <c r="U3063" s="190">
        <f t="shared" si="331"/>
        <v>459000</v>
      </c>
      <c r="V3063" s="190">
        <f t="shared" si="332"/>
        <v>463500</v>
      </c>
      <c r="W3063" s="190"/>
      <c r="X3063" s="258"/>
      <c r="Y3063" s="251">
        <f t="shared" si="328"/>
        <v>463500</v>
      </c>
      <c r="Z3063" s="251">
        <v>0.03</v>
      </c>
    </row>
    <row r="3064" spans="1:26" ht="15.75" customHeight="1" x14ac:dyDescent="0.45">
      <c r="A3064" s="221">
        <v>40</v>
      </c>
      <c r="B3064" s="217" t="str">
        <f>+ม.11!D64</f>
        <v>ส.ป.ก.</v>
      </c>
      <c r="C3064" s="234">
        <f>+ม.11!E64</f>
        <v>12764</v>
      </c>
      <c r="D3064" s="221">
        <f>+ม.11!J64</f>
        <v>5</v>
      </c>
      <c r="E3064" s="221">
        <f>+ม.11!K64</f>
        <v>2</v>
      </c>
      <c r="F3064" s="230">
        <f>+ม.11!L64</f>
        <v>71</v>
      </c>
      <c r="G3064" s="190"/>
      <c r="H3064" s="221">
        <f t="shared" si="333"/>
        <v>2271</v>
      </c>
      <c r="I3064" s="226">
        <v>100</v>
      </c>
      <c r="J3064" s="191">
        <f t="shared" si="334"/>
        <v>227100</v>
      </c>
      <c r="K3064" s="221">
        <f>+ม.11!R64</f>
        <v>0</v>
      </c>
      <c r="L3064" s="238">
        <f>+ม.11!T64</f>
        <v>0</v>
      </c>
      <c r="M3064" s="238">
        <f>+ม.11!U64</f>
        <v>0</v>
      </c>
      <c r="N3064" s="190"/>
      <c r="O3064" s="197">
        <f>+ม.11!V64</f>
        <v>0</v>
      </c>
      <c r="P3064" s="190">
        <f>+ม.11!X64</f>
        <v>0</v>
      </c>
      <c r="Q3064" s="244"/>
      <c r="R3064" s="197">
        <f t="shared" si="329"/>
        <v>0</v>
      </c>
      <c r="S3064" s="221">
        <f>+ม.11!AA64</f>
        <v>0</v>
      </c>
      <c r="T3064" s="201">
        <f t="shared" si="330"/>
        <v>0</v>
      </c>
      <c r="U3064" s="190">
        <f t="shared" si="331"/>
        <v>0</v>
      </c>
      <c r="V3064" s="190">
        <f t="shared" si="332"/>
        <v>227100</v>
      </c>
      <c r="W3064" s="190"/>
      <c r="X3064" s="258"/>
      <c r="Y3064" s="251">
        <f t="shared" si="328"/>
        <v>227100</v>
      </c>
      <c r="Z3064" s="251">
        <v>0.01</v>
      </c>
    </row>
    <row r="3065" spans="1:26" ht="15.75" customHeight="1" x14ac:dyDescent="0.45">
      <c r="A3065" s="221">
        <v>41</v>
      </c>
      <c r="B3065" s="217" t="str">
        <f>+ม.11!D65</f>
        <v>ส.ป.ก.</v>
      </c>
      <c r="C3065" s="234">
        <f>+ม.11!E65</f>
        <v>9784</v>
      </c>
      <c r="D3065" s="221">
        <f>+ม.11!J65</f>
        <v>0</v>
      </c>
      <c r="E3065" s="221">
        <f>+ม.11!K65</f>
        <v>0</v>
      </c>
      <c r="F3065" s="230">
        <f>+ม.11!L65</f>
        <v>68</v>
      </c>
      <c r="G3065" s="190"/>
      <c r="H3065" s="221">
        <f t="shared" si="333"/>
        <v>68</v>
      </c>
      <c r="I3065" s="226">
        <v>100</v>
      </c>
      <c r="J3065" s="191">
        <f t="shared" si="334"/>
        <v>6800</v>
      </c>
      <c r="K3065" s="221">
        <f>+ม.11!R65</f>
        <v>1</v>
      </c>
      <c r="L3065" s="238" t="str">
        <f>+ม.11!T65</f>
        <v>บ้านเดี่ยว</v>
      </c>
      <c r="M3065" s="238" t="str">
        <f>+ม.11!U65</f>
        <v>ไม้</v>
      </c>
      <c r="N3065" s="190"/>
      <c r="O3065" s="197">
        <f>+ม.11!V65</f>
        <v>54</v>
      </c>
      <c r="P3065" s="190">
        <f>+ม.11!X65</f>
        <v>0</v>
      </c>
      <c r="Q3065" s="244">
        <v>6800</v>
      </c>
      <c r="R3065" s="197">
        <f t="shared" si="329"/>
        <v>367200</v>
      </c>
      <c r="S3065" s="221">
        <f>+ม.11!AA65</f>
        <v>35</v>
      </c>
      <c r="T3065" s="201">
        <f t="shared" si="330"/>
        <v>128520</v>
      </c>
      <c r="U3065" s="190">
        <f t="shared" si="331"/>
        <v>238680</v>
      </c>
      <c r="V3065" s="190">
        <f t="shared" si="332"/>
        <v>245480</v>
      </c>
      <c r="W3065" s="190"/>
      <c r="X3065" s="258"/>
      <c r="Y3065" s="251">
        <f t="shared" si="328"/>
        <v>245480</v>
      </c>
      <c r="Z3065" s="251">
        <v>0.03</v>
      </c>
    </row>
    <row r="3066" spans="1:26" ht="15.75" customHeight="1" x14ac:dyDescent="0.45">
      <c r="A3066" s="221">
        <v>42</v>
      </c>
      <c r="B3066" s="217" t="str">
        <f>+ม.11!D66</f>
        <v>ส.ป.ก.</v>
      </c>
      <c r="C3066" s="234">
        <f>+ม.11!E66</f>
        <v>3041</v>
      </c>
      <c r="D3066" s="221">
        <f>+ม.11!J66</f>
        <v>12</v>
      </c>
      <c r="E3066" s="221">
        <f>+ม.11!K66</f>
        <v>0</v>
      </c>
      <c r="F3066" s="230">
        <f>+ม.11!L66</f>
        <v>38</v>
      </c>
      <c r="G3066" s="190"/>
      <c r="H3066" s="221">
        <f t="shared" si="333"/>
        <v>4838</v>
      </c>
      <c r="I3066" s="226">
        <v>100</v>
      </c>
      <c r="J3066" s="191">
        <f t="shared" si="334"/>
        <v>483800</v>
      </c>
      <c r="K3066" s="221">
        <f>+ม.11!R66</f>
        <v>0</v>
      </c>
      <c r="L3066" s="238">
        <f>+ม.11!T66</f>
        <v>0</v>
      </c>
      <c r="M3066" s="238">
        <f>+ม.11!U66</f>
        <v>0</v>
      </c>
      <c r="N3066" s="190"/>
      <c r="O3066" s="197">
        <f>+ม.11!V66</f>
        <v>0</v>
      </c>
      <c r="P3066" s="190">
        <f>+ม.11!X66</f>
        <v>0</v>
      </c>
      <c r="Q3066" s="244"/>
      <c r="R3066" s="197">
        <f t="shared" si="329"/>
        <v>0</v>
      </c>
      <c r="S3066" s="221">
        <f>+ม.11!AA66</f>
        <v>0</v>
      </c>
      <c r="T3066" s="201">
        <f t="shared" si="330"/>
        <v>0</v>
      </c>
      <c r="U3066" s="190">
        <f t="shared" si="331"/>
        <v>0</v>
      </c>
      <c r="V3066" s="190">
        <f t="shared" si="332"/>
        <v>483800</v>
      </c>
      <c r="W3066" s="190"/>
      <c r="X3066" s="258"/>
      <c r="Y3066" s="251">
        <f t="shared" si="328"/>
        <v>483800</v>
      </c>
      <c r="Z3066" s="251">
        <v>0.01</v>
      </c>
    </row>
    <row r="3067" spans="1:26" ht="15.75" customHeight="1" x14ac:dyDescent="0.45">
      <c r="A3067" s="221">
        <v>43</v>
      </c>
      <c r="B3067" s="217" t="str">
        <f>+ม.11!D67</f>
        <v>ส.ป.ก.</v>
      </c>
      <c r="C3067" s="234">
        <f>+ม.11!E67</f>
        <v>9715</v>
      </c>
      <c r="D3067" s="221">
        <f>+ม.11!J67</f>
        <v>0</v>
      </c>
      <c r="E3067" s="221">
        <f>+ม.11!K67</f>
        <v>3</v>
      </c>
      <c r="F3067" s="230">
        <f>+ม.11!L67</f>
        <v>46</v>
      </c>
      <c r="G3067" s="190"/>
      <c r="H3067" s="221">
        <f t="shared" si="333"/>
        <v>346</v>
      </c>
      <c r="I3067" s="226">
        <v>100</v>
      </c>
      <c r="J3067" s="191">
        <f t="shared" si="334"/>
        <v>34600</v>
      </c>
      <c r="K3067" s="221">
        <f>+ม.11!R67</f>
        <v>0</v>
      </c>
      <c r="L3067" s="238">
        <f>+ม.11!T67</f>
        <v>0</v>
      </c>
      <c r="M3067" s="238">
        <f>+ม.11!U67</f>
        <v>0</v>
      </c>
      <c r="N3067" s="190"/>
      <c r="O3067" s="197">
        <f>+ม.11!V67</f>
        <v>0</v>
      </c>
      <c r="P3067" s="190">
        <f>+ม.11!X67</f>
        <v>0</v>
      </c>
      <c r="Q3067" s="244"/>
      <c r="R3067" s="197">
        <f t="shared" si="329"/>
        <v>0</v>
      </c>
      <c r="S3067" s="221">
        <f>+ม.11!AA67</f>
        <v>0</v>
      </c>
      <c r="T3067" s="201">
        <f t="shared" si="330"/>
        <v>0</v>
      </c>
      <c r="U3067" s="190">
        <f t="shared" si="331"/>
        <v>0</v>
      </c>
      <c r="V3067" s="190">
        <f t="shared" si="332"/>
        <v>34600</v>
      </c>
      <c r="W3067" s="190"/>
      <c r="X3067" s="258"/>
      <c r="Y3067" s="251">
        <f t="shared" si="328"/>
        <v>34600</v>
      </c>
      <c r="Z3067" s="251">
        <v>0.01</v>
      </c>
    </row>
    <row r="3068" spans="1:26" ht="15.75" customHeight="1" x14ac:dyDescent="0.45">
      <c r="A3068" s="221">
        <v>44</v>
      </c>
      <c r="B3068" s="217" t="str">
        <f>+ม.11!D68</f>
        <v>ส.ป.ก.</v>
      </c>
      <c r="C3068" s="234">
        <f>+ม.11!E68</f>
        <v>9709</v>
      </c>
      <c r="D3068" s="221">
        <f>+ม.11!J68</f>
        <v>0</v>
      </c>
      <c r="E3068" s="221">
        <f>+ม.11!K68</f>
        <v>1</v>
      </c>
      <c r="F3068" s="230">
        <f>+ม.11!L68</f>
        <v>9</v>
      </c>
      <c r="G3068" s="190"/>
      <c r="H3068" s="221">
        <f t="shared" si="333"/>
        <v>109</v>
      </c>
      <c r="I3068" s="226">
        <v>100</v>
      </c>
      <c r="J3068" s="191">
        <f t="shared" si="334"/>
        <v>10900</v>
      </c>
      <c r="K3068" s="221">
        <f>+ม.11!R68</f>
        <v>1</v>
      </c>
      <c r="L3068" s="238" t="str">
        <f>+ม.11!T68</f>
        <v>บ้านเดี่ยว</v>
      </c>
      <c r="M3068" s="238" t="str">
        <f>+ม.11!U68</f>
        <v>ตึก</v>
      </c>
      <c r="N3068" s="190"/>
      <c r="O3068" s="197">
        <f>+ม.11!V68</f>
        <v>108</v>
      </c>
      <c r="P3068" s="190">
        <f>+ม.11!X68</f>
        <v>0</v>
      </c>
      <c r="Q3068" s="244">
        <v>6800</v>
      </c>
      <c r="R3068" s="197">
        <f t="shared" si="329"/>
        <v>734400</v>
      </c>
      <c r="S3068" s="221">
        <f>+ม.11!AA68</f>
        <v>21</v>
      </c>
      <c r="T3068" s="201">
        <f t="shared" si="330"/>
        <v>154224</v>
      </c>
      <c r="U3068" s="190">
        <f t="shared" si="331"/>
        <v>580176</v>
      </c>
      <c r="V3068" s="190">
        <f t="shared" si="332"/>
        <v>591076</v>
      </c>
      <c r="W3068" s="190"/>
      <c r="X3068" s="258"/>
      <c r="Y3068" s="251">
        <f t="shared" si="328"/>
        <v>591076</v>
      </c>
      <c r="Z3068" s="251">
        <v>0.03</v>
      </c>
    </row>
    <row r="3069" spans="1:26" ht="15.75" customHeight="1" x14ac:dyDescent="0.45">
      <c r="A3069" s="221">
        <v>45</v>
      </c>
      <c r="B3069" s="217" t="str">
        <f>+ม.11!D69</f>
        <v>ส.ป.ก.</v>
      </c>
      <c r="C3069" s="234">
        <f>+ม.11!E69</f>
        <v>9792</v>
      </c>
      <c r="D3069" s="221">
        <f>+ม.11!J69</f>
        <v>0</v>
      </c>
      <c r="E3069" s="221">
        <f>+ม.11!K69</f>
        <v>1</v>
      </c>
      <c r="F3069" s="230">
        <f>+ม.11!L69</f>
        <v>68</v>
      </c>
      <c r="G3069" s="190"/>
      <c r="H3069" s="221">
        <f t="shared" si="333"/>
        <v>168</v>
      </c>
      <c r="I3069" s="226">
        <v>100</v>
      </c>
      <c r="J3069" s="191">
        <f t="shared" si="334"/>
        <v>16800</v>
      </c>
      <c r="K3069" s="221">
        <f>+ม.11!R69</f>
        <v>1</v>
      </c>
      <c r="L3069" s="238" t="str">
        <f>+ม.11!T69</f>
        <v>บ้านเดี่ยว</v>
      </c>
      <c r="M3069" s="238" t="str">
        <f>+ม.11!U69</f>
        <v>ตึก</v>
      </c>
      <c r="N3069" s="190"/>
      <c r="O3069" s="197">
        <f>+ม.11!V69</f>
        <v>36</v>
      </c>
      <c r="P3069" s="190">
        <f>+ม.11!X69</f>
        <v>0</v>
      </c>
      <c r="Q3069" s="244">
        <v>6800</v>
      </c>
      <c r="R3069" s="197">
        <f t="shared" si="329"/>
        <v>244800</v>
      </c>
      <c r="S3069" s="221">
        <f>+ม.11!AA69</f>
        <v>17</v>
      </c>
      <c r="T3069" s="201">
        <f t="shared" si="330"/>
        <v>41616</v>
      </c>
      <c r="U3069" s="190">
        <f t="shared" si="331"/>
        <v>203184</v>
      </c>
      <c r="V3069" s="190">
        <f t="shared" si="332"/>
        <v>219984</v>
      </c>
      <c r="W3069" s="190"/>
      <c r="X3069" s="258"/>
      <c r="Y3069" s="251">
        <f t="shared" si="328"/>
        <v>219984</v>
      </c>
      <c r="Z3069" s="251">
        <v>0.03</v>
      </c>
    </row>
    <row r="3070" spans="1:26" ht="15.75" customHeight="1" x14ac:dyDescent="0.45">
      <c r="A3070" s="221">
        <v>46</v>
      </c>
      <c r="B3070" s="217" t="str">
        <f>+ม.11!D70</f>
        <v>ส.ป.ก.</v>
      </c>
      <c r="C3070" s="234">
        <f>+ม.11!E70</f>
        <v>5442</v>
      </c>
      <c r="D3070" s="221">
        <f>+ม.11!J70</f>
        <v>6</v>
      </c>
      <c r="E3070" s="221">
        <f>+ม.11!K70</f>
        <v>3</v>
      </c>
      <c r="F3070" s="230">
        <f>+ม.11!L70</f>
        <v>87</v>
      </c>
      <c r="G3070" s="190"/>
      <c r="H3070" s="221">
        <f t="shared" si="333"/>
        <v>2787</v>
      </c>
      <c r="I3070" s="226">
        <v>100</v>
      </c>
      <c r="J3070" s="191">
        <f t="shared" si="334"/>
        <v>278700</v>
      </c>
      <c r="K3070" s="221">
        <f>+ม.11!R70</f>
        <v>0</v>
      </c>
      <c r="L3070" s="238">
        <f>+ม.11!T70</f>
        <v>0</v>
      </c>
      <c r="M3070" s="238">
        <f>+ม.11!U70</f>
        <v>0</v>
      </c>
      <c r="N3070" s="190"/>
      <c r="O3070" s="197">
        <f>+ม.11!V70</f>
        <v>0</v>
      </c>
      <c r="P3070" s="190">
        <f>+ม.11!X70</f>
        <v>0</v>
      </c>
      <c r="Q3070" s="244"/>
      <c r="R3070" s="197">
        <f t="shared" si="329"/>
        <v>0</v>
      </c>
      <c r="S3070" s="221">
        <f>+ม.11!AA70</f>
        <v>0</v>
      </c>
      <c r="T3070" s="201">
        <f t="shared" si="330"/>
        <v>0</v>
      </c>
      <c r="U3070" s="190">
        <f t="shared" si="331"/>
        <v>0</v>
      </c>
      <c r="V3070" s="190">
        <f t="shared" si="332"/>
        <v>278700</v>
      </c>
      <c r="W3070" s="190"/>
      <c r="X3070" s="258"/>
      <c r="Y3070" s="251">
        <f t="shared" si="328"/>
        <v>278700</v>
      </c>
      <c r="Z3070" s="251">
        <v>0.01</v>
      </c>
    </row>
    <row r="3071" spans="1:26" ht="15.75" customHeight="1" x14ac:dyDescent="0.45">
      <c r="A3071" s="221">
        <v>47</v>
      </c>
      <c r="B3071" s="217" t="str">
        <f>+ม.11!D71</f>
        <v>ส.ป.ก.</v>
      </c>
      <c r="C3071" s="234">
        <f>+ม.11!E71</f>
        <v>3234</v>
      </c>
      <c r="D3071" s="221">
        <f>+ม.11!J71</f>
        <v>10</v>
      </c>
      <c r="E3071" s="221">
        <f>+ม.11!K71</f>
        <v>2</v>
      </c>
      <c r="F3071" s="230"/>
      <c r="G3071" s="190"/>
      <c r="H3071" s="221">
        <f t="shared" si="333"/>
        <v>4200</v>
      </c>
      <c r="I3071" s="226">
        <v>100</v>
      </c>
      <c r="J3071" s="191">
        <f t="shared" si="334"/>
        <v>420000</v>
      </c>
      <c r="K3071" s="221">
        <f>+ม.11!R71</f>
        <v>0</v>
      </c>
      <c r="L3071" s="238">
        <f>+ม.11!T71</f>
        <v>0</v>
      </c>
      <c r="M3071" s="238">
        <f>+ม.11!U71</f>
        <v>0</v>
      </c>
      <c r="N3071" s="190"/>
      <c r="O3071" s="197">
        <f>+ม.11!V71</f>
        <v>0</v>
      </c>
      <c r="P3071" s="190">
        <f>+ม.11!X71</f>
        <v>0</v>
      </c>
      <c r="Q3071" s="244"/>
      <c r="R3071" s="197">
        <f t="shared" si="329"/>
        <v>0</v>
      </c>
      <c r="S3071" s="221">
        <f>+ม.11!AA71</f>
        <v>0</v>
      </c>
      <c r="T3071" s="201">
        <f t="shared" si="330"/>
        <v>0</v>
      </c>
      <c r="U3071" s="190">
        <f t="shared" si="331"/>
        <v>0</v>
      </c>
      <c r="V3071" s="190">
        <f t="shared" si="332"/>
        <v>420000</v>
      </c>
      <c r="W3071" s="190"/>
      <c r="X3071" s="258"/>
      <c r="Y3071" s="251">
        <f t="shared" si="328"/>
        <v>420000</v>
      </c>
      <c r="Z3071" s="251">
        <v>0.01</v>
      </c>
    </row>
    <row r="3072" spans="1:26" ht="15.75" customHeight="1" x14ac:dyDescent="0.45">
      <c r="A3072" s="221">
        <v>48</v>
      </c>
      <c r="B3072" s="217" t="str">
        <f>+ม.11!D72</f>
        <v>ส.ป.ก.</v>
      </c>
      <c r="C3072" s="234">
        <f>+ม.11!E72</f>
        <v>9722</v>
      </c>
      <c r="D3072" s="221">
        <f>+ม.11!J72</f>
        <v>0</v>
      </c>
      <c r="E3072" s="221">
        <f>+ม.11!K72</f>
        <v>1</v>
      </c>
      <c r="F3072" s="230">
        <f>+ม.11!L72</f>
        <v>69</v>
      </c>
      <c r="G3072" s="190"/>
      <c r="H3072" s="221">
        <f t="shared" si="333"/>
        <v>169</v>
      </c>
      <c r="I3072" s="226">
        <v>100</v>
      </c>
      <c r="J3072" s="191">
        <f t="shared" si="334"/>
        <v>16900</v>
      </c>
      <c r="K3072" s="221">
        <f>+ม.11!R72</f>
        <v>1</v>
      </c>
      <c r="L3072" s="238" t="str">
        <f>+ม.11!T72</f>
        <v>บ้านเดี่ยว</v>
      </c>
      <c r="M3072" s="238" t="str">
        <f>+ม.11!U72</f>
        <v>ครึ่งตึกครึ่งไม้</v>
      </c>
      <c r="N3072" s="190"/>
      <c r="O3072" s="197">
        <f>+ม.11!V72</f>
        <v>260</v>
      </c>
      <c r="P3072" s="190">
        <f>+ม.11!X72</f>
        <v>0</v>
      </c>
      <c r="Q3072" s="244">
        <v>6800</v>
      </c>
      <c r="R3072" s="197">
        <f t="shared" si="329"/>
        <v>1768000</v>
      </c>
      <c r="S3072" s="221">
        <f>+ม.11!AA72</f>
        <v>35</v>
      </c>
      <c r="T3072" s="201">
        <f t="shared" si="330"/>
        <v>618800</v>
      </c>
      <c r="U3072" s="190">
        <f t="shared" si="331"/>
        <v>1149200</v>
      </c>
      <c r="V3072" s="190">
        <f t="shared" si="332"/>
        <v>1166100</v>
      </c>
      <c r="W3072" s="190"/>
      <c r="X3072" s="258"/>
      <c r="Y3072" s="251">
        <f t="shared" si="328"/>
        <v>1166100</v>
      </c>
      <c r="Z3072" s="251">
        <v>0.03</v>
      </c>
    </row>
    <row r="3073" spans="1:26" ht="15.75" customHeight="1" x14ac:dyDescent="0.45">
      <c r="A3073" s="221">
        <f>+ม.11!C73</f>
        <v>0</v>
      </c>
      <c r="B3073" s="217">
        <f>+ม.11!D73</f>
        <v>0</v>
      </c>
      <c r="C3073" s="234"/>
      <c r="D3073" s="221"/>
      <c r="E3073" s="221"/>
      <c r="F3073" s="230"/>
      <c r="G3073" s="190"/>
      <c r="H3073" s="221">
        <f t="shared" si="333"/>
        <v>0</v>
      </c>
      <c r="I3073" s="226"/>
      <c r="J3073" s="191">
        <f t="shared" si="334"/>
        <v>0</v>
      </c>
      <c r="K3073" s="221">
        <f>+ม.11!R73</f>
        <v>0</v>
      </c>
      <c r="L3073" s="238" t="str">
        <f>+ม.11!T73</f>
        <v>ชั้นที่1</v>
      </c>
      <c r="M3073" s="238">
        <f>+ม.11!U73</f>
        <v>0</v>
      </c>
      <c r="N3073" s="190"/>
      <c r="O3073" s="197">
        <f>+ม.11!V73</f>
        <v>0</v>
      </c>
      <c r="P3073" s="190">
        <f>+ม.11!X73</f>
        <v>130</v>
      </c>
      <c r="Q3073" s="244"/>
      <c r="R3073" s="197">
        <f t="shared" si="329"/>
        <v>0</v>
      </c>
      <c r="S3073" s="221">
        <f>+ม.11!AA73</f>
        <v>0</v>
      </c>
      <c r="T3073" s="201">
        <f t="shared" si="330"/>
        <v>0</v>
      </c>
      <c r="U3073" s="190">
        <f t="shared" si="331"/>
        <v>0</v>
      </c>
      <c r="V3073" s="190">
        <f t="shared" si="332"/>
        <v>0</v>
      </c>
      <c r="W3073" s="190"/>
      <c r="X3073" s="258"/>
      <c r="Y3073" s="251">
        <f t="shared" si="328"/>
        <v>0</v>
      </c>
      <c r="Z3073" s="251"/>
    </row>
    <row r="3074" spans="1:26" ht="15.75" customHeight="1" x14ac:dyDescent="0.45">
      <c r="A3074" s="221">
        <f>+ม.11!C74</f>
        <v>0</v>
      </c>
      <c r="B3074" s="217">
        <f>+ม.11!D74</f>
        <v>0</v>
      </c>
      <c r="C3074" s="234"/>
      <c r="D3074" s="221"/>
      <c r="E3074" s="221"/>
      <c r="F3074" s="230"/>
      <c r="G3074" s="190"/>
      <c r="H3074" s="221">
        <f t="shared" si="333"/>
        <v>0</v>
      </c>
      <c r="I3074" s="226"/>
      <c r="J3074" s="191">
        <f t="shared" si="334"/>
        <v>0</v>
      </c>
      <c r="K3074" s="221">
        <f>+ม.11!R74</f>
        <v>0</v>
      </c>
      <c r="L3074" s="238" t="str">
        <f>+ม.11!T74</f>
        <v>ชั้นที่2</v>
      </c>
      <c r="M3074" s="238">
        <f>+ม.11!U74</f>
        <v>0</v>
      </c>
      <c r="N3074" s="190"/>
      <c r="O3074" s="197">
        <f>+ม.11!V74</f>
        <v>0</v>
      </c>
      <c r="P3074" s="190">
        <f>+ม.11!X74</f>
        <v>130</v>
      </c>
      <c r="Q3074" s="244"/>
      <c r="R3074" s="197">
        <f t="shared" si="329"/>
        <v>0</v>
      </c>
      <c r="S3074" s="221">
        <f>+ม.11!AA74</f>
        <v>0</v>
      </c>
      <c r="T3074" s="201">
        <f t="shared" si="330"/>
        <v>0</v>
      </c>
      <c r="U3074" s="190">
        <f t="shared" si="331"/>
        <v>0</v>
      </c>
      <c r="V3074" s="190">
        <f t="shared" si="332"/>
        <v>0</v>
      </c>
      <c r="W3074" s="190"/>
      <c r="X3074" s="258"/>
      <c r="Y3074" s="251">
        <f t="shared" ref="Y3074:Y3137" si="335">+V3074-X3074</f>
        <v>0</v>
      </c>
      <c r="Z3074" s="251"/>
    </row>
    <row r="3075" spans="1:26" ht="15.75" customHeight="1" x14ac:dyDescent="0.45">
      <c r="A3075" s="221">
        <v>49</v>
      </c>
      <c r="B3075" s="217" t="str">
        <f>+ม.11!D75</f>
        <v>ส.ป.ก.</v>
      </c>
      <c r="C3075" s="234">
        <f>+ม.11!E75</f>
        <v>1237</v>
      </c>
      <c r="D3075" s="221">
        <f>+ม.11!J75</f>
        <v>15</v>
      </c>
      <c r="E3075" s="221">
        <f>+ม.11!K75</f>
        <v>3</v>
      </c>
      <c r="F3075" s="230">
        <f>+ม.11!L75</f>
        <v>3</v>
      </c>
      <c r="G3075" s="190"/>
      <c r="H3075" s="221">
        <f t="shared" si="333"/>
        <v>6303</v>
      </c>
      <c r="I3075" s="226">
        <v>100</v>
      </c>
      <c r="J3075" s="191">
        <f t="shared" si="334"/>
        <v>630300</v>
      </c>
      <c r="K3075" s="221">
        <f>+ม.11!R75</f>
        <v>0</v>
      </c>
      <c r="L3075" s="238">
        <f>+ม.11!T75</f>
        <v>0</v>
      </c>
      <c r="M3075" s="238">
        <f>+ม.11!U75</f>
        <v>0</v>
      </c>
      <c r="N3075" s="190"/>
      <c r="O3075" s="197">
        <f>+ม.11!V75</f>
        <v>0</v>
      </c>
      <c r="P3075" s="190">
        <f>+ม.11!X75</f>
        <v>0</v>
      </c>
      <c r="Q3075" s="244"/>
      <c r="R3075" s="197">
        <f t="shared" si="329"/>
        <v>0</v>
      </c>
      <c r="S3075" s="221">
        <f>+ม.11!AA75</f>
        <v>0</v>
      </c>
      <c r="T3075" s="201">
        <f t="shared" si="330"/>
        <v>0</v>
      </c>
      <c r="U3075" s="190">
        <f t="shared" si="331"/>
        <v>0</v>
      </c>
      <c r="V3075" s="190">
        <f t="shared" si="332"/>
        <v>630300</v>
      </c>
      <c r="W3075" s="190"/>
      <c r="X3075" s="258"/>
      <c r="Y3075" s="251">
        <f t="shared" si="335"/>
        <v>630300</v>
      </c>
      <c r="Z3075" s="251">
        <v>0.01</v>
      </c>
    </row>
    <row r="3076" spans="1:26" ht="15.75" customHeight="1" x14ac:dyDescent="0.45">
      <c r="A3076" s="221">
        <v>50</v>
      </c>
      <c r="B3076" s="217" t="str">
        <f>+ม.11!D76</f>
        <v>ส.ป.ก.</v>
      </c>
      <c r="C3076" s="234">
        <f>+ม.11!E76</f>
        <v>9724</v>
      </c>
      <c r="D3076" s="221">
        <f>+ม.11!J76</f>
        <v>0</v>
      </c>
      <c r="E3076" s="221">
        <f>+ม.11!K76</f>
        <v>1</v>
      </c>
      <c r="F3076" s="230">
        <f>+ม.11!L76</f>
        <v>68</v>
      </c>
      <c r="G3076" s="190"/>
      <c r="H3076" s="221">
        <f t="shared" si="333"/>
        <v>168</v>
      </c>
      <c r="I3076" s="226">
        <v>100</v>
      </c>
      <c r="J3076" s="191">
        <f t="shared" si="334"/>
        <v>16800</v>
      </c>
      <c r="K3076" s="221">
        <f>+ม.11!R76</f>
        <v>1</v>
      </c>
      <c r="L3076" s="238" t="str">
        <f>+ม.11!T76</f>
        <v>บ้านเดี่ยว</v>
      </c>
      <c r="M3076" s="238" t="str">
        <f>+ม.11!U76</f>
        <v>ตึก</v>
      </c>
      <c r="N3076" s="190"/>
      <c r="O3076" s="197">
        <f>+ม.11!V76</f>
        <v>152</v>
      </c>
      <c r="P3076" s="190">
        <f>+ม.11!X76</f>
        <v>0</v>
      </c>
      <c r="Q3076" s="244">
        <v>6800</v>
      </c>
      <c r="R3076" s="197">
        <f t="shared" si="329"/>
        <v>1033600</v>
      </c>
      <c r="S3076" s="221">
        <f>+ม.11!AA76</f>
        <v>20</v>
      </c>
      <c r="T3076" s="201">
        <f t="shared" si="330"/>
        <v>206720</v>
      </c>
      <c r="U3076" s="190">
        <f t="shared" si="331"/>
        <v>826880</v>
      </c>
      <c r="V3076" s="190">
        <f t="shared" si="332"/>
        <v>843680</v>
      </c>
      <c r="W3076" s="190"/>
      <c r="X3076" s="258"/>
      <c r="Y3076" s="251">
        <f t="shared" si="335"/>
        <v>843680</v>
      </c>
      <c r="Z3076" s="251">
        <v>0.03</v>
      </c>
    </row>
    <row r="3077" spans="1:26" ht="15.75" customHeight="1" x14ac:dyDescent="0.45">
      <c r="A3077" s="221">
        <v>51</v>
      </c>
      <c r="B3077" s="217" t="str">
        <f>+ม.11!D77</f>
        <v>ส.ป.ก.</v>
      </c>
      <c r="C3077" s="234">
        <f>+ม.11!E77</f>
        <v>5487</v>
      </c>
      <c r="D3077" s="221">
        <f>+ม.11!J77</f>
        <v>10</v>
      </c>
      <c r="E3077" s="221">
        <f>+ม.11!K77</f>
        <v>3</v>
      </c>
      <c r="F3077" s="230">
        <f>+ม.11!L77</f>
        <v>88</v>
      </c>
      <c r="G3077" s="190"/>
      <c r="H3077" s="221">
        <f t="shared" si="333"/>
        <v>4388</v>
      </c>
      <c r="I3077" s="226">
        <v>100</v>
      </c>
      <c r="J3077" s="191">
        <f t="shared" si="334"/>
        <v>438800</v>
      </c>
      <c r="K3077" s="221">
        <f>+ม.11!R77</f>
        <v>0</v>
      </c>
      <c r="L3077" s="238">
        <f>+ม.11!T77</f>
        <v>0</v>
      </c>
      <c r="M3077" s="238">
        <f>+ม.11!U77</f>
        <v>0</v>
      </c>
      <c r="N3077" s="190"/>
      <c r="O3077" s="197">
        <f>+ม.11!V77</f>
        <v>0</v>
      </c>
      <c r="P3077" s="190">
        <f>+ม.11!X77</f>
        <v>0</v>
      </c>
      <c r="Q3077" s="244"/>
      <c r="R3077" s="197">
        <f t="shared" si="329"/>
        <v>0</v>
      </c>
      <c r="S3077" s="221">
        <f>+ม.11!AA77</f>
        <v>0</v>
      </c>
      <c r="T3077" s="201">
        <f t="shared" si="330"/>
        <v>0</v>
      </c>
      <c r="U3077" s="190">
        <f t="shared" si="331"/>
        <v>0</v>
      </c>
      <c r="V3077" s="190">
        <f t="shared" si="332"/>
        <v>438800</v>
      </c>
      <c r="W3077" s="190"/>
      <c r="X3077" s="258"/>
      <c r="Y3077" s="251">
        <f t="shared" si="335"/>
        <v>438800</v>
      </c>
      <c r="Z3077" s="251">
        <v>0.01</v>
      </c>
    </row>
    <row r="3078" spans="1:26" ht="15.75" customHeight="1" x14ac:dyDescent="0.45">
      <c r="A3078" s="221">
        <v>52</v>
      </c>
      <c r="B3078" s="217" t="str">
        <f>+ม.11!D78</f>
        <v>ส.ป.ก.</v>
      </c>
      <c r="C3078" s="234">
        <f>+ม.11!E78</f>
        <v>9726</v>
      </c>
      <c r="D3078" s="221">
        <f>+ม.11!J78</f>
        <v>0</v>
      </c>
      <c r="E3078" s="221">
        <f>+ม.11!K78</f>
        <v>1</v>
      </c>
      <c r="F3078" s="230">
        <f>+ม.11!L78</f>
        <v>58</v>
      </c>
      <c r="G3078" s="190"/>
      <c r="H3078" s="221">
        <f t="shared" si="333"/>
        <v>158</v>
      </c>
      <c r="I3078" s="226">
        <v>100</v>
      </c>
      <c r="J3078" s="191">
        <f t="shared" si="334"/>
        <v>15800</v>
      </c>
      <c r="K3078" s="221">
        <f>+ม.11!R78</f>
        <v>1</v>
      </c>
      <c r="L3078" s="238" t="str">
        <f>+ม.11!T78</f>
        <v>บ้านเดี่ยว</v>
      </c>
      <c r="M3078" s="238" t="str">
        <f>+ม.11!U78</f>
        <v>ตึก</v>
      </c>
      <c r="N3078" s="190"/>
      <c r="O3078" s="197">
        <f>+ม.11!V78</f>
        <v>160</v>
      </c>
      <c r="P3078" s="190">
        <f>+ม.11!X78</f>
        <v>0</v>
      </c>
      <c r="Q3078" s="244">
        <v>6800</v>
      </c>
      <c r="R3078" s="197">
        <f t="shared" si="329"/>
        <v>1088000</v>
      </c>
      <c r="S3078" s="221">
        <f>+ม.11!AA78</f>
        <v>30</v>
      </c>
      <c r="T3078" s="201">
        <f t="shared" si="330"/>
        <v>326400</v>
      </c>
      <c r="U3078" s="190">
        <f t="shared" si="331"/>
        <v>761600</v>
      </c>
      <c r="V3078" s="190">
        <f t="shared" si="332"/>
        <v>777400</v>
      </c>
      <c r="W3078" s="190"/>
      <c r="X3078" s="258"/>
      <c r="Y3078" s="251">
        <f t="shared" si="335"/>
        <v>777400</v>
      </c>
      <c r="Z3078" s="251">
        <v>0.03</v>
      </c>
    </row>
    <row r="3079" spans="1:26" ht="15.75" customHeight="1" x14ac:dyDescent="0.45">
      <c r="A3079" s="221">
        <v>53</v>
      </c>
      <c r="B3079" s="217" t="str">
        <f>+ม.11!D79</f>
        <v>ส.ป.ก.</v>
      </c>
      <c r="C3079" s="234">
        <f>+ม.11!E79</f>
        <v>9728</v>
      </c>
      <c r="D3079" s="221">
        <f>+ม.11!J79</f>
        <v>1</v>
      </c>
      <c r="E3079" s="221">
        <f>+ม.11!K79</f>
        <v>2</v>
      </c>
      <c r="F3079" s="230">
        <f>+ม.11!L79</f>
        <v>52</v>
      </c>
      <c r="G3079" s="190"/>
      <c r="H3079" s="221">
        <f t="shared" si="333"/>
        <v>652</v>
      </c>
      <c r="I3079" s="226">
        <v>100</v>
      </c>
      <c r="J3079" s="191">
        <f t="shared" si="334"/>
        <v>65200</v>
      </c>
      <c r="K3079" s="221">
        <f>+ม.11!R79</f>
        <v>1</v>
      </c>
      <c r="L3079" s="238" t="str">
        <f>+ม.11!T79</f>
        <v>บ้านเดี่ยว</v>
      </c>
      <c r="M3079" s="238" t="str">
        <f>+ม.11!U79</f>
        <v>ครึ่งตึกครึ่งไม้</v>
      </c>
      <c r="N3079" s="190"/>
      <c r="O3079" s="197">
        <f>+ม.11!V79</f>
        <v>108</v>
      </c>
      <c r="P3079" s="190">
        <f>+ม.11!X79</f>
        <v>0</v>
      </c>
      <c r="Q3079" s="244">
        <v>6800</v>
      </c>
      <c r="R3079" s="197">
        <f t="shared" si="329"/>
        <v>734400</v>
      </c>
      <c r="S3079" s="221">
        <f>+ม.11!AA79</f>
        <v>20</v>
      </c>
      <c r="T3079" s="201">
        <f t="shared" si="330"/>
        <v>146880</v>
      </c>
      <c r="U3079" s="190">
        <f t="shared" si="331"/>
        <v>587520</v>
      </c>
      <c r="V3079" s="190">
        <f t="shared" si="332"/>
        <v>652720</v>
      </c>
      <c r="W3079" s="190"/>
      <c r="X3079" s="258"/>
      <c r="Y3079" s="251">
        <f t="shared" si="335"/>
        <v>652720</v>
      </c>
      <c r="Z3079" s="251">
        <v>0.03</v>
      </c>
    </row>
    <row r="3080" spans="1:26" ht="15.75" customHeight="1" x14ac:dyDescent="0.45">
      <c r="A3080" s="221">
        <f>+ม.11!C80</f>
        <v>0</v>
      </c>
      <c r="B3080" s="217">
        <f>+ม.11!D80</f>
        <v>0</v>
      </c>
      <c r="C3080" s="234"/>
      <c r="D3080" s="221"/>
      <c r="E3080" s="221"/>
      <c r="F3080" s="230"/>
      <c r="G3080" s="190"/>
      <c r="H3080" s="221">
        <f t="shared" si="333"/>
        <v>0</v>
      </c>
      <c r="I3080" s="226"/>
      <c r="J3080" s="191">
        <f t="shared" si="334"/>
        <v>0</v>
      </c>
      <c r="K3080" s="221">
        <f>+ม.11!R80</f>
        <v>0</v>
      </c>
      <c r="L3080" s="238" t="str">
        <f>+ม.11!T80</f>
        <v>ชั้นที่1</v>
      </c>
      <c r="M3080" s="238">
        <f>+ม.11!U80</f>
        <v>0</v>
      </c>
      <c r="N3080" s="190"/>
      <c r="O3080" s="197">
        <f>+ม.11!V80</f>
        <v>0</v>
      </c>
      <c r="P3080" s="190">
        <f>+ม.11!X80</f>
        <v>54</v>
      </c>
      <c r="Q3080" s="244"/>
      <c r="R3080" s="197">
        <f t="shared" si="329"/>
        <v>0</v>
      </c>
      <c r="S3080" s="221">
        <f>+ม.11!AA80</f>
        <v>0</v>
      </c>
      <c r="T3080" s="201">
        <f t="shared" si="330"/>
        <v>0</v>
      </c>
      <c r="U3080" s="190">
        <f t="shared" si="331"/>
        <v>0</v>
      </c>
      <c r="V3080" s="190">
        <f t="shared" si="332"/>
        <v>0</v>
      </c>
      <c r="W3080" s="190"/>
      <c r="X3080" s="258"/>
      <c r="Y3080" s="251">
        <f t="shared" si="335"/>
        <v>0</v>
      </c>
      <c r="Z3080" s="251"/>
    </row>
    <row r="3081" spans="1:26" ht="15.75" customHeight="1" x14ac:dyDescent="0.45">
      <c r="A3081" s="221">
        <f>+ม.11!C81</f>
        <v>0</v>
      </c>
      <c r="B3081" s="217">
        <f>+ม.11!D81</f>
        <v>0</v>
      </c>
      <c r="C3081" s="234"/>
      <c r="D3081" s="221"/>
      <c r="E3081" s="221"/>
      <c r="F3081" s="230"/>
      <c r="G3081" s="190"/>
      <c r="H3081" s="221">
        <f t="shared" si="333"/>
        <v>0</v>
      </c>
      <c r="I3081" s="226"/>
      <c r="J3081" s="191">
        <f t="shared" si="334"/>
        <v>0</v>
      </c>
      <c r="K3081" s="221">
        <f>+ม.11!R81</f>
        <v>0</v>
      </c>
      <c r="L3081" s="238" t="str">
        <f>+ม.11!T81</f>
        <v>ชั้นที่2</v>
      </c>
      <c r="M3081" s="238">
        <f>+ม.11!U81</f>
        <v>0</v>
      </c>
      <c r="N3081" s="190"/>
      <c r="O3081" s="197">
        <f>+ม.11!V81</f>
        <v>0</v>
      </c>
      <c r="P3081" s="190">
        <f>+ม.11!X81</f>
        <v>54</v>
      </c>
      <c r="Q3081" s="244"/>
      <c r="R3081" s="197">
        <f t="shared" si="329"/>
        <v>0</v>
      </c>
      <c r="S3081" s="221">
        <f>+ม.11!AA81</f>
        <v>0</v>
      </c>
      <c r="T3081" s="201">
        <f t="shared" si="330"/>
        <v>0</v>
      </c>
      <c r="U3081" s="190">
        <f t="shared" si="331"/>
        <v>0</v>
      </c>
      <c r="V3081" s="190">
        <f t="shared" si="332"/>
        <v>0</v>
      </c>
      <c r="W3081" s="190"/>
      <c r="X3081" s="258"/>
      <c r="Y3081" s="251">
        <f t="shared" si="335"/>
        <v>0</v>
      </c>
      <c r="Z3081" s="251"/>
    </row>
    <row r="3082" spans="1:26" ht="15.75" customHeight="1" x14ac:dyDescent="0.45">
      <c r="A3082" s="221">
        <v>54</v>
      </c>
      <c r="B3082" s="217" t="str">
        <f>+ม.11!D82</f>
        <v>ส.ป.ก.</v>
      </c>
      <c r="C3082" s="234">
        <f>+ม.11!E82</f>
        <v>5451</v>
      </c>
      <c r="D3082" s="221">
        <f>+ม.11!J82</f>
        <v>39</v>
      </c>
      <c r="E3082" s="221">
        <f>+ม.11!K82</f>
        <v>1</v>
      </c>
      <c r="F3082" s="230">
        <f>+ม.11!L82</f>
        <v>32</v>
      </c>
      <c r="G3082" s="190"/>
      <c r="H3082" s="221">
        <f t="shared" si="333"/>
        <v>15732</v>
      </c>
      <c r="I3082" s="226">
        <v>100</v>
      </c>
      <c r="J3082" s="191">
        <f t="shared" si="334"/>
        <v>1573200</v>
      </c>
      <c r="K3082" s="221">
        <f>+ม.11!R82</f>
        <v>0</v>
      </c>
      <c r="L3082" s="238">
        <f>+ม.11!T82</f>
        <v>0</v>
      </c>
      <c r="M3082" s="238">
        <f>+ม.11!U82</f>
        <v>0</v>
      </c>
      <c r="N3082" s="190"/>
      <c r="O3082" s="197">
        <f>+ม.11!V82</f>
        <v>0</v>
      </c>
      <c r="P3082" s="190">
        <f>+ม.11!X82</f>
        <v>0</v>
      </c>
      <c r="Q3082" s="244"/>
      <c r="R3082" s="197">
        <f t="shared" si="329"/>
        <v>0</v>
      </c>
      <c r="S3082" s="221">
        <f>+ม.11!AA82</f>
        <v>0</v>
      </c>
      <c r="T3082" s="201">
        <f t="shared" si="330"/>
        <v>0</v>
      </c>
      <c r="U3082" s="190">
        <f t="shared" si="331"/>
        <v>0</v>
      </c>
      <c r="V3082" s="190">
        <f t="shared" si="332"/>
        <v>1573200</v>
      </c>
      <c r="W3082" s="190"/>
      <c r="X3082" s="258"/>
      <c r="Y3082" s="251">
        <f t="shared" si="335"/>
        <v>1573200</v>
      </c>
      <c r="Z3082" s="251">
        <v>0.01</v>
      </c>
    </row>
    <row r="3083" spans="1:26" ht="15.75" customHeight="1" x14ac:dyDescent="0.45">
      <c r="A3083" s="221">
        <v>55</v>
      </c>
      <c r="B3083" s="217" t="str">
        <f>+ม.11!D83</f>
        <v>ส.ป.ก.</v>
      </c>
      <c r="C3083" s="234">
        <f>+ม.11!E83</f>
        <v>9798</v>
      </c>
      <c r="D3083" s="221">
        <f>+ม.11!J83</f>
        <v>1</v>
      </c>
      <c r="E3083" s="221">
        <f>+ม.11!K83</f>
        <v>2</v>
      </c>
      <c r="F3083" s="230">
        <f>+ม.11!L83</f>
        <v>56</v>
      </c>
      <c r="G3083" s="190"/>
      <c r="H3083" s="221">
        <f t="shared" si="333"/>
        <v>656</v>
      </c>
      <c r="I3083" s="226">
        <v>100</v>
      </c>
      <c r="J3083" s="191">
        <f t="shared" si="334"/>
        <v>65600</v>
      </c>
      <c r="K3083" s="221">
        <f>+ม.11!R83</f>
        <v>0</v>
      </c>
      <c r="L3083" s="238">
        <f>+ม.11!T83</f>
        <v>0</v>
      </c>
      <c r="M3083" s="238">
        <f>+ม.11!U83</f>
        <v>0</v>
      </c>
      <c r="N3083" s="190"/>
      <c r="O3083" s="197">
        <f>+ม.11!V83</f>
        <v>0</v>
      </c>
      <c r="P3083" s="190">
        <f>+ม.11!X83</f>
        <v>0</v>
      </c>
      <c r="Q3083" s="244"/>
      <c r="R3083" s="197">
        <f t="shared" si="329"/>
        <v>0</v>
      </c>
      <c r="S3083" s="221">
        <f>+ม.11!AA83</f>
        <v>0</v>
      </c>
      <c r="T3083" s="201">
        <f t="shared" si="330"/>
        <v>0</v>
      </c>
      <c r="U3083" s="190">
        <f t="shared" si="331"/>
        <v>0</v>
      </c>
      <c r="V3083" s="190">
        <f t="shared" si="332"/>
        <v>65600</v>
      </c>
      <c r="W3083" s="190"/>
      <c r="X3083" s="258"/>
      <c r="Y3083" s="251">
        <f t="shared" si="335"/>
        <v>65600</v>
      </c>
      <c r="Z3083" s="251">
        <v>0.01</v>
      </c>
    </row>
    <row r="3084" spans="1:26" ht="15.75" customHeight="1" x14ac:dyDescent="0.45">
      <c r="A3084" s="221">
        <v>56</v>
      </c>
      <c r="B3084" s="217" t="str">
        <f>+ม.11!D84</f>
        <v>ส.ป.ก.</v>
      </c>
      <c r="C3084" s="234">
        <f>+ม.11!E84</f>
        <v>12973</v>
      </c>
      <c r="D3084" s="221">
        <f>+ม.11!J84</f>
        <v>0</v>
      </c>
      <c r="E3084" s="221">
        <f>+ม.11!K84</f>
        <v>0</v>
      </c>
      <c r="F3084" s="230">
        <f>+ม.11!L84</f>
        <v>54</v>
      </c>
      <c r="G3084" s="190"/>
      <c r="H3084" s="221">
        <f t="shared" si="333"/>
        <v>54</v>
      </c>
      <c r="I3084" s="226">
        <v>100</v>
      </c>
      <c r="J3084" s="191">
        <f t="shared" si="334"/>
        <v>5400</v>
      </c>
      <c r="K3084" s="221">
        <f>+ม.11!R84</f>
        <v>0</v>
      </c>
      <c r="L3084" s="238">
        <f>+ม.11!T84</f>
        <v>0</v>
      </c>
      <c r="M3084" s="238">
        <f>+ม.11!U84</f>
        <v>0</v>
      </c>
      <c r="N3084" s="190"/>
      <c r="O3084" s="197">
        <f>+ม.11!V84</f>
        <v>0</v>
      </c>
      <c r="P3084" s="190">
        <f>+ม.11!X84</f>
        <v>0</v>
      </c>
      <c r="Q3084" s="244"/>
      <c r="R3084" s="197">
        <f t="shared" si="329"/>
        <v>0</v>
      </c>
      <c r="S3084" s="221">
        <f>+ม.11!AA84</f>
        <v>0</v>
      </c>
      <c r="T3084" s="201">
        <f t="shared" si="330"/>
        <v>0</v>
      </c>
      <c r="U3084" s="190">
        <f t="shared" si="331"/>
        <v>0</v>
      </c>
      <c r="V3084" s="190">
        <f t="shared" si="332"/>
        <v>5400</v>
      </c>
      <c r="W3084" s="190"/>
      <c r="X3084" s="258"/>
      <c r="Y3084" s="251">
        <f t="shared" si="335"/>
        <v>5400</v>
      </c>
      <c r="Z3084" s="251">
        <v>0.01</v>
      </c>
    </row>
    <row r="3085" spans="1:26" ht="15.75" customHeight="1" x14ac:dyDescent="0.45">
      <c r="A3085" s="221">
        <v>57</v>
      </c>
      <c r="B3085" s="217" t="str">
        <f>+ม.11!D85</f>
        <v>ส.ป.ก.</v>
      </c>
      <c r="C3085" s="234">
        <f>+ม.11!E85</f>
        <v>9742</v>
      </c>
      <c r="D3085" s="221">
        <f>+ม.11!J85</f>
        <v>0</v>
      </c>
      <c r="E3085" s="221">
        <f>+ม.11!K85</f>
        <v>0</v>
      </c>
      <c r="F3085" s="230">
        <f>+ม.11!L85</f>
        <v>65</v>
      </c>
      <c r="G3085" s="190"/>
      <c r="H3085" s="221">
        <f t="shared" si="333"/>
        <v>65</v>
      </c>
      <c r="I3085" s="226">
        <v>100</v>
      </c>
      <c r="J3085" s="191">
        <f t="shared" si="334"/>
        <v>6500</v>
      </c>
      <c r="K3085" s="221">
        <f>+ม.11!R85</f>
        <v>1</v>
      </c>
      <c r="L3085" s="238" t="str">
        <f>+ม.11!T85</f>
        <v>บ้านเดี่ยว</v>
      </c>
      <c r="M3085" s="238" t="str">
        <f>+ม.11!U85</f>
        <v>ตึก</v>
      </c>
      <c r="N3085" s="190"/>
      <c r="O3085" s="197">
        <f>+ม.11!V85</f>
        <v>36</v>
      </c>
      <c r="P3085" s="190">
        <f>+ม.11!X85</f>
        <v>0</v>
      </c>
      <c r="Q3085" s="244">
        <v>6800</v>
      </c>
      <c r="R3085" s="197">
        <f t="shared" si="329"/>
        <v>244800</v>
      </c>
      <c r="S3085" s="221">
        <f>+ม.11!AA85</f>
        <v>15</v>
      </c>
      <c r="T3085" s="201">
        <f t="shared" si="330"/>
        <v>36720</v>
      </c>
      <c r="U3085" s="190">
        <f t="shared" si="331"/>
        <v>208080</v>
      </c>
      <c r="V3085" s="190">
        <f t="shared" si="332"/>
        <v>214580</v>
      </c>
      <c r="W3085" s="190"/>
      <c r="X3085" s="258"/>
      <c r="Y3085" s="251">
        <f t="shared" si="335"/>
        <v>214580</v>
      </c>
      <c r="Z3085" s="251">
        <v>0.03</v>
      </c>
    </row>
    <row r="3086" spans="1:26" ht="15.75" customHeight="1" x14ac:dyDescent="0.45">
      <c r="A3086" s="221">
        <v>58</v>
      </c>
      <c r="B3086" s="217" t="str">
        <f>+ม.11!D86</f>
        <v>ส.ป.ก.</v>
      </c>
      <c r="C3086" s="234">
        <f>+ม.11!E86</f>
        <v>9766</v>
      </c>
      <c r="D3086" s="221">
        <f>+ม.11!J86</f>
        <v>0</v>
      </c>
      <c r="E3086" s="221">
        <f>+ม.11!K86</f>
        <v>0</v>
      </c>
      <c r="F3086" s="230">
        <f>+ม.11!L86</f>
        <v>82</v>
      </c>
      <c r="G3086" s="190"/>
      <c r="H3086" s="221">
        <f t="shared" si="333"/>
        <v>82</v>
      </c>
      <c r="I3086" s="226">
        <v>100</v>
      </c>
      <c r="J3086" s="191">
        <f t="shared" si="334"/>
        <v>8200</v>
      </c>
      <c r="K3086" s="221">
        <f>+ม.11!R86</f>
        <v>1</v>
      </c>
      <c r="L3086" s="238" t="str">
        <f>+ม.11!T86</f>
        <v>บ้านเดี่ยว</v>
      </c>
      <c r="M3086" s="238" t="str">
        <f>+ม.11!U86</f>
        <v>ครึ่งตึกครึ่งไม้</v>
      </c>
      <c r="N3086" s="190"/>
      <c r="O3086" s="197">
        <f>+ม.11!V86</f>
        <v>70</v>
      </c>
      <c r="P3086" s="190">
        <f>+ม.11!X86</f>
        <v>0</v>
      </c>
      <c r="Q3086" s="244">
        <v>6800</v>
      </c>
      <c r="R3086" s="197">
        <f t="shared" si="329"/>
        <v>476000</v>
      </c>
      <c r="S3086" s="221">
        <f>+ม.11!AA86</f>
        <v>15</v>
      </c>
      <c r="T3086" s="201">
        <f t="shared" si="330"/>
        <v>71400</v>
      </c>
      <c r="U3086" s="190">
        <f t="shared" si="331"/>
        <v>404600</v>
      </c>
      <c r="V3086" s="190">
        <f t="shared" si="332"/>
        <v>412800</v>
      </c>
      <c r="W3086" s="190"/>
      <c r="X3086" s="258"/>
      <c r="Y3086" s="251">
        <f t="shared" si="335"/>
        <v>412800</v>
      </c>
      <c r="Z3086" s="251">
        <v>0.03</v>
      </c>
    </row>
    <row r="3087" spans="1:26" ht="15.75" customHeight="1" x14ac:dyDescent="0.45">
      <c r="A3087" s="221">
        <f>+ม.11!C87</f>
        <v>0</v>
      </c>
      <c r="B3087" s="217">
        <f>+ม.11!D87</f>
        <v>0</v>
      </c>
      <c r="C3087" s="234"/>
      <c r="D3087" s="221"/>
      <c r="E3087" s="221"/>
      <c r="F3087" s="230"/>
      <c r="G3087" s="190"/>
      <c r="H3087" s="221">
        <f t="shared" si="333"/>
        <v>0</v>
      </c>
      <c r="I3087" s="226"/>
      <c r="J3087" s="191">
        <f t="shared" si="334"/>
        <v>0</v>
      </c>
      <c r="K3087" s="221">
        <f>+ม.11!R87</f>
        <v>0</v>
      </c>
      <c r="L3087" s="238" t="str">
        <f>+ม.11!T87</f>
        <v>ชั้นที่1</v>
      </c>
      <c r="M3087" s="238">
        <f>+ม.11!U87</f>
        <v>0</v>
      </c>
      <c r="N3087" s="190"/>
      <c r="O3087" s="197">
        <f>+ม.11!V87</f>
        <v>0</v>
      </c>
      <c r="P3087" s="190">
        <f>+ม.11!X87</f>
        <v>35</v>
      </c>
      <c r="Q3087" s="244"/>
      <c r="R3087" s="197">
        <f t="shared" si="329"/>
        <v>0</v>
      </c>
      <c r="S3087" s="221">
        <f>+ม.11!AA87</f>
        <v>0</v>
      </c>
      <c r="T3087" s="201">
        <f t="shared" si="330"/>
        <v>0</v>
      </c>
      <c r="U3087" s="190">
        <f t="shared" si="331"/>
        <v>0</v>
      </c>
      <c r="V3087" s="190">
        <f t="shared" si="332"/>
        <v>0</v>
      </c>
      <c r="W3087" s="190"/>
      <c r="X3087" s="258"/>
      <c r="Y3087" s="251">
        <f t="shared" si="335"/>
        <v>0</v>
      </c>
      <c r="Z3087" s="251"/>
    </row>
    <row r="3088" spans="1:26" ht="15.75" customHeight="1" x14ac:dyDescent="0.45">
      <c r="A3088" s="221">
        <f>+ม.11!C88</f>
        <v>0</v>
      </c>
      <c r="B3088" s="217">
        <f>+ม.11!D88</f>
        <v>0</v>
      </c>
      <c r="C3088" s="234"/>
      <c r="D3088" s="221"/>
      <c r="E3088" s="221"/>
      <c r="F3088" s="230"/>
      <c r="G3088" s="190"/>
      <c r="H3088" s="221">
        <f t="shared" si="333"/>
        <v>0</v>
      </c>
      <c r="I3088" s="226"/>
      <c r="J3088" s="191">
        <f t="shared" si="334"/>
        <v>0</v>
      </c>
      <c r="K3088" s="221">
        <f>+ม.11!R88</f>
        <v>0</v>
      </c>
      <c r="L3088" s="238" t="str">
        <f>+ม.11!T88</f>
        <v>ชั้นที่2</v>
      </c>
      <c r="M3088" s="238">
        <f>+ม.11!U88</f>
        <v>0</v>
      </c>
      <c r="N3088" s="190"/>
      <c r="O3088" s="197">
        <f>+ม.11!V88</f>
        <v>0</v>
      </c>
      <c r="P3088" s="190">
        <f>+ม.11!X88</f>
        <v>35</v>
      </c>
      <c r="Q3088" s="244"/>
      <c r="R3088" s="197">
        <f t="shared" si="329"/>
        <v>0</v>
      </c>
      <c r="S3088" s="221">
        <f>+ม.11!AA88</f>
        <v>0</v>
      </c>
      <c r="T3088" s="201">
        <f t="shared" si="330"/>
        <v>0</v>
      </c>
      <c r="U3088" s="190">
        <f t="shared" si="331"/>
        <v>0</v>
      </c>
      <c r="V3088" s="190">
        <f t="shared" si="332"/>
        <v>0</v>
      </c>
      <c r="W3088" s="190"/>
      <c r="X3088" s="258"/>
      <c r="Y3088" s="251">
        <f t="shared" si="335"/>
        <v>0</v>
      </c>
      <c r="Z3088" s="251"/>
    </row>
    <row r="3089" spans="1:26" ht="15.75" customHeight="1" x14ac:dyDescent="0.45">
      <c r="A3089" s="221">
        <v>59</v>
      </c>
      <c r="B3089" s="217" t="str">
        <f>+ม.11!D89</f>
        <v>ส.ป.ก.</v>
      </c>
      <c r="C3089" s="234">
        <f>+ม.11!E89</f>
        <v>12762</v>
      </c>
      <c r="D3089" s="221">
        <f>+ม.11!J89</f>
        <v>2</v>
      </c>
      <c r="E3089" s="221">
        <f>+ม.11!K89</f>
        <v>0</v>
      </c>
      <c r="F3089" s="230">
        <f>+ม.11!L89</f>
        <v>95</v>
      </c>
      <c r="G3089" s="190"/>
      <c r="H3089" s="221">
        <f t="shared" si="333"/>
        <v>895</v>
      </c>
      <c r="I3089" s="226">
        <v>100</v>
      </c>
      <c r="J3089" s="191">
        <f t="shared" si="334"/>
        <v>89500</v>
      </c>
      <c r="K3089" s="221">
        <f>+ม.11!R89</f>
        <v>0</v>
      </c>
      <c r="L3089" s="238">
        <f>+ม.11!T89</f>
        <v>0</v>
      </c>
      <c r="M3089" s="238">
        <f>+ม.11!U89</f>
        <v>0</v>
      </c>
      <c r="N3089" s="190"/>
      <c r="O3089" s="197">
        <f>+ม.11!V89</f>
        <v>0</v>
      </c>
      <c r="P3089" s="190">
        <f>+ม.11!X89</f>
        <v>0</v>
      </c>
      <c r="Q3089" s="244"/>
      <c r="R3089" s="197">
        <f t="shared" si="329"/>
        <v>0</v>
      </c>
      <c r="S3089" s="221">
        <f>+ม.11!AA89</f>
        <v>0</v>
      </c>
      <c r="T3089" s="201">
        <f t="shared" si="330"/>
        <v>0</v>
      </c>
      <c r="U3089" s="190">
        <f t="shared" si="331"/>
        <v>0</v>
      </c>
      <c r="V3089" s="190">
        <f t="shared" si="332"/>
        <v>89500</v>
      </c>
      <c r="W3089" s="190"/>
      <c r="X3089" s="258"/>
      <c r="Y3089" s="251">
        <f t="shared" si="335"/>
        <v>89500</v>
      </c>
      <c r="Z3089" s="251">
        <v>0.01</v>
      </c>
    </row>
    <row r="3090" spans="1:26" ht="15.75" customHeight="1" x14ac:dyDescent="0.45">
      <c r="A3090" s="221">
        <v>60</v>
      </c>
      <c r="B3090" s="217" t="str">
        <f>+ม.11!D90</f>
        <v>ส.ป.ก.</v>
      </c>
      <c r="C3090" s="234">
        <f>+ม.11!E90</f>
        <v>5466</v>
      </c>
      <c r="D3090" s="221">
        <f>+ม.11!J90</f>
        <v>6</v>
      </c>
      <c r="E3090" s="221">
        <f>+ม.11!K90</f>
        <v>3</v>
      </c>
      <c r="F3090" s="230">
        <f>+ม.11!L90</f>
        <v>63</v>
      </c>
      <c r="G3090" s="190"/>
      <c r="H3090" s="221">
        <f t="shared" si="333"/>
        <v>2763</v>
      </c>
      <c r="I3090" s="226">
        <v>100</v>
      </c>
      <c r="J3090" s="191">
        <f t="shared" si="334"/>
        <v>276300</v>
      </c>
      <c r="K3090" s="221">
        <f>+ม.11!R90</f>
        <v>0</v>
      </c>
      <c r="L3090" s="238">
        <f>+ม.11!T90</f>
        <v>0</v>
      </c>
      <c r="M3090" s="238">
        <f>+ม.11!U90</f>
        <v>0</v>
      </c>
      <c r="N3090" s="190"/>
      <c r="O3090" s="197">
        <f>+ม.11!V90</f>
        <v>0</v>
      </c>
      <c r="P3090" s="190">
        <f>+ม.11!X90</f>
        <v>0</v>
      </c>
      <c r="Q3090" s="244"/>
      <c r="R3090" s="197">
        <f t="shared" si="329"/>
        <v>0</v>
      </c>
      <c r="S3090" s="221">
        <f>+ม.11!AA90</f>
        <v>0</v>
      </c>
      <c r="T3090" s="201">
        <f t="shared" si="330"/>
        <v>0</v>
      </c>
      <c r="U3090" s="190">
        <f t="shared" si="331"/>
        <v>0</v>
      </c>
      <c r="V3090" s="190">
        <f t="shared" si="332"/>
        <v>276300</v>
      </c>
      <c r="W3090" s="190"/>
      <c r="X3090" s="258"/>
      <c r="Y3090" s="251">
        <f t="shared" si="335"/>
        <v>276300</v>
      </c>
      <c r="Z3090" s="251">
        <v>0.01</v>
      </c>
    </row>
    <row r="3091" spans="1:26" ht="15.75" customHeight="1" x14ac:dyDescent="0.45">
      <c r="A3091" s="221">
        <v>61</v>
      </c>
      <c r="B3091" s="217" t="str">
        <f>+ม.11!D91</f>
        <v>ส.ป.ก.</v>
      </c>
      <c r="C3091" s="234">
        <f>+ม.11!E91</f>
        <v>9791</v>
      </c>
      <c r="D3091" s="221">
        <f>+ม.11!J91</f>
        <v>0</v>
      </c>
      <c r="E3091" s="221">
        <f>+ม.11!K91</f>
        <v>1</v>
      </c>
      <c r="F3091" s="230">
        <f>+ม.11!L91</f>
        <v>75</v>
      </c>
      <c r="G3091" s="190"/>
      <c r="H3091" s="221">
        <f t="shared" si="333"/>
        <v>175</v>
      </c>
      <c r="I3091" s="226">
        <v>100</v>
      </c>
      <c r="J3091" s="191">
        <f t="shared" si="334"/>
        <v>17500</v>
      </c>
      <c r="K3091" s="221">
        <f>+ม.11!R91</f>
        <v>1</v>
      </c>
      <c r="L3091" s="238" t="str">
        <f>+ม.11!T91</f>
        <v>บ้านเดี่ยว</v>
      </c>
      <c r="M3091" s="238" t="str">
        <f>+ม.11!U91</f>
        <v>ตึก</v>
      </c>
      <c r="N3091" s="190"/>
      <c r="O3091" s="197">
        <f>+ม.11!V91</f>
        <v>70</v>
      </c>
      <c r="P3091" s="190">
        <f>+ม.11!X91</f>
        <v>0</v>
      </c>
      <c r="Q3091" s="244">
        <v>6800</v>
      </c>
      <c r="R3091" s="197">
        <f t="shared" si="329"/>
        <v>476000</v>
      </c>
      <c r="S3091" s="221">
        <f>+ม.11!AA91</f>
        <v>15</v>
      </c>
      <c r="T3091" s="201">
        <f t="shared" si="330"/>
        <v>71400</v>
      </c>
      <c r="U3091" s="190">
        <f t="shared" si="331"/>
        <v>404600</v>
      </c>
      <c r="V3091" s="190">
        <f t="shared" si="332"/>
        <v>422100</v>
      </c>
      <c r="W3091" s="190"/>
      <c r="X3091" s="258"/>
      <c r="Y3091" s="251">
        <f t="shared" si="335"/>
        <v>422100</v>
      </c>
      <c r="Z3091" s="251">
        <v>0.03</v>
      </c>
    </row>
    <row r="3092" spans="1:26" ht="15.75" customHeight="1" x14ac:dyDescent="0.45">
      <c r="A3092" s="221">
        <v>62</v>
      </c>
      <c r="B3092" s="217" t="str">
        <f>+ม.11!D92</f>
        <v>ส.ป.ก.</v>
      </c>
      <c r="C3092" s="234">
        <f>+ม.11!E92</f>
        <v>9823</v>
      </c>
      <c r="D3092" s="221">
        <f>+ม.11!J92</f>
        <v>0</v>
      </c>
      <c r="E3092" s="221">
        <f>+ม.11!K92</f>
        <v>0</v>
      </c>
      <c r="F3092" s="230">
        <f>+ม.11!L92</f>
        <v>99</v>
      </c>
      <c r="G3092" s="190"/>
      <c r="H3092" s="221">
        <f t="shared" si="333"/>
        <v>99</v>
      </c>
      <c r="I3092" s="226">
        <v>100</v>
      </c>
      <c r="J3092" s="191">
        <f t="shared" si="334"/>
        <v>9900</v>
      </c>
      <c r="K3092" s="221">
        <f>+ม.11!R92</f>
        <v>1</v>
      </c>
      <c r="L3092" s="238" t="str">
        <f>+ม.11!T92</f>
        <v>บ้านเดี่ยว</v>
      </c>
      <c r="M3092" s="238" t="str">
        <f>+ม.11!U92</f>
        <v>ตึก</v>
      </c>
      <c r="N3092" s="190"/>
      <c r="O3092" s="197">
        <f>+ม.11!V92</f>
        <v>54</v>
      </c>
      <c r="P3092" s="190">
        <f>+ม.11!X92</f>
        <v>0</v>
      </c>
      <c r="Q3092" s="244">
        <v>6800</v>
      </c>
      <c r="R3092" s="197">
        <f t="shared" si="329"/>
        <v>367200</v>
      </c>
      <c r="S3092" s="221">
        <f>+ม.11!AA92</f>
        <v>18</v>
      </c>
      <c r="T3092" s="201">
        <f t="shared" si="330"/>
        <v>66096</v>
      </c>
      <c r="U3092" s="190">
        <f t="shared" si="331"/>
        <v>301104</v>
      </c>
      <c r="V3092" s="190">
        <f t="shared" si="332"/>
        <v>311004</v>
      </c>
      <c r="W3092" s="190"/>
      <c r="X3092" s="258"/>
      <c r="Y3092" s="251">
        <f t="shared" si="335"/>
        <v>311004</v>
      </c>
      <c r="Z3092" s="251">
        <v>0.03</v>
      </c>
    </row>
    <row r="3093" spans="1:26" ht="15.75" customHeight="1" x14ac:dyDescent="0.45">
      <c r="A3093" s="221">
        <v>63</v>
      </c>
      <c r="B3093" s="217" t="str">
        <f>+ม.11!D93</f>
        <v>ส.ป.ก.</v>
      </c>
      <c r="C3093" s="234">
        <f>+ม.11!E93</f>
        <v>9730</v>
      </c>
      <c r="D3093" s="221">
        <f>+ม.11!J93</f>
        <v>0</v>
      </c>
      <c r="E3093" s="221">
        <f>+ม.11!K93</f>
        <v>3</v>
      </c>
      <c r="F3093" s="230">
        <f>+ม.11!L93</f>
        <v>72</v>
      </c>
      <c r="G3093" s="190"/>
      <c r="H3093" s="221">
        <f t="shared" si="333"/>
        <v>372</v>
      </c>
      <c r="I3093" s="226">
        <v>100</v>
      </c>
      <c r="J3093" s="191">
        <f t="shared" si="334"/>
        <v>37200</v>
      </c>
      <c r="K3093" s="221">
        <f>+ม.11!R93</f>
        <v>1</v>
      </c>
      <c r="L3093" s="238" t="str">
        <f>+ม.11!T93</f>
        <v>บ้านเดี่ยว</v>
      </c>
      <c r="M3093" s="238" t="str">
        <f>+ม.11!U93</f>
        <v>ตึก</v>
      </c>
      <c r="N3093" s="190"/>
      <c r="O3093" s="197">
        <f>+ม.11!V93</f>
        <v>49</v>
      </c>
      <c r="P3093" s="190">
        <f>+ม.11!X93</f>
        <v>0</v>
      </c>
      <c r="Q3093" s="244">
        <v>6800</v>
      </c>
      <c r="R3093" s="197">
        <f t="shared" si="329"/>
        <v>333200</v>
      </c>
      <c r="S3093" s="221">
        <f>+ม.11!AA93</f>
        <v>17</v>
      </c>
      <c r="T3093" s="201">
        <f t="shared" si="330"/>
        <v>56644</v>
      </c>
      <c r="U3093" s="190">
        <f t="shared" si="331"/>
        <v>276556</v>
      </c>
      <c r="V3093" s="190">
        <f t="shared" si="332"/>
        <v>313756</v>
      </c>
      <c r="W3093" s="190"/>
      <c r="X3093" s="258"/>
      <c r="Y3093" s="251">
        <f t="shared" si="335"/>
        <v>313756</v>
      </c>
      <c r="Z3093" s="251">
        <v>0.03</v>
      </c>
    </row>
    <row r="3094" spans="1:26" ht="15.75" customHeight="1" x14ac:dyDescent="0.45">
      <c r="A3094" s="221">
        <v>64</v>
      </c>
      <c r="B3094" s="217" t="str">
        <f>+ม.11!D94</f>
        <v>ส.ป.ก.</v>
      </c>
      <c r="C3094" s="234">
        <f>+ม.11!E94</f>
        <v>11191</v>
      </c>
      <c r="D3094" s="221">
        <f>+ม.11!J94</f>
        <v>23</v>
      </c>
      <c r="E3094" s="221">
        <f>+ม.11!K94</f>
        <v>2</v>
      </c>
      <c r="F3094" s="230">
        <f>+ม.11!L94</f>
        <v>94</v>
      </c>
      <c r="G3094" s="190"/>
      <c r="H3094" s="221">
        <f t="shared" si="333"/>
        <v>9494</v>
      </c>
      <c r="I3094" s="226">
        <v>100</v>
      </c>
      <c r="J3094" s="191">
        <f t="shared" si="334"/>
        <v>949400</v>
      </c>
      <c r="K3094" s="221">
        <f>+ม.11!R94</f>
        <v>0</v>
      </c>
      <c r="L3094" s="238">
        <f>+ม.11!T94</f>
        <v>0</v>
      </c>
      <c r="M3094" s="238">
        <f>+ม.11!U94</f>
        <v>0</v>
      </c>
      <c r="N3094" s="190"/>
      <c r="O3094" s="197">
        <f>+ม.11!V94</f>
        <v>0</v>
      </c>
      <c r="P3094" s="190">
        <f>+ม.11!X94</f>
        <v>0</v>
      </c>
      <c r="Q3094" s="244"/>
      <c r="R3094" s="197">
        <f t="shared" si="329"/>
        <v>0</v>
      </c>
      <c r="S3094" s="221">
        <f>+ม.11!AA94</f>
        <v>0</v>
      </c>
      <c r="T3094" s="201">
        <f t="shared" si="330"/>
        <v>0</v>
      </c>
      <c r="U3094" s="190">
        <f t="shared" si="331"/>
        <v>0</v>
      </c>
      <c r="V3094" s="190">
        <f t="shared" si="332"/>
        <v>949400</v>
      </c>
      <c r="W3094" s="190"/>
      <c r="X3094" s="258"/>
      <c r="Y3094" s="251">
        <f t="shared" si="335"/>
        <v>949400</v>
      </c>
      <c r="Z3094" s="251">
        <v>0.01</v>
      </c>
    </row>
    <row r="3095" spans="1:26" ht="15.75" customHeight="1" x14ac:dyDescent="0.45">
      <c r="A3095" s="221">
        <v>65</v>
      </c>
      <c r="B3095" s="217" t="str">
        <f>+ม.11!D95</f>
        <v>ส.ป.ก.</v>
      </c>
      <c r="C3095" s="234">
        <f>+ม.11!E95</f>
        <v>12140</v>
      </c>
      <c r="D3095" s="221">
        <f>+ม.11!J95</f>
        <v>0</v>
      </c>
      <c r="E3095" s="221">
        <f>+ม.11!K95</f>
        <v>0</v>
      </c>
      <c r="F3095" s="230">
        <f>+ม.11!L95</f>
        <v>86</v>
      </c>
      <c r="G3095" s="190"/>
      <c r="H3095" s="221">
        <f t="shared" si="333"/>
        <v>86</v>
      </c>
      <c r="I3095" s="226">
        <v>100</v>
      </c>
      <c r="J3095" s="191">
        <f t="shared" si="334"/>
        <v>8600</v>
      </c>
      <c r="K3095" s="221">
        <f>+ม.11!R95</f>
        <v>1</v>
      </c>
      <c r="L3095" s="238" t="str">
        <f>+ม.11!T95</f>
        <v>บ้านเดี่ยว</v>
      </c>
      <c r="M3095" s="238" t="str">
        <f>+ม.11!U95</f>
        <v>ตึก</v>
      </c>
      <c r="N3095" s="190"/>
      <c r="O3095" s="197">
        <f>+ม.11!V95</f>
        <v>95</v>
      </c>
      <c r="P3095" s="190">
        <f>+ม.11!X95</f>
        <v>0</v>
      </c>
      <c r="Q3095" s="244">
        <v>6800</v>
      </c>
      <c r="R3095" s="197">
        <f t="shared" si="329"/>
        <v>646000</v>
      </c>
      <c r="S3095" s="221">
        <f>+ม.11!AA95</f>
        <v>34</v>
      </c>
      <c r="T3095" s="201">
        <f t="shared" si="330"/>
        <v>219640</v>
      </c>
      <c r="U3095" s="190">
        <f t="shared" si="331"/>
        <v>426360</v>
      </c>
      <c r="V3095" s="190">
        <f t="shared" si="332"/>
        <v>434960</v>
      </c>
      <c r="W3095" s="190"/>
      <c r="X3095" s="258"/>
      <c r="Y3095" s="251">
        <f t="shared" si="335"/>
        <v>434960</v>
      </c>
      <c r="Z3095" s="251">
        <v>0.03</v>
      </c>
    </row>
    <row r="3096" spans="1:26" ht="15.75" customHeight="1" x14ac:dyDescent="0.45">
      <c r="A3096" s="221">
        <v>66</v>
      </c>
      <c r="B3096" s="217" t="str">
        <f>+ม.11!D96</f>
        <v>ส.ป.ก.</v>
      </c>
      <c r="C3096" s="234">
        <f>+ม.11!E96</f>
        <v>9820</v>
      </c>
      <c r="D3096" s="221">
        <f>+ม.11!J96</f>
        <v>0</v>
      </c>
      <c r="E3096" s="221">
        <f>+ม.11!K96</f>
        <v>1</v>
      </c>
      <c r="F3096" s="230">
        <f>+ม.11!L96</f>
        <v>3</v>
      </c>
      <c r="G3096" s="190"/>
      <c r="H3096" s="221">
        <f t="shared" si="333"/>
        <v>103</v>
      </c>
      <c r="I3096" s="226">
        <v>100</v>
      </c>
      <c r="J3096" s="191">
        <f t="shared" si="334"/>
        <v>10300</v>
      </c>
      <c r="K3096" s="221">
        <f>+ม.11!R96</f>
        <v>1</v>
      </c>
      <c r="L3096" s="238" t="str">
        <f>+ม.11!T96</f>
        <v>บ้านเดี่ยว</v>
      </c>
      <c r="M3096" s="238" t="str">
        <f>+ม.11!U96</f>
        <v>ตึก</v>
      </c>
      <c r="N3096" s="190"/>
      <c r="O3096" s="197">
        <f>+ม.11!V96</f>
        <v>72</v>
      </c>
      <c r="P3096" s="190">
        <f>+ม.11!X96</f>
        <v>0</v>
      </c>
      <c r="Q3096" s="244">
        <v>6800</v>
      </c>
      <c r="R3096" s="197">
        <f t="shared" si="329"/>
        <v>489600</v>
      </c>
      <c r="S3096" s="221">
        <f>+ม.11!AA96</f>
        <v>5</v>
      </c>
      <c r="T3096" s="201">
        <f t="shared" si="330"/>
        <v>24480</v>
      </c>
      <c r="U3096" s="190">
        <f t="shared" si="331"/>
        <v>465120</v>
      </c>
      <c r="V3096" s="190">
        <f t="shared" si="332"/>
        <v>475420</v>
      </c>
      <c r="W3096" s="190"/>
      <c r="X3096" s="258"/>
      <c r="Y3096" s="251">
        <f t="shared" si="335"/>
        <v>475420</v>
      </c>
      <c r="Z3096" s="251">
        <v>0.03</v>
      </c>
    </row>
    <row r="3097" spans="1:26" ht="15.75" customHeight="1" x14ac:dyDescent="0.45">
      <c r="A3097" s="221">
        <v>67</v>
      </c>
      <c r="B3097" s="217" t="str">
        <f>+ม.11!D97</f>
        <v>ส.ป.ก.</v>
      </c>
      <c r="C3097" s="234">
        <f>+ม.11!E97</f>
        <v>1247</v>
      </c>
      <c r="D3097" s="221">
        <f>+ม.11!J97</f>
        <v>15</v>
      </c>
      <c r="E3097" s="221">
        <f>+ม.11!K97</f>
        <v>0</v>
      </c>
      <c r="F3097" s="230">
        <f>+ม.11!L97</f>
        <v>20</v>
      </c>
      <c r="G3097" s="190"/>
      <c r="H3097" s="221">
        <f t="shared" si="333"/>
        <v>6020</v>
      </c>
      <c r="I3097" s="226">
        <v>100</v>
      </c>
      <c r="J3097" s="191">
        <f t="shared" si="334"/>
        <v>602000</v>
      </c>
      <c r="K3097" s="221">
        <f>+ม.11!R97</f>
        <v>0</v>
      </c>
      <c r="L3097" s="238">
        <f>+ม.11!T97</f>
        <v>0</v>
      </c>
      <c r="M3097" s="238">
        <f>+ม.11!U97</f>
        <v>0</v>
      </c>
      <c r="N3097" s="190"/>
      <c r="O3097" s="197">
        <f>+ม.11!V97</f>
        <v>0</v>
      </c>
      <c r="P3097" s="190">
        <f>+ม.11!X97</f>
        <v>0</v>
      </c>
      <c r="Q3097" s="244"/>
      <c r="R3097" s="197">
        <f t="shared" si="329"/>
        <v>0</v>
      </c>
      <c r="S3097" s="221">
        <f>+ม.11!AA97</f>
        <v>0</v>
      </c>
      <c r="T3097" s="201">
        <f t="shared" si="330"/>
        <v>0</v>
      </c>
      <c r="U3097" s="190">
        <f t="shared" si="331"/>
        <v>0</v>
      </c>
      <c r="V3097" s="190">
        <f t="shared" si="332"/>
        <v>602000</v>
      </c>
      <c r="W3097" s="190"/>
      <c r="X3097" s="258"/>
      <c r="Y3097" s="251">
        <f t="shared" si="335"/>
        <v>602000</v>
      </c>
      <c r="Z3097" s="251">
        <v>0.01</v>
      </c>
    </row>
    <row r="3098" spans="1:26" ht="15.75" customHeight="1" x14ac:dyDescent="0.45">
      <c r="A3098" s="221">
        <v>68</v>
      </c>
      <c r="B3098" s="217" t="str">
        <f>+ม.11!D98</f>
        <v>ส.ป.ก.</v>
      </c>
      <c r="C3098" s="234">
        <f>+ม.11!E98</f>
        <v>5419</v>
      </c>
      <c r="D3098" s="221">
        <f>+ม.11!J98</f>
        <v>19</v>
      </c>
      <c r="E3098" s="221">
        <f>+ม.11!K98</f>
        <v>1</v>
      </c>
      <c r="F3098" s="230">
        <f>+ม.11!L98</f>
        <v>61</v>
      </c>
      <c r="G3098" s="190"/>
      <c r="H3098" s="221">
        <f t="shared" si="333"/>
        <v>7761</v>
      </c>
      <c r="I3098" s="226">
        <v>100</v>
      </c>
      <c r="J3098" s="191">
        <f t="shared" si="334"/>
        <v>776100</v>
      </c>
      <c r="K3098" s="221">
        <f>+ม.11!R98</f>
        <v>0</v>
      </c>
      <c r="L3098" s="238">
        <f>+ม.11!T98</f>
        <v>0</v>
      </c>
      <c r="M3098" s="238">
        <f>+ม.11!U98</f>
        <v>0</v>
      </c>
      <c r="N3098" s="190"/>
      <c r="O3098" s="197">
        <f>+ม.11!V98</f>
        <v>0</v>
      </c>
      <c r="P3098" s="190">
        <f>+ม.11!X98</f>
        <v>0</v>
      </c>
      <c r="Q3098" s="244"/>
      <c r="R3098" s="197">
        <f t="shared" si="329"/>
        <v>0</v>
      </c>
      <c r="S3098" s="221">
        <f>+ม.11!AA98</f>
        <v>0</v>
      </c>
      <c r="T3098" s="201">
        <f t="shared" si="330"/>
        <v>0</v>
      </c>
      <c r="U3098" s="190">
        <f t="shared" si="331"/>
        <v>0</v>
      </c>
      <c r="V3098" s="190">
        <f t="shared" si="332"/>
        <v>776100</v>
      </c>
      <c r="W3098" s="190"/>
      <c r="X3098" s="258"/>
      <c r="Y3098" s="251">
        <f t="shared" si="335"/>
        <v>776100</v>
      </c>
      <c r="Z3098" s="251">
        <v>0.01</v>
      </c>
    </row>
    <row r="3099" spans="1:26" ht="15.75" customHeight="1" x14ac:dyDescent="0.45">
      <c r="A3099" s="221">
        <v>69</v>
      </c>
      <c r="B3099" s="217" t="str">
        <f>+ม.11!D99</f>
        <v>ส.ป.ก.</v>
      </c>
      <c r="C3099" s="234">
        <f>+ม.11!E99</f>
        <v>9797</v>
      </c>
      <c r="D3099" s="221">
        <f>+ม.11!J99</f>
        <v>0</v>
      </c>
      <c r="E3099" s="221">
        <f>+ม.11!K99</f>
        <v>1</v>
      </c>
      <c r="F3099" s="230">
        <f>+ม.11!L99</f>
        <v>17</v>
      </c>
      <c r="G3099" s="190"/>
      <c r="H3099" s="221">
        <f t="shared" si="333"/>
        <v>117</v>
      </c>
      <c r="I3099" s="226">
        <v>100</v>
      </c>
      <c r="J3099" s="191">
        <f t="shared" si="334"/>
        <v>11700</v>
      </c>
      <c r="K3099" s="221">
        <f>+ม.11!R99</f>
        <v>1</v>
      </c>
      <c r="L3099" s="238" t="str">
        <f>+ม.11!T99</f>
        <v>บ้านเดี่ยว</v>
      </c>
      <c r="M3099" s="238" t="str">
        <f>+ม.11!U99</f>
        <v>ตึก</v>
      </c>
      <c r="N3099" s="190"/>
      <c r="O3099" s="197">
        <f>+ม.11!V99</f>
        <v>30</v>
      </c>
      <c r="P3099" s="190">
        <f>+ม.11!X99</f>
        <v>0</v>
      </c>
      <c r="Q3099" s="244">
        <v>6800</v>
      </c>
      <c r="R3099" s="197">
        <f t="shared" si="329"/>
        <v>204000</v>
      </c>
      <c r="S3099" s="221">
        <f>+ม.11!AA99</f>
        <v>20</v>
      </c>
      <c r="T3099" s="201">
        <f t="shared" si="330"/>
        <v>40800</v>
      </c>
      <c r="U3099" s="190">
        <f t="shared" si="331"/>
        <v>163200</v>
      </c>
      <c r="V3099" s="190">
        <f t="shared" si="332"/>
        <v>174900</v>
      </c>
      <c r="W3099" s="190"/>
      <c r="X3099" s="258"/>
      <c r="Y3099" s="251">
        <f t="shared" si="335"/>
        <v>174900</v>
      </c>
      <c r="Z3099" s="251">
        <v>0.03</v>
      </c>
    </row>
    <row r="3100" spans="1:26" ht="15.75" customHeight="1" x14ac:dyDescent="0.45">
      <c r="A3100" s="221">
        <v>70</v>
      </c>
      <c r="B3100" s="217" t="str">
        <f>+ม.11!D100</f>
        <v>ส.ป.ก.</v>
      </c>
      <c r="C3100" s="234">
        <f>+ม.11!E100</f>
        <v>3217</v>
      </c>
      <c r="D3100" s="221">
        <f>+ม.11!J100</f>
        <v>39</v>
      </c>
      <c r="E3100" s="221">
        <f>+ม.11!K100</f>
        <v>1</v>
      </c>
      <c r="F3100" s="230">
        <f>+ม.11!L100</f>
        <v>35</v>
      </c>
      <c r="G3100" s="190"/>
      <c r="H3100" s="221">
        <f t="shared" si="333"/>
        <v>15735</v>
      </c>
      <c r="I3100" s="226">
        <v>100</v>
      </c>
      <c r="J3100" s="191">
        <f t="shared" si="334"/>
        <v>1573500</v>
      </c>
      <c r="K3100" s="221">
        <f>+ม.11!R100</f>
        <v>0</v>
      </c>
      <c r="L3100" s="238">
        <f>+ม.11!T100</f>
        <v>0</v>
      </c>
      <c r="M3100" s="238">
        <f>+ม.11!U100</f>
        <v>0</v>
      </c>
      <c r="N3100" s="190"/>
      <c r="O3100" s="197">
        <f>+ม.11!V100</f>
        <v>0</v>
      </c>
      <c r="P3100" s="190">
        <f>+ม.11!X100</f>
        <v>0</v>
      </c>
      <c r="Q3100" s="244"/>
      <c r="R3100" s="197">
        <f t="shared" si="329"/>
        <v>0</v>
      </c>
      <c r="S3100" s="221">
        <f>+ม.11!AA100</f>
        <v>0</v>
      </c>
      <c r="T3100" s="201">
        <f t="shared" si="330"/>
        <v>0</v>
      </c>
      <c r="U3100" s="190">
        <f t="shared" si="331"/>
        <v>0</v>
      </c>
      <c r="V3100" s="190">
        <f t="shared" si="332"/>
        <v>1573500</v>
      </c>
      <c r="W3100" s="190"/>
      <c r="X3100" s="258"/>
      <c r="Y3100" s="251">
        <f t="shared" si="335"/>
        <v>1573500</v>
      </c>
      <c r="Z3100" s="251">
        <v>0.01</v>
      </c>
    </row>
    <row r="3101" spans="1:26" ht="15.75" customHeight="1" x14ac:dyDescent="0.45">
      <c r="A3101" s="221">
        <v>71</v>
      </c>
      <c r="B3101" s="217" t="str">
        <f>+ม.11!D101</f>
        <v>ส.ป.ก.</v>
      </c>
      <c r="C3101" s="234">
        <f>+ม.11!E101</f>
        <v>7421</v>
      </c>
      <c r="D3101" s="221">
        <f>+ม.11!J101</f>
        <v>0</v>
      </c>
      <c r="E3101" s="221">
        <f>+ม.11!K101</f>
        <v>2</v>
      </c>
      <c r="F3101" s="230">
        <f>+ม.11!L101</f>
        <v>51</v>
      </c>
      <c r="G3101" s="190"/>
      <c r="H3101" s="221">
        <f t="shared" si="333"/>
        <v>251</v>
      </c>
      <c r="I3101" s="226">
        <v>100</v>
      </c>
      <c r="J3101" s="191">
        <f t="shared" si="334"/>
        <v>25100</v>
      </c>
      <c r="K3101" s="221">
        <f>+ม.11!R101</f>
        <v>0</v>
      </c>
      <c r="L3101" s="238">
        <f>+ม.11!T101</f>
        <v>0</v>
      </c>
      <c r="M3101" s="238">
        <f>+ม.11!U101</f>
        <v>0</v>
      </c>
      <c r="N3101" s="190"/>
      <c r="O3101" s="197">
        <f>+ม.11!V101</f>
        <v>0</v>
      </c>
      <c r="P3101" s="190">
        <f>+ม.11!X101</f>
        <v>0</v>
      </c>
      <c r="Q3101" s="244"/>
      <c r="R3101" s="197">
        <f t="shared" si="329"/>
        <v>0</v>
      </c>
      <c r="S3101" s="221">
        <f>+ม.11!AA101</f>
        <v>0</v>
      </c>
      <c r="T3101" s="201">
        <f t="shared" si="330"/>
        <v>0</v>
      </c>
      <c r="U3101" s="190">
        <f t="shared" si="331"/>
        <v>0</v>
      </c>
      <c r="V3101" s="190">
        <f t="shared" si="332"/>
        <v>25100</v>
      </c>
      <c r="W3101" s="190"/>
      <c r="X3101" s="258"/>
      <c r="Y3101" s="251">
        <f t="shared" si="335"/>
        <v>25100</v>
      </c>
      <c r="Z3101" s="251">
        <v>0.01</v>
      </c>
    </row>
    <row r="3102" spans="1:26" ht="15.75" customHeight="1" x14ac:dyDescent="0.45">
      <c r="A3102" s="221">
        <v>72</v>
      </c>
      <c r="B3102" s="217" t="str">
        <f>+ม.11!D102</f>
        <v>ส.ป.ก.</v>
      </c>
      <c r="C3102" s="234">
        <f>+ม.11!E102</f>
        <v>9732</v>
      </c>
      <c r="D3102" s="221">
        <f>+ม.11!J102</f>
        <v>0</v>
      </c>
      <c r="E3102" s="221">
        <f>+ม.11!K102</f>
        <v>1</v>
      </c>
      <c r="F3102" s="230">
        <f>+ม.11!L102</f>
        <v>91</v>
      </c>
      <c r="G3102" s="190"/>
      <c r="H3102" s="221">
        <f t="shared" si="333"/>
        <v>191</v>
      </c>
      <c r="I3102" s="226">
        <v>100</v>
      </c>
      <c r="J3102" s="191">
        <f t="shared" si="334"/>
        <v>19100</v>
      </c>
      <c r="K3102" s="221">
        <f>+ม.11!R102</f>
        <v>1</v>
      </c>
      <c r="L3102" s="238" t="str">
        <f>+ม.11!T102</f>
        <v>บ้านเดี่ยว</v>
      </c>
      <c r="M3102" s="238" t="str">
        <f>+ม.11!U102</f>
        <v>ตึก</v>
      </c>
      <c r="N3102" s="190"/>
      <c r="O3102" s="197">
        <f>+ม.11!V102</f>
        <v>42</v>
      </c>
      <c r="P3102" s="190">
        <f>+ม.11!X102</f>
        <v>0</v>
      </c>
      <c r="Q3102" s="244">
        <v>6800</v>
      </c>
      <c r="R3102" s="197">
        <f t="shared" si="329"/>
        <v>285600</v>
      </c>
      <c r="S3102" s="221">
        <f>+ม.11!AA102</f>
        <v>27</v>
      </c>
      <c r="T3102" s="201">
        <f t="shared" si="330"/>
        <v>77112</v>
      </c>
      <c r="U3102" s="190">
        <f t="shared" si="331"/>
        <v>208488</v>
      </c>
      <c r="V3102" s="190">
        <f t="shared" si="332"/>
        <v>227588</v>
      </c>
      <c r="W3102" s="190"/>
      <c r="X3102" s="258"/>
      <c r="Y3102" s="251">
        <f t="shared" si="335"/>
        <v>227588</v>
      </c>
      <c r="Z3102" s="251">
        <v>0.03</v>
      </c>
    </row>
    <row r="3103" spans="1:26" ht="15.75" customHeight="1" x14ac:dyDescent="0.45">
      <c r="A3103" s="221">
        <v>73</v>
      </c>
      <c r="B3103" s="217" t="str">
        <f>+ม.11!D103</f>
        <v>ส.ป.ก.</v>
      </c>
      <c r="C3103" s="234">
        <f>+ม.11!E103</f>
        <v>5358</v>
      </c>
      <c r="D3103" s="221">
        <f>+ม.11!J103</f>
        <v>32</v>
      </c>
      <c r="E3103" s="221">
        <f>+ม.11!K103</f>
        <v>2</v>
      </c>
      <c r="F3103" s="230">
        <f>+ม.11!L103</f>
        <v>54</v>
      </c>
      <c r="G3103" s="190"/>
      <c r="H3103" s="221">
        <f t="shared" si="333"/>
        <v>13054</v>
      </c>
      <c r="I3103" s="226">
        <v>100</v>
      </c>
      <c r="J3103" s="191">
        <f t="shared" si="334"/>
        <v>1305400</v>
      </c>
      <c r="K3103" s="221">
        <f>+ม.11!R103</f>
        <v>0</v>
      </c>
      <c r="L3103" s="238">
        <f>+ม.11!T103</f>
        <v>0</v>
      </c>
      <c r="M3103" s="238">
        <f>+ม.11!U103</f>
        <v>0</v>
      </c>
      <c r="N3103" s="190"/>
      <c r="O3103" s="197">
        <f>+ม.11!V103</f>
        <v>0</v>
      </c>
      <c r="P3103" s="190">
        <f>+ม.11!X103</f>
        <v>0</v>
      </c>
      <c r="Q3103" s="244"/>
      <c r="R3103" s="197">
        <f t="shared" si="329"/>
        <v>0</v>
      </c>
      <c r="S3103" s="221">
        <f>+ม.11!AA103</f>
        <v>0</v>
      </c>
      <c r="T3103" s="201">
        <f t="shared" si="330"/>
        <v>0</v>
      </c>
      <c r="U3103" s="190">
        <f t="shared" si="331"/>
        <v>0</v>
      </c>
      <c r="V3103" s="190">
        <f t="shared" si="332"/>
        <v>1305400</v>
      </c>
      <c r="W3103" s="190"/>
      <c r="X3103" s="258"/>
      <c r="Y3103" s="251">
        <f t="shared" si="335"/>
        <v>1305400</v>
      </c>
      <c r="Z3103" s="251">
        <v>0.01</v>
      </c>
    </row>
    <row r="3104" spans="1:26" ht="15.75" customHeight="1" x14ac:dyDescent="0.45">
      <c r="A3104" s="221">
        <v>74</v>
      </c>
      <c r="B3104" s="217" t="str">
        <f>+ม.11!D104</f>
        <v>ส.ป.ก.</v>
      </c>
      <c r="C3104" s="234">
        <f>+ม.11!E104</f>
        <v>9731</v>
      </c>
      <c r="D3104" s="221">
        <f>+ม.11!J104</f>
        <v>0</v>
      </c>
      <c r="E3104" s="221">
        <f>+ม.11!K104</f>
        <v>2</v>
      </c>
      <c r="F3104" s="230">
        <f>+ม.11!L104</f>
        <v>12</v>
      </c>
      <c r="G3104" s="190"/>
      <c r="H3104" s="221">
        <f t="shared" si="333"/>
        <v>212</v>
      </c>
      <c r="I3104" s="226">
        <v>100</v>
      </c>
      <c r="J3104" s="191">
        <f t="shared" si="334"/>
        <v>21200</v>
      </c>
      <c r="K3104" s="221">
        <f>+ม.11!R104</f>
        <v>1</v>
      </c>
      <c r="L3104" s="238" t="str">
        <f>+ม.11!T104</f>
        <v>บ้านเดี่ยว</v>
      </c>
      <c r="M3104" s="238" t="str">
        <f>+ม.11!U104</f>
        <v>ตึก</v>
      </c>
      <c r="N3104" s="190"/>
      <c r="O3104" s="197">
        <f>+ม.11!V104</f>
        <v>84</v>
      </c>
      <c r="P3104" s="190">
        <f>+ม.11!X104</f>
        <v>0</v>
      </c>
      <c r="Q3104" s="244">
        <v>6800</v>
      </c>
      <c r="R3104" s="197">
        <f t="shared" si="329"/>
        <v>571200</v>
      </c>
      <c r="S3104" s="221">
        <f>+ม.11!AA104</f>
        <v>25</v>
      </c>
      <c r="T3104" s="201">
        <f t="shared" si="330"/>
        <v>142800</v>
      </c>
      <c r="U3104" s="190">
        <f t="shared" si="331"/>
        <v>428400</v>
      </c>
      <c r="V3104" s="190">
        <f t="shared" si="332"/>
        <v>449600</v>
      </c>
      <c r="W3104" s="190"/>
      <c r="X3104" s="258"/>
      <c r="Y3104" s="251">
        <f t="shared" si="335"/>
        <v>449600</v>
      </c>
      <c r="Z3104" s="251">
        <v>0.03</v>
      </c>
    </row>
    <row r="3105" spans="1:26" ht="15.75" customHeight="1" x14ac:dyDescent="0.45">
      <c r="A3105" s="221">
        <v>75</v>
      </c>
      <c r="B3105" s="217" t="str">
        <f>+ม.11!D105</f>
        <v>ส.ป.ก.</v>
      </c>
      <c r="C3105" s="234">
        <f>+ม.11!E105</f>
        <v>9729</v>
      </c>
      <c r="D3105" s="221">
        <f>+ม.11!J105</f>
        <v>0</v>
      </c>
      <c r="E3105" s="221">
        <f>+ม.11!K105</f>
        <v>1</v>
      </c>
      <c r="F3105" s="230">
        <f>+ม.11!L105</f>
        <v>98</v>
      </c>
      <c r="G3105" s="190"/>
      <c r="H3105" s="221">
        <f t="shared" si="333"/>
        <v>198</v>
      </c>
      <c r="I3105" s="226">
        <v>100</v>
      </c>
      <c r="J3105" s="191">
        <f t="shared" si="334"/>
        <v>19800</v>
      </c>
      <c r="K3105" s="221">
        <f>+ม.11!R105</f>
        <v>1</v>
      </c>
      <c r="L3105" s="238" t="str">
        <f>+ม.11!T105</f>
        <v>บ้านเดี่ยว</v>
      </c>
      <c r="M3105" s="238" t="str">
        <f>+ม.11!U105</f>
        <v>ครึ่งตึกครึ่งไม้</v>
      </c>
      <c r="N3105" s="190"/>
      <c r="O3105" s="197">
        <f>+ม.11!V105</f>
        <v>120</v>
      </c>
      <c r="P3105" s="190">
        <f>+ม.11!X105</f>
        <v>0</v>
      </c>
      <c r="Q3105" s="244">
        <v>6800</v>
      </c>
      <c r="R3105" s="197">
        <f t="shared" ref="R3105:R3168" si="336">O3105*Q3105</f>
        <v>816000</v>
      </c>
      <c r="S3105" s="221">
        <f>+ม.11!AA105</f>
        <v>20</v>
      </c>
      <c r="T3105" s="201">
        <f t="shared" ref="T3105:T3168" si="337">R3105*S3105/100</f>
        <v>163200</v>
      </c>
      <c r="U3105" s="190">
        <f t="shared" ref="U3105:U3168" si="338">R3105-T3105</f>
        <v>652800</v>
      </c>
      <c r="V3105" s="190">
        <f t="shared" ref="V3105:V3168" si="339">J3105+U3105</f>
        <v>672600</v>
      </c>
      <c r="W3105" s="190"/>
      <c r="X3105" s="258"/>
      <c r="Y3105" s="251">
        <f t="shared" si="335"/>
        <v>672600</v>
      </c>
      <c r="Z3105" s="251">
        <v>0.03</v>
      </c>
    </row>
    <row r="3106" spans="1:26" ht="15.75" customHeight="1" x14ac:dyDescent="0.45">
      <c r="A3106" s="221">
        <f>+ม.11!C106</f>
        <v>0</v>
      </c>
      <c r="B3106" s="217">
        <f>+ม.11!D106</f>
        <v>0</v>
      </c>
      <c r="C3106" s="234"/>
      <c r="D3106" s="221"/>
      <c r="E3106" s="221"/>
      <c r="F3106" s="230"/>
      <c r="G3106" s="190"/>
      <c r="H3106" s="221">
        <f t="shared" si="333"/>
        <v>0</v>
      </c>
      <c r="I3106" s="226"/>
      <c r="J3106" s="191">
        <f t="shared" si="334"/>
        <v>0</v>
      </c>
      <c r="K3106" s="221">
        <f>+ม.11!R106</f>
        <v>0</v>
      </c>
      <c r="L3106" s="238" t="str">
        <f>+ม.11!T106</f>
        <v>ชั้นที่1</v>
      </c>
      <c r="M3106" s="238">
        <f>+ม.11!U106</f>
        <v>0</v>
      </c>
      <c r="N3106" s="190"/>
      <c r="O3106" s="197">
        <f>+ม.11!V106</f>
        <v>0</v>
      </c>
      <c r="P3106" s="190">
        <f>+ม.11!X106</f>
        <v>60</v>
      </c>
      <c r="Q3106" s="244"/>
      <c r="R3106" s="197">
        <f t="shared" si="336"/>
        <v>0</v>
      </c>
      <c r="S3106" s="221">
        <f>+ม.11!AA106</f>
        <v>0</v>
      </c>
      <c r="T3106" s="201">
        <f t="shared" si="337"/>
        <v>0</v>
      </c>
      <c r="U3106" s="190">
        <f t="shared" si="338"/>
        <v>0</v>
      </c>
      <c r="V3106" s="190">
        <f t="shared" si="339"/>
        <v>0</v>
      </c>
      <c r="W3106" s="190"/>
      <c r="X3106" s="258"/>
      <c r="Y3106" s="251">
        <f t="shared" si="335"/>
        <v>0</v>
      </c>
      <c r="Z3106" s="251"/>
    </row>
    <row r="3107" spans="1:26" ht="15.75" customHeight="1" x14ac:dyDescent="0.45">
      <c r="A3107" s="221">
        <f>+ม.11!C107</f>
        <v>0</v>
      </c>
      <c r="B3107" s="217">
        <f>+ม.11!D107</f>
        <v>0</v>
      </c>
      <c r="C3107" s="234"/>
      <c r="D3107" s="221"/>
      <c r="E3107" s="221"/>
      <c r="F3107" s="230"/>
      <c r="G3107" s="190"/>
      <c r="H3107" s="221">
        <f t="shared" si="333"/>
        <v>0</v>
      </c>
      <c r="I3107" s="226"/>
      <c r="J3107" s="191">
        <f t="shared" si="334"/>
        <v>0</v>
      </c>
      <c r="K3107" s="221">
        <f>+ม.11!R107</f>
        <v>0</v>
      </c>
      <c r="L3107" s="238" t="str">
        <f>+ม.11!T107</f>
        <v>ชั้นที่2</v>
      </c>
      <c r="M3107" s="238">
        <f>+ม.11!U107</f>
        <v>0</v>
      </c>
      <c r="N3107" s="190"/>
      <c r="O3107" s="197">
        <f>+ม.11!V107</f>
        <v>0</v>
      </c>
      <c r="P3107" s="190">
        <f>+ม.11!X107</f>
        <v>60</v>
      </c>
      <c r="Q3107" s="244"/>
      <c r="R3107" s="197">
        <f t="shared" si="336"/>
        <v>0</v>
      </c>
      <c r="S3107" s="221">
        <f>+ม.11!AA107</f>
        <v>0</v>
      </c>
      <c r="T3107" s="201">
        <f t="shared" si="337"/>
        <v>0</v>
      </c>
      <c r="U3107" s="190">
        <f t="shared" si="338"/>
        <v>0</v>
      </c>
      <c r="V3107" s="190">
        <f t="shared" si="339"/>
        <v>0</v>
      </c>
      <c r="W3107" s="190"/>
      <c r="X3107" s="258"/>
      <c r="Y3107" s="251">
        <f t="shared" si="335"/>
        <v>0</v>
      </c>
      <c r="Z3107" s="251"/>
    </row>
    <row r="3108" spans="1:26" ht="15.75" customHeight="1" x14ac:dyDescent="0.45">
      <c r="A3108" s="221">
        <v>76</v>
      </c>
      <c r="B3108" s="217" t="str">
        <f>+ม.11!D108</f>
        <v>ส.ป.ก.</v>
      </c>
      <c r="C3108" s="234">
        <f>+ม.11!E108</f>
        <v>5406</v>
      </c>
      <c r="D3108" s="221">
        <f>+ม.11!J108</f>
        <v>18</v>
      </c>
      <c r="E3108" s="221">
        <f>+ม.11!K108</f>
        <v>2</v>
      </c>
      <c r="F3108" s="230">
        <f>+ม.11!L108</f>
        <v>29</v>
      </c>
      <c r="G3108" s="190"/>
      <c r="H3108" s="221">
        <f t="shared" si="333"/>
        <v>7429</v>
      </c>
      <c r="I3108" s="226">
        <v>100</v>
      </c>
      <c r="J3108" s="191">
        <f t="shared" si="334"/>
        <v>742900</v>
      </c>
      <c r="K3108" s="221">
        <f>+ม.11!R108</f>
        <v>0</v>
      </c>
      <c r="L3108" s="238">
        <f>+ม.11!T108</f>
        <v>0</v>
      </c>
      <c r="M3108" s="238">
        <f>+ม.11!U108</f>
        <v>0</v>
      </c>
      <c r="N3108" s="190"/>
      <c r="O3108" s="197">
        <f>+ม.11!V108</f>
        <v>0</v>
      </c>
      <c r="P3108" s="190">
        <f>+ม.11!X108</f>
        <v>0</v>
      </c>
      <c r="Q3108" s="244"/>
      <c r="R3108" s="197">
        <f t="shared" si="336"/>
        <v>0</v>
      </c>
      <c r="S3108" s="221">
        <f>+ม.11!AA108</f>
        <v>0</v>
      </c>
      <c r="T3108" s="201">
        <f t="shared" si="337"/>
        <v>0</v>
      </c>
      <c r="U3108" s="190">
        <f t="shared" si="338"/>
        <v>0</v>
      </c>
      <c r="V3108" s="190">
        <f t="shared" si="339"/>
        <v>742900</v>
      </c>
      <c r="W3108" s="190"/>
      <c r="X3108" s="258"/>
      <c r="Y3108" s="251">
        <f t="shared" si="335"/>
        <v>742900</v>
      </c>
      <c r="Z3108" s="251">
        <v>0.01</v>
      </c>
    </row>
    <row r="3109" spans="1:26" ht="15.75" customHeight="1" x14ac:dyDescent="0.45">
      <c r="A3109" s="221">
        <v>77</v>
      </c>
      <c r="B3109" s="217" t="str">
        <f>+ม.11!D109</f>
        <v>ส.ป.ก.</v>
      </c>
      <c r="C3109" s="234">
        <f>+ม.11!E109</f>
        <v>9029</v>
      </c>
      <c r="D3109" s="221">
        <f>+ม.11!J109</f>
        <v>6</v>
      </c>
      <c r="E3109" s="221">
        <f>+ม.11!K109</f>
        <v>0</v>
      </c>
      <c r="F3109" s="230">
        <f>+ม.11!L109</f>
        <v>80</v>
      </c>
      <c r="G3109" s="190"/>
      <c r="H3109" s="221">
        <f t="shared" si="333"/>
        <v>2480</v>
      </c>
      <c r="I3109" s="226">
        <v>100</v>
      </c>
      <c r="J3109" s="191">
        <f t="shared" si="334"/>
        <v>248000</v>
      </c>
      <c r="K3109" s="221">
        <f>+ม.11!R109</f>
        <v>0</v>
      </c>
      <c r="L3109" s="238">
        <f>+ม.11!T109</f>
        <v>0</v>
      </c>
      <c r="M3109" s="238">
        <f>+ม.11!U109</f>
        <v>0</v>
      </c>
      <c r="N3109" s="190"/>
      <c r="O3109" s="197">
        <f>+ม.11!V109</f>
        <v>0</v>
      </c>
      <c r="P3109" s="190">
        <f>+ม.11!X109</f>
        <v>0</v>
      </c>
      <c r="Q3109" s="244"/>
      <c r="R3109" s="197">
        <f t="shared" si="336"/>
        <v>0</v>
      </c>
      <c r="S3109" s="221">
        <f>+ม.11!AA109</f>
        <v>0</v>
      </c>
      <c r="T3109" s="201">
        <f t="shared" si="337"/>
        <v>0</v>
      </c>
      <c r="U3109" s="190">
        <f t="shared" si="338"/>
        <v>0</v>
      </c>
      <c r="V3109" s="190">
        <f t="shared" si="339"/>
        <v>248000</v>
      </c>
      <c r="W3109" s="190"/>
      <c r="X3109" s="258"/>
      <c r="Y3109" s="251">
        <f t="shared" si="335"/>
        <v>248000</v>
      </c>
      <c r="Z3109" s="251">
        <v>0.01</v>
      </c>
    </row>
    <row r="3110" spans="1:26" ht="15.75" customHeight="1" x14ac:dyDescent="0.45">
      <c r="A3110" s="221">
        <v>78</v>
      </c>
      <c r="B3110" s="217" t="str">
        <f>+ม.11!D110</f>
        <v>ส.ป.ก.</v>
      </c>
      <c r="C3110" s="234">
        <f>+ม.11!E110</f>
        <v>9030</v>
      </c>
      <c r="D3110" s="221">
        <f>+ม.11!J110</f>
        <v>4</v>
      </c>
      <c r="E3110" s="221">
        <f>+ม.11!K110</f>
        <v>2</v>
      </c>
      <c r="F3110" s="230">
        <f>+ม.11!L110</f>
        <v>47</v>
      </c>
      <c r="G3110" s="190"/>
      <c r="H3110" s="221">
        <f t="shared" si="333"/>
        <v>1847</v>
      </c>
      <c r="I3110" s="226">
        <v>100</v>
      </c>
      <c r="J3110" s="191">
        <f t="shared" si="334"/>
        <v>184700</v>
      </c>
      <c r="K3110" s="221">
        <f>+ม.11!R110</f>
        <v>0</v>
      </c>
      <c r="L3110" s="238">
        <f>+ม.11!T110</f>
        <v>0</v>
      </c>
      <c r="M3110" s="238">
        <f>+ม.11!U110</f>
        <v>0</v>
      </c>
      <c r="N3110" s="190"/>
      <c r="O3110" s="197">
        <f>+ม.11!V110</f>
        <v>0</v>
      </c>
      <c r="P3110" s="190">
        <f>+ม.11!X110</f>
        <v>0</v>
      </c>
      <c r="Q3110" s="244"/>
      <c r="R3110" s="197">
        <f t="shared" si="336"/>
        <v>0</v>
      </c>
      <c r="S3110" s="221">
        <f>+ม.11!AA110</f>
        <v>0</v>
      </c>
      <c r="T3110" s="201">
        <f t="shared" si="337"/>
        <v>0</v>
      </c>
      <c r="U3110" s="190">
        <f t="shared" si="338"/>
        <v>0</v>
      </c>
      <c r="V3110" s="190">
        <f t="shared" si="339"/>
        <v>184700</v>
      </c>
      <c r="W3110" s="190"/>
      <c r="X3110" s="258"/>
      <c r="Y3110" s="251">
        <f t="shared" si="335"/>
        <v>184700</v>
      </c>
      <c r="Z3110" s="251">
        <v>0.01</v>
      </c>
    </row>
    <row r="3111" spans="1:26" ht="15.75" customHeight="1" x14ac:dyDescent="0.45">
      <c r="A3111" s="221">
        <v>79</v>
      </c>
      <c r="B3111" s="217" t="str">
        <f>+ม.11!D111</f>
        <v>ส.ป.ก.</v>
      </c>
      <c r="C3111" s="234">
        <f>+ม.11!E111</f>
        <v>9718</v>
      </c>
      <c r="D3111" s="221">
        <f>+ม.11!J111</f>
        <v>0</v>
      </c>
      <c r="E3111" s="221">
        <f>+ม.11!K111</f>
        <v>0</v>
      </c>
      <c r="F3111" s="230">
        <f>+ม.11!L111</f>
        <v>69</v>
      </c>
      <c r="G3111" s="190"/>
      <c r="H3111" s="221">
        <f t="shared" si="333"/>
        <v>69</v>
      </c>
      <c r="I3111" s="226">
        <v>100</v>
      </c>
      <c r="J3111" s="191">
        <f t="shared" si="334"/>
        <v>6900</v>
      </c>
      <c r="K3111" s="221">
        <f>+ม.11!R111</f>
        <v>1</v>
      </c>
      <c r="L3111" s="238" t="str">
        <f>+ม.11!T111</f>
        <v>บ้านเดี่ยว</v>
      </c>
      <c r="M3111" s="238" t="str">
        <f>+ม.11!U111</f>
        <v>ตึก</v>
      </c>
      <c r="N3111" s="190"/>
      <c r="O3111" s="197">
        <f>+ม.11!V111</f>
        <v>150</v>
      </c>
      <c r="P3111" s="190">
        <f>+ม.11!X111</f>
        <v>0</v>
      </c>
      <c r="Q3111" s="244">
        <v>6800</v>
      </c>
      <c r="R3111" s="197">
        <f t="shared" si="336"/>
        <v>1020000</v>
      </c>
      <c r="S3111" s="221">
        <f>+ม.11!AA111</f>
        <v>15</v>
      </c>
      <c r="T3111" s="201">
        <f t="shared" si="337"/>
        <v>153000</v>
      </c>
      <c r="U3111" s="190">
        <f t="shared" si="338"/>
        <v>867000</v>
      </c>
      <c r="V3111" s="190">
        <f t="shared" si="339"/>
        <v>873900</v>
      </c>
      <c r="W3111" s="190"/>
      <c r="X3111" s="258"/>
      <c r="Y3111" s="251">
        <f t="shared" si="335"/>
        <v>873900</v>
      </c>
      <c r="Z3111" s="251">
        <v>0.03</v>
      </c>
    </row>
    <row r="3112" spans="1:26" ht="15.75" customHeight="1" x14ac:dyDescent="0.45">
      <c r="A3112" s="221">
        <v>80</v>
      </c>
      <c r="B3112" s="217" t="str">
        <f>+ม.11!D112</f>
        <v>ส.ป.ก.</v>
      </c>
      <c r="C3112" s="234">
        <f>+ม.11!E112</f>
        <v>12966</v>
      </c>
      <c r="D3112" s="221">
        <f>+ม.11!J112</f>
        <v>0</v>
      </c>
      <c r="E3112" s="221">
        <f>+ม.11!K112</f>
        <v>2</v>
      </c>
      <c r="F3112" s="230">
        <f>+ม.11!L112</f>
        <v>12</v>
      </c>
      <c r="G3112" s="190"/>
      <c r="H3112" s="221">
        <f t="shared" si="333"/>
        <v>212</v>
      </c>
      <c r="I3112" s="226">
        <v>100</v>
      </c>
      <c r="J3112" s="191">
        <f t="shared" si="334"/>
        <v>21200</v>
      </c>
      <c r="K3112" s="221">
        <f>+ม.11!R112</f>
        <v>1</v>
      </c>
      <c r="L3112" s="238" t="str">
        <f>+ม.11!T112</f>
        <v>บ้านเดี่ยว</v>
      </c>
      <c r="M3112" s="238" t="str">
        <f>+ม.11!U112</f>
        <v>ครึ่งตึกครึ่งไม้</v>
      </c>
      <c r="N3112" s="190"/>
      <c r="O3112" s="197">
        <f>+ม.11!V112</f>
        <v>80</v>
      </c>
      <c r="P3112" s="190">
        <f>+ม.11!X112</f>
        <v>0</v>
      </c>
      <c r="Q3112" s="244">
        <v>6800</v>
      </c>
      <c r="R3112" s="197">
        <f t="shared" si="336"/>
        <v>544000</v>
      </c>
      <c r="S3112" s="221">
        <f>+ม.11!AA112</f>
        <v>15</v>
      </c>
      <c r="T3112" s="201">
        <f t="shared" si="337"/>
        <v>81600</v>
      </c>
      <c r="U3112" s="190">
        <f t="shared" si="338"/>
        <v>462400</v>
      </c>
      <c r="V3112" s="190">
        <f t="shared" si="339"/>
        <v>483600</v>
      </c>
      <c r="W3112" s="190"/>
      <c r="X3112" s="258"/>
      <c r="Y3112" s="251">
        <f t="shared" si="335"/>
        <v>483600</v>
      </c>
      <c r="Z3112" s="251">
        <v>0.03</v>
      </c>
    </row>
    <row r="3113" spans="1:26" ht="15.75" customHeight="1" x14ac:dyDescent="0.45">
      <c r="A3113" s="221">
        <f>+ม.11!C113</f>
        <v>0</v>
      </c>
      <c r="B3113" s="217">
        <f>+ม.11!D113</f>
        <v>0</v>
      </c>
      <c r="C3113" s="234"/>
      <c r="D3113" s="221"/>
      <c r="E3113" s="221"/>
      <c r="F3113" s="230"/>
      <c r="G3113" s="190"/>
      <c r="H3113" s="221">
        <f t="shared" si="333"/>
        <v>0</v>
      </c>
      <c r="I3113" s="226"/>
      <c r="J3113" s="191">
        <f t="shared" si="334"/>
        <v>0</v>
      </c>
      <c r="K3113" s="221">
        <f>+ม.11!R113</f>
        <v>0</v>
      </c>
      <c r="L3113" s="238" t="str">
        <f>+ม.11!T113</f>
        <v>ชั้นที่1</v>
      </c>
      <c r="M3113" s="238">
        <f>+ม.11!U113</f>
        <v>0</v>
      </c>
      <c r="N3113" s="190"/>
      <c r="O3113" s="197">
        <f>+ม.11!V113</f>
        <v>0</v>
      </c>
      <c r="P3113" s="190">
        <f>+ม.11!X113</f>
        <v>40</v>
      </c>
      <c r="Q3113" s="244"/>
      <c r="R3113" s="197">
        <f t="shared" si="336"/>
        <v>0</v>
      </c>
      <c r="S3113" s="221">
        <f>+ม.11!AA113</f>
        <v>0</v>
      </c>
      <c r="T3113" s="201">
        <f t="shared" si="337"/>
        <v>0</v>
      </c>
      <c r="U3113" s="190">
        <f t="shared" si="338"/>
        <v>0</v>
      </c>
      <c r="V3113" s="190">
        <f t="shared" si="339"/>
        <v>0</v>
      </c>
      <c r="W3113" s="190"/>
      <c r="X3113" s="258"/>
      <c r="Y3113" s="251">
        <f t="shared" si="335"/>
        <v>0</v>
      </c>
      <c r="Z3113" s="251"/>
    </row>
    <row r="3114" spans="1:26" ht="15.75" customHeight="1" x14ac:dyDescent="0.45">
      <c r="A3114" s="221">
        <f>+ม.11!C114</f>
        <v>0</v>
      </c>
      <c r="B3114" s="217">
        <f>+ม.11!D114</f>
        <v>0</v>
      </c>
      <c r="C3114" s="234"/>
      <c r="D3114" s="221"/>
      <c r="E3114" s="221"/>
      <c r="F3114" s="230"/>
      <c r="G3114" s="190"/>
      <c r="H3114" s="221">
        <f t="shared" si="333"/>
        <v>0</v>
      </c>
      <c r="I3114" s="226"/>
      <c r="J3114" s="191">
        <f t="shared" si="334"/>
        <v>0</v>
      </c>
      <c r="K3114" s="221">
        <f>+ม.11!R114</f>
        <v>0</v>
      </c>
      <c r="L3114" s="238" t="str">
        <f>+ม.11!T114</f>
        <v>ชั้นที่2</v>
      </c>
      <c r="M3114" s="238">
        <f>+ม.11!U114</f>
        <v>0</v>
      </c>
      <c r="N3114" s="190"/>
      <c r="O3114" s="197">
        <f>+ม.11!V114</f>
        <v>0</v>
      </c>
      <c r="P3114" s="190">
        <f>+ม.11!X114</f>
        <v>40</v>
      </c>
      <c r="Q3114" s="244"/>
      <c r="R3114" s="197">
        <f t="shared" si="336"/>
        <v>0</v>
      </c>
      <c r="S3114" s="221">
        <f>+ม.11!AA114</f>
        <v>0</v>
      </c>
      <c r="T3114" s="201">
        <f t="shared" si="337"/>
        <v>0</v>
      </c>
      <c r="U3114" s="190">
        <f t="shared" si="338"/>
        <v>0</v>
      </c>
      <c r="V3114" s="190">
        <f t="shared" si="339"/>
        <v>0</v>
      </c>
      <c r="W3114" s="190"/>
      <c r="X3114" s="258"/>
      <c r="Y3114" s="251">
        <f t="shared" si="335"/>
        <v>0</v>
      </c>
      <c r="Z3114" s="251"/>
    </row>
    <row r="3115" spans="1:26" ht="15.75" customHeight="1" x14ac:dyDescent="0.45">
      <c r="A3115" s="221">
        <v>81</v>
      </c>
      <c r="B3115" s="217" t="str">
        <f>+ม.11!D115</f>
        <v>ส.ป.ก.</v>
      </c>
      <c r="C3115" s="234">
        <f>+ม.11!E115</f>
        <v>5361</v>
      </c>
      <c r="D3115" s="221">
        <f>+ม.11!J115</f>
        <v>17</v>
      </c>
      <c r="E3115" s="221">
        <f>+ม.11!K115</f>
        <v>0</v>
      </c>
      <c r="F3115" s="230">
        <f>+ม.11!L115</f>
        <v>49</v>
      </c>
      <c r="G3115" s="190"/>
      <c r="H3115" s="221">
        <f t="shared" si="333"/>
        <v>6849</v>
      </c>
      <c r="I3115" s="226">
        <v>100</v>
      </c>
      <c r="J3115" s="191">
        <f t="shared" si="334"/>
        <v>684900</v>
      </c>
      <c r="K3115" s="221">
        <f>+ม.11!R115</f>
        <v>0</v>
      </c>
      <c r="L3115" s="238">
        <f>+ม.11!T115</f>
        <v>0</v>
      </c>
      <c r="M3115" s="238">
        <f>+ม.11!U115</f>
        <v>0</v>
      </c>
      <c r="N3115" s="190"/>
      <c r="O3115" s="197">
        <f>+ม.11!V115</f>
        <v>0</v>
      </c>
      <c r="P3115" s="190">
        <f>+ม.11!X115</f>
        <v>0</v>
      </c>
      <c r="Q3115" s="244"/>
      <c r="R3115" s="197">
        <f t="shared" si="336"/>
        <v>0</v>
      </c>
      <c r="S3115" s="221">
        <f>+ม.11!AA115</f>
        <v>0</v>
      </c>
      <c r="T3115" s="201">
        <f t="shared" si="337"/>
        <v>0</v>
      </c>
      <c r="U3115" s="190">
        <f t="shared" si="338"/>
        <v>0</v>
      </c>
      <c r="V3115" s="190">
        <f t="shared" si="339"/>
        <v>684900</v>
      </c>
      <c r="W3115" s="190"/>
      <c r="X3115" s="258"/>
      <c r="Y3115" s="251">
        <f t="shared" si="335"/>
        <v>684900</v>
      </c>
      <c r="Z3115" s="251">
        <v>0.01</v>
      </c>
    </row>
    <row r="3116" spans="1:26" ht="15.75" customHeight="1" x14ac:dyDescent="0.45">
      <c r="A3116" s="221">
        <v>82</v>
      </c>
      <c r="B3116" s="217" t="str">
        <f>+ม.11!D116</f>
        <v>ส.ป.ก.</v>
      </c>
      <c r="C3116" s="234">
        <f>+ม.11!E116</f>
        <v>9707</v>
      </c>
      <c r="D3116" s="221">
        <f>+ม.11!J116</f>
        <v>1</v>
      </c>
      <c r="E3116" s="221">
        <f>+ม.11!K116</f>
        <v>0</v>
      </c>
      <c r="F3116" s="230">
        <f>+ม.11!L116</f>
        <v>16</v>
      </c>
      <c r="G3116" s="190"/>
      <c r="H3116" s="221">
        <f t="shared" si="333"/>
        <v>416</v>
      </c>
      <c r="I3116" s="226">
        <v>100</v>
      </c>
      <c r="J3116" s="191">
        <f t="shared" si="334"/>
        <v>41600</v>
      </c>
      <c r="K3116" s="221">
        <f>+ม.11!R116</f>
        <v>1</v>
      </c>
      <c r="L3116" s="238" t="str">
        <f>+ม.11!T116</f>
        <v>บ้านเดี่ยว</v>
      </c>
      <c r="M3116" s="238" t="str">
        <f>+ม.11!U116</f>
        <v>ครึ่งตึกครึ่งไม้</v>
      </c>
      <c r="N3116" s="190"/>
      <c r="O3116" s="197">
        <f>+ม.11!V116</f>
        <v>108</v>
      </c>
      <c r="P3116" s="190">
        <f>+ม.11!X116</f>
        <v>0</v>
      </c>
      <c r="Q3116" s="244">
        <v>6800</v>
      </c>
      <c r="R3116" s="197">
        <f t="shared" si="336"/>
        <v>734400</v>
      </c>
      <c r="S3116" s="221">
        <f>+ม.11!AA116</f>
        <v>26</v>
      </c>
      <c r="T3116" s="201">
        <f t="shared" si="337"/>
        <v>190944</v>
      </c>
      <c r="U3116" s="190">
        <f t="shared" si="338"/>
        <v>543456</v>
      </c>
      <c r="V3116" s="190">
        <f t="shared" si="339"/>
        <v>585056</v>
      </c>
      <c r="W3116" s="190"/>
      <c r="X3116" s="258"/>
      <c r="Y3116" s="251">
        <f t="shared" si="335"/>
        <v>585056</v>
      </c>
      <c r="Z3116" s="251">
        <v>0.03</v>
      </c>
    </row>
    <row r="3117" spans="1:26" ht="15.75" customHeight="1" x14ac:dyDescent="0.45">
      <c r="A3117" s="221">
        <f>+ม.11!C117</f>
        <v>0</v>
      </c>
      <c r="B3117" s="217">
        <f>+ม.11!D117</f>
        <v>0</v>
      </c>
      <c r="C3117" s="234"/>
      <c r="D3117" s="221"/>
      <c r="E3117" s="221"/>
      <c r="F3117" s="230"/>
      <c r="G3117" s="190"/>
      <c r="H3117" s="221">
        <f t="shared" si="333"/>
        <v>0</v>
      </c>
      <c r="I3117" s="226"/>
      <c r="J3117" s="191">
        <f t="shared" si="334"/>
        <v>0</v>
      </c>
      <c r="K3117" s="221">
        <f>+ม.11!R117</f>
        <v>0</v>
      </c>
      <c r="L3117" s="238" t="str">
        <f>+ม.11!T117</f>
        <v>ชั้นที่1</v>
      </c>
      <c r="M3117" s="238">
        <f>+ม.11!U117</f>
        <v>0</v>
      </c>
      <c r="N3117" s="190"/>
      <c r="O3117" s="197">
        <f>+ม.11!V117</f>
        <v>0</v>
      </c>
      <c r="P3117" s="190">
        <f>+ม.11!X117</f>
        <v>54</v>
      </c>
      <c r="Q3117" s="244"/>
      <c r="R3117" s="197">
        <f t="shared" si="336"/>
        <v>0</v>
      </c>
      <c r="S3117" s="221">
        <f>+ม.11!AA117</f>
        <v>0</v>
      </c>
      <c r="T3117" s="201">
        <f t="shared" si="337"/>
        <v>0</v>
      </c>
      <c r="U3117" s="190">
        <f t="shared" si="338"/>
        <v>0</v>
      </c>
      <c r="V3117" s="190">
        <f t="shared" si="339"/>
        <v>0</v>
      </c>
      <c r="W3117" s="190"/>
      <c r="X3117" s="258"/>
      <c r="Y3117" s="251">
        <f t="shared" si="335"/>
        <v>0</v>
      </c>
      <c r="Z3117" s="251"/>
    </row>
    <row r="3118" spans="1:26" ht="15.75" customHeight="1" x14ac:dyDescent="0.45">
      <c r="A3118" s="221">
        <f>+ม.11!C118</f>
        <v>0</v>
      </c>
      <c r="B3118" s="217">
        <f>+ม.11!D118</f>
        <v>0</v>
      </c>
      <c r="C3118" s="234"/>
      <c r="D3118" s="221"/>
      <c r="E3118" s="221"/>
      <c r="F3118" s="230"/>
      <c r="G3118" s="190"/>
      <c r="H3118" s="221">
        <f t="shared" si="333"/>
        <v>0</v>
      </c>
      <c r="I3118" s="226"/>
      <c r="J3118" s="191">
        <f t="shared" si="334"/>
        <v>0</v>
      </c>
      <c r="K3118" s="221">
        <f>+ม.11!R118</f>
        <v>0</v>
      </c>
      <c r="L3118" s="238" t="str">
        <f>+ม.11!T118</f>
        <v>ชั้นที่2</v>
      </c>
      <c r="M3118" s="238">
        <f>+ม.11!U118</f>
        <v>0</v>
      </c>
      <c r="N3118" s="190"/>
      <c r="O3118" s="197">
        <f>+ม.11!V118</f>
        <v>0</v>
      </c>
      <c r="P3118" s="190">
        <f>+ม.11!X118</f>
        <v>54</v>
      </c>
      <c r="Q3118" s="244"/>
      <c r="R3118" s="197">
        <f t="shared" si="336"/>
        <v>0</v>
      </c>
      <c r="S3118" s="221">
        <f>+ม.11!AA118</f>
        <v>0</v>
      </c>
      <c r="T3118" s="201">
        <f t="shared" si="337"/>
        <v>0</v>
      </c>
      <c r="U3118" s="190">
        <f t="shared" si="338"/>
        <v>0</v>
      </c>
      <c r="V3118" s="190">
        <f t="shared" si="339"/>
        <v>0</v>
      </c>
      <c r="W3118" s="190"/>
      <c r="X3118" s="258"/>
      <c r="Y3118" s="251">
        <f t="shared" si="335"/>
        <v>0</v>
      </c>
      <c r="Z3118" s="251"/>
    </row>
    <row r="3119" spans="1:26" ht="15.75" customHeight="1" x14ac:dyDescent="0.45">
      <c r="A3119" s="221">
        <v>83</v>
      </c>
      <c r="B3119" s="217" t="str">
        <f>+ม.11!D119</f>
        <v>ส.ป.ก.</v>
      </c>
      <c r="C3119" s="234">
        <f>+ม.11!E119</f>
        <v>11397</v>
      </c>
      <c r="D3119" s="221">
        <f>+ม.11!J119</f>
        <v>10</v>
      </c>
      <c r="E3119" s="221">
        <f>+ม.11!K119</f>
        <v>2</v>
      </c>
      <c r="F3119" s="230">
        <f>+ม.11!L119</f>
        <v>83</v>
      </c>
      <c r="G3119" s="190"/>
      <c r="H3119" s="221">
        <f t="shared" ref="H3119:H3182" si="340">+(D3119*400)+(E3119*100)+F3119</f>
        <v>4283</v>
      </c>
      <c r="I3119" s="226">
        <v>100</v>
      </c>
      <c r="J3119" s="191">
        <f t="shared" si="334"/>
        <v>428300</v>
      </c>
      <c r="K3119" s="221">
        <f>+ม.11!R119</f>
        <v>0</v>
      </c>
      <c r="L3119" s="238">
        <f>+ม.11!T119</f>
        <v>0</v>
      </c>
      <c r="M3119" s="238">
        <f>+ม.11!U119</f>
        <v>0</v>
      </c>
      <c r="N3119" s="190"/>
      <c r="O3119" s="197">
        <f>+ม.11!V119</f>
        <v>0</v>
      </c>
      <c r="P3119" s="190">
        <f>+ม.11!X119</f>
        <v>0</v>
      </c>
      <c r="Q3119" s="244"/>
      <c r="R3119" s="197">
        <f t="shared" si="336"/>
        <v>0</v>
      </c>
      <c r="S3119" s="221">
        <f>+ม.11!AA119</f>
        <v>0</v>
      </c>
      <c r="T3119" s="201">
        <f t="shared" si="337"/>
        <v>0</v>
      </c>
      <c r="U3119" s="190">
        <f t="shared" si="338"/>
        <v>0</v>
      </c>
      <c r="V3119" s="190">
        <f t="shared" si="339"/>
        <v>428300</v>
      </c>
      <c r="W3119" s="190"/>
      <c r="X3119" s="258"/>
      <c r="Y3119" s="251">
        <f t="shared" si="335"/>
        <v>428300</v>
      </c>
      <c r="Z3119" s="251">
        <v>0.01</v>
      </c>
    </row>
    <row r="3120" spans="1:26" ht="15.75" customHeight="1" x14ac:dyDescent="0.45">
      <c r="A3120" s="221">
        <v>84</v>
      </c>
      <c r="B3120" s="217" t="str">
        <f>+ม.11!D120</f>
        <v>ส.ป.ก.</v>
      </c>
      <c r="C3120" s="234">
        <f>+ม.11!E120</f>
        <v>9701</v>
      </c>
      <c r="D3120" s="221">
        <f>+ม.11!J120</f>
        <v>0</v>
      </c>
      <c r="E3120" s="221">
        <f>+ม.11!K120</f>
        <v>2</v>
      </c>
      <c r="F3120" s="230">
        <f>+ม.11!L120</f>
        <v>11</v>
      </c>
      <c r="G3120" s="190"/>
      <c r="H3120" s="221">
        <f t="shared" si="340"/>
        <v>211</v>
      </c>
      <c r="I3120" s="226">
        <v>100</v>
      </c>
      <c r="J3120" s="191">
        <f t="shared" ref="J3120:J3183" si="341">H3120*I3120</f>
        <v>21100</v>
      </c>
      <c r="K3120" s="221">
        <f>+ม.11!R120</f>
        <v>1</v>
      </c>
      <c r="L3120" s="238" t="str">
        <f>+ม.11!T120</f>
        <v>บ้านเดี่ยว</v>
      </c>
      <c r="M3120" s="238" t="str">
        <f>+ม.11!U120</f>
        <v>ไม้</v>
      </c>
      <c r="N3120" s="190"/>
      <c r="O3120" s="197">
        <f>+ม.11!V120</f>
        <v>45</v>
      </c>
      <c r="P3120" s="190">
        <f>+ม.11!X120</f>
        <v>0</v>
      </c>
      <c r="Q3120" s="244">
        <v>6800</v>
      </c>
      <c r="R3120" s="197">
        <f t="shared" si="336"/>
        <v>306000</v>
      </c>
      <c r="S3120" s="221">
        <f>+ม.11!AA120</f>
        <v>17</v>
      </c>
      <c r="T3120" s="201">
        <f t="shared" si="337"/>
        <v>52020</v>
      </c>
      <c r="U3120" s="190">
        <f t="shared" si="338"/>
        <v>253980</v>
      </c>
      <c r="V3120" s="190">
        <f t="shared" si="339"/>
        <v>275080</v>
      </c>
      <c r="W3120" s="190"/>
      <c r="X3120" s="258"/>
      <c r="Y3120" s="251">
        <f t="shared" si="335"/>
        <v>275080</v>
      </c>
      <c r="Z3120" s="251">
        <v>0.03</v>
      </c>
    </row>
    <row r="3121" spans="1:26" ht="15.75" customHeight="1" x14ac:dyDescent="0.45">
      <c r="A3121" s="221">
        <v>85</v>
      </c>
      <c r="B3121" s="217" t="str">
        <f>+ม.11!D121</f>
        <v>ส.ป.ก.</v>
      </c>
      <c r="C3121" s="234">
        <f>+ม.11!E121</f>
        <v>9753</v>
      </c>
      <c r="D3121" s="221">
        <f>+ม.11!J121</f>
        <v>0</v>
      </c>
      <c r="E3121" s="221">
        <f>+ม.11!K121</f>
        <v>2</v>
      </c>
      <c r="F3121" s="230">
        <f>+ม.11!L121</f>
        <v>41</v>
      </c>
      <c r="G3121" s="190"/>
      <c r="H3121" s="221">
        <f t="shared" si="340"/>
        <v>241</v>
      </c>
      <c r="I3121" s="226">
        <v>100</v>
      </c>
      <c r="J3121" s="191">
        <f t="shared" si="341"/>
        <v>24100</v>
      </c>
      <c r="K3121" s="221">
        <f>+ม.11!R121</f>
        <v>1</v>
      </c>
      <c r="L3121" s="238" t="str">
        <f>+ม.11!T121</f>
        <v>บ้านเดี่ยว</v>
      </c>
      <c r="M3121" s="238" t="str">
        <f>+ม.11!U121</f>
        <v>ตึก</v>
      </c>
      <c r="N3121" s="190"/>
      <c r="O3121" s="197">
        <f>+ม.11!V121</f>
        <v>160</v>
      </c>
      <c r="P3121" s="190">
        <f>+ม.11!X121</f>
        <v>0</v>
      </c>
      <c r="Q3121" s="244">
        <v>6800</v>
      </c>
      <c r="R3121" s="197">
        <f t="shared" si="336"/>
        <v>1088000</v>
      </c>
      <c r="S3121" s="221">
        <f>+ม.11!AA121</f>
        <v>15</v>
      </c>
      <c r="T3121" s="201">
        <f t="shared" si="337"/>
        <v>163200</v>
      </c>
      <c r="U3121" s="190">
        <f t="shared" si="338"/>
        <v>924800</v>
      </c>
      <c r="V3121" s="190">
        <f t="shared" si="339"/>
        <v>948900</v>
      </c>
      <c r="W3121" s="190"/>
      <c r="X3121" s="258"/>
      <c r="Y3121" s="251">
        <f t="shared" si="335"/>
        <v>948900</v>
      </c>
      <c r="Z3121" s="251">
        <v>0.03</v>
      </c>
    </row>
    <row r="3122" spans="1:26" ht="15.75" customHeight="1" x14ac:dyDescent="0.45">
      <c r="A3122" s="221">
        <v>86</v>
      </c>
      <c r="B3122" s="217" t="str">
        <f>+ม.11!D122</f>
        <v>ส.ป.ก.</v>
      </c>
      <c r="C3122" s="234">
        <f>+ม.11!E122</f>
        <v>12971</v>
      </c>
      <c r="D3122" s="221">
        <f>+ม.11!J122</f>
        <v>0</v>
      </c>
      <c r="E3122" s="221">
        <f>+ม.11!K122</f>
        <v>0</v>
      </c>
      <c r="F3122" s="230">
        <f>+ม.11!L122</f>
        <v>42</v>
      </c>
      <c r="G3122" s="190"/>
      <c r="H3122" s="221">
        <f t="shared" si="340"/>
        <v>42</v>
      </c>
      <c r="I3122" s="226">
        <v>100</v>
      </c>
      <c r="J3122" s="191">
        <f t="shared" si="341"/>
        <v>4200</v>
      </c>
      <c r="K3122" s="221">
        <f>+ม.11!R122</f>
        <v>1</v>
      </c>
      <c r="L3122" s="238" t="str">
        <f>+ม.11!T122</f>
        <v>บ้านเดี่ยว</v>
      </c>
      <c r="M3122" s="238" t="str">
        <f>+ม.11!U122</f>
        <v>ครึ่งตึกครึ่งไม้</v>
      </c>
      <c r="N3122" s="190"/>
      <c r="O3122" s="197">
        <f>+ม.11!V122</f>
        <v>132</v>
      </c>
      <c r="P3122" s="190">
        <f>+ม.11!X122</f>
        <v>0</v>
      </c>
      <c r="Q3122" s="244">
        <v>6800</v>
      </c>
      <c r="R3122" s="197">
        <f t="shared" si="336"/>
        <v>897600</v>
      </c>
      <c r="S3122" s="221">
        <f>+ม.11!AA122</f>
        <v>30</v>
      </c>
      <c r="T3122" s="201">
        <f t="shared" si="337"/>
        <v>269280</v>
      </c>
      <c r="U3122" s="190">
        <f t="shared" si="338"/>
        <v>628320</v>
      </c>
      <c r="V3122" s="190">
        <f t="shared" si="339"/>
        <v>632520</v>
      </c>
      <c r="W3122" s="190"/>
      <c r="X3122" s="258"/>
      <c r="Y3122" s="251">
        <f t="shared" si="335"/>
        <v>632520</v>
      </c>
      <c r="Z3122" s="251">
        <v>0.03</v>
      </c>
    </row>
    <row r="3123" spans="1:26" ht="15.75" customHeight="1" x14ac:dyDescent="0.45">
      <c r="A3123" s="221">
        <f>+ม.11!C123</f>
        <v>0</v>
      </c>
      <c r="B3123" s="217">
        <f>+ม.11!D123</f>
        <v>0</v>
      </c>
      <c r="C3123" s="234"/>
      <c r="D3123" s="221"/>
      <c r="E3123" s="221"/>
      <c r="F3123" s="230"/>
      <c r="G3123" s="190"/>
      <c r="H3123" s="221">
        <f t="shared" si="340"/>
        <v>0</v>
      </c>
      <c r="I3123" s="226"/>
      <c r="J3123" s="191">
        <f t="shared" si="341"/>
        <v>0</v>
      </c>
      <c r="K3123" s="221">
        <f>+ม.11!R123</f>
        <v>0</v>
      </c>
      <c r="L3123" s="238" t="str">
        <f>+ม.11!T123</f>
        <v>ชั้นที่1</v>
      </c>
      <c r="M3123" s="238">
        <f>+ม.11!U123</f>
        <v>0</v>
      </c>
      <c r="N3123" s="190"/>
      <c r="O3123" s="197">
        <f>+ม.11!V123</f>
        <v>0</v>
      </c>
      <c r="P3123" s="190">
        <f>+ม.11!X123</f>
        <v>66</v>
      </c>
      <c r="Q3123" s="244"/>
      <c r="R3123" s="197">
        <f t="shared" si="336"/>
        <v>0</v>
      </c>
      <c r="S3123" s="221">
        <f>+ม.11!AA123</f>
        <v>0</v>
      </c>
      <c r="T3123" s="201">
        <f t="shared" si="337"/>
        <v>0</v>
      </c>
      <c r="U3123" s="190">
        <f t="shared" si="338"/>
        <v>0</v>
      </c>
      <c r="V3123" s="190">
        <f t="shared" si="339"/>
        <v>0</v>
      </c>
      <c r="W3123" s="190"/>
      <c r="X3123" s="258"/>
      <c r="Y3123" s="251">
        <f t="shared" si="335"/>
        <v>0</v>
      </c>
      <c r="Z3123" s="251"/>
    </row>
    <row r="3124" spans="1:26" ht="15.75" customHeight="1" x14ac:dyDescent="0.45">
      <c r="A3124" s="221">
        <f>+ม.11!C124</f>
        <v>0</v>
      </c>
      <c r="B3124" s="217">
        <f>+ม.11!D124</f>
        <v>0</v>
      </c>
      <c r="C3124" s="234"/>
      <c r="D3124" s="221"/>
      <c r="E3124" s="221"/>
      <c r="F3124" s="230"/>
      <c r="G3124" s="190"/>
      <c r="H3124" s="221">
        <f t="shared" si="340"/>
        <v>0</v>
      </c>
      <c r="I3124" s="226"/>
      <c r="J3124" s="191">
        <f t="shared" si="341"/>
        <v>0</v>
      </c>
      <c r="K3124" s="221">
        <f>+ม.11!R124</f>
        <v>0</v>
      </c>
      <c r="L3124" s="238" t="str">
        <f>+ม.11!T124</f>
        <v>ชั้นที่2</v>
      </c>
      <c r="M3124" s="238">
        <f>+ม.11!U124</f>
        <v>0</v>
      </c>
      <c r="N3124" s="190"/>
      <c r="O3124" s="197">
        <f>+ม.11!V124</f>
        <v>0</v>
      </c>
      <c r="P3124" s="190">
        <f>+ม.11!X124</f>
        <v>66</v>
      </c>
      <c r="Q3124" s="244"/>
      <c r="R3124" s="197">
        <f t="shared" si="336"/>
        <v>0</v>
      </c>
      <c r="S3124" s="221">
        <f>+ม.11!AA124</f>
        <v>0</v>
      </c>
      <c r="T3124" s="201">
        <f t="shared" si="337"/>
        <v>0</v>
      </c>
      <c r="U3124" s="190">
        <f t="shared" si="338"/>
        <v>0</v>
      </c>
      <c r="V3124" s="190">
        <f t="shared" si="339"/>
        <v>0</v>
      </c>
      <c r="W3124" s="190"/>
      <c r="X3124" s="258"/>
      <c r="Y3124" s="251">
        <f t="shared" si="335"/>
        <v>0</v>
      </c>
      <c r="Z3124" s="251"/>
    </row>
    <row r="3125" spans="1:26" ht="15.75" customHeight="1" x14ac:dyDescent="0.45">
      <c r="A3125" s="221">
        <v>87</v>
      </c>
      <c r="B3125" s="217" t="str">
        <f>+ม.11!D125</f>
        <v>ส.ป.ก.</v>
      </c>
      <c r="C3125" s="234">
        <f>+ม.11!E125</f>
        <v>9693</v>
      </c>
      <c r="D3125" s="221">
        <f>+ม.11!J125</f>
        <v>0</v>
      </c>
      <c r="E3125" s="221">
        <f>+ม.11!K125</f>
        <v>1</v>
      </c>
      <c r="F3125" s="230">
        <f>+ม.11!L125</f>
        <v>49</v>
      </c>
      <c r="G3125" s="190"/>
      <c r="H3125" s="221">
        <f t="shared" si="340"/>
        <v>149</v>
      </c>
      <c r="I3125" s="226">
        <v>100</v>
      </c>
      <c r="J3125" s="191">
        <f t="shared" si="341"/>
        <v>14900</v>
      </c>
      <c r="K3125" s="221">
        <f>+ม.11!R125</f>
        <v>0</v>
      </c>
      <c r="L3125" s="238">
        <f>+ม.11!T125</f>
        <v>0</v>
      </c>
      <c r="M3125" s="238">
        <f>+ม.11!U125</f>
        <v>0</v>
      </c>
      <c r="N3125" s="190"/>
      <c r="O3125" s="197">
        <f>+ม.11!V125</f>
        <v>0</v>
      </c>
      <c r="P3125" s="190">
        <f>+ม.11!X125</f>
        <v>0</v>
      </c>
      <c r="Q3125" s="244"/>
      <c r="R3125" s="197">
        <f t="shared" si="336"/>
        <v>0</v>
      </c>
      <c r="S3125" s="221">
        <f>+ม.11!AA125</f>
        <v>0</v>
      </c>
      <c r="T3125" s="201">
        <f t="shared" si="337"/>
        <v>0</v>
      </c>
      <c r="U3125" s="190">
        <f t="shared" si="338"/>
        <v>0</v>
      </c>
      <c r="V3125" s="190">
        <f t="shared" si="339"/>
        <v>14900</v>
      </c>
      <c r="W3125" s="190"/>
      <c r="X3125" s="258"/>
      <c r="Y3125" s="251">
        <f t="shared" si="335"/>
        <v>14900</v>
      </c>
      <c r="Z3125" s="251">
        <v>0.01</v>
      </c>
    </row>
    <row r="3126" spans="1:26" ht="15.75" customHeight="1" x14ac:dyDescent="0.45">
      <c r="A3126" s="221">
        <v>88</v>
      </c>
      <c r="B3126" s="217" t="str">
        <f>+ม.11!D126</f>
        <v>ส.ป.ก.</v>
      </c>
      <c r="C3126" s="234">
        <f>+ม.11!E126</f>
        <v>3042</v>
      </c>
      <c r="D3126" s="221">
        <f>+ม.11!J126</f>
        <v>2</v>
      </c>
      <c r="E3126" s="221">
        <f>+ม.11!K126</f>
        <v>3</v>
      </c>
      <c r="F3126" s="230">
        <f>+ม.11!L126</f>
        <v>27</v>
      </c>
      <c r="G3126" s="190"/>
      <c r="H3126" s="221">
        <f t="shared" si="340"/>
        <v>1127</v>
      </c>
      <c r="I3126" s="226">
        <v>100</v>
      </c>
      <c r="J3126" s="191">
        <f t="shared" si="341"/>
        <v>112700</v>
      </c>
      <c r="K3126" s="221">
        <f>+ม.11!R126</f>
        <v>0</v>
      </c>
      <c r="L3126" s="238">
        <f>+ม.11!T126</f>
        <v>0</v>
      </c>
      <c r="M3126" s="238">
        <f>+ม.11!U126</f>
        <v>0</v>
      </c>
      <c r="N3126" s="190"/>
      <c r="O3126" s="197">
        <f>+ม.11!V126</f>
        <v>0</v>
      </c>
      <c r="P3126" s="190">
        <f>+ม.11!X126</f>
        <v>0</v>
      </c>
      <c r="Q3126" s="244"/>
      <c r="R3126" s="197">
        <f t="shared" si="336"/>
        <v>0</v>
      </c>
      <c r="S3126" s="221">
        <f>+ม.11!AA126</f>
        <v>0</v>
      </c>
      <c r="T3126" s="201">
        <f t="shared" si="337"/>
        <v>0</v>
      </c>
      <c r="U3126" s="190">
        <f t="shared" si="338"/>
        <v>0</v>
      </c>
      <c r="V3126" s="190">
        <f t="shared" si="339"/>
        <v>112700</v>
      </c>
      <c r="W3126" s="190"/>
      <c r="X3126" s="258"/>
      <c r="Y3126" s="251">
        <f t="shared" si="335"/>
        <v>112700</v>
      </c>
      <c r="Z3126" s="251">
        <v>0.01</v>
      </c>
    </row>
    <row r="3127" spans="1:26" ht="15.75" customHeight="1" x14ac:dyDescent="0.45">
      <c r="A3127" s="221">
        <v>89</v>
      </c>
      <c r="B3127" s="217" t="str">
        <f>+ม.11!D127</f>
        <v>ส.ป.ก.</v>
      </c>
      <c r="C3127" s="234">
        <f>+ม.11!E127</f>
        <v>9750</v>
      </c>
      <c r="D3127" s="221">
        <f>+ม.11!J127</f>
        <v>0</v>
      </c>
      <c r="E3127" s="221">
        <f>+ม.11!K127</f>
        <v>1</v>
      </c>
      <c r="F3127" s="230">
        <f>+ม.11!L127</f>
        <v>95</v>
      </c>
      <c r="G3127" s="190"/>
      <c r="H3127" s="221">
        <f t="shared" si="340"/>
        <v>195</v>
      </c>
      <c r="I3127" s="226">
        <v>100</v>
      </c>
      <c r="J3127" s="191">
        <f t="shared" si="341"/>
        <v>19500</v>
      </c>
      <c r="K3127" s="221">
        <f>+ม.11!R127</f>
        <v>1</v>
      </c>
      <c r="L3127" s="238" t="str">
        <f>+ม.11!T127</f>
        <v>บ้านเดี่ยว</v>
      </c>
      <c r="M3127" s="238" t="str">
        <f>+ม.11!U127</f>
        <v>ครึ่งตึกครึ่งไม้</v>
      </c>
      <c r="N3127" s="190"/>
      <c r="O3127" s="197">
        <f>+ม.11!V127</f>
        <v>204</v>
      </c>
      <c r="P3127" s="190">
        <f>+ม.11!X127</f>
        <v>0</v>
      </c>
      <c r="Q3127" s="244">
        <v>6800</v>
      </c>
      <c r="R3127" s="197">
        <f t="shared" si="336"/>
        <v>1387200</v>
      </c>
      <c r="S3127" s="221">
        <f>+ม.11!AA127</f>
        <v>35</v>
      </c>
      <c r="T3127" s="201">
        <f t="shared" si="337"/>
        <v>485520</v>
      </c>
      <c r="U3127" s="190">
        <f t="shared" si="338"/>
        <v>901680</v>
      </c>
      <c r="V3127" s="190">
        <f t="shared" si="339"/>
        <v>921180</v>
      </c>
      <c r="W3127" s="190"/>
      <c r="X3127" s="258"/>
      <c r="Y3127" s="251">
        <f t="shared" si="335"/>
        <v>921180</v>
      </c>
      <c r="Z3127" s="251">
        <v>0.03</v>
      </c>
    </row>
    <row r="3128" spans="1:26" ht="15.75" customHeight="1" x14ac:dyDescent="0.45">
      <c r="A3128" s="221">
        <f>+ม.11!C128</f>
        <v>0</v>
      </c>
      <c r="B3128" s="217">
        <f>+ม.11!D128</f>
        <v>0</v>
      </c>
      <c r="C3128" s="234"/>
      <c r="D3128" s="221"/>
      <c r="E3128" s="221"/>
      <c r="F3128" s="230"/>
      <c r="G3128" s="190"/>
      <c r="H3128" s="221">
        <f t="shared" si="340"/>
        <v>0</v>
      </c>
      <c r="I3128" s="226"/>
      <c r="J3128" s="191">
        <f t="shared" si="341"/>
        <v>0</v>
      </c>
      <c r="K3128" s="221">
        <f>+ม.11!R128</f>
        <v>0</v>
      </c>
      <c r="L3128" s="238" t="str">
        <f>+ม.11!T128</f>
        <v>ชั้นที่1</v>
      </c>
      <c r="M3128" s="238">
        <f>+ม.11!U128</f>
        <v>0</v>
      </c>
      <c r="N3128" s="190"/>
      <c r="O3128" s="197">
        <f>+ม.11!V128</f>
        <v>0</v>
      </c>
      <c r="P3128" s="190">
        <f>+ม.11!X128</f>
        <v>102</v>
      </c>
      <c r="Q3128" s="244"/>
      <c r="R3128" s="197">
        <f t="shared" si="336"/>
        <v>0</v>
      </c>
      <c r="S3128" s="221">
        <f>+ม.11!AA128</f>
        <v>0</v>
      </c>
      <c r="T3128" s="201">
        <f t="shared" si="337"/>
        <v>0</v>
      </c>
      <c r="U3128" s="190">
        <f t="shared" si="338"/>
        <v>0</v>
      </c>
      <c r="V3128" s="190">
        <f t="shared" si="339"/>
        <v>0</v>
      </c>
      <c r="W3128" s="190"/>
      <c r="X3128" s="258"/>
      <c r="Y3128" s="251">
        <f t="shared" si="335"/>
        <v>0</v>
      </c>
      <c r="Z3128" s="251"/>
    </row>
    <row r="3129" spans="1:26" ht="15.75" customHeight="1" x14ac:dyDescent="0.45">
      <c r="A3129" s="221">
        <f>+ม.11!C129</f>
        <v>0</v>
      </c>
      <c r="B3129" s="217">
        <f>+ม.11!D129</f>
        <v>0</v>
      </c>
      <c r="C3129" s="234"/>
      <c r="D3129" s="221"/>
      <c r="E3129" s="221"/>
      <c r="F3129" s="230"/>
      <c r="G3129" s="190"/>
      <c r="H3129" s="221">
        <f t="shared" si="340"/>
        <v>0</v>
      </c>
      <c r="I3129" s="226"/>
      <c r="J3129" s="191">
        <f t="shared" si="341"/>
        <v>0</v>
      </c>
      <c r="K3129" s="221">
        <f>+ม.11!R129</f>
        <v>0</v>
      </c>
      <c r="L3129" s="238" t="str">
        <f>+ม.11!T129</f>
        <v>ชั้นที่2</v>
      </c>
      <c r="M3129" s="238">
        <f>+ม.11!U129</f>
        <v>0</v>
      </c>
      <c r="N3129" s="190"/>
      <c r="O3129" s="197">
        <f>+ม.11!V129</f>
        <v>0</v>
      </c>
      <c r="P3129" s="190">
        <f>+ม.11!X129</f>
        <v>102</v>
      </c>
      <c r="Q3129" s="244"/>
      <c r="R3129" s="197">
        <f t="shared" si="336"/>
        <v>0</v>
      </c>
      <c r="S3129" s="221">
        <f>+ม.11!AA129</f>
        <v>0</v>
      </c>
      <c r="T3129" s="201">
        <f t="shared" si="337"/>
        <v>0</v>
      </c>
      <c r="U3129" s="190">
        <f t="shared" si="338"/>
        <v>0</v>
      </c>
      <c r="V3129" s="190">
        <f t="shared" si="339"/>
        <v>0</v>
      </c>
      <c r="W3129" s="190"/>
      <c r="X3129" s="258"/>
      <c r="Y3129" s="251">
        <f t="shared" si="335"/>
        <v>0</v>
      </c>
      <c r="Z3129" s="251"/>
    </row>
    <row r="3130" spans="1:26" ht="15.75" customHeight="1" x14ac:dyDescent="0.45">
      <c r="A3130" s="221">
        <v>90</v>
      </c>
      <c r="B3130" s="217" t="str">
        <f>+ม.11!D130</f>
        <v>ส.ป.ก.</v>
      </c>
      <c r="C3130" s="234">
        <f>+ม.11!E130</f>
        <v>1188</v>
      </c>
      <c r="D3130" s="221">
        <f>+ม.11!J130</f>
        <v>7</v>
      </c>
      <c r="E3130" s="221">
        <f>+ม.11!K130</f>
        <v>3</v>
      </c>
      <c r="F3130" s="230">
        <f>+ม.11!L130</f>
        <v>97</v>
      </c>
      <c r="G3130" s="190"/>
      <c r="H3130" s="221">
        <f t="shared" si="340"/>
        <v>3197</v>
      </c>
      <c r="I3130" s="226">
        <v>100</v>
      </c>
      <c r="J3130" s="191">
        <f t="shared" si="341"/>
        <v>319700</v>
      </c>
      <c r="K3130" s="221">
        <f>+ม.11!R130</f>
        <v>0</v>
      </c>
      <c r="L3130" s="238">
        <f>+ม.11!T130</f>
        <v>0</v>
      </c>
      <c r="M3130" s="238">
        <f>+ม.11!U130</f>
        <v>0</v>
      </c>
      <c r="N3130" s="190"/>
      <c r="O3130" s="197">
        <f>+ม.11!V130</f>
        <v>0</v>
      </c>
      <c r="P3130" s="190">
        <f>+ม.11!X130</f>
        <v>0</v>
      </c>
      <c r="Q3130" s="244"/>
      <c r="R3130" s="197">
        <f t="shared" si="336"/>
        <v>0</v>
      </c>
      <c r="S3130" s="221">
        <f>+ม.11!AA130</f>
        <v>0</v>
      </c>
      <c r="T3130" s="201">
        <f t="shared" si="337"/>
        <v>0</v>
      </c>
      <c r="U3130" s="190">
        <f t="shared" si="338"/>
        <v>0</v>
      </c>
      <c r="V3130" s="190">
        <f t="shared" si="339"/>
        <v>319700</v>
      </c>
      <c r="W3130" s="190"/>
      <c r="X3130" s="258"/>
      <c r="Y3130" s="251">
        <f t="shared" si="335"/>
        <v>319700</v>
      </c>
      <c r="Z3130" s="251">
        <v>0.01</v>
      </c>
    </row>
    <row r="3131" spans="1:26" ht="15.75" customHeight="1" x14ac:dyDescent="0.45">
      <c r="A3131" s="221">
        <v>91</v>
      </c>
      <c r="B3131" s="217" t="str">
        <f>+ม.11!D131</f>
        <v>ส.ป.ก.</v>
      </c>
      <c r="C3131" s="234">
        <f>+ม.11!E131</f>
        <v>904</v>
      </c>
      <c r="D3131" s="221">
        <f>+ม.11!J131</f>
        <v>13</v>
      </c>
      <c r="E3131" s="221">
        <f>+ม.11!K131</f>
        <v>3</v>
      </c>
      <c r="F3131" s="230">
        <f>+ม.11!L131</f>
        <v>61</v>
      </c>
      <c r="G3131" s="190"/>
      <c r="H3131" s="221">
        <f t="shared" si="340"/>
        <v>5561</v>
      </c>
      <c r="I3131" s="226">
        <v>100</v>
      </c>
      <c r="J3131" s="191">
        <f t="shared" si="341"/>
        <v>556100</v>
      </c>
      <c r="K3131" s="221">
        <f>+ม.11!R131</f>
        <v>0</v>
      </c>
      <c r="L3131" s="238">
        <f>+ม.11!T131</f>
        <v>0</v>
      </c>
      <c r="M3131" s="238">
        <f>+ม.11!U131</f>
        <v>0</v>
      </c>
      <c r="N3131" s="190"/>
      <c r="O3131" s="197">
        <f>+ม.11!V131</f>
        <v>0</v>
      </c>
      <c r="P3131" s="190">
        <f>+ม.11!X131</f>
        <v>0</v>
      </c>
      <c r="Q3131" s="244"/>
      <c r="R3131" s="197">
        <f t="shared" si="336"/>
        <v>0</v>
      </c>
      <c r="S3131" s="221">
        <f>+ม.11!AA131</f>
        <v>0</v>
      </c>
      <c r="T3131" s="201">
        <f t="shared" si="337"/>
        <v>0</v>
      </c>
      <c r="U3131" s="190">
        <f t="shared" si="338"/>
        <v>0</v>
      </c>
      <c r="V3131" s="190">
        <f t="shared" si="339"/>
        <v>556100</v>
      </c>
      <c r="W3131" s="190"/>
      <c r="X3131" s="258"/>
      <c r="Y3131" s="251">
        <f t="shared" si="335"/>
        <v>556100</v>
      </c>
      <c r="Z3131" s="251">
        <v>0.01</v>
      </c>
    </row>
    <row r="3132" spans="1:26" ht="15.75" customHeight="1" x14ac:dyDescent="0.45">
      <c r="A3132" s="221">
        <v>92</v>
      </c>
      <c r="B3132" s="217" t="str">
        <f>+ม.11!D132</f>
        <v>ส.ป.ก.</v>
      </c>
      <c r="C3132" s="234">
        <f>+ม.11!E132</f>
        <v>9762</v>
      </c>
      <c r="D3132" s="221">
        <f>+ม.11!J132</f>
        <v>0</v>
      </c>
      <c r="E3132" s="221">
        <f>+ม.11!K132</f>
        <v>1</v>
      </c>
      <c r="F3132" s="230">
        <f>+ม.11!L132</f>
        <v>83</v>
      </c>
      <c r="G3132" s="190"/>
      <c r="H3132" s="221">
        <f t="shared" si="340"/>
        <v>183</v>
      </c>
      <c r="I3132" s="226">
        <v>100</v>
      </c>
      <c r="J3132" s="191">
        <f t="shared" si="341"/>
        <v>18300</v>
      </c>
      <c r="K3132" s="221">
        <f>+ม.11!R132</f>
        <v>1</v>
      </c>
      <c r="L3132" s="238" t="str">
        <f>+ม.11!T132</f>
        <v>บ้านเดี่ยว</v>
      </c>
      <c r="M3132" s="238" t="str">
        <f>+ม.11!U132</f>
        <v>ไม้</v>
      </c>
      <c r="N3132" s="190"/>
      <c r="O3132" s="197">
        <f>+ม.11!V132</f>
        <v>55</v>
      </c>
      <c r="P3132" s="190">
        <f>+ม.11!X132</f>
        <v>0</v>
      </c>
      <c r="Q3132" s="244">
        <v>6800</v>
      </c>
      <c r="R3132" s="197">
        <f t="shared" si="336"/>
        <v>374000</v>
      </c>
      <c r="S3132" s="221">
        <f>+ม.11!AA132</f>
        <v>37</v>
      </c>
      <c r="T3132" s="201">
        <f t="shared" si="337"/>
        <v>138380</v>
      </c>
      <c r="U3132" s="190">
        <f t="shared" si="338"/>
        <v>235620</v>
      </c>
      <c r="V3132" s="190">
        <f t="shared" si="339"/>
        <v>253920</v>
      </c>
      <c r="W3132" s="190"/>
      <c r="X3132" s="258"/>
      <c r="Y3132" s="251">
        <f t="shared" si="335"/>
        <v>253920</v>
      </c>
      <c r="Z3132" s="251">
        <v>0.03</v>
      </c>
    </row>
    <row r="3133" spans="1:26" ht="15.75" customHeight="1" x14ac:dyDescent="0.45">
      <c r="A3133" s="221">
        <v>93</v>
      </c>
      <c r="B3133" s="217" t="str">
        <f>+ม.11!D133</f>
        <v>ส.ป.ก.</v>
      </c>
      <c r="C3133" s="234">
        <f>+ม.11!E133</f>
        <v>12955</v>
      </c>
      <c r="D3133" s="221">
        <f>+ม.11!J133</f>
        <v>1</v>
      </c>
      <c r="E3133" s="221">
        <f>+ม.11!K133</f>
        <v>2</v>
      </c>
      <c r="F3133" s="230">
        <f>+ม.11!L133</f>
        <v>17</v>
      </c>
      <c r="G3133" s="190"/>
      <c r="H3133" s="221">
        <f t="shared" si="340"/>
        <v>617</v>
      </c>
      <c r="I3133" s="226">
        <v>100</v>
      </c>
      <c r="J3133" s="191">
        <f t="shared" si="341"/>
        <v>61700</v>
      </c>
      <c r="K3133" s="221">
        <f>+ม.11!R133</f>
        <v>0</v>
      </c>
      <c r="L3133" s="238">
        <f>+ม.11!T133</f>
        <v>0</v>
      </c>
      <c r="M3133" s="238">
        <f>+ม.11!U133</f>
        <v>0</v>
      </c>
      <c r="N3133" s="190"/>
      <c r="O3133" s="197">
        <f>+ม.11!V133</f>
        <v>0</v>
      </c>
      <c r="P3133" s="190">
        <f>+ม.11!X133</f>
        <v>0</v>
      </c>
      <c r="Q3133" s="244"/>
      <c r="R3133" s="197">
        <f t="shared" si="336"/>
        <v>0</v>
      </c>
      <c r="S3133" s="221">
        <f>+ม.11!AA133</f>
        <v>0</v>
      </c>
      <c r="T3133" s="201">
        <f t="shared" si="337"/>
        <v>0</v>
      </c>
      <c r="U3133" s="190">
        <f t="shared" si="338"/>
        <v>0</v>
      </c>
      <c r="V3133" s="190">
        <f t="shared" si="339"/>
        <v>61700</v>
      </c>
      <c r="W3133" s="190"/>
      <c r="X3133" s="258"/>
      <c r="Y3133" s="251">
        <f t="shared" si="335"/>
        <v>61700</v>
      </c>
      <c r="Z3133" s="251">
        <v>0.01</v>
      </c>
    </row>
    <row r="3134" spans="1:26" ht="15.75" customHeight="1" x14ac:dyDescent="0.45">
      <c r="A3134" s="221">
        <v>94</v>
      </c>
      <c r="B3134" s="217" t="str">
        <f>+ม.11!D134</f>
        <v>ส.ป.ก.</v>
      </c>
      <c r="C3134" s="234">
        <f>+ม.11!E134</f>
        <v>12965</v>
      </c>
      <c r="D3134" s="221">
        <f>+ม.11!J134</f>
        <v>0</v>
      </c>
      <c r="E3134" s="221">
        <f>+ม.11!K134</f>
        <v>3</v>
      </c>
      <c r="F3134" s="230">
        <f>+ม.11!L134</f>
        <v>79</v>
      </c>
      <c r="G3134" s="190"/>
      <c r="H3134" s="221">
        <f t="shared" si="340"/>
        <v>379</v>
      </c>
      <c r="I3134" s="226">
        <v>100</v>
      </c>
      <c r="J3134" s="191">
        <f t="shared" si="341"/>
        <v>37900</v>
      </c>
      <c r="K3134" s="221">
        <f>+ม.11!R134</f>
        <v>0</v>
      </c>
      <c r="L3134" s="238">
        <f>+ม.11!T134</f>
        <v>0</v>
      </c>
      <c r="M3134" s="238">
        <f>+ม.11!U134</f>
        <v>0</v>
      </c>
      <c r="N3134" s="190"/>
      <c r="O3134" s="197">
        <f>+ม.11!V134</f>
        <v>0</v>
      </c>
      <c r="P3134" s="190">
        <f>+ม.11!X134</f>
        <v>0</v>
      </c>
      <c r="Q3134" s="244"/>
      <c r="R3134" s="197">
        <f t="shared" si="336"/>
        <v>0</v>
      </c>
      <c r="S3134" s="221">
        <f>+ม.11!AA134</f>
        <v>0</v>
      </c>
      <c r="T3134" s="201">
        <f t="shared" si="337"/>
        <v>0</v>
      </c>
      <c r="U3134" s="190">
        <f t="shared" si="338"/>
        <v>0</v>
      </c>
      <c r="V3134" s="190">
        <f t="shared" si="339"/>
        <v>37900</v>
      </c>
      <c r="W3134" s="190"/>
      <c r="X3134" s="258"/>
      <c r="Y3134" s="251">
        <f t="shared" si="335"/>
        <v>37900</v>
      </c>
      <c r="Z3134" s="251">
        <v>0.01</v>
      </c>
    </row>
    <row r="3135" spans="1:26" ht="15.75" customHeight="1" x14ac:dyDescent="0.45">
      <c r="A3135" s="221">
        <v>95</v>
      </c>
      <c r="B3135" s="217" t="str">
        <f>+ม.11!D135</f>
        <v>ส.ป.ก.</v>
      </c>
      <c r="C3135" s="234">
        <f>+ม.11!E135</f>
        <v>5432</v>
      </c>
      <c r="D3135" s="221">
        <f>+ม.11!J135</f>
        <v>6</v>
      </c>
      <c r="E3135" s="221">
        <f>+ม.11!K135</f>
        <v>0</v>
      </c>
      <c r="F3135" s="230">
        <f>+ม.11!L135</f>
        <v>50</v>
      </c>
      <c r="G3135" s="190"/>
      <c r="H3135" s="221">
        <f t="shared" si="340"/>
        <v>2450</v>
      </c>
      <c r="I3135" s="226">
        <v>100</v>
      </c>
      <c r="J3135" s="191">
        <f t="shared" si="341"/>
        <v>245000</v>
      </c>
      <c r="K3135" s="221">
        <f>+ม.11!R135</f>
        <v>0</v>
      </c>
      <c r="L3135" s="238">
        <f>+ม.11!T135</f>
        <v>0</v>
      </c>
      <c r="M3135" s="238">
        <f>+ม.11!U135</f>
        <v>0</v>
      </c>
      <c r="N3135" s="190"/>
      <c r="O3135" s="197">
        <f>+ม.11!V135</f>
        <v>0</v>
      </c>
      <c r="P3135" s="190">
        <f>+ม.11!X135</f>
        <v>0</v>
      </c>
      <c r="Q3135" s="244"/>
      <c r="R3135" s="197">
        <f t="shared" si="336"/>
        <v>0</v>
      </c>
      <c r="S3135" s="221">
        <f>+ม.11!AA135</f>
        <v>0</v>
      </c>
      <c r="T3135" s="201">
        <f t="shared" si="337"/>
        <v>0</v>
      </c>
      <c r="U3135" s="190">
        <f t="shared" si="338"/>
        <v>0</v>
      </c>
      <c r="V3135" s="190">
        <f t="shared" si="339"/>
        <v>245000</v>
      </c>
      <c r="W3135" s="190"/>
      <c r="X3135" s="258"/>
      <c r="Y3135" s="251">
        <f t="shared" si="335"/>
        <v>245000</v>
      </c>
      <c r="Z3135" s="251">
        <v>0.01</v>
      </c>
    </row>
    <row r="3136" spans="1:26" ht="15.75" customHeight="1" x14ac:dyDescent="0.45">
      <c r="A3136" s="221">
        <v>96</v>
      </c>
      <c r="B3136" s="217" t="str">
        <f>+ม.11!D136</f>
        <v>ส.ป.ก.</v>
      </c>
      <c r="C3136" s="234">
        <f>+ม.11!E136</f>
        <v>9761</v>
      </c>
      <c r="D3136" s="221">
        <f>+ม.11!J136</f>
        <v>0</v>
      </c>
      <c r="E3136" s="221">
        <f>+ม.11!K136</f>
        <v>1</v>
      </c>
      <c r="F3136" s="230">
        <f>+ม.11!L136</f>
        <v>78</v>
      </c>
      <c r="G3136" s="190"/>
      <c r="H3136" s="221">
        <f t="shared" si="340"/>
        <v>178</v>
      </c>
      <c r="I3136" s="226">
        <v>100</v>
      </c>
      <c r="J3136" s="191">
        <f t="shared" si="341"/>
        <v>17800</v>
      </c>
      <c r="K3136" s="221">
        <f>+ม.11!R136</f>
        <v>1</v>
      </c>
      <c r="L3136" s="238" t="str">
        <f>+ม.11!T136</f>
        <v>บ้านเดี่ยว</v>
      </c>
      <c r="M3136" s="238" t="str">
        <f>+ม.11!U136</f>
        <v>ไม้</v>
      </c>
      <c r="N3136" s="190"/>
      <c r="O3136" s="197">
        <f>+ม.11!V136</f>
        <v>60</v>
      </c>
      <c r="P3136" s="190">
        <f>+ม.11!X136</f>
        <v>0</v>
      </c>
      <c r="Q3136" s="244">
        <v>6800</v>
      </c>
      <c r="R3136" s="197">
        <f t="shared" si="336"/>
        <v>408000</v>
      </c>
      <c r="S3136" s="221">
        <f>+ม.11!AA136</f>
        <v>40</v>
      </c>
      <c r="T3136" s="201">
        <f t="shared" si="337"/>
        <v>163200</v>
      </c>
      <c r="U3136" s="190">
        <f t="shared" si="338"/>
        <v>244800</v>
      </c>
      <c r="V3136" s="190">
        <f t="shared" si="339"/>
        <v>262600</v>
      </c>
      <c r="W3136" s="190"/>
      <c r="X3136" s="258"/>
      <c r="Y3136" s="251">
        <f t="shared" si="335"/>
        <v>262600</v>
      </c>
      <c r="Z3136" s="251">
        <v>0.03</v>
      </c>
    </row>
    <row r="3137" spans="1:26" ht="15.75" customHeight="1" x14ac:dyDescent="0.45">
      <c r="A3137" s="221">
        <v>97</v>
      </c>
      <c r="B3137" s="217" t="str">
        <f>+ม.11!D137</f>
        <v>ส.ป.ก.</v>
      </c>
      <c r="C3137" s="234">
        <f>+ม.11!E137</f>
        <v>9751</v>
      </c>
      <c r="D3137" s="221">
        <f>+ม.11!J137</f>
        <v>0</v>
      </c>
      <c r="E3137" s="221">
        <f>+ม.11!K137</f>
        <v>1</v>
      </c>
      <c r="F3137" s="230">
        <f>+ม.11!L137</f>
        <v>75</v>
      </c>
      <c r="G3137" s="190"/>
      <c r="H3137" s="221">
        <f t="shared" si="340"/>
        <v>175</v>
      </c>
      <c r="I3137" s="226">
        <v>100</v>
      </c>
      <c r="J3137" s="191">
        <f t="shared" si="341"/>
        <v>17500</v>
      </c>
      <c r="K3137" s="221">
        <f>+ม.11!R137</f>
        <v>1</v>
      </c>
      <c r="L3137" s="238" t="str">
        <f>+ม.11!T137</f>
        <v>บ้านเดี่ยว</v>
      </c>
      <c r="M3137" s="238" t="str">
        <f>+ม.11!U137</f>
        <v>ครึ่งตึกครึ่งไม้</v>
      </c>
      <c r="N3137" s="190"/>
      <c r="O3137" s="197">
        <f>+ม.11!V137</f>
        <v>216</v>
      </c>
      <c r="P3137" s="190">
        <f>+ม.11!X137</f>
        <v>0</v>
      </c>
      <c r="Q3137" s="244">
        <v>6800</v>
      </c>
      <c r="R3137" s="197">
        <f t="shared" si="336"/>
        <v>1468800</v>
      </c>
      <c r="S3137" s="221">
        <f>+ม.11!AA137</f>
        <v>30</v>
      </c>
      <c r="T3137" s="201">
        <f t="shared" si="337"/>
        <v>440640</v>
      </c>
      <c r="U3137" s="190">
        <f t="shared" si="338"/>
        <v>1028160</v>
      </c>
      <c r="V3137" s="190">
        <f t="shared" si="339"/>
        <v>1045660</v>
      </c>
      <c r="W3137" s="190"/>
      <c r="X3137" s="258"/>
      <c r="Y3137" s="251">
        <f t="shared" si="335"/>
        <v>1045660</v>
      </c>
      <c r="Z3137" s="251">
        <v>0.03</v>
      </c>
    </row>
    <row r="3138" spans="1:26" ht="15.75" customHeight="1" x14ac:dyDescent="0.45">
      <c r="A3138" s="221">
        <f>+ม.11!C138</f>
        <v>0</v>
      </c>
      <c r="B3138" s="217">
        <f>+ม.11!D138</f>
        <v>0</v>
      </c>
      <c r="C3138" s="234"/>
      <c r="D3138" s="221"/>
      <c r="E3138" s="221"/>
      <c r="F3138" s="230"/>
      <c r="G3138" s="190"/>
      <c r="H3138" s="221">
        <f t="shared" si="340"/>
        <v>0</v>
      </c>
      <c r="I3138" s="226"/>
      <c r="J3138" s="191">
        <f t="shared" si="341"/>
        <v>0</v>
      </c>
      <c r="K3138" s="221">
        <f>+ม.11!R138</f>
        <v>0</v>
      </c>
      <c r="L3138" s="238" t="str">
        <f>+ม.11!T138</f>
        <v>ชั้นที่1</v>
      </c>
      <c r="M3138" s="238">
        <f>+ม.11!U138</f>
        <v>0</v>
      </c>
      <c r="N3138" s="190"/>
      <c r="O3138" s="197">
        <f>+ม.11!V138</f>
        <v>0</v>
      </c>
      <c r="P3138" s="190">
        <f>+ม.11!X138</f>
        <v>108</v>
      </c>
      <c r="Q3138" s="244"/>
      <c r="R3138" s="197">
        <f t="shared" si="336"/>
        <v>0</v>
      </c>
      <c r="S3138" s="221">
        <f>+ม.11!AA138</f>
        <v>0</v>
      </c>
      <c r="T3138" s="201">
        <f t="shared" si="337"/>
        <v>0</v>
      </c>
      <c r="U3138" s="190">
        <f t="shared" si="338"/>
        <v>0</v>
      </c>
      <c r="V3138" s="190">
        <f t="shared" si="339"/>
        <v>0</v>
      </c>
      <c r="W3138" s="190"/>
      <c r="X3138" s="258"/>
      <c r="Y3138" s="251">
        <f t="shared" ref="Y3138:Y3201" si="342">+V3138-X3138</f>
        <v>0</v>
      </c>
      <c r="Z3138" s="251"/>
    </row>
    <row r="3139" spans="1:26" ht="15.75" customHeight="1" x14ac:dyDescent="0.45">
      <c r="A3139" s="221">
        <f>+ม.11!C139</f>
        <v>0</v>
      </c>
      <c r="B3139" s="217">
        <f>+ม.11!D139</f>
        <v>0</v>
      </c>
      <c r="C3139" s="234"/>
      <c r="D3139" s="221"/>
      <c r="E3139" s="221"/>
      <c r="F3139" s="230"/>
      <c r="G3139" s="190"/>
      <c r="H3139" s="221">
        <f t="shared" si="340"/>
        <v>0</v>
      </c>
      <c r="I3139" s="226"/>
      <c r="J3139" s="191">
        <f t="shared" si="341"/>
        <v>0</v>
      </c>
      <c r="K3139" s="221">
        <f>+ม.11!R139</f>
        <v>0</v>
      </c>
      <c r="L3139" s="238" t="str">
        <f>+ม.11!T139</f>
        <v>ชั้นที่2</v>
      </c>
      <c r="M3139" s="238">
        <f>+ม.11!U139</f>
        <v>0</v>
      </c>
      <c r="N3139" s="190"/>
      <c r="O3139" s="197">
        <f>+ม.11!V139</f>
        <v>0</v>
      </c>
      <c r="P3139" s="190">
        <f>+ม.11!X139</f>
        <v>108</v>
      </c>
      <c r="Q3139" s="244"/>
      <c r="R3139" s="197">
        <f t="shared" si="336"/>
        <v>0</v>
      </c>
      <c r="S3139" s="221">
        <f>+ม.11!AA139</f>
        <v>0</v>
      </c>
      <c r="T3139" s="201">
        <f t="shared" si="337"/>
        <v>0</v>
      </c>
      <c r="U3139" s="190">
        <f t="shared" si="338"/>
        <v>0</v>
      </c>
      <c r="V3139" s="190">
        <f t="shared" si="339"/>
        <v>0</v>
      </c>
      <c r="W3139" s="190"/>
      <c r="X3139" s="258"/>
      <c r="Y3139" s="251">
        <f t="shared" si="342"/>
        <v>0</v>
      </c>
      <c r="Z3139" s="251"/>
    </row>
    <row r="3140" spans="1:26" ht="15.75" customHeight="1" x14ac:dyDescent="0.45">
      <c r="A3140" s="221">
        <v>98</v>
      </c>
      <c r="B3140" s="217" t="str">
        <f>+ม.11!D140</f>
        <v>ส.ป.ก.</v>
      </c>
      <c r="C3140" s="234">
        <f>+ม.11!E140</f>
        <v>9748</v>
      </c>
      <c r="D3140" s="221">
        <f>+ม.11!J140</f>
        <v>0</v>
      </c>
      <c r="E3140" s="221">
        <f>+ม.11!K140</f>
        <v>1</v>
      </c>
      <c r="F3140" s="230">
        <f>+ม.11!L140</f>
        <v>71</v>
      </c>
      <c r="G3140" s="190"/>
      <c r="H3140" s="221">
        <f t="shared" si="340"/>
        <v>171</v>
      </c>
      <c r="I3140" s="226">
        <v>100</v>
      </c>
      <c r="J3140" s="191">
        <f t="shared" si="341"/>
        <v>17100</v>
      </c>
      <c r="K3140" s="221">
        <f>+ม.11!R140</f>
        <v>1</v>
      </c>
      <c r="L3140" s="238" t="str">
        <f>+ม.11!T140</f>
        <v>บ้านเดี่ยว</v>
      </c>
      <c r="M3140" s="238" t="str">
        <f>+ม.11!U140</f>
        <v>ตึก</v>
      </c>
      <c r="N3140" s="190"/>
      <c r="O3140" s="197">
        <f>+ม.11!V140</f>
        <v>207</v>
      </c>
      <c r="P3140" s="190">
        <f>+ม.11!X140</f>
        <v>0</v>
      </c>
      <c r="Q3140" s="244">
        <v>6800</v>
      </c>
      <c r="R3140" s="197">
        <f t="shared" si="336"/>
        <v>1407600</v>
      </c>
      <c r="S3140" s="221">
        <f>+ม.11!AA140</f>
        <v>20</v>
      </c>
      <c r="T3140" s="201">
        <f t="shared" si="337"/>
        <v>281520</v>
      </c>
      <c r="U3140" s="190">
        <f t="shared" si="338"/>
        <v>1126080</v>
      </c>
      <c r="V3140" s="190">
        <f t="shared" si="339"/>
        <v>1143180</v>
      </c>
      <c r="W3140" s="190"/>
      <c r="X3140" s="258"/>
      <c r="Y3140" s="251">
        <f t="shared" si="342"/>
        <v>1143180</v>
      </c>
      <c r="Z3140" s="251">
        <v>0.03</v>
      </c>
    </row>
    <row r="3141" spans="1:26" ht="15.75" customHeight="1" x14ac:dyDescent="0.45">
      <c r="A3141" s="221">
        <v>99</v>
      </c>
      <c r="B3141" s="217" t="str">
        <f>+ม.11!D141</f>
        <v>ส.ป.ก.</v>
      </c>
      <c r="C3141" s="234">
        <f>+ม.11!E141</f>
        <v>9747</v>
      </c>
      <c r="D3141" s="221">
        <f>+ม.11!J141</f>
        <v>0</v>
      </c>
      <c r="E3141" s="221">
        <f>+ม.11!K141</f>
        <v>1</v>
      </c>
      <c r="F3141" s="230">
        <f>+ม.11!L141</f>
        <v>52</v>
      </c>
      <c r="G3141" s="190"/>
      <c r="H3141" s="221">
        <f t="shared" si="340"/>
        <v>152</v>
      </c>
      <c r="I3141" s="226">
        <v>100</v>
      </c>
      <c r="J3141" s="191">
        <f t="shared" si="341"/>
        <v>15200</v>
      </c>
      <c r="K3141" s="221">
        <f>+ม.11!R141</f>
        <v>1</v>
      </c>
      <c r="L3141" s="238" t="str">
        <f>+ม.11!T141</f>
        <v>บ้านเดี่ยว</v>
      </c>
      <c r="M3141" s="238" t="str">
        <f>+ม.11!U141</f>
        <v>ครึ่งตึกครึ่งไม้</v>
      </c>
      <c r="N3141" s="190"/>
      <c r="O3141" s="197">
        <f>+ม.11!V141</f>
        <v>144</v>
      </c>
      <c r="P3141" s="190">
        <f>+ม.11!X141</f>
        <v>0</v>
      </c>
      <c r="Q3141" s="244">
        <v>6800</v>
      </c>
      <c r="R3141" s="197">
        <f t="shared" si="336"/>
        <v>979200</v>
      </c>
      <c r="S3141" s="221">
        <f>+ม.11!AA141</f>
        <v>10</v>
      </c>
      <c r="T3141" s="201">
        <f t="shared" si="337"/>
        <v>97920</v>
      </c>
      <c r="U3141" s="190">
        <f t="shared" si="338"/>
        <v>881280</v>
      </c>
      <c r="V3141" s="190">
        <f t="shared" si="339"/>
        <v>896480</v>
      </c>
      <c r="W3141" s="190"/>
      <c r="X3141" s="258"/>
      <c r="Y3141" s="251">
        <f t="shared" si="342"/>
        <v>896480</v>
      </c>
      <c r="Z3141" s="251">
        <v>0.03</v>
      </c>
    </row>
    <row r="3142" spans="1:26" ht="15.75" customHeight="1" x14ac:dyDescent="0.45">
      <c r="A3142" s="221">
        <f>+ม.11!C142</f>
        <v>0</v>
      </c>
      <c r="B3142" s="217">
        <f>+ม.11!D142</f>
        <v>0</v>
      </c>
      <c r="C3142" s="234"/>
      <c r="D3142" s="221"/>
      <c r="E3142" s="221"/>
      <c r="F3142" s="230"/>
      <c r="G3142" s="190"/>
      <c r="H3142" s="221">
        <f t="shared" si="340"/>
        <v>0</v>
      </c>
      <c r="I3142" s="226"/>
      <c r="J3142" s="191">
        <f t="shared" si="341"/>
        <v>0</v>
      </c>
      <c r="K3142" s="221">
        <f>+ม.11!R142</f>
        <v>0</v>
      </c>
      <c r="L3142" s="238" t="str">
        <f>+ม.11!T142</f>
        <v>ชั้นที่1</v>
      </c>
      <c r="M3142" s="238">
        <f>+ม.11!U142</f>
        <v>0</v>
      </c>
      <c r="N3142" s="190"/>
      <c r="O3142" s="197">
        <f>+ม.11!V142</f>
        <v>0</v>
      </c>
      <c r="P3142" s="190">
        <f>+ม.11!X142</f>
        <v>72</v>
      </c>
      <c r="Q3142" s="244"/>
      <c r="R3142" s="197">
        <f t="shared" si="336"/>
        <v>0</v>
      </c>
      <c r="S3142" s="221">
        <f>+ม.11!AA142</f>
        <v>0</v>
      </c>
      <c r="T3142" s="201">
        <f t="shared" si="337"/>
        <v>0</v>
      </c>
      <c r="U3142" s="190">
        <f t="shared" si="338"/>
        <v>0</v>
      </c>
      <c r="V3142" s="190">
        <f t="shared" si="339"/>
        <v>0</v>
      </c>
      <c r="W3142" s="190"/>
      <c r="X3142" s="258"/>
      <c r="Y3142" s="251">
        <f t="shared" si="342"/>
        <v>0</v>
      </c>
      <c r="Z3142" s="251"/>
    </row>
    <row r="3143" spans="1:26" ht="15.75" customHeight="1" x14ac:dyDescent="0.45">
      <c r="A3143" s="221">
        <f>+ม.11!C143</f>
        <v>0</v>
      </c>
      <c r="B3143" s="217">
        <f>+ม.11!D143</f>
        <v>0</v>
      </c>
      <c r="C3143" s="234"/>
      <c r="D3143" s="221"/>
      <c r="E3143" s="221"/>
      <c r="F3143" s="230"/>
      <c r="G3143" s="190"/>
      <c r="H3143" s="221">
        <f t="shared" si="340"/>
        <v>0</v>
      </c>
      <c r="I3143" s="226"/>
      <c r="J3143" s="191">
        <f t="shared" si="341"/>
        <v>0</v>
      </c>
      <c r="K3143" s="221">
        <f>+ม.11!R143</f>
        <v>0</v>
      </c>
      <c r="L3143" s="238" t="str">
        <f>+ม.11!T143</f>
        <v>ชั้นที่2</v>
      </c>
      <c r="M3143" s="238">
        <f>+ม.11!U143</f>
        <v>0</v>
      </c>
      <c r="N3143" s="190"/>
      <c r="O3143" s="197">
        <f>+ม.11!V143</f>
        <v>0</v>
      </c>
      <c r="P3143" s="190">
        <f>+ม.11!X143</f>
        <v>72</v>
      </c>
      <c r="Q3143" s="244"/>
      <c r="R3143" s="197">
        <f t="shared" si="336"/>
        <v>0</v>
      </c>
      <c r="S3143" s="221">
        <f>+ม.11!AA143</f>
        <v>0</v>
      </c>
      <c r="T3143" s="201">
        <f t="shared" si="337"/>
        <v>0</v>
      </c>
      <c r="U3143" s="190">
        <f t="shared" si="338"/>
        <v>0</v>
      </c>
      <c r="V3143" s="190">
        <f t="shared" si="339"/>
        <v>0</v>
      </c>
      <c r="W3143" s="190"/>
      <c r="X3143" s="258"/>
      <c r="Y3143" s="251">
        <f t="shared" si="342"/>
        <v>0</v>
      </c>
      <c r="Z3143" s="251"/>
    </row>
    <row r="3144" spans="1:26" ht="15.75" customHeight="1" x14ac:dyDescent="0.45">
      <c r="A3144" s="221">
        <v>100</v>
      </c>
      <c r="B3144" s="217" t="str">
        <f>+ม.11!D144</f>
        <v>ส.ป.ก.</v>
      </c>
      <c r="C3144" s="234">
        <f>+ม.11!E144</f>
        <v>9746</v>
      </c>
      <c r="D3144" s="221">
        <f>+ม.11!J144</f>
        <v>0</v>
      </c>
      <c r="E3144" s="221">
        <f>+ม.11!K144</f>
        <v>0</v>
      </c>
      <c r="F3144" s="230">
        <f>+ม.11!L144</f>
        <v>75</v>
      </c>
      <c r="G3144" s="190"/>
      <c r="H3144" s="221">
        <f t="shared" si="340"/>
        <v>75</v>
      </c>
      <c r="I3144" s="226">
        <v>100</v>
      </c>
      <c r="J3144" s="191">
        <f t="shared" si="341"/>
        <v>7500</v>
      </c>
      <c r="K3144" s="221">
        <f>+ม.11!R144</f>
        <v>1</v>
      </c>
      <c r="L3144" s="238" t="str">
        <f>+ม.11!T144</f>
        <v>บ้านเดี่ยว</v>
      </c>
      <c r="M3144" s="238" t="str">
        <f>+ม.11!U144</f>
        <v>ตึก</v>
      </c>
      <c r="N3144" s="190"/>
      <c r="O3144" s="197">
        <f>+ม.11!V144</f>
        <v>54</v>
      </c>
      <c r="P3144" s="190">
        <f>+ม.11!X144</f>
        <v>0</v>
      </c>
      <c r="Q3144" s="244">
        <v>6800</v>
      </c>
      <c r="R3144" s="197">
        <f t="shared" si="336"/>
        <v>367200</v>
      </c>
      <c r="S3144" s="221">
        <f>+ม.11!AA144</f>
        <v>10</v>
      </c>
      <c r="T3144" s="201">
        <f t="shared" si="337"/>
        <v>36720</v>
      </c>
      <c r="U3144" s="190">
        <f t="shared" si="338"/>
        <v>330480</v>
      </c>
      <c r="V3144" s="190">
        <f t="shared" si="339"/>
        <v>337980</v>
      </c>
      <c r="W3144" s="190"/>
      <c r="X3144" s="258"/>
      <c r="Y3144" s="251">
        <f t="shared" si="342"/>
        <v>337980</v>
      </c>
      <c r="Z3144" s="251">
        <v>0.03</v>
      </c>
    </row>
    <row r="3145" spans="1:26" ht="15.75" customHeight="1" x14ac:dyDescent="0.45">
      <c r="A3145" s="221">
        <v>101</v>
      </c>
      <c r="B3145" s="217" t="str">
        <f>+ม.11!D145</f>
        <v>ส.ป.ก.</v>
      </c>
      <c r="C3145" s="234">
        <f>+ม.11!E145</f>
        <v>9745</v>
      </c>
      <c r="D3145" s="221">
        <f>+ม.11!J145</f>
        <v>0</v>
      </c>
      <c r="E3145" s="221">
        <f>+ม.11!K145</f>
        <v>2</v>
      </c>
      <c r="F3145" s="230">
        <f>+ม.11!L145</f>
        <v>30</v>
      </c>
      <c r="G3145" s="190"/>
      <c r="H3145" s="221">
        <f t="shared" si="340"/>
        <v>230</v>
      </c>
      <c r="I3145" s="226">
        <v>100</v>
      </c>
      <c r="J3145" s="191">
        <f t="shared" si="341"/>
        <v>23000</v>
      </c>
      <c r="K3145" s="221">
        <f>+ม.11!R145</f>
        <v>1</v>
      </c>
      <c r="L3145" s="238" t="str">
        <f>+ม.11!T145</f>
        <v>บ้านเดี่ยว</v>
      </c>
      <c r="M3145" s="238" t="str">
        <f>+ม.11!U145</f>
        <v>ตึก</v>
      </c>
      <c r="N3145" s="190"/>
      <c r="O3145" s="197">
        <f>+ม.11!V145</f>
        <v>54</v>
      </c>
      <c r="P3145" s="190">
        <f>+ม.11!X145</f>
        <v>0</v>
      </c>
      <c r="Q3145" s="244">
        <v>6800</v>
      </c>
      <c r="R3145" s="197">
        <f t="shared" si="336"/>
        <v>367200</v>
      </c>
      <c r="S3145" s="221">
        <f>+ม.11!AA145</f>
        <v>26</v>
      </c>
      <c r="T3145" s="201">
        <f t="shared" si="337"/>
        <v>95472</v>
      </c>
      <c r="U3145" s="190">
        <f t="shared" si="338"/>
        <v>271728</v>
      </c>
      <c r="V3145" s="190">
        <f t="shared" si="339"/>
        <v>294728</v>
      </c>
      <c r="W3145" s="190"/>
      <c r="X3145" s="258"/>
      <c r="Y3145" s="251">
        <f t="shared" si="342"/>
        <v>294728</v>
      </c>
      <c r="Z3145" s="251">
        <v>0.03</v>
      </c>
    </row>
    <row r="3146" spans="1:26" ht="15.75" customHeight="1" x14ac:dyDescent="0.45">
      <c r="A3146" s="221">
        <v>102</v>
      </c>
      <c r="B3146" s="217" t="str">
        <f>+ม.11!D146</f>
        <v>ส.ป.ก.</v>
      </c>
      <c r="C3146" s="234">
        <f>+ม.11!E146</f>
        <v>5470</v>
      </c>
      <c r="D3146" s="221">
        <f>+ม.11!J146</f>
        <v>24</v>
      </c>
      <c r="E3146" s="221">
        <f>+ม.11!K146</f>
        <v>1</v>
      </c>
      <c r="F3146" s="230">
        <f>+ม.11!L146</f>
        <v>25</v>
      </c>
      <c r="G3146" s="190"/>
      <c r="H3146" s="221">
        <f t="shared" si="340"/>
        <v>9725</v>
      </c>
      <c r="I3146" s="226">
        <v>100</v>
      </c>
      <c r="J3146" s="191">
        <f t="shared" si="341"/>
        <v>972500</v>
      </c>
      <c r="K3146" s="221">
        <f>+ม.11!R146</f>
        <v>0</v>
      </c>
      <c r="L3146" s="238">
        <f>+ม.11!T146</f>
        <v>0</v>
      </c>
      <c r="M3146" s="238">
        <f>+ม.11!U146</f>
        <v>0</v>
      </c>
      <c r="N3146" s="190"/>
      <c r="O3146" s="197">
        <f>+ม.11!V146</f>
        <v>0</v>
      </c>
      <c r="P3146" s="190">
        <f>+ม.11!X146</f>
        <v>0</v>
      </c>
      <c r="Q3146" s="244"/>
      <c r="R3146" s="197">
        <f t="shared" si="336"/>
        <v>0</v>
      </c>
      <c r="S3146" s="221">
        <f>+ม.11!AA146</f>
        <v>0</v>
      </c>
      <c r="T3146" s="201">
        <f t="shared" si="337"/>
        <v>0</v>
      </c>
      <c r="U3146" s="190">
        <f t="shared" si="338"/>
        <v>0</v>
      </c>
      <c r="V3146" s="190">
        <f t="shared" si="339"/>
        <v>972500</v>
      </c>
      <c r="W3146" s="190"/>
      <c r="X3146" s="258"/>
      <c r="Y3146" s="251">
        <f t="shared" si="342"/>
        <v>972500</v>
      </c>
      <c r="Z3146" s="251">
        <v>0.01</v>
      </c>
    </row>
    <row r="3147" spans="1:26" ht="15.75" customHeight="1" x14ac:dyDescent="0.45">
      <c r="A3147" s="221">
        <v>103</v>
      </c>
      <c r="B3147" s="217" t="str">
        <f>+ม.11!D147</f>
        <v>ส.ป.ก.</v>
      </c>
      <c r="C3147" s="234">
        <f>+ม.11!E147</f>
        <v>9793</v>
      </c>
      <c r="D3147" s="221">
        <f>+ม.11!J147</f>
        <v>0</v>
      </c>
      <c r="E3147" s="221">
        <f>+ม.11!K147</f>
        <v>0</v>
      </c>
      <c r="F3147" s="230">
        <f>+ม.11!L147</f>
        <v>78</v>
      </c>
      <c r="G3147" s="190"/>
      <c r="H3147" s="221">
        <f t="shared" si="340"/>
        <v>78</v>
      </c>
      <c r="I3147" s="226">
        <v>100</v>
      </c>
      <c r="J3147" s="191">
        <f t="shared" si="341"/>
        <v>7800</v>
      </c>
      <c r="K3147" s="221">
        <f>+ม.11!R147</f>
        <v>1</v>
      </c>
      <c r="L3147" s="238" t="str">
        <f>+ม.11!T147</f>
        <v>บ้านเดี่ยว</v>
      </c>
      <c r="M3147" s="238" t="str">
        <f>+ม.11!U147</f>
        <v>ตึก</v>
      </c>
      <c r="N3147" s="190"/>
      <c r="O3147" s="197">
        <f>+ม.11!V147</f>
        <v>72</v>
      </c>
      <c r="P3147" s="190">
        <f>+ม.11!X147</f>
        <v>0</v>
      </c>
      <c r="Q3147" s="244">
        <v>6800</v>
      </c>
      <c r="R3147" s="197">
        <f t="shared" si="336"/>
        <v>489600</v>
      </c>
      <c r="S3147" s="221">
        <f>+ม.11!AA147</f>
        <v>20</v>
      </c>
      <c r="T3147" s="201">
        <f t="shared" si="337"/>
        <v>97920</v>
      </c>
      <c r="U3147" s="190">
        <f t="shared" si="338"/>
        <v>391680</v>
      </c>
      <c r="V3147" s="190">
        <f t="shared" si="339"/>
        <v>399480</v>
      </c>
      <c r="W3147" s="190"/>
      <c r="X3147" s="258"/>
      <c r="Y3147" s="251">
        <f t="shared" si="342"/>
        <v>399480</v>
      </c>
      <c r="Z3147" s="251">
        <v>0.03</v>
      </c>
    </row>
    <row r="3148" spans="1:26" ht="15.75" customHeight="1" x14ac:dyDescent="0.45">
      <c r="A3148" s="221">
        <v>104</v>
      </c>
      <c r="B3148" s="217" t="str">
        <f>+ม.11!D148</f>
        <v>ส.ป.ก.</v>
      </c>
      <c r="C3148" s="234">
        <f>+ม.11!E148</f>
        <v>9749</v>
      </c>
      <c r="D3148" s="221">
        <f>+ม.11!J148</f>
        <v>0</v>
      </c>
      <c r="E3148" s="221">
        <f>+ม.11!K148</f>
        <v>1</v>
      </c>
      <c r="F3148" s="230">
        <f>+ม.11!L148</f>
        <v>24</v>
      </c>
      <c r="G3148" s="190"/>
      <c r="H3148" s="221">
        <f t="shared" si="340"/>
        <v>124</v>
      </c>
      <c r="I3148" s="226">
        <v>100</v>
      </c>
      <c r="J3148" s="191">
        <f t="shared" si="341"/>
        <v>12400</v>
      </c>
      <c r="K3148" s="221">
        <f>+ม.11!R148</f>
        <v>0</v>
      </c>
      <c r="L3148" s="238">
        <f>+ม.11!T148</f>
        <v>0</v>
      </c>
      <c r="M3148" s="238">
        <f>+ม.11!U148</f>
        <v>0</v>
      </c>
      <c r="N3148" s="190"/>
      <c r="O3148" s="197">
        <f>+ม.11!V148</f>
        <v>0</v>
      </c>
      <c r="P3148" s="190">
        <f>+ม.11!X148</f>
        <v>0</v>
      </c>
      <c r="Q3148" s="244"/>
      <c r="R3148" s="197">
        <f t="shared" si="336"/>
        <v>0</v>
      </c>
      <c r="S3148" s="221">
        <f>+ม.11!AA148</f>
        <v>0</v>
      </c>
      <c r="T3148" s="201">
        <f t="shared" si="337"/>
        <v>0</v>
      </c>
      <c r="U3148" s="190">
        <f t="shared" si="338"/>
        <v>0</v>
      </c>
      <c r="V3148" s="190">
        <f t="shared" si="339"/>
        <v>12400</v>
      </c>
      <c r="W3148" s="190"/>
      <c r="X3148" s="258"/>
      <c r="Y3148" s="251">
        <f t="shared" si="342"/>
        <v>12400</v>
      </c>
      <c r="Z3148" s="251">
        <v>0.01</v>
      </c>
    </row>
    <row r="3149" spans="1:26" ht="15.75" customHeight="1" x14ac:dyDescent="0.45">
      <c r="A3149" s="221">
        <v>105</v>
      </c>
      <c r="B3149" s="217" t="str">
        <f>+ม.11!D149</f>
        <v>ส.ป.ก.</v>
      </c>
      <c r="C3149" s="234">
        <f>+ม.11!E149</f>
        <v>5437</v>
      </c>
      <c r="D3149" s="221">
        <f>+ม.11!J149</f>
        <v>9</v>
      </c>
      <c r="E3149" s="221">
        <f>+ม.11!K149</f>
        <v>1</v>
      </c>
      <c r="F3149" s="230">
        <f>+ม.11!L149</f>
        <v>49</v>
      </c>
      <c r="G3149" s="190"/>
      <c r="H3149" s="221">
        <f t="shared" si="340"/>
        <v>3749</v>
      </c>
      <c r="I3149" s="226">
        <v>100</v>
      </c>
      <c r="J3149" s="191">
        <f t="shared" si="341"/>
        <v>374900</v>
      </c>
      <c r="K3149" s="221">
        <f>+ม.11!R149</f>
        <v>0</v>
      </c>
      <c r="L3149" s="238">
        <f>+ม.11!T149</f>
        <v>0</v>
      </c>
      <c r="M3149" s="238">
        <f>+ม.11!U149</f>
        <v>0</v>
      </c>
      <c r="N3149" s="190"/>
      <c r="O3149" s="197">
        <f>+ม.11!V149</f>
        <v>0</v>
      </c>
      <c r="P3149" s="190">
        <f>+ม.11!X149</f>
        <v>0</v>
      </c>
      <c r="Q3149" s="244"/>
      <c r="R3149" s="197">
        <f t="shared" si="336"/>
        <v>0</v>
      </c>
      <c r="S3149" s="221">
        <f>+ม.11!AA149</f>
        <v>0</v>
      </c>
      <c r="T3149" s="201">
        <f t="shared" si="337"/>
        <v>0</v>
      </c>
      <c r="U3149" s="190">
        <f t="shared" si="338"/>
        <v>0</v>
      </c>
      <c r="V3149" s="190">
        <f t="shared" si="339"/>
        <v>374900</v>
      </c>
      <c r="W3149" s="190"/>
      <c r="X3149" s="258"/>
      <c r="Y3149" s="251">
        <f t="shared" si="342"/>
        <v>374900</v>
      </c>
      <c r="Z3149" s="251">
        <v>0.01</v>
      </c>
    </row>
    <row r="3150" spans="1:26" ht="15.75" customHeight="1" x14ac:dyDescent="0.45">
      <c r="A3150" s="221">
        <v>106</v>
      </c>
      <c r="B3150" s="217" t="str">
        <f>+ม.11!D150</f>
        <v>ส.ป.ก.</v>
      </c>
      <c r="C3150" s="234">
        <f>+ม.11!E150</f>
        <v>9034</v>
      </c>
      <c r="D3150" s="221">
        <f>+ม.11!J150</f>
        <v>15</v>
      </c>
      <c r="E3150" s="221">
        <f>+ม.11!K150</f>
        <v>1</v>
      </c>
      <c r="F3150" s="230">
        <f>+ม.11!L150</f>
        <v>97</v>
      </c>
      <c r="G3150" s="190"/>
      <c r="H3150" s="221">
        <f t="shared" si="340"/>
        <v>6197</v>
      </c>
      <c r="I3150" s="226">
        <v>100</v>
      </c>
      <c r="J3150" s="191">
        <f t="shared" si="341"/>
        <v>619700</v>
      </c>
      <c r="K3150" s="221">
        <f>+ม.11!R150</f>
        <v>0</v>
      </c>
      <c r="L3150" s="238">
        <f>+ม.11!T150</f>
        <v>0</v>
      </c>
      <c r="M3150" s="238">
        <f>+ม.11!U150</f>
        <v>0</v>
      </c>
      <c r="N3150" s="190"/>
      <c r="O3150" s="197">
        <f>+ม.11!V150</f>
        <v>0</v>
      </c>
      <c r="P3150" s="190">
        <f>+ม.11!X150</f>
        <v>0</v>
      </c>
      <c r="Q3150" s="244"/>
      <c r="R3150" s="197">
        <f t="shared" si="336"/>
        <v>0</v>
      </c>
      <c r="S3150" s="221">
        <f>+ม.11!AA150</f>
        <v>0</v>
      </c>
      <c r="T3150" s="201">
        <f t="shared" si="337"/>
        <v>0</v>
      </c>
      <c r="U3150" s="190">
        <f t="shared" si="338"/>
        <v>0</v>
      </c>
      <c r="V3150" s="190">
        <f t="shared" si="339"/>
        <v>619700</v>
      </c>
      <c r="W3150" s="190"/>
      <c r="X3150" s="258"/>
      <c r="Y3150" s="251">
        <f t="shared" si="342"/>
        <v>619700</v>
      </c>
      <c r="Z3150" s="251">
        <v>0.01</v>
      </c>
    </row>
    <row r="3151" spans="1:26" ht="15.75" customHeight="1" x14ac:dyDescent="0.45">
      <c r="A3151" s="221">
        <v>107</v>
      </c>
      <c r="B3151" s="217" t="str">
        <f>+ม.11!D151</f>
        <v>ส.ป.ก.</v>
      </c>
      <c r="C3151" s="234">
        <f>+ม.11!E151</f>
        <v>9811</v>
      </c>
      <c r="D3151" s="221">
        <f>+ม.11!J151</f>
        <v>0</v>
      </c>
      <c r="E3151" s="221">
        <f>+ม.11!K151</f>
        <v>1</v>
      </c>
      <c r="F3151" s="230">
        <f>+ม.11!L151</f>
        <v>73</v>
      </c>
      <c r="G3151" s="190"/>
      <c r="H3151" s="221">
        <f t="shared" si="340"/>
        <v>173</v>
      </c>
      <c r="I3151" s="226">
        <v>100</v>
      </c>
      <c r="J3151" s="191">
        <f t="shared" si="341"/>
        <v>17300</v>
      </c>
      <c r="K3151" s="221">
        <f>+ม.11!R151</f>
        <v>1</v>
      </c>
      <c r="L3151" s="238" t="str">
        <f>+ม.11!T151</f>
        <v>บ้านเดี่ยว</v>
      </c>
      <c r="M3151" s="238" t="str">
        <f>+ม.11!U151</f>
        <v>ตึก</v>
      </c>
      <c r="N3151" s="190"/>
      <c r="O3151" s="197">
        <f>+ม.11!V151</f>
        <v>72</v>
      </c>
      <c r="P3151" s="190">
        <f>+ม.11!X151</f>
        <v>0</v>
      </c>
      <c r="Q3151" s="244">
        <v>6800</v>
      </c>
      <c r="R3151" s="197">
        <f t="shared" si="336"/>
        <v>489600</v>
      </c>
      <c r="S3151" s="221">
        <f>+ม.11!AA151</f>
        <v>25</v>
      </c>
      <c r="T3151" s="201">
        <f t="shared" si="337"/>
        <v>122400</v>
      </c>
      <c r="U3151" s="190">
        <f t="shared" si="338"/>
        <v>367200</v>
      </c>
      <c r="V3151" s="190">
        <f t="shared" si="339"/>
        <v>384500</v>
      </c>
      <c r="W3151" s="190"/>
      <c r="X3151" s="258"/>
      <c r="Y3151" s="251">
        <f t="shared" si="342"/>
        <v>384500</v>
      </c>
      <c r="Z3151" s="251">
        <v>0.03</v>
      </c>
    </row>
    <row r="3152" spans="1:26" ht="15.75" customHeight="1" x14ac:dyDescent="0.45">
      <c r="A3152" s="221">
        <v>108</v>
      </c>
      <c r="B3152" s="217" t="str">
        <f>+ม.11!D152</f>
        <v>ส.ป.ก.</v>
      </c>
      <c r="C3152" s="234">
        <f>+ม.11!E152</f>
        <v>12958</v>
      </c>
      <c r="D3152" s="221">
        <f>+ม.11!J152</f>
        <v>0</v>
      </c>
      <c r="E3152" s="221">
        <f>+ม.11!K152</f>
        <v>2</v>
      </c>
      <c r="F3152" s="230">
        <f>+ม.11!L152</f>
        <v>8</v>
      </c>
      <c r="G3152" s="190"/>
      <c r="H3152" s="221">
        <f t="shared" si="340"/>
        <v>208</v>
      </c>
      <c r="I3152" s="226">
        <v>100</v>
      </c>
      <c r="J3152" s="191">
        <f t="shared" si="341"/>
        <v>20800</v>
      </c>
      <c r="K3152" s="221">
        <f>+ม.11!R152</f>
        <v>1</v>
      </c>
      <c r="L3152" s="238" t="str">
        <f>+ม.11!T152</f>
        <v>บ้านเดี่ยว</v>
      </c>
      <c r="M3152" s="238" t="str">
        <f>+ม.11!U152</f>
        <v>ไม้</v>
      </c>
      <c r="N3152" s="190"/>
      <c r="O3152" s="197">
        <f>+ม.11!V152</f>
        <v>36</v>
      </c>
      <c r="P3152" s="190">
        <f>+ม.11!X152</f>
        <v>0</v>
      </c>
      <c r="Q3152" s="244">
        <v>6800</v>
      </c>
      <c r="R3152" s="197">
        <f t="shared" si="336"/>
        <v>244800</v>
      </c>
      <c r="S3152" s="221">
        <f>+ม.11!AA152</f>
        <v>35</v>
      </c>
      <c r="T3152" s="201">
        <f t="shared" si="337"/>
        <v>85680</v>
      </c>
      <c r="U3152" s="190">
        <f t="shared" si="338"/>
        <v>159120</v>
      </c>
      <c r="V3152" s="190">
        <f t="shared" si="339"/>
        <v>179920</v>
      </c>
      <c r="W3152" s="190"/>
      <c r="X3152" s="258"/>
      <c r="Y3152" s="251">
        <f t="shared" si="342"/>
        <v>179920</v>
      </c>
      <c r="Z3152" s="251">
        <v>0.03</v>
      </c>
    </row>
    <row r="3153" spans="1:26" ht="15.75" customHeight="1" x14ac:dyDescent="0.45">
      <c r="A3153" s="221">
        <v>109</v>
      </c>
      <c r="B3153" s="217" t="str">
        <f>+ม.11!D153</f>
        <v>ส.ป.ก.</v>
      </c>
      <c r="C3153" s="234">
        <f>+ม.11!E153</f>
        <v>19526</v>
      </c>
      <c r="D3153" s="221">
        <f>+ม.11!J153</f>
        <v>7</v>
      </c>
      <c r="E3153" s="221">
        <f>+ม.11!K153</f>
        <v>0</v>
      </c>
      <c r="F3153" s="230">
        <f>+ม.11!L153</f>
        <v>78</v>
      </c>
      <c r="G3153" s="190"/>
      <c r="H3153" s="221">
        <f t="shared" si="340"/>
        <v>2878</v>
      </c>
      <c r="I3153" s="226">
        <v>100</v>
      </c>
      <c r="J3153" s="191">
        <f t="shared" si="341"/>
        <v>287800</v>
      </c>
      <c r="K3153" s="221">
        <f>+ม.11!R153</f>
        <v>0</v>
      </c>
      <c r="L3153" s="238">
        <f>+ม.11!T153</f>
        <v>0</v>
      </c>
      <c r="M3153" s="238">
        <f>+ม.11!U153</f>
        <v>0</v>
      </c>
      <c r="N3153" s="190"/>
      <c r="O3153" s="197">
        <f>+ม.11!V153</f>
        <v>0</v>
      </c>
      <c r="P3153" s="190">
        <f>+ม.11!X153</f>
        <v>0</v>
      </c>
      <c r="Q3153" s="244"/>
      <c r="R3153" s="197">
        <f t="shared" si="336"/>
        <v>0</v>
      </c>
      <c r="S3153" s="221">
        <f>+ม.11!AA153</f>
        <v>0</v>
      </c>
      <c r="T3153" s="201">
        <f t="shared" si="337"/>
        <v>0</v>
      </c>
      <c r="U3153" s="190">
        <f t="shared" si="338"/>
        <v>0</v>
      </c>
      <c r="V3153" s="190">
        <f t="shared" si="339"/>
        <v>287800</v>
      </c>
      <c r="W3153" s="190"/>
      <c r="X3153" s="258"/>
      <c r="Y3153" s="251">
        <f t="shared" si="342"/>
        <v>287800</v>
      </c>
      <c r="Z3153" s="251">
        <v>0.01</v>
      </c>
    </row>
    <row r="3154" spans="1:26" ht="15.75" customHeight="1" x14ac:dyDescent="0.45">
      <c r="A3154" s="221">
        <v>110</v>
      </c>
      <c r="B3154" s="217" t="str">
        <f>+ม.11!D154</f>
        <v>ส.ป.ก.</v>
      </c>
      <c r="C3154" s="234">
        <f>+ม.11!E154</f>
        <v>11393</v>
      </c>
      <c r="D3154" s="221">
        <f>+ม.11!J154</f>
        <v>15</v>
      </c>
      <c r="E3154" s="221">
        <f>+ม.11!K154</f>
        <v>2</v>
      </c>
      <c r="F3154" s="230">
        <f>+ม.11!L154</f>
        <v>79</v>
      </c>
      <c r="G3154" s="190"/>
      <c r="H3154" s="221">
        <f t="shared" si="340"/>
        <v>6279</v>
      </c>
      <c r="I3154" s="226">
        <v>100</v>
      </c>
      <c r="J3154" s="191">
        <f t="shared" si="341"/>
        <v>627900</v>
      </c>
      <c r="K3154" s="221">
        <f>+ม.11!R154</f>
        <v>0</v>
      </c>
      <c r="L3154" s="238">
        <f>+ม.11!T154</f>
        <v>0</v>
      </c>
      <c r="M3154" s="238">
        <f>+ม.11!U154</f>
        <v>0</v>
      </c>
      <c r="N3154" s="190"/>
      <c r="O3154" s="197">
        <f>+ม.11!V154</f>
        <v>0</v>
      </c>
      <c r="P3154" s="190">
        <f>+ม.11!X154</f>
        <v>0</v>
      </c>
      <c r="Q3154" s="244"/>
      <c r="R3154" s="197">
        <f t="shared" si="336"/>
        <v>0</v>
      </c>
      <c r="S3154" s="221">
        <f>+ม.11!AA154</f>
        <v>0</v>
      </c>
      <c r="T3154" s="201">
        <f t="shared" si="337"/>
        <v>0</v>
      </c>
      <c r="U3154" s="190">
        <f t="shared" si="338"/>
        <v>0</v>
      </c>
      <c r="V3154" s="190">
        <f t="shared" si="339"/>
        <v>627900</v>
      </c>
      <c r="W3154" s="190"/>
      <c r="X3154" s="258"/>
      <c r="Y3154" s="251">
        <f t="shared" si="342"/>
        <v>627900</v>
      </c>
      <c r="Z3154" s="251">
        <v>0.01</v>
      </c>
    </row>
    <row r="3155" spans="1:26" ht="15.75" customHeight="1" x14ac:dyDescent="0.45">
      <c r="A3155" s="221">
        <v>111</v>
      </c>
      <c r="B3155" s="217" t="str">
        <f>+ม.11!D155</f>
        <v>ส.ป.ก.</v>
      </c>
      <c r="C3155" s="234">
        <f>+ม.11!E155</f>
        <v>11390</v>
      </c>
      <c r="D3155" s="221">
        <f>+ม.11!J155</f>
        <v>22</v>
      </c>
      <c r="E3155" s="221">
        <f>+ม.11!K155</f>
        <v>0</v>
      </c>
      <c r="F3155" s="230">
        <f>+ม.11!L155</f>
        <v>61</v>
      </c>
      <c r="G3155" s="190"/>
      <c r="H3155" s="221">
        <f t="shared" si="340"/>
        <v>8861</v>
      </c>
      <c r="I3155" s="226">
        <v>100</v>
      </c>
      <c r="J3155" s="191">
        <f t="shared" si="341"/>
        <v>886100</v>
      </c>
      <c r="K3155" s="221">
        <f>+ม.11!R155</f>
        <v>0</v>
      </c>
      <c r="L3155" s="238">
        <f>+ม.11!T155</f>
        <v>0</v>
      </c>
      <c r="M3155" s="238">
        <f>+ม.11!U155</f>
        <v>0</v>
      </c>
      <c r="N3155" s="190"/>
      <c r="O3155" s="197">
        <f>+ม.11!V155</f>
        <v>0</v>
      </c>
      <c r="P3155" s="190">
        <f>+ม.11!X155</f>
        <v>0</v>
      </c>
      <c r="Q3155" s="244"/>
      <c r="R3155" s="197">
        <f t="shared" si="336"/>
        <v>0</v>
      </c>
      <c r="S3155" s="221">
        <f>+ม.11!AA155</f>
        <v>0</v>
      </c>
      <c r="T3155" s="201">
        <f t="shared" si="337"/>
        <v>0</v>
      </c>
      <c r="U3155" s="190">
        <f t="shared" si="338"/>
        <v>0</v>
      </c>
      <c r="V3155" s="190">
        <f t="shared" si="339"/>
        <v>886100</v>
      </c>
      <c r="W3155" s="190"/>
      <c r="X3155" s="258"/>
      <c r="Y3155" s="251">
        <f t="shared" si="342"/>
        <v>886100</v>
      </c>
      <c r="Z3155" s="251">
        <v>0.01</v>
      </c>
    </row>
    <row r="3156" spans="1:26" ht="15.75" customHeight="1" x14ac:dyDescent="0.45">
      <c r="A3156" s="221">
        <v>112</v>
      </c>
      <c r="B3156" s="217" t="str">
        <f>+ม.11!D156</f>
        <v>ส.ป.ก.</v>
      </c>
      <c r="C3156" s="234">
        <f>+ม.11!E156</f>
        <v>9824</v>
      </c>
      <c r="D3156" s="221">
        <f>+ม.11!J156</f>
        <v>0</v>
      </c>
      <c r="E3156" s="221">
        <f>+ม.11!K156</f>
        <v>0</v>
      </c>
      <c r="F3156" s="230">
        <f>+ม.11!L156</f>
        <v>84</v>
      </c>
      <c r="G3156" s="190"/>
      <c r="H3156" s="221">
        <f t="shared" si="340"/>
        <v>84</v>
      </c>
      <c r="I3156" s="226">
        <v>100</v>
      </c>
      <c r="J3156" s="191">
        <f t="shared" si="341"/>
        <v>8400</v>
      </c>
      <c r="K3156" s="221">
        <f>+ม.11!R156</f>
        <v>1</v>
      </c>
      <c r="L3156" s="238" t="str">
        <f>+ม.11!T156</f>
        <v>บ้านเดี่ยว</v>
      </c>
      <c r="M3156" s="238" t="str">
        <f>+ม.11!U156</f>
        <v>ไม้</v>
      </c>
      <c r="N3156" s="190"/>
      <c r="O3156" s="197">
        <f>+ม.11!V156</f>
        <v>36</v>
      </c>
      <c r="P3156" s="190">
        <f>+ม.11!X156</f>
        <v>0</v>
      </c>
      <c r="Q3156" s="244">
        <v>6800</v>
      </c>
      <c r="R3156" s="197">
        <f t="shared" si="336"/>
        <v>244800</v>
      </c>
      <c r="S3156" s="221">
        <f>+ม.11!AA156</f>
        <v>35</v>
      </c>
      <c r="T3156" s="201">
        <f t="shared" si="337"/>
        <v>85680</v>
      </c>
      <c r="U3156" s="190">
        <f t="shared" si="338"/>
        <v>159120</v>
      </c>
      <c r="V3156" s="190">
        <f t="shared" si="339"/>
        <v>167520</v>
      </c>
      <c r="W3156" s="190"/>
      <c r="X3156" s="258"/>
      <c r="Y3156" s="251">
        <f t="shared" si="342"/>
        <v>167520</v>
      </c>
      <c r="Z3156" s="251">
        <v>0.03</v>
      </c>
    </row>
    <row r="3157" spans="1:26" ht="15.75" customHeight="1" x14ac:dyDescent="0.45">
      <c r="A3157" s="221">
        <v>113</v>
      </c>
      <c r="B3157" s="217" t="str">
        <f>+ม.11!D157</f>
        <v>ส.ป.ก.</v>
      </c>
      <c r="C3157" s="234">
        <f>+ม.11!E157</f>
        <v>9822</v>
      </c>
      <c r="D3157" s="221">
        <f>+ม.11!J157</f>
        <v>0</v>
      </c>
      <c r="E3157" s="221">
        <f>+ม.11!K157</f>
        <v>0</v>
      </c>
      <c r="F3157" s="230">
        <f>+ม.11!L157</f>
        <v>79</v>
      </c>
      <c r="G3157" s="190"/>
      <c r="H3157" s="221">
        <f t="shared" si="340"/>
        <v>79</v>
      </c>
      <c r="I3157" s="226">
        <v>100</v>
      </c>
      <c r="J3157" s="191">
        <f t="shared" si="341"/>
        <v>7900</v>
      </c>
      <c r="K3157" s="221">
        <f>+ม.11!R157</f>
        <v>1</v>
      </c>
      <c r="L3157" s="238" t="str">
        <f>+ม.11!T157</f>
        <v>บ้านเดี่ยว</v>
      </c>
      <c r="M3157" s="238" t="str">
        <f>+ม.11!U157</f>
        <v>ครึ่งตึกครึ่งไม้</v>
      </c>
      <c r="N3157" s="190"/>
      <c r="O3157" s="197">
        <f>+ม.11!V157</f>
        <v>72</v>
      </c>
      <c r="P3157" s="190">
        <f>+ม.11!X157</f>
        <v>0</v>
      </c>
      <c r="Q3157" s="244">
        <v>6800</v>
      </c>
      <c r="R3157" s="197">
        <f t="shared" si="336"/>
        <v>489600</v>
      </c>
      <c r="S3157" s="221">
        <f>+ม.11!AA157</f>
        <v>35</v>
      </c>
      <c r="T3157" s="201">
        <f t="shared" si="337"/>
        <v>171360</v>
      </c>
      <c r="U3157" s="190">
        <f t="shared" si="338"/>
        <v>318240</v>
      </c>
      <c r="V3157" s="190">
        <f t="shared" si="339"/>
        <v>326140</v>
      </c>
      <c r="W3157" s="190"/>
      <c r="X3157" s="258"/>
      <c r="Y3157" s="251">
        <f t="shared" si="342"/>
        <v>326140</v>
      </c>
      <c r="Z3157" s="251">
        <v>0.03</v>
      </c>
    </row>
    <row r="3158" spans="1:26" ht="15.75" customHeight="1" x14ac:dyDescent="0.45">
      <c r="A3158" s="221">
        <f>+ม.11!C158</f>
        <v>0</v>
      </c>
      <c r="B3158" s="217">
        <f>+ม.11!D158</f>
        <v>0</v>
      </c>
      <c r="C3158" s="234"/>
      <c r="D3158" s="221"/>
      <c r="E3158" s="221"/>
      <c r="F3158" s="230"/>
      <c r="G3158" s="190"/>
      <c r="H3158" s="221">
        <f t="shared" si="340"/>
        <v>0</v>
      </c>
      <c r="I3158" s="226"/>
      <c r="J3158" s="191">
        <f t="shared" si="341"/>
        <v>0</v>
      </c>
      <c r="K3158" s="221">
        <f>+ม.11!R158</f>
        <v>0</v>
      </c>
      <c r="L3158" s="238" t="str">
        <f>+ม.11!T158</f>
        <v>ชั้นที่1</v>
      </c>
      <c r="M3158" s="238">
        <f>+ม.11!U158</f>
        <v>0</v>
      </c>
      <c r="N3158" s="190"/>
      <c r="O3158" s="197">
        <f>+ม.11!V158</f>
        <v>0</v>
      </c>
      <c r="P3158" s="190">
        <f>+ม.11!X158</f>
        <v>36</v>
      </c>
      <c r="Q3158" s="244"/>
      <c r="R3158" s="197">
        <f t="shared" si="336"/>
        <v>0</v>
      </c>
      <c r="S3158" s="221">
        <f>+ม.11!AA158</f>
        <v>0</v>
      </c>
      <c r="T3158" s="201">
        <f t="shared" si="337"/>
        <v>0</v>
      </c>
      <c r="U3158" s="190">
        <f t="shared" si="338"/>
        <v>0</v>
      </c>
      <c r="V3158" s="190">
        <f t="shared" si="339"/>
        <v>0</v>
      </c>
      <c r="W3158" s="190"/>
      <c r="X3158" s="258"/>
      <c r="Y3158" s="251">
        <f t="shared" si="342"/>
        <v>0</v>
      </c>
      <c r="Z3158" s="251"/>
    </row>
    <row r="3159" spans="1:26" ht="15.75" customHeight="1" x14ac:dyDescent="0.45">
      <c r="A3159" s="221">
        <f>+ม.11!C159</f>
        <v>0</v>
      </c>
      <c r="B3159" s="217">
        <f>+ม.11!D159</f>
        <v>0</v>
      </c>
      <c r="C3159" s="234"/>
      <c r="D3159" s="221"/>
      <c r="E3159" s="221"/>
      <c r="F3159" s="230"/>
      <c r="G3159" s="190"/>
      <c r="H3159" s="221">
        <f t="shared" si="340"/>
        <v>0</v>
      </c>
      <c r="I3159" s="226"/>
      <c r="J3159" s="191">
        <f t="shared" si="341"/>
        <v>0</v>
      </c>
      <c r="K3159" s="221">
        <f>+ม.11!R159</f>
        <v>0</v>
      </c>
      <c r="L3159" s="238" t="str">
        <f>+ม.11!T159</f>
        <v>ชั้นที่2</v>
      </c>
      <c r="M3159" s="238">
        <f>+ม.11!U159</f>
        <v>0</v>
      </c>
      <c r="N3159" s="190"/>
      <c r="O3159" s="197">
        <f>+ม.11!V159</f>
        <v>0</v>
      </c>
      <c r="P3159" s="190">
        <f>+ม.11!X159</f>
        <v>36</v>
      </c>
      <c r="Q3159" s="244"/>
      <c r="R3159" s="197">
        <f t="shared" si="336"/>
        <v>0</v>
      </c>
      <c r="S3159" s="221">
        <f>+ม.11!AA159</f>
        <v>0</v>
      </c>
      <c r="T3159" s="201">
        <f t="shared" si="337"/>
        <v>0</v>
      </c>
      <c r="U3159" s="190">
        <f t="shared" si="338"/>
        <v>0</v>
      </c>
      <c r="V3159" s="190">
        <f t="shared" si="339"/>
        <v>0</v>
      </c>
      <c r="W3159" s="190"/>
      <c r="X3159" s="258"/>
      <c r="Y3159" s="251">
        <f t="shared" si="342"/>
        <v>0</v>
      </c>
      <c r="Z3159" s="251"/>
    </row>
    <row r="3160" spans="1:26" ht="15.75" customHeight="1" x14ac:dyDescent="0.45">
      <c r="A3160" s="221">
        <v>114</v>
      </c>
      <c r="B3160" s="217" t="str">
        <f>+ม.11!D160</f>
        <v>ส.ป.ก.</v>
      </c>
      <c r="C3160" s="234">
        <f>+ม.11!E160</f>
        <v>9821</v>
      </c>
      <c r="D3160" s="221">
        <f>+ม.11!J160</f>
        <v>1</v>
      </c>
      <c r="E3160" s="221">
        <f>+ม.11!K160</f>
        <v>3</v>
      </c>
      <c r="F3160" s="230">
        <f>+ม.11!L160</f>
        <v>2</v>
      </c>
      <c r="G3160" s="190"/>
      <c r="H3160" s="221">
        <f t="shared" si="340"/>
        <v>702</v>
      </c>
      <c r="I3160" s="226">
        <v>100</v>
      </c>
      <c r="J3160" s="191">
        <f t="shared" si="341"/>
        <v>70200</v>
      </c>
      <c r="K3160" s="221">
        <f>+ม.11!R160</f>
        <v>0</v>
      </c>
      <c r="L3160" s="238">
        <f>+ม.11!T160</f>
        <v>0</v>
      </c>
      <c r="M3160" s="238">
        <f>+ม.11!U160</f>
        <v>0</v>
      </c>
      <c r="N3160" s="190"/>
      <c r="O3160" s="197">
        <f>+ม.11!V160</f>
        <v>0</v>
      </c>
      <c r="P3160" s="190">
        <f>+ม.11!X160</f>
        <v>0</v>
      </c>
      <c r="Q3160" s="244"/>
      <c r="R3160" s="197">
        <f t="shared" si="336"/>
        <v>0</v>
      </c>
      <c r="S3160" s="221">
        <f>+ม.11!AA160</f>
        <v>0</v>
      </c>
      <c r="T3160" s="201">
        <f t="shared" si="337"/>
        <v>0</v>
      </c>
      <c r="U3160" s="190">
        <f t="shared" si="338"/>
        <v>0</v>
      </c>
      <c r="V3160" s="190">
        <f t="shared" si="339"/>
        <v>70200</v>
      </c>
      <c r="W3160" s="190"/>
      <c r="X3160" s="258"/>
      <c r="Y3160" s="251">
        <f t="shared" si="342"/>
        <v>70200</v>
      </c>
      <c r="Z3160" s="251">
        <v>0.01</v>
      </c>
    </row>
    <row r="3161" spans="1:26" ht="15.75" customHeight="1" x14ac:dyDescent="0.45">
      <c r="A3161" s="221">
        <v>115</v>
      </c>
      <c r="B3161" s="217" t="str">
        <f>+ม.11!D161</f>
        <v>ส.ป.ก.</v>
      </c>
      <c r="C3161" s="234">
        <f>+ม.11!E161</f>
        <v>9812</v>
      </c>
      <c r="D3161" s="221">
        <f>+ม.11!J161</f>
        <v>0</v>
      </c>
      <c r="E3161" s="221">
        <f>+ม.11!K161</f>
        <v>1</v>
      </c>
      <c r="F3161" s="230">
        <f>+ม.11!L161</f>
        <v>5</v>
      </c>
      <c r="G3161" s="190"/>
      <c r="H3161" s="221">
        <f t="shared" si="340"/>
        <v>105</v>
      </c>
      <c r="I3161" s="226">
        <v>100</v>
      </c>
      <c r="J3161" s="191">
        <f t="shared" si="341"/>
        <v>10500</v>
      </c>
      <c r="K3161" s="221">
        <f>+ม.11!R161</f>
        <v>1</v>
      </c>
      <c r="L3161" s="238" t="str">
        <f>+ม.11!T161</f>
        <v>บ้านเดี่ยว</v>
      </c>
      <c r="M3161" s="238" t="str">
        <f>+ม.11!U161</f>
        <v>ตึก</v>
      </c>
      <c r="N3161" s="190"/>
      <c r="O3161" s="197">
        <f>+ม.11!V161</f>
        <v>72</v>
      </c>
      <c r="P3161" s="190">
        <f>+ม.11!X161</f>
        <v>0</v>
      </c>
      <c r="Q3161" s="244">
        <v>6800</v>
      </c>
      <c r="R3161" s="197">
        <f t="shared" si="336"/>
        <v>489600</v>
      </c>
      <c r="S3161" s="221">
        <f>+ม.11!AA161</f>
        <v>26</v>
      </c>
      <c r="T3161" s="201">
        <f t="shared" si="337"/>
        <v>127296</v>
      </c>
      <c r="U3161" s="190">
        <f t="shared" si="338"/>
        <v>362304</v>
      </c>
      <c r="V3161" s="190">
        <f t="shared" si="339"/>
        <v>372804</v>
      </c>
      <c r="W3161" s="190"/>
      <c r="X3161" s="258"/>
      <c r="Y3161" s="251">
        <f t="shared" si="342"/>
        <v>372804</v>
      </c>
      <c r="Z3161" s="251">
        <v>0.03</v>
      </c>
    </row>
    <row r="3162" spans="1:26" ht="15.75" customHeight="1" x14ac:dyDescent="0.45">
      <c r="A3162" s="221">
        <v>116</v>
      </c>
      <c r="B3162" s="217" t="str">
        <f>+ม.11!D162</f>
        <v>ส.ป.ก.</v>
      </c>
      <c r="C3162" s="234">
        <f>+ม.11!E162</f>
        <v>9743</v>
      </c>
      <c r="D3162" s="221">
        <f>+ม.11!J162</f>
        <v>0</v>
      </c>
      <c r="E3162" s="221">
        <f>+ม.11!K162</f>
        <v>0</v>
      </c>
      <c r="F3162" s="230">
        <f>+ม.11!L162</f>
        <v>86</v>
      </c>
      <c r="G3162" s="190"/>
      <c r="H3162" s="221">
        <f t="shared" si="340"/>
        <v>86</v>
      </c>
      <c r="I3162" s="226">
        <v>100</v>
      </c>
      <c r="J3162" s="191">
        <f t="shared" si="341"/>
        <v>8600</v>
      </c>
      <c r="K3162" s="221">
        <f>+ม.11!R162</f>
        <v>1</v>
      </c>
      <c r="L3162" s="238" t="str">
        <f>+ม.11!T162</f>
        <v>บ้านเดี่ยว</v>
      </c>
      <c r="M3162" s="238" t="str">
        <f>+ม.11!U162</f>
        <v>ตึก</v>
      </c>
      <c r="N3162" s="190"/>
      <c r="O3162" s="197">
        <f>+ม.11!V162</f>
        <v>54</v>
      </c>
      <c r="P3162" s="190">
        <f>+ม.11!X162</f>
        <v>0</v>
      </c>
      <c r="Q3162" s="244">
        <v>6800</v>
      </c>
      <c r="R3162" s="197">
        <f t="shared" si="336"/>
        <v>367200</v>
      </c>
      <c r="S3162" s="221">
        <f>+ม.11!AA162</f>
        <v>20</v>
      </c>
      <c r="T3162" s="201">
        <f t="shared" si="337"/>
        <v>73440</v>
      </c>
      <c r="U3162" s="190">
        <f t="shared" si="338"/>
        <v>293760</v>
      </c>
      <c r="V3162" s="190">
        <f t="shared" si="339"/>
        <v>302360</v>
      </c>
      <c r="W3162" s="190"/>
      <c r="X3162" s="258"/>
      <c r="Y3162" s="251">
        <f t="shared" si="342"/>
        <v>302360</v>
      </c>
      <c r="Z3162" s="251">
        <v>0.03</v>
      </c>
    </row>
    <row r="3163" spans="1:26" ht="15.75" customHeight="1" x14ac:dyDescent="0.45">
      <c r="A3163" s="221">
        <v>117</v>
      </c>
      <c r="B3163" s="217" t="str">
        <f>+ม.11!D163</f>
        <v>ส.ป.ก.</v>
      </c>
      <c r="C3163" s="234">
        <f>+ม.11!E163</f>
        <v>6253</v>
      </c>
      <c r="D3163" s="221">
        <f>+ม.11!J163</f>
        <v>5</v>
      </c>
      <c r="E3163" s="221">
        <f>+ม.11!K163</f>
        <v>1</v>
      </c>
      <c r="F3163" s="230">
        <f>+ม.11!L163</f>
        <v>37</v>
      </c>
      <c r="G3163" s="190"/>
      <c r="H3163" s="221">
        <f t="shared" si="340"/>
        <v>2137</v>
      </c>
      <c r="I3163" s="226">
        <v>100</v>
      </c>
      <c r="J3163" s="191">
        <f t="shared" si="341"/>
        <v>213700</v>
      </c>
      <c r="K3163" s="221">
        <f>+ม.11!R163</f>
        <v>0</v>
      </c>
      <c r="L3163" s="238">
        <f>+ม.11!T163</f>
        <v>0</v>
      </c>
      <c r="M3163" s="238">
        <f>+ม.11!U163</f>
        <v>0</v>
      </c>
      <c r="N3163" s="190"/>
      <c r="O3163" s="197">
        <f>+ม.11!V163</f>
        <v>0</v>
      </c>
      <c r="P3163" s="190">
        <f>+ม.11!X163</f>
        <v>0</v>
      </c>
      <c r="Q3163" s="244"/>
      <c r="R3163" s="197">
        <f t="shared" si="336"/>
        <v>0</v>
      </c>
      <c r="S3163" s="221">
        <f>+ม.11!AA163</f>
        <v>0</v>
      </c>
      <c r="T3163" s="201">
        <f t="shared" si="337"/>
        <v>0</v>
      </c>
      <c r="U3163" s="190">
        <f t="shared" si="338"/>
        <v>0</v>
      </c>
      <c r="V3163" s="190">
        <f t="shared" si="339"/>
        <v>213700</v>
      </c>
      <c r="W3163" s="190"/>
      <c r="X3163" s="258"/>
      <c r="Y3163" s="251">
        <f t="shared" si="342"/>
        <v>213700</v>
      </c>
      <c r="Z3163" s="251">
        <v>0.01</v>
      </c>
    </row>
    <row r="3164" spans="1:26" ht="15.75" customHeight="1" x14ac:dyDescent="0.45">
      <c r="A3164" s="221">
        <v>118</v>
      </c>
      <c r="B3164" s="217" t="str">
        <f>+ม.11!D164</f>
        <v>ส.ป.ก.</v>
      </c>
      <c r="C3164" s="234">
        <f>+ม.11!E164</f>
        <v>1294</v>
      </c>
      <c r="D3164" s="221">
        <f>+ม.11!J164</f>
        <v>6</v>
      </c>
      <c r="E3164" s="221">
        <f>+ม.11!K164</f>
        <v>2</v>
      </c>
      <c r="F3164" s="230">
        <f>+ม.11!L164</f>
        <v>36</v>
      </c>
      <c r="G3164" s="190"/>
      <c r="H3164" s="221">
        <f t="shared" si="340"/>
        <v>2636</v>
      </c>
      <c r="I3164" s="226">
        <v>100</v>
      </c>
      <c r="J3164" s="191">
        <f t="shared" si="341"/>
        <v>263600</v>
      </c>
      <c r="K3164" s="221">
        <f>+ม.11!R164</f>
        <v>0</v>
      </c>
      <c r="L3164" s="238">
        <f>+ม.11!T164</f>
        <v>0</v>
      </c>
      <c r="M3164" s="238">
        <f>+ม.11!U164</f>
        <v>0</v>
      </c>
      <c r="N3164" s="190"/>
      <c r="O3164" s="197">
        <f>+ม.11!V164</f>
        <v>0</v>
      </c>
      <c r="P3164" s="190">
        <f>+ม.11!X164</f>
        <v>0</v>
      </c>
      <c r="Q3164" s="244"/>
      <c r="R3164" s="197">
        <f t="shared" si="336"/>
        <v>0</v>
      </c>
      <c r="S3164" s="221">
        <f>+ม.11!AA164</f>
        <v>0</v>
      </c>
      <c r="T3164" s="201">
        <f t="shared" si="337"/>
        <v>0</v>
      </c>
      <c r="U3164" s="190">
        <f t="shared" si="338"/>
        <v>0</v>
      </c>
      <c r="V3164" s="190">
        <f t="shared" si="339"/>
        <v>263600</v>
      </c>
      <c r="W3164" s="190"/>
      <c r="X3164" s="258"/>
      <c r="Y3164" s="251">
        <f t="shared" si="342"/>
        <v>263600</v>
      </c>
      <c r="Z3164" s="251">
        <v>0.01</v>
      </c>
    </row>
    <row r="3165" spans="1:26" ht="15.75" customHeight="1" x14ac:dyDescent="0.45">
      <c r="A3165" s="221">
        <v>119</v>
      </c>
      <c r="B3165" s="217" t="str">
        <f>+ม.11!D165</f>
        <v>ส.ป.ก.</v>
      </c>
      <c r="C3165" s="234">
        <f>+ม.11!E165</f>
        <v>9802</v>
      </c>
      <c r="D3165" s="221">
        <f>+ม.11!J165</f>
        <v>0</v>
      </c>
      <c r="E3165" s="221">
        <f>+ม.11!K165</f>
        <v>0</v>
      </c>
      <c r="F3165" s="230">
        <f>+ม.11!L165</f>
        <v>34</v>
      </c>
      <c r="G3165" s="190"/>
      <c r="H3165" s="221">
        <f t="shared" si="340"/>
        <v>34</v>
      </c>
      <c r="I3165" s="226">
        <v>100</v>
      </c>
      <c r="J3165" s="191">
        <f t="shared" si="341"/>
        <v>3400</v>
      </c>
      <c r="K3165" s="221">
        <f>+ม.11!R165</f>
        <v>1</v>
      </c>
      <c r="L3165" s="238" t="str">
        <f>+ม.11!T165</f>
        <v>บ้านเดี่ยว</v>
      </c>
      <c r="M3165" s="238" t="str">
        <f>+ม.11!U165</f>
        <v>ไม้</v>
      </c>
      <c r="N3165" s="190"/>
      <c r="O3165" s="197">
        <f>+ม.11!V165</f>
        <v>72</v>
      </c>
      <c r="P3165" s="190">
        <f>+ม.11!X165</f>
        <v>0</v>
      </c>
      <c r="Q3165" s="244">
        <v>6800</v>
      </c>
      <c r="R3165" s="197">
        <f t="shared" si="336"/>
        <v>489600</v>
      </c>
      <c r="S3165" s="221">
        <f>+ม.11!AA165</f>
        <v>20</v>
      </c>
      <c r="T3165" s="201">
        <f t="shared" si="337"/>
        <v>97920</v>
      </c>
      <c r="U3165" s="190">
        <f t="shared" si="338"/>
        <v>391680</v>
      </c>
      <c r="V3165" s="190">
        <f t="shared" si="339"/>
        <v>395080</v>
      </c>
      <c r="W3165" s="190"/>
      <c r="X3165" s="258"/>
      <c r="Y3165" s="251">
        <f t="shared" si="342"/>
        <v>395080</v>
      </c>
      <c r="Z3165" s="251">
        <v>0.03</v>
      </c>
    </row>
    <row r="3166" spans="1:26" ht="15.75" customHeight="1" x14ac:dyDescent="0.45">
      <c r="A3166" s="221">
        <v>120</v>
      </c>
      <c r="B3166" s="217" t="str">
        <f>+ม.11!D166</f>
        <v>ส.ป.ก.</v>
      </c>
      <c r="C3166" s="234">
        <f>+ม.11!E166</f>
        <v>254</v>
      </c>
      <c r="D3166" s="221">
        <f>+ม.11!J166</f>
        <v>44</v>
      </c>
      <c r="E3166" s="221">
        <f>+ม.11!K166</f>
        <v>0</v>
      </c>
      <c r="F3166" s="230">
        <f>+ม.11!L166</f>
        <v>71</v>
      </c>
      <c r="G3166" s="190"/>
      <c r="H3166" s="221">
        <f t="shared" si="340"/>
        <v>17671</v>
      </c>
      <c r="I3166" s="226">
        <v>100</v>
      </c>
      <c r="J3166" s="191">
        <f t="shared" si="341"/>
        <v>1767100</v>
      </c>
      <c r="K3166" s="221">
        <f>+ม.11!R166</f>
        <v>0</v>
      </c>
      <c r="L3166" s="238">
        <f>+ม.11!T166</f>
        <v>0</v>
      </c>
      <c r="M3166" s="238">
        <f>+ม.11!U166</f>
        <v>0</v>
      </c>
      <c r="N3166" s="190"/>
      <c r="O3166" s="197">
        <f>+ม.11!V166</f>
        <v>0</v>
      </c>
      <c r="P3166" s="190">
        <f>+ม.11!X166</f>
        <v>0</v>
      </c>
      <c r="Q3166" s="244"/>
      <c r="R3166" s="197">
        <f t="shared" si="336"/>
        <v>0</v>
      </c>
      <c r="S3166" s="221">
        <f>+ม.11!AA166</f>
        <v>0</v>
      </c>
      <c r="T3166" s="201">
        <f t="shared" si="337"/>
        <v>0</v>
      </c>
      <c r="U3166" s="190">
        <f t="shared" si="338"/>
        <v>0</v>
      </c>
      <c r="V3166" s="190">
        <f t="shared" si="339"/>
        <v>1767100</v>
      </c>
      <c r="W3166" s="190"/>
      <c r="X3166" s="258"/>
      <c r="Y3166" s="251">
        <f t="shared" si="342"/>
        <v>1767100</v>
      </c>
      <c r="Z3166" s="251">
        <v>0.01</v>
      </c>
    </row>
    <row r="3167" spans="1:26" ht="15.75" customHeight="1" x14ac:dyDescent="0.45">
      <c r="A3167" s="221">
        <v>121</v>
      </c>
      <c r="B3167" s="217" t="str">
        <f>+ม.11!D167</f>
        <v>ส.ป.ก.</v>
      </c>
      <c r="C3167" s="234">
        <f>+ม.11!E167</f>
        <v>6333</v>
      </c>
      <c r="D3167" s="221">
        <f>+ม.11!J167</f>
        <v>22</v>
      </c>
      <c r="E3167" s="221">
        <f>+ม.11!K167</f>
        <v>2</v>
      </c>
      <c r="F3167" s="230">
        <f>+ม.11!L167</f>
        <v>66</v>
      </c>
      <c r="G3167" s="190"/>
      <c r="H3167" s="221">
        <f t="shared" si="340"/>
        <v>9066</v>
      </c>
      <c r="I3167" s="226">
        <v>100</v>
      </c>
      <c r="J3167" s="191">
        <f t="shared" si="341"/>
        <v>906600</v>
      </c>
      <c r="K3167" s="221">
        <f>+ม.11!R167</f>
        <v>0</v>
      </c>
      <c r="L3167" s="238">
        <f>+ม.11!T167</f>
        <v>0</v>
      </c>
      <c r="M3167" s="238">
        <f>+ม.11!U167</f>
        <v>0</v>
      </c>
      <c r="N3167" s="190"/>
      <c r="O3167" s="197">
        <f>+ม.11!V167</f>
        <v>0</v>
      </c>
      <c r="P3167" s="190">
        <f>+ม.11!X167</f>
        <v>0</v>
      </c>
      <c r="Q3167" s="244"/>
      <c r="R3167" s="197">
        <f t="shared" si="336"/>
        <v>0</v>
      </c>
      <c r="S3167" s="221">
        <f>+ม.11!AA167</f>
        <v>0</v>
      </c>
      <c r="T3167" s="201">
        <f t="shared" si="337"/>
        <v>0</v>
      </c>
      <c r="U3167" s="190">
        <f t="shared" si="338"/>
        <v>0</v>
      </c>
      <c r="V3167" s="190">
        <f t="shared" si="339"/>
        <v>906600</v>
      </c>
      <c r="W3167" s="190"/>
      <c r="X3167" s="258"/>
      <c r="Y3167" s="251">
        <f t="shared" si="342"/>
        <v>906600</v>
      </c>
      <c r="Z3167" s="251">
        <v>0.01</v>
      </c>
    </row>
    <row r="3168" spans="1:26" ht="15.75" customHeight="1" x14ac:dyDescent="0.45">
      <c r="A3168" s="221">
        <v>122</v>
      </c>
      <c r="B3168" s="217" t="str">
        <f>+ม.11!D168</f>
        <v>ส.ป.ก.</v>
      </c>
      <c r="C3168" s="234">
        <f>+ม.11!E168</f>
        <v>9805</v>
      </c>
      <c r="D3168" s="221">
        <f>+ม.11!J168</f>
        <v>1</v>
      </c>
      <c r="E3168" s="221">
        <f>+ม.11!K168</f>
        <v>2</v>
      </c>
      <c r="F3168" s="230">
        <f>+ม.11!L168</f>
        <v>61</v>
      </c>
      <c r="G3168" s="190"/>
      <c r="H3168" s="221">
        <f t="shared" si="340"/>
        <v>661</v>
      </c>
      <c r="I3168" s="226">
        <v>100</v>
      </c>
      <c r="J3168" s="191">
        <f t="shared" si="341"/>
        <v>66100</v>
      </c>
      <c r="K3168" s="221">
        <f>+ม.11!R168</f>
        <v>0</v>
      </c>
      <c r="L3168" s="238">
        <f>+ม.11!T168</f>
        <v>0</v>
      </c>
      <c r="M3168" s="238">
        <f>+ม.11!U168</f>
        <v>0</v>
      </c>
      <c r="N3168" s="190"/>
      <c r="O3168" s="197">
        <f>+ม.11!V168</f>
        <v>0</v>
      </c>
      <c r="P3168" s="190">
        <f>+ม.11!X168</f>
        <v>0</v>
      </c>
      <c r="Q3168" s="244"/>
      <c r="R3168" s="197">
        <f t="shared" si="336"/>
        <v>0</v>
      </c>
      <c r="S3168" s="221">
        <f>+ม.11!AA168</f>
        <v>0</v>
      </c>
      <c r="T3168" s="201">
        <f t="shared" si="337"/>
        <v>0</v>
      </c>
      <c r="U3168" s="190">
        <f t="shared" si="338"/>
        <v>0</v>
      </c>
      <c r="V3168" s="190">
        <f t="shared" si="339"/>
        <v>66100</v>
      </c>
      <c r="W3168" s="190"/>
      <c r="X3168" s="258"/>
      <c r="Y3168" s="251">
        <f t="shared" si="342"/>
        <v>66100</v>
      </c>
      <c r="Z3168" s="251">
        <v>0.01</v>
      </c>
    </row>
    <row r="3169" spans="1:26" ht="15.75" customHeight="1" x14ac:dyDescent="0.45">
      <c r="A3169" s="221">
        <v>123</v>
      </c>
      <c r="B3169" s="217" t="str">
        <f>+ม.11!D169</f>
        <v>ส.ป.ก.</v>
      </c>
      <c r="C3169" s="234">
        <f>+ม.11!E169</f>
        <v>9806</v>
      </c>
      <c r="D3169" s="221">
        <f>+ม.11!J169</f>
        <v>0</v>
      </c>
      <c r="E3169" s="221">
        <f>+ม.11!K169</f>
        <v>1</v>
      </c>
      <c r="F3169" s="230">
        <f>+ม.11!L169</f>
        <v>17</v>
      </c>
      <c r="G3169" s="190"/>
      <c r="H3169" s="221">
        <f t="shared" si="340"/>
        <v>117</v>
      </c>
      <c r="I3169" s="226">
        <v>100</v>
      </c>
      <c r="J3169" s="191">
        <f t="shared" si="341"/>
        <v>11700</v>
      </c>
      <c r="K3169" s="221">
        <f>+ม.11!R169</f>
        <v>1</v>
      </c>
      <c r="L3169" s="238" t="str">
        <f>+ม.11!T169</f>
        <v>บ้านเดี่ยว</v>
      </c>
      <c r="M3169" s="238" t="str">
        <f>+ม.11!U169</f>
        <v>ครึ่งตึกครึ่งไม้</v>
      </c>
      <c r="N3169" s="190"/>
      <c r="O3169" s="197">
        <f>+ม.11!V169</f>
        <v>144</v>
      </c>
      <c r="P3169" s="190">
        <f>+ม.11!X169</f>
        <v>0</v>
      </c>
      <c r="Q3169" s="244">
        <v>6800</v>
      </c>
      <c r="R3169" s="197">
        <f t="shared" ref="R3169:R3214" si="343">O3169*Q3169</f>
        <v>979200</v>
      </c>
      <c r="S3169" s="221">
        <f>+ม.11!AA169</f>
        <v>27</v>
      </c>
      <c r="T3169" s="201">
        <f t="shared" ref="T3169:T3214" si="344">R3169*S3169/100</f>
        <v>264384</v>
      </c>
      <c r="U3169" s="190">
        <f t="shared" ref="U3169:U3214" si="345">R3169-T3169</f>
        <v>714816</v>
      </c>
      <c r="V3169" s="190">
        <f t="shared" ref="V3169:V3214" si="346">J3169+U3169</f>
        <v>726516</v>
      </c>
      <c r="W3169" s="190"/>
      <c r="X3169" s="258"/>
      <c r="Y3169" s="251">
        <f t="shared" si="342"/>
        <v>726516</v>
      </c>
      <c r="Z3169" s="251">
        <v>0.03</v>
      </c>
    </row>
    <row r="3170" spans="1:26" ht="15.75" customHeight="1" x14ac:dyDescent="0.45">
      <c r="A3170" s="221">
        <f>+ม.11!C170</f>
        <v>0</v>
      </c>
      <c r="B3170" s="217">
        <f>+ม.11!D170</f>
        <v>0</v>
      </c>
      <c r="C3170" s="234"/>
      <c r="D3170" s="221"/>
      <c r="E3170" s="221"/>
      <c r="F3170" s="230"/>
      <c r="G3170" s="190"/>
      <c r="H3170" s="221">
        <f t="shared" si="340"/>
        <v>0</v>
      </c>
      <c r="I3170" s="226"/>
      <c r="J3170" s="191">
        <f t="shared" si="341"/>
        <v>0</v>
      </c>
      <c r="K3170" s="221">
        <f>+ม.11!R170</f>
        <v>0</v>
      </c>
      <c r="L3170" s="238" t="str">
        <f>+ม.11!T170</f>
        <v>ชั้นที่1</v>
      </c>
      <c r="M3170" s="238">
        <f>+ม.11!U170</f>
        <v>0</v>
      </c>
      <c r="N3170" s="190"/>
      <c r="O3170" s="197">
        <f>+ม.11!V170</f>
        <v>0</v>
      </c>
      <c r="P3170" s="190">
        <f>+ม.11!X170</f>
        <v>72</v>
      </c>
      <c r="Q3170" s="244"/>
      <c r="R3170" s="197">
        <f t="shared" si="343"/>
        <v>0</v>
      </c>
      <c r="S3170" s="221">
        <f>+ม.11!AA170</f>
        <v>0</v>
      </c>
      <c r="T3170" s="201">
        <f t="shared" si="344"/>
        <v>0</v>
      </c>
      <c r="U3170" s="190">
        <f t="shared" si="345"/>
        <v>0</v>
      </c>
      <c r="V3170" s="190">
        <f t="shared" si="346"/>
        <v>0</v>
      </c>
      <c r="W3170" s="190"/>
      <c r="X3170" s="258"/>
      <c r="Y3170" s="251">
        <f t="shared" si="342"/>
        <v>0</v>
      </c>
      <c r="Z3170" s="251"/>
    </row>
    <row r="3171" spans="1:26" ht="15.75" customHeight="1" x14ac:dyDescent="0.45">
      <c r="A3171" s="221">
        <f>+ม.11!C171</f>
        <v>0</v>
      </c>
      <c r="B3171" s="217">
        <f>+ม.11!D171</f>
        <v>0</v>
      </c>
      <c r="C3171" s="234"/>
      <c r="D3171" s="221"/>
      <c r="E3171" s="221"/>
      <c r="F3171" s="230"/>
      <c r="G3171" s="190"/>
      <c r="H3171" s="221">
        <f t="shared" si="340"/>
        <v>0</v>
      </c>
      <c r="I3171" s="226"/>
      <c r="J3171" s="191">
        <f t="shared" si="341"/>
        <v>0</v>
      </c>
      <c r="K3171" s="221">
        <f>+ม.11!R171</f>
        <v>0</v>
      </c>
      <c r="L3171" s="238" t="str">
        <f>+ม.11!T171</f>
        <v>ชั้นที่2</v>
      </c>
      <c r="M3171" s="238">
        <f>+ม.11!U171</f>
        <v>0</v>
      </c>
      <c r="N3171" s="190"/>
      <c r="O3171" s="197">
        <f>+ม.11!V171</f>
        <v>0</v>
      </c>
      <c r="P3171" s="190">
        <f>+ม.11!X171</f>
        <v>72</v>
      </c>
      <c r="Q3171" s="244"/>
      <c r="R3171" s="197">
        <f t="shared" si="343"/>
        <v>0</v>
      </c>
      <c r="S3171" s="221">
        <f>+ม.11!AA171</f>
        <v>0</v>
      </c>
      <c r="T3171" s="201">
        <f t="shared" si="344"/>
        <v>0</v>
      </c>
      <c r="U3171" s="190">
        <f t="shared" si="345"/>
        <v>0</v>
      </c>
      <c r="V3171" s="190">
        <f t="shared" si="346"/>
        <v>0</v>
      </c>
      <c r="W3171" s="190"/>
      <c r="X3171" s="258"/>
      <c r="Y3171" s="251">
        <f t="shared" si="342"/>
        <v>0</v>
      </c>
      <c r="Z3171" s="251"/>
    </row>
    <row r="3172" spans="1:26" ht="15.75" customHeight="1" x14ac:dyDescent="0.45">
      <c r="A3172" s="221">
        <v>124</v>
      </c>
      <c r="B3172" s="217" t="str">
        <f>+ม.11!D172</f>
        <v>ส.ป.ก.</v>
      </c>
      <c r="C3172" s="234">
        <f>+ม.11!E172</f>
        <v>1280</v>
      </c>
      <c r="D3172" s="221">
        <f>+ม.11!J172</f>
        <v>2</v>
      </c>
      <c r="E3172" s="221">
        <f>+ม.11!K172</f>
        <v>2</v>
      </c>
      <c r="F3172" s="230">
        <f>+ม.11!L172</f>
        <v>87</v>
      </c>
      <c r="G3172" s="190"/>
      <c r="H3172" s="221">
        <f t="shared" si="340"/>
        <v>1087</v>
      </c>
      <c r="I3172" s="226">
        <v>100</v>
      </c>
      <c r="J3172" s="191">
        <f t="shared" si="341"/>
        <v>108700</v>
      </c>
      <c r="K3172" s="221">
        <f>+ม.11!R172</f>
        <v>0</v>
      </c>
      <c r="L3172" s="238">
        <f>+ม.11!T172</f>
        <v>0</v>
      </c>
      <c r="M3172" s="238">
        <f>+ม.11!U172</f>
        <v>0</v>
      </c>
      <c r="N3172" s="190"/>
      <c r="O3172" s="197">
        <f>+ม.11!V172</f>
        <v>0</v>
      </c>
      <c r="P3172" s="190">
        <f>+ม.11!X172</f>
        <v>0</v>
      </c>
      <c r="Q3172" s="244"/>
      <c r="R3172" s="197">
        <f t="shared" si="343"/>
        <v>0</v>
      </c>
      <c r="S3172" s="221">
        <f>+ม.11!AA172</f>
        <v>0</v>
      </c>
      <c r="T3172" s="201">
        <f t="shared" si="344"/>
        <v>0</v>
      </c>
      <c r="U3172" s="190">
        <f t="shared" si="345"/>
        <v>0</v>
      </c>
      <c r="V3172" s="190">
        <f t="shared" si="346"/>
        <v>108700</v>
      </c>
      <c r="W3172" s="190"/>
      <c r="X3172" s="258"/>
      <c r="Y3172" s="251">
        <f t="shared" si="342"/>
        <v>108700</v>
      </c>
      <c r="Z3172" s="251">
        <v>0.01</v>
      </c>
    </row>
    <row r="3173" spans="1:26" ht="15.75" customHeight="1" x14ac:dyDescent="0.45">
      <c r="A3173" s="221">
        <v>125</v>
      </c>
      <c r="B3173" s="217" t="str">
        <f>+ม.11!D173</f>
        <v>ส.ป.ก.</v>
      </c>
      <c r="C3173" s="234">
        <f>+ม.11!E173</f>
        <v>1306</v>
      </c>
      <c r="D3173" s="221">
        <f>+ม.11!J173</f>
        <v>10</v>
      </c>
      <c r="E3173" s="221">
        <f>+ม.11!K173</f>
        <v>3</v>
      </c>
      <c r="F3173" s="230">
        <f>+ม.11!L173</f>
        <v>57</v>
      </c>
      <c r="G3173" s="190"/>
      <c r="H3173" s="221">
        <f t="shared" si="340"/>
        <v>4357</v>
      </c>
      <c r="I3173" s="226">
        <v>100</v>
      </c>
      <c r="J3173" s="191">
        <f t="shared" si="341"/>
        <v>435700</v>
      </c>
      <c r="K3173" s="221">
        <f>+ม.11!R173</f>
        <v>0</v>
      </c>
      <c r="L3173" s="238">
        <f>+ม.11!T173</f>
        <v>0</v>
      </c>
      <c r="M3173" s="238">
        <f>+ม.11!U173</f>
        <v>0</v>
      </c>
      <c r="N3173" s="190"/>
      <c r="O3173" s="197">
        <f>+ม.11!V173</f>
        <v>0</v>
      </c>
      <c r="P3173" s="190">
        <f>+ม.11!X173</f>
        <v>0</v>
      </c>
      <c r="Q3173" s="244"/>
      <c r="R3173" s="197">
        <f t="shared" si="343"/>
        <v>0</v>
      </c>
      <c r="S3173" s="221">
        <f>+ม.11!AA173</f>
        <v>0</v>
      </c>
      <c r="T3173" s="201">
        <f t="shared" si="344"/>
        <v>0</v>
      </c>
      <c r="U3173" s="190">
        <f t="shared" si="345"/>
        <v>0</v>
      </c>
      <c r="V3173" s="190">
        <f t="shared" si="346"/>
        <v>435700</v>
      </c>
      <c r="W3173" s="190"/>
      <c r="X3173" s="258"/>
      <c r="Y3173" s="251">
        <f t="shared" si="342"/>
        <v>435700</v>
      </c>
      <c r="Z3173" s="251">
        <v>0.01</v>
      </c>
    </row>
    <row r="3174" spans="1:26" ht="15.75" customHeight="1" x14ac:dyDescent="0.45">
      <c r="A3174" s="221">
        <v>126</v>
      </c>
      <c r="B3174" s="217" t="str">
        <f>+ม.11!D174</f>
        <v>ส.ป.ก.</v>
      </c>
      <c r="C3174" s="234">
        <f>+ม.11!E174</f>
        <v>5394</v>
      </c>
      <c r="D3174" s="221">
        <f>+ม.11!J174</f>
        <v>14</v>
      </c>
      <c r="E3174" s="221">
        <f>+ม.11!K174</f>
        <v>1</v>
      </c>
      <c r="F3174" s="230">
        <f>+ม.11!L174</f>
        <v>25</v>
      </c>
      <c r="G3174" s="190"/>
      <c r="H3174" s="221">
        <f t="shared" si="340"/>
        <v>5725</v>
      </c>
      <c r="I3174" s="226">
        <v>100</v>
      </c>
      <c r="J3174" s="191">
        <f t="shared" si="341"/>
        <v>572500</v>
      </c>
      <c r="K3174" s="221">
        <f>+ม.11!R174</f>
        <v>0</v>
      </c>
      <c r="L3174" s="238">
        <f>+ม.11!T174</f>
        <v>0</v>
      </c>
      <c r="M3174" s="238">
        <f>+ม.11!U174</f>
        <v>0</v>
      </c>
      <c r="N3174" s="190"/>
      <c r="O3174" s="197">
        <f>+ม.11!V174</f>
        <v>0</v>
      </c>
      <c r="P3174" s="190">
        <f>+ม.11!X174</f>
        <v>0</v>
      </c>
      <c r="Q3174" s="244"/>
      <c r="R3174" s="197">
        <f t="shared" si="343"/>
        <v>0</v>
      </c>
      <c r="S3174" s="221">
        <f>+ม.11!AA174</f>
        <v>0</v>
      </c>
      <c r="T3174" s="201">
        <f t="shared" si="344"/>
        <v>0</v>
      </c>
      <c r="U3174" s="190">
        <f t="shared" si="345"/>
        <v>0</v>
      </c>
      <c r="V3174" s="190">
        <f t="shared" si="346"/>
        <v>572500</v>
      </c>
      <c r="W3174" s="190"/>
      <c r="X3174" s="258"/>
      <c r="Y3174" s="251">
        <f t="shared" si="342"/>
        <v>572500</v>
      </c>
      <c r="Z3174" s="251">
        <v>0.01</v>
      </c>
    </row>
    <row r="3175" spans="1:26" ht="15.75" customHeight="1" x14ac:dyDescent="0.45">
      <c r="A3175" s="221">
        <v>127</v>
      </c>
      <c r="B3175" s="217" t="str">
        <f>+ม.11!D175</f>
        <v>ส.ป.ก.</v>
      </c>
      <c r="C3175" s="234">
        <f>+ม.11!E175</f>
        <v>9716</v>
      </c>
      <c r="D3175" s="221">
        <f>+ม.11!J175</f>
        <v>0</v>
      </c>
      <c r="E3175" s="221">
        <f>+ม.11!K175</f>
        <v>1</v>
      </c>
      <c r="F3175" s="230">
        <f>+ม.11!L175</f>
        <v>87</v>
      </c>
      <c r="G3175" s="190"/>
      <c r="H3175" s="221">
        <f t="shared" si="340"/>
        <v>187</v>
      </c>
      <c r="I3175" s="226">
        <v>100</v>
      </c>
      <c r="J3175" s="191">
        <f t="shared" si="341"/>
        <v>18700</v>
      </c>
      <c r="K3175" s="221">
        <f>+ม.11!R175</f>
        <v>1</v>
      </c>
      <c r="L3175" s="238" t="str">
        <f>+ม.11!T175</f>
        <v>บ้านเดี่ยว</v>
      </c>
      <c r="M3175" s="238" t="str">
        <f>+ม.11!U175</f>
        <v>ครึ่งตึกครึ่งไม้</v>
      </c>
      <c r="N3175" s="190"/>
      <c r="O3175" s="197">
        <f>+ม.11!V175</f>
        <v>90</v>
      </c>
      <c r="P3175" s="190">
        <f>+ม.11!X175</f>
        <v>0</v>
      </c>
      <c r="Q3175" s="244">
        <v>6800</v>
      </c>
      <c r="R3175" s="197">
        <f t="shared" si="343"/>
        <v>612000</v>
      </c>
      <c r="S3175" s="221">
        <f>+ม.11!AA175</f>
        <v>15</v>
      </c>
      <c r="T3175" s="201">
        <f t="shared" si="344"/>
        <v>91800</v>
      </c>
      <c r="U3175" s="190">
        <f t="shared" si="345"/>
        <v>520200</v>
      </c>
      <c r="V3175" s="190">
        <f t="shared" si="346"/>
        <v>538900</v>
      </c>
      <c r="W3175" s="190"/>
      <c r="X3175" s="258"/>
      <c r="Y3175" s="251">
        <f t="shared" si="342"/>
        <v>538900</v>
      </c>
      <c r="Z3175" s="251">
        <v>0.03</v>
      </c>
    </row>
    <row r="3176" spans="1:26" ht="15.75" customHeight="1" x14ac:dyDescent="0.45">
      <c r="A3176" s="221">
        <f>+ม.11!C176</f>
        <v>0</v>
      </c>
      <c r="B3176" s="217">
        <f>+ม.11!D176</f>
        <v>0</v>
      </c>
      <c r="C3176" s="234"/>
      <c r="D3176" s="221"/>
      <c r="E3176" s="221"/>
      <c r="F3176" s="230"/>
      <c r="G3176" s="190"/>
      <c r="H3176" s="221">
        <f t="shared" si="340"/>
        <v>0</v>
      </c>
      <c r="I3176" s="226"/>
      <c r="J3176" s="191">
        <f t="shared" si="341"/>
        <v>0</v>
      </c>
      <c r="K3176" s="221">
        <f>+ม.11!R176</f>
        <v>0</v>
      </c>
      <c r="L3176" s="238" t="str">
        <f>+ม.11!T176</f>
        <v>ชั้นที่1</v>
      </c>
      <c r="M3176" s="238">
        <f>+ม.11!U176</f>
        <v>0</v>
      </c>
      <c r="N3176" s="190"/>
      <c r="O3176" s="197">
        <f>+ม.11!V176</f>
        <v>0</v>
      </c>
      <c r="P3176" s="190">
        <f>+ม.11!X176</f>
        <v>45</v>
      </c>
      <c r="Q3176" s="244"/>
      <c r="R3176" s="197">
        <f t="shared" si="343"/>
        <v>0</v>
      </c>
      <c r="S3176" s="221">
        <f>+ม.11!AA176</f>
        <v>0</v>
      </c>
      <c r="T3176" s="201">
        <f t="shared" si="344"/>
        <v>0</v>
      </c>
      <c r="U3176" s="190">
        <f t="shared" si="345"/>
        <v>0</v>
      </c>
      <c r="V3176" s="190">
        <f t="shared" si="346"/>
        <v>0</v>
      </c>
      <c r="W3176" s="190"/>
      <c r="X3176" s="258"/>
      <c r="Y3176" s="251">
        <f t="shared" si="342"/>
        <v>0</v>
      </c>
      <c r="Z3176" s="251"/>
    </row>
    <row r="3177" spans="1:26" ht="15.75" customHeight="1" x14ac:dyDescent="0.45">
      <c r="A3177" s="221">
        <f>+ม.11!C177</f>
        <v>0</v>
      </c>
      <c r="B3177" s="217">
        <f>+ม.11!D177</f>
        <v>0</v>
      </c>
      <c r="C3177" s="234"/>
      <c r="D3177" s="221"/>
      <c r="E3177" s="221"/>
      <c r="F3177" s="230"/>
      <c r="G3177" s="190"/>
      <c r="H3177" s="221">
        <f t="shared" si="340"/>
        <v>0</v>
      </c>
      <c r="I3177" s="226"/>
      <c r="J3177" s="191">
        <f t="shared" si="341"/>
        <v>0</v>
      </c>
      <c r="K3177" s="221">
        <f>+ม.11!R177</f>
        <v>0</v>
      </c>
      <c r="L3177" s="238" t="str">
        <f>+ม.11!T177</f>
        <v>ชั้นที่2</v>
      </c>
      <c r="M3177" s="238">
        <f>+ม.11!U177</f>
        <v>0</v>
      </c>
      <c r="N3177" s="190"/>
      <c r="O3177" s="197">
        <f>+ม.11!V177</f>
        <v>0</v>
      </c>
      <c r="P3177" s="190">
        <f>+ม.11!X177</f>
        <v>45</v>
      </c>
      <c r="Q3177" s="244"/>
      <c r="R3177" s="197">
        <f t="shared" si="343"/>
        <v>0</v>
      </c>
      <c r="S3177" s="221">
        <f>+ม.11!AA177</f>
        <v>0</v>
      </c>
      <c r="T3177" s="201">
        <f t="shared" si="344"/>
        <v>0</v>
      </c>
      <c r="U3177" s="190">
        <f t="shared" si="345"/>
        <v>0</v>
      </c>
      <c r="V3177" s="190">
        <f t="shared" si="346"/>
        <v>0</v>
      </c>
      <c r="W3177" s="190"/>
      <c r="X3177" s="258"/>
      <c r="Y3177" s="251">
        <f t="shared" si="342"/>
        <v>0</v>
      </c>
      <c r="Z3177" s="251"/>
    </row>
    <row r="3178" spans="1:26" ht="15.75" customHeight="1" x14ac:dyDescent="0.45">
      <c r="A3178" s="221">
        <v>128</v>
      </c>
      <c r="B3178" s="217" t="str">
        <f>+ม.11!D178</f>
        <v>ส.ป.ก.</v>
      </c>
      <c r="C3178" s="234">
        <f>+ม.11!E178</f>
        <v>9767</v>
      </c>
      <c r="D3178" s="221">
        <f>+ม.11!J178</f>
        <v>0</v>
      </c>
      <c r="E3178" s="221">
        <f>+ม.11!K178</f>
        <v>1</v>
      </c>
      <c r="F3178" s="230">
        <f>+ม.11!L178</f>
        <v>64</v>
      </c>
      <c r="G3178" s="190"/>
      <c r="H3178" s="221">
        <f t="shared" si="340"/>
        <v>164</v>
      </c>
      <c r="I3178" s="226">
        <v>100</v>
      </c>
      <c r="J3178" s="191">
        <f t="shared" si="341"/>
        <v>16400</v>
      </c>
      <c r="K3178" s="221">
        <f>+ม.11!R178</f>
        <v>1</v>
      </c>
      <c r="L3178" s="238" t="str">
        <f>+ม.11!T178</f>
        <v>บ้านเดี่ยว</v>
      </c>
      <c r="M3178" s="238" t="str">
        <f>+ม.11!U178</f>
        <v>ตึก</v>
      </c>
      <c r="N3178" s="190"/>
      <c r="O3178" s="197">
        <f>+ม.11!V178</f>
        <v>78</v>
      </c>
      <c r="P3178" s="190">
        <f>+ม.11!X178</f>
        <v>0</v>
      </c>
      <c r="Q3178" s="244">
        <v>6800</v>
      </c>
      <c r="R3178" s="197">
        <f t="shared" si="343"/>
        <v>530400</v>
      </c>
      <c r="S3178" s="221">
        <f>+ม.11!AA178</f>
        <v>20</v>
      </c>
      <c r="T3178" s="201">
        <f t="shared" si="344"/>
        <v>106080</v>
      </c>
      <c r="U3178" s="190">
        <f t="shared" si="345"/>
        <v>424320</v>
      </c>
      <c r="V3178" s="190">
        <f t="shared" si="346"/>
        <v>440720</v>
      </c>
      <c r="W3178" s="190"/>
      <c r="X3178" s="258"/>
      <c r="Y3178" s="251">
        <f t="shared" si="342"/>
        <v>440720</v>
      </c>
      <c r="Z3178" s="251">
        <v>0.03</v>
      </c>
    </row>
    <row r="3179" spans="1:26" ht="15.75" customHeight="1" x14ac:dyDescent="0.45">
      <c r="A3179" s="221">
        <v>129</v>
      </c>
      <c r="B3179" s="217" t="str">
        <f>+ม.11!D179</f>
        <v>ส.ป.ก.</v>
      </c>
      <c r="C3179" s="234">
        <f>+ม.11!E179</f>
        <v>19512</v>
      </c>
      <c r="D3179" s="221">
        <f>+ม.11!J179</f>
        <v>23</v>
      </c>
      <c r="E3179" s="221">
        <f>+ม.11!K179</f>
        <v>0</v>
      </c>
      <c r="F3179" s="230">
        <f>+ม.11!L179</f>
        <v>98</v>
      </c>
      <c r="G3179" s="190"/>
      <c r="H3179" s="221">
        <f t="shared" si="340"/>
        <v>9298</v>
      </c>
      <c r="I3179" s="226">
        <v>100</v>
      </c>
      <c r="J3179" s="191">
        <f t="shared" si="341"/>
        <v>929800</v>
      </c>
      <c r="K3179" s="221">
        <f>+ม.11!R179</f>
        <v>0</v>
      </c>
      <c r="L3179" s="238">
        <f>+ม.11!T179</f>
        <v>0</v>
      </c>
      <c r="M3179" s="238">
        <f>+ม.11!U179</f>
        <v>0</v>
      </c>
      <c r="N3179" s="190"/>
      <c r="O3179" s="197">
        <f>+ม.11!V179</f>
        <v>0</v>
      </c>
      <c r="P3179" s="190">
        <f>+ม.11!X179</f>
        <v>0</v>
      </c>
      <c r="Q3179" s="244"/>
      <c r="R3179" s="197">
        <f t="shared" si="343"/>
        <v>0</v>
      </c>
      <c r="S3179" s="221">
        <f>+ม.11!AA179</f>
        <v>0</v>
      </c>
      <c r="T3179" s="201">
        <f t="shared" si="344"/>
        <v>0</v>
      </c>
      <c r="U3179" s="190">
        <f t="shared" si="345"/>
        <v>0</v>
      </c>
      <c r="V3179" s="190">
        <f t="shared" si="346"/>
        <v>929800</v>
      </c>
      <c r="W3179" s="190"/>
      <c r="X3179" s="258"/>
      <c r="Y3179" s="251">
        <f t="shared" si="342"/>
        <v>929800</v>
      </c>
      <c r="Z3179" s="251">
        <v>0.01</v>
      </c>
    </row>
    <row r="3180" spans="1:26" ht="15.75" customHeight="1" x14ac:dyDescent="0.45">
      <c r="A3180" s="221">
        <v>130</v>
      </c>
      <c r="B3180" s="217" t="str">
        <f>+ม.11!D180</f>
        <v>ส.ป.ก.</v>
      </c>
      <c r="C3180" s="234">
        <f>+ม.11!E180</f>
        <v>9772</v>
      </c>
      <c r="D3180" s="221">
        <f>+ม.11!J180</f>
        <v>0</v>
      </c>
      <c r="E3180" s="221">
        <f>+ม.11!K180</f>
        <v>2</v>
      </c>
      <c r="F3180" s="230">
        <f>+ม.11!L180</f>
        <v>10</v>
      </c>
      <c r="G3180" s="190"/>
      <c r="H3180" s="221">
        <f t="shared" si="340"/>
        <v>210</v>
      </c>
      <c r="I3180" s="226">
        <v>100</v>
      </c>
      <c r="J3180" s="191">
        <f t="shared" si="341"/>
        <v>21000</v>
      </c>
      <c r="K3180" s="221">
        <f>+ม.11!R180</f>
        <v>1</v>
      </c>
      <c r="L3180" s="238" t="str">
        <f>+ม.11!T180</f>
        <v>บ้านเดี่ยว</v>
      </c>
      <c r="M3180" s="238" t="str">
        <f>+ม.11!U180</f>
        <v>ไม้</v>
      </c>
      <c r="N3180" s="190"/>
      <c r="O3180" s="197">
        <f>+ม.11!V180</f>
        <v>55</v>
      </c>
      <c r="P3180" s="190">
        <f>+ม.11!X180</f>
        <v>0</v>
      </c>
      <c r="Q3180" s="244">
        <v>6800</v>
      </c>
      <c r="R3180" s="197">
        <f t="shared" si="343"/>
        <v>374000</v>
      </c>
      <c r="S3180" s="221">
        <f>+ม.11!AA180</f>
        <v>35</v>
      </c>
      <c r="T3180" s="201">
        <f t="shared" si="344"/>
        <v>130900</v>
      </c>
      <c r="U3180" s="190">
        <f t="shared" si="345"/>
        <v>243100</v>
      </c>
      <c r="V3180" s="190">
        <f t="shared" si="346"/>
        <v>264100</v>
      </c>
      <c r="W3180" s="190"/>
      <c r="X3180" s="258"/>
      <c r="Y3180" s="251">
        <f t="shared" si="342"/>
        <v>264100</v>
      </c>
      <c r="Z3180" s="251">
        <v>0.03</v>
      </c>
    </row>
    <row r="3181" spans="1:26" ht="15.75" customHeight="1" x14ac:dyDescent="0.45">
      <c r="A3181" s="221">
        <v>131</v>
      </c>
      <c r="B3181" s="217" t="str">
        <f>+ม.11!D181</f>
        <v>ส.ป.ก.</v>
      </c>
      <c r="C3181" s="234">
        <f>+ม.11!E181</f>
        <v>5455</v>
      </c>
      <c r="D3181" s="221">
        <f>+ม.11!J181</f>
        <v>21</v>
      </c>
      <c r="E3181" s="221">
        <f>+ม.11!K181</f>
        <v>2</v>
      </c>
      <c r="F3181" s="230">
        <f>+ม.11!L181</f>
        <v>16</v>
      </c>
      <c r="G3181" s="190"/>
      <c r="H3181" s="221">
        <f t="shared" si="340"/>
        <v>8616</v>
      </c>
      <c r="I3181" s="226">
        <v>100</v>
      </c>
      <c r="J3181" s="191">
        <f t="shared" si="341"/>
        <v>861600</v>
      </c>
      <c r="K3181" s="221">
        <f>+ม.11!R181</f>
        <v>0</v>
      </c>
      <c r="L3181" s="238">
        <f>+ม.11!T181</f>
        <v>0</v>
      </c>
      <c r="M3181" s="238">
        <f>+ม.11!U181</f>
        <v>0</v>
      </c>
      <c r="N3181" s="190"/>
      <c r="O3181" s="197">
        <f>+ม.11!V181</f>
        <v>0</v>
      </c>
      <c r="P3181" s="190">
        <f>+ม.11!X181</f>
        <v>0</v>
      </c>
      <c r="Q3181" s="244"/>
      <c r="R3181" s="197">
        <f t="shared" si="343"/>
        <v>0</v>
      </c>
      <c r="S3181" s="221">
        <f>+ม.11!AA181</f>
        <v>0</v>
      </c>
      <c r="T3181" s="201">
        <f t="shared" si="344"/>
        <v>0</v>
      </c>
      <c r="U3181" s="190">
        <f t="shared" si="345"/>
        <v>0</v>
      </c>
      <c r="V3181" s="190">
        <f t="shared" si="346"/>
        <v>861600</v>
      </c>
      <c r="W3181" s="190"/>
      <c r="X3181" s="258"/>
      <c r="Y3181" s="251">
        <f t="shared" si="342"/>
        <v>861600</v>
      </c>
      <c r="Z3181" s="251">
        <v>0.01</v>
      </c>
    </row>
    <row r="3182" spans="1:26" ht="15.75" customHeight="1" x14ac:dyDescent="0.45">
      <c r="A3182" s="221">
        <v>132</v>
      </c>
      <c r="B3182" s="217" t="str">
        <f>+ม.11!D182</f>
        <v>ส.ป.ก.</v>
      </c>
      <c r="C3182" s="234">
        <f>+ม.11!E182</f>
        <v>9778</v>
      </c>
      <c r="D3182" s="221">
        <f>+ม.11!J182</f>
        <v>0</v>
      </c>
      <c r="E3182" s="221">
        <f>+ม.11!K182</f>
        <v>3</v>
      </c>
      <c r="F3182" s="230">
        <f>+ม.11!L182</f>
        <v>9</v>
      </c>
      <c r="G3182" s="190"/>
      <c r="H3182" s="221">
        <f t="shared" si="340"/>
        <v>309</v>
      </c>
      <c r="I3182" s="226">
        <v>100</v>
      </c>
      <c r="J3182" s="191">
        <f t="shared" si="341"/>
        <v>30900</v>
      </c>
      <c r="K3182" s="221">
        <f>+ม.11!R182</f>
        <v>1</v>
      </c>
      <c r="L3182" s="238" t="str">
        <f>+ม.11!T182</f>
        <v>บ้านเดี่ยว</v>
      </c>
      <c r="M3182" s="238" t="str">
        <f>+ม.11!U182</f>
        <v>ตึก</v>
      </c>
      <c r="N3182" s="190"/>
      <c r="O3182" s="197">
        <f>+ม.11!V182</f>
        <v>60</v>
      </c>
      <c r="P3182" s="190">
        <f>+ม.11!X182</f>
        <v>0</v>
      </c>
      <c r="Q3182" s="244">
        <v>6800</v>
      </c>
      <c r="R3182" s="197">
        <f t="shared" si="343"/>
        <v>408000</v>
      </c>
      <c r="S3182" s="221">
        <f>+ม.11!AA182</f>
        <v>40</v>
      </c>
      <c r="T3182" s="201">
        <f t="shared" si="344"/>
        <v>163200</v>
      </c>
      <c r="U3182" s="190">
        <f t="shared" si="345"/>
        <v>244800</v>
      </c>
      <c r="V3182" s="190">
        <f t="shared" si="346"/>
        <v>275700</v>
      </c>
      <c r="W3182" s="190"/>
      <c r="X3182" s="258"/>
      <c r="Y3182" s="251">
        <f t="shared" si="342"/>
        <v>275700</v>
      </c>
      <c r="Z3182" s="251">
        <v>0.03</v>
      </c>
    </row>
    <row r="3183" spans="1:26" ht="15.75" customHeight="1" x14ac:dyDescent="0.45">
      <c r="A3183" s="221">
        <v>133</v>
      </c>
      <c r="B3183" s="217" t="str">
        <f>+ม.11!D183</f>
        <v>ส.ป.ก.</v>
      </c>
      <c r="C3183" s="234">
        <f>+ม.11!E183</f>
        <v>0</v>
      </c>
      <c r="D3183" s="221">
        <f>+ม.11!J183</f>
        <v>20</v>
      </c>
      <c r="E3183" s="221">
        <f>+ม.11!K183</f>
        <v>1</v>
      </c>
      <c r="F3183" s="230">
        <f>+ม.11!L183</f>
        <v>73</v>
      </c>
      <c r="G3183" s="190"/>
      <c r="H3183" s="221">
        <f t="shared" ref="H3183:H3214" si="347">+(D3183*400)+(E3183*100)+F3183</f>
        <v>8173</v>
      </c>
      <c r="I3183" s="226">
        <v>100</v>
      </c>
      <c r="J3183" s="191">
        <f t="shared" si="341"/>
        <v>817300</v>
      </c>
      <c r="K3183" s="221">
        <f>+ม.11!R183</f>
        <v>0</v>
      </c>
      <c r="L3183" s="238">
        <f>+ม.11!T183</f>
        <v>0</v>
      </c>
      <c r="M3183" s="238">
        <f>+ม.11!U183</f>
        <v>0</v>
      </c>
      <c r="N3183" s="190"/>
      <c r="O3183" s="197">
        <f>+ม.11!V183</f>
        <v>0</v>
      </c>
      <c r="P3183" s="190">
        <f>+ม.11!X183</f>
        <v>0</v>
      </c>
      <c r="Q3183" s="244"/>
      <c r="R3183" s="197">
        <f t="shared" si="343"/>
        <v>0</v>
      </c>
      <c r="S3183" s="221">
        <f>+ม.11!AA183</f>
        <v>0</v>
      </c>
      <c r="T3183" s="201">
        <f t="shared" si="344"/>
        <v>0</v>
      </c>
      <c r="U3183" s="190">
        <f t="shared" si="345"/>
        <v>0</v>
      </c>
      <c r="V3183" s="190">
        <f t="shared" si="346"/>
        <v>817300</v>
      </c>
      <c r="W3183" s="190"/>
      <c r="X3183" s="258"/>
      <c r="Y3183" s="251">
        <f t="shared" si="342"/>
        <v>817300</v>
      </c>
      <c r="Z3183" s="251">
        <v>0.01</v>
      </c>
    </row>
    <row r="3184" spans="1:26" ht="15.75" customHeight="1" x14ac:dyDescent="0.45">
      <c r="A3184" s="221">
        <v>134</v>
      </c>
      <c r="B3184" s="217" t="str">
        <f>+ม.11!D184</f>
        <v>ส.ป.ก.</v>
      </c>
      <c r="C3184" s="234">
        <f>+ม.11!E184</f>
        <v>9773</v>
      </c>
      <c r="D3184" s="221">
        <f>+ม.11!J184</f>
        <v>0</v>
      </c>
      <c r="E3184" s="221">
        <f>+ม.11!K184</f>
        <v>1</v>
      </c>
      <c r="F3184" s="230">
        <f>+ม.11!L184</f>
        <v>19</v>
      </c>
      <c r="G3184" s="190"/>
      <c r="H3184" s="221">
        <f t="shared" si="347"/>
        <v>119</v>
      </c>
      <c r="I3184" s="226">
        <v>100</v>
      </c>
      <c r="J3184" s="191">
        <f t="shared" ref="J3184:J3214" si="348">H3184*I3184</f>
        <v>11900</v>
      </c>
      <c r="K3184" s="221">
        <f>+ม.11!R184</f>
        <v>1</v>
      </c>
      <c r="L3184" s="238" t="str">
        <f>+ม.11!T184</f>
        <v>บ้านเดี่ยว</v>
      </c>
      <c r="M3184" s="238" t="str">
        <f>+ม.11!U184</f>
        <v>ตึก</v>
      </c>
      <c r="N3184" s="190"/>
      <c r="O3184" s="197">
        <f>+ม.11!V184</f>
        <v>225</v>
      </c>
      <c r="P3184" s="190">
        <f>+ม.11!X184</f>
        <v>0</v>
      </c>
      <c r="Q3184" s="244">
        <v>6800</v>
      </c>
      <c r="R3184" s="197">
        <f t="shared" si="343"/>
        <v>1530000</v>
      </c>
      <c r="S3184" s="221">
        <f>+ม.11!AA184</f>
        <v>15</v>
      </c>
      <c r="T3184" s="201">
        <f t="shared" si="344"/>
        <v>229500</v>
      </c>
      <c r="U3184" s="190">
        <f t="shared" si="345"/>
        <v>1300500</v>
      </c>
      <c r="V3184" s="190">
        <f t="shared" si="346"/>
        <v>1312400</v>
      </c>
      <c r="W3184" s="190"/>
      <c r="X3184" s="258"/>
      <c r="Y3184" s="251">
        <f t="shared" si="342"/>
        <v>1312400</v>
      </c>
      <c r="Z3184" s="251">
        <v>0.03</v>
      </c>
    </row>
    <row r="3185" spans="1:26" ht="15.75" customHeight="1" x14ac:dyDescent="0.45">
      <c r="A3185" s="221">
        <v>135</v>
      </c>
      <c r="B3185" s="217" t="str">
        <f>+ม.11!D185</f>
        <v>ส.ป.ก.</v>
      </c>
      <c r="C3185" s="234">
        <f>+ม.11!E185</f>
        <v>9777</v>
      </c>
      <c r="D3185" s="221">
        <f>+ม.11!J185</f>
        <v>0</v>
      </c>
      <c r="E3185" s="221">
        <f>+ม.11!K185</f>
        <v>0</v>
      </c>
      <c r="F3185" s="230">
        <f>+ม.11!L185</f>
        <v>99</v>
      </c>
      <c r="G3185" s="190"/>
      <c r="H3185" s="221">
        <f t="shared" si="347"/>
        <v>99</v>
      </c>
      <c r="I3185" s="226">
        <v>100</v>
      </c>
      <c r="J3185" s="191">
        <f t="shared" si="348"/>
        <v>9900</v>
      </c>
      <c r="K3185" s="221">
        <f>+ม.11!R185</f>
        <v>0</v>
      </c>
      <c r="L3185" s="238">
        <f>+ม.11!T185</f>
        <v>0</v>
      </c>
      <c r="M3185" s="238">
        <f>+ม.11!U185</f>
        <v>0</v>
      </c>
      <c r="N3185" s="190"/>
      <c r="O3185" s="197">
        <f>+ม.11!V185</f>
        <v>0</v>
      </c>
      <c r="P3185" s="190">
        <f>+ม.11!X185</f>
        <v>0</v>
      </c>
      <c r="Q3185" s="244"/>
      <c r="R3185" s="197">
        <f t="shared" si="343"/>
        <v>0</v>
      </c>
      <c r="S3185" s="221">
        <f>+ม.11!AA185</f>
        <v>0</v>
      </c>
      <c r="T3185" s="201">
        <f t="shared" si="344"/>
        <v>0</v>
      </c>
      <c r="U3185" s="190">
        <f t="shared" si="345"/>
        <v>0</v>
      </c>
      <c r="V3185" s="190">
        <f t="shared" si="346"/>
        <v>9900</v>
      </c>
      <c r="W3185" s="190"/>
      <c r="X3185" s="258"/>
      <c r="Y3185" s="251">
        <f t="shared" si="342"/>
        <v>9900</v>
      </c>
      <c r="Z3185" s="251">
        <v>0.01</v>
      </c>
    </row>
    <row r="3186" spans="1:26" ht="15.75" customHeight="1" x14ac:dyDescent="0.45">
      <c r="A3186" s="221">
        <v>136</v>
      </c>
      <c r="B3186" s="217" t="str">
        <f>+ม.11!D186</f>
        <v>ส.ป.ก.</v>
      </c>
      <c r="C3186" s="234">
        <f>+ม.11!E186</f>
        <v>282</v>
      </c>
      <c r="D3186" s="221">
        <f>+ม.11!J186</f>
        <v>9</v>
      </c>
      <c r="E3186" s="221">
        <f>+ม.11!K186</f>
        <v>2</v>
      </c>
      <c r="F3186" s="230">
        <f>+ม.11!L186</f>
        <v>1</v>
      </c>
      <c r="G3186" s="190"/>
      <c r="H3186" s="221">
        <f t="shared" si="347"/>
        <v>3801</v>
      </c>
      <c r="I3186" s="226">
        <v>100</v>
      </c>
      <c r="J3186" s="191">
        <f t="shared" si="348"/>
        <v>380100</v>
      </c>
      <c r="K3186" s="221">
        <f>+ม.11!R186</f>
        <v>0</v>
      </c>
      <c r="L3186" s="238">
        <f>+ม.11!T186</f>
        <v>0</v>
      </c>
      <c r="M3186" s="238">
        <f>+ม.11!U186</f>
        <v>0</v>
      </c>
      <c r="N3186" s="190"/>
      <c r="O3186" s="197">
        <f>+ม.11!V186</f>
        <v>0</v>
      </c>
      <c r="P3186" s="190">
        <f>+ม.11!X186</f>
        <v>0</v>
      </c>
      <c r="Q3186" s="244"/>
      <c r="R3186" s="197">
        <f t="shared" si="343"/>
        <v>0</v>
      </c>
      <c r="S3186" s="221">
        <f>+ม.11!AA186</f>
        <v>0</v>
      </c>
      <c r="T3186" s="201">
        <f t="shared" si="344"/>
        <v>0</v>
      </c>
      <c r="U3186" s="190">
        <f t="shared" si="345"/>
        <v>0</v>
      </c>
      <c r="V3186" s="190">
        <f t="shared" si="346"/>
        <v>380100</v>
      </c>
      <c r="W3186" s="190"/>
      <c r="X3186" s="258"/>
      <c r="Y3186" s="251">
        <f t="shared" si="342"/>
        <v>380100</v>
      </c>
      <c r="Z3186" s="251">
        <v>0.01</v>
      </c>
    </row>
    <row r="3187" spans="1:26" ht="15.75" customHeight="1" x14ac:dyDescent="0.45">
      <c r="A3187" s="221">
        <v>137</v>
      </c>
      <c r="B3187" s="217" t="str">
        <f>+ม.11!D187</f>
        <v>ส.ป.ก.</v>
      </c>
      <c r="C3187" s="234">
        <f>+ม.11!E187</f>
        <v>9774</v>
      </c>
      <c r="D3187" s="221">
        <f>+ม.11!J187</f>
        <v>0</v>
      </c>
      <c r="E3187" s="221">
        <f>+ม.11!K187</f>
        <v>1</v>
      </c>
      <c r="F3187" s="230">
        <f>+ม.11!L187</f>
        <v>87</v>
      </c>
      <c r="G3187" s="190"/>
      <c r="H3187" s="221">
        <f t="shared" si="347"/>
        <v>187</v>
      </c>
      <c r="I3187" s="226">
        <v>100</v>
      </c>
      <c r="J3187" s="191">
        <f t="shared" si="348"/>
        <v>18700</v>
      </c>
      <c r="K3187" s="221">
        <f>+ม.11!R187</f>
        <v>1</v>
      </c>
      <c r="L3187" s="238" t="str">
        <f>+ม.11!T187</f>
        <v>บ้านเดี่ยว</v>
      </c>
      <c r="M3187" s="238" t="str">
        <f>+ม.11!U187</f>
        <v>ครึ่งตึกครึ่งไม้</v>
      </c>
      <c r="N3187" s="190"/>
      <c r="O3187" s="197">
        <f>+ม.11!V187</f>
        <v>270</v>
      </c>
      <c r="P3187" s="190">
        <f>+ม.11!X187</f>
        <v>0</v>
      </c>
      <c r="Q3187" s="244">
        <v>6800</v>
      </c>
      <c r="R3187" s="197">
        <f t="shared" si="343"/>
        <v>1836000</v>
      </c>
      <c r="S3187" s="221">
        <f>+ม.11!AA187</f>
        <v>35</v>
      </c>
      <c r="T3187" s="201">
        <f t="shared" si="344"/>
        <v>642600</v>
      </c>
      <c r="U3187" s="190">
        <f t="shared" si="345"/>
        <v>1193400</v>
      </c>
      <c r="V3187" s="190">
        <f t="shared" si="346"/>
        <v>1212100</v>
      </c>
      <c r="W3187" s="190"/>
      <c r="X3187" s="258"/>
      <c r="Y3187" s="251">
        <f t="shared" si="342"/>
        <v>1212100</v>
      </c>
      <c r="Z3187" s="251">
        <v>0.03</v>
      </c>
    </row>
    <row r="3188" spans="1:26" ht="15.75" customHeight="1" x14ac:dyDescent="0.45">
      <c r="A3188" s="221">
        <f>+ม.11!C188</f>
        <v>0</v>
      </c>
      <c r="B3188" s="217">
        <f>+ม.11!D188</f>
        <v>0</v>
      </c>
      <c r="C3188" s="234"/>
      <c r="D3188" s="221"/>
      <c r="E3188" s="221"/>
      <c r="F3188" s="230"/>
      <c r="G3188" s="190"/>
      <c r="H3188" s="221">
        <f t="shared" si="347"/>
        <v>0</v>
      </c>
      <c r="I3188" s="226"/>
      <c r="J3188" s="191">
        <f t="shared" si="348"/>
        <v>0</v>
      </c>
      <c r="K3188" s="221">
        <f>+ม.11!R188</f>
        <v>0</v>
      </c>
      <c r="L3188" s="238" t="str">
        <f>+ม.11!T188</f>
        <v>ชั้นที่1</v>
      </c>
      <c r="M3188" s="238">
        <f>+ม.11!U188</f>
        <v>0</v>
      </c>
      <c r="N3188" s="190"/>
      <c r="O3188" s="197">
        <f>+ม.11!V188</f>
        <v>0</v>
      </c>
      <c r="P3188" s="190">
        <f>+ม.11!X188</f>
        <v>135</v>
      </c>
      <c r="Q3188" s="244"/>
      <c r="R3188" s="197">
        <f t="shared" si="343"/>
        <v>0</v>
      </c>
      <c r="S3188" s="221">
        <f>+ม.11!AA188</f>
        <v>0</v>
      </c>
      <c r="T3188" s="201">
        <f t="shared" si="344"/>
        <v>0</v>
      </c>
      <c r="U3188" s="190">
        <f t="shared" si="345"/>
        <v>0</v>
      </c>
      <c r="V3188" s="190">
        <f t="shared" si="346"/>
        <v>0</v>
      </c>
      <c r="W3188" s="190"/>
      <c r="X3188" s="258"/>
      <c r="Y3188" s="251">
        <f t="shared" si="342"/>
        <v>0</v>
      </c>
      <c r="Z3188" s="251"/>
    </row>
    <row r="3189" spans="1:26" ht="15.75" customHeight="1" x14ac:dyDescent="0.45">
      <c r="A3189" s="221">
        <f>+ม.11!C189</f>
        <v>0</v>
      </c>
      <c r="B3189" s="217">
        <f>+ม.11!D189</f>
        <v>0</v>
      </c>
      <c r="C3189" s="234"/>
      <c r="D3189" s="221"/>
      <c r="E3189" s="221"/>
      <c r="F3189" s="230"/>
      <c r="G3189" s="190"/>
      <c r="H3189" s="221">
        <f t="shared" si="347"/>
        <v>0</v>
      </c>
      <c r="I3189" s="226"/>
      <c r="J3189" s="191">
        <f t="shared" si="348"/>
        <v>0</v>
      </c>
      <c r="K3189" s="221">
        <f>+ม.11!R189</f>
        <v>0</v>
      </c>
      <c r="L3189" s="238" t="str">
        <f>+ม.11!T189</f>
        <v>ชั้นที่2</v>
      </c>
      <c r="M3189" s="238">
        <f>+ม.11!U189</f>
        <v>0</v>
      </c>
      <c r="N3189" s="190"/>
      <c r="O3189" s="197">
        <f>+ม.11!V189</f>
        <v>0</v>
      </c>
      <c r="P3189" s="190">
        <f>+ม.11!X189</f>
        <v>135</v>
      </c>
      <c r="Q3189" s="244"/>
      <c r="R3189" s="197">
        <f t="shared" si="343"/>
        <v>0</v>
      </c>
      <c r="S3189" s="221">
        <f>+ม.11!AA189</f>
        <v>0</v>
      </c>
      <c r="T3189" s="201">
        <f t="shared" si="344"/>
        <v>0</v>
      </c>
      <c r="U3189" s="190">
        <f t="shared" si="345"/>
        <v>0</v>
      </c>
      <c r="V3189" s="190">
        <f t="shared" si="346"/>
        <v>0</v>
      </c>
      <c r="W3189" s="190"/>
      <c r="X3189" s="258"/>
      <c r="Y3189" s="251">
        <f t="shared" si="342"/>
        <v>0</v>
      </c>
      <c r="Z3189" s="251"/>
    </row>
    <row r="3190" spans="1:26" ht="15.75" customHeight="1" x14ac:dyDescent="0.45">
      <c r="A3190" s="221">
        <v>139</v>
      </c>
      <c r="B3190" s="217" t="str">
        <f>+ม.11!D190</f>
        <v>ส.ป.ก.</v>
      </c>
      <c r="C3190" s="234">
        <f>+ม.11!E190</f>
        <v>9758</v>
      </c>
      <c r="D3190" s="221">
        <f>+ม.11!J190</f>
        <v>0</v>
      </c>
      <c r="E3190" s="221">
        <f>+ม.11!K190</f>
        <v>1</v>
      </c>
      <c r="F3190" s="230">
        <f>+ม.11!L190</f>
        <v>58</v>
      </c>
      <c r="G3190" s="190"/>
      <c r="H3190" s="221">
        <f t="shared" si="347"/>
        <v>158</v>
      </c>
      <c r="I3190" s="226">
        <v>100</v>
      </c>
      <c r="J3190" s="191">
        <f t="shared" si="348"/>
        <v>15800</v>
      </c>
      <c r="K3190" s="221">
        <f>+ม.11!R190</f>
        <v>1</v>
      </c>
      <c r="L3190" s="238" t="str">
        <f>+ม.11!T190</f>
        <v>บ้านเดี่ยว</v>
      </c>
      <c r="M3190" s="238" t="str">
        <f>+ม.11!U190</f>
        <v>ไม้</v>
      </c>
      <c r="N3190" s="190"/>
      <c r="O3190" s="197">
        <f>+ม.11!V190</f>
        <v>78</v>
      </c>
      <c r="P3190" s="190">
        <f>+ม.11!X190</f>
        <v>0</v>
      </c>
      <c r="Q3190" s="244">
        <v>6800</v>
      </c>
      <c r="R3190" s="197">
        <f t="shared" si="343"/>
        <v>530400</v>
      </c>
      <c r="S3190" s="221">
        <f>+ม.11!AA190</f>
        <v>35</v>
      </c>
      <c r="T3190" s="201">
        <f t="shared" si="344"/>
        <v>185640</v>
      </c>
      <c r="U3190" s="190">
        <f t="shared" si="345"/>
        <v>344760</v>
      </c>
      <c r="V3190" s="190">
        <f t="shared" si="346"/>
        <v>360560</v>
      </c>
      <c r="W3190" s="190"/>
      <c r="X3190" s="258"/>
      <c r="Y3190" s="251">
        <f t="shared" si="342"/>
        <v>360560</v>
      </c>
      <c r="Z3190" s="251">
        <v>0.03</v>
      </c>
    </row>
    <row r="3191" spans="1:26" ht="15.75" customHeight="1" x14ac:dyDescent="0.45">
      <c r="A3191" s="221">
        <v>140</v>
      </c>
      <c r="B3191" s="217" t="str">
        <f>+ม.11!D191</f>
        <v>ส.ป.ก.</v>
      </c>
      <c r="C3191" s="234">
        <f>+ม.11!E191</f>
        <v>9757</v>
      </c>
      <c r="D3191" s="221">
        <f>+ม.11!J191</f>
        <v>0</v>
      </c>
      <c r="E3191" s="221">
        <f>+ม.11!K191</f>
        <v>0</v>
      </c>
      <c r="F3191" s="230">
        <f>+ม.11!L191</f>
        <v>74</v>
      </c>
      <c r="G3191" s="190"/>
      <c r="H3191" s="221">
        <f t="shared" si="347"/>
        <v>74</v>
      </c>
      <c r="I3191" s="226">
        <v>100</v>
      </c>
      <c r="J3191" s="191">
        <f t="shared" si="348"/>
        <v>7400</v>
      </c>
      <c r="K3191" s="221">
        <f>+ม.11!R191</f>
        <v>1</v>
      </c>
      <c r="L3191" s="238" t="str">
        <f>+ม.11!T191</f>
        <v>บ้านเดี่ยว</v>
      </c>
      <c r="M3191" s="238" t="str">
        <f>+ม.11!U191</f>
        <v>ครึ่งตึกครึ่งไม้</v>
      </c>
      <c r="N3191" s="190"/>
      <c r="O3191" s="197">
        <f>+ม.11!V191</f>
        <v>192</v>
      </c>
      <c r="P3191" s="190">
        <f>+ม.11!X191</f>
        <v>0</v>
      </c>
      <c r="Q3191" s="244">
        <v>6800</v>
      </c>
      <c r="R3191" s="197">
        <f t="shared" si="343"/>
        <v>1305600</v>
      </c>
      <c r="S3191" s="221">
        <f>+ม.11!AA191</f>
        <v>30</v>
      </c>
      <c r="T3191" s="201">
        <f t="shared" si="344"/>
        <v>391680</v>
      </c>
      <c r="U3191" s="190">
        <f t="shared" si="345"/>
        <v>913920</v>
      </c>
      <c r="V3191" s="190">
        <f t="shared" si="346"/>
        <v>921320</v>
      </c>
      <c r="W3191" s="190"/>
      <c r="X3191" s="258"/>
      <c r="Y3191" s="251">
        <f t="shared" si="342"/>
        <v>921320</v>
      </c>
      <c r="Z3191" s="251">
        <v>0.03</v>
      </c>
    </row>
    <row r="3192" spans="1:26" ht="15.75" customHeight="1" x14ac:dyDescent="0.45">
      <c r="A3192" s="221">
        <f>+ม.11!C192</f>
        <v>0</v>
      </c>
      <c r="B3192" s="217">
        <f>+ม.11!D192</f>
        <v>0</v>
      </c>
      <c r="C3192" s="234"/>
      <c r="D3192" s="221"/>
      <c r="E3192" s="221"/>
      <c r="F3192" s="230"/>
      <c r="G3192" s="190"/>
      <c r="H3192" s="221">
        <f t="shared" si="347"/>
        <v>0</v>
      </c>
      <c r="I3192" s="226"/>
      <c r="J3192" s="191">
        <f t="shared" si="348"/>
        <v>0</v>
      </c>
      <c r="K3192" s="221">
        <f>+ม.11!R192</f>
        <v>0</v>
      </c>
      <c r="L3192" s="238" t="str">
        <f>+ม.11!T192</f>
        <v>ชั้นที่1</v>
      </c>
      <c r="M3192" s="238">
        <f>+ม.11!U192</f>
        <v>0</v>
      </c>
      <c r="N3192" s="190"/>
      <c r="O3192" s="197">
        <f>+ม.11!V192</f>
        <v>0</v>
      </c>
      <c r="P3192" s="190">
        <f>+ม.11!X192</f>
        <v>96</v>
      </c>
      <c r="Q3192" s="244"/>
      <c r="R3192" s="197">
        <f t="shared" si="343"/>
        <v>0</v>
      </c>
      <c r="S3192" s="221">
        <f>+ม.11!AA192</f>
        <v>0</v>
      </c>
      <c r="T3192" s="201">
        <f t="shared" si="344"/>
        <v>0</v>
      </c>
      <c r="U3192" s="190">
        <f t="shared" si="345"/>
        <v>0</v>
      </c>
      <c r="V3192" s="190">
        <f t="shared" si="346"/>
        <v>0</v>
      </c>
      <c r="W3192" s="190"/>
      <c r="X3192" s="258"/>
      <c r="Y3192" s="251">
        <f t="shared" si="342"/>
        <v>0</v>
      </c>
      <c r="Z3192" s="251"/>
    </row>
    <row r="3193" spans="1:26" ht="15.75" customHeight="1" x14ac:dyDescent="0.45">
      <c r="A3193" s="221">
        <f>+ม.11!C193</f>
        <v>0</v>
      </c>
      <c r="B3193" s="217">
        <f>+ม.11!D193</f>
        <v>0</v>
      </c>
      <c r="C3193" s="234"/>
      <c r="D3193" s="221"/>
      <c r="E3193" s="221"/>
      <c r="F3193" s="230"/>
      <c r="G3193" s="190"/>
      <c r="H3193" s="221">
        <f t="shared" si="347"/>
        <v>0</v>
      </c>
      <c r="I3193" s="226"/>
      <c r="J3193" s="191">
        <f t="shared" si="348"/>
        <v>0</v>
      </c>
      <c r="K3193" s="221">
        <f>+ม.11!R193</f>
        <v>0</v>
      </c>
      <c r="L3193" s="238" t="str">
        <f>+ม.11!T193</f>
        <v>ชั้นที่2</v>
      </c>
      <c r="M3193" s="238">
        <f>+ม.11!U193</f>
        <v>0</v>
      </c>
      <c r="N3193" s="190"/>
      <c r="O3193" s="197">
        <f>+ม.11!V193</f>
        <v>0</v>
      </c>
      <c r="P3193" s="190">
        <f>+ม.11!X193</f>
        <v>96</v>
      </c>
      <c r="Q3193" s="244"/>
      <c r="R3193" s="197">
        <f t="shared" si="343"/>
        <v>0</v>
      </c>
      <c r="S3193" s="221">
        <f>+ม.11!AA193</f>
        <v>0</v>
      </c>
      <c r="T3193" s="201">
        <f t="shared" si="344"/>
        <v>0</v>
      </c>
      <c r="U3193" s="190">
        <f t="shared" si="345"/>
        <v>0</v>
      </c>
      <c r="V3193" s="190">
        <f t="shared" si="346"/>
        <v>0</v>
      </c>
      <c r="W3193" s="190"/>
      <c r="X3193" s="258"/>
      <c r="Y3193" s="251">
        <f t="shared" si="342"/>
        <v>0</v>
      </c>
      <c r="Z3193" s="251"/>
    </row>
    <row r="3194" spans="1:26" ht="15.75" customHeight="1" x14ac:dyDescent="0.45">
      <c r="A3194" s="221">
        <v>141</v>
      </c>
      <c r="B3194" s="217" t="str">
        <f>+ม.11!D194</f>
        <v>ส.ป.ก.</v>
      </c>
      <c r="C3194" s="234">
        <f>+ม.11!E194</f>
        <v>11389</v>
      </c>
      <c r="D3194" s="221">
        <f>+ม.11!J194</f>
        <v>9</v>
      </c>
      <c r="E3194" s="221">
        <f>+ม.11!K194</f>
        <v>3</v>
      </c>
      <c r="F3194" s="230">
        <f>+ม.11!L194</f>
        <v>72</v>
      </c>
      <c r="G3194" s="190"/>
      <c r="H3194" s="221">
        <f t="shared" si="347"/>
        <v>3972</v>
      </c>
      <c r="I3194" s="226">
        <v>100</v>
      </c>
      <c r="J3194" s="191">
        <f t="shared" si="348"/>
        <v>397200</v>
      </c>
      <c r="K3194" s="221">
        <f>+ม.11!R194</f>
        <v>0</v>
      </c>
      <c r="L3194" s="238">
        <f>+ม.11!T194</f>
        <v>0</v>
      </c>
      <c r="M3194" s="238">
        <f>+ม.11!U194</f>
        <v>0</v>
      </c>
      <c r="N3194" s="190"/>
      <c r="O3194" s="197">
        <f>+ม.11!V194</f>
        <v>0</v>
      </c>
      <c r="P3194" s="190">
        <f>+ม.11!X194</f>
        <v>0</v>
      </c>
      <c r="Q3194" s="244"/>
      <c r="R3194" s="197">
        <f t="shared" si="343"/>
        <v>0</v>
      </c>
      <c r="S3194" s="221">
        <f>+ม.11!AA194</f>
        <v>0</v>
      </c>
      <c r="T3194" s="201">
        <f t="shared" si="344"/>
        <v>0</v>
      </c>
      <c r="U3194" s="190">
        <f t="shared" si="345"/>
        <v>0</v>
      </c>
      <c r="V3194" s="190">
        <f t="shared" si="346"/>
        <v>397200</v>
      </c>
      <c r="W3194" s="190"/>
      <c r="X3194" s="258"/>
      <c r="Y3194" s="251">
        <f t="shared" si="342"/>
        <v>397200</v>
      </c>
      <c r="Z3194" s="251">
        <v>0.01</v>
      </c>
    </row>
    <row r="3195" spans="1:26" ht="15.75" customHeight="1" x14ac:dyDescent="0.45">
      <c r="A3195" s="221">
        <v>142</v>
      </c>
      <c r="B3195" s="217" t="str">
        <f>+ม.11!D195</f>
        <v>ส.ป.ก.</v>
      </c>
      <c r="C3195" s="234">
        <f>+ม.11!E195</f>
        <v>9755</v>
      </c>
      <c r="D3195" s="221">
        <f>+ม.11!J195</f>
        <v>0</v>
      </c>
      <c r="E3195" s="221">
        <f>+ม.11!K195</f>
        <v>1</v>
      </c>
      <c r="F3195" s="230">
        <f>+ม.11!L195</f>
        <v>21</v>
      </c>
      <c r="G3195" s="190"/>
      <c r="H3195" s="221">
        <f t="shared" si="347"/>
        <v>121</v>
      </c>
      <c r="I3195" s="226">
        <v>100</v>
      </c>
      <c r="J3195" s="191">
        <f t="shared" si="348"/>
        <v>12100</v>
      </c>
      <c r="K3195" s="221">
        <f>+ม.11!R195</f>
        <v>1</v>
      </c>
      <c r="L3195" s="238" t="str">
        <f>+ม.11!T195</f>
        <v>บ้านเดี่ยว</v>
      </c>
      <c r="M3195" s="238" t="str">
        <f>+ม.11!U195</f>
        <v>ตึก</v>
      </c>
      <c r="N3195" s="190"/>
      <c r="O3195" s="197">
        <f>+ม.11!V195</f>
        <v>81</v>
      </c>
      <c r="P3195" s="190">
        <f>+ม.11!X195</f>
        <v>0</v>
      </c>
      <c r="Q3195" s="244">
        <v>6800</v>
      </c>
      <c r="R3195" s="197">
        <f t="shared" si="343"/>
        <v>550800</v>
      </c>
      <c r="S3195" s="221">
        <f>+ม.11!AA195</f>
        <v>35</v>
      </c>
      <c r="T3195" s="201">
        <f t="shared" si="344"/>
        <v>192780</v>
      </c>
      <c r="U3195" s="190">
        <f t="shared" si="345"/>
        <v>358020</v>
      </c>
      <c r="V3195" s="190">
        <f t="shared" si="346"/>
        <v>370120</v>
      </c>
      <c r="W3195" s="190"/>
      <c r="X3195" s="258"/>
      <c r="Y3195" s="251">
        <f t="shared" si="342"/>
        <v>370120</v>
      </c>
      <c r="Z3195" s="251">
        <v>0.03</v>
      </c>
    </row>
    <row r="3196" spans="1:26" ht="15.75" customHeight="1" x14ac:dyDescent="0.45">
      <c r="A3196" s="221">
        <v>143</v>
      </c>
      <c r="B3196" s="217" t="str">
        <f>+ม.11!D196</f>
        <v>ส.ป.ก.</v>
      </c>
      <c r="C3196" s="234">
        <f>+ม.11!E196</f>
        <v>9763</v>
      </c>
      <c r="D3196" s="221">
        <f>+ม.11!J196</f>
        <v>0</v>
      </c>
      <c r="E3196" s="221">
        <f>+ม.11!K196</f>
        <v>0</v>
      </c>
      <c r="F3196" s="230">
        <f>+ม.11!L196</f>
        <v>64</v>
      </c>
      <c r="G3196" s="190"/>
      <c r="H3196" s="221">
        <f t="shared" si="347"/>
        <v>64</v>
      </c>
      <c r="I3196" s="226">
        <v>100</v>
      </c>
      <c r="J3196" s="191">
        <f t="shared" si="348"/>
        <v>6400</v>
      </c>
      <c r="K3196" s="221">
        <f>+ม.11!R196</f>
        <v>1</v>
      </c>
      <c r="L3196" s="238" t="str">
        <f>+ม.11!T196</f>
        <v>บ้านเดี่ยว</v>
      </c>
      <c r="M3196" s="238" t="str">
        <f>+ม.11!U196</f>
        <v>ตึก</v>
      </c>
      <c r="N3196" s="190"/>
      <c r="O3196" s="197">
        <f>+ม.11!V196</f>
        <v>40</v>
      </c>
      <c r="P3196" s="190">
        <f>+ม.11!X196</f>
        <v>0</v>
      </c>
      <c r="Q3196" s="244">
        <v>6800</v>
      </c>
      <c r="R3196" s="197">
        <f t="shared" si="343"/>
        <v>272000</v>
      </c>
      <c r="S3196" s="221">
        <f>+ม.11!AA196</f>
        <v>10</v>
      </c>
      <c r="T3196" s="201">
        <f t="shared" si="344"/>
        <v>27200</v>
      </c>
      <c r="U3196" s="190">
        <f t="shared" si="345"/>
        <v>244800</v>
      </c>
      <c r="V3196" s="190">
        <f t="shared" si="346"/>
        <v>251200</v>
      </c>
      <c r="W3196" s="190"/>
      <c r="X3196" s="258"/>
      <c r="Y3196" s="251">
        <f t="shared" si="342"/>
        <v>251200</v>
      </c>
      <c r="Z3196" s="251">
        <v>0.03</v>
      </c>
    </row>
    <row r="3197" spans="1:26" ht="15.75" customHeight="1" x14ac:dyDescent="0.45">
      <c r="A3197" s="221">
        <v>144</v>
      </c>
      <c r="B3197" s="217" t="str">
        <f>+ม.11!D197</f>
        <v>ส.ป.ก.</v>
      </c>
      <c r="C3197" s="234">
        <f>+ม.11!E197</f>
        <v>9760</v>
      </c>
      <c r="D3197" s="221">
        <f>+ม.11!J197</f>
        <v>0</v>
      </c>
      <c r="E3197" s="221">
        <f>+ม.11!K197</f>
        <v>0</v>
      </c>
      <c r="F3197" s="230">
        <f>+ม.11!L197</f>
        <v>97</v>
      </c>
      <c r="G3197" s="190"/>
      <c r="H3197" s="221">
        <f t="shared" si="347"/>
        <v>97</v>
      </c>
      <c r="I3197" s="226">
        <v>100</v>
      </c>
      <c r="J3197" s="191">
        <f t="shared" si="348"/>
        <v>9700</v>
      </c>
      <c r="K3197" s="221">
        <f>+ม.11!R197</f>
        <v>1</v>
      </c>
      <c r="L3197" s="238" t="str">
        <f>+ม.11!T197</f>
        <v>บ้านเดี่ยว</v>
      </c>
      <c r="M3197" s="238" t="str">
        <f>+ม.11!U197</f>
        <v>ตึก</v>
      </c>
      <c r="N3197" s="190"/>
      <c r="O3197" s="197">
        <f>+ม.11!V197</f>
        <v>90</v>
      </c>
      <c r="P3197" s="190">
        <f>+ม.11!X197</f>
        <v>0</v>
      </c>
      <c r="Q3197" s="244">
        <v>6800</v>
      </c>
      <c r="R3197" s="197">
        <f t="shared" si="343"/>
        <v>612000</v>
      </c>
      <c r="S3197" s="221">
        <f>+ม.11!AA197</f>
        <v>15</v>
      </c>
      <c r="T3197" s="201">
        <f t="shared" si="344"/>
        <v>91800</v>
      </c>
      <c r="U3197" s="190">
        <f t="shared" si="345"/>
        <v>520200</v>
      </c>
      <c r="V3197" s="190">
        <f t="shared" si="346"/>
        <v>529900</v>
      </c>
      <c r="W3197" s="190"/>
      <c r="X3197" s="258"/>
      <c r="Y3197" s="251">
        <f t="shared" si="342"/>
        <v>529900</v>
      </c>
      <c r="Z3197" s="251">
        <v>0.03</v>
      </c>
    </row>
    <row r="3198" spans="1:26" ht="15.75" customHeight="1" x14ac:dyDescent="0.45">
      <c r="A3198" s="221">
        <v>145</v>
      </c>
      <c r="B3198" s="217" t="str">
        <f>+ม.11!D198</f>
        <v>ส.ป.ก.</v>
      </c>
      <c r="C3198" s="234">
        <f>+ม.11!E198</f>
        <v>456</v>
      </c>
      <c r="D3198" s="221">
        <f>+ม.11!J198</f>
        <v>9</v>
      </c>
      <c r="E3198" s="221">
        <f>+ม.11!K198</f>
        <v>2</v>
      </c>
      <c r="F3198" s="230">
        <f>+ม.11!L198</f>
        <v>45</v>
      </c>
      <c r="G3198" s="190"/>
      <c r="H3198" s="221">
        <f t="shared" si="347"/>
        <v>3845</v>
      </c>
      <c r="I3198" s="226">
        <v>100</v>
      </c>
      <c r="J3198" s="191">
        <f t="shared" si="348"/>
        <v>384500</v>
      </c>
      <c r="K3198" s="221">
        <f>+ม.11!R198</f>
        <v>0</v>
      </c>
      <c r="L3198" s="238">
        <f>+ม.11!T198</f>
        <v>0</v>
      </c>
      <c r="M3198" s="238">
        <f>+ม.11!U198</f>
        <v>0</v>
      </c>
      <c r="N3198" s="190"/>
      <c r="O3198" s="197">
        <f>+ม.11!V198</f>
        <v>0</v>
      </c>
      <c r="P3198" s="190">
        <f>+ม.11!X198</f>
        <v>0</v>
      </c>
      <c r="Q3198" s="244"/>
      <c r="R3198" s="197">
        <f t="shared" si="343"/>
        <v>0</v>
      </c>
      <c r="S3198" s="221">
        <f>+ม.11!AA198</f>
        <v>0</v>
      </c>
      <c r="T3198" s="201">
        <f t="shared" si="344"/>
        <v>0</v>
      </c>
      <c r="U3198" s="190">
        <f t="shared" si="345"/>
        <v>0</v>
      </c>
      <c r="V3198" s="190">
        <f t="shared" si="346"/>
        <v>384500</v>
      </c>
      <c r="W3198" s="190"/>
      <c r="X3198" s="258"/>
      <c r="Y3198" s="251">
        <f t="shared" si="342"/>
        <v>384500</v>
      </c>
      <c r="Z3198" s="251">
        <v>0.01</v>
      </c>
    </row>
    <row r="3199" spans="1:26" ht="15.75" customHeight="1" x14ac:dyDescent="0.45">
      <c r="A3199" s="221">
        <v>146</v>
      </c>
      <c r="B3199" s="217" t="str">
        <f>+ม.11!D199</f>
        <v>ส.ป.ก.</v>
      </c>
      <c r="C3199" s="234">
        <f>+ม.11!E199</f>
        <v>9759</v>
      </c>
      <c r="D3199" s="221">
        <f>+ม.11!J199</f>
        <v>0</v>
      </c>
      <c r="E3199" s="221">
        <f>+ม.11!K199</f>
        <v>1</v>
      </c>
      <c r="F3199" s="230">
        <f>+ม.11!L199</f>
        <v>47</v>
      </c>
      <c r="G3199" s="190"/>
      <c r="H3199" s="221">
        <f t="shared" si="347"/>
        <v>147</v>
      </c>
      <c r="I3199" s="226">
        <v>100</v>
      </c>
      <c r="J3199" s="191">
        <f t="shared" si="348"/>
        <v>14700</v>
      </c>
      <c r="K3199" s="221">
        <f>+ม.11!R199</f>
        <v>1</v>
      </c>
      <c r="L3199" s="238" t="str">
        <f>+ม.11!T199</f>
        <v>บ้านเดี่ยว</v>
      </c>
      <c r="M3199" s="238" t="str">
        <f>+ม.11!U199</f>
        <v>ตึก</v>
      </c>
      <c r="N3199" s="190"/>
      <c r="O3199" s="197">
        <f>+ม.11!V199</f>
        <v>54</v>
      </c>
      <c r="P3199" s="190">
        <f>+ม.11!X199</f>
        <v>0</v>
      </c>
      <c r="Q3199" s="244">
        <v>6800</v>
      </c>
      <c r="R3199" s="197">
        <f t="shared" si="343"/>
        <v>367200</v>
      </c>
      <c r="S3199" s="221">
        <f>+ม.11!AA199</f>
        <v>35</v>
      </c>
      <c r="T3199" s="201">
        <f t="shared" si="344"/>
        <v>128520</v>
      </c>
      <c r="U3199" s="190">
        <f t="shared" si="345"/>
        <v>238680</v>
      </c>
      <c r="V3199" s="190">
        <f t="shared" si="346"/>
        <v>253380</v>
      </c>
      <c r="W3199" s="190"/>
      <c r="X3199" s="258"/>
      <c r="Y3199" s="251">
        <f t="shared" si="342"/>
        <v>253380</v>
      </c>
      <c r="Z3199" s="251">
        <v>0.03</v>
      </c>
    </row>
    <row r="3200" spans="1:26" ht="15.75" customHeight="1" x14ac:dyDescent="0.45">
      <c r="A3200" s="221">
        <v>147</v>
      </c>
      <c r="B3200" s="217" t="str">
        <f>+ม.11!D200</f>
        <v>ส.ป.ก.</v>
      </c>
      <c r="C3200" s="234">
        <f>+ม.11!E200</f>
        <v>0</v>
      </c>
      <c r="D3200" s="221">
        <f>+ม.11!J200</f>
        <v>14</v>
      </c>
      <c r="E3200" s="221">
        <f>+ม.11!K200</f>
        <v>1</v>
      </c>
      <c r="F3200" s="230">
        <f>+ม.11!L200</f>
        <v>25</v>
      </c>
      <c r="G3200" s="190"/>
      <c r="H3200" s="221">
        <f t="shared" si="347"/>
        <v>5725</v>
      </c>
      <c r="I3200" s="226">
        <v>100</v>
      </c>
      <c r="J3200" s="191">
        <f t="shared" si="348"/>
        <v>572500</v>
      </c>
      <c r="K3200" s="221">
        <f>+ม.11!R200</f>
        <v>0</v>
      </c>
      <c r="L3200" s="238">
        <f>+ม.11!T200</f>
        <v>0</v>
      </c>
      <c r="M3200" s="238">
        <f>+ม.11!U200</f>
        <v>0</v>
      </c>
      <c r="N3200" s="190"/>
      <c r="O3200" s="197">
        <f>+ม.11!V200</f>
        <v>0</v>
      </c>
      <c r="P3200" s="190">
        <f>+ม.11!X200</f>
        <v>0</v>
      </c>
      <c r="Q3200" s="244"/>
      <c r="R3200" s="197">
        <f t="shared" si="343"/>
        <v>0</v>
      </c>
      <c r="S3200" s="221">
        <f>+ม.11!AA200</f>
        <v>0</v>
      </c>
      <c r="T3200" s="201">
        <f t="shared" si="344"/>
        <v>0</v>
      </c>
      <c r="U3200" s="190">
        <f t="shared" si="345"/>
        <v>0</v>
      </c>
      <c r="V3200" s="190">
        <f t="shared" si="346"/>
        <v>572500</v>
      </c>
      <c r="W3200" s="190"/>
      <c r="X3200" s="258"/>
      <c r="Y3200" s="251">
        <f t="shared" si="342"/>
        <v>572500</v>
      </c>
      <c r="Z3200" s="251">
        <v>0.01</v>
      </c>
    </row>
    <row r="3201" spans="1:26" ht="15.75" customHeight="1" x14ac:dyDescent="0.45">
      <c r="A3201" s="221">
        <v>148</v>
      </c>
      <c r="B3201" s="217" t="str">
        <f>+ม.11!D201</f>
        <v>ส.ป.ก.</v>
      </c>
      <c r="C3201" s="234">
        <f>+ม.11!E201</f>
        <v>12960</v>
      </c>
      <c r="D3201" s="221">
        <f>+ม.11!J201</f>
        <v>0</v>
      </c>
      <c r="E3201" s="221">
        <f>+ม.11!K201</f>
        <v>1</v>
      </c>
      <c r="F3201" s="230">
        <f>+ม.11!L201</f>
        <v>18</v>
      </c>
      <c r="G3201" s="190"/>
      <c r="H3201" s="221">
        <f t="shared" si="347"/>
        <v>118</v>
      </c>
      <c r="I3201" s="226">
        <v>100</v>
      </c>
      <c r="J3201" s="191">
        <f t="shared" si="348"/>
        <v>11800</v>
      </c>
      <c r="K3201" s="221">
        <f>+ม.11!R201</f>
        <v>1</v>
      </c>
      <c r="L3201" s="238" t="str">
        <f>+ม.11!T201</f>
        <v>บ้านเดี่ยว</v>
      </c>
      <c r="M3201" s="238" t="str">
        <f>+ม.11!U201</f>
        <v>ตึก</v>
      </c>
      <c r="N3201" s="190"/>
      <c r="O3201" s="197">
        <f>+ม.11!V201</f>
        <v>0</v>
      </c>
      <c r="P3201" s="190">
        <f>+ม.11!X201</f>
        <v>0</v>
      </c>
      <c r="Q3201" s="244"/>
      <c r="R3201" s="197">
        <f t="shared" si="343"/>
        <v>0</v>
      </c>
      <c r="S3201" s="221">
        <f>+ม.11!AA201</f>
        <v>15</v>
      </c>
      <c r="T3201" s="201">
        <f t="shared" si="344"/>
        <v>0</v>
      </c>
      <c r="U3201" s="190">
        <f t="shared" si="345"/>
        <v>0</v>
      </c>
      <c r="V3201" s="190">
        <f t="shared" si="346"/>
        <v>11800</v>
      </c>
      <c r="W3201" s="190"/>
      <c r="X3201" s="258"/>
      <c r="Y3201" s="251">
        <f t="shared" si="342"/>
        <v>11800</v>
      </c>
      <c r="Z3201" s="251">
        <v>0.03</v>
      </c>
    </row>
    <row r="3202" spans="1:26" ht="15.75" customHeight="1" x14ac:dyDescent="0.45">
      <c r="A3202" s="221">
        <v>149</v>
      </c>
      <c r="B3202" s="217" t="str">
        <f>+ม.11!D202</f>
        <v>ส.ป.ก.</v>
      </c>
      <c r="C3202" s="234">
        <f>+ม.11!E202</f>
        <v>2885</v>
      </c>
      <c r="D3202" s="221">
        <f>+ม.11!J202</f>
        <v>23</v>
      </c>
      <c r="E3202" s="221">
        <f>+ม.11!K202</f>
        <v>1</v>
      </c>
      <c r="F3202" s="230">
        <f>+ม.11!L202</f>
        <v>12</v>
      </c>
      <c r="G3202" s="190"/>
      <c r="H3202" s="221">
        <f t="shared" si="347"/>
        <v>9312</v>
      </c>
      <c r="I3202" s="226">
        <v>100</v>
      </c>
      <c r="J3202" s="191">
        <f t="shared" si="348"/>
        <v>931200</v>
      </c>
      <c r="K3202" s="221">
        <f>+ม.11!R202</f>
        <v>0</v>
      </c>
      <c r="L3202" s="238">
        <f>+ม.11!T202</f>
        <v>0</v>
      </c>
      <c r="M3202" s="238">
        <f>+ม.11!U202</f>
        <v>0</v>
      </c>
      <c r="N3202" s="190"/>
      <c r="O3202" s="197">
        <f>+ม.11!V202</f>
        <v>0</v>
      </c>
      <c r="P3202" s="190">
        <f>+ม.11!X202</f>
        <v>0</v>
      </c>
      <c r="Q3202" s="244"/>
      <c r="R3202" s="197">
        <f t="shared" si="343"/>
        <v>0</v>
      </c>
      <c r="S3202" s="221">
        <f>+ม.11!AA202</f>
        <v>0</v>
      </c>
      <c r="T3202" s="201">
        <f t="shared" si="344"/>
        <v>0</v>
      </c>
      <c r="U3202" s="190">
        <f t="shared" si="345"/>
        <v>0</v>
      </c>
      <c r="V3202" s="190">
        <f t="shared" si="346"/>
        <v>931200</v>
      </c>
      <c r="W3202" s="190"/>
      <c r="X3202" s="258"/>
      <c r="Y3202" s="251">
        <f t="shared" ref="Y3202:Y3214" si="349">+V3202-X3202</f>
        <v>931200</v>
      </c>
      <c r="Z3202" s="251">
        <v>0.01</v>
      </c>
    </row>
    <row r="3203" spans="1:26" ht="15.75" customHeight="1" x14ac:dyDescent="0.45">
      <c r="A3203" s="221">
        <v>150</v>
      </c>
      <c r="B3203" s="217" t="str">
        <f>+ม.11!D203</f>
        <v>ส.ป.ก.</v>
      </c>
      <c r="C3203" s="234">
        <f>+ม.11!E203</f>
        <v>9785</v>
      </c>
      <c r="D3203" s="221">
        <f>+ม.11!J203</f>
        <v>0</v>
      </c>
      <c r="E3203" s="221">
        <f>+ม.11!K203</f>
        <v>0</v>
      </c>
      <c r="F3203" s="230">
        <f>+ม.11!L203</f>
        <v>45</v>
      </c>
      <c r="G3203" s="190"/>
      <c r="H3203" s="221">
        <f t="shared" si="347"/>
        <v>45</v>
      </c>
      <c r="I3203" s="226">
        <v>100</v>
      </c>
      <c r="J3203" s="191">
        <f t="shared" si="348"/>
        <v>4500</v>
      </c>
      <c r="K3203" s="221">
        <f>+ม.11!R203</f>
        <v>0</v>
      </c>
      <c r="L3203" s="238">
        <f>+ม.11!T203</f>
        <v>0</v>
      </c>
      <c r="M3203" s="238">
        <f>+ม.11!U203</f>
        <v>0</v>
      </c>
      <c r="N3203" s="190"/>
      <c r="O3203" s="197">
        <f>+ม.11!V203</f>
        <v>0</v>
      </c>
      <c r="P3203" s="190">
        <f>+ม.11!X203</f>
        <v>0</v>
      </c>
      <c r="Q3203" s="244"/>
      <c r="R3203" s="197">
        <f t="shared" si="343"/>
        <v>0</v>
      </c>
      <c r="S3203" s="221">
        <f>+ม.11!AA203</f>
        <v>0</v>
      </c>
      <c r="T3203" s="201">
        <f t="shared" si="344"/>
        <v>0</v>
      </c>
      <c r="U3203" s="190">
        <f t="shared" si="345"/>
        <v>0</v>
      </c>
      <c r="V3203" s="190">
        <f t="shared" si="346"/>
        <v>4500</v>
      </c>
      <c r="W3203" s="190"/>
      <c r="X3203" s="258"/>
      <c r="Y3203" s="251">
        <f t="shared" si="349"/>
        <v>4500</v>
      </c>
      <c r="Z3203" s="251">
        <v>0.01</v>
      </c>
    </row>
    <row r="3204" spans="1:26" ht="15.75" customHeight="1" x14ac:dyDescent="0.45">
      <c r="A3204" s="221">
        <v>151</v>
      </c>
      <c r="B3204" s="217" t="str">
        <f>+ม.11!D204</f>
        <v>ส.ป.ก.</v>
      </c>
      <c r="C3204" s="234">
        <f>+ม.11!E204</f>
        <v>9725</v>
      </c>
      <c r="D3204" s="221">
        <f>+ม.11!J204</f>
        <v>0</v>
      </c>
      <c r="E3204" s="221">
        <f>+ม.11!K204</f>
        <v>3</v>
      </c>
      <c r="F3204" s="230">
        <f>+ม.11!L204</f>
        <v>8</v>
      </c>
      <c r="G3204" s="190"/>
      <c r="H3204" s="221">
        <f t="shared" si="347"/>
        <v>308</v>
      </c>
      <c r="I3204" s="226">
        <v>100</v>
      </c>
      <c r="J3204" s="191">
        <f t="shared" si="348"/>
        <v>30800</v>
      </c>
      <c r="K3204" s="221">
        <f>+ม.11!R204</f>
        <v>0</v>
      </c>
      <c r="L3204" s="238">
        <f>+ม.11!T204</f>
        <v>0</v>
      </c>
      <c r="M3204" s="238">
        <f>+ม.11!U204</f>
        <v>0</v>
      </c>
      <c r="N3204" s="190"/>
      <c r="O3204" s="197">
        <f>+ม.11!V204</f>
        <v>0</v>
      </c>
      <c r="P3204" s="190">
        <f>+ม.11!X204</f>
        <v>0</v>
      </c>
      <c r="Q3204" s="244"/>
      <c r="R3204" s="197">
        <f t="shared" si="343"/>
        <v>0</v>
      </c>
      <c r="S3204" s="221">
        <f>+ม.11!AA204</f>
        <v>0</v>
      </c>
      <c r="T3204" s="201">
        <f t="shared" si="344"/>
        <v>0</v>
      </c>
      <c r="U3204" s="190">
        <f t="shared" si="345"/>
        <v>0</v>
      </c>
      <c r="V3204" s="190">
        <f t="shared" si="346"/>
        <v>30800</v>
      </c>
      <c r="W3204" s="190"/>
      <c r="X3204" s="258"/>
      <c r="Y3204" s="251">
        <f t="shared" si="349"/>
        <v>30800</v>
      </c>
      <c r="Z3204" s="251">
        <v>0.01</v>
      </c>
    </row>
    <row r="3205" spans="1:26" ht="15.75" customHeight="1" x14ac:dyDescent="0.45">
      <c r="A3205" s="221">
        <v>152</v>
      </c>
      <c r="B3205" s="217" t="str">
        <f>+ม.11!D205</f>
        <v>ส.ป.ก.</v>
      </c>
      <c r="C3205" s="234">
        <f>+ม.11!E205</f>
        <v>9756</v>
      </c>
      <c r="D3205" s="221">
        <f>+ม.11!J205</f>
        <v>1</v>
      </c>
      <c r="E3205" s="221">
        <f>+ม.11!K205</f>
        <v>3</v>
      </c>
      <c r="F3205" s="230">
        <f>+ม.11!L205</f>
        <v>70</v>
      </c>
      <c r="G3205" s="190"/>
      <c r="H3205" s="221">
        <f t="shared" si="347"/>
        <v>770</v>
      </c>
      <c r="I3205" s="226">
        <v>100</v>
      </c>
      <c r="J3205" s="191">
        <f t="shared" si="348"/>
        <v>77000</v>
      </c>
      <c r="K3205" s="221">
        <f>+ม.11!R205</f>
        <v>0</v>
      </c>
      <c r="L3205" s="238">
        <f>+ม.11!T205</f>
        <v>0</v>
      </c>
      <c r="M3205" s="238">
        <f>+ม.11!U205</f>
        <v>0</v>
      </c>
      <c r="N3205" s="190"/>
      <c r="O3205" s="197">
        <f>+ม.11!V205</f>
        <v>0</v>
      </c>
      <c r="P3205" s="190">
        <f>+ม.11!X205</f>
        <v>0</v>
      </c>
      <c r="Q3205" s="244"/>
      <c r="R3205" s="197">
        <f t="shared" si="343"/>
        <v>0</v>
      </c>
      <c r="S3205" s="221">
        <f>+ม.11!AA205</f>
        <v>0</v>
      </c>
      <c r="T3205" s="201">
        <f t="shared" si="344"/>
        <v>0</v>
      </c>
      <c r="U3205" s="190">
        <f t="shared" si="345"/>
        <v>0</v>
      </c>
      <c r="V3205" s="190">
        <f t="shared" si="346"/>
        <v>77000</v>
      </c>
      <c r="W3205" s="190"/>
      <c r="X3205" s="258"/>
      <c r="Y3205" s="251">
        <f t="shared" si="349"/>
        <v>77000</v>
      </c>
      <c r="Z3205" s="251">
        <v>0.01</v>
      </c>
    </row>
    <row r="3206" spans="1:26" ht="15.75" customHeight="1" x14ac:dyDescent="0.45">
      <c r="A3206" s="221">
        <v>153</v>
      </c>
      <c r="B3206" s="217" t="str">
        <f>+ม.11!D206</f>
        <v>ส.ป.ก.</v>
      </c>
      <c r="C3206" s="234">
        <f>+ม.11!E206</f>
        <v>285</v>
      </c>
      <c r="D3206" s="221">
        <f>+ม.11!J206</f>
        <v>37</v>
      </c>
      <c r="E3206" s="221">
        <f>+ม.11!K206</f>
        <v>3</v>
      </c>
      <c r="F3206" s="230">
        <f>+ม.11!L206</f>
        <v>99</v>
      </c>
      <c r="G3206" s="190"/>
      <c r="H3206" s="221">
        <f t="shared" si="347"/>
        <v>15199</v>
      </c>
      <c r="I3206" s="226">
        <v>100</v>
      </c>
      <c r="J3206" s="191">
        <f t="shared" si="348"/>
        <v>1519900</v>
      </c>
      <c r="K3206" s="221">
        <f>+ม.11!R206</f>
        <v>1</v>
      </c>
      <c r="L3206" s="238" t="str">
        <f>+ม.11!T206</f>
        <v>บ้านเดี่ยว</v>
      </c>
      <c r="M3206" s="238" t="str">
        <f>+ม.11!U206</f>
        <v>ครึ่งตึกครึ่งไม้</v>
      </c>
      <c r="N3206" s="190"/>
      <c r="O3206" s="197">
        <f>+ม.11!V206</f>
        <v>0</v>
      </c>
      <c r="P3206" s="190">
        <f>+ม.11!X206</f>
        <v>0</v>
      </c>
      <c r="Q3206" s="244"/>
      <c r="R3206" s="197">
        <f t="shared" si="343"/>
        <v>0</v>
      </c>
      <c r="S3206" s="221">
        <f>+ม.11!AA206</f>
        <v>6</v>
      </c>
      <c r="T3206" s="201">
        <f t="shared" si="344"/>
        <v>0</v>
      </c>
      <c r="U3206" s="190">
        <f t="shared" si="345"/>
        <v>0</v>
      </c>
      <c r="V3206" s="190">
        <f t="shared" si="346"/>
        <v>1519900</v>
      </c>
      <c r="W3206" s="190"/>
      <c r="X3206" s="258"/>
      <c r="Y3206" s="251">
        <f t="shared" si="349"/>
        <v>1519900</v>
      </c>
      <c r="Z3206" s="251">
        <v>0.03</v>
      </c>
    </row>
    <row r="3207" spans="1:26" ht="15.75" customHeight="1" x14ac:dyDescent="0.45">
      <c r="A3207" s="221">
        <v>154</v>
      </c>
      <c r="B3207" s="217" t="str">
        <f>+ม.11!D207</f>
        <v>ส.ป.ก.</v>
      </c>
      <c r="C3207" s="234">
        <f>+ม.11!E207</f>
        <v>9803</v>
      </c>
      <c r="D3207" s="221">
        <f>+ม.11!J207</f>
        <v>1</v>
      </c>
      <c r="E3207" s="221">
        <f>+ม.11!K207</f>
        <v>0</v>
      </c>
      <c r="F3207" s="230">
        <f>+ม.11!L207</f>
        <v>63</v>
      </c>
      <c r="G3207" s="190"/>
      <c r="H3207" s="221">
        <f t="shared" si="347"/>
        <v>463</v>
      </c>
      <c r="I3207" s="226">
        <v>100</v>
      </c>
      <c r="J3207" s="191">
        <f t="shared" si="348"/>
        <v>46300</v>
      </c>
      <c r="K3207" s="221">
        <f>+ม.11!R207</f>
        <v>0</v>
      </c>
      <c r="L3207" s="238">
        <f>+ม.11!T207</f>
        <v>0</v>
      </c>
      <c r="M3207" s="238">
        <f>+ม.11!U207</f>
        <v>0</v>
      </c>
      <c r="N3207" s="190"/>
      <c r="O3207" s="197">
        <f>+ม.11!V207</f>
        <v>0</v>
      </c>
      <c r="P3207" s="190">
        <f>+ม.11!X207</f>
        <v>0</v>
      </c>
      <c r="Q3207" s="244"/>
      <c r="R3207" s="197">
        <f t="shared" si="343"/>
        <v>0</v>
      </c>
      <c r="S3207" s="221">
        <f>+ม.11!AA207</f>
        <v>0</v>
      </c>
      <c r="T3207" s="201">
        <f t="shared" si="344"/>
        <v>0</v>
      </c>
      <c r="U3207" s="190">
        <f t="shared" si="345"/>
        <v>0</v>
      </c>
      <c r="V3207" s="190">
        <f t="shared" si="346"/>
        <v>46300</v>
      </c>
      <c r="W3207" s="190"/>
      <c r="X3207" s="258"/>
      <c r="Y3207" s="251">
        <f t="shared" si="349"/>
        <v>46300</v>
      </c>
      <c r="Z3207" s="251">
        <v>0.01</v>
      </c>
    </row>
    <row r="3208" spans="1:26" ht="15.75" customHeight="1" x14ac:dyDescent="0.45">
      <c r="A3208" s="221">
        <v>155</v>
      </c>
      <c r="B3208" s="217" t="str">
        <f>+ม.11!D208</f>
        <v>ส.ป.ก.</v>
      </c>
      <c r="C3208" s="234">
        <f>+ม.11!E208</f>
        <v>1242</v>
      </c>
      <c r="D3208" s="221">
        <f>+ม.11!J208</f>
        <v>32</v>
      </c>
      <c r="E3208" s="221">
        <f>+ม.11!K208</f>
        <v>3</v>
      </c>
      <c r="F3208" s="230">
        <f>+ม.11!L208</f>
        <v>74</v>
      </c>
      <c r="G3208" s="190"/>
      <c r="H3208" s="221">
        <f t="shared" si="347"/>
        <v>13174</v>
      </c>
      <c r="I3208" s="226">
        <v>100</v>
      </c>
      <c r="J3208" s="191">
        <f t="shared" si="348"/>
        <v>1317400</v>
      </c>
      <c r="K3208" s="221">
        <f>+ม.11!R208</f>
        <v>0</v>
      </c>
      <c r="L3208" s="238">
        <f>+ม.11!T208</f>
        <v>0</v>
      </c>
      <c r="M3208" s="238">
        <f>+ม.11!U208</f>
        <v>0</v>
      </c>
      <c r="N3208" s="190"/>
      <c r="O3208" s="197">
        <f>+ม.11!V208</f>
        <v>0</v>
      </c>
      <c r="P3208" s="190">
        <f>+ม.11!X208</f>
        <v>0</v>
      </c>
      <c r="Q3208" s="244"/>
      <c r="R3208" s="197">
        <f t="shared" si="343"/>
        <v>0</v>
      </c>
      <c r="S3208" s="221">
        <f>+ม.11!AA208</f>
        <v>0</v>
      </c>
      <c r="T3208" s="201">
        <f t="shared" si="344"/>
        <v>0</v>
      </c>
      <c r="U3208" s="190">
        <f t="shared" si="345"/>
        <v>0</v>
      </c>
      <c r="V3208" s="190">
        <f t="shared" si="346"/>
        <v>1317400</v>
      </c>
      <c r="W3208" s="190"/>
      <c r="X3208" s="258"/>
      <c r="Y3208" s="251">
        <f t="shared" si="349"/>
        <v>1317400</v>
      </c>
      <c r="Z3208" s="251">
        <v>0.01</v>
      </c>
    </row>
    <row r="3209" spans="1:26" ht="15.75" customHeight="1" x14ac:dyDescent="0.45">
      <c r="A3209" s="221">
        <v>156</v>
      </c>
      <c r="B3209" s="217" t="str">
        <f>+ม.11!D209</f>
        <v>ส.ป.ก.</v>
      </c>
      <c r="C3209" s="234">
        <f>+ม.11!E209</f>
        <v>9770</v>
      </c>
      <c r="D3209" s="221">
        <f>+ม.11!J209</f>
        <v>0</v>
      </c>
      <c r="E3209" s="221">
        <f>+ม.11!K209</f>
        <v>1</v>
      </c>
      <c r="F3209" s="230">
        <f>+ม.11!L209</f>
        <v>64</v>
      </c>
      <c r="G3209" s="190"/>
      <c r="H3209" s="221">
        <f t="shared" si="347"/>
        <v>164</v>
      </c>
      <c r="I3209" s="226">
        <v>100</v>
      </c>
      <c r="J3209" s="191">
        <f t="shared" si="348"/>
        <v>16400</v>
      </c>
      <c r="K3209" s="221">
        <f>+ม.11!R209</f>
        <v>1</v>
      </c>
      <c r="L3209" s="238" t="str">
        <f>+ม.11!T209</f>
        <v>บ้านเดี่ยว</v>
      </c>
      <c r="M3209" s="238" t="str">
        <f>+ม.11!U209</f>
        <v>ตึกสองชั้น</v>
      </c>
      <c r="N3209" s="190"/>
      <c r="O3209" s="197">
        <f>+ม.11!V209</f>
        <v>0</v>
      </c>
      <c r="P3209" s="190">
        <f>+ม.11!X209</f>
        <v>0</v>
      </c>
      <c r="Q3209" s="244"/>
      <c r="R3209" s="197">
        <f t="shared" si="343"/>
        <v>0</v>
      </c>
      <c r="S3209" s="221">
        <f>+ม.11!AA209</f>
        <v>35</v>
      </c>
      <c r="T3209" s="201">
        <f t="shared" si="344"/>
        <v>0</v>
      </c>
      <c r="U3209" s="190">
        <f t="shared" si="345"/>
        <v>0</v>
      </c>
      <c r="V3209" s="190">
        <f t="shared" si="346"/>
        <v>16400</v>
      </c>
      <c r="W3209" s="190"/>
      <c r="X3209" s="258"/>
      <c r="Y3209" s="251">
        <f t="shared" si="349"/>
        <v>16400</v>
      </c>
      <c r="Z3209" s="251">
        <v>0.03</v>
      </c>
    </row>
    <row r="3210" spans="1:26" ht="15.75" customHeight="1" x14ac:dyDescent="0.45">
      <c r="A3210" s="221">
        <v>157</v>
      </c>
      <c r="B3210" s="217" t="str">
        <f>+ม.11!D210</f>
        <v>ส.ป.ก.</v>
      </c>
      <c r="C3210" s="234">
        <f>+ม.11!E210</f>
        <v>9699</v>
      </c>
      <c r="D3210" s="221">
        <f>+ม.11!J210</f>
        <v>0</v>
      </c>
      <c r="E3210" s="221">
        <f>+ม.11!K210</f>
        <v>0</v>
      </c>
      <c r="F3210" s="230">
        <f>+ม.11!L210</f>
        <v>88</v>
      </c>
      <c r="G3210" s="190"/>
      <c r="H3210" s="221">
        <f t="shared" si="347"/>
        <v>88</v>
      </c>
      <c r="I3210" s="226">
        <v>100</v>
      </c>
      <c r="J3210" s="191">
        <f t="shared" si="348"/>
        <v>8800</v>
      </c>
      <c r="K3210" s="221">
        <f>+ม.11!R210</f>
        <v>1</v>
      </c>
      <c r="L3210" s="238" t="str">
        <f>+ม.11!T210</f>
        <v>บ้านเดี่ยว</v>
      </c>
      <c r="M3210" s="238" t="str">
        <f>+ม.11!U210</f>
        <v xml:space="preserve">ตึก </v>
      </c>
      <c r="N3210" s="190"/>
      <c r="O3210" s="197">
        <f>+ม.11!V210</f>
        <v>0</v>
      </c>
      <c r="P3210" s="190">
        <f>+ม.11!X210</f>
        <v>0</v>
      </c>
      <c r="Q3210" s="244"/>
      <c r="R3210" s="197">
        <f t="shared" si="343"/>
        <v>0</v>
      </c>
      <c r="S3210" s="221">
        <f>+ม.11!AA210</f>
        <v>35</v>
      </c>
      <c r="T3210" s="201">
        <f t="shared" si="344"/>
        <v>0</v>
      </c>
      <c r="U3210" s="190">
        <f t="shared" si="345"/>
        <v>0</v>
      </c>
      <c r="V3210" s="190">
        <f t="shared" si="346"/>
        <v>8800</v>
      </c>
      <c r="W3210" s="190"/>
      <c r="X3210" s="258"/>
      <c r="Y3210" s="251">
        <f t="shared" si="349"/>
        <v>8800</v>
      </c>
      <c r="Z3210" s="251">
        <v>0.03</v>
      </c>
    </row>
    <row r="3211" spans="1:26" ht="15.75" customHeight="1" x14ac:dyDescent="0.45">
      <c r="A3211" s="221">
        <v>158</v>
      </c>
      <c r="B3211" s="217" t="str">
        <f>+ม.11!D211</f>
        <v>ส.ป.ก.</v>
      </c>
      <c r="C3211" s="234">
        <f>+ม.11!E211</f>
        <v>9704</v>
      </c>
      <c r="D3211" s="221">
        <f>+ม.11!J211</f>
        <v>0</v>
      </c>
      <c r="E3211" s="221">
        <f>+ม.11!K211</f>
        <v>2</v>
      </c>
      <c r="F3211" s="230">
        <f>+ม.11!L211</f>
        <v>59</v>
      </c>
      <c r="G3211" s="190"/>
      <c r="H3211" s="221">
        <f t="shared" si="347"/>
        <v>259</v>
      </c>
      <c r="I3211" s="226">
        <v>100</v>
      </c>
      <c r="J3211" s="191">
        <f t="shared" si="348"/>
        <v>25900</v>
      </c>
      <c r="K3211" s="221">
        <f>+ม.11!R211</f>
        <v>1</v>
      </c>
      <c r="L3211" s="238" t="str">
        <f>+ม.11!T211</f>
        <v>บ้านเดี่ยว</v>
      </c>
      <c r="M3211" s="238" t="str">
        <f>+ม.11!U211</f>
        <v>ตึก</v>
      </c>
      <c r="N3211" s="190"/>
      <c r="O3211" s="197">
        <f>+ม.11!V211</f>
        <v>0</v>
      </c>
      <c r="P3211" s="190">
        <f>+ม.11!X211</f>
        <v>0</v>
      </c>
      <c r="Q3211" s="244"/>
      <c r="R3211" s="197">
        <f t="shared" si="343"/>
        <v>0</v>
      </c>
      <c r="S3211" s="221">
        <f>+ม.11!AA211</f>
        <v>20</v>
      </c>
      <c r="T3211" s="201">
        <f t="shared" si="344"/>
        <v>0</v>
      </c>
      <c r="U3211" s="190">
        <f t="shared" si="345"/>
        <v>0</v>
      </c>
      <c r="V3211" s="190">
        <f t="shared" si="346"/>
        <v>25900</v>
      </c>
      <c r="W3211" s="190"/>
      <c r="X3211" s="258"/>
      <c r="Y3211" s="251">
        <f t="shared" si="349"/>
        <v>25900</v>
      </c>
      <c r="Z3211" s="251">
        <v>0.03</v>
      </c>
    </row>
    <row r="3212" spans="1:26" ht="15.75" customHeight="1" x14ac:dyDescent="0.45">
      <c r="A3212" s="221">
        <v>159</v>
      </c>
      <c r="B3212" s="217" t="str">
        <f>+ม.11!D212</f>
        <v>ส.ป.ก.</v>
      </c>
      <c r="C3212" s="234">
        <f>+ม.11!E212</f>
        <v>9696</v>
      </c>
      <c r="D3212" s="221">
        <f>+ม.11!J212</f>
        <v>0</v>
      </c>
      <c r="E3212" s="221">
        <f>+ม.11!K212</f>
        <v>0</v>
      </c>
      <c r="F3212" s="230">
        <f>+ม.11!L212</f>
        <v>43</v>
      </c>
      <c r="G3212" s="190"/>
      <c r="H3212" s="221">
        <f t="shared" si="347"/>
        <v>43</v>
      </c>
      <c r="I3212" s="226">
        <v>100</v>
      </c>
      <c r="J3212" s="191">
        <f t="shared" si="348"/>
        <v>4300</v>
      </c>
      <c r="K3212" s="221">
        <f>+ม.11!R212</f>
        <v>1</v>
      </c>
      <c r="L3212" s="238" t="str">
        <f>+ม.11!T212</f>
        <v>บ้านเดี่ยว</v>
      </c>
      <c r="M3212" s="238" t="str">
        <f>+ม.11!U212</f>
        <v>ครึ่งตึกครึ่งไม้</v>
      </c>
      <c r="N3212" s="190"/>
      <c r="O3212" s="197">
        <f>+ม.11!V212</f>
        <v>0</v>
      </c>
      <c r="P3212" s="190">
        <f>+ม.11!X212</f>
        <v>0</v>
      </c>
      <c r="Q3212" s="244"/>
      <c r="R3212" s="197">
        <f t="shared" si="343"/>
        <v>0</v>
      </c>
      <c r="S3212" s="221">
        <f>+ม.11!AA212</f>
        <v>20</v>
      </c>
      <c r="T3212" s="201">
        <f t="shared" si="344"/>
        <v>0</v>
      </c>
      <c r="U3212" s="190">
        <f t="shared" si="345"/>
        <v>0</v>
      </c>
      <c r="V3212" s="190">
        <f t="shared" si="346"/>
        <v>4300</v>
      </c>
      <c r="W3212" s="190"/>
      <c r="X3212" s="258"/>
      <c r="Y3212" s="251">
        <f t="shared" si="349"/>
        <v>4300</v>
      </c>
      <c r="Z3212" s="251">
        <v>0.03</v>
      </c>
    </row>
    <row r="3213" spans="1:26" ht="15.75" customHeight="1" x14ac:dyDescent="0.45">
      <c r="A3213" s="221">
        <v>160</v>
      </c>
      <c r="B3213" s="217" t="str">
        <f>+ม.11!D213</f>
        <v>ส.ป.ก.</v>
      </c>
      <c r="C3213" s="234">
        <f>+ม.11!E213</f>
        <v>5464</v>
      </c>
      <c r="D3213" s="221">
        <f>+ม.11!J213</f>
        <v>6</v>
      </c>
      <c r="E3213" s="221">
        <f>+ม.11!K213</f>
        <v>0</v>
      </c>
      <c r="F3213" s="230">
        <f>+ม.11!L213</f>
        <v>95</v>
      </c>
      <c r="G3213" s="190"/>
      <c r="H3213" s="221">
        <f t="shared" si="347"/>
        <v>2495</v>
      </c>
      <c r="I3213" s="226">
        <v>100</v>
      </c>
      <c r="J3213" s="191">
        <f t="shared" si="348"/>
        <v>249500</v>
      </c>
      <c r="K3213" s="221">
        <f>+ม.11!R213</f>
        <v>0</v>
      </c>
      <c r="L3213" s="238">
        <f>+ม.11!T213</f>
        <v>0</v>
      </c>
      <c r="M3213" s="238">
        <f>+ม.11!U213</f>
        <v>0</v>
      </c>
      <c r="N3213" s="190"/>
      <c r="O3213" s="197">
        <f>+ม.11!V213</f>
        <v>0</v>
      </c>
      <c r="P3213" s="190">
        <f>+ม.11!X213</f>
        <v>0</v>
      </c>
      <c r="Q3213" s="244"/>
      <c r="R3213" s="197">
        <f t="shared" si="343"/>
        <v>0</v>
      </c>
      <c r="S3213" s="221">
        <f>+ม.11!AA213</f>
        <v>0</v>
      </c>
      <c r="T3213" s="201">
        <f t="shared" si="344"/>
        <v>0</v>
      </c>
      <c r="U3213" s="190">
        <f t="shared" si="345"/>
        <v>0</v>
      </c>
      <c r="V3213" s="190">
        <f t="shared" si="346"/>
        <v>249500</v>
      </c>
      <c r="W3213" s="190"/>
      <c r="X3213" s="258"/>
      <c r="Y3213" s="251">
        <f t="shared" si="349"/>
        <v>249500</v>
      </c>
      <c r="Z3213" s="251">
        <v>0.01</v>
      </c>
    </row>
    <row r="3214" spans="1:26" ht="15.75" customHeight="1" x14ac:dyDescent="0.45">
      <c r="A3214" s="221">
        <v>161</v>
      </c>
      <c r="B3214" s="217" t="str">
        <f>+ม.11!D214</f>
        <v>ส.ป.ก.</v>
      </c>
      <c r="C3214" s="234">
        <f>+ม.11!E214</f>
        <v>9801</v>
      </c>
      <c r="D3214" s="221">
        <f>+ม.11!J214</f>
        <v>0</v>
      </c>
      <c r="E3214" s="221">
        <f>+ม.11!K214</f>
        <v>3</v>
      </c>
      <c r="F3214" s="230">
        <f>+ม.11!L214</f>
        <v>71</v>
      </c>
      <c r="G3214" s="190"/>
      <c r="H3214" s="221">
        <f t="shared" si="347"/>
        <v>371</v>
      </c>
      <c r="I3214" s="226">
        <v>100</v>
      </c>
      <c r="J3214" s="191">
        <f t="shared" si="348"/>
        <v>37100</v>
      </c>
      <c r="K3214" s="221">
        <f>+ม.11!R214</f>
        <v>1</v>
      </c>
      <c r="L3214" s="238" t="str">
        <f>+ม.11!T214</f>
        <v>บ้านเดี่ยว</v>
      </c>
      <c r="M3214" s="238" t="str">
        <f>+ม.11!U214</f>
        <v>ตึก</v>
      </c>
      <c r="N3214" s="190"/>
      <c r="O3214" s="197">
        <f>+ม.11!V214</f>
        <v>0</v>
      </c>
      <c r="P3214" s="190">
        <f>+ม.11!X214</f>
        <v>0</v>
      </c>
      <c r="Q3214" s="244"/>
      <c r="R3214" s="197">
        <f t="shared" si="343"/>
        <v>0</v>
      </c>
      <c r="S3214" s="221">
        <f>+ม.11!AA214</f>
        <v>0</v>
      </c>
      <c r="T3214" s="201">
        <f t="shared" si="344"/>
        <v>0</v>
      </c>
      <c r="U3214" s="190">
        <f t="shared" si="345"/>
        <v>0</v>
      </c>
      <c r="V3214" s="190">
        <f t="shared" si="346"/>
        <v>37100</v>
      </c>
      <c r="W3214" s="190"/>
      <c r="X3214" s="258"/>
      <c r="Y3214" s="251">
        <f t="shared" si="349"/>
        <v>37100</v>
      </c>
      <c r="Z3214" s="251">
        <v>0.03</v>
      </c>
    </row>
    <row r="3215" spans="1:26" ht="15.75" customHeight="1" x14ac:dyDescent="0.45">
      <c r="A3215" s="221"/>
      <c r="B3215" s="217"/>
      <c r="C3215" s="234"/>
      <c r="D3215" s="221"/>
      <c r="E3215" s="221"/>
      <c r="F3215" s="230"/>
      <c r="G3215" s="190"/>
      <c r="H3215" s="221"/>
      <c r="I3215" s="226"/>
      <c r="J3215" s="191"/>
      <c r="K3215" s="221"/>
      <c r="L3215" s="238"/>
      <c r="M3215" s="238"/>
      <c r="N3215" s="190"/>
      <c r="O3215" s="197"/>
      <c r="P3215" s="190"/>
      <c r="Q3215" s="244"/>
      <c r="R3215" s="197"/>
      <c r="S3215" s="221"/>
      <c r="T3215" s="201"/>
      <c r="U3215" s="190"/>
      <c r="V3215" s="190"/>
      <c r="W3215" s="190"/>
      <c r="X3215" s="258"/>
      <c r="Y3215" s="251"/>
      <c r="Z3215" s="251"/>
    </row>
    <row r="3216" spans="1:26" ht="15.75" customHeight="1" x14ac:dyDescent="0.45">
      <c r="A3216" s="221"/>
      <c r="B3216" s="217"/>
      <c r="C3216" s="234"/>
      <c r="D3216" s="221"/>
      <c r="E3216" s="221"/>
      <c r="F3216" s="230"/>
      <c r="G3216" s="190"/>
      <c r="H3216" s="221"/>
      <c r="I3216" s="226"/>
      <c r="J3216" s="191"/>
      <c r="K3216" s="221"/>
      <c r="L3216" s="238"/>
      <c r="M3216" s="238"/>
      <c r="N3216" s="190"/>
      <c r="O3216" s="197"/>
      <c r="P3216" s="190"/>
      <c r="Q3216" s="244"/>
      <c r="R3216" s="197"/>
      <c r="S3216" s="221"/>
      <c r="T3216" s="201"/>
      <c r="U3216" s="190"/>
      <c r="V3216" s="190"/>
      <c r="W3216" s="190"/>
      <c r="X3216" s="258"/>
      <c r="Y3216" s="251"/>
      <c r="Z3216" s="251"/>
    </row>
    <row r="3217" spans="1:26" ht="15.75" customHeight="1" x14ac:dyDescent="0.45">
      <c r="A3217" s="221"/>
      <c r="B3217" s="217"/>
      <c r="C3217" s="234"/>
      <c r="D3217" s="221"/>
      <c r="E3217" s="221"/>
      <c r="F3217" s="230"/>
      <c r="G3217" s="190"/>
      <c r="H3217" s="221"/>
      <c r="I3217" s="226"/>
      <c r="J3217" s="191"/>
      <c r="K3217" s="221"/>
      <c r="L3217" s="238"/>
      <c r="M3217" s="238"/>
      <c r="N3217" s="190"/>
      <c r="O3217" s="197"/>
      <c r="P3217" s="190"/>
      <c r="Q3217" s="244"/>
      <c r="R3217" s="197"/>
      <c r="S3217" s="221"/>
      <c r="T3217" s="201"/>
      <c r="U3217" s="190"/>
      <c r="V3217" s="190"/>
      <c r="W3217" s="190"/>
      <c r="X3217" s="258"/>
      <c r="Y3217" s="251"/>
      <c r="Z3217" s="251"/>
    </row>
    <row r="3218" spans="1:26" ht="15.75" customHeight="1" x14ac:dyDescent="0.45">
      <c r="A3218" s="221"/>
      <c r="B3218" s="217"/>
      <c r="C3218" s="234"/>
      <c r="D3218" s="221"/>
      <c r="E3218" s="221"/>
      <c r="F3218" s="230"/>
      <c r="G3218" s="190"/>
      <c r="H3218" s="221"/>
      <c r="I3218" s="226"/>
      <c r="J3218" s="191"/>
      <c r="K3218" s="221"/>
      <c r="L3218" s="238"/>
      <c r="M3218" s="238"/>
      <c r="N3218" s="190"/>
      <c r="O3218" s="197"/>
      <c r="P3218" s="190"/>
      <c r="Q3218" s="244"/>
      <c r="R3218" s="197"/>
      <c r="S3218" s="221"/>
      <c r="T3218" s="201"/>
      <c r="U3218" s="190"/>
      <c r="V3218" s="190"/>
      <c r="W3218" s="190"/>
      <c r="X3218" s="258"/>
      <c r="Y3218" s="251"/>
      <c r="Z3218" s="251"/>
    </row>
    <row r="3219" spans="1:26" ht="15.75" customHeight="1" x14ac:dyDescent="0.45">
      <c r="A3219" s="221"/>
      <c r="B3219" s="217"/>
      <c r="C3219" s="234"/>
      <c r="D3219" s="221"/>
      <c r="E3219" s="221"/>
      <c r="F3219" s="230"/>
      <c r="G3219" s="190"/>
      <c r="H3219" s="221"/>
      <c r="I3219" s="226"/>
      <c r="J3219" s="191"/>
      <c r="K3219" s="221"/>
      <c r="L3219" s="238"/>
      <c r="M3219" s="238"/>
      <c r="N3219" s="190"/>
      <c r="O3219" s="197"/>
      <c r="P3219" s="190"/>
      <c r="Q3219" s="244"/>
      <c r="R3219" s="197"/>
      <c r="S3219" s="221"/>
      <c r="T3219" s="201"/>
      <c r="U3219" s="190"/>
      <c r="V3219" s="190"/>
      <c r="W3219" s="190"/>
      <c r="X3219" s="258"/>
      <c r="Y3219" s="251"/>
      <c r="Z3219" s="251"/>
    </row>
    <row r="3220" spans="1:26" ht="15.75" customHeight="1" x14ac:dyDescent="0.45">
      <c r="A3220" s="221"/>
      <c r="B3220" s="217"/>
      <c r="C3220" s="234"/>
      <c r="D3220" s="221"/>
      <c r="E3220" s="221"/>
      <c r="F3220" s="230"/>
      <c r="G3220" s="190"/>
      <c r="H3220" s="221"/>
      <c r="I3220" s="226"/>
      <c r="J3220" s="191"/>
      <c r="K3220" s="221"/>
      <c r="L3220" s="238"/>
      <c r="M3220" s="238"/>
      <c r="N3220" s="190"/>
      <c r="O3220" s="197"/>
      <c r="P3220" s="190"/>
      <c r="Q3220" s="244"/>
      <c r="R3220" s="197"/>
      <c r="S3220" s="221"/>
      <c r="T3220" s="201"/>
      <c r="U3220" s="190"/>
      <c r="V3220" s="190"/>
      <c r="W3220" s="190"/>
      <c r="X3220" s="258"/>
      <c r="Y3220" s="251"/>
      <c r="Z3220" s="251"/>
    </row>
    <row r="3221" spans="1:26" ht="15.75" customHeight="1" x14ac:dyDescent="0.45">
      <c r="A3221" s="221"/>
      <c r="B3221" s="217"/>
      <c r="C3221" s="234"/>
      <c r="D3221" s="221"/>
      <c r="E3221" s="221"/>
      <c r="F3221" s="230"/>
      <c r="G3221" s="190"/>
      <c r="H3221" s="221"/>
      <c r="I3221" s="226"/>
      <c r="J3221" s="191"/>
      <c r="K3221" s="221"/>
      <c r="L3221" s="238"/>
      <c r="M3221" s="238"/>
      <c r="N3221" s="190"/>
      <c r="O3221" s="197"/>
      <c r="P3221" s="190"/>
      <c r="Q3221" s="244"/>
      <c r="R3221" s="197"/>
      <c r="S3221" s="221"/>
      <c r="T3221" s="201"/>
      <c r="U3221" s="190"/>
      <c r="V3221" s="190"/>
      <c r="W3221" s="190"/>
      <c r="X3221" s="258"/>
      <c r="Y3221" s="251"/>
      <c r="Z3221" s="251"/>
    </row>
    <row r="3222" spans="1:26" ht="15.75" customHeight="1" x14ac:dyDescent="0.45">
      <c r="A3222" s="221"/>
      <c r="B3222" s="217"/>
      <c r="C3222" s="234"/>
      <c r="D3222" s="221"/>
      <c r="E3222" s="221"/>
      <c r="F3222" s="230"/>
      <c r="G3222" s="190"/>
      <c r="H3222" s="221"/>
      <c r="I3222" s="226"/>
      <c r="J3222" s="191"/>
      <c r="K3222" s="221"/>
      <c r="L3222" s="238"/>
      <c r="M3222" s="238"/>
      <c r="N3222" s="190"/>
      <c r="O3222" s="197"/>
      <c r="P3222" s="190"/>
      <c r="Q3222" s="244"/>
      <c r="R3222" s="197"/>
      <c r="S3222" s="221"/>
      <c r="T3222" s="201"/>
      <c r="U3222" s="190"/>
      <c r="V3222" s="190"/>
      <c r="W3222" s="190"/>
      <c r="X3222" s="258"/>
      <c r="Y3222" s="251"/>
      <c r="Z3222" s="251"/>
    </row>
    <row r="3223" spans="1:26" ht="15.75" customHeight="1" x14ac:dyDescent="0.45">
      <c r="A3223" s="261"/>
      <c r="B3223" s="262"/>
      <c r="C3223" s="263"/>
      <c r="D3223" s="261"/>
      <c r="E3223" s="261"/>
      <c r="F3223" s="264"/>
      <c r="G3223" s="265"/>
      <c r="H3223" s="261"/>
      <c r="I3223" s="266"/>
      <c r="J3223" s="267"/>
      <c r="K3223" s="261"/>
      <c r="L3223" s="268"/>
      <c r="M3223" s="268"/>
      <c r="N3223" s="265"/>
      <c r="O3223" s="269"/>
      <c r="P3223" s="265"/>
      <c r="Q3223" s="270"/>
      <c r="R3223" s="269"/>
      <c r="S3223" s="261"/>
      <c r="T3223" s="271"/>
      <c r="U3223" s="265"/>
      <c r="V3223" s="265"/>
      <c r="W3223" s="265"/>
      <c r="X3223" s="272"/>
      <c r="Y3223" s="273"/>
      <c r="Z3223" s="273"/>
    </row>
    <row r="3224" spans="1:26" x14ac:dyDescent="0.45">
      <c r="A3224" s="295"/>
      <c r="B3224" s="296"/>
      <c r="C3224" s="297"/>
      <c r="D3224" s="295"/>
      <c r="E3224" s="295"/>
      <c r="F3224" s="298"/>
      <c r="G3224" s="299"/>
      <c r="H3224" s="295"/>
      <c r="I3224" s="300"/>
      <c r="J3224" s="301"/>
      <c r="K3224" s="295"/>
      <c r="L3224" s="204"/>
      <c r="M3224" s="204"/>
      <c r="N3224" s="299"/>
      <c r="O3224" s="302"/>
      <c r="P3224" s="299"/>
      <c r="Q3224" s="303"/>
      <c r="R3224" s="302"/>
      <c r="S3224" s="295"/>
      <c r="T3224" s="304"/>
      <c r="U3224" s="305"/>
      <c r="V3224" s="305"/>
      <c r="W3224" s="305"/>
      <c r="X3224" s="306"/>
      <c r="Y3224" s="307"/>
      <c r="Z3224" s="307"/>
    </row>
    <row r="3225" spans="1:26" x14ac:dyDescent="0.45">
      <c r="A3225" s="274"/>
      <c r="B3225" s="275"/>
      <c r="C3225" s="276"/>
      <c r="D3225" s="274"/>
      <c r="E3225" s="274"/>
      <c r="F3225" s="277"/>
      <c r="G3225" s="278"/>
      <c r="H3225" s="274"/>
      <c r="I3225" s="279"/>
      <c r="J3225" s="280"/>
      <c r="K3225" s="274"/>
      <c r="L3225" s="203"/>
      <c r="M3225" s="203"/>
      <c r="N3225" s="278"/>
      <c r="O3225" s="281"/>
      <c r="P3225" s="278"/>
      <c r="Q3225" s="282"/>
      <c r="R3225" s="281"/>
      <c r="S3225" s="274"/>
      <c r="T3225" s="283"/>
      <c r="U3225" s="284"/>
      <c r="V3225" s="284"/>
      <c r="W3225" s="284"/>
      <c r="X3225" s="285"/>
      <c r="Y3225" s="286"/>
      <c r="Z3225" s="286"/>
    </row>
    <row r="3226" spans="1:26" x14ac:dyDescent="0.45">
      <c r="A3226" s="274"/>
      <c r="B3226" s="275"/>
      <c r="C3226" s="276"/>
      <c r="D3226" s="274"/>
      <c r="E3226" s="274"/>
      <c r="F3226" s="277"/>
      <c r="G3226" s="278"/>
      <c r="H3226" s="274"/>
      <c r="I3226" s="279"/>
      <c r="J3226" s="280"/>
      <c r="K3226" s="274"/>
      <c r="L3226" s="203"/>
      <c r="M3226" s="203"/>
      <c r="N3226" s="278"/>
      <c r="O3226" s="281"/>
      <c r="P3226" s="278"/>
      <c r="Q3226" s="282"/>
      <c r="R3226" s="281"/>
      <c r="S3226" s="274"/>
      <c r="T3226" s="283"/>
      <c r="U3226" s="284"/>
      <c r="V3226" s="284"/>
      <c r="W3226" s="284"/>
      <c r="X3226" s="285"/>
      <c r="Y3226" s="286"/>
      <c r="Z3226" s="286"/>
    </row>
    <row r="3227" spans="1:26" x14ac:dyDescent="0.45">
      <c r="A3227" s="274"/>
      <c r="B3227" s="275"/>
      <c r="C3227" s="276"/>
      <c r="D3227" s="274"/>
      <c r="E3227" s="274"/>
      <c r="F3227" s="277"/>
      <c r="G3227" s="278"/>
      <c r="H3227" s="274"/>
      <c r="I3227" s="279"/>
      <c r="J3227" s="280"/>
      <c r="K3227" s="274"/>
      <c r="L3227" s="203"/>
      <c r="M3227" s="203"/>
      <c r="N3227" s="278"/>
      <c r="O3227" s="281"/>
      <c r="P3227" s="278"/>
      <c r="Q3227" s="282"/>
      <c r="R3227" s="281"/>
      <c r="S3227" s="274"/>
      <c r="T3227" s="283"/>
      <c r="U3227" s="284"/>
      <c r="V3227" s="284"/>
      <c r="W3227" s="284"/>
      <c r="X3227" s="285"/>
      <c r="Y3227" s="286"/>
      <c r="Z3227" s="286"/>
    </row>
    <row r="3228" spans="1:26" x14ac:dyDescent="0.45">
      <c r="A3228" s="274"/>
      <c r="B3228" s="275"/>
      <c r="C3228" s="276"/>
      <c r="D3228" s="274"/>
      <c r="E3228" s="274"/>
      <c r="F3228" s="277"/>
      <c r="G3228" s="278"/>
      <c r="H3228" s="274"/>
      <c r="I3228" s="279"/>
      <c r="J3228" s="280"/>
      <c r="K3228" s="274"/>
      <c r="L3228" s="203"/>
      <c r="M3228" s="203"/>
      <c r="N3228" s="278"/>
      <c r="O3228" s="281"/>
      <c r="P3228" s="278"/>
      <c r="Q3228" s="282"/>
      <c r="R3228" s="281"/>
      <c r="S3228" s="274"/>
      <c r="T3228" s="283"/>
      <c r="U3228" s="284"/>
      <c r="V3228" s="284"/>
      <c r="W3228" s="284"/>
      <c r="X3228" s="285"/>
      <c r="Y3228" s="286"/>
      <c r="Z3228" s="286"/>
    </row>
    <row r="3229" spans="1:26" x14ac:dyDescent="0.45">
      <c r="A3229" s="274"/>
      <c r="B3229" s="275"/>
      <c r="C3229" s="276"/>
      <c r="D3229" s="274"/>
      <c r="E3229" s="274"/>
      <c r="F3229" s="277"/>
      <c r="G3229" s="278"/>
      <c r="H3229" s="274"/>
      <c r="I3229" s="279"/>
      <c r="J3229" s="280"/>
      <c r="K3229" s="274"/>
      <c r="L3229" s="203"/>
      <c r="M3229" s="203"/>
      <c r="N3229" s="278"/>
      <c r="O3229" s="281"/>
      <c r="P3229" s="278"/>
      <c r="Q3229" s="282"/>
      <c r="R3229" s="281"/>
      <c r="S3229" s="274"/>
      <c r="T3229" s="283"/>
      <c r="U3229" s="284"/>
      <c r="V3229" s="284"/>
      <c r="W3229" s="284"/>
      <c r="X3229" s="285"/>
      <c r="Y3229" s="286"/>
      <c r="Z3229" s="286"/>
    </row>
    <row r="3230" spans="1:26" x14ac:dyDescent="0.45">
      <c r="A3230" s="274"/>
      <c r="B3230" s="275"/>
      <c r="C3230" s="276"/>
      <c r="D3230" s="274"/>
      <c r="E3230" s="274"/>
      <c r="F3230" s="277"/>
      <c r="G3230" s="278"/>
      <c r="H3230" s="274"/>
      <c r="I3230" s="279"/>
      <c r="J3230" s="280"/>
      <c r="K3230" s="274"/>
      <c r="L3230" s="203"/>
      <c r="M3230" s="203"/>
      <c r="N3230" s="278"/>
      <c r="O3230" s="281"/>
      <c r="P3230" s="278"/>
      <c r="Q3230" s="282"/>
      <c r="R3230" s="281"/>
      <c r="S3230" s="274"/>
      <c r="T3230" s="283"/>
      <c r="U3230" s="284"/>
      <c r="V3230" s="284"/>
      <c r="W3230" s="284"/>
      <c r="X3230" s="285"/>
      <c r="Y3230" s="286"/>
      <c r="Z3230" s="286"/>
    </row>
    <row r="3231" spans="1:26" x14ac:dyDescent="0.45">
      <c r="A3231" s="274"/>
      <c r="B3231" s="275"/>
      <c r="C3231" s="276"/>
      <c r="D3231" s="274"/>
      <c r="E3231" s="274"/>
      <c r="F3231" s="277"/>
      <c r="G3231" s="278"/>
      <c r="H3231" s="274"/>
      <c r="I3231" s="279"/>
      <c r="J3231" s="280"/>
      <c r="K3231" s="274"/>
      <c r="L3231" s="203"/>
      <c r="M3231" s="203"/>
      <c r="N3231" s="278"/>
      <c r="O3231" s="281"/>
      <c r="P3231" s="278"/>
      <c r="Q3231" s="282"/>
      <c r="R3231" s="281"/>
      <c r="S3231" s="274"/>
      <c r="T3231" s="283"/>
      <c r="U3231" s="284"/>
      <c r="V3231" s="284"/>
      <c r="W3231" s="284"/>
      <c r="X3231" s="285"/>
      <c r="Y3231" s="286"/>
      <c r="Z3231" s="286"/>
    </row>
    <row r="3232" spans="1:26" x14ac:dyDescent="0.45">
      <c r="A3232" s="274"/>
      <c r="B3232" s="275"/>
      <c r="C3232" s="276"/>
      <c r="D3232" s="274"/>
      <c r="E3232" s="274"/>
      <c r="F3232" s="277"/>
      <c r="G3232" s="278"/>
      <c r="H3232" s="274"/>
      <c r="I3232" s="279"/>
      <c r="J3232" s="280"/>
      <c r="K3232" s="274"/>
      <c r="L3232" s="203"/>
      <c r="M3232" s="203"/>
      <c r="N3232" s="278"/>
      <c r="O3232" s="281"/>
      <c r="P3232" s="278"/>
      <c r="Q3232" s="282"/>
      <c r="R3232" s="281"/>
      <c r="S3232" s="274"/>
      <c r="T3232" s="283"/>
      <c r="U3232" s="284"/>
      <c r="V3232" s="284"/>
      <c r="W3232" s="284"/>
      <c r="X3232" s="285"/>
      <c r="Y3232" s="286"/>
      <c r="Z3232" s="286"/>
    </row>
    <row r="3233" spans="1:26" x14ac:dyDescent="0.45">
      <c r="A3233" s="274"/>
      <c r="B3233" s="275"/>
      <c r="C3233" s="276"/>
      <c r="D3233" s="274"/>
      <c r="E3233" s="274"/>
      <c r="F3233" s="277"/>
      <c r="G3233" s="278"/>
      <c r="H3233" s="274"/>
      <c r="I3233" s="279"/>
      <c r="J3233" s="280"/>
      <c r="K3233" s="274"/>
      <c r="L3233" s="203"/>
      <c r="M3233" s="203"/>
      <c r="N3233" s="278"/>
      <c r="O3233" s="281"/>
      <c r="P3233" s="278"/>
      <c r="Q3233" s="282"/>
      <c r="R3233" s="281"/>
      <c r="S3233" s="274"/>
      <c r="T3233" s="283"/>
      <c r="U3233" s="284"/>
      <c r="V3233" s="284"/>
      <c r="W3233" s="284"/>
      <c r="X3233" s="285"/>
      <c r="Y3233" s="286"/>
      <c r="Z3233" s="286"/>
    </row>
    <row r="3234" spans="1:26" x14ac:dyDescent="0.45">
      <c r="A3234" s="274"/>
      <c r="B3234" s="275"/>
      <c r="C3234" s="276"/>
      <c r="D3234" s="274"/>
      <c r="E3234" s="274"/>
      <c r="F3234" s="277"/>
      <c r="G3234" s="278"/>
      <c r="H3234" s="274"/>
      <c r="I3234" s="279"/>
      <c r="J3234" s="280"/>
      <c r="K3234" s="274"/>
      <c r="L3234" s="203"/>
      <c r="M3234" s="203"/>
      <c r="N3234" s="278"/>
      <c r="O3234" s="281"/>
      <c r="P3234" s="278"/>
      <c r="Q3234" s="282"/>
      <c r="R3234" s="281"/>
      <c r="S3234" s="274"/>
      <c r="T3234" s="283"/>
      <c r="U3234" s="284"/>
      <c r="V3234" s="284"/>
      <c r="W3234" s="284"/>
      <c r="X3234" s="285"/>
      <c r="Y3234" s="286"/>
      <c r="Z3234" s="286"/>
    </row>
    <row r="3235" spans="1:26" x14ac:dyDescent="0.45">
      <c r="A3235" s="287"/>
      <c r="B3235" s="288"/>
      <c r="C3235" s="289"/>
      <c r="D3235" s="287"/>
      <c r="E3235" s="287"/>
      <c r="F3235" s="290"/>
      <c r="G3235" s="284"/>
      <c r="H3235" s="287"/>
      <c r="I3235" s="291"/>
      <c r="J3235" s="292"/>
      <c r="K3235" s="287"/>
      <c r="L3235" s="203"/>
      <c r="M3235" s="203"/>
      <c r="N3235" s="284"/>
      <c r="O3235" s="293"/>
      <c r="P3235" s="284"/>
      <c r="Q3235" s="294"/>
      <c r="R3235" s="293"/>
      <c r="S3235" s="287"/>
      <c r="T3235" s="283"/>
      <c r="U3235" s="284"/>
      <c r="V3235" s="284"/>
      <c r="W3235" s="284"/>
      <c r="X3235" s="285"/>
      <c r="Y3235" s="286"/>
      <c r="Z3235" s="286"/>
    </row>
  </sheetData>
  <mergeCells count="132">
    <mergeCell ref="A3001:Z3001"/>
    <mergeCell ref="A3002:Z3002"/>
    <mergeCell ref="A3004:J3004"/>
    <mergeCell ref="K3004:U3004"/>
    <mergeCell ref="A3005:A3009"/>
    <mergeCell ref="D3005:F3006"/>
    <mergeCell ref="I3005:I3009"/>
    <mergeCell ref="K3005:K3009"/>
    <mergeCell ref="S3005:T3005"/>
    <mergeCell ref="D3007:D3009"/>
    <mergeCell ref="E3007:E3009"/>
    <mergeCell ref="F3007:F3009"/>
    <mergeCell ref="A2851:Z2851"/>
    <mergeCell ref="A2852:Z2852"/>
    <mergeCell ref="A2854:J2854"/>
    <mergeCell ref="K2854:U2854"/>
    <mergeCell ref="A2855:A2859"/>
    <mergeCell ref="D2855:F2856"/>
    <mergeCell ref="I2855:I2859"/>
    <mergeCell ref="K2855:K2859"/>
    <mergeCell ref="S2855:T2855"/>
    <mergeCell ref="D2857:D2859"/>
    <mergeCell ref="E2857:E2859"/>
    <mergeCell ref="F2857:F2859"/>
    <mergeCell ref="A2641:Z2641"/>
    <mergeCell ref="A2642:Z2642"/>
    <mergeCell ref="A2644:J2644"/>
    <mergeCell ref="K2644:U2644"/>
    <mergeCell ref="A2645:A2649"/>
    <mergeCell ref="D2645:F2646"/>
    <mergeCell ref="I2645:I2649"/>
    <mergeCell ref="K2645:K2649"/>
    <mergeCell ref="S2645:T2645"/>
    <mergeCell ref="D2647:D2649"/>
    <mergeCell ref="E2647:E2649"/>
    <mergeCell ref="F2647:F2649"/>
    <mergeCell ref="A2431:Z2431"/>
    <mergeCell ref="A2432:Z2432"/>
    <mergeCell ref="A2434:J2434"/>
    <mergeCell ref="K2434:U2434"/>
    <mergeCell ref="A2435:A2439"/>
    <mergeCell ref="D2435:F2436"/>
    <mergeCell ref="I2435:I2439"/>
    <mergeCell ref="K2435:K2439"/>
    <mergeCell ref="S2435:T2435"/>
    <mergeCell ref="D2437:D2439"/>
    <mergeCell ref="E2437:E2439"/>
    <mergeCell ref="F2437:F2439"/>
    <mergeCell ref="A2341:Z2341"/>
    <mergeCell ref="A2342:Z2342"/>
    <mergeCell ref="A2344:J2344"/>
    <mergeCell ref="K2344:U2344"/>
    <mergeCell ref="A2345:A2349"/>
    <mergeCell ref="D2345:F2346"/>
    <mergeCell ref="I2345:I2349"/>
    <mergeCell ref="K2345:K2349"/>
    <mergeCell ref="S2345:T2345"/>
    <mergeCell ref="D2347:D2349"/>
    <mergeCell ref="E2347:E2349"/>
    <mergeCell ref="F2347:F2349"/>
    <mergeCell ref="A1831:Z1831"/>
    <mergeCell ref="A1832:Z1832"/>
    <mergeCell ref="A1834:J1834"/>
    <mergeCell ref="K1834:U1834"/>
    <mergeCell ref="A1835:A1839"/>
    <mergeCell ref="D1835:F1836"/>
    <mergeCell ref="I1835:I1839"/>
    <mergeCell ref="K1835:K1839"/>
    <mergeCell ref="S1835:T1835"/>
    <mergeCell ref="D1837:D1839"/>
    <mergeCell ref="E1837:E1839"/>
    <mergeCell ref="F1837:F1839"/>
    <mergeCell ref="A1381:Z1381"/>
    <mergeCell ref="A1382:Z1382"/>
    <mergeCell ref="A1384:J1384"/>
    <mergeCell ref="K1384:U1384"/>
    <mergeCell ref="A1385:A1389"/>
    <mergeCell ref="D1385:F1386"/>
    <mergeCell ref="I1385:I1389"/>
    <mergeCell ref="K1385:K1389"/>
    <mergeCell ref="S1385:T1385"/>
    <mergeCell ref="D1387:D1389"/>
    <mergeCell ref="E1387:E1389"/>
    <mergeCell ref="F1387:F1389"/>
    <mergeCell ref="A1231:Z1231"/>
    <mergeCell ref="A1232:Z1232"/>
    <mergeCell ref="A1234:J1234"/>
    <mergeCell ref="K1234:U1234"/>
    <mergeCell ref="A1235:A1239"/>
    <mergeCell ref="D1235:F1236"/>
    <mergeCell ref="I1235:I1239"/>
    <mergeCell ref="K1235:K1239"/>
    <mergeCell ref="S1235:T1235"/>
    <mergeCell ref="D1237:D1239"/>
    <mergeCell ref="E1237:E1239"/>
    <mergeCell ref="F1237:F1239"/>
    <mergeCell ref="A991:Z991"/>
    <mergeCell ref="A992:Z992"/>
    <mergeCell ref="A994:J994"/>
    <mergeCell ref="K994:U994"/>
    <mergeCell ref="A995:A999"/>
    <mergeCell ref="D995:F996"/>
    <mergeCell ref="I995:I999"/>
    <mergeCell ref="K995:K999"/>
    <mergeCell ref="S995:T995"/>
    <mergeCell ref="D997:D999"/>
    <mergeCell ref="E997:E999"/>
    <mergeCell ref="F997:F999"/>
    <mergeCell ref="A486:A490"/>
    <mergeCell ref="D486:F487"/>
    <mergeCell ref="I486:I490"/>
    <mergeCell ref="K486:K490"/>
    <mergeCell ref="S486:T486"/>
    <mergeCell ref="D488:D490"/>
    <mergeCell ref="E488:E490"/>
    <mergeCell ref="F488:F490"/>
    <mergeCell ref="A482:Z482"/>
    <mergeCell ref="A483:Z483"/>
    <mergeCell ref="A485:J485"/>
    <mergeCell ref="K485:U485"/>
    <mergeCell ref="K6:K10"/>
    <mergeCell ref="A2:Z2"/>
    <mergeCell ref="A3:Z3"/>
    <mergeCell ref="S6:T6"/>
    <mergeCell ref="K5:U5"/>
    <mergeCell ref="A5:J5"/>
    <mergeCell ref="D6:F7"/>
    <mergeCell ref="D8:D10"/>
    <mergeCell ref="E8:E10"/>
    <mergeCell ref="F8:F10"/>
    <mergeCell ref="A6:A10"/>
    <mergeCell ref="I6:I10"/>
  </mergeCells>
  <pageMargins left="0.39370078740157483" right="0.39370078740157483" top="0.74803149606299213" bottom="0.74803149606299213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66"/>
  <sheetViews>
    <sheetView zoomScale="80" zoomScaleNormal="80" zoomScaleSheetLayoutView="85" workbookViewId="0">
      <selection sqref="A1:AA1048576"/>
    </sheetView>
  </sheetViews>
  <sheetFormatPr defaultRowHeight="17.25" x14ac:dyDescent="0.4"/>
  <cols>
    <col min="1" max="1" width="0.75" customWidth="1"/>
    <col min="2" max="2" width="18.875" style="125" customWidth="1"/>
    <col min="3" max="3" width="6.75" style="72" customWidth="1"/>
    <col min="4" max="4" width="5.5" style="76" customWidth="1"/>
    <col min="5" max="5" width="7.375" style="72" customWidth="1"/>
    <col min="6" max="6" width="5.5" style="72" customWidth="1"/>
    <col min="7" max="7" width="6" style="72" customWidth="1"/>
    <col min="8" max="8" width="5.25" style="72" customWidth="1"/>
    <col min="9" max="10" width="4" style="72" customWidth="1"/>
    <col min="11" max="11" width="6" style="72" customWidth="1"/>
    <col min="12" max="12" width="12.375" style="72" customWidth="1"/>
    <col min="13" max="13" width="6.625" style="72" customWidth="1"/>
    <col min="14" max="14" width="4.375" style="72" customWidth="1"/>
    <col min="15" max="16" width="7.5" style="72" customWidth="1"/>
    <col min="17" max="17" width="3.5" style="72" customWidth="1"/>
    <col min="18" max="18" width="5" style="72" customWidth="1"/>
    <col min="19" max="19" width="8.875" style="76" customWidth="1"/>
    <col min="20" max="20" width="10" style="76" customWidth="1"/>
    <col min="21" max="21" width="7" style="72" customWidth="1"/>
    <col min="22" max="22" width="6.5" style="72" customWidth="1"/>
    <col min="23" max="23" width="5.625" style="72" customWidth="1"/>
    <col min="24" max="24" width="4.25" style="72" customWidth="1"/>
    <col min="25" max="25" width="7.125" style="72" customWidth="1"/>
    <col min="26" max="26" width="6.5" style="72" customWidth="1"/>
    <col min="27" max="27" width="7.25" style="72" customWidth="1"/>
    <col min="28" max="32" width="9" style="74"/>
    <col min="33" max="33" width="9" style="36"/>
  </cols>
  <sheetData>
    <row r="1" spans="2:32" s="1" customFormat="1" ht="27.75" x14ac:dyDescent="0.65">
      <c r="B1" s="59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2"/>
      <c r="T1" s="2"/>
      <c r="U1" s="6"/>
      <c r="V1" s="6"/>
      <c r="W1" s="6"/>
      <c r="X1" s="6"/>
      <c r="Y1" s="6"/>
      <c r="Z1" s="2" t="s">
        <v>0</v>
      </c>
      <c r="AA1" s="2"/>
    </row>
    <row r="2" spans="2:32" s="3" customFormat="1" ht="33.75" customHeight="1" x14ac:dyDescent="0.7">
      <c r="B2" s="59"/>
      <c r="C2" s="4"/>
      <c r="D2" s="2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O2" s="6"/>
      <c r="P2" s="68"/>
      <c r="Q2" s="4"/>
      <c r="R2" s="4"/>
      <c r="S2" s="2"/>
      <c r="T2" s="2"/>
      <c r="U2" s="4"/>
      <c r="V2" s="4"/>
      <c r="W2" s="4"/>
      <c r="X2" s="4"/>
      <c r="Y2" s="4"/>
      <c r="Z2" s="4"/>
      <c r="AA2" s="4"/>
      <c r="AB2" s="6"/>
      <c r="AC2" s="6"/>
      <c r="AD2" s="6"/>
      <c r="AE2" s="6"/>
      <c r="AF2" s="6"/>
    </row>
    <row r="3" spans="2:32" s="6" customFormat="1" ht="33.75" customHeight="1" x14ac:dyDescent="0.7">
      <c r="B3" s="60"/>
      <c r="C3" s="4"/>
      <c r="D3" s="2"/>
      <c r="E3" s="4"/>
      <c r="F3" s="4"/>
      <c r="G3" s="4"/>
      <c r="H3" s="4"/>
      <c r="I3" s="4"/>
      <c r="J3" s="4"/>
      <c r="K3" s="4"/>
      <c r="L3" s="4"/>
      <c r="M3" s="23" t="s">
        <v>1839</v>
      </c>
      <c r="N3" s="68"/>
      <c r="P3" s="23"/>
      <c r="Q3" s="4"/>
      <c r="R3" s="4"/>
      <c r="S3" s="2"/>
      <c r="T3" s="2"/>
      <c r="U3" s="4"/>
      <c r="V3" s="4"/>
      <c r="W3" s="4"/>
      <c r="X3" s="4"/>
      <c r="Y3" s="4"/>
      <c r="Z3" s="4"/>
      <c r="AA3" s="4"/>
    </row>
    <row r="4" spans="2:32" s="7" customFormat="1" ht="23.25" x14ac:dyDescent="0.5">
      <c r="B4" s="168"/>
      <c r="C4" s="68"/>
      <c r="D4" s="87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87"/>
      <c r="T4" s="87"/>
      <c r="U4" s="68"/>
      <c r="V4" s="68"/>
      <c r="W4" s="68"/>
      <c r="X4" s="68"/>
      <c r="Y4" s="68"/>
      <c r="Z4" s="68"/>
      <c r="AA4" s="68"/>
      <c r="AB4" s="69"/>
      <c r="AC4" s="69"/>
      <c r="AD4" s="69"/>
      <c r="AE4" s="69"/>
      <c r="AF4" s="69"/>
    </row>
    <row r="5" spans="2:32" s="7" customFormat="1" ht="21.75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69"/>
      <c r="AC5" s="69"/>
      <c r="AD5" s="69"/>
      <c r="AE5" s="69"/>
      <c r="AF5" s="69"/>
    </row>
    <row r="6" spans="2:32" s="7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510" t="s">
        <v>9</v>
      </c>
      <c r="I6" s="538" t="s">
        <v>10</v>
      </c>
      <c r="J6" s="539"/>
      <c r="K6" s="540"/>
      <c r="L6" s="9" t="s">
        <v>11</v>
      </c>
      <c r="M6" s="10"/>
      <c r="N6" s="10"/>
      <c r="O6" s="10"/>
      <c r="P6" s="10"/>
      <c r="Q6" s="516" t="s">
        <v>5</v>
      </c>
      <c r="R6" s="516" t="s">
        <v>103</v>
      </c>
      <c r="S6" s="516" t="s">
        <v>12</v>
      </c>
      <c r="T6" s="516" t="s">
        <v>13</v>
      </c>
      <c r="U6" s="516" t="s">
        <v>14</v>
      </c>
      <c r="V6" s="519" t="s">
        <v>15</v>
      </c>
      <c r="W6" s="520"/>
      <c r="X6" s="520"/>
      <c r="Y6" s="521"/>
      <c r="Z6" s="516" t="s">
        <v>16</v>
      </c>
      <c r="AA6" s="516" t="s">
        <v>17</v>
      </c>
      <c r="AB6" s="69"/>
      <c r="AC6" s="69"/>
      <c r="AD6" s="69"/>
      <c r="AE6" s="69"/>
      <c r="AF6" s="69"/>
    </row>
    <row r="7" spans="2:32" s="7" customFormat="1" ht="18.75" customHeight="1" x14ac:dyDescent="0.5">
      <c r="B7" s="527"/>
      <c r="C7" s="535"/>
      <c r="D7" s="511"/>
      <c r="E7" s="514"/>
      <c r="F7" s="511" t="s">
        <v>18</v>
      </c>
      <c r="G7" s="511" t="s">
        <v>19</v>
      </c>
      <c r="H7" s="511"/>
      <c r="I7" s="522" t="s">
        <v>20</v>
      </c>
      <c r="J7" s="522" t="s">
        <v>21</v>
      </c>
      <c r="K7" s="522" t="s">
        <v>22</v>
      </c>
      <c r="L7" s="510" t="s">
        <v>23</v>
      </c>
      <c r="M7" s="510" t="s">
        <v>24</v>
      </c>
      <c r="N7" s="510" t="s">
        <v>25</v>
      </c>
      <c r="O7" s="510" t="s">
        <v>26</v>
      </c>
      <c r="P7" s="513" t="s">
        <v>27</v>
      </c>
      <c r="Q7" s="517"/>
      <c r="R7" s="517"/>
      <c r="S7" s="517"/>
      <c r="T7" s="517"/>
      <c r="U7" s="517"/>
      <c r="V7" s="516" t="s">
        <v>104</v>
      </c>
      <c r="W7" s="516" t="s">
        <v>105</v>
      </c>
      <c r="X7" s="516" t="s">
        <v>25</v>
      </c>
      <c r="Y7" s="516" t="s">
        <v>28</v>
      </c>
      <c r="Z7" s="517"/>
      <c r="AA7" s="517"/>
      <c r="AB7" s="69"/>
      <c r="AC7" s="69"/>
      <c r="AD7" s="69"/>
      <c r="AE7" s="69"/>
      <c r="AF7" s="69"/>
    </row>
    <row r="8" spans="2:32" s="7" customFormat="1" ht="34.5" customHeight="1" x14ac:dyDescent="0.5">
      <c r="B8" s="527"/>
      <c r="C8" s="535"/>
      <c r="D8" s="511"/>
      <c r="E8" s="514"/>
      <c r="F8" s="511"/>
      <c r="G8" s="511"/>
      <c r="H8" s="511"/>
      <c r="I8" s="523"/>
      <c r="J8" s="523"/>
      <c r="K8" s="523"/>
      <c r="L8" s="511"/>
      <c r="M8" s="511"/>
      <c r="N8" s="511"/>
      <c r="O8" s="511"/>
      <c r="P8" s="514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69"/>
      <c r="AC8" s="69"/>
      <c r="AD8" s="69"/>
      <c r="AE8" s="69"/>
      <c r="AF8" s="69"/>
    </row>
    <row r="9" spans="2:32" s="7" customFormat="1" ht="68.25" customHeight="1" x14ac:dyDescent="0.5">
      <c r="B9" s="528"/>
      <c r="C9" s="536"/>
      <c r="D9" s="512"/>
      <c r="E9" s="515"/>
      <c r="F9" s="512"/>
      <c r="G9" s="512"/>
      <c r="H9" s="512"/>
      <c r="I9" s="524"/>
      <c r="J9" s="524"/>
      <c r="K9" s="524"/>
      <c r="L9" s="512"/>
      <c r="M9" s="512"/>
      <c r="N9" s="512"/>
      <c r="O9" s="512"/>
      <c r="P9" s="515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69"/>
      <c r="AC9" s="69"/>
      <c r="AD9" s="69"/>
      <c r="AE9" s="69"/>
      <c r="AF9" s="69"/>
    </row>
    <row r="10" spans="2:32" s="7" customFormat="1" ht="21.75" x14ac:dyDescent="0.5">
      <c r="B10" s="82" t="s">
        <v>29</v>
      </c>
      <c r="C10" s="70">
        <v>1</v>
      </c>
      <c r="D10" s="70" t="s">
        <v>30</v>
      </c>
      <c r="E10" s="70">
        <v>58160</v>
      </c>
      <c r="F10" s="70">
        <v>83</v>
      </c>
      <c r="G10" s="70">
        <v>1986</v>
      </c>
      <c r="H10" s="70">
        <v>6</v>
      </c>
      <c r="I10" s="70">
        <v>0</v>
      </c>
      <c r="J10" s="70">
        <v>1</v>
      </c>
      <c r="K10" s="70">
        <v>3.3</v>
      </c>
      <c r="L10" s="88">
        <v>94.3</v>
      </c>
      <c r="M10" s="70">
        <v>9</v>
      </c>
      <c r="N10" s="70"/>
      <c r="O10" s="70"/>
      <c r="P10" s="70"/>
      <c r="Q10" s="70">
        <v>1</v>
      </c>
      <c r="R10" s="70">
        <v>128</v>
      </c>
      <c r="S10" s="70" t="s">
        <v>31</v>
      </c>
      <c r="T10" s="70" t="s">
        <v>32</v>
      </c>
      <c r="U10" s="70">
        <v>72</v>
      </c>
      <c r="V10" s="70"/>
      <c r="W10" s="70"/>
      <c r="X10" s="70"/>
      <c r="Y10" s="70"/>
      <c r="Z10" s="70">
        <v>30</v>
      </c>
      <c r="AA10" s="70" t="s">
        <v>2041</v>
      </c>
      <c r="AB10" s="69" t="s">
        <v>2042</v>
      </c>
      <c r="AC10" s="69"/>
      <c r="AD10" s="69"/>
      <c r="AE10" s="69"/>
      <c r="AF10" s="69"/>
    </row>
    <row r="11" spans="2:32" s="7" customFormat="1" ht="21.75" x14ac:dyDescent="0.5">
      <c r="B11" s="132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0" t="s">
        <v>33</v>
      </c>
      <c r="T11" s="70"/>
      <c r="U11" s="71"/>
      <c r="V11" s="71"/>
      <c r="W11" s="71">
        <v>36</v>
      </c>
      <c r="X11" s="71"/>
      <c r="Y11" s="71"/>
      <c r="Z11" s="71"/>
      <c r="AA11" s="71"/>
      <c r="AB11" s="69"/>
      <c r="AC11" s="69"/>
      <c r="AD11" s="69"/>
      <c r="AE11" s="69"/>
      <c r="AF11" s="69"/>
    </row>
    <row r="12" spans="2:32" s="7" customFormat="1" ht="21.75" x14ac:dyDescent="0.5">
      <c r="B12" s="132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0" t="s">
        <v>34</v>
      </c>
      <c r="T12" s="70"/>
      <c r="U12" s="71"/>
      <c r="V12" s="71"/>
      <c r="W12" s="71">
        <v>36</v>
      </c>
      <c r="X12" s="71"/>
      <c r="Y12" s="71"/>
      <c r="Z12" s="71"/>
      <c r="AA12" s="71"/>
      <c r="AB12" s="69"/>
      <c r="AC12" s="69"/>
      <c r="AD12" s="69"/>
      <c r="AE12" s="69"/>
      <c r="AF12" s="69"/>
    </row>
    <row r="13" spans="2:32" s="7" customFormat="1" ht="21.75" x14ac:dyDescent="0.5">
      <c r="B13" s="121" t="s">
        <v>35</v>
      </c>
      <c r="C13" s="70">
        <v>2</v>
      </c>
      <c r="D13" s="89" t="s">
        <v>30</v>
      </c>
      <c r="E13" s="89">
        <v>15842</v>
      </c>
      <c r="F13" s="89">
        <v>27</v>
      </c>
      <c r="G13" s="89">
        <v>1561</v>
      </c>
      <c r="H13" s="70">
        <v>6</v>
      </c>
      <c r="I13" s="89">
        <v>17</v>
      </c>
      <c r="J13" s="89">
        <v>3</v>
      </c>
      <c r="K13" s="89" t="s">
        <v>36</v>
      </c>
      <c r="L13" s="88">
        <v>7175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 t="s">
        <v>2043</v>
      </c>
      <c r="AB13" s="69" t="s">
        <v>2044</v>
      </c>
      <c r="AC13" s="69"/>
      <c r="AD13" s="69"/>
      <c r="AE13" s="69"/>
      <c r="AF13" s="69"/>
    </row>
    <row r="14" spans="2:32" s="7" customFormat="1" ht="21.75" x14ac:dyDescent="0.5">
      <c r="B14" s="82" t="s">
        <v>29</v>
      </c>
      <c r="C14" s="70">
        <v>3</v>
      </c>
      <c r="D14" s="70" t="s">
        <v>30</v>
      </c>
      <c r="E14" s="70">
        <v>57992</v>
      </c>
      <c r="F14" s="70">
        <v>198</v>
      </c>
      <c r="G14" s="70">
        <v>2003</v>
      </c>
      <c r="H14" s="70">
        <v>6</v>
      </c>
      <c r="I14" s="70">
        <v>8</v>
      </c>
      <c r="J14" s="70">
        <v>0</v>
      </c>
      <c r="K14" s="70">
        <v>18.899999999999999</v>
      </c>
      <c r="L14" s="88">
        <v>3218.9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 t="s">
        <v>2045</v>
      </c>
      <c r="AB14" s="69" t="s">
        <v>2046</v>
      </c>
      <c r="AC14" s="69"/>
      <c r="AD14" s="69"/>
      <c r="AE14" s="69"/>
      <c r="AF14" s="69"/>
    </row>
    <row r="15" spans="2:32" s="7" customFormat="1" ht="21.75" x14ac:dyDescent="0.5">
      <c r="B15" s="82" t="s">
        <v>37</v>
      </c>
      <c r="C15" s="70">
        <v>4</v>
      </c>
      <c r="D15" s="70" t="s">
        <v>30</v>
      </c>
      <c r="E15" s="70">
        <v>15807</v>
      </c>
      <c r="F15" s="70">
        <v>87</v>
      </c>
      <c r="G15" s="70">
        <v>447</v>
      </c>
      <c r="H15" s="70">
        <v>6</v>
      </c>
      <c r="I15" s="70">
        <v>42</v>
      </c>
      <c r="J15" s="70">
        <v>3</v>
      </c>
      <c r="K15" s="70">
        <v>80</v>
      </c>
      <c r="L15" s="88">
        <v>17180</v>
      </c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 t="s">
        <v>2047</v>
      </c>
      <c r="AB15" s="69" t="s">
        <v>2054</v>
      </c>
      <c r="AC15" s="69"/>
      <c r="AD15" s="69"/>
      <c r="AE15" s="69"/>
      <c r="AF15" s="69"/>
    </row>
    <row r="16" spans="2:32" s="7" customFormat="1" ht="21.75" x14ac:dyDescent="0.5">
      <c r="B16" s="82" t="s">
        <v>38</v>
      </c>
      <c r="C16" s="70">
        <v>5</v>
      </c>
      <c r="D16" s="70" t="s">
        <v>30</v>
      </c>
      <c r="E16" s="70">
        <v>15874</v>
      </c>
      <c r="F16" s="70">
        <v>42</v>
      </c>
      <c r="G16" s="70">
        <v>1593</v>
      </c>
      <c r="H16" s="70">
        <v>6</v>
      </c>
      <c r="I16" s="70">
        <v>36</v>
      </c>
      <c r="J16" s="70">
        <v>3</v>
      </c>
      <c r="K16" s="70">
        <v>28</v>
      </c>
      <c r="L16" s="88">
        <v>14728</v>
      </c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 t="s">
        <v>2047</v>
      </c>
      <c r="AB16" s="69" t="s">
        <v>2055</v>
      </c>
      <c r="AC16" s="69"/>
      <c r="AD16" s="69"/>
      <c r="AE16" s="69"/>
      <c r="AF16" s="69"/>
    </row>
    <row r="17" spans="2:32" s="7" customFormat="1" ht="21.75" x14ac:dyDescent="0.5">
      <c r="B17" s="121" t="s">
        <v>39</v>
      </c>
      <c r="C17" s="70">
        <v>6</v>
      </c>
      <c r="D17" s="89" t="s">
        <v>30</v>
      </c>
      <c r="E17" s="89">
        <v>15937</v>
      </c>
      <c r="F17" s="89">
        <v>76</v>
      </c>
      <c r="G17" s="89">
        <v>2972</v>
      </c>
      <c r="H17" s="70">
        <v>6</v>
      </c>
      <c r="I17" s="89">
        <v>3</v>
      </c>
      <c r="J17" s="89">
        <v>1</v>
      </c>
      <c r="K17" s="89" t="s">
        <v>40</v>
      </c>
      <c r="L17" s="88">
        <v>1382</v>
      </c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 t="s">
        <v>2048</v>
      </c>
      <c r="AB17" s="69" t="s">
        <v>2049</v>
      </c>
      <c r="AC17" s="69"/>
      <c r="AD17" s="69"/>
      <c r="AE17" s="69"/>
      <c r="AF17" s="69"/>
    </row>
    <row r="18" spans="2:32" s="7" customFormat="1" ht="21.75" x14ac:dyDescent="0.5">
      <c r="B18" s="82" t="s">
        <v>41</v>
      </c>
      <c r="C18" s="70">
        <v>7</v>
      </c>
      <c r="D18" s="70" t="s">
        <v>30</v>
      </c>
      <c r="E18" s="70">
        <v>62616</v>
      </c>
      <c r="F18" s="70">
        <v>212</v>
      </c>
      <c r="G18" s="70">
        <v>2324</v>
      </c>
      <c r="H18" s="70">
        <v>6</v>
      </c>
      <c r="I18" s="70">
        <v>2</v>
      </c>
      <c r="J18" s="70">
        <v>3</v>
      </c>
      <c r="K18" s="70">
        <v>24.1</v>
      </c>
      <c r="L18" s="88">
        <v>1124.0999999999999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 t="s">
        <v>2047</v>
      </c>
      <c r="AB18" s="69" t="s">
        <v>2056</v>
      </c>
      <c r="AC18" s="69"/>
      <c r="AD18" s="69"/>
      <c r="AE18" s="69"/>
      <c r="AF18" s="69"/>
    </row>
    <row r="19" spans="2:32" s="7" customFormat="1" ht="21.75" x14ac:dyDescent="0.5">
      <c r="B19" s="82" t="s">
        <v>41</v>
      </c>
      <c r="C19" s="70">
        <v>8</v>
      </c>
      <c r="D19" s="70" t="s">
        <v>30</v>
      </c>
      <c r="E19" s="70">
        <v>62754</v>
      </c>
      <c r="F19" s="70">
        <v>215</v>
      </c>
      <c r="G19" s="70">
        <v>2327</v>
      </c>
      <c r="H19" s="70">
        <v>6</v>
      </c>
      <c r="I19" s="70">
        <v>4</v>
      </c>
      <c r="J19" s="70">
        <v>1</v>
      </c>
      <c r="K19" s="70">
        <v>71</v>
      </c>
      <c r="L19" s="88">
        <v>1771</v>
      </c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 t="s">
        <v>2047</v>
      </c>
      <c r="AB19" s="69" t="s">
        <v>2057</v>
      </c>
      <c r="AC19" s="69"/>
      <c r="AD19" s="69"/>
      <c r="AE19" s="69"/>
      <c r="AF19" s="69"/>
    </row>
    <row r="20" spans="2:32" s="7" customFormat="1" ht="21.75" x14ac:dyDescent="0.5">
      <c r="B20" s="82" t="s">
        <v>39</v>
      </c>
      <c r="C20" s="70">
        <v>9</v>
      </c>
      <c r="D20" s="70" t="s">
        <v>30</v>
      </c>
      <c r="E20" s="70">
        <v>15745</v>
      </c>
      <c r="F20" s="70">
        <v>22</v>
      </c>
      <c r="G20" s="70">
        <v>385</v>
      </c>
      <c r="H20" s="70">
        <v>6</v>
      </c>
      <c r="I20" s="70">
        <v>2</v>
      </c>
      <c r="J20" s="70">
        <v>2</v>
      </c>
      <c r="K20" s="70">
        <v>37</v>
      </c>
      <c r="L20" s="88">
        <v>1037</v>
      </c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 t="s">
        <v>2047</v>
      </c>
      <c r="AB20" s="69" t="s">
        <v>2058</v>
      </c>
      <c r="AC20" s="69"/>
      <c r="AD20" s="69"/>
      <c r="AE20" s="69"/>
      <c r="AF20" s="69"/>
    </row>
    <row r="21" spans="2:32" s="7" customFormat="1" ht="21.75" x14ac:dyDescent="0.5">
      <c r="B21" s="121" t="s">
        <v>42</v>
      </c>
      <c r="C21" s="70">
        <v>10</v>
      </c>
      <c r="D21" s="89" t="s">
        <v>30</v>
      </c>
      <c r="E21" s="89">
        <v>56813</v>
      </c>
      <c r="F21" s="89">
        <v>79</v>
      </c>
      <c r="G21" s="89">
        <v>1894</v>
      </c>
      <c r="H21" s="70">
        <v>6</v>
      </c>
      <c r="I21" s="89">
        <v>0</v>
      </c>
      <c r="J21" s="89">
        <v>1</v>
      </c>
      <c r="K21" s="89" t="s">
        <v>43</v>
      </c>
      <c r="L21" s="88">
        <v>119.5</v>
      </c>
      <c r="M21" s="70">
        <v>13.5</v>
      </c>
      <c r="N21" s="70"/>
      <c r="O21" s="70"/>
      <c r="P21" s="70"/>
      <c r="Q21" s="70">
        <v>1</v>
      </c>
      <c r="R21" s="70">
        <v>137</v>
      </c>
      <c r="S21" s="70" t="s">
        <v>31</v>
      </c>
      <c r="T21" s="70" t="s">
        <v>32</v>
      </c>
      <c r="U21" s="70">
        <v>108</v>
      </c>
      <c r="V21" s="70"/>
      <c r="W21" s="70"/>
      <c r="X21" s="70"/>
      <c r="Y21" s="70"/>
      <c r="Z21" s="70">
        <v>30</v>
      </c>
      <c r="AA21" s="70" t="s">
        <v>2050</v>
      </c>
      <c r="AB21" s="69" t="s">
        <v>2051</v>
      </c>
      <c r="AC21" s="69"/>
      <c r="AD21" s="69"/>
      <c r="AE21" s="69"/>
      <c r="AF21" s="69"/>
    </row>
    <row r="22" spans="2:32" s="7" customFormat="1" ht="21.75" x14ac:dyDescent="0.5">
      <c r="B22" s="121"/>
      <c r="C22" s="70"/>
      <c r="D22" s="89"/>
      <c r="E22" s="89"/>
      <c r="F22" s="89"/>
      <c r="G22" s="89"/>
      <c r="H22" s="70"/>
      <c r="I22" s="89"/>
      <c r="J22" s="89"/>
      <c r="K22" s="89"/>
      <c r="L22" s="88"/>
      <c r="M22" s="70"/>
      <c r="N22" s="70"/>
      <c r="O22" s="70"/>
      <c r="P22" s="70"/>
      <c r="Q22" s="70"/>
      <c r="R22" s="70"/>
      <c r="S22" s="70" t="s">
        <v>33</v>
      </c>
      <c r="T22" s="70"/>
      <c r="U22" s="70"/>
      <c r="V22" s="70"/>
      <c r="W22" s="70">
        <v>54</v>
      </c>
      <c r="X22" s="70"/>
      <c r="Y22" s="70"/>
      <c r="Z22" s="70"/>
      <c r="AA22" s="70"/>
      <c r="AB22" s="69"/>
      <c r="AC22" s="69"/>
      <c r="AD22" s="69"/>
      <c r="AE22" s="69"/>
      <c r="AF22" s="69"/>
    </row>
    <row r="23" spans="2:32" s="7" customFormat="1" ht="21.75" x14ac:dyDescent="0.5">
      <c r="B23" s="121"/>
      <c r="C23" s="70"/>
      <c r="D23" s="89"/>
      <c r="E23" s="89"/>
      <c r="F23" s="89"/>
      <c r="G23" s="89"/>
      <c r="H23" s="70"/>
      <c r="I23" s="89"/>
      <c r="J23" s="89"/>
      <c r="K23" s="89"/>
      <c r="L23" s="88"/>
      <c r="M23" s="70"/>
      <c r="N23" s="70"/>
      <c r="O23" s="70"/>
      <c r="P23" s="70"/>
      <c r="Q23" s="70"/>
      <c r="R23" s="70"/>
      <c r="S23" s="70" t="s">
        <v>34</v>
      </c>
      <c r="T23" s="70"/>
      <c r="U23" s="70"/>
      <c r="V23" s="70"/>
      <c r="W23" s="70">
        <v>54</v>
      </c>
      <c r="X23" s="70"/>
      <c r="Y23" s="70"/>
      <c r="Z23" s="70"/>
      <c r="AA23" s="70"/>
      <c r="AB23" s="69"/>
      <c r="AC23" s="69"/>
      <c r="AD23" s="69"/>
      <c r="AE23" s="69"/>
      <c r="AF23" s="69"/>
    </row>
    <row r="24" spans="2:32" s="7" customFormat="1" ht="21.75" x14ac:dyDescent="0.5">
      <c r="B24" s="82" t="s">
        <v>44</v>
      </c>
      <c r="C24" s="70">
        <v>11</v>
      </c>
      <c r="D24" s="70" t="s">
        <v>30</v>
      </c>
      <c r="E24" s="70">
        <v>58831</v>
      </c>
      <c r="F24" s="70">
        <v>201</v>
      </c>
      <c r="G24" s="70">
        <v>2555</v>
      </c>
      <c r="H24" s="70">
        <v>6</v>
      </c>
      <c r="I24" s="70">
        <v>9</v>
      </c>
      <c r="J24" s="70">
        <v>2</v>
      </c>
      <c r="K24" s="70">
        <v>30.8</v>
      </c>
      <c r="L24" s="88">
        <v>3830.8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 t="s">
        <v>2047</v>
      </c>
      <c r="AB24" s="69" t="s">
        <v>2059</v>
      </c>
      <c r="AC24" s="69"/>
      <c r="AD24" s="69"/>
      <c r="AE24" s="69"/>
      <c r="AF24" s="69"/>
    </row>
    <row r="25" spans="2:32" s="7" customFormat="1" ht="21.75" x14ac:dyDescent="0.5">
      <c r="B25" s="82" t="s">
        <v>45</v>
      </c>
      <c r="C25" s="70">
        <v>12</v>
      </c>
      <c r="D25" s="70" t="s">
        <v>30</v>
      </c>
      <c r="E25" s="70">
        <v>43772</v>
      </c>
      <c r="F25" s="70">
        <v>148</v>
      </c>
      <c r="G25" s="70">
        <v>1213</v>
      </c>
      <c r="H25" s="70">
        <v>6</v>
      </c>
      <c r="I25" s="70">
        <v>9</v>
      </c>
      <c r="J25" s="70">
        <v>1</v>
      </c>
      <c r="K25" s="70">
        <v>2</v>
      </c>
      <c r="L25" s="88">
        <v>3702</v>
      </c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 t="s">
        <v>2047</v>
      </c>
      <c r="AB25" s="69" t="s">
        <v>2060</v>
      </c>
      <c r="AC25" s="69"/>
      <c r="AD25" s="69"/>
      <c r="AE25" s="69"/>
      <c r="AF25" s="69"/>
    </row>
    <row r="26" spans="2:32" s="7" customFormat="1" ht="21.75" x14ac:dyDescent="0.5">
      <c r="B26" s="82" t="s">
        <v>46</v>
      </c>
      <c r="C26" s="70">
        <v>13</v>
      </c>
      <c r="D26" s="70" t="s">
        <v>30</v>
      </c>
      <c r="E26" s="70">
        <v>43770</v>
      </c>
      <c r="F26" s="70">
        <v>146</v>
      </c>
      <c r="G26" s="70">
        <v>1211</v>
      </c>
      <c r="H26" s="70">
        <v>6</v>
      </c>
      <c r="I26" s="70">
        <v>9</v>
      </c>
      <c r="J26" s="70">
        <v>1</v>
      </c>
      <c r="K26" s="70">
        <v>3</v>
      </c>
      <c r="L26" s="88">
        <v>3703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 t="s">
        <v>2047</v>
      </c>
      <c r="AB26" s="69" t="s">
        <v>2061</v>
      </c>
      <c r="AC26" s="69"/>
      <c r="AD26" s="69"/>
      <c r="AE26" s="69"/>
      <c r="AF26" s="69"/>
    </row>
    <row r="27" spans="2:32" s="7" customFormat="1" ht="21.75" x14ac:dyDescent="0.5">
      <c r="B27" s="121" t="s">
        <v>47</v>
      </c>
      <c r="C27" s="70">
        <v>14</v>
      </c>
      <c r="D27" s="89" t="s">
        <v>30</v>
      </c>
      <c r="E27" s="89">
        <v>39720</v>
      </c>
      <c r="F27" s="89">
        <v>105</v>
      </c>
      <c r="G27" s="89">
        <v>738</v>
      </c>
      <c r="H27" s="70">
        <v>6</v>
      </c>
      <c r="I27" s="89">
        <v>34</v>
      </c>
      <c r="J27" s="89">
        <v>2</v>
      </c>
      <c r="K27" s="89" t="s">
        <v>48</v>
      </c>
      <c r="L27" s="88">
        <v>13866</v>
      </c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 t="s">
        <v>2052</v>
      </c>
      <c r="AB27" s="69" t="s">
        <v>2053</v>
      </c>
      <c r="AC27" s="69"/>
      <c r="AD27" s="69"/>
      <c r="AE27" s="69"/>
      <c r="AF27" s="69"/>
    </row>
    <row r="28" spans="2:32" s="7" customFormat="1" ht="21.75" x14ac:dyDescent="0.5">
      <c r="B28" s="82" t="s">
        <v>47</v>
      </c>
      <c r="C28" s="70">
        <v>15</v>
      </c>
      <c r="D28" s="70" t="s">
        <v>30</v>
      </c>
      <c r="E28" s="70">
        <v>57971</v>
      </c>
      <c r="F28" s="70">
        <v>256</v>
      </c>
      <c r="G28" s="70">
        <v>2001</v>
      </c>
      <c r="H28" s="70">
        <v>6</v>
      </c>
      <c r="I28" s="70">
        <v>1</v>
      </c>
      <c r="J28" s="70">
        <v>2</v>
      </c>
      <c r="K28" s="70">
        <v>19.2</v>
      </c>
      <c r="L28" s="88">
        <v>619.20000000000005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 t="s">
        <v>2062</v>
      </c>
      <c r="AB28" s="69" t="s">
        <v>2063</v>
      </c>
      <c r="AC28" s="69"/>
      <c r="AD28" s="69"/>
      <c r="AE28" s="69"/>
      <c r="AF28" s="69"/>
    </row>
    <row r="29" spans="2:32" s="7" customFormat="1" ht="21.75" x14ac:dyDescent="0.5">
      <c r="B29" s="121" t="s">
        <v>47</v>
      </c>
      <c r="C29" s="70">
        <v>16</v>
      </c>
      <c r="D29" s="89" t="s">
        <v>30</v>
      </c>
      <c r="E29" s="89">
        <v>39721</v>
      </c>
      <c r="F29" s="89">
        <v>104</v>
      </c>
      <c r="G29" s="89">
        <v>739</v>
      </c>
      <c r="H29" s="70">
        <v>6</v>
      </c>
      <c r="I29" s="89">
        <v>10</v>
      </c>
      <c r="J29" s="89">
        <v>2</v>
      </c>
      <c r="K29" s="89" t="s">
        <v>49</v>
      </c>
      <c r="L29" s="88">
        <v>4225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 t="s">
        <v>2064</v>
      </c>
      <c r="AB29" s="69" t="s">
        <v>2065</v>
      </c>
      <c r="AC29" s="69"/>
      <c r="AD29" s="69"/>
      <c r="AE29" s="69"/>
      <c r="AF29" s="69"/>
    </row>
    <row r="30" spans="2:32" s="7" customFormat="1" ht="21.75" x14ac:dyDescent="0.5">
      <c r="B30" s="82" t="s">
        <v>50</v>
      </c>
      <c r="C30" s="70">
        <v>17</v>
      </c>
      <c r="D30" s="70" t="s">
        <v>30</v>
      </c>
      <c r="E30" s="70">
        <v>55959</v>
      </c>
      <c r="F30" s="70">
        <v>171</v>
      </c>
      <c r="G30" s="70">
        <v>1733</v>
      </c>
      <c r="H30" s="70">
        <v>6</v>
      </c>
      <c r="I30" s="70">
        <v>8</v>
      </c>
      <c r="J30" s="70">
        <v>2</v>
      </c>
      <c r="K30" s="70">
        <v>13</v>
      </c>
      <c r="L30" s="88">
        <v>3413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 t="s">
        <v>2066</v>
      </c>
      <c r="AC30" s="69"/>
      <c r="AD30" s="69"/>
      <c r="AE30" s="69"/>
      <c r="AF30" s="69"/>
    </row>
    <row r="31" spans="2:32" s="7" customFormat="1" ht="21.75" x14ac:dyDescent="0.5">
      <c r="B31" s="82" t="s">
        <v>51</v>
      </c>
      <c r="C31" s="70">
        <v>18</v>
      </c>
      <c r="D31" s="70" t="s">
        <v>30</v>
      </c>
      <c r="E31" s="70">
        <v>15803</v>
      </c>
      <c r="F31" s="70">
        <v>83</v>
      </c>
      <c r="G31" s="70">
        <v>443</v>
      </c>
      <c r="H31" s="70">
        <v>6</v>
      </c>
      <c r="I31" s="70">
        <v>20</v>
      </c>
      <c r="J31" s="70">
        <v>1</v>
      </c>
      <c r="K31" s="70">
        <v>90</v>
      </c>
      <c r="L31" s="88">
        <v>8190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69" t="s">
        <v>2067</v>
      </c>
      <c r="AC31" s="69"/>
      <c r="AD31" s="69"/>
      <c r="AE31" s="69"/>
      <c r="AF31" s="69"/>
    </row>
    <row r="32" spans="2:32" s="7" customFormat="1" ht="21.75" x14ac:dyDescent="0.5">
      <c r="B32" s="121" t="s">
        <v>52</v>
      </c>
      <c r="C32" s="70">
        <v>19</v>
      </c>
      <c r="D32" s="89" t="s">
        <v>30</v>
      </c>
      <c r="E32" s="89">
        <v>15715</v>
      </c>
      <c r="F32" s="89">
        <v>39</v>
      </c>
      <c r="G32" s="89">
        <v>355</v>
      </c>
      <c r="H32" s="70">
        <v>6</v>
      </c>
      <c r="I32" s="89">
        <v>3</v>
      </c>
      <c r="J32" s="89">
        <v>3</v>
      </c>
      <c r="K32" s="89" t="s">
        <v>53</v>
      </c>
      <c r="L32" s="88">
        <v>1503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 t="s">
        <v>2068</v>
      </c>
      <c r="AB32" s="69" t="s">
        <v>2069</v>
      </c>
      <c r="AC32" s="69"/>
      <c r="AD32" s="69"/>
      <c r="AE32" s="69"/>
      <c r="AF32" s="69"/>
    </row>
    <row r="33" spans="2:32" s="7" customFormat="1" ht="21.75" x14ac:dyDescent="0.5">
      <c r="B33" s="82" t="s">
        <v>52</v>
      </c>
      <c r="C33" s="70">
        <v>20</v>
      </c>
      <c r="D33" s="70" t="s">
        <v>30</v>
      </c>
      <c r="E33" s="70">
        <v>15898</v>
      </c>
      <c r="F33" s="70">
        <v>94</v>
      </c>
      <c r="G33" s="70">
        <v>1617</v>
      </c>
      <c r="H33" s="70">
        <v>6</v>
      </c>
      <c r="I33" s="70">
        <v>7</v>
      </c>
      <c r="J33" s="70">
        <v>1</v>
      </c>
      <c r="K33" s="70">
        <v>64.599999999999994</v>
      </c>
      <c r="L33" s="88">
        <v>2964.6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69" t="s">
        <v>2070</v>
      </c>
      <c r="AC33" s="69"/>
      <c r="AD33" s="69"/>
      <c r="AE33" s="69"/>
      <c r="AF33" s="69"/>
    </row>
    <row r="34" spans="2:32" s="7" customFormat="1" ht="21.75" x14ac:dyDescent="0.5">
      <c r="B34" s="121" t="s">
        <v>54</v>
      </c>
      <c r="C34" s="70">
        <v>21</v>
      </c>
      <c r="D34" s="89" t="s">
        <v>30</v>
      </c>
      <c r="E34" s="89">
        <v>15713</v>
      </c>
      <c r="F34" s="89">
        <v>67</v>
      </c>
      <c r="G34" s="89">
        <v>353</v>
      </c>
      <c r="H34" s="70">
        <v>6</v>
      </c>
      <c r="I34" s="89">
        <v>2</v>
      </c>
      <c r="J34" s="89">
        <v>2</v>
      </c>
      <c r="K34" s="89" t="s">
        <v>55</v>
      </c>
      <c r="L34" s="88">
        <v>1060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 t="s">
        <v>2071</v>
      </c>
      <c r="AB34" s="69" t="s">
        <v>2072</v>
      </c>
      <c r="AC34" s="69"/>
      <c r="AD34" s="69"/>
      <c r="AE34" s="69"/>
      <c r="AF34" s="69"/>
    </row>
    <row r="35" spans="2:32" s="7" customFormat="1" ht="21.75" x14ac:dyDescent="0.5">
      <c r="B35" s="121" t="s">
        <v>56</v>
      </c>
      <c r="C35" s="70">
        <v>22</v>
      </c>
      <c r="D35" s="89" t="s">
        <v>30</v>
      </c>
      <c r="E35" s="89">
        <v>34896</v>
      </c>
      <c r="F35" s="89">
        <v>119</v>
      </c>
      <c r="G35" s="89">
        <v>573</v>
      </c>
      <c r="H35" s="70">
        <v>6</v>
      </c>
      <c r="I35" s="89">
        <v>7</v>
      </c>
      <c r="J35" s="89">
        <v>0</v>
      </c>
      <c r="K35" s="89" t="s">
        <v>57</v>
      </c>
      <c r="L35" s="88">
        <v>2885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 t="s">
        <v>2073</v>
      </c>
      <c r="AB35" s="69" t="s">
        <v>2074</v>
      </c>
      <c r="AC35" s="69"/>
      <c r="AD35" s="69"/>
      <c r="AE35" s="69"/>
      <c r="AF35" s="69"/>
    </row>
    <row r="36" spans="2:32" s="7" customFormat="1" ht="21.75" x14ac:dyDescent="0.5">
      <c r="B36" s="82" t="s">
        <v>58</v>
      </c>
      <c r="C36" s="70">
        <v>23</v>
      </c>
      <c r="D36" s="70" t="s">
        <v>30</v>
      </c>
      <c r="E36" s="70">
        <v>63814</v>
      </c>
      <c r="F36" s="70">
        <v>228</v>
      </c>
      <c r="G36" s="70">
        <v>2170</v>
      </c>
      <c r="H36" s="70">
        <v>6</v>
      </c>
      <c r="I36" s="70">
        <v>6</v>
      </c>
      <c r="J36" s="70">
        <v>1</v>
      </c>
      <c r="K36" s="70">
        <v>20</v>
      </c>
      <c r="L36" s="88">
        <v>2520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 t="s">
        <v>2075</v>
      </c>
      <c r="AB36" s="69" t="s">
        <v>2076</v>
      </c>
      <c r="AC36" s="69"/>
      <c r="AD36" s="69"/>
      <c r="AE36" s="69"/>
      <c r="AF36" s="69"/>
    </row>
    <row r="37" spans="2:32" s="7" customFormat="1" ht="21.75" x14ac:dyDescent="0.5">
      <c r="B37" s="82" t="s">
        <v>58</v>
      </c>
      <c r="C37" s="70">
        <v>24</v>
      </c>
      <c r="D37" s="70" t="s">
        <v>30</v>
      </c>
      <c r="E37" s="70">
        <v>61567</v>
      </c>
      <c r="F37" s="70">
        <v>217</v>
      </c>
      <c r="G37" s="70">
        <v>2119</v>
      </c>
      <c r="H37" s="70">
        <v>6</v>
      </c>
      <c r="I37" s="70">
        <v>1</v>
      </c>
      <c r="J37" s="70">
        <v>0</v>
      </c>
      <c r="K37" s="70">
        <v>21</v>
      </c>
      <c r="L37" s="88">
        <v>421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 t="s">
        <v>2075</v>
      </c>
      <c r="AB37" s="69" t="s">
        <v>2077</v>
      </c>
      <c r="AC37" s="69"/>
      <c r="AD37" s="69"/>
      <c r="AE37" s="69"/>
      <c r="AF37" s="69"/>
    </row>
    <row r="38" spans="2:32" s="7" customFormat="1" ht="21.75" x14ac:dyDescent="0.5">
      <c r="B38" s="121" t="s">
        <v>59</v>
      </c>
      <c r="C38" s="70">
        <v>25</v>
      </c>
      <c r="D38" s="89" t="s">
        <v>30</v>
      </c>
      <c r="E38" s="89">
        <v>15917</v>
      </c>
      <c r="F38" s="89">
        <v>46</v>
      </c>
      <c r="G38" s="89">
        <v>2952</v>
      </c>
      <c r="H38" s="70">
        <v>6</v>
      </c>
      <c r="I38" s="89">
        <v>23</v>
      </c>
      <c r="J38" s="89">
        <v>0</v>
      </c>
      <c r="K38" s="89" t="s">
        <v>49</v>
      </c>
      <c r="L38" s="88">
        <v>9225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 t="s">
        <v>2078</v>
      </c>
      <c r="AB38" s="69" t="s">
        <v>2079</v>
      </c>
      <c r="AC38" s="69"/>
      <c r="AD38" s="69"/>
      <c r="AE38" s="69"/>
      <c r="AF38" s="69"/>
    </row>
    <row r="39" spans="2:32" s="7" customFormat="1" ht="21.75" x14ac:dyDescent="0.5">
      <c r="B39" s="121" t="s">
        <v>60</v>
      </c>
      <c r="C39" s="70">
        <v>26</v>
      </c>
      <c r="D39" s="89" t="s">
        <v>30</v>
      </c>
      <c r="E39" s="89">
        <v>52938</v>
      </c>
      <c r="F39" s="89">
        <v>191</v>
      </c>
      <c r="G39" s="89">
        <v>1711</v>
      </c>
      <c r="H39" s="70">
        <v>6</v>
      </c>
      <c r="I39" s="89">
        <v>5</v>
      </c>
      <c r="J39" s="89">
        <v>0</v>
      </c>
      <c r="K39" s="89" t="s">
        <v>61</v>
      </c>
      <c r="L39" s="88">
        <v>2004</v>
      </c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 t="s">
        <v>2080</v>
      </c>
      <c r="AB39" s="69" t="s">
        <v>2081</v>
      </c>
      <c r="AC39" s="69"/>
      <c r="AD39" s="69"/>
      <c r="AE39" s="69"/>
      <c r="AF39" s="69"/>
    </row>
    <row r="40" spans="2:32" s="7" customFormat="1" ht="21.75" x14ac:dyDescent="0.5">
      <c r="B40" s="121" t="s">
        <v>60</v>
      </c>
      <c r="C40" s="70">
        <v>27</v>
      </c>
      <c r="D40" s="89" t="s">
        <v>30</v>
      </c>
      <c r="E40" s="89">
        <v>52542</v>
      </c>
      <c r="F40" s="89">
        <v>188</v>
      </c>
      <c r="G40" s="89">
        <v>1708</v>
      </c>
      <c r="H40" s="70">
        <v>6</v>
      </c>
      <c r="I40" s="89">
        <v>4</v>
      </c>
      <c r="J40" s="89">
        <v>3</v>
      </c>
      <c r="K40" s="89" t="s">
        <v>62</v>
      </c>
      <c r="L40" s="88">
        <v>1920</v>
      </c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 t="s">
        <v>2082</v>
      </c>
      <c r="AB40" s="69" t="s">
        <v>2083</v>
      </c>
      <c r="AC40" s="69"/>
      <c r="AD40" s="69"/>
      <c r="AE40" s="69"/>
      <c r="AF40" s="69"/>
    </row>
    <row r="41" spans="2:32" s="7" customFormat="1" ht="21.75" x14ac:dyDescent="0.5">
      <c r="B41" s="121" t="s">
        <v>63</v>
      </c>
      <c r="C41" s="70">
        <v>28</v>
      </c>
      <c r="D41" s="89" t="s">
        <v>30</v>
      </c>
      <c r="E41" s="89">
        <v>10766</v>
      </c>
      <c r="F41" s="89">
        <v>2</v>
      </c>
      <c r="G41" s="89">
        <v>94</v>
      </c>
      <c r="H41" s="70">
        <v>6</v>
      </c>
      <c r="I41" s="89">
        <v>0</v>
      </c>
      <c r="J41" s="89">
        <v>1</v>
      </c>
      <c r="K41" s="89" t="s">
        <v>64</v>
      </c>
      <c r="L41" s="88">
        <v>138</v>
      </c>
      <c r="M41" s="70">
        <v>30</v>
      </c>
      <c r="N41" s="70"/>
      <c r="O41" s="70"/>
      <c r="P41" s="70"/>
      <c r="Q41" s="70">
        <v>1</v>
      </c>
      <c r="R41" s="70">
        <v>103</v>
      </c>
      <c r="S41" s="70" t="s">
        <v>31</v>
      </c>
      <c r="T41" s="70" t="s">
        <v>32</v>
      </c>
      <c r="U41" s="70">
        <v>240</v>
      </c>
      <c r="V41" s="70"/>
      <c r="W41" s="70"/>
      <c r="X41" s="70"/>
      <c r="Y41" s="70"/>
      <c r="Z41" s="70">
        <v>20</v>
      </c>
      <c r="AA41" s="70" t="s">
        <v>2084</v>
      </c>
      <c r="AB41" s="69" t="s">
        <v>2085</v>
      </c>
      <c r="AC41" s="69"/>
      <c r="AD41" s="69"/>
      <c r="AE41" s="69"/>
      <c r="AF41" s="69"/>
    </row>
    <row r="42" spans="2:32" s="7" customFormat="1" ht="21.75" x14ac:dyDescent="0.5">
      <c r="B42" s="121"/>
      <c r="C42" s="70"/>
      <c r="D42" s="89"/>
      <c r="E42" s="89"/>
      <c r="F42" s="89"/>
      <c r="G42" s="89"/>
      <c r="H42" s="70"/>
      <c r="I42" s="89"/>
      <c r="J42" s="89"/>
      <c r="K42" s="89"/>
      <c r="L42" s="88"/>
      <c r="M42" s="70"/>
      <c r="N42" s="70"/>
      <c r="O42" s="70"/>
      <c r="P42" s="70"/>
      <c r="Q42" s="70"/>
      <c r="R42" s="70"/>
      <c r="S42" s="70" t="s">
        <v>33</v>
      </c>
      <c r="T42" s="70"/>
      <c r="U42" s="70"/>
      <c r="V42" s="70"/>
      <c r="W42" s="70">
        <v>120</v>
      </c>
      <c r="X42" s="70"/>
      <c r="Y42" s="70"/>
      <c r="Z42" s="70"/>
      <c r="AA42" s="70"/>
      <c r="AB42" s="69"/>
      <c r="AC42" s="69"/>
      <c r="AD42" s="69"/>
      <c r="AE42" s="69"/>
      <c r="AF42" s="69"/>
    </row>
    <row r="43" spans="2:32" s="7" customFormat="1" ht="21.75" x14ac:dyDescent="0.5">
      <c r="B43" s="121"/>
      <c r="C43" s="70"/>
      <c r="D43" s="89"/>
      <c r="E43" s="89"/>
      <c r="F43" s="89"/>
      <c r="G43" s="89"/>
      <c r="H43" s="70"/>
      <c r="I43" s="89"/>
      <c r="J43" s="89"/>
      <c r="K43" s="89"/>
      <c r="L43" s="88"/>
      <c r="M43" s="70"/>
      <c r="N43" s="70"/>
      <c r="O43" s="70"/>
      <c r="P43" s="70"/>
      <c r="Q43" s="70"/>
      <c r="R43" s="70"/>
      <c r="S43" s="70" t="s">
        <v>34</v>
      </c>
      <c r="T43" s="70"/>
      <c r="U43" s="70"/>
      <c r="V43" s="70"/>
      <c r="W43" s="70">
        <v>120</v>
      </c>
      <c r="X43" s="70"/>
      <c r="Y43" s="70"/>
      <c r="Z43" s="70"/>
      <c r="AA43" s="70"/>
      <c r="AB43" s="69"/>
      <c r="AC43" s="69"/>
      <c r="AD43" s="69"/>
      <c r="AE43" s="69"/>
      <c r="AF43" s="69"/>
    </row>
    <row r="44" spans="2:32" s="7" customFormat="1" ht="21.75" x14ac:dyDescent="0.5">
      <c r="B44" s="121" t="s">
        <v>65</v>
      </c>
      <c r="C44" s="70">
        <v>29</v>
      </c>
      <c r="D44" s="89" t="s">
        <v>30</v>
      </c>
      <c r="E44" s="89">
        <v>15933</v>
      </c>
      <c r="F44" s="89">
        <v>71</v>
      </c>
      <c r="G44" s="89">
        <v>2968</v>
      </c>
      <c r="H44" s="70">
        <v>6</v>
      </c>
      <c r="I44" s="89">
        <v>9</v>
      </c>
      <c r="J44" s="89">
        <v>3</v>
      </c>
      <c r="K44" s="89" t="s">
        <v>66</v>
      </c>
      <c r="L44" s="88">
        <v>3902</v>
      </c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 t="s">
        <v>2086</v>
      </c>
      <c r="AB44" s="69" t="s">
        <v>2087</v>
      </c>
      <c r="AC44" s="69"/>
      <c r="AD44" s="69"/>
      <c r="AE44" s="69"/>
      <c r="AF44" s="69"/>
    </row>
    <row r="45" spans="2:32" s="7" customFormat="1" ht="21.75" x14ac:dyDescent="0.5">
      <c r="B45" s="121" t="s">
        <v>65</v>
      </c>
      <c r="C45" s="70">
        <v>30</v>
      </c>
      <c r="D45" s="89" t="s">
        <v>30</v>
      </c>
      <c r="E45" s="89">
        <v>15682</v>
      </c>
      <c r="F45" s="89">
        <v>47</v>
      </c>
      <c r="G45" s="89">
        <v>322</v>
      </c>
      <c r="H45" s="70">
        <v>6</v>
      </c>
      <c r="I45" s="89">
        <v>20</v>
      </c>
      <c r="J45" s="89">
        <v>1</v>
      </c>
      <c r="K45" s="89" t="s">
        <v>67</v>
      </c>
      <c r="L45" s="88">
        <v>8135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 t="s">
        <v>2088</v>
      </c>
      <c r="AB45" s="69" t="s">
        <v>2089</v>
      </c>
      <c r="AC45" s="69"/>
      <c r="AD45" s="69"/>
      <c r="AE45" s="69"/>
      <c r="AF45" s="69"/>
    </row>
    <row r="46" spans="2:32" s="7" customFormat="1" ht="21.75" x14ac:dyDescent="0.5">
      <c r="B46" s="121" t="s">
        <v>68</v>
      </c>
      <c r="C46" s="70">
        <v>31</v>
      </c>
      <c r="D46" s="89" t="s">
        <v>30</v>
      </c>
      <c r="E46" s="89">
        <v>4077</v>
      </c>
      <c r="F46" s="89">
        <v>2</v>
      </c>
      <c r="G46" s="89">
        <v>91</v>
      </c>
      <c r="H46" s="70">
        <v>6</v>
      </c>
      <c r="I46" s="89">
        <v>0</v>
      </c>
      <c r="J46" s="89">
        <v>3</v>
      </c>
      <c r="K46" s="89" t="s">
        <v>57</v>
      </c>
      <c r="L46" s="88">
        <v>317</v>
      </c>
      <c r="M46" s="70">
        <v>68</v>
      </c>
      <c r="N46" s="70"/>
      <c r="O46" s="70"/>
      <c r="P46" s="70"/>
      <c r="Q46" s="70">
        <v>1</v>
      </c>
      <c r="R46" s="70">
        <v>215</v>
      </c>
      <c r="S46" s="70" t="s">
        <v>31</v>
      </c>
      <c r="T46" s="70" t="s">
        <v>69</v>
      </c>
      <c r="U46" s="70">
        <v>544</v>
      </c>
      <c r="V46" s="70"/>
      <c r="W46" s="70"/>
      <c r="X46" s="70"/>
      <c r="Y46" s="70"/>
      <c r="Z46" s="70">
        <v>10</v>
      </c>
      <c r="AA46" s="70" t="s">
        <v>2090</v>
      </c>
      <c r="AB46" s="69" t="s">
        <v>2091</v>
      </c>
      <c r="AC46" s="69"/>
      <c r="AD46" s="69"/>
      <c r="AE46" s="69"/>
      <c r="AF46" s="69"/>
    </row>
    <row r="47" spans="2:32" s="7" customFormat="1" ht="21.75" x14ac:dyDescent="0.5">
      <c r="B47" s="121"/>
      <c r="C47" s="70"/>
      <c r="D47" s="89"/>
      <c r="E47" s="89"/>
      <c r="F47" s="89"/>
      <c r="G47" s="89"/>
      <c r="H47" s="70"/>
      <c r="I47" s="89"/>
      <c r="J47" s="89"/>
      <c r="K47" s="89"/>
      <c r="L47" s="88"/>
      <c r="M47" s="70"/>
      <c r="N47" s="70"/>
      <c r="O47" s="70"/>
      <c r="P47" s="70"/>
      <c r="Q47" s="70"/>
      <c r="R47" s="70"/>
      <c r="S47" s="70" t="s">
        <v>33</v>
      </c>
      <c r="T47" s="70"/>
      <c r="U47" s="70"/>
      <c r="V47" s="70"/>
      <c r="W47" s="70">
        <v>272</v>
      </c>
      <c r="X47" s="70"/>
      <c r="Y47" s="70"/>
      <c r="Z47" s="70"/>
      <c r="AA47" s="70"/>
      <c r="AB47" s="69"/>
      <c r="AC47" s="69"/>
      <c r="AD47" s="69"/>
      <c r="AE47" s="69"/>
      <c r="AF47" s="69"/>
    </row>
    <row r="48" spans="2:32" s="7" customFormat="1" ht="21.75" x14ac:dyDescent="0.5">
      <c r="B48" s="121"/>
      <c r="C48" s="70"/>
      <c r="D48" s="89"/>
      <c r="E48" s="89"/>
      <c r="F48" s="89"/>
      <c r="G48" s="89"/>
      <c r="H48" s="70"/>
      <c r="I48" s="89"/>
      <c r="J48" s="89"/>
      <c r="K48" s="89"/>
      <c r="L48" s="88"/>
      <c r="M48" s="70"/>
      <c r="N48" s="70"/>
      <c r="O48" s="70"/>
      <c r="P48" s="70"/>
      <c r="Q48" s="70"/>
      <c r="R48" s="70"/>
      <c r="S48" s="70" t="s">
        <v>34</v>
      </c>
      <c r="T48" s="70"/>
      <c r="U48" s="70"/>
      <c r="V48" s="70"/>
      <c r="W48" s="70">
        <v>272</v>
      </c>
      <c r="X48" s="70"/>
      <c r="Y48" s="70"/>
      <c r="Z48" s="70"/>
      <c r="AA48" s="70"/>
      <c r="AB48" s="69"/>
      <c r="AC48" s="69"/>
      <c r="AD48" s="69"/>
      <c r="AE48" s="69"/>
      <c r="AF48" s="69"/>
    </row>
    <row r="49" spans="2:32" s="7" customFormat="1" ht="21.75" x14ac:dyDescent="0.5">
      <c r="B49" s="121" t="s">
        <v>70</v>
      </c>
      <c r="C49" s="70">
        <v>32</v>
      </c>
      <c r="D49" s="89" t="s">
        <v>30</v>
      </c>
      <c r="E49" s="89">
        <v>15038</v>
      </c>
      <c r="F49" s="89">
        <v>22</v>
      </c>
      <c r="G49" s="89">
        <v>270</v>
      </c>
      <c r="H49" s="70">
        <v>6</v>
      </c>
      <c r="I49" s="89">
        <v>10</v>
      </c>
      <c r="J49" s="89">
        <v>3</v>
      </c>
      <c r="K49" s="89" t="s">
        <v>53</v>
      </c>
      <c r="L49" s="88">
        <v>4303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 t="s">
        <v>2092</v>
      </c>
      <c r="AB49" s="69" t="s">
        <v>2093</v>
      </c>
      <c r="AC49" s="69"/>
      <c r="AD49" s="69"/>
      <c r="AE49" s="69"/>
      <c r="AF49" s="69"/>
    </row>
    <row r="50" spans="2:32" s="7" customFormat="1" ht="21.75" x14ac:dyDescent="0.5">
      <c r="B50" s="121" t="s">
        <v>71</v>
      </c>
      <c r="C50" s="70">
        <v>33</v>
      </c>
      <c r="D50" s="89" t="s">
        <v>30</v>
      </c>
      <c r="E50" s="89">
        <v>54095</v>
      </c>
      <c r="F50" s="89">
        <v>193</v>
      </c>
      <c r="G50" s="89">
        <v>1759</v>
      </c>
      <c r="H50" s="70">
        <v>6</v>
      </c>
      <c r="I50" s="89">
        <v>6</v>
      </c>
      <c r="J50" s="89">
        <v>2</v>
      </c>
      <c r="K50" s="89" t="s">
        <v>72</v>
      </c>
      <c r="L50" s="88">
        <v>2611.75</v>
      </c>
      <c r="M50" s="70">
        <v>29.25</v>
      </c>
      <c r="N50" s="70"/>
      <c r="O50" s="70"/>
      <c r="P50" s="70"/>
      <c r="Q50" s="70">
        <v>1</v>
      </c>
      <c r="R50" s="70">
        <v>211</v>
      </c>
      <c r="S50" s="70" t="s">
        <v>31</v>
      </c>
      <c r="T50" s="70" t="s">
        <v>73</v>
      </c>
      <c r="U50" s="70">
        <v>117</v>
      </c>
      <c r="V50" s="70"/>
      <c r="W50" s="70"/>
      <c r="X50" s="70"/>
      <c r="Y50" s="70"/>
      <c r="Z50" s="70">
        <v>10</v>
      </c>
      <c r="AA50" s="70" t="s">
        <v>2094</v>
      </c>
      <c r="AB50" s="69" t="s">
        <v>2095</v>
      </c>
      <c r="AC50" s="69"/>
      <c r="AD50" s="69"/>
      <c r="AE50" s="69"/>
      <c r="AF50" s="69"/>
    </row>
    <row r="51" spans="2:32" s="7" customFormat="1" ht="21.75" x14ac:dyDescent="0.5">
      <c r="B51" s="82" t="s">
        <v>71</v>
      </c>
      <c r="C51" s="70">
        <v>34</v>
      </c>
      <c r="D51" s="70" t="s">
        <v>30</v>
      </c>
      <c r="E51" s="70">
        <v>54116</v>
      </c>
      <c r="F51" s="70">
        <v>174</v>
      </c>
      <c r="G51" s="70">
        <v>1761</v>
      </c>
      <c r="H51" s="70">
        <v>6</v>
      </c>
      <c r="I51" s="70">
        <v>1</v>
      </c>
      <c r="J51" s="70">
        <v>2</v>
      </c>
      <c r="K51" s="70">
        <v>82</v>
      </c>
      <c r="L51" s="88">
        <v>682</v>
      </c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69" t="s">
        <v>2096</v>
      </c>
      <c r="AC51" s="69"/>
      <c r="AD51" s="69"/>
      <c r="AE51" s="69"/>
      <c r="AF51" s="69"/>
    </row>
    <row r="52" spans="2:32" s="7" customFormat="1" ht="21.75" x14ac:dyDescent="0.5">
      <c r="B52" s="121" t="s">
        <v>74</v>
      </c>
      <c r="C52" s="70">
        <v>35</v>
      </c>
      <c r="D52" s="89" t="s">
        <v>30</v>
      </c>
      <c r="E52" s="89">
        <v>39786</v>
      </c>
      <c r="F52" s="89">
        <v>98</v>
      </c>
      <c r="G52" s="89">
        <v>804</v>
      </c>
      <c r="H52" s="70">
        <v>6</v>
      </c>
      <c r="I52" s="89">
        <v>5</v>
      </c>
      <c r="J52" s="89">
        <v>1</v>
      </c>
      <c r="K52" s="89" t="s">
        <v>75</v>
      </c>
      <c r="L52" s="88">
        <v>2146</v>
      </c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 t="s">
        <v>2097</v>
      </c>
      <c r="AB52" s="69" t="s">
        <v>2098</v>
      </c>
      <c r="AC52" s="69"/>
      <c r="AD52" s="69"/>
      <c r="AE52" s="69"/>
      <c r="AF52" s="69"/>
    </row>
    <row r="53" spans="2:32" s="7" customFormat="1" ht="21.75" x14ac:dyDescent="0.5">
      <c r="B53" s="121" t="s">
        <v>74</v>
      </c>
      <c r="C53" s="70">
        <v>36</v>
      </c>
      <c r="D53" s="89" t="s">
        <v>30</v>
      </c>
      <c r="E53" s="89">
        <v>15703</v>
      </c>
      <c r="F53" s="89">
        <v>21</v>
      </c>
      <c r="G53" s="89">
        <v>343</v>
      </c>
      <c r="H53" s="70">
        <v>6</v>
      </c>
      <c r="I53" s="89">
        <v>11</v>
      </c>
      <c r="J53" s="89">
        <v>2</v>
      </c>
      <c r="K53" s="89" t="s">
        <v>76</v>
      </c>
      <c r="L53" s="88">
        <v>4656</v>
      </c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 t="s">
        <v>2099</v>
      </c>
      <c r="AB53" s="69" t="s">
        <v>2100</v>
      </c>
      <c r="AC53" s="69"/>
      <c r="AD53" s="69"/>
      <c r="AE53" s="69"/>
      <c r="AF53" s="69"/>
    </row>
    <row r="54" spans="2:32" s="7" customFormat="1" ht="21.75" x14ac:dyDescent="0.5">
      <c r="B54" s="82" t="s">
        <v>77</v>
      </c>
      <c r="C54" s="70">
        <v>37</v>
      </c>
      <c r="D54" s="70" t="s">
        <v>30</v>
      </c>
      <c r="E54" s="70">
        <v>63739</v>
      </c>
      <c r="F54" s="70">
        <v>236</v>
      </c>
      <c r="G54" s="70">
        <v>2246</v>
      </c>
      <c r="H54" s="70">
        <v>6</v>
      </c>
      <c r="I54" s="70">
        <v>11</v>
      </c>
      <c r="J54" s="70">
        <v>2</v>
      </c>
      <c r="K54" s="70">
        <v>55</v>
      </c>
      <c r="L54" s="88">
        <v>4655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 t="s">
        <v>2099</v>
      </c>
      <c r="AB54" s="69" t="s">
        <v>2101</v>
      </c>
      <c r="AC54" s="69"/>
      <c r="AD54" s="69"/>
      <c r="AE54" s="69"/>
      <c r="AF54" s="69"/>
    </row>
    <row r="55" spans="2:32" s="7" customFormat="1" ht="21.75" x14ac:dyDescent="0.5">
      <c r="B55" s="82" t="s">
        <v>78</v>
      </c>
      <c r="C55" s="70">
        <v>38</v>
      </c>
      <c r="D55" s="70" t="s">
        <v>30</v>
      </c>
      <c r="E55" s="70">
        <v>66036</v>
      </c>
      <c r="F55" s="70">
        <v>218</v>
      </c>
      <c r="G55" s="70">
        <v>3808</v>
      </c>
      <c r="H55" s="70">
        <v>6</v>
      </c>
      <c r="I55" s="70">
        <v>10</v>
      </c>
      <c r="J55" s="70">
        <v>0</v>
      </c>
      <c r="K55" s="70">
        <v>0</v>
      </c>
      <c r="L55" s="88">
        <v>4000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 t="s">
        <v>2102</v>
      </c>
      <c r="AB55" s="69" t="s">
        <v>2103</v>
      </c>
      <c r="AC55" s="69"/>
      <c r="AD55" s="69"/>
      <c r="AE55" s="69"/>
      <c r="AF55" s="69"/>
    </row>
    <row r="56" spans="2:32" s="7" customFormat="1" ht="21.75" x14ac:dyDescent="0.5">
      <c r="B56" s="82" t="s">
        <v>79</v>
      </c>
      <c r="C56" s="70">
        <v>39</v>
      </c>
      <c r="D56" s="70" t="s">
        <v>30</v>
      </c>
      <c r="E56" s="70">
        <v>15754</v>
      </c>
      <c r="F56" s="70">
        <v>40</v>
      </c>
      <c r="G56" s="70">
        <v>394</v>
      </c>
      <c r="H56" s="70">
        <v>6</v>
      </c>
      <c r="I56" s="70">
        <v>9</v>
      </c>
      <c r="J56" s="70">
        <v>3</v>
      </c>
      <c r="K56" s="70">
        <v>16</v>
      </c>
      <c r="L56" s="88">
        <v>3916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69" t="s">
        <v>2104</v>
      </c>
      <c r="AC56" s="69"/>
      <c r="AD56" s="69"/>
      <c r="AE56" s="69"/>
      <c r="AF56" s="69"/>
    </row>
    <row r="57" spans="2:32" s="7" customFormat="1" ht="21.75" x14ac:dyDescent="0.5">
      <c r="B57" s="121" t="s">
        <v>80</v>
      </c>
      <c r="C57" s="70">
        <v>40</v>
      </c>
      <c r="D57" s="89" t="s">
        <v>30</v>
      </c>
      <c r="E57" s="89">
        <v>54653</v>
      </c>
      <c r="F57" s="89">
        <v>185</v>
      </c>
      <c r="G57" s="89">
        <v>1825</v>
      </c>
      <c r="H57" s="70">
        <v>6</v>
      </c>
      <c r="I57" s="89">
        <v>5</v>
      </c>
      <c r="J57" s="89">
        <v>0</v>
      </c>
      <c r="K57" s="89" t="s">
        <v>67</v>
      </c>
      <c r="L57" s="88">
        <v>2035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 t="s">
        <v>2105</v>
      </c>
      <c r="AB57" s="69" t="s">
        <v>2106</v>
      </c>
      <c r="AC57" s="69"/>
      <c r="AD57" s="69"/>
      <c r="AE57" s="69"/>
      <c r="AF57" s="69"/>
    </row>
    <row r="58" spans="2:32" s="7" customFormat="1" ht="21.75" x14ac:dyDescent="0.5">
      <c r="B58" s="121" t="s">
        <v>79</v>
      </c>
      <c r="C58" s="70">
        <v>41</v>
      </c>
      <c r="D58" s="89" t="s">
        <v>30</v>
      </c>
      <c r="E58" s="89">
        <v>15732</v>
      </c>
      <c r="F58" s="89">
        <v>57</v>
      </c>
      <c r="G58" s="89">
        <v>372</v>
      </c>
      <c r="H58" s="70">
        <v>6</v>
      </c>
      <c r="I58" s="89">
        <v>5</v>
      </c>
      <c r="J58" s="89">
        <v>3</v>
      </c>
      <c r="K58" s="89" t="s">
        <v>81</v>
      </c>
      <c r="L58" s="88">
        <v>2336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 t="s">
        <v>2107</v>
      </c>
      <c r="AB58" s="69" t="s">
        <v>2108</v>
      </c>
      <c r="AC58" s="69"/>
      <c r="AD58" s="69"/>
      <c r="AE58" s="69"/>
      <c r="AF58" s="69"/>
    </row>
    <row r="59" spans="2:32" s="7" customFormat="1" ht="21.75" x14ac:dyDescent="0.5">
      <c r="B59" s="121" t="s">
        <v>79</v>
      </c>
      <c r="C59" s="70">
        <v>42</v>
      </c>
      <c r="D59" s="89" t="s">
        <v>30</v>
      </c>
      <c r="E59" s="89">
        <v>39738</v>
      </c>
      <c r="F59" s="89">
        <v>111</v>
      </c>
      <c r="G59" s="89">
        <v>756</v>
      </c>
      <c r="H59" s="70">
        <v>6</v>
      </c>
      <c r="I59" s="89">
        <v>0</v>
      </c>
      <c r="J59" s="89">
        <v>3</v>
      </c>
      <c r="K59" s="89">
        <v>88</v>
      </c>
      <c r="L59" s="88">
        <v>360</v>
      </c>
      <c r="M59" s="70">
        <v>28</v>
      </c>
      <c r="N59" s="70"/>
      <c r="O59" s="70"/>
      <c r="P59" s="70"/>
      <c r="Q59" s="70">
        <v>1</v>
      </c>
      <c r="R59" s="70">
        <v>181</v>
      </c>
      <c r="S59" s="70" t="s">
        <v>31</v>
      </c>
      <c r="T59" s="70" t="s">
        <v>32</v>
      </c>
      <c r="U59" s="70">
        <v>224</v>
      </c>
      <c r="V59" s="70"/>
      <c r="W59" s="70"/>
      <c r="X59" s="70"/>
      <c r="Y59" s="70"/>
      <c r="Z59" s="70">
        <v>30</v>
      </c>
      <c r="AA59" s="70" t="s">
        <v>2109</v>
      </c>
      <c r="AB59" s="69" t="s">
        <v>2110</v>
      </c>
      <c r="AC59" s="69"/>
      <c r="AD59" s="69"/>
      <c r="AE59" s="69"/>
      <c r="AF59" s="69"/>
    </row>
    <row r="60" spans="2:32" s="7" customFormat="1" ht="21.75" x14ac:dyDescent="0.5">
      <c r="B60" s="121"/>
      <c r="C60" s="70"/>
      <c r="D60" s="89"/>
      <c r="E60" s="89"/>
      <c r="F60" s="89"/>
      <c r="G60" s="89"/>
      <c r="H60" s="70"/>
      <c r="I60" s="89"/>
      <c r="J60" s="89"/>
      <c r="K60" s="89"/>
      <c r="L60" s="88"/>
      <c r="M60" s="70"/>
      <c r="N60" s="70"/>
      <c r="O60" s="70"/>
      <c r="P60" s="70"/>
      <c r="Q60" s="70"/>
      <c r="R60" s="70"/>
      <c r="S60" s="70" t="s">
        <v>33</v>
      </c>
      <c r="T60" s="70"/>
      <c r="U60" s="70"/>
      <c r="V60" s="70"/>
      <c r="W60" s="70">
        <v>112</v>
      </c>
      <c r="X60" s="70"/>
      <c r="Y60" s="70"/>
      <c r="Z60" s="70"/>
      <c r="AA60" s="70"/>
      <c r="AB60" s="69"/>
      <c r="AC60" s="69"/>
      <c r="AD60" s="69"/>
      <c r="AE60" s="69"/>
      <c r="AF60" s="69"/>
    </row>
    <row r="61" spans="2:32" s="7" customFormat="1" ht="21.75" x14ac:dyDescent="0.5">
      <c r="B61" s="121"/>
      <c r="C61" s="70"/>
      <c r="D61" s="89"/>
      <c r="E61" s="89"/>
      <c r="F61" s="89"/>
      <c r="G61" s="89"/>
      <c r="H61" s="70"/>
      <c r="I61" s="89"/>
      <c r="J61" s="89"/>
      <c r="K61" s="89"/>
      <c r="L61" s="88"/>
      <c r="M61" s="70"/>
      <c r="N61" s="70"/>
      <c r="O61" s="70"/>
      <c r="P61" s="70"/>
      <c r="Q61" s="70"/>
      <c r="R61" s="70"/>
      <c r="S61" s="70" t="s">
        <v>34</v>
      </c>
      <c r="T61" s="70"/>
      <c r="U61" s="70"/>
      <c r="V61" s="70"/>
      <c r="W61" s="70">
        <v>112</v>
      </c>
      <c r="X61" s="70"/>
      <c r="Y61" s="70"/>
      <c r="Z61" s="70"/>
      <c r="AA61" s="70"/>
      <c r="AB61" s="69"/>
      <c r="AC61" s="69"/>
      <c r="AD61" s="69"/>
      <c r="AE61" s="69"/>
      <c r="AF61" s="69"/>
    </row>
    <row r="62" spans="2:32" s="7" customFormat="1" ht="21.75" x14ac:dyDescent="0.5">
      <c r="B62" s="121" t="s">
        <v>82</v>
      </c>
      <c r="C62" s="70">
        <v>43</v>
      </c>
      <c r="D62" s="89" t="s">
        <v>30</v>
      </c>
      <c r="E62" s="89">
        <v>55553</v>
      </c>
      <c r="F62" s="89">
        <v>237</v>
      </c>
      <c r="G62" s="89">
        <v>1842</v>
      </c>
      <c r="H62" s="70">
        <v>6</v>
      </c>
      <c r="I62" s="89">
        <v>4</v>
      </c>
      <c r="J62" s="89">
        <v>3</v>
      </c>
      <c r="K62" s="89" t="s">
        <v>83</v>
      </c>
      <c r="L62" s="88">
        <v>1964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 t="s">
        <v>2111</v>
      </c>
      <c r="AB62" s="69" t="s">
        <v>2112</v>
      </c>
      <c r="AC62" s="69"/>
      <c r="AD62" s="69"/>
      <c r="AE62" s="69"/>
      <c r="AF62" s="69"/>
    </row>
    <row r="63" spans="2:32" s="7" customFormat="1" ht="21.75" x14ac:dyDescent="0.5">
      <c r="B63" s="121" t="s">
        <v>84</v>
      </c>
      <c r="C63" s="70">
        <v>44</v>
      </c>
      <c r="D63" s="89" t="s">
        <v>30</v>
      </c>
      <c r="E63" s="89">
        <v>55556</v>
      </c>
      <c r="F63" s="89">
        <v>240</v>
      </c>
      <c r="G63" s="89">
        <v>1845</v>
      </c>
      <c r="H63" s="70">
        <v>6</v>
      </c>
      <c r="I63" s="89">
        <v>7</v>
      </c>
      <c r="J63" s="89">
        <v>3</v>
      </c>
      <c r="K63" s="89" t="s">
        <v>61</v>
      </c>
      <c r="L63" s="88">
        <v>3104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 t="s">
        <v>2113</v>
      </c>
      <c r="AB63" s="69" t="s">
        <v>2114</v>
      </c>
      <c r="AC63" s="69"/>
      <c r="AD63" s="69"/>
      <c r="AE63" s="69"/>
      <c r="AF63" s="69"/>
    </row>
    <row r="64" spans="2:32" s="7" customFormat="1" ht="21.75" x14ac:dyDescent="0.5">
      <c r="B64" s="82" t="s">
        <v>85</v>
      </c>
      <c r="C64" s="70">
        <v>45</v>
      </c>
      <c r="D64" s="70" t="s">
        <v>30</v>
      </c>
      <c r="E64" s="70">
        <v>61123</v>
      </c>
      <c r="F64" s="70">
        <v>222</v>
      </c>
      <c r="G64" s="70">
        <v>2146</v>
      </c>
      <c r="H64" s="70">
        <v>6</v>
      </c>
      <c r="I64" s="70">
        <v>4</v>
      </c>
      <c r="J64" s="70">
        <v>2</v>
      </c>
      <c r="K64" s="70">
        <v>62.8</v>
      </c>
      <c r="L64" s="88">
        <v>1862.8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 t="s">
        <v>2115</v>
      </c>
      <c r="AB64" s="69" t="s">
        <v>2116</v>
      </c>
      <c r="AC64" s="69"/>
      <c r="AD64" s="69"/>
      <c r="AE64" s="69"/>
      <c r="AF64" s="69"/>
    </row>
    <row r="65" spans="2:32" s="7" customFormat="1" ht="21.75" x14ac:dyDescent="0.5">
      <c r="B65" s="82" t="s">
        <v>85</v>
      </c>
      <c r="C65" s="70">
        <v>46</v>
      </c>
      <c r="D65" s="70" t="s">
        <v>30</v>
      </c>
      <c r="E65" s="70">
        <v>61124</v>
      </c>
      <c r="F65" s="70">
        <v>223</v>
      </c>
      <c r="G65" s="70">
        <v>2147</v>
      </c>
      <c r="H65" s="70">
        <v>6</v>
      </c>
      <c r="I65" s="70">
        <v>5</v>
      </c>
      <c r="J65" s="70">
        <v>2</v>
      </c>
      <c r="K65" s="70">
        <v>20.7</v>
      </c>
      <c r="L65" s="88">
        <v>2220.6999999999998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 t="s">
        <v>2115</v>
      </c>
      <c r="AB65" s="69" t="s">
        <v>2117</v>
      </c>
      <c r="AC65" s="69"/>
      <c r="AD65" s="69"/>
      <c r="AE65" s="69"/>
      <c r="AF65" s="69"/>
    </row>
    <row r="66" spans="2:32" s="7" customFormat="1" ht="21.75" x14ac:dyDescent="0.5">
      <c r="B66" s="121" t="s">
        <v>86</v>
      </c>
      <c r="C66" s="70">
        <v>47</v>
      </c>
      <c r="D66" s="89" t="s">
        <v>30</v>
      </c>
      <c r="E66" s="89">
        <v>15941</v>
      </c>
      <c r="F66" s="89">
        <v>81</v>
      </c>
      <c r="G66" s="89">
        <v>2976</v>
      </c>
      <c r="H66" s="70">
        <v>6</v>
      </c>
      <c r="I66" s="89">
        <v>20</v>
      </c>
      <c r="J66" s="89">
        <v>1</v>
      </c>
      <c r="K66" s="89" t="s">
        <v>61</v>
      </c>
      <c r="L66" s="88">
        <v>8104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 t="s">
        <v>2118</v>
      </c>
      <c r="AB66" s="69" t="s">
        <v>2119</v>
      </c>
      <c r="AC66" s="69"/>
      <c r="AD66" s="69"/>
      <c r="AE66" s="69"/>
      <c r="AF66" s="69"/>
    </row>
    <row r="67" spans="2:32" s="7" customFormat="1" ht="21.75" x14ac:dyDescent="0.5">
      <c r="B67" s="121" t="s">
        <v>87</v>
      </c>
      <c r="C67" s="70">
        <v>48</v>
      </c>
      <c r="D67" s="89" t="s">
        <v>30</v>
      </c>
      <c r="E67" s="89">
        <v>14978</v>
      </c>
      <c r="F67" s="89">
        <v>1</v>
      </c>
      <c r="G67" s="89">
        <v>1504</v>
      </c>
      <c r="H67" s="70">
        <v>6</v>
      </c>
      <c r="I67" s="89">
        <v>13</v>
      </c>
      <c r="J67" s="89">
        <v>0</v>
      </c>
      <c r="K67" s="89" t="s">
        <v>88</v>
      </c>
      <c r="L67" s="88">
        <v>5277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 t="s">
        <v>2120</v>
      </c>
      <c r="AB67" s="69" t="s">
        <v>2121</v>
      </c>
      <c r="AC67" s="69"/>
      <c r="AD67" s="69"/>
      <c r="AE67" s="69"/>
      <c r="AF67" s="69"/>
    </row>
    <row r="68" spans="2:32" s="7" customFormat="1" ht="21.75" x14ac:dyDescent="0.5">
      <c r="B68" s="82" t="s">
        <v>89</v>
      </c>
      <c r="C68" s="70">
        <v>49</v>
      </c>
      <c r="D68" s="70" t="s">
        <v>30</v>
      </c>
      <c r="E68" s="70">
        <v>65812</v>
      </c>
      <c r="F68" s="70">
        <v>245</v>
      </c>
      <c r="G68" s="70">
        <v>3783</v>
      </c>
      <c r="H68" s="70">
        <v>6</v>
      </c>
      <c r="I68" s="70">
        <v>5</v>
      </c>
      <c r="J68" s="70">
        <v>0</v>
      </c>
      <c r="K68" s="70">
        <v>21.2</v>
      </c>
      <c r="L68" s="88">
        <v>2021.2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69" t="s">
        <v>2122</v>
      </c>
      <c r="AC68" s="69"/>
      <c r="AD68" s="69"/>
      <c r="AE68" s="69"/>
      <c r="AF68" s="69"/>
    </row>
    <row r="69" spans="2:32" s="7" customFormat="1" ht="21.75" x14ac:dyDescent="0.5">
      <c r="B69" s="82" t="s">
        <v>90</v>
      </c>
      <c r="C69" s="70">
        <v>50</v>
      </c>
      <c r="D69" s="70" t="s">
        <v>30</v>
      </c>
      <c r="E69" s="70">
        <v>62757</v>
      </c>
      <c r="F69" s="70">
        <v>218</v>
      </c>
      <c r="G69" s="70">
        <v>2330</v>
      </c>
      <c r="H69" s="70">
        <v>6</v>
      </c>
      <c r="I69" s="70">
        <v>3</v>
      </c>
      <c r="J69" s="70">
        <v>2</v>
      </c>
      <c r="K69" s="70">
        <v>58</v>
      </c>
      <c r="L69" s="88">
        <v>1458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69" t="s">
        <v>2123</v>
      </c>
      <c r="AC69" s="69"/>
      <c r="AD69" s="69"/>
      <c r="AE69" s="69"/>
      <c r="AF69" s="69"/>
    </row>
    <row r="70" spans="2:32" s="7" customFormat="1" ht="21.75" x14ac:dyDescent="0.5">
      <c r="B70" s="82" t="s">
        <v>90</v>
      </c>
      <c r="C70" s="70">
        <v>51</v>
      </c>
      <c r="D70" s="70" t="s">
        <v>30</v>
      </c>
      <c r="E70" s="70">
        <v>62615</v>
      </c>
      <c r="F70" s="70">
        <v>211</v>
      </c>
      <c r="G70" s="70">
        <v>2323</v>
      </c>
      <c r="H70" s="70">
        <v>6</v>
      </c>
      <c r="I70" s="70">
        <v>5</v>
      </c>
      <c r="J70" s="70">
        <v>3</v>
      </c>
      <c r="K70" s="70">
        <v>4.3</v>
      </c>
      <c r="L70" s="88">
        <v>2304.3000000000002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69" t="s">
        <v>2124</v>
      </c>
      <c r="AC70" s="69"/>
      <c r="AD70" s="69"/>
      <c r="AE70" s="69"/>
      <c r="AF70" s="69"/>
    </row>
    <row r="71" spans="2:32" s="7" customFormat="1" ht="21.75" x14ac:dyDescent="0.5">
      <c r="B71" s="121" t="s">
        <v>91</v>
      </c>
      <c r="C71" s="70">
        <v>52</v>
      </c>
      <c r="D71" s="89" t="s">
        <v>30</v>
      </c>
      <c r="E71" s="89">
        <v>4997</v>
      </c>
      <c r="F71" s="89">
        <v>10</v>
      </c>
      <c r="G71" s="89">
        <v>136</v>
      </c>
      <c r="H71" s="70">
        <v>6</v>
      </c>
      <c r="I71" s="89">
        <v>0</v>
      </c>
      <c r="J71" s="89">
        <v>0</v>
      </c>
      <c r="K71" s="89" t="s">
        <v>92</v>
      </c>
      <c r="L71" s="88">
        <v>42.5</v>
      </c>
      <c r="M71" s="70">
        <v>13.5</v>
      </c>
      <c r="N71" s="70">
        <v>9</v>
      </c>
      <c r="O71" s="70"/>
      <c r="P71" s="70"/>
      <c r="Q71" s="70">
        <v>1</v>
      </c>
      <c r="R71" s="70">
        <v>194</v>
      </c>
      <c r="S71" s="70" t="s">
        <v>31</v>
      </c>
      <c r="T71" s="70" t="s">
        <v>32</v>
      </c>
      <c r="U71" s="70">
        <v>108</v>
      </c>
      <c r="V71" s="70"/>
      <c r="W71" s="70"/>
      <c r="X71" s="70"/>
      <c r="Y71" s="70"/>
      <c r="Z71" s="70">
        <v>30</v>
      </c>
      <c r="AA71" s="70" t="s">
        <v>2125</v>
      </c>
      <c r="AB71" s="69" t="s">
        <v>2126</v>
      </c>
      <c r="AC71" s="69"/>
      <c r="AD71" s="69"/>
      <c r="AE71" s="69"/>
      <c r="AF71" s="69"/>
    </row>
    <row r="72" spans="2:32" s="7" customFormat="1" ht="21.75" x14ac:dyDescent="0.5">
      <c r="B72" s="121"/>
      <c r="C72" s="70"/>
      <c r="D72" s="89"/>
      <c r="E72" s="89"/>
      <c r="F72" s="89"/>
      <c r="G72" s="89"/>
      <c r="H72" s="70"/>
      <c r="I72" s="89"/>
      <c r="J72" s="89"/>
      <c r="K72" s="89"/>
      <c r="L72" s="88"/>
      <c r="M72" s="70"/>
      <c r="N72" s="70"/>
      <c r="O72" s="70"/>
      <c r="P72" s="70"/>
      <c r="Q72" s="70"/>
      <c r="R72" s="70"/>
      <c r="S72" s="70" t="s">
        <v>33</v>
      </c>
      <c r="T72" s="70"/>
      <c r="U72" s="70"/>
      <c r="V72" s="70"/>
      <c r="W72" s="70">
        <v>54</v>
      </c>
      <c r="X72" s="70"/>
      <c r="Y72" s="70"/>
      <c r="Z72" s="70"/>
      <c r="AA72" s="70"/>
      <c r="AB72" s="69"/>
      <c r="AC72" s="69"/>
      <c r="AD72" s="69"/>
      <c r="AE72" s="69"/>
      <c r="AF72" s="69"/>
    </row>
    <row r="73" spans="2:32" s="7" customFormat="1" ht="21.75" x14ac:dyDescent="0.5">
      <c r="B73" s="121"/>
      <c r="C73" s="70"/>
      <c r="D73" s="89"/>
      <c r="E73" s="89"/>
      <c r="F73" s="89"/>
      <c r="G73" s="89"/>
      <c r="H73" s="70"/>
      <c r="I73" s="89"/>
      <c r="J73" s="89"/>
      <c r="K73" s="89"/>
      <c r="L73" s="88"/>
      <c r="M73" s="70"/>
      <c r="N73" s="70"/>
      <c r="O73" s="70"/>
      <c r="P73" s="70"/>
      <c r="Q73" s="70"/>
      <c r="R73" s="70"/>
      <c r="S73" s="70" t="s">
        <v>34</v>
      </c>
      <c r="T73" s="70"/>
      <c r="U73" s="70"/>
      <c r="V73" s="70"/>
      <c r="W73" s="70">
        <v>54</v>
      </c>
      <c r="X73" s="70"/>
      <c r="Y73" s="70"/>
      <c r="Z73" s="70"/>
      <c r="AA73" s="70"/>
      <c r="AB73" s="69"/>
      <c r="AC73" s="69"/>
      <c r="AD73" s="69"/>
      <c r="AE73" s="69"/>
      <c r="AF73" s="69"/>
    </row>
    <row r="74" spans="2:32" s="7" customFormat="1" ht="21.75" x14ac:dyDescent="0.5">
      <c r="B74" s="121" t="s">
        <v>94</v>
      </c>
      <c r="C74" s="70">
        <v>53</v>
      </c>
      <c r="D74" s="89" t="s">
        <v>30</v>
      </c>
      <c r="E74" s="89">
        <v>15669</v>
      </c>
      <c r="F74" s="89">
        <v>35</v>
      </c>
      <c r="G74" s="89">
        <v>309</v>
      </c>
      <c r="H74" s="70">
        <v>6</v>
      </c>
      <c r="I74" s="89">
        <v>18</v>
      </c>
      <c r="J74" s="89">
        <v>1</v>
      </c>
      <c r="K74" s="89" t="s">
        <v>95</v>
      </c>
      <c r="L74" s="88">
        <v>7310</v>
      </c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 t="s">
        <v>2127</v>
      </c>
      <c r="AB74" s="69" t="s">
        <v>2128</v>
      </c>
      <c r="AC74" s="69"/>
      <c r="AD74" s="69"/>
      <c r="AE74" s="69"/>
      <c r="AF74" s="69"/>
    </row>
    <row r="75" spans="2:32" s="7" customFormat="1" ht="21.75" x14ac:dyDescent="0.5">
      <c r="B75" s="121" t="s">
        <v>94</v>
      </c>
      <c r="C75" s="70">
        <v>54</v>
      </c>
      <c r="D75" s="89" t="s">
        <v>30</v>
      </c>
      <c r="E75" s="89">
        <v>15909</v>
      </c>
      <c r="F75" s="89">
        <v>44</v>
      </c>
      <c r="G75" s="89">
        <v>2944</v>
      </c>
      <c r="H75" s="70">
        <v>6</v>
      </c>
      <c r="I75" s="89">
        <v>13</v>
      </c>
      <c r="J75" s="89">
        <v>1</v>
      </c>
      <c r="K75" s="89" t="s">
        <v>96</v>
      </c>
      <c r="L75" s="88">
        <v>5379</v>
      </c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 t="s">
        <v>2129</v>
      </c>
      <c r="AB75" s="69" t="s">
        <v>2130</v>
      </c>
      <c r="AC75" s="69"/>
      <c r="AD75" s="69"/>
      <c r="AE75" s="69"/>
      <c r="AF75" s="69"/>
    </row>
    <row r="76" spans="2:32" s="7" customFormat="1" ht="21.75" x14ac:dyDescent="0.5">
      <c r="B76" s="121" t="s">
        <v>94</v>
      </c>
      <c r="C76" s="70">
        <v>55</v>
      </c>
      <c r="D76" s="89" t="s">
        <v>30</v>
      </c>
      <c r="E76" s="89">
        <v>15914</v>
      </c>
      <c r="F76" s="89">
        <v>49</v>
      </c>
      <c r="G76" s="89">
        <v>2949</v>
      </c>
      <c r="H76" s="70">
        <v>6</v>
      </c>
      <c r="I76" s="89">
        <v>2</v>
      </c>
      <c r="J76" s="89">
        <v>1</v>
      </c>
      <c r="K76" s="89" t="s">
        <v>97</v>
      </c>
      <c r="L76" s="88">
        <v>959</v>
      </c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 t="s">
        <v>2131</v>
      </c>
      <c r="AB76" s="69" t="s">
        <v>2132</v>
      </c>
      <c r="AC76" s="69"/>
      <c r="AD76" s="69"/>
      <c r="AE76" s="69"/>
      <c r="AF76" s="69"/>
    </row>
    <row r="77" spans="2:32" s="7" customFormat="1" ht="21.75" x14ac:dyDescent="0.5">
      <c r="B77" s="121" t="s">
        <v>98</v>
      </c>
      <c r="C77" s="70">
        <v>56</v>
      </c>
      <c r="D77" s="89" t="s">
        <v>30</v>
      </c>
      <c r="E77" s="89">
        <v>15830</v>
      </c>
      <c r="F77" s="89">
        <v>19</v>
      </c>
      <c r="G77" s="89">
        <v>1549</v>
      </c>
      <c r="H77" s="70">
        <v>6</v>
      </c>
      <c r="I77" s="89">
        <v>49</v>
      </c>
      <c r="J77" s="89">
        <v>3</v>
      </c>
      <c r="K77" s="89" t="s">
        <v>99</v>
      </c>
      <c r="L77" s="88">
        <v>19954</v>
      </c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 t="s">
        <v>2133</v>
      </c>
      <c r="AB77" s="69" t="s">
        <v>2134</v>
      </c>
      <c r="AC77" s="69"/>
      <c r="AD77" s="69"/>
      <c r="AE77" s="69"/>
      <c r="AF77" s="69"/>
    </row>
    <row r="78" spans="2:32" s="7" customFormat="1" ht="21.75" x14ac:dyDescent="0.5">
      <c r="B78" s="121" t="s">
        <v>98</v>
      </c>
      <c r="C78" s="70">
        <v>57</v>
      </c>
      <c r="D78" s="89" t="s">
        <v>30</v>
      </c>
      <c r="E78" s="89">
        <v>15827</v>
      </c>
      <c r="F78" s="89">
        <v>15</v>
      </c>
      <c r="G78" s="89">
        <v>1546</v>
      </c>
      <c r="H78" s="70">
        <v>6</v>
      </c>
      <c r="I78" s="89">
        <v>7</v>
      </c>
      <c r="J78" s="89">
        <v>2</v>
      </c>
      <c r="K78" s="89" t="s">
        <v>49</v>
      </c>
      <c r="L78" s="88">
        <v>3025</v>
      </c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 t="s">
        <v>2135</v>
      </c>
      <c r="AB78" s="69" t="s">
        <v>2136</v>
      </c>
      <c r="AC78" s="69"/>
      <c r="AD78" s="69"/>
      <c r="AE78" s="69"/>
      <c r="AF78" s="69"/>
    </row>
    <row r="79" spans="2:32" s="7" customFormat="1" ht="21.75" x14ac:dyDescent="0.5">
      <c r="B79" s="82" t="s">
        <v>100</v>
      </c>
      <c r="C79" s="70">
        <v>58</v>
      </c>
      <c r="D79" s="70" t="s">
        <v>30</v>
      </c>
      <c r="E79" s="70">
        <v>60641</v>
      </c>
      <c r="F79" s="70">
        <v>208</v>
      </c>
      <c r="G79" s="70">
        <v>2098</v>
      </c>
      <c r="H79" s="70">
        <v>6</v>
      </c>
      <c r="I79" s="70">
        <v>6</v>
      </c>
      <c r="J79" s="70">
        <v>0</v>
      </c>
      <c r="K79" s="70">
        <v>0</v>
      </c>
      <c r="L79" s="88">
        <v>2400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 t="s">
        <v>2137</v>
      </c>
      <c r="AB79" s="69" t="s">
        <v>2138</v>
      </c>
      <c r="AC79" s="69"/>
      <c r="AD79" s="69"/>
      <c r="AE79" s="69"/>
      <c r="AF79" s="69"/>
    </row>
    <row r="80" spans="2:32" s="7" customFormat="1" ht="21.75" x14ac:dyDescent="0.5">
      <c r="B80" s="82" t="s">
        <v>101</v>
      </c>
      <c r="C80" s="70">
        <v>59</v>
      </c>
      <c r="D80" s="70" t="s">
        <v>30</v>
      </c>
      <c r="E80" s="70">
        <v>15681</v>
      </c>
      <c r="F80" s="70">
        <v>62</v>
      </c>
      <c r="G80" s="70">
        <v>321</v>
      </c>
      <c r="H80" s="70">
        <v>6</v>
      </c>
      <c r="I80" s="70">
        <v>23</v>
      </c>
      <c r="J80" s="70">
        <v>3</v>
      </c>
      <c r="K80" s="70">
        <v>18</v>
      </c>
      <c r="L80" s="88">
        <v>9518</v>
      </c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69" t="s">
        <v>2139</v>
      </c>
      <c r="AC80" s="69"/>
      <c r="AD80" s="69"/>
      <c r="AE80" s="69"/>
      <c r="AF80" s="69"/>
    </row>
    <row r="81" spans="2:33" s="7" customFormat="1" ht="21.75" x14ac:dyDescent="0.5">
      <c r="B81" s="121" t="s">
        <v>102</v>
      </c>
      <c r="C81" s="70">
        <v>60</v>
      </c>
      <c r="D81" s="89" t="s">
        <v>30</v>
      </c>
      <c r="E81" s="89">
        <v>39732</v>
      </c>
      <c r="F81" s="89">
        <v>159</v>
      </c>
      <c r="G81" s="89">
        <v>750</v>
      </c>
      <c r="H81" s="70">
        <v>6</v>
      </c>
      <c r="I81" s="89">
        <v>26</v>
      </c>
      <c r="J81" s="89">
        <v>2</v>
      </c>
      <c r="K81" s="89" t="s">
        <v>55</v>
      </c>
      <c r="L81" s="88">
        <v>10660</v>
      </c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 t="s">
        <v>2140</v>
      </c>
      <c r="AB81" s="69" t="s">
        <v>2141</v>
      </c>
      <c r="AC81" s="69"/>
      <c r="AD81" s="69"/>
      <c r="AE81" s="69"/>
      <c r="AF81" s="69"/>
    </row>
    <row r="82" spans="2:33" s="12" customFormat="1" ht="21.75" x14ac:dyDescent="0.5">
      <c r="B82" s="127" t="s">
        <v>106</v>
      </c>
      <c r="C82" s="70">
        <v>61</v>
      </c>
      <c r="D82" s="90" t="s">
        <v>30</v>
      </c>
      <c r="E82" s="90">
        <v>59138</v>
      </c>
      <c r="F82" s="90">
        <v>85</v>
      </c>
      <c r="G82" s="90">
        <v>2046</v>
      </c>
      <c r="H82" s="70">
        <v>6</v>
      </c>
      <c r="I82" s="90">
        <v>0</v>
      </c>
      <c r="J82" s="90">
        <v>1</v>
      </c>
      <c r="K82" s="90" t="s">
        <v>107</v>
      </c>
      <c r="L82" s="88">
        <v>99</v>
      </c>
      <c r="M82" s="70">
        <v>30</v>
      </c>
      <c r="N82" s="70"/>
      <c r="O82" s="70"/>
      <c r="P82" s="70"/>
      <c r="Q82" s="70">
        <v>1</v>
      </c>
      <c r="R82" s="70">
        <v>26</v>
      </c>
      <c r="S82" s="70" t="s">
        <v>31</v>
      </c>
      <c r="T82" s="70" t="s">
        <v>32</v>
      </c>
      <c r="U82" s="70">
        <v>240</v>
      </c>
      <c r="V82" s="70"/>
      <c r="W82" s="70"/>
      <c r="X82" s="70"/>
      <c r="Y82" s="70"/>
      <c r="Z82" s="70">
        <v>20</v>
      </c>
      <c r="AA82" s="70" t="s">
        <v>2142</v>
      </c>
      <c r="AB82" s="73" t="s">
        <v>2143</v>
      </c>
      <c r="AC82" s="73"/>
      <c r="AD82" s="73"/>
      <c r="AE82" s="73"/>
      <c r="AF82" s="73"/>
      <c r="AG82" s="26"/>
    </row>
    <row r="83" spans="2:33" s="12" customFormat="1" ht="21.75" x14ac:dyDescent="0.5">
      <c r="B83" s="127"/>
      <c r="C83" s="70"/>
      <c r="D83" s="90"/>
      <c r="E83" s="90"/>
      <c r="F83" s="90"/>
      <c r="G83" s="90"/>
      <c r="H83" s="70"/>
      <c r="I83" s="90"/>
      <c r="J83" s="90"/>
      <c r="K83" s="90"/>
      <c r="L83" s="88"/>
      <c r="M83" s="70"/>
      <c r="N83" s="70"/>
      <c r="O83" s="70"/>
      <c r="P83" s="70"/>
      <c r="Q83" s="70"/>
      <c r="R83" s="70"/>
      <c r="S83" s="70" t="s">
        <v>33</v>
      </c>
      <c r="T83" s="70"/>
      <c r="U83" s="70"/>
      <c r="V83" s="70"/>
      <c r="W83" s="70">
        <v>120</v>
      </c>
      <c r="X83" s="70"/>
      <c r="Y83" s="70"/>
      <c r="Z83" s="70"/>
      <c r="AA83" s="70"/>
      <c r="AB83" s="73"/>
      <c r="AC83" s="73"/>
      <c r="AD83" s="73"/>
      <c r="AE83" s="73"/>
      <c r="AF83" s="73"/>
      <c r="AG83" s="26"/>
    </row>
    <row r="84" spans="2:33" s="12" customFormat="1" ht="21.75" x14ac:dyDescent="0.5">
      <c r="B84" s="127"/>
      <c r="C84" s="70"/>
      <c r="D84" s="90"/>
      <c r="E84" s="90"/>
      <c r="F84" s="90"/>
      <c r="G84" s="90"/>
      <c r="H84" s="70"/>
      <c r="I84" s="90"/>
      <c r="J84" s="90"/>
      <c r="K84" s="90"/>
      <c r="L84" s="88"/>
      <c r="M84" s="70"/>
      <c r="N84" s="70"/>
      <c r="O84" s="70"/>
      <c r="P84" s="70"/>
      <c r="Q84" s="70"/>
      <c r="R84" s="70"/>
      <c r="S84" s="70" t="s">
        <v>34</v>
      </c>
      <c r="T84" s="70"/>
      <c r="U84" s="70"/>
      <c r="V84" s="70"/>
      <c r="W84" s="70">
        <v>120</v>
      </c>
      <c r="X84" s="70"/>
      <c r="Y84" s="70"/>
      <c r="Z84" s="70"/>
      <c r="AA84" s="70"/>
      <c r="AB84" s="73"/>
      <c r="AC84" s="73"/>
      <c r="AD84" s="73"/>
      <c r="AE84" s="73"/>
      <c r="AF84" s="73"/>
      <c r="AG84" s="26"/>
    </row>
    <row r="85" spans="2:33" s="12" customFormat="1" ht="21.75" x14ac:dyDescent="0.5">
      <c r="B85" s="82" t="s">
        <v>106</v>
      </c>
      <c r="C85" s="70">
        <v>62</v>
      </c>
      <c r="D85" s="70" t="s">
        <v>30</v>
      </c>
      <c r="E85" s="70">
        <v>15975</v>
      </c>
      <c r="F85" s="70">
        <v>27</v>
      </c>
      <c r="G85" s="70">
        <v>3010</v>
      </c>
      <c r="H85" s="70">
        <v>6</v>
      </c>
      <c r="I85" s="91">
        <v>7</v>
      </c>
      <c r="J85" s="91">
        <v>1</v>
      </c>
      <c r="K85" s="91">
        <v>42.3</v>
      </c>
      <c r="L85" s="88">
        <v>2942.3</v>
      </c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3" t="s">
        <v>2144</v>
      </c>
      <c r="AC85" s="73"/>
      <c r="AD85" s="73"/>
      <c r="AE85" s="73"/>
      <c r="AF85" s="73"/>
      <c r="AG85" s="26"/>
    </row>
    <row r="86" spans="2:33" s="7" customFormat="1" ht="21.75" x14ac:dyDescent="0.5">
      <c r="B86" s="121" t="s">
        <v>108</v>
      </c>
      <c r="C86" s="70">
        <v>63</v>
      </c>
      <c r="D86" s="89" t="s">
        <v>30</v>
      </c>
      <c r="E86" s="89">
        <v>15926</v>
      </c>
      <c r="F86" s="89">
        <v>69</v>
      </c>
      <c r="G86" s="89">
        <v>2049</v>
      </c>
      <c r="H86" s="70">
        <v>6</v>
      </c>
      <c r="I86" s="89">
        <v>15</v>
      </c>
      <c r="J86" s="89">
        <v>2</v>
      </c>
      <c r="K86" s="89" t="s">
        <v>109</v>
      </c>
      <c r="L86" s="88">
        <v>6215</v>
      </c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 t="s">
        <v>2145</v>
      </c>
      <c r="AB86" s="69" t="s">
        <v>2146</v>
      </c>
      <c r="AC86" s="69"/>
      <c r="AD86" s="69"/>
      <c r="AE86" s="69"/>
      <c r="AF86" s="69"/>
    </row>
    <row r="87" spans="2:33" s="7" customFormat="1" ht="21.75" x14ac:dyDescent="0.5">
      <c r="B87" s="121" t="s">
        <v>110</v>
      </c>
      <c r="C87" s="70">
        <v>64</v>
      </c>
      <c r="D87" s="89" t="s">
        <v>30</v>
      </c>
      <c r="E87" s="89">
        <v>10772</v>
      </c>
      <c r="F87" s="89">
        <v>13</v>
      </c>
      <c r="G87" s="89">
        <v>145</v>
      </c>
      <c r="H87" s="70">
        <v>6</v>
      </c>
      <c r="I87" s="89">
        <v>0</v>
      </c>
      <c r="J87" s="89">
        <v>0</v>
      </c>
      <c r="K87" s="89" t="s">
        <v>111</v>
      </c>
      <c r="L87" s="88">
        <v>77.5</v>
      </c>
      <c r="M87" s="70">
        <v>13.5</v>
      </c>
      <c r="N87" s="70"/>
      <c r="O87" s="70"/>
      <c r="P87" s="70"/>
      <c r="Q87" s="70">
        <v>1</v>
      </c>
      <c r="R87" s="70">
        <v>27</v>
      </c>
      <c r="S87" s="70" t="s">
        <v>31</v>
      </c>
      <c r="T87" s="70" t="s">
        <v>69</v>
      </c>
      <c r="U87" s="70">
        <v>54</v>
      </c>
      <c r="V87" s="70"/>
      <c r="W87" s="70"/>
      <c r="X87" s="70"/>
      <c r="Y87" s="70"/>
      <c r="Z87" s="70">
        <v>30</v>
      </c>
      <c r="AA87" s="70" t="s">
        <v>2147</v>
      </c>
      <c r="AB87" s="69" t="s">
        <v>2148</v>
      </c>
      <c r="AC87" s="69"/>
      <c r="AD87" s="69"/>
      <c r="AE87" s="69"/>
      <c r="AF87" s="69"/>
    </row>
    <row r="88" spans="2:33" s="7" customFormat="1" ht="21.75" x14ac:dyDescent="0.5">
      <c r="B88" s="82" t="s">
        <v>110</v>
      </c>
      <c r="C88" s="70">
        <v>65</v>
      </c>
      <c r="D88" s="70" t="s">
        <v>30</v>
      </c>
      <c r="E88" s="70">
        <v>59223</v>
      </c>
      <c r="F88" s="70">
        <v>203</v>
      </c>
      <c r="G88" s="70">
        <v>2051</v>
      </c>
      <c r="H88" s="70">
        <v>6</v>
      </c>
      <c r="I88" s="91">
        <v>5</v>
      </c>
      <c r="J88" s="91">
        <v>1</v>
      </c>
      <c r="K88" s="91">
        <v>38.5</v>
      </c>
      <c r="L88" s="88">
        <v>2138.5</v>
      </c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 t="s">
        <v>2147</v>
      </c>
      <c r="AB88" s="69" t="s">
        <v>2149</v>
      </c>
      <c r="AC88" s="69"/>
      <c r="AD88" s="69"/>
      <c r="AE88" s="69"/>
      <c r="AF88" s="69"/>
    </row>
    <row r="89" spans="2:33" s="7" customFormat="1" ht="21.75" x14ac:dyDescent="0.5">
      <c r="B89" s="121" t="s">
        <v>110</v>
      </c>
      <c r="C89" s="70">
        <v>66</v>
      </c>
      <c r="D89" s="89" t="s">
        <v>30</v>
      </c>
      <c r="E89" s="89">
        <v>4076</v>
      </c>
      <c r="F89" s="89">
        <v>1</v>
      </c>
      <c r="G89" s="89">
        <v>90</v>
      </c>
      <c r="H89" s="70">
        <v>6</v>
      </c>
      <c r="I89" s="89">
        <v>1</v>
      </c>
      <c r="J89" s="89">
        <v>0</v>
      </c>
      <c r="K89" s="89" t="s">
        <v>112</v>
      </c>
      <c r="L89" s="88">
        <v>413.5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 t="s">
        <v>2150</v>
      </c>
      <c r="AB89" s="69" t="s">
        <v>2151</v>
      </c>
      <c r="AC89" s="69"/>
      <c r="AD89" s="69"/>
      <c r="AE89" s="69"/>
      <c r="AF89" s="69"/>
    </row>
    <row r="90" spans="2:33" s="7" customFormat="1" ht="21.75" x14ac:dyDescent="0.5">
      <c r="B90" s="121" t="s">
        <v>110</v>
      </c>
      <c r="C90" s="70">
        <v>67</v>
      </c>
      <c r="D90" s="89" t="s">
        <v>30</v>
      </c>
      <c r="E90" s="89">
        <v>15925</v>
      </c>
      <c r="F90" s="89">
        <v>68</v>
      </c>
      <c r="G90" s="89">
        <v>2960</v>
      </c>
      <c r="H90" s="70">
        <v>6</v>
      </c>
      <c r="I90" s="89">
        <v>14</v>
      </c>
      <c r="J90" s="89">
        <v>2</v>
      </c>
      <c r="K90" s="89" t="s">
        <v>113</v>
      </c>
      <c r="L90" s="88">
        <v>5869</v>
      </c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 t="s">
        <v>2152</v>
      </c>
      <c r="AB90" s="69" t="s">
        <v>2153</v>
      </c>
      <c r="AC90" s="69"/>
      <c r="AD90" s="69"/>
      <c r="AE90" s="69"/>
      <c r="AF90" s="69"/>
    </row>
    <row r="91" spans="2:33" s="7" customFormat="1" ht="21.75" x14ac:dyDescent="0.5">
      <c r="B91" s="121" t="s">
        <v>114</v>
      </c>
      <c r="C91" s="70">
        <v>68</v>
      </c>
      <c r="D91" s="89" t="s">
        <v>30</v>
      </c>
      <c r="E91" s="89">
        <v>15687</v>
      </c>
      <c r="F91" s="89">
        <v>1</v>
      </c>
      <c r="G91" s="89">
        <v>327</v>
      </c>
      <c r="H91" s="70">
        <v>6</v>
      </c>
      <c r="I91" s="89">
        <v>25</v>
      </c>
      <c r="J91" s="89">
        <v>3</v>
      </c>
      <c r="K91" s="89" t="s">
        <v>115</v>
      </c>
      <c r="L91" s="88">
        <v>10323</v>
      </c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 t="s">
        <v>2154</v>
      </c>
      <c r="AB91" s="69" t="s">
        <v>2155</v>
      </c>
      <c r="AC91" s="69"/>
      <c r="AD91" s="69"/>
      <c r="AE91" s="69"/>
      <c r="AF91" s="69"/>
    </row>
    <row r="92" spans="2:33" s="7" customFormat="1" ht="21.75" x14ac:dyDescent="0.5">
      <c r="B92" s="121" t="s">
        <v>116</v>
      </c>
      <c r="C92" s="70">
        <v>69</v>
      </c>
      <c r="D92" s="89" t="s">
        <v>30</v>
      </c>
      <c r="E92" s="89">
        <v>15844</v>
      </c>
      <c r="F92" s="89">
        <v>31</v>
      </c>
      <c r="G92" s="89">
        <v>1563</v>
      </c>
      <c r="H92" s="70">
        <v>6</v>
      </c>
      <c r="I92" s="89">
        <v>11</v>
      </c>
      <c r="J92" s="89">
        <v>2</v>
      </c>
      <c r="K92" s="89" t="s">
        <v>97</v>
      </c>
      <c r="L92" s="88">
        <v>4659</v>
      </c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 t="s">
        <v>2156</v>
      </c>
      <c r="AB92" s="69" t="s">
        <v>2157</v>
      </c>
      <c r="AC92" s="69"/>
      <c r="AD92" s="69"/>
      <c r="AE92" s="69"/>
      <c r="AF92" s="69"/>
    </row>
    <row r="93" spans="2:33" s="7" customFormat="1" ht="21.75" x14ac:dyDescent="0.5">
      <c r="B93" s="82" t="s">
        <v>116</v>
      </c>
      <c r="C93" s="70">
        <v>70</v>
      </c>
      <c r="D93" s="70" t="s">
        <v>30</v>
      </c>
      <c r="E93" s="70">
        <v>15912</v>
      </c>
      <c r="F93" s="70">
        <v>56</v>
      </c>
      <c r="G93" s="70">
        <v>2947</v>
      </c>
      <c r="H93" s="70">
        <v>6</v>
      </c>
      <c r="I93" s="91">
        <v>9</v>
      </c>
      <c r="J93" s="91">
        <v>2</v>
      </c>
      <c r="K93" s="91">
        <v>97.5</v>
      </c>
      <c r="L93" s="88">
        <v>3897.5</v>
      </c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69" t="s">
        <v>2158</v>
      </c>
      <c r="AC93" s="69"/>
      <c r="AD93" s="69"/>
      <c r="AE93" s="69"/>
      <c r="AF93" s="69"/>
    </row>
    <row r="94" spans="2:33" s="7" customFormat="1" ht="21.75" x14ac:dyDescent="0.5">
      <c r="B94" s="121" t="s">
        <v>117</v>
      </c>
      <c r="C94" s="70">
        <v>71</v>
      </c>
      <c r="D94" s="89" t="s">
        <v>30</v>
      </c>
      <c r="E94" s="89">
        <v>15709</v>
      </c>
      <c r="F94" s="89">
        <v>34</v>
      </c>
      <c r="G94" s="89">
        <v>349</v>
      </c>
      <c r="H94" s="70">
        <v>6</v>
      </c>
      <c r="I94" s="89">
        <v>5</v>
      </c>
      <c r="J94" s="89">
        <v>0</v>
      </c>
      <c r="K94" s="89" t="s">
        <v>118</v>
      </c>
      <c r="L94" s="88">
        <v>2088</v>
      </c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 t="s">
        <v>2159</v>
      </c>
      <c r="AB94" s="69" t="s">
        <v>2160</v>
      </c>
      <c r="AC94" s="69"/>
      <c r="AD94" s="69"/>
      <c r="AE94" s="69"/>
      <c r="AF94" s="69"/>
    </row>
    <row r="95" spans="2:33" s="7" customFormat="1" ht="21.75" x14ac:dyDescent="0.5">
      <c r="B95" s="121" t="s">
        <v>119</v>
      </c>
      <c r="C95" s="70">
        <v>72</v>
      </c>
      <c r="D95" s="89" t="s">
        <v>30</v>
      </c>
      <c r="E95" s="89">
        <v>31242</v>
      </c>
      <c r="F95" s="89">
        <v>36</v>
      </c>
      <c r="G95" s="89">
        <v>162</v>
      </c>
      <c r="H95" s="70">
        <v>6</v>
      </c>
      <c r="I95" s="89">
        <v>1</v>
      </c>
      <c r="J95" s="89">
        <v>0</v>
      </c>
      <c r="K95" s="89" t="s">
        <v>92</v>
      </c>
      <c r="L95" s="88">
        <v>451.5</v>
      </c>
      <c r="M95" s="70">
        <v>13.5</v>
      </c>
      <c r="N95" s="70"/>
      <c r="O95" s="70"/>
      <c r="P95" s="70"/>
      <c r="Q95" s="70">
        <v>1</v>
      </c>
      <c r="R95" s="70">
        <v>33</v>
      </c>
      <c r="S95" s="70" t="s">
        <v>31</v>
      </c>
      <c r="T95" s="70" t="s">
        <v>69</v>
      </c>
      <c r="U95" s="70">
        <v>54</v>
      </c>
      <c r="V95" s="70"/>
      <c r="W95" s="70"/>
      <c r="X95" s="70"/>
      <c r="Y95" s="70"/>
      <c r="Z95" s="70">
        <v>30</v>
      </c>
      <c r="AA95" s="70" t="s">
        <v>2161</v>
      </c>
      <c r="AB95" s="69" t="s">
        <v>2162</v>
      </c>
      <c r="AC95" s="69"/>
      <c r="AD95" s="69"/>
      <c r="AE95" s="69"/>
      <c r="AF95" s="69"/>
    </row>
    <row r="96" spans="2:33" s="7" customFormat="1" ht="21.75" x14ac:dyDescent="0.5">
      <c r="B96" s="121" t="s">
        <v>120</v>
      </c>
      <c r="C96" s="70">
        <v>73</v>
      </c>
      <c r="D96" s="89" t="s">
        <v>30</v>
      </c>
      <c r="E96" s="89">
        <v>15708</v>
      </c>
      <c r="F96" s="89">
        <v>33</v>
      </c>
      <c r="G96" s="89">
        <v>348</v>
      </c>
      <c r="H96" s="70">
        <v>6</v>
      </c>
      <c r="I96" s="89">
        <v>6</v>
      </c>
      <c r="J96" s="89">
        <v>0</v>
      </c>
      <c r="K96" s="89" t="s">
        <v>121</v>
      </c>
      <c r="L96" s="88">
        <v>2413</v>
      </c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 t="s">
        <v>2163</v>
      </c>
      <c r="AB96" s="69" t="s">
        <v>2164</v>
      </c>
      <c r="AC96" s="69"/>
      <c r="AD96" s="69"/>
      <c r="AE96" s="69"/>
      <c r="AF96" s="69"/>
    </row>
    <row r="97" spans="2:32" s="7" customFormat="1" ht="21.75" x14ac:dyDescent="0.5">
      <c r="B97" s="121" t="s">
        <v>122</v>
      </c>
      <c r="C97" s="70">
        <v>74</v>
      </c>
      <c r="D97" s="89" t="s">
        <v>30</v>
      </c>
      <c r="E97" s="89">
        <v>15710</v>
      </c>
      <c r="F97" s="89">
        <v>35</v>
      </c>
      <c r="G97" s="89">
        <v>350</v>
      </c>
      <c r="H97" s="70">
        <v>6</v>
      </c>
      <c r="I97" s="89">
        <v>3</v>
      </c>
      <c r="J97" s="89">
        <v>2</v>
      </c>
      <c r="K97" s="89" t="s">
        <v>123</v>
      </c>
      <c r="L97" s="88">
        <v>1480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 t="s">
        <v>2165</v>
      </c>
      <c r="AB97" s="69" t="s">
        <v>2166</v>
      </c>
      <c r="AC97" s="69"/>
      <c r="AD97" s="69"/>
      <c r="AE97" s="69"/>
      <c r="AF97" s="69"/>
    </row>
    <row r="98" spans="2:32" s="7" customFormat="1" ht="21.75" x14ac:dyDescent="0.5">
      <c r="B98" s="121" t="s">
        <v>124</v>
      </c>
      <c r="C98" s="70">
        <v>75</v>
      </c>
      <c r="D98" s="89" t="s">
        <v>30</v>
      </c>
      <c r="E98" s="89">
        <v>15711</v>
      </c>
      <c r="F98" s="89">
        <v>36</v>
      </c>
      <c r="G98" s="89">
        <v>351</v>
      </c>
      <c r="H98" s="70">
        <v>6</v>
      </c>
      <c r="I98" s="89">
        <v>3</v>
      </c>
      <c r="J98" s="89">
        <v>3</v>
      </c>
      <c r="K98" s="89" t="s">
        <v>53</v>
      </c>
      <c r="L98" s="88">
        <v>1503</v>
      </c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 t="s">
        <v>2167</v>
      </c>
      <c r="AB98" s="69" t="s">
        <v>2168</v>
      </c>
      <c r="AC98" s="69"/>
      <c r="AD98" s="69"/>
      <c r="AE98" s="69"/>
      <c r="AF98" s="69"/>
    </row>
    <row r="99" spans="2:32" s="7" customFormat="1" ht="21.75" x14ac:dyDescent="0.5">
      <c r="B99" s="121" t="s">
        <v>125</v>
      </c>
      <c r="C99" s="70">
        <v>76</v>
      </c>
      <c r="D99" s="89" t="s">
        <v>30</v>
      </c>
      <c r="E99" s="89">
        <v>15776</v>
      </c>
      <c r="F99" s="89">
        <v>25</v>
      </c>
      <c r="G99" s="89">
        <v>416</v>
      </c>
      <c r="H99" s="70">
        <v>6</v>
      </c>
      <c r="I99" s="89">
        <v>5</v>
      </c>
      <c r="J99" s="89">
        <v>1</v>
      </c>
      <c r="K99" s="89" t="s">
        <v>126</v>
      </c>
      <c r="L99" s="88">
        <v>2186</v>
      </c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 t="s">
        <v>2169</v>
      </c>
      <c r="AB99" s="69" t="s">
        <v>2170</v>
      </c>
      <c r="AC99" s="69"/>
      <c r="AD99" s="69"/>
      <c r="AE99" s="69"/>
      <c r="AF99" s="69"/>
    </row>
    <row r="100" spans="2:32" s="7" customFormat="1" ht="21.75" x14ac:dyDescent="0.5">
      <c r="B100" s="82" t="s">
        <v>127</v>
      </c>
      <c r="C100" s="70">
        <v>77</v>
      </c>
      <c r="D100" s="70" t="s">
        <v>30</v>
      </c>
      <c r="E100" s="70">
        <v>15759</v>
      </c>
      <c r="F100" s="70">
        <v>72</v>
      </c>
      <c r="G100" s="70">
        <v>399</v>
      </c>
      <c r="H100" s="70">
        <v>6</v>
      </c>
      <c r="I100" s="91">
        <v>24</v>
      </c>
      <c r="J100" s="91">
        <v>1</v>
      </c>
      <c r="K100" s="91">
        <v>7</v>
      </c>
      <c r="L100" s="88">
        <v>9707</v>
      </c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69" t="s">
        <v>2171</v>
      </c>
      <c r="AC100" s="69"/>
      <c r="AD100" s="69"/>
      <c r="AE100" s="69"/>
      <c r="AF100" s="69"/>
    </row>
    <row r="101" spans="2:32" s="7" customFormat="1" ht="21.75" x14ac:dyDescent="0.5">
      <c r="B101" s="121" t="s">
        <v>128</v>
      </c>
      <c r="C101" s="70">
        <v>78</v>
      </c>
      <c r="D101" s="89" t="s">
        <v>30</v>
      </c>
      <c r="E101" s="89">
        <v>31239</v>
      </c>
      <c r="F101" s="89">
        <v>53</v>
      </c>
      <c r="G101" s="89">
        <v>152</v>
      </c>
      <c r="H101" s="70">
        <v>6</v>
      </c>
      <c r="I101" s="89">
        <v>0</v>
      </c>
      <c r="J101" s="89">
        <v>1</v>
      </c>
      <c r="K101" s="89" t="s">
        <v>129</v>
      </c>
      <c r="L101" s="88">
        <v>128.75</v>
      </c>
      <c r="M101" s="70">
        <v>29.25</v>
      </c>
      <c r="N101" s="70"/>
      <c r="O101" s="70"/>
      <c r="P101" s="70"/>
      <c r="Q101" s="70">
        <v>1</v>
      </c>
      <c r="R101" s="70">
        <v>37</v>
      </c>
      <c r="S101" s="70" t="s">
        <v>31</v>
      </c>
      <c r="T101" s="70" t="s">
        <v>32</v>
      </c>
      <c r="U101" s="70">
        <v>234</v>
      </c>
      <c r="V101" s="70"/>
      <c r="W101" s="70"/>
      <c r="X101" s="70"/>
      <c r="Y101" s="70"/>
      <c r="Z101" s="70">
        <v>30</v>
      </c>
      <c r="AA101" s="70" t="s">
        <v>2172</v>
      </c>
      <c r="AB101" s="69" t="s">
        <v>2173</v>
      </c>
      <c r="AC101" s="69"/>
      <c r="AD101" s="69"/>
      <c r="AE101" s="69"/>
      <c r="AF101" s="69"/>
    </row>
    <row r="102" spans="2:32" s="7" customFormat="1" ht="21.75" x14ac:dyDescent="0.5">
      <c r="B102" s="121"/>
      <c r="C102" s="70"/>
      <c r="D102" s="89"/>
      <c r="E102" s="89"/>
      <c r="F102" s="89"/>
      <c r="G102" s="89"/>
      <c r="H102" s="70"/>
      <c r="I102" s="89"/>
      <c r="J102" s="89"/>
      <c r="K102" s="89"/>
      <c r="L102" s="88"/>
      <c r="M102" s="70"/>
      <c r="N102" s="70"/>
      <c r="O102" s="70"/>
      <c r="P102" s="70"/>
      <c r="Q102" s="70"/>
      <c r="R102" s="70"/>
      <c r="S102" s="70" t="s">
        <v>33</v>
      </c>
      <c r="T102" s="70"/>
      <c r="U102" s="70"/>
      <c r="V102" s="70"/>
      <c r="W102" s="70">
        <v>117</v>
      </c>
      <c r="X102" s="70"/>
      <c r="Y102" s="70"/>
      <c r="Z102" s="70"/>
      <c r="AA102" s="70"/>
      <c r="AB102" s="69"/>
      <c r="AC102" s="69"/>
      <c r="AD102" s="69"/>
      <c r="AE102" s="69"/>
      <c r="AF102" s="69"/>
    </row>
    <row r="103" spans="2:32" s="7" customFormat="1" ht="21.75" x14ac:dyDescent="0.5">
      <c r="B103" s="121"/>
      <c r="C103" s="70"/>
      <c r="D103" s="89"/>
      <c r="E103" s="89"/>
      <c r="F103" s="89"/>
      <c r="G103" s="89"/>
      <c r="H103" s="70"/>
      <c r="I103" s="89"/>
      <c r="J103" s="89"/>
      <c r="K103" s="89"/>
      <c r="L103" s="88"/>
      <c r="M103" s="70"/>
      <c r="N103" s="70"/>
      <c r="O103" s="70"/>
      <c r="P103" s="70"/>
      <c r="Q103" s="70"/>
      <c r="R103" s="70"/>
      <c r="S103" s="70" t="s">
        <v>34</v>
      </c>
      <c r="T103" s="70"/>
      <c r="U103" s="70"/>
      <c r="V103" s="70"/>
      <c r="W103" s="70">
        <v>117</v>
      </c>
      <c r="X103" s="70"/>
      <c r="Y103" s="70"/>
      <c r="Z103" s="70"/>
      <c r="AA103" s="70"/>
      <c r="AB103" s="69"/>
      <c r="AC103" s="69"/>
      <c r="AD103" s="69"/>
      <c r="AE103" s="69"/>
      <c r="AF103" s="69"/>
    </row>
    <row r="104" spans="2:32" s="7" customFormat="1" ht="21.75" x14ac:dyDescent="0.5">
      <c r="B104" s="82" t="s">
        <v>130</v>
      </c>
      <c r="C104" s="70">
        <v>79</v>
      </c>
      <c r="D104" s="70" t="s">
        <v>30</v>
      </c>
      <c r="E104" s="70">
        <v>15810</v>
      </c>
      <c r="F104" s="70">
        <v>91</v>
      </c>
      <c r="G104" s="70">
        <v>450</v>
      </c>
      <c r="H104" s="70">
        <v>6</v>
      </c>
      <c r="I104" s="91">
        <v>22</v>
      </c>
      <c r="J104" s="91">
        <v>1</v>
      </c>
      <c r="K104" s="91">
        <v>20</v>
      </c>
      <c r="L104" s="88">
        <v>8920</v>
      </c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69" t="s">
        <v>2174</v>
      </c>
      <c r="AC104" s="69"/>
      <c r="AD104" s="69"/>
      <c r="AE104" s="69"/>
      <c r="AF104" s="69"/>
    </row>
    <row r="105" spans="2:32" s="7" customFormat="1" ht="21.75" x14ac:dyDescent="0.5">
      <c r="B105" s="82" t="s">
        <v>131</v>
      </c>
      <c r="C105" s="70">
        <v>80</v>
      </c>
      <c r="D105" s="70" t="s">
        <v>30</v>
      </c>
      <c r="E105" s="70">
        <v>15891</v>
      </c>
      <c r="F105" s="70">
        <v>90</v>
      </c>
      <c r="G105" s="70">
        <v>1610</v>
      </c>
      <c r="H105" s="70">
        <v>6</v>
      </c>
      <c r="I105" s="91">
        <v>33</v>
      </c>
      <c r="J105" s="91">
        <v>3</v>
      </c>
      <c r="K105" s="91">
        <v>4</v>
      </c>
      <c r="L105" s="88">
        <v>13504</v>
      </c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69" t="s">
        <v>2175</v>
      </c>
      <c r="AC105" s="69"/>
      <c r="AD105" s="69"/>
      <c r="AE105" s="69"/>
      <c r="AF105" s="69"/>
    </row>
    <row r="106" spans="2:32" s="7" customFormat="1" ht="21.75" x14ac:dyDescent="0.5">
      <c r="B106" s="121" t="s">
        <v>132</v>
      </c>
      <c r="C106" s="70">
        <v>81</v>
      </c>
      <c r="D106" s="89" t="s">
        <v>30</v>
      </c>
      <c r="E106" s="89">
        <v>14628</v>
      </c>
      <c r="F106" s="89">
        <v>41</v>
      </c>
      <c r="G106" s="89">
        <v>2902</v>
      </c>
      <c r="H106" s="70">
        <v>6</v>
      </c>
      <c r="I106" s="89">
        <v>15</v>
      </c>
      <c r="J106" s="89">
        <v>2</v>
      </c>
      <c r="K106" s="89" t="s">
        <v>133</v>
      </c>
      <c r="L106" s="88">
        <v>6263</v>
      </c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 t="s">
        <v>2176</v>
      </c>
      <c r="AB106" s="69" t="s">
        <v>2177</v>
      </c>
      <c r="AC106" s="69"/>
      <c r="AD106" s="69"/>
      <c r="AE106" s="69"/>
      <c r="AF106" s="69"/>
    </row>
    <row r="107" spans="2:32" s="7" customFormat="1" ht="21.75" x14ac:dyDescent="0.5">
      <c r="B107" s="82" t="s">
        <v>134</v>
      </c>
      <c r="C107" s="70">
        <v>82</v>
      </c>
      <c r="D107" s="70" t="s">
        <v>30</v>
      </c>
      <c r="E107" s="70">
        <v>39781</v>
      </c>
      <c r="F107" s="70">
        <v>136</v>
      </c>
      <c r="G107" s="70">
        <v>799</v>
      </c>
      <c r="H107" s="70">
        <v>6</v>
      </c>
      <c r="I107" s="91">
        <v>13</v>
      </c>
      <c r="J107" s="91">
        <v>0</v>
      </c>
      <c r="K107" s="91">
        <v>55.5</v>
      </c>
      <c r="L107" s="88">
        <v>5255.5</v>
      </c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69" t="s">
        <v>2178</v>
      </c>
      <c r="AC107" s="69"/>
      <c r="AD107" s="69"/>
      <c r="AE107" s="69"/>
      <c r="AF107" s="69"/>
    </row>
    <row r="108" spans="2:32" s="7" customFormat="1" ht="21.75" x14ac:dyDescent="0.5">
      <c r="B108" s="82" t="s">
        <v>135</v>
      </c>
      <c r="C108" s="70">
        <v>83</v>
      </c>
      <c r="D108" s="70" t="s">
        <v>30</v>
      </c>
      <c r="E108" s="70">
        <v>39779</v>
      </c>
      <c r="F108" s="70">
        <v>138</v>
      </c>
      <c r="G108" s="70">
        <v>797</v>
      </c>
      <c r="H108" s="70">
        <v>6</v>
      </c>
      <c r="I108" s="91">
        <v>7</v>
      </c>
      <c r="J108" s="91">
        <v>0</v>
      </c>
      <c r="K108" s="91">
        <v>42</v>
      </c>
      <c r="L108" s="88">
        <v>2842</v>
      </c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69" t="s">
        <v>2179</v>
      </c>
      <c r="AC108" s="69"/>
      <c r="AD108" s="69"/>
      <c r="AE108" s="69"/>
      <c r="AF108" s="69"/>
    </row>
    <row r="109" spans="2:32" s="7" customFormat="1" ht="21.75" x14ac:dyDescent="0.5">
      <c r="B109" s="121" t="s">
        <v>136</v>
      </c>
      <c r="C109" s="70">
        <v>84</v>
      </c>
      <c r="D109" s="89" t="s">
        <v>30</v>
      </c>
      <c r="E109" s="89">
        <v>15023</v>
      </c>
      <c r="F109" s="89">
        <v>6</v>
      </c>
      <c r="G109" s="89">
        <v>255</v>
      </c>
      <c r="H109" s="70">
        <v>6</v>
      </c>
      <c r="I109" s="89">
        <v>5</v>
      </c>
      <c r="J109" s="89">
        <v>0</v>
      </c>
      <c r="K109" s="89" t="s">
        <v>111</v>
      </c>
      <c r="L109" s="88">
        <v>2091</v>
      </c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 t="s">
        <v>2180</v>
      </c>
      <c r="AB109" s="69" t="s">
        <v>2181</v>
      </c>
      <c r="AC109" s="69"/>
      <c r="AD109" s="69"/>
      <c r="AE109" s="69"/>
      <c r="AF109" s="69"/>
    </row>
    <row r="110" spans="2:32" s="7" customFormat="1" ht="21.75" x14ac:dyDescent="0.5">
      <c r="B110" s="82" t="s">
        <v>137</v>
      </c>
      <c r="C110" s="70">
        <v>85</v>
      </c>
      <c r="D110" s="70" t="s">
        <v>30</v>
      </c>
      <c r="E110" s="70">
        <v>49478</v>
      </c>
      <c r="F110" s="70">
        <v>179</v>
      </c>
      <c r="G110" s="70">
        <v>2197</v>
      </c>
      <c r="H110" s="70">
        <v>6</v>
      </c>
      <c r="I110" s="70">
        <v>3</v>
      </c>
      <c r="J110" s="70">
        <v>0</v>
      </c>
      <c r="K110" s="70">
        <v>95</v>
      </c>
      <c r="L110" s="88">
        <v>1295</v>
      </c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69" t="s">
        <v>2182</v>
      </c>
      <c r="AC110" s="69"/>
      <c r="AD110" s="69"/>
      <c r="AE110" s="69"/>
      <c r="AF110" s="69"/>
    </row>
    <row r="111" spans="2:32" s="7" customFormat="1" ht="21.75" x14ac:dyDescent="0.5">
      <c r="B111" s="121" t="s">
        <v>138</v>
      </c>
      <c r="C111" s="70">
        <v>86</v>
      </c>
      <c r="D111" s="89" t="s">
        <v>30</v>
      </c>
      <c r="E111" s="89">
        <v>15837</v>
      </c>
      <c r="F111" s="89">
        <v>20</v>
      </c>
      <c r="G111" s="89">
        <v>1556</v>
      </c>
      <c r="H111" s="70">
        <v>6</v>
      </c>
      <c r="I111" s="89">
        <v>2</v>
      </c>
      <c r="J111" s="89">
        <v>3</v>
      </c>
      <c r="K111" s="89">
        <v>41</v>
      </c>
      <c r="L111" s="88">
        <v>1141</v>
      </c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 t="s">
        <v>2183</v>
      </c>
      <c r="AB111" s="69" t="s">
        <v>2184</v>
      </c>
      <c r="AC111" s="69"/>
      <c r="AD111" s="69"/>
      <c r="AE111" s="69"/>
      <c r="AF111" s="69"/>
    </row>
    <row r="112" spans="2:32" s="7" customFormat="1" ht="21.75" x14ac:dyDescent="0.5">
      <c r="B112" s="121" t="s">
        <v>138</v>
      </c>
      <c r="C112" s="70">
        <v>87</v>
      </c>
      <c r="D112" s="89" t="s">
        <v>30</v>
      </c>
      <c r="E112" s="89">
        <v>49475</v>
      </c>
      <c r="F112" s="89">
        <v>77</v>
      </c>
      <c r="G112" s="89">
        <v>1497</v>
      </c>
      <c r="H112" s="70">
        <v>6</v>
      </c>
      <c r="I112" s="89">
        <v>0</v>
      </c>
      <c r="J112" s="89">
        <v>0</v>
      </c>
      <c r="K112" s="89" t="s">
        <v>139</v>
      </c>
      <c r="L112" s="88">
        <v>82.5</v>
      </c>
      <c r="M112" s="70">
        <v>13.5</v>
      </c>
      <c r="N112" s="70"/>
      <c r="O112" s="70"/>
      <c r="P112" s="70"/>
      <c r="Q112" s="70">
        <v>1</v>
      </c>
      <c r="R112" s="70">
        <v>42</v>
      </c>
      <c r="S112" s="70" t="s">
        <v>31</v>
      </c>
      <c r="T112" s="70" t="s">
        <v>69</v>
      </c>
      <c r="U112" s="70">
        <v>54</v>
      </c>
      <c r="V112" s="70"/>
      <c r="W112" s="70"/>
      <c r="X112" s="70"/>
      <c r="Y112" s="70"/>
      <c r="Z112" s="70">
        <v>25</v>
      </c>
      <c r="AA112" s="70" t="s">
        <v>2185</v>
      </c>
      <c r="AB112" s="69" t="s">
        <v>2186</v>
      </c>
      <c r="AC112" s="69"/>
      <c r="AD112" s="69"/>
      <c r="AE112" s="69"/>
      <c r="AF112" s="69"/>
    </row>
    <row r="113" spans="2:32" s="7" customFormat="1" ht="21.75" x14ac:dyDescent="0.5">
      <c r="B113" s="121" t="s">
        <v>138</v>
      </c>
      <c r="C113" s="70">
        <v>88</v>
      </c>
      <c r="D113" s="89" t="s">
        <v>30</v>
      </c>
      <c r="E113" s="89">
        <v>49476</v>
      </c>
      <c r="F113" s="89">
        <v>78</v>
      </c>
      <c r="G113" s="89">
        <v>1498</v>
      </c>
      <c r="H113" s="70">
        <v>6</v>
      </c>
      <c r="I113" s="89">
        <v>0</v>
      </c>
      <c r="J113" s="89">
        <v>1</v>
      </c>
      <c r="K113" s="89" t="s">
        <v>140</v>
      </c>
      <c r="L113" s="88">
        <v>107</v>
      </c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 t="s">
        <v>2187</v>
      </c>
      <c r="AB113" s="69" t="s">
        <v>2188</v>
      </c>
      <c r="AC113" s="69"/>
      <c r="AD113" s="69"/>
      <c r="AE113" s="69"/>
      <c r="AF113" s="69"/>
    </row>
    <row r="114" spans="2:32" s="7" customFormat="1" ht="21.75" x14ac:dyDescent="0.5">
      <c r="B114" s="121" t="s">
        <v>138</v>
      </c>
      <c r="C114" s="70">
        <v>89</v>
      </c>
      <c r="D114" s="89" t="s">
        <v>30</v>
      </c>
      <c r="E114" s="89">
        <v>3739</v>
      </c>
      <c r="F114" s="89">
        <v>40</v>
      </c>
      <c r="G114" s="89">
        <v>159</v>
      </c>
      <c r="H114" s="70">
        <v>6</v>
      </c>
      <c r="I114" s="89">
        <v>0</v>
      </c>
      <c r="J114" s="89">
        <v>1</v>
      </c>
      <c r="K114" s="89" t="s">
        <v>115</v>
      </c>
      <c r="L114" s="88">
        <v>123</v>
      </c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 t="s">
        <v>2189</v>
      </c>
      <c r="AB114" s="69" t="s">
        <v>2190</v>
      </c>
      <c r="AC114" s="69"/>
      <c r="AD114" s="69"/>
      <c r="AE114" s="69"/>
      <c r="AF114" s="69"/>
    </row>
    <row r="115" spans="2:32" s="7" customFormat="1" ht="21.75" x14ac:dyDescent="0.5">
      <c r="B115" s="121" t="s">
        <v>138</v>
      </c>
      <c r="C115" s="70">
        <v>90</v>
      </c>
      <c r="D115" s="89" t="s">
        <v>30</v>
      </c>
      <c r="E115" s="89">
        <v>15697</v>
      </c>
      <c r="F115" s="89">
        <v>12</v>
      </c>
      <c r="G115" s="89">
        <v>337</v>
      </c>
      <c r="H115" s="70">
        <v>6</v>
      </c>
      <c r="I115" s="89">
        <v>6</v>
      </c>
      <c r="J115" s="89">
        <v>1</v>
      </c>
      <c r="K115" s="89" t="s">
        <v>62</v>
      </c>
      <c r="L115" s="88">
        <v>2520</v>
      </c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 t="s">
        <v>2267</v>
      </c>
      <c r="AB115" s="69" t="s">
        <v>2268</v>
      </c>
      <c r="AC115" s="69"/>
      <c r="AD115" s="69"/>
      <c r="AE115" s="69"/>
      <c r="AF115" s="69"/>
    </row>
    <row r="116" spans="2:32" s="7" customFormat="1" ht="21.75" x14ac:dyDescent="0.5">
      <c r="B116" s="121" t="s">
        <v>141</v>
      </c>
      <c r="C116" s="70">
        <v>91</v>
      </c>
      <c r="D116" s="89" t="s">
        <v>30</v>
      </c>
      <c r="E116" s="89">
        <v>15695</v>
      </c>
      <c r="F116" s="89">
        <v>10</v>
      </c>
      <c r="G116" s="89">
        <v>335</v>
      </c>
      <c r="H116" s="70">
        <v>6</v>
      </c>
      <c r="I116" s="89">
        <v>7</v>
      </c>
      <c r="J116" s="89">
        <v>0</v>
      </c>
      <c r="K116" s="89" t="s">
        <v>142</v>
      </c>
      <c r="L116" s="88">
        <v>2883</v>
      </c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 t="s">
        <v>2269</v>
      </c>
      <c r="AB116" s="69" t="s">
        <v>2270</v>
      </c>
      <c r="AC116" s="69"/>
      <c r="AD116" s="69"/>
      <c r="AE116" s="69"/>
      <c r="AF116" s="69"/>
    </row>
    <row r="117" spans="2:32" s="7" customFormat="1" ht="21.75" x14ac:dyDescent="0.5">
      <c r="B117" s="121" t="s">
        <v>143</v>
      </c>
      <c r="C117" s="70">
        <v>92</v>
      </c>
      <c r="D117" s="89" t="s">
        <v>30</v>
      </c>
      <c r="E117" s="89">
        <v>49487</v>
      </c>
      <c r="F117" s="89">
        <v>159</v>
      </c>
      <c r="G117" s="89">
        <v>1503</v>
      </c>
      <c r="H117" s="70">
        <v>6</v>
      </c>
      <c r="I117" s="89">
        <v>2</v>
      </c>
      <c r="J117" s="89">
        <v>3</v>
      </c>
      <c r="K117" s="89" t="s">
        <v>72</v>
      </c>
      <c r="L117" s="88">
        <v>1141</v>
      </c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 t="s">
        <v>2271</v>
      </c>
      <c r="AB117" s="69" t="s">
        <v>2272</v>
      </c>
      <c r="AC117" s="69"/>
      <c r="AD117" s="69"/>
      <c r="AE117" s="69"/>
      <c r="AF117" s="69"/>
    </row>
    <row r="118" spans="2:32" s="7" customFormat="1" ht="21.75" x14ac:dyDescent="0.5">
      <c r="B118" s="121" t="s">
        <v>144</v>
      </c>
      <c r="C118" s="70">
        <v>93</v>
      </c>
      <c r="D118" s="89" t="s">
        <v>30</v>
      </c>
      <c r="E118" s="89">
        <v>55103</v>
      </c>
      <c r="F118" s="89">
        <v>202</v>
      </c>
      <c r="G118" s="89">
        <v>3809</v>
      </c>
      <c r="H118" s="70">
        <v>6</v>
      </c>
      <c r="I118" s="89">
        <v>2</v>
      </c>
      <c r="J118" s="89">
        <v>2</v>
      </c>
      <c r="K118" s="89" t="s">
        <v>61</v>
      </c>
      <c r="L118" s="88">
        <v>1004</v>
      </c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 t="s">
        <v>2273</v>
      </c>
      <c r="AB118" s="69" t="s">
        <v>2274</v>
      </c>
      <c r="AC118" s="69"/>
      <c r="AD118" s="69"/>
      <c r="AE118" s="69"/>
      <c r="AF118" s="69"/>
    </row>
    <row r="119" spans="2:32" s="7" customFormat="1" ht="21.75" x14ac:dyDescent="0.5">
      <c r="B119" s="121" t="s">
        <v>144</v>
      </c>
      <c r="C119" s="70">
        <v>94</v>
      </c>
      <c r="D119" s="89" t="s">
        <v>30</v>
      </c>
      <c r="E119" s="89">
        <v>58191</v>
      </c>
      <c r="F119" s="89">
        <v>196</v>
      </c>
      <c r="G119" s="89">
        <v>2013</v>
      </c>
      <c r="H119" s="70">
        <v>6</v>
      </c>
      <c r="I119" s="89">
        <v>2</v>
      </c>
      <c r="J119" s="89">
        <v>3</v>
      </c>
      <c r="K119" s="89" t="s">
        <v>145</v>
      </c>
      <c r="L119" s="88">
        <v>1119</v>
      </c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 t="s">
        <v>2275</v>
      </c>
      <c r="AB119" s="69" t="s">
        <v>2276</v>
      </c>
      <c r="AC119" s="69"/>
      <c r="AD119" s="69"/>
      <c r="AE119" s="69"/>
      <c r="AF119" s="69"/>
    </row>
    <row r="120" spans="2:32" s="7" customFormat="1" ht="21.75" x14ac:dyDescent="0.5">
      <c r="B120" s="121" t="s">
        <v>146</v>
      </c>
      <c r="C120" s="70">
        <v>95</v>
      </c>
      <c r="D120" s="89" t="s">
        <v>30</v>
      </c>
      <c r="E120" s="89">
        <v>15692</v>
      </c>
      <c r="F120" s="89">
        <v>7</v>
      </c>
      <c r="G120" s="89">
        <v>332</v>
      </c>
      <c r="H120" s="70">
        <v>6</v>
      </c>
      <c r="I120" s="89">
        <v>6</v>
      </c>
      <c r="J120" s="89">
        <v>3</v>
      </c>
      <c r="K120" s="89" t="s">
        <v>43</v>
      </c>
      <c r="L120" s="88">
        <v>2733</v>
      </c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 t="s">
        <v>2277</v>
      </c>
      <c r="AB120" s="69" t="s">
        <v>2278</v>
      </c>
      <c r="AC120" s="69"/>
      <c r="AD120" s="69"/>
      <c r="AE120" s="69"/>
      <c r="AF120" s="69"/>
    </row>
    <row r="121" spans="2:32" s="7" customFormat="1" ht="21.75" x14ac:dyDescent="0.5">
      <c r="B121" s="121" t="s">
        <v>147</v>
      </c>
      <c r="C121" s="70">
        <v>96</v>
      </c>
      <c r="D121" s="89" t="s">
        <v>30</v>
      </c>
      <c r="E121" s="89">
        <v>15693</v>
      </c>
      <c r="F121" s="89">
        <v>8</v>
      </c>
      <c r="G121" s="89">
        <v>333</v>
      </c>
      <c r="H121" s="70">
        <v>6</v>
      </c>
      <c r="I121" s="89">
        <v>6</v>
      </c>
      <c r="J121" s="89">
        <v>3</v>
      </c>
      <c r="K121" s="89" t="s">
        <v>88</v>
      </c>
      <c r="L121" s="88">
        <v>2777</v>
      </c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 t="s">
        <v>2279</v>
      </c>
      <c r="AB121" s="69" t="s">
        <v>2280</v>
      </c>
      <c r="AC121" s="69"/>
      <c r="AD121" s="69"/>
      <c r="AE121" s="69"/>
      <c r="AF121" s="69"/>
    </row>
    <row r="122" spans="2:32" s="7" customFormat="1" ht="21.75" x14ac:dyDescent="0.5">
      <c r="B122" s="82" t="s">
        <v>148</v>
      </c>
      <c r="C122" s="70">
        <v>97</v>
      </c>
      <c r="D122" s="70" t="s">
        <v>30</v>
      </c>
      <c r="E122" s="70">
        <v>15694</v>
      </c>
      <c r="F122" s="70">
        <v>9</v>
      </c>
      <c r="G122" s="70">
        <v>334</v>
      </c>
      <c r="H122" s="70">
        <v>6</v>
      </c>
      <c r="I122" s="70">
        <v>7</v>
      </c>
      <c r="J122" s="70">
        <v>0</v>
      </c>
      <c r="K122" s="70">
        <v>13</v>
      </c>
      <c r="L122" s="88">
        <v>2813</v>
      </c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 t="s">
        <v>2281</v>
      </c>
      <c r="AB122" s="69" t="s">
        <v>2282</v>
      </c>
      <c r="AC122" s="69"/>
      <c r="AD122" s="69"/>
      <c r="AE122" s="69"/>
      <c r="AF122" s="69"/>
    </row>
    <row r="123" spans="2:32" s="7" customFormat="1" ht="21.75" x14ac:dyDescent="0.5">
      <c r="B123" s="121" t="s">
        <v>149</v>
      </c>
      <c r="C123" s="70">
        <v>98</v>
      </c>
      <c r="D123" s="89" t="s">
        <v>30</v>
      </c>
      <c r="E123" s="89">
        <v>4998</v>
      </c>
      <c r="F123" s="89">
        <v>20</v>
      </c>
      <c r="G123" s="89">
        <v>135</v>
      </c>
      <c r="H123" s="70">
        <v>6</v>
      </c>
      <c r="I123" s="89">
        <v>0</v>
      </c>
      <c r="J123" s="89">
        <v>1</v>
      </c>
      <c r="K123" s="89" t="s">
        <v>150</v>
      </c>
      <c r="L123" s="88">
        <v>103</v>
      </c>
      <c r="M123" s="70">
        <v>9</v>
      </c>
      <c r="N123" s="70"/>
      <c r="O123" s="70"/>
      <c r="P123" s="70"/>
      <c r="Q123" s="70">
        <v>1</v>
      </c>
      <c r="R123" s="70">
        <v>43</v>
      </c>
      <c r="S123" s="70" t="s">
        <v>31</v>
      </c>
      <c r="T123" s="70" t="s">
        <v>32</v>
      </c>
      <c r="U123" s="70">
        <v>72</v>
      </c>
      <c r="V123" s="70"/>
      <c r="W123" s="70"/>
      <c r="X123" s="70"/>
      <c r="Y123" s="70"/>
      <c r="Z123" s="70">
        <v>30</v>
      </c>
      <c r="AA123" s="70" t="s">
        <v>2283</v>
      </c>
      <c r="AB123" s="69" t="s">
        <v>2284</v>
      </c>
      <c r="AC123" s="69"/>
      <c r="AD123" s="69"/>
      <c r="AE123" s="69"/>
      <c r="AF123" s="69"/>
    </row>
    <row r="124" spans="2:32" s="7" customFormat="1" ht="21.75" x14ac:dyDescent="0.5">
      <c r="B124" s="121"/>
      <c r="C124" s="70"/>
      <c r="D124" s="89"/>
      <c r="E124" s="89"/>
      <c r="F124" s="89"/>
      <c r="G124" s="89"/>
      <c r="H124" s="70"/>
      <c r="I124" s="89"/>
      <c r="J124" s="89"/>
      <c r="K124" s="89"/>
      <c r="L124" s="88"/>
      <c r="M124" s="70"/>
      <c r="N124" s="70"/>
      <c r="O124" s="70"/>
      <c r="P124" s="70"/>
      <c r="Q124" s="70"/>
      <c r="R124" s="70"/>
      <c r="S124" s="70" t="s">
        <v>33</v>
      </c>
      <c r="T124" s="70"/>
      <c r="U124" s="70"/>
      <c r="V124" s="70"/>
      <c r="W124" s="70">
        <v>36</v>
      </c>
      <c r="X124" s="70"/>
      <c r="Y124" s="70"/>
      <c r="Z124" s="70"/>
      <c r="AA124" s="70"/>
      <c r="AB124" s="69"/>
      <c r="AC124" s="69"/>
      <c r="AD124" s="69"/>
      <c r="AE124" s="69"/>
      <c r="AF124" s="69"/>
    </row>
    <row r="125" spans="2:32" s="7" customFormat="1" ht="21.75" x14ac:dyDescent="0.5">
      <c r="B125" s="121"/>
      <c r="C125" s="70"/>
      <c r="D125" s="89"/>
      <c r="E125" s="89"/>
      <c r="F125" s="89"/>
      <c r="G125" s="89"/>
      <c r="H125" s="70"/>
      <c r="I125" s="89"/>
      <c r="J125" s="89"/>
      <c r="K125" s="89"/>
      <c r="L125" s="88"/>
      <c r="M125" s="70"/>
      <c r="N125" s="70"/>
      <c r="O125" s="70"/>
      <c r="P125" s="70"/>
      <c r="Q125" s="70"/>
      <c r="R125" s="70"/>
      <c r="S125" s="70" t="s">
        <v>34</v>
      </c>
      <c r="T125" s="70"/>
      <c r="U125" s="70"/>
      <c r="V125" s="70"/>
      <c r="W125" s="70">
        <v>36</v>
      </c>
      <c r="X125" s="70"/>
      <c r="Y125" s="70"/>
      <c r="Z125" s="70"/>
      <c r="AA125" s="70"/>
      <c r="AB125" s="69"/>
      <c r="AC125" s="69"/>
      <c r="AD125" s="69"/>
      <c r="AE125" s="69"/>
      <c r="AF125" s="69"/>
    </row>
    <row r="126" spans="2:32" s="7" customFormat="1" ht="21.75" x14ac:dyDescent="0.5">
      <c r="B126" s="82" t="s">
        <v>151</v>
      </c>
      <c r="C126" s="70">
        <v>99</v>
      </c>
      <c r="D126" s="70" t="s">
        <v>30</v>
      </c>
      <c r="E126" s="70">
        <v>15757</v>
      </c>
      <c r="F126" s="70">
        <v>66</v>
      </c>
      <c r="G126" s="70">
        <v>397</v>
      </c>
      <c r="H126" s="70">
        <v>6</v>
      </c>
      <c r="I126" s="70">
        <v>15</v>
      </c>
      <c r="J126" s="70">
        <v>0</v>
      </c>
      <c r="K126" s="70">
        <v>38</v>
      </c>
      <c r="L126" s="88">
        <v>6038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69" t="s">
        <v>2285</v>
      </c>
      <c r="AC126" s="69"/>
      <c r="AD126" s="69"/>
      <c r="AE126" s="69"/>
      <c r="AF126" s="69"/>
    </row>
    <row r="127" spans="2:32" s="7" customFormat="1" ht="21.75" x14ac:dyDescent="0.5">
      <c r="B127" s="121" t="s">
        <v>152</v>
      </c>
      <c r="C127" s="70">
        <v>100</v>
      </c>
      <c r="D127" s="89" t="s">
        <v>30</v>
      </c>
      <c r="E127" s="89">
        <v>15035</v>
      </c>
      <c r="F127" s="89">
        <v>14</v>
      </c>
      <c r="G127" s="89">
        <v>267</v>
      </c>
      <c r="H127" s="70">
        <v>6</v>
      </c>
      <c r="I127" s="89">
        <v>18</v>
      </c>
      <c r="J127" s="89">
        <v>3</v>
      </c>
      <c r="K127" s="89" t="s">
        <v>142</v>
      </c>
      <c r="L127" s="88">
        <v>7583</v>
      </c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 t="s">
        <v>2286</v>
      </c>
      <c r="AB127" s="69" t="s">
        <v>2287</v>
      </c>
      <c r="AC127" s="69"/>
      <c r="AD127" s="69"/>
      <c r="AE127" s="69"/>
      <c r="AF127" s="69"/>
    </row>
    <row r="128" spans="2:32" s="7" customFormat="1" ht="21.75" x14ac:dyDescent="0.5">
      <c r="B128" s="121" t="s">
        <v>152</v>
      </c>
      <c r="C128" s="70">
        <v>101</v>
      </c>
      <c r="D128" s="89" t="s">
        <v>30</v>
      </c>
      <c r="E128" s="89">
        <v>15024</v>
      </c>
      <c r="F128" s="89">
        <v>7</v>
      </c>
      <c r="G128" s="89">
        <v>256</v>
      </c>
      <c r="H128" s="70">
        <v>6</v>
      </c>
      <c r="I128" s="89">
        <v>18</v>
      </c>
      <c r="J128" s="89">
        <v>1</v>
      </c>
      <c r="K128" s="89" t="s">
        <v>126</v>
      </c>
      <c r="L128" s="88">
        <v>7386</v>
      </c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 t="s">
        <v>2288</v>
      </c>
      <c r="AB128" s="69" t="s">
        <v>2289</v>
      </c>
      <c r="AC128" s="69"/>
      <c r="AD128" s="69"/>
      <c r="AE128" s="69"/>
      <c r="AF128" s="69"/>
    </row>
    <row r="129" spans="2:32" s="7" customFormat="1" ht="21.75" x14ac:dyDescent="0.5">
      <c r="B129" s="121" t="s">
        <v>153</v>
      </c>
      <c r="C129" s="70">
        <v>102</v>
      </c>
      <c r="D129" s="89" t="s">
        <v>30</v>
      </c>
      <c r="E129" s="89">
        <v>5005</v>
      </c>
      <c r="F129" s="89">
        <v>26</v>
      </c>
      <c r="G129" s="89">
        <v>130</v>
      </c>
      <c r="H129" s="70">
        <v>6</v>
      </c>
      <c r="I129" s="89">
        <v>0</v>
      </c>
      <c r="J129" s="89">
        <v>3</v>
      </c>
      <c r="K129" s="89" t="s">
        <v>96</v>
      </c>
      <c r="L129" s="88">
        <v>365.5</v>
      </c>
      <c r="M129" s="70">
        <v>13.5</v>
      </c>
      <c r="N129" s="70"/>
      <c r="O129" s="70"/>
      <c r="P129" s="70"/>
      <c r="Q129" s="70">
        <v>1</v>
      </c>
      <c r="R129" s="70">
        <v>46</v>
      </c>
      <c r="S129" s="70" t="s">
        <v>31</v>
      </c>
      <c r="T129" s="70" t="s">
        <v>32</v>
      </c>
      <c r="U129" s="70">
        <v>108</v>
      </c>
      <c r="V129" s="70"/>
      <c r="W129" s="70"/>
      <c r="X129" s="70"/>
      <c r="Y129" s="70"/>
      <c r="Z129" s="70">
        <v>30</v>
      </c>
      <c r="AA129" s="70" t="s">
        <v>2290</v>
      </c>
      <c r="AB129" s="69" t="s">
        <v>2291</v>
      </c>
      <c r="AC129" s="69"/>
      <c r="AD129" s="69"/>
      <c r="AE129" s="69"/>
      <c r="AF129" s="69"/>
    </row>
    <row r="130" spans="2:32" s="7" customFormat="1" ht="21.75" x14ac:dyDescent="0.5">
      <c r="B130" s="121"/>
      <c r="C130" s="70"/>
      <c r="D130" s="89"/>
      <c r="E130" s="89"/>
      <c r="F130" s="89"/>
      <c r="G130" s="89"/>
      <c r="H130" s="70"/>
      <c r="I130" s="89"/>
      <c r="J130" s="89"/>
      <c r="K130" s="89"/>
      <c r="L130" s="88"/>
      <c r="M130" s="70"/>
      <c r="N130" s="70"/>
      <c r="O130" s="70"/>
      <c r="P130" s="70"/>
      <c r="Q130" s="70"/>
      <c r="R130" s="70"/>
      <c r="S130" s="70" t="s">
        <v>33</v>
      </c>
      <c r="T130" s="70"/>
      <c r="U130" s="70"/>
      <c r="V130" s="70"/>
      <c r="W130" s="70">
        <v>54</v>
      </c>
      <c r="X130" s="70"/>
      <c r="Y130" s="70"/>
      <c r="Z130" s="70"/>
      <c r="AA130" s="70"/>
      <c r="AB130" s="69"/>
      <c r="AC130" s="69"/>
      <c r="AD130" s="69"/>
      <c r="AE130" s="69"/>
      <c r="AF130" s="69"/>
    </row>
    <row r="131" spans="2:32" s="7" customFormat="1" ht="21.75" x14ac:dyDescent="0.5">
      <c r="B131" s="121"/>
      <c r="C131" s="70"/>
      <c r="D131" s="89"/>
      <c r="E131" s="89"/>
      <c r="F131" s="89"/>
      <c r="G131" s="89"/>
      <c r="H131" s="70"/>
      <c r="I131" s="89"/>
      <c r="J131" s="89"/>
      <c r="K131" s="89"/>
      <c r="L131" s="88"/>
      <c r="M131" s="70"/>
      <c r="N131" s="70"/>
      <c r="O131" s="70"/>
      <c r="P131" s="70"/>
      <c r="Q131" s="70"/>
      <c r="R131" s="70"/>
      <c r="S131" s="70" t="s">
        <v>34</v>
      </c>
      <c r="T131" s="70"/>
      <c r="U131" s="70"/>
      <c r="V131" s="70"/>
      <c r="W131" s="70">
        <v>54</v>
      </c>
      <c r="X131" s="70"/>
      <c r="Y131" s="70"/>
      <c r="Z131" s="70"/>
      <c r="AA131" s="70"/>
      <c r="AB131" s="69"/>
      <c r="AC131" s="69"/>
      <c r="AD131" s="69"/>
      <c r="AE131" s="69"/>
      <c r="AF131" s="69"/>
    </row>
    <row r="132" spans="2:32" s="7" customFormat="1" ht="21.75" x14ac:dyDescent="0.5">
      <c r="B132" s="121" t="s">
        <v>154</v>
      </c>
      <c r="C132" s="70">
        <v>103</v>
      </c>
      <c r="D132" s="89" t="s">
        <v>30</v>
      </c>
      <c r="E132" s="89">
        <v>15836</v>
      </c>
      <c r="F132" s="89">
        <v>18</v>
      </c>
      <c r="G132" s="89">
        <v>1555</v>
      </c>
      <c r="H132" s="70">
        <v>6</v>
      </c>
      <c r="I132" s="89">
        <v>14</v>
      </c>
      <c r="J132" s="89">
        <v>3</v>
      </c>
      <c r="K132" s="89" t="s">
        <v>155</v>
      </c>
      <c r="L132" s="88">
        <v>5995</v>
      </c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 t="s">
        <v>2292</v>
      </c>
      <c r="AB132" s="69" t="s">
        <v>2293</v>
      </c>
      <c r="AC132" s="69"/>
      <c r="AD132" s="69"/>
      <c r="AE132" s="69"/>
      <c r="AF132" s="69"/>
    </row>
    <row r="133" spans="2:32" s="7" customFormat="1" ht="21.75" x14ac:dyDescent="0.5">
      <c r="B133" s="121" t="s">
        <v>156</v>
      </c>
      <c r="C133" s="70">
        <v>104</v>
      </c>
      <c r="D133" s="89" t="s">
        <v>30</v>
      </c>
      <c r="E133" s="89">
        <v>15690</v>
      </c>
      <c r="F133" s="89">
        <v>5</v>
      </c>
      <c r="G133" s="89">
        <v>330</v>
      </c>
      <c r="H133" s="70">
        <v>6</v>
      </c>
      <c r="I133" s="89">
        <v>21</v>
      </c>
      <c r="J133" s="89">
        <v>2</v>
      </c>
      <c r="K133" s="89" t="s">
        <v>95</v>
      </c>
      <c r="L133" s="88">
        <v>8610</v>
      </c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 t="s">
        <v>2294</v>
      </c>
      <c r="AB133" s="69" t="s">
        <v>2295</v>
      </c>
      <c r="AC133" s="69"/>
      <c r="AD133" s="69"/>
      <c r="AE133" s="69"/>
      <c r="AF133" s="69"/>
    </row>
    <row r="134" spans="2:32" s="7" customFormat="1" ht="21.75" x14ac:dyDescent="0.5">
      <c r="B134" s="82" t="s">
        <v>156</v>
      </c>
      <c r="C134" s="70">
        <v>105</v>
      </c>
      <c r="D134" s="70" t="s">
        <v>30</v>
      </c>
      <c r="E134" s="70">
        <v>15752</v>
      </c>
      <c r="F134" s="70">
        <v>38</v>
      </c>
      <c r="G134" s="70">
        <v>392</v>
      </c>
      <c r="H134" s="70">
        <v>6</v>
      </c>
      <c r="I134" s="70">
        <v>7</v>
      </c>
      <c r="J134" s="70">
        <v>2</v>
      </c>
      <c r="K134" s="70">
        <v>0</v>
      </c>
      <c r="L134" s="88">
        <v>3000</v>
      </c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69" t="s">
        <v>2296</v>
      </c>
      <c r="AC134" s="69"/>
      <c r="AD134" s="69"/>
      <c r="AE134" s="69"/>
      <c r="AF134" s="69"/>
    </row>
    <row r="135" spans="2:32" s="7" customFormat="1" ht="21.75" x14ac:dyDescent="0.5">
      <c r="B135" s="82" t="s">
        <v>157</v>
      </c>
      <c r="C135" s="70">
        <v>106</v>
      </c>
      <c r="D135" s="70" t="s">
        <v>30</v>
      </c>
      <c r="E135" s="70">
        <v>65482</v>
      </c>
      <c r="F135" s="70">
        <v>242</v>
      </c>
      <c r="G135" s="70">
        <v>2317</v>
      </c>
      <c r="H135" s="70">
        <v>6</v>
      </c>
      <c r="I135" s="70">
        <v>8</v>
      </c>
      <c r="J135" s="70">
        <v>3</v>
      </c>
      <c r="K135" s="70">
        <v>85</v>
      </c>
      <c r="L135" s="88">
        <v>3585</v>
      </c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 t="s">
        <v>2297</v>
      </c>
      <c r="AB135" s="69" t="s">
        <v>2298</v>
      </c>
      <c r="AC135" s="69"/>
      <c r="AD135" s="69"/>
      <c r="AE135" s="69"/>
      <c r="AF135" s="69"/>
    </row>
    <row r="136" spans="2:32" s="7" customFormat="1" ht="21.75" x14ac:dyDescent="0.5">
      <c r="B136" s="121" t="s">
        <v>158</v>
      </c>
      <c r="C136" s="70">
        <v>107</v>
      </c>
      <c r="D136" s="89" t="s">
        <v>30</v>
      </c>
      <c r="E136" s="89">
        <v>39735</v>
      </c>
      <c r="F136" s="89">
        <v>113</v>
      </c>
      <c r="G136" s="89">
        <v>753</v>
      </c>
      <c r="H136" s="70">
        <v>6</v>
      </c>
      <c r="I136" s="89">
        <v>3</v>
      </c>
      <c r="J136" s="89">
        <v>1</v>
      </c>
      <c r="K136" s="89" t="s">
        <v>159</v>
      </c>
      <c r="L136" s="88">
        <v>1361</v>
      </c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 t="s">
        <v>2299</v>
      </c>
      <c r="AB136" s="69" t="s">
        <v>2300</v>
      </c>
      <c r="AC136" s="69"/>
      <c r="AD136" s="69"/>
      <c r="AE136" s="69"/>
      <c r="AF136" s="69"/>
    </row>
    <row r="137" spans="2:32" s="7" customFormat="1" ht="21.75" x14ac:dyDescent="0.5">
      <c r="B137" s="82" t="s">
        <v>158</v>
      </c>
      <c r="C137" s="70">
        <v>108</v>
      </c>
      <c r="D137" s="70" t="s">
        <v>30</v>
      </c>
      <c r="E137" s="70">
        <v>63768</v>
      </c>
      <c r="F137" s="70">
        <v>144</v>
      </c>
      <c r="G137" s="70">
        <v>1209</v>
      </c>
      <c r="H137" s="70">
        <v>6</v>
      </c>
      <c r="I137" s="70">
        <v>9</v>
      </c>
      <c r="J137" s="70">
        <v>1</v>
      </c>
      <c r="K137" s="70">
        <v>3</v>
      </c>
      <c r="L137" s="88">
        <v>3703</v>
      </c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69"/>
      <c r="AC137" s="69"/>
      <c r="AD137" s="69"/>
      <c r="AE137" s="69"/>
      <c r="AF137" s="69"/>
    </row>
    <row r="138" spans="2:32" s="7" customFormat="1" ht="21.75" x14ac:dyDescent="0.5">
      <c r="B138" s="82" t="s">
        <v>158</v>
      </c>
      <c r="C138" s="70">
        <v>109</v>
      </c>
      <c r="D138" s="70" t="s">
        <v>30</v>
      </c>
      <c r="E138" s="70">
        <v>63769</v>
      </c>
      <c r="F138" s="70">
        <v>145</v>
      </c>
      <c r="G138" s="70">
        <v>1210</v>
      </c>
      <c r="H138" s="70">
        <v>6</v>
      </c>
      <c r="I138" s="70">
        <v>9</v>
      </c>
      <c r="J138" s="70">
        <v>1</v>
      </c>
      <c r="K138" s="70">
        <v>3</v>
      </c>
      <c r="L138" s="88">
        <v>3703</v>
      </c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69"/>
      <c r="AC138" s="69"/>
      <c r="AD138" s="69"/>
      <c r="AE138" s="69"/>
      <c r="AF138" s="69"/>
    </row>
    <row r="139" spans="2:32" s="7" customFormat="1" ht="21.75" x14ac:dyDescent="0.5">
      <c r="B139" s="121" t="s">
        <v>160</v>
      </c>
      <c r="C139" s="70">
        <v>110</v>
      </c>
      <c r="D139" s="89" t="s">
        <v>30</v>
      </c>
      <c r="E139" s="89">
        <v>31235</v>
      </c>
      <c r="F139" s="89">
        <v>14</v>
      </c>
      <c r="G139" s="89">
        <v>143</v>
      </c>
      <c r="H139" s="70">
        <v>6</v>
      </c>
      <c r="I139" s="89">
        <v>0</v>
      </c>
      <c r="J139" s="89">
        <v>2</v>
      </c>
      <c r="K139" s="89" t="s">
        <v>99</v>
      </c>
      <c r="L139" s="88">
        <v>245</v>
      </c>
      <c r="M139" s="70">
        <v>9</v>
      </c>
      <c r="N139" s="70"/>
      <c r="O139" s="70"/>
      <c r="P139" s="70"/>
      <c r="Q139" s="70">
        <v>1</v>
      </c>
      <c r="R139" s="70">
        <v>48</v>
      </c>
      <c r="S139" s="70" t="s">
        <v>31</v>
      </c>
      <c r="T139" s="70" t="s">
        <v>69</v>
      </c>
      <c r="U139" s="70">
        <v>36</v>
      </c>
      <c r="V139" s="70"/>
      <c r="W139" s="70"/>
      <c r="X139" s="70"/>
      <c r="Y139" s="70"/>
      <c r="Z139" s="70">
        <v>35</v>
      </c>
      <c r="AA139" s="70" t="s">
        <v>2041</v>
      </c>
      <c r="AB139" s="69" t="s">
        <v>2301</v>
      </c>
      <c r="AC139" s="69"/>
      <c r="AD139" s="69"/>
      <c r="AE139" s="69"/>
      <c r="AF139" s="69"/>
    </row>
    <row r="140" spans="2:32" s="7" customFormat="1" ht="21.75" x14ac:dyDescent="0.5">
      <c r="B140" s="121" t="s">
        <v>160</v>
      </c>
      <c r="C140" s="70">
        <v>111</v>
      </c>
      <c r="D140" s="89" t="s">
        <v>30</v>
      </c>
      <c r="E140" s="89">
        <v>39788</v>
      </c>
      <c r="F140" s="89">
        <v>96</v>
      </c>
      <c r="G140" s="89">
        <v>806</v>
      </c>
      <c r="H140" s="70">
        <v>6</v>
      </c>
      <c r="I140" s="89">
        <v>15</v>
      </c>
      <c r="J140" s="89">
        <v>1</v>
      </c>
      <c r="K140" s="89" t="s">
        <v>161</v>
      </c>
      <c r="L140" s="88">
        <v>6132</v>
      </c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 t="s">
        <v>2302</v>
      </c>
      <c r="AB140" s="69" t="s">
        <v>2303</v>
      </c>
      <c r="AC140" s="69"/>
      <c r="AD140" s="69"/>
      <c r="AE140" s="69"/>
      <c r="AF140" s="69"/>
    </row>
    <row r="141" spans="2:32" s="7" customFormat="1" ht="21.75" x14ac:dyDescent="0.5">
      <c r="B141" s="82" t="s">
        <v>160</v>
      </c>
      <c r="C141" s="70">
        <v>112</v>
      </c>
      <c r="D141" s="70" t="s">
        <v>30</v>
      </c>
      <c r="E141" s="70">
        <v>57993</v>
      </c>
      <c r="F141" s="70">
        <v>258</v>
      </c>
      <c r="G141" s="70">
        <v>2004</v>
      </c>
      <c r="H141" s="70">
        <v>6</v>
      </c>
      <c r="I141" s="70">
        <v>7</v>
      </c>
      <c r="J141" s="70">
        <v>0</v>
      </c>
      <c r="K141" s="70">
        <v>99.8</v>
      </c>
      <c r="L141" s="88">
        <v>2899.8</v>
      </c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 t="s">
        <v>2045</v>
      </c>
      <c r="AB141" s="69" t="s">
        <v>2304</v>
      </c>
      <c r="AC141" s="69"/>
      <c r="AD141" s="69"/>
      <c r="AE141" s="69"/>
      <c r="AF141" s="69"/>
    </row>
    <row r="142" spans="2:32" s="7" customFormat="1" ht="21.75" x14ac:dyDescent="0.5">
      <c r="B142" s="82" t="s">
        <v>160</v>
      </c>
      <c r="C142" s="70">
        <v>113</v>
      </c>
      <c r="D142" s="70" t="s">
        <v>30</v>
      </c>
      <c r="E142" s="70">
        <v>57970</v>
      </c>
      <c r="F142" s="70">
        <v>255</v>
      </c>
      <c r="G142" s="70">
        <v>2000</v>
      </c>
      <c r="H142" s="70">
        <v>6</v>
      </c>
      <c r="I142" s="70">
        <v>1</v>
      </c>
      <c r="J142" s="70">
        <v>3</v>
      </c>
      <c r="K142" s="70">
        <v>20.399999999999999</v>
      </c>
      <c r="L142" s="88">
        <v>720.4</v>
      </c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 t="s">
        <v>2062</v>
      </c>
      <c r="AB142" s="69" t="s">
        <v>2305</v>
      </c>
      <c r="AC142" s="69"/>
      <c r="AD142" s="69"/>
      <c r="AE142" s="69"/>
      <c r="AF142" s="69"/>
    </row>
    <row r="143" spans="2:32" s="7" customFormat="1" ht="21.75" x14ac:dyDescent="0.5">
      <c r="B143" s="121" t="s">
        <v>162</v>
      </c>
      <c r="C143" s="70">
        <v>114</v>
      </c>
      <c r="D143" s="89" t="s">
        <v>30</v>
      </c>
      <c r="E143" s="89">
        <v>15728</v>
      </c>
      <c r="F143" s="89">
        <v>53</v>
      </c>
      <c r="G143" s="89">
        <v>368</v>
      </c>
      <c r="H143" s="70">
        <v>6</v>
      </c>
      <c r="I143" s="89">
        <v>6</v>
      </c>
      <c r="J143" s="89">
        <v>3</v>
      </c>
      <c r="K143" s="89">
        <v>74</v>
      </c>
      <c r="L143" s="88">
        <v>2774</v>
      </c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 t="s">
        <v>2306</v>
      </c>
      <c r="AB143" s="69" t="s">
        <v>2307</v>
      </c>
      <c r="AC143" s="69"/>
      <c r="AD143" s="69"/>
      <c r="AE143" s="69"/>
      <c r="AF143" s="69"/>
    </row>
    <row r="144" spans="2:32" s="7" customFormat="1" ht="21.75" x14ac:dyDescent="0.5">
      <c r="B144" s="121" t="s">
        <v>163</v>
      </c>
      <c r="C144" s="70">
        <v>115</v>
      </c>
      <c r="D144" s="89" t="s">
        <v>30</v>
      </c>
      <c r="E144" s="89">
        <v>15843</v>
      </c>
      <c r="F144" s="89">
        <v>30</v>
      </c>
      <c r="G144" s="89">
        <v>1562</v>
      </c>
      <c r="H144" s="70">
        <v>6</v>
      </c>
      <c r="I144" s="89">
        <v>43</v>
      </c>
      <c r="J144" s="89">
        <v>0</v>
      </c>
      <c r="K144" s="89" t="s">
        <v>40</v>
      </c>
      <c r="L144" s="88">
        <v>17282</v>
      </c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 t="s">
        <v>2308</v>
      </c>
      <c r="AB144" s="69" t="s">
        <v>2309</v>
      </c>
      <c r="AC144" s="69"/>
      <c r="AD144" s="69"/>
      <c r="AE144" s="69"/>
      <c r="AF144" s="69"/>
    </row>
    <row r="145" spans="2:32" s="7" customFormat="1" ht="21.75" x14ac:dyDescent="0.5">
      <c r="B145" s="121" t="s">
        <v>164</v>
      </c>
      <c r="C145" s="70">
        <v>116</v>
      </c>
      <c r="D145" s="89" t="s">
        <v>30</v>
      </c>
      <c r="E145" s="89">
        <v>15834</v>
      </c>
      <c r="F145" s="89">
        <v>2</v>
      </c>
      <c r="G145" s="89">
        <v>1553</v>
      </c>
      <c r="H145" s="70">
        <v>6</v>
      </c>
      <c r="I145" s="89">
        <v>30</v>
      </c>
      <c r="J145" s="89">
        <v>3</v>
      </c>
      <c r="K145" s="89" t="s">
        <v>165</v>
      </c>
      <c r="L145" s="88">
        <v>12393</v>
      </c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 t="s">
        <v>2310</v>
      </c>
      <c r="AB145" s="69" t="s">
        <v>2311</v>
      </c>
      <c r="AC145" s="69"/>
      <c r="AD145" s="69"/>
      <c r="AE145" s="69"/>
      <c r="AF145" s="69"/>
    </row>
    <row r="146" spans="2:32" s="7" customFormat="1" ht="21.75" x14ac:dyDescent="0.5">
      <c r="B146" s="82" t="s">
        <v>68</v>
      </c>
      <c r="C146" s="70">
        <v>117</v>
      </c>
      <c r="D146" s="70" t="s">
        <v>30</v>
      </c>
      <c r="E146" s="70">
        <v>15756</v>
      </c>
      <c r="F146" s="70">
        <v>65</v>
      </c>
      <c r="G146" s="70">
        <v>396</v>
      </c>
      <c r="H146" s="70">
        <v>6</v>
      </c>
      <c r="I146" s="70">
        <v>12</v>
      </c>
      <c r="J146" s="70">
        <v>2</v>
      </c>
      <c r="K146" s="70">
        <v>0</v>
      </c>
      <c r="L146" s="88">
        <v>5000</v>
      </c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69" t="s">
        <v>2312</v>
      </c>
      <c r="AC146" s="69"/>
      <c r="AD146" s="69"/>
      <c r="AE146" s="69"/>
      <c r="AF146" s="69"/>
    </row>
    <row r="147" spans="2:32" s="7" customFormat="1" ht="21.75" x14ac:dyDescent="0.5">
      <c r="B147" s="82" t="s">
        <v>68</v>
      </c>
      <c r="C147" s="70">
        <v>118</v>
      </c>
      <c r="D147" s="70" t="s">
        <v>30</v>
      </c>
      <c r="E147" s="70">
        <v>15755</v>
      </c>
      <c r="F147" s="70">
        <v>47</v>
      </c>
      <c r="G147" s="70">
        <v>395</v>
      </c>
      <c r="H147" s="70">
        <v>6</v>
      </c>
      <c r="I147" s="70">
        <v>8</v>
      </c>
      <c r="J147" s="70">
        <v>3</v>
      </c>
      <c r="K147" s="70">
        <v>20</v>
      </c>
      <c r="L147" s="88">
        <v>3520</v>
      </c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69" t="s">
        <v>2313</v>
      </c>
      <c r="AC147" s="69"/>
      <c r="AD147" s="69"/>
      <c r="AE147" s="69"/>
      <c r="AF147" s="69"/>
    </row>
    <row r="148" spans="2:32" s="7" customFormat="1" ht="21.75" x14ac:dyDescent="0.5">
      <c r="B148" s="121" t="s">
        <v>68</v>
      </c>
      <c r="C148" s="70">
        <v>119</v>
      </c>
      <c r="D148" s="89" t="s">
        <v>30</v>
      </c>
      <c r="E148" s="89">
        <v>10781</v>
      </c>
      <c r="F148" s="89">
        <v>47</v>
      </c>
      <c r="G148" s="89">
        <v>154</v>
      </c>
      <c r="H148" s="70">
        <v>6</v>
      </c>
      <c r="I148" s="89">
        <v>0</v>
      </c>
      <c r="J148" s="89">
        <v>2</v>
      </c>
      <c r="K148" s="89" t="s">
        <v>99</v>
      </c>
      <c r="L148" s="88">
        <v>254</v>
      </c>
      <c r="M148" s="70">
        <v>29.25</v>
      </c>
      <c r="N148" s="70"/>
      <c r="O148" s="70"/>
      <c r="P148" s="70"/>
      <c r="Q148" s="70">
        <v>1</v>
      </c>
      <c r="R148" s="70">
        <v>1</v>
      </c>
      <c r="S148" s="70" t="s">
        <v>31</v>
      </c>
      <c r="T148" s="70" t="s">
        <v>32</v>
      </c>
      <c r="U148" s="70">
        <v>234</v>
      </c>
      <c r="V148" s="70"/>
      <c r="W148" s="70"/>
      <c r="X148" s="70"/>
      <c r="Y148" s="70"/>
      <c r="Z148" s="70">
        <v>40</v>
      </c>
      <c r="AA148" s="70" t="s">
        <v>2314</v>
      </c>
      <c r="AB148" s="69" t="s">
        <v>2315</v>
      </c>
      <c r="AC148" s="69"/>
      <c r="AD148" s="69"/>
      <c r="AE148" s="69"/>
      <c r="AF148" s="69"/>
    </row>
    <row r="149" spans="2:32" s="7" customFormat="1" ht="21.75" x14ac:dyDescent="0.5">
      <c r="B149" s="121"/>
      <c r="C149" s="70"/>
      <c r="D149" s="89"/>
      <c r="E149" s="89"/>
      <c r="F149" s="89"/>
      <c r="G149" s="89"/>
      <c r="H149" s="70"/>
      <c r="I149" s="89"/>
      <c r="J149" s="89"/>
      <c r="K149" s="89"/>
      <c r="L149" s="88"/>
      <c r="M149" s="70"/>
      <c r="N149" s="70"/>
      <c r="O149" s="70"/>
      <c r="P149" s="70"/>
      <c r="Q149" s="70"/>
      <c r="R149" s="70"/>
      <c r="S149" s="70" t="s">
        <v>33</v>
      </c>
      <c r="T149" s="70"/>
      <c r="U149" s="70"/>
      <c r="V149" s="70"/>
      <c r="W149" s="70">
        <v>117</v>
      </c>
      <c r="X149" s="70"/>
      <c r="Y149" s="70"/>
      <c r="Z149" s="70"/>
      <c r="AA149" s="70"/>
      <c r="AB149" s="69"/>
      <c r="AC149" s="69"/>
      <c r="AD149" s="69"/>
      <c r="AE149" s="69"/>
      <c r="AF149" s="69"/>
    </row>
    <row r="150" spans="2:32" s="7" customFormat="1" ht="21.75" x14ac:dyDescent="0.5">
      <c r="B150" s="121"/>
      <c r="C150" s="70"/>
      <c r="D150" s="89"/>
      <c r="E150" s="89"/>
      <c r="F150" s="89"/>
      <c r="G150" s="89"/>
      <c r="H150" s="70"/>
      <c r="I150" s="89"/>
      <c r="J150" s="89"/>
      <c r="K150" s="89"/>
      <c r="L150" s="88"/>
      <c r="M150" s="70"/>
      <c r="N150" s="70"/>
      <c r="O150" s="70"/>
      <c r="P150" s="70"/>
      <c r="Q150" s="70"/>
      <c r="R150" s="70"/>
      <c r="S150" s="70" t="s">
        <v>34</v>
      </c>
      <c r="T150" s="70"/>
      <c r="U150" s="70"/>
      <c r="V150" s="70"/>
      <c r="W150" s="70">
        <v>117</v>
      </c>
      <c r="X150" s="70"/>
      <c r="Y150" s="70"/>
      <c r="Z150" s="70"/>
      <c r="AA150" s="70"/>
      <c r="AB150" s="69"/>
      <c r="AC150" s="69"/>
      <c r="AD150" s="69"/>
      <c r="AE150" s="69"/>
      <c r="AF150" s="69"/>
    </row>
    <row r="151" spans="2:32" s="7" customFormat="1" ht="21.75" x14ac:dyDescent="0.5">
      <c r="B151" s="121"/>
      <c r="C151" s="70"/>
      <c r="D151" s="89"/>
      <c r="E151" s="89"/>
      <c r="F151" s="89"/>
      <c r="G151" s="89"/>
      <c r="H151" s="70"/>
      <c r="I151" s="89"/>
      <c r="J151" s="89"/>
      <c r="K151" s="89"/>
      <c r="L151" s="88"/>
      <c r="M151" s="70"/>
      <c r="N151" s="70"/>
      <c r="O151" s="70"/>
      <c r="P151" s="70"/>
      <c r="Q151" s="70">
        <v>2</v>
      </c>
      <c r="R151" s="70"/>
      <c r="S151" s="70" t="s">
        <v>31</v>
      </c>
      <c r="T151" s="70" t="s">
        <v>32</v>
      </c>
      <c r="U151" s="70">
        <v>108</v>
      </c>
      <c r="V151" s="70"/>
      <c r="W151" s="70"/>
      <c r="X151" s="70"/>
      <c r="Y151" s="70"/>
      <c r="Z151" s="70">
        <v>30</v>
      </c>
      <c r="AA151" s="70"/>
      <c r="AB151" s="69"/>
      <c r="AC151" s="69"/>
      <c r="AD151" s="69"/>
      <c r="AE151" s="69"/>
      <c r="AF151" s="69"/>
    </row>
    <row r="152" spans="2:32" s="7" customFormat="1" ht="21.75" x14ac:dyDescent="0.5">
      <c r="B152" s="121"/>
      <c r="C152" s="70"/>
      <c r="D152" s="89"/>
      <c r="E152" s="89"/>
      <c r="F152" s="89"/>
      <c r="G152" s="89"/>
      <c r="H152" s="70"/>
      <c r="I152" s="89"/>
      <c r="J152" s="89"/>
      <c r="K152" s="89"/>
      <c r="L152" s="88"/>
      <c r="M152" s="70"/>
      <c r="N152" s="70"/>
      <c r="O152" s="70"/>
      <c r="P152" s="70"/>
      <c r="Q152" s="70"/>
      <c r="R152" s="70"/>
      <c r="S152" s="70" t="s">
        <v>33</v>
      </c>
      <c r="T152" s="70"/>
      <c r="U152" s="70"/>
      <c r="V152" s="70"/>
      <c r="W152" s="70">
        <v>54</v>
      </c>
      <c r="X152" s="70"/>
      <c r="Y152" s="70"/>
      <c r="Z152" s="70"/>
      <c r="AA152" s="70"/>
      <c r="AB152" s="69"/>
      <c r="AC152" s="69"/>
      <c r="AD152" s="69"/>
      <c r="AE152" s="69"/>
      <c r="AF152" s="69"/>
    </row>
    <row r="153" spans="2:32" s="7" customFormat="1" ht="21.75" x14ac:dyDescent="0.5">
      <c r="B153" s="121"/>
      <c r="C153" s="70"/>
      <c r="D153" s="89"/>
      <c r="E153" s="89"/>
      <c r="F153" s="89"/>
      <c r="G153" s="89"/>
      <c r="H153" s="70"/>
      <c r="I153" s="89"/>
      <c r="J153" s="89"/>
      <c r="K153" s="89"/>
      <c r="L153" s="88"/>
      <c r="M153" s="70"/>
      <c r="N153" s="70"/>
      <c r="O153" s="70"/>
      <c r="P153" s="70"/>
      <c r="Q153" s="70"/>
      <c r="R153" s="70"/>
      <c r="S153" s="70" t="s">
        <v>34</v>
      </c>
      <c r="T153" s="70"/>
      <c r="U153" s="70"/>
      <c r="V153" s="70"/>
      <c r="W153" s="70">
        <v>54</v>
      </c>
      <c r="X153" s="70"/>
      <c r="Y153" s="70"/>
      <c r="Z153" s="70"/>
      <c r="AA153" s="70"/>
      <c r="AB153" s="69"/>
      <c r="AC153" s="69"/>
      <c r="AD153" s="69"/>
      <c r="AE153" s="69"/>
      <c r="AF153" s="69"/>
    </row>
    <row r="154" spans="2:32" s="7" customFormat="1" ht="21.75" x14ac:dyDescent="0.5">
      <c r="B154" s="121" t="s">
        <v>166</v>
      </c>
      <c r="C154" s="70">
        <v>120</v>
      </c>
      <c r="D154" s="89" t="s">
        <v>30</v>
      </c>
      <c r="E154" s="89">
        <v>15924</v>
      </c>
      <c r="F154" s="89">
        <v>67</v>
      </c>
      <c r="G154" s="89">
        <v>2959</v>
      </c>
      <c r="H154" s="70">
        <v>6</v>
      </c>
      <c r="I154" s="89">
        <v>15</v>
      </c>
      <c r="J154" s="89">
        <v>0</v>
      </c>
      <c r="K154" s="89" t="s">
        <v>92</v>
      </c>
      <c r="L154" s="88">
        <v>6065</v>
      </c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 t="s">
        <v>2316</v>
      </c>
      <c r="AB154" s="69" t="s">
        <v>2317</v>
      </c>
      <c r="AC154" s="69"/>
      <c r="AD154" s="69"/>
      <c r="AE154" s="69"/>
      <c r="AF154" s="69"/>
    </row>
    <row r="155" spans="2:32" s="7" customFormat="1" ht="21.75" x14ac:dyDescent="0.5">
      <c r="B155" s="121" t="s">
        <v>68</v>
      </c>
      <c r="C155" s="70">
        <v>121</v>
      </c>
      <c r="D155" s="89" t="s">
        <v>30</v>
      </c>
      <c r="E155" s="89">
        <v>15940</v>
      </c>
      <c r="F155" s="89">
        <v>80</v>
      </c>
      <c r="G155" s="89">
        <v>2975</v>
      </c>
      <c r="H155" s="70">
        <v>6</v>
      </c>
      <c r="I155" s="89">
        <v>2</v>
      </c>
      <c r="J155" s="89">
        <v>1</v>
      </c>
      <c r="K155" s="89" t="s">
        <v>167</v>
      </c>
      <c r="L155" s="88">
        <v>998</v>
      </c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 t="s">
        <v>2318</v>
      </c>
      <c r="AB155" s="69" t="s">
        <v>2319</v>
      </c>
      <c r="AC155" s="69"/>
      <c r="AD155" s="69"/>
      <c r="AE155" s="69"/>
      <c r="AF155" s="69"/>
    </row>
    <row r="156" spans="2:32" s="7" customFormat="1" ht="21.75" x14ac:dyDescent="0.5">
      <c r="B156" s="82" t="s">
        <v>166</v>
      </c>
      <c r="C156" s="70">
        <v>122</v>
      </c>
      <c r="D156" s="70" t="s">
        <v>30</v>
      </c>
      <c r="E156" s="70">
        <v>56715</v>
      </c>
      <c r="F156" s="70">
        <v>195</v>
      </c>
      <c r="G156" s="70">
        <v>1897</v>
      </c>
      <c r="H156" s="70">
        <v>6</v>
      </c>
      <c r="I156" s="70">
        <v>2</v>
      </c>
      <c r="J156" s="70">
        <v>0</v>
      </c>
      <c r="K156" s="70">
        <v>12</v>
      </c>
      <c r="L156" s="88">
        <v>812</v>
      </c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69" t="s">
        <v>2320</v>
      </c>
      <c r="AC156" s="69"/>
      <c r="AD156" s="69"/>
      <c r="AE156" s="69"/>
      <c r="AF156" s="69"/>
    </row>
    <row r="157" spans="2:32" s="7" customFormat="1" ht="21.75" x14ac:dyDescent="0.5">
      <c r="B157" s="82" t="s">
        <v>68</v>
      </c>
      <c r="C157" s="70">
        <v>123</v>
      </c>
      <c r="D157" s="70" t="s">
        <v>30</v>
      </c>
      <c r="E157" s="70">
        <v>15663</v>
      </c>
      <c r="F157" s="70">
        <v>22</v>
      </c>
      <c r="G157" s="70">
        <v>303</v>
      </c>
      <c r="H157" s="70">
        <v>6</v>
      </c>
      <c r="I157" s="70">
        <v>12</v>
      </c>
      <c r="J157" s="70">
        <v>1</v>
      </c>
      <c r="K157" s="70">
        <v>23</v>
      </c>
      <c r="L157" s="88">
        <v>4923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69" t="s">
        <v>2321</v>
      </c>
      <c r="AC157" s="69"/>
      <c r="AD157" s="69"/>
      <c r="AE157" s="69"/>
      <c r="AF157" s="69"/>
    </row>
    <row r="158" spans="2:32" s="7" customFormat="1" ht="21.75" x14ac:dyDescent="0.5">
      <c r="B158" s="121" t="s">
        <v>168</v>
      </c>
      <c r="C158" s="70">
        <v>124</v>
      </c>
      <c r="D158" s="89" t="s">
        <v>30</v>
      </c>
      <c r="E158" s="89">
        <v>15667</v>
      </c>
      <c r="F158" s="89">
        <v>34</v>
      </c>
      <c r="G158" s="89">
        <v>307</v>
      </c>
      <c r="H158" s="70">
        <v>6</v>
      </c>
      <c r="I158" s="89">
        <v>25</v>
      </c>
      <c r="J158" s="89">
        <v>1</v>
      </c>
      <c r="K158" s="89" t="s">
        <v>169</v>
      </c>
      <c r="L158" s="88">
        <v>10117</v>
      </c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 t="s">
        <v>2322</v>
      </c>
      <c r="AB158" s="69" t="s">
        <v>2323</v>
      </c>
      <c r="AC158" s="69"/>
      <c r="AD158" s="69"/>
      <c r="AE158" s="69"/>
      <c r="AF158" s="69"/>
    </row>
    <row r="159" spans="2:32" s="7" customFormat="1" ht="21.75" x14ac:dyDescent="0.5">
      <c r="B159" s="121" t="s">
        <v>168</v>
      </c>
      <c r="C159" s="70">
        <v>125</v>
      </c>
      <c r="D159" s="89" t="s">
        <v>30</v>
      </c>
      <c r="E159" s="89">
        <v>15913</v>
      </c>
      <c r="F159" s="89">
        <v>48</v>
      </c>
      <c r="G159" s="89">
        <v>2948</v>
      </c>
      <c r="H159" s="70">
        <v>6</v>
      </c>
      <c r="I159" s="89">
        <v>5</v>
      </c>
      <c r="J159" s="89">
        <v>1</v>
      </c>
      <c r="K159" s="89" t="s">
        <v>61</v>
      </c>
      <c r="L159" s="88">
        <v>2104</v>
      </c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 t="s">
        <v>2324</v>
      </c>
      <c r="AB159" s="69" t="s">
        <v>2325</v>
      </c>
      <c r="AC159" s="69"/>
      <c r="AD159" s="69"/>
      <c r="AE159" s="69"/>
      <c r="AF159" s="69"/>
    </row>
    <row r="160" spans="2:32" s="7" customFormat="1" ht="21.75" x14ac:dyDescent="0.5">
      <c r="B160" s="121" t="s">
        <v>168</v>
      </c>
      <c r="C160" s="70">
        <v>126</v>
      </c>
      <c r="D160" s="89" t="s">
        <v>30</v>
      </c>
      <c r="E160" s="89">
        <v>15908</v>
      </c>
      <c r="F160" s="89">
        <v>43</v>
      </c>
      <c r="G160" s="89">
        <v>2943</v>
      </c>
      <c r="H160" s="70">
        <v>6</v>
      </c>
      <c r="I160" s="89">
        <v>16</v>
      </c>
      <c r="J160" s="89">
        <v>3</v>
      </c>
      <c r="K160" s="89" t="s">
        <v>145</v>
      </c>
      <c r="L160" s="88">
        <v>6719</v>
      </c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 t="s">
        <v>2326</v>
      </c>
      <c r="AB160" s="69" t="s">
        <v>2327</v>
      </c>
      <c r="AC160" s="69"/>
      <c r="AD160" s="69"/>
      <c r="AE160" s="69"/>
      <c r="AF160" s="69"/>
    </row>
    <row r="161" spans="2:32" s="7" customFormat="1" ht="21.75" x14ac:dyDescent="0.5">
      <c r="B161" s="121" t="s">
        <v>168</v>
      </c>
      <c r="C161" s="70">
        <v>127</v>
      </c>
      <c r="D161" s="89" t="s">
        <v>30</v>
      </c>
      <c r="E161" s="89">
        <v>10767</v>
      </c>
      <c r="F161" s="89">
        <v>5</v>
      </c>
      <c r="G161" s="89">
        <v>97</v>
      </c>
      <c r="H161" s="70">
        <v>6</v>
      </c>
      <c r="I161" s="89">
        <v>0</v>
      </c>
      <c r="J161" s="89">
        <v>2</v>
      </c>
      <c r="K161" s="89" t="s">
        <v>123</v>
      </c>
      <c r="L161" s="88">
        <v>248.5</v>
      </c>
      <c r="M161" s="70">
        <v>31.5</v>
      </c>
      <c r="N161" s="70"/>
      <c r="O161" s="70"/>
      <c r="P161" s="70"/>
      <c r="Q161" s="70">
        <v>1</v>
      </c>
      <c r="R161" s="70">
        <v>2</v>
      </c>
      <c r="S161" s="70" t="s">
        <v>31</v>
      </c>
      <c r="T161" s="70" t="s">
        <v>32</v>
      </c>
      <c r="U161" s="70">
        <v>252</v>
      </c>
      <c r="V161" s="70"/>
      <c r="W161" s="70"/>
      <c r="X161" s="70"/>
      <c r="Y161" s="70"/>
      <c r="Z161" s="70">
        <v>30</v>
      </c>
      <c r="AA161" s="70" t="s">
        <v>2328</v>
      </c>
      <c r="AB161" s="69" t="s">
        <v>2329</v>
      </c>
      <c r="AC161" s="69"/>
      <c r="AD161" s="69"/>
      <c r="AE161" s="69"/>
      <c r="AF161" s="69"/>
    </row>
    <row r="162" spans="2:32" s="7" customFormat="1" ht="21.75" x14ac:dyDescent="0.5">
      <c r="B162" s="121"/>
      <c r="C162" s="70"/>
      <c r="D162" s="89"/>
      <c r="E162" s="89"/>
      <c r="F162" s="89"/>
      <c r="G162" s="89"/>
      <c r="H162" s="70"/>
      <c r="I162" s="89"/>
      <c r="J162" s="89"/>
      <c r="K162" s="89"/>
      <c r="L162" s="88"/>
      <c r="M162" s="70"/>
      <c r="N162" s="70"/>
      <c r="O162" s="70"/>
      <c r="P162" s="70"/>
      <c r="Q162" s="70"/>
      <c r="R162" s="70"/>
      <c r="S162" s="70" t="s">
        <v>33</v>
      </c>
      <c r="T162" s="70"/>
      <c r="U162" s="70"/>
      <c r="V162" s="70"/>
      <c r="W162" s="70">
        <v>126</v>
      </c>
      <c r="X162" s="70"/>
      <c r="Y162" s="70"/>
      <c r="Z162" s="70"/>
      <c r="AA162" s="70"/>
      <c r="AB162" s="69"/>
      <c r="AC162" s="69"/>
      <c r="AD162" s="69"/>
      <c r="AE162" s="69"/>
      <c r="AF162" s="69"/>
    </row>
    <row r="163" spans="2:32" s="7" customFormat="1" ht="21.75" x14ac:dyDescent="0.5">
      <c r="B163" s="121"/>
      <c r="C163" s="70"/>
      <c r="D163" s="89"/>
      <c r="E163" s="89"/>
      <c r="F163" s="89"/>
      <c r="G163" s="89"/>
      <c r="H163" s="70"/>
      <c r="I163" s="89"/>
      <c r="J163" s="89"/>
      <c r="K163" s="89"/>
      <c r="L163" s="88"/>
      <c r="M163" s="70"/>
      <c r="N163" s="70"/>
      <c r="O163" s="70"/>
      <c r="P163" s="70"/>
      <c r="Q163" s="70"/>
      <c r="R163" s="70"/>
      <c r="S163" s="70" t="s">
        <v>34</v>
      </c>
      <c r="T163" s="70"/>
      <c r="U163" s="70"/>
      <c r="V163" s="70"/>
      <c r="W163" s="70">
        <v>126</v>
      </c>
      <c r="X163" s="70"/>
      <c r="Y163" s="70"/>
      <c r="Z163" s="70"/>
      <c r="AA163" s="70"/>
      <c r="AB163" s="69"/>
      <c r="AC163" s="69"/>
      <c r="AD163" s="69"/>
      <c r="AE163" s="69"/>
      <c r="AF163" s="69"/>
    </row>
    <row r="164" spans="2:32" s="7" customFormat="1" ht="21.75" x14ac:dyDescent="0.5">
      <c r="B164" s="121" t="s">
        <v>170</v>
      </c>
      <c r="C164" s="70">
        <v>128</v>
      </c>
      <c r="D164" s="89" t="s">
        <v>30</v>
      </c>
      <c r="E164" s="89">
        <v>31221</v>
      </c>
      <c r="F164" s="89">
        <v>58</v>
      </c>
      <c r="G164" s="89">
        <v>100</v>
      </c>
      <c r="H164" s="70">
        <v>6</v>
      </c>
      <c r="I164" s="89">
        <v>0</v>
      </c>
      <c r="J164" s="89">
        <v>0</v>
      </c>
      <c r="K164" s="89" t="s">
        <v>57</v>
      </c>
      <c r="L164" s="88">
        <v>77.5</v>
      </c>
      <c r="M164" s="70">
        <v>7.5</v>
      </c>
      <c r="N164" s="70"/>
      <c r="O164" s="70"/>
      <c r="P164" s="70"/>
      <c r="Q164" s="70">
        <v>1</v>
      </c>
      <c r="R164" s="70">
        <v>3</v>
      </c>
      <c r="S164" s="70" t="s">
        <v>31</v>
      </c>
      <c r="T164" s="70" t="s">
        <v>73</v>
      </c>
      <c r="U164" s="70">
        <v>30</v>
      </c>
      <c r="V164" s="70"/>
      <c r="W164" s="70"/>
      <c r="X164" s="70"/>
      <c r="Y164" s="70"/>
      <c r="Z164" s="70">
        <v>30</v>
      </c>
      <c r="AA164" s="70" t="s">
        <v>2330</v>
      </c>
      <c r="AB164" s="69" t="s">
        <v>2331</v>
      </c>
      <c r="AC164" s="69"/>
      <c r="AD164" s="69"/>
      <c r="AE164" s="69"/>
      <c r="AF164" s="69"/>
    </row>
    <row r="165" spans="2:32" s="7" customFormat="1" ht="21.75" x14ac:dyDescent="0.5">
      <c r="B165" s="121" t="s">
        <v>171</v>
      </c>
      <c r="C165" s="70">
        <v>129</v>
      </c>
      <c r="D165" s="89" t="s">
        <v>30</v>
      </c>
      <c r="E165" s="89">
        <v>15923</v>
      </c>
      <c r="F165" s="89">
        <v>66</v>
      </c>
      <c r="G165" s="89">
        <v>2958</v>
      </c>
      <c r="H165" s="70">
        <v>6</v>
      </c>
      <c r="I165" s="89">
        <v>14</v>
      </c>
      <c r="J165" s="89">
        <v>2</v>
      </c>
      <c r="K165" s="89" t="s">
        <v>172</v>
      </c>
      <c r="L165" s="88">
        <v>5862</v>
      </c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 t="s">
        <v>2332</v>
      </c>
      <c r="AB165" s="69" t="s">
        <v>2333</v>
      </c>
      <c r="AC165" s="69"/>
      <c r="AD165" s="69"/>
      <c r="AE165" s="69"/>
      <c r="AF165" s="69"/>
    </row>
    <row r="166" spans="2:32" s="7" customFormat="1" ht="21.75" x14ac:dyDescent="0.5">
      <c r="B166" s="121" t="s">
        <v>173</v>
      </c>
      <c r="C166" s="70">
        <v>130</v>
      </c>
      <c r="D166" s="89" t="s">
        <v>30</v>
      </c>
      <c r="E166" s="89">
        <v>31222</v>
      </c>
      <c r="F166" s="89">
        <v>3</v>
      </c>
      <c r="G166" s="89">
        <v>95</v>
      </c>
      <c r="H166" s="70">
        <v>6</v>
      </c>
      <c r="I166" s="89">
        <v>2</v>
      </c>
      <c r="J166" s="89">
        <v>2</v>
      </c>
      <c r="K166" s="89" t="s">
        <v>62</v>
      </c>
      <c r="L166" s="88">
        <v>974</v>
      </c>
      <c r="M166" s="70">
        <v>46</v>
      </c>
      <c r="N166" s="70"/>
      <c r="O166" s="70"/>
      <c r="P166" s="70"/>
      <c r="Q166" s="70">
        <v>1</v>
      </c>
      <c r="R166" s="70">
        <v>4</v>
      </c>
      <c r="S166" s="70" t="s">
        <v>31</v>
      </c>
      <c r="T166" s="70" t="s">
        <v>32</v>
      </c>
      <c r="U166" s="70">
        <v>368</v>
      </c>
      <c r="V166" s="70"/>
      <c r="W166" s="70"/>
      <c r="X166" s="70"/>
      <c r="Y166" s="70"/>
      <c r="Z166" s="70">
        <v>30</v>
      </c>
      <c r="AA166" s="70" t="s">
        <v>2334</v>
      </c>
      <c r="AB166" s="69" t="s">
        <v>2335</v>
      </c>
      <c r="AC166" s="69"/>
      <c r="AD166" s="69"/>
      <c r="AE166" s="69"/>
      <c r="AF166" s="69"/>
    </row>
    <row r="167" spans="2:32" s="7" customFormat="1" ht="21.75" x14ac:dyDescent="0.5">
      <c r="B167" s="121"/>
      <c r="C167" s="70"/>
      <c r="D167" s="89"/>
      <c r="E167" s="89"/>
      <c r="F167" s="89"/>
      <c r="G167" s="89"/>
      <c r="H167" s="70"/>
      <c r="I167" s="89"/>
      <c r="J167" s="89"/>
      <c r="K167" s="89"/>
      <c r="L167" s="88"/>
      <c r="M167" s="70"/>
      <c r="N167" s="70"/>
      <c r="O167" s="70"/>
      <c r="P167" s="70"/>
      <c r="Q167" s="70"/>
      <c r="R167" s="70"/>
      <c r="S167" s="70" t="s">
        <v>33</v>
      </c>
      <c r="T167" s="70"/>
      <c r="U167" s="70"/>
      <c r="V167" s="70"/>
      <c r="W167" s="70">
        <v>184</v>
      </c>
      <c r="X167" s="70"/>
      <c r="Y167" s="70"/>
      <c r="Z167" s="70"/>
      <c r="AA167" s="70"/>
      <c r="AB167" s="69"/>
      <c r="AC167" s="69"/>
      <c r="AD167" s="69"/>
      <c r="AE167" s="69"/>
      <c r="AF167" s="69"/>
    </row>
    <row r="168" spans="2:32" s="7" customFormat="1" ht="21.75" x14ac:dyDescent="0.5">
      <c r="B168" s="121"/>
      <c r="C168" s="70"/>
      <c r="D168" s="89"/>
      <c r="E168" s="89"/>
      <c r="F168" s="89"/>
      <c r="G168" s="89"/>
      <c r="H168" s="70"/>
      <c r="I168" s="89"/>
      <c r="J168" s="89"/>
      <c r="K168" s="89"/>
      <c r="L168" s="88"/>
      <c r="M168" s="70"/>
      <c r="N168" s="70"/>
      <c r="O168" s="70"/>
      <c r="P168" s="70"/>
      <c r="Q168" s="70"/>
      <c r="R168" s="70"/>
      <c r="S168" s="70" t="s">
        <v>34</v>
      </c>
      <c r="T168" s="70"/>
      <c r="U168" s="70"/>
      <c r="V168" s="70"/>
      <c r="W168" s="70">
        <v>184</v>
      </c>
      <c r="X168" s="70"/>
      <c r="Y168" s="70"/>
      <c r="Z168" s="70"/>
      <c r="AA168" s="70"/>
      <c r="AB168" s="69"/>
      <c r="AC168" s="69"/>
      <c r="AD168" s="69"/>
      <c r="AE168" s="69"/>
      <c r="AF168" s="69"/>
    </row>
    <row r="169" spans="2:32" s="56" customFormat="1" ht="21.75" x14ac:dyDescent="0.5">
      <c r="B169" s="134" t="s">
        <v>174</v>
      </c>
      <c r="C169" s="75">
        <v>131</v>
      </c>
      <c r="D169" s="75" t="s">
        <v>30</v>
      </c>
      <c r="E169" s="75">
        <v>15860</v>
      </c>
      <c r="F169" s="75">
        <v>42</v>
      </c>
      <c r="G169" s="75">
        <v>1579</v>
      </c>
      <c r="H169" s="75">
        <v>6</v>
      </c>
      <c r="I169" s="75">
        <v>38</v>
      </c>
      <c r="J169" s="75">
        <v>2</v>
      </c>
      <c r="K169" s="75">
        <v>13</v>
      </c>
      <c r="L169" s="79">
        <v>15413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105"/>
      <c r="AC169" s="105"/>
      <c r="AD169" s="105"/>
      <c r="AE169" s="105"/>
      <c r="AF169" s="105"/>
    </row>
    <row r="170" spans="2:32" s="7" customFormat="1" ht="21.75" x14ac:dyDescent="0.5">
      <c r="B170" s="121" t="s">
        <v>127</v>
      </c>
      <c r="C170" s="70">
        <v>132</v>
      </c>
      <c r="D170" s="89" t="s">
        <v>30</v>
      </c>
      <c r="E170" s="89">
        <v>4078</v>
      </c>
      <c r="F170" s="89">
        <v>3</v>
      </c>
      <c r="G170" s="89">
        <v>92</v>
      </c>
      <c r="H170" s="70">
        <v>6</v>
      </c>
      <c r="I170" s="89">
        <v>0</v>
      </c>
      <c r="J170" s="89">
        <v>2</v>
      </c>
      <c r="K170" s="89" t="s">
        <v>175</v>
      </c>
      <c r="L170" s="88">
        <v>226.25</v>
      </c>
      <c r="M170" s="70">
        <v>23.75</v>
      </c>
      <c r="N170" s="70"/>
      <c r="O170" s="70"/>
      <c r="P170" s="70"/>
      <c r="Q170" s="70">
        <v>1</v>
      </c>
      <c r="R170" s="70">
        <v>6</v>
      </c>
      <c r="S170" s="70" t="s">
        <v>31</v>
      </c>
      <c r="T170" s="70" t="s">
        <v>69</v>
      </c>
      <c r="U170" s="70">
        <v>95</v>
      </c>
      <c r="V170" s="70"/>
      <c r="W170" s="70"/>
      <c r="X170" s="70"/>
      <c r="Y170" s="70"/>
      <c r="Z170" s="70">
        <v>20</v>
      </c>
      <c r="AA170" s="70" t="s">
        <v>2336</v>
      </c>
      <c r="AB170" s="69" t="s">
        <v>2337</v>
      </c>
      <c r="AC170" s="69"/>
      <c r="AD170" s="69"/>
      <c r="AE170" s="69"/>
      <c r="AF170" s="69"/>
    </row>
    <row r="171" spans="2:32" s="7" customFormat="1" ht="21.75" x14ac:dyDescent="0.5">
      <c r="B171" s="82" t="s">
        <v>176</v>
      </c>
      <c r="C171" s="70">
        <v>133</v>
      </c>
      <c r="D171" s="70" t="s">
        <v>30</v>
      </c>
      <c r="E171" s="70">
        <v>66072</v>
      </c>
      <c r="F171" s="70">
        <v>222</v>
      </c>
      <c r="G171" s="70">
        <v>3811</v>
      </c>
      <c r="H171" s="70">
        <v>6</v>
      </c>
      <c r="I171" s="70">
        <v>6</v>
      </c>
      <c r="J171" s="70">
        <v>3</v>
      </c>
      <c r="K171" s="70">
        <v>78.900000000000006</v>
      </c>
      <c r="L171" s="88">
        <v>2778.9</v>
      </c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69" t="s">
        <v>2338</v>
      </c>
      <c r="AC171" s="69"/>
      <c r="AD171" s="69"/>
      <c r="AE171" s="69"/>
      <c r="AF171" s="69"/>
    </row>
    <row r="172" spans="2:32" s="7" customFormat="1" ht="21.75" x14ac:dyDescent="0.5">
      <c r="B172" s="82" t="s">
        <v>177</v>
      </c>
      <c r="C172" s="70">
        <v>134</v>
      </c>
      <c r="D172" s="70" t="s">
        <v>30</v>
      </c>
      <c r="E172" s="70">
        <v>62755</v>
      </c>
      <c r="F172" s="70">
        <v>216</v>
      </c>
      <c r="G172" s="70">
        <v>2328</v>
      </c>
      <c r="H172" s="70">
        <v>6</v>
      </c>
      <c r="I172" s="70">
        <v>4</v>
      </c>
      <c r="J172" s="70">
        <v>1</v>
      </c>
      <c r="K172" s="70">
        <v>71</v>
      </c>
      <c r="L172" s="88">
        <v>1771</v>
      </c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69" t="s">
        <v>2339</v>
      </c>
      <c r="AC172" s="69"/>
      <c r="AD172" s="69"/>
      <c r="AE172" s="69"/>
      <c r="AF172" s="69"/>
    </row>
    <row r="173" spans="2:32" s="7" customFormat="1" ht="21.75" x14ac:dyDescent="0.5">
      <c r="B173" s="121" t="s">
        <v>178</v>
      </c>
      <c r="C173" s="70">
        <v>135</v>
      </c>
      <c r="D173" s="89" t="s">
        <v>30</v>
      </c>
      <c r="E173" s="89">
        <v>10768</v>
      </c>
      <c r="F173" s="89">
        <v>57</v>
      </c>
      <c r="G173" s="89">
        <v>101</v>
      </c>
      <c r="H173" s="70">
        <v>6</v>
      </c>
      <c r="I173" s="89">
        <v>0</v>
      </c>
      <c r="J173" s="89">
        <v>0</v>
      </c>
      <c r="K173" s="89" t="s">
        <v>111</v>
      </c>
      <c r="L173" s="88">
        <v>74.5</v>
      </c>
      <c r="M173" s="70">
        <v>16.5</v>
      </c>
      <c r="N173" s="70"/>
      <c r="O173" s="70"/>
      <c r="P173" s="70"/>
      <c r="Q173" s="70">
        <v>1</v>
      </c>
      <c r="R173" s="70">
        <v>8</v>
      </c>
      <c r="S173" s="70" t="s">
        <v>31</v>
      </c>
      <c r="T173" s="70" t="s">
        <v>69</v>
      </c>
      <c r="U173" s="70">
        <v>66</v>
      </c>
      <c r="V173" s="70"/>
      <c r="W173" s="70"/>
      <c r="X173" s="70"/>
      <c r="Y173" s="70"/>
      <c r="Z173" s="70">
        <v>30</v>
      </c>
      <c r="AA173" s="70" t="s">
        <v>2340</v>
      </c>
      <c r="AB173" s="69" t="s">
        <v>2341</v>
      </c>
      <c r="AC173" s="69"/>
      <c r="AD173" s="69"/>
      <c r="AE173" s="69"/>
      <c r="AF173" s="69"/>
    </row>
    <row r="174" spans="2:32" s="7" customFormat="1" ht="21.75" x14ac:dyDescent="0.5">
      <c r="B174" s="121" t="s">
        <v>178</v>
      </c>
      <c r="C174" s="70">
        <v>136</v>
      </c>
      <c r="D174" s="89" t="s">
        <v>30</v>
      </c>
      <c r="E174" s="89">
        <v>15674</v>
      </c>
      <c r="F174" s="89">
        <v>50</v>
      </c>
      <c r="G174" s="89">
        <v>314</v>
      </c>
      <c r="H174" s="70">
        <v>6</v>
      </c>
      <c r="I174" s="89">
        <v>13</v>
      </c>
      <c r="J174" s="89">
        <v>3</v>
      </c>
      <c r="K174" s="89" t="s">
        <v>155</v>
      </c>
      <c r="L174" s="88">
        <v>5595</v>
      </c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 t="s">
        <v>2342</v>
      </c>
      <c r="AB174" s="69" t="s">
        <v>2343</v>
      </c>
      <c r="AC174" s="69"/>
      <c r="AD174" s="69"/>
      <c r="AE174" s="69"/>
      <c r="AF174" s="69"/>
    </row>
    <row r="175" spans="2:32" s="7" customFormat="1" ht="21.75" x14ac:dyDescent="0.5">
      <c r="B175" s="121" t="s">
        <v>179</v>
      </c>
      <c r="C175" s="70">
        <v>137</v>
      </c>
      <c r="D175" s="89" t="s">
        <v>30</v>
      </c>
      <c r="E175" s="89">
        <v>39726</v>
      </c>
      <c r="F175" s="89">
        <v>109</v>
      </c>
      <c r="G175" s="89">
        <v>744</v>
      </c>
      <c r="H175" s="70">
        <v>6</v>
      </c>
      <c r="I175" s="89">
        <v>7</v>
      </c>
      <c r="J175" s="89">
        <v>0</v>
      </c>
      <c r="K175" s="89" t="s">
        <v>95</v>
      </c>
      <c r="L175" s="88">
        <v>2810</v>
      </c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 t="s">
        <v>2344</v>
      </c>
      <c r="AB175" s="69" t="s">
        <v>2345</v>
      </c>
      <c r="AC175" s="69"/>
      <c r="AD175" s="69"/>
      <c r="AE175" s="69"/>
      <c r="AF175" s="69"/>
    </row>
    <row r="176" spans="2:32" s="7" customFormat="1" ht="21.75" x14ac:dyDescent="0.5">
      <c r="B176" s="121" t="s">
        <v>180</v>
      </c>
      <c r="C176" s="70">
        <v>138</v>
      </c>
      <c r="D176" s="89" t="s">
        <v>30</v>
      </c>
      <c r="E176" s="89">
        <v>15927</v>
      </c>
      <c r="F176" s="89">
        <v>70</v>
      </c>
      <c r="G176" s="89">
        <v>2962</v>
      </c>
      <c r="H176" s="70">
        <v>6</v>
      </c>
      <c r="I176" s="89">
        <v>13</v>
      </c>
      <c r="J176" s="89">
        <v>2</v>
      </c>
      <c r="K176" s="89" t="s">
        <v>181</v>
      </c>
      <c r="L176" s="88">
        <v>5471</v>
      </c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 t="s">
        <v>2346</v>
      </c>
      <c r="AB176" s="69" t="s">
        <v>2347</v>
      </c>
      <c r="AC176" s="69"/>
      <c r="AD176" s="69"/>
      <c r="AE176" s="69"/>
      <c r="AF176" s="69"/>
    </row>
    <row r="177" spans="2:32" s="7" customFormat="1" ht="21.75" x14ac:dyDescent="0.5">
      <c r="B177" s="121" t="s">
        <v>182</v>
      </c>
      <c r="C177" s="70">
        <v>139</v>
      </c>
      <c r="D177" s="89" t="s">
        <v>30</v>
      </c>
      <c r="E177" s="89">
        <v>31245</v>
      </c>
      <c r="F177" s="89">
        <v>33</v>
      </c>
      <c r="G177" s="89">
        <v>169</v>
      </c>
      <c r="H177" s="70">
        <v>6</v>
      </c>
      <c r="I177" s="89">
        <v>0</v>
      </c>
      <c r="J177" s="89">
        <v>2</v>
      </c>
      <c r="K177" s="89" t="s">
        <v>183</v>
      </c>
      <c r="L177" s="88">
        <v>236.75</v>
      </c>
      <c r="M177" s="70">
        <v>47.25</v>
      </c>
      <c r="N177" s="70"/>
      <c r="O177" s="70"/>
      <c r="P177" s="70"/>
      <c r="Q177" s="70">
        <v>1</v>
      </c>
      <c r="R177" s="70">
        <v>11</v>
      </c>
      <c r="S177" s="70" t="s">
        <v>31</v>
      </c>
      <c r="T177" s="70" t="s">
        <v>32</v>
      </c>
      <c r="U177" s="70">
        <v>378</v>
      </c>
      <c r="V177" s="70"/>
      <c r="W177" s="70"/>
      <c r="X177" s="70"/>
      <c r="Y177" s="70"/>
      <c r="Z177" s="70">
        <v>40</v>
      </c>
      <c r="AA177" s="70" t="s">
        <v>2348</v>
      </c>
      <c r="AB177" s="69" t="s">
        <v>2349</v>
      </c>
      <c r="AC177" s="69"/>
      <c r="AD177" s="69"/>
      <c r="AE177" s="69"/>
      <c r="AF177" s="69"/>
    </row>
    <row r="178" spans="2:32" s="7" customFormat="1" ht="21.75" x14ac:dyDescent="0.5">
      <c r="B178" s="121"/>
      <c r="C178" s="70"/>
      <c r="D178" s="89"/>
      <c r="E178" s="89"/>
      <c r="F178" s="89"/>
      <c r="G178" s="89"/>
      <c r="H178" s="70"/>
      <c r="I178" s="89"/>
      <c r="J178" s="89"/>
      <c r="K178" s="89"/>
      <c r="L178" s="88"/>
      <c r="M178" s="70"/>
      <c r="N178" s="70"/>
      <c r="O178" s="70"/>
      <c r="P178" s="70"/>
      <c r="Q178" s="70"/>
      <c r="R178" s="70"/>
      <c r="S178" s="70" t="s">
        <v>33</v>
      </c>
      <c r="T178" s="70"/>
      <c r="U178" s="70"/>
      <c r="V178" s="70"/>
      <c r="W178" s="70">
        <v>189</v>
      </c>
      <c r="X178" s="70"/>
      <c r="Y178" s="70"/>
      <c r="Z178" s="70"/>
      <c r="AA178" s="70"/>
      <c r="AB178" s="69"/>
      <c r="AC178" s="69"/>
      <c r="AD178" s="69"/>
      <c r="AE178" s="69"/>
      <c r="AF178" s="69"/>
    </row>
    <row r="179" spans="2:32" s="7" customFormat="1" ht="21.75" x14ac:dyDescent="0.5">
      <c r="B179" s="121"/>
      <c r="C179" s="70"/>
      <c r="D179" s="89"/>
      <c r="E179" s="89"/>
      <c r="F179" s="89"/>
      <c r="G179" s="89"/>
      <c r="H179" s="70"/>
      <c r="I179" s="89"/>
      <c r="J179" s="89"/>
      <c r="K179" s="89"/>
      <c r="L179" s="88"/>
      <c r="M179" s="70"/>
      <c r="N179" s="70"/>
      <c r="O179" s="70"/>
      <c r="P179" s="70"/>
      <c r="Q179" s="70"/>
      <c r="R179" s="70"/>
      <c r="S179" s="70" t="s">
        <v>34</v>
      </c>
      <c r="T179" s="70"/>
      <c r="U179" s="70"/>
      <c r="V179" s="70"/>
      <c r="W179" s="70">
        <v>189</v>
      </c>
      <c r="X179" s="70"/>
      <c r="Y179" s="70"/>
      <c r="Z179" s="70"/>
      <c r="AA179" s="70"/>
      <c r="AB179" s="69"/>
      <c r="AC179" s="69"/>
      <c r="AD179" s="69"/>
      <c r="AE179" s="69"/>
      <c r="AF179" s="69"/>
    </row>
    <row r="180" spans="2:32" s="7" customFormat="1" ht="21.75" x14ac:dyDescent="0.5">
      <c r="B180" s="121" t="s">
        <v>182</v>
      </c>
      <c r="C180" s="70">
        <v>140</v>
      </c>
      <c r="D180" s="89" t="s">
        <v>30</v>
      </c>
      <c r="E180" s="89">
        <v>40037</v>
      </c>
      <c r="F180" s="89">
        <v>191</v>
      </c>
      <c r="G180" s="89">
        <v>817</v>
      </c>
      <c r="H180" s="70">
        <v>6</v>
      </c>
      <c r="I180" s="89">
        <v>1</v>
      </c>
      <c r="J180" s="89">
        <v>3</v>
      </c>
      <c r="K180" s="89" t="s">
        <v>184</v>
      </c>
      <c r="L180" s="88">
        <v>709</v>
      </c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 t="s">
        <v>2062</v>
      </c>
      <c r="AB180" s="69" t="s">
        <v>2350</v>
      </c>
      <c r="AC180" s="69"/>
      <c r="AD180" s="69"/>
      <c r="AE180" s="69"/>
      <c r="AF180" s="69"/>
    </row>
    <row r="181" spans="2:32" s="7" customFormat="1" ht="21.75" x14ac:dyDescent="0.5">
      <c r="B181" s="121" t="s">
        <v>182</v>
      </c>
      <c r="C181" s="70">
        <v>141</v>
      </c>
      <c r="D181" s="89" t="s">
        <v>30</v>
      </c>
      <c r="E181" s="89">
        <v>39718</v>
      </c>
      <c r="F181" s="89">
        <v>107</v>
      </c>
      <c r="G181" s="89">
        <v>736</v>
      </c>
      <c r="H181" s="70">
        <v>6</v>
      </c>
      <c r="I181" s="89">
        <v>16</v>
      </c>
      <c r="J181" s="89">
        <v>3</v>
      </c>
      <c r="K181" s="89" t="s">
        <v>185</v>
      </c>
      <c r="L181" s="88">
        <v>6740</v>
      </c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 t="s">
        <v>2351</v>
      </c>
      <c r="AB181" s="69" t="s">
        <v>2352</v>
      </c>
      <c r="AC181" s="69"/>
      <c r="AD181" s="69"/>
      <c r="AE181" s="69"/>
      <c r="AF181" s="69"/>
    </row>
    <row r="182" spans="2:32" s="7" customFormat="1" ht="21.75" x14ac:dyDescent="0.5">
      <c r="B182" s="121" t="s">
        <v>186</v>
      </c>
      <c r="C182" s="70">
        <v>142</v>
      </c>
      <c r="D182" s="89" t="s">
        <v>30</v>
      </c>
      <c r="E182" s="89">
        <v>15841</v>
      </c>
      <c r="F182" s="89">
        <v>26</v>
      </c>
      <c r="G182" s="89">
        <v>1560</v>
      </c>
      <c r="H182" s="70">
        <v>6</v>
      </c>
      <c r="I182" s="89">
        <v>15</v>
      </c>
      <c r="J182" s="89">
        <v>1</v>
      </c>
      <c r="K182" s="89" t="s">
        <v>81</v>
      </c>
      <c r="L182" s="88">
        <v>6136</v>
      </c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 t="s">
        <v>2353</v>
      </c>
      <c r="AB182" s="69" t="s">
        <v>2354</v>
      </c>
      <c r="AC182" s="69"/>
      <c r="AD182" s="69"/>
      <c r="AE182" s="69"/>
      <c r="AF182" s="69"/>
    </row>
    <row r="183" spans="2:32" s="7" customFormat="1" ht="21.75" x14ac:dyDescent="0.5">
      <c r="B183" s="121" t="s">
        <v>182</v>
      </c>
      <c r="C183" s="70">
        <v>143</v>
      </c>
      <c r="D183" s="89" t="s">
        <v>30</v>
      </c>
      <c r="E183" s="89">
        <v>59222</v>
      </c>
      <c r="F183" s="89">
        <v>202</v>
      </c>
      <c r="G183" s="89">
        <v>2050</v>
      </c>
      <c r="H183" s="70">
        <v>6</v>
      </c>
      <c r="I183" s="89">
        <v>7</v>
      </c>
      <c r="J183" s="89">
        <v>0</v>
      </c>
      <c r="K183" s="89" t="s">
        <v>92</v>
      </c>
      <c r="L183" s="88">
        <v>2865</v>
      </c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 t="s">
        <v>2355</v>
      </c>
      <c r="AB183" s="69" t="s">
        <v>2356</v>
      </c>
      <c r="AC183" s="69"/>
      <c r="AD183" s="69"/>
      <c r="AE183" s="69"/>
      <c r="AF183" s="69"/>
    </row>
    <row r="184" spans="2:32" s="7" customFormat="1" ht="21.75" x14ac:dyDescent="0.5">
      <c r="B184" s="121" t="s">
        <v>187</v>
      </c>
      <c r="C184" s="70">
        <v>144</v>
      </c>
      <c r="D184" s="89" t="s">
        <v>30</v>
      </c>
      <c r="E184" s="89">
        <v>39709</v>
      </c>
      <c r="F184" s="89">
        <v>153</v>
      </c>
      <c r="G184" s="89">
        <v>727</v>
      </c>
      <c r="H184" s="70">
        <v>6</v>
      </c>
      <c r="I184" s="89">
        <v>1</v>
      </c>
      <c r="J184" s="89">
        <v>3</v>
      </c>
      <c r="K184" s="89" t="s">
        <v>188</v>
      </c>
      <c r="L184" s="88">
        <v>684.75</v>
      </c>
      <c r="M184" s="70">
        <v>53.25</v>
      </c>
      <c r="N184" s="70"/>
      <c r="O184" s="70"/>
      <c r="P184" s="70"/>
      <c r="Q184" s="70">
        <v>1</v>
      </c>
      <c r="R184" s="70">
        <v>12</v>
      </c>
      <c r="S184" s="70" t="s">
        <v>31</v>
      </c>
      <c r="T184" s="70" t="s">
        <v>73</v>
      </c>
      <c r="U184" s="70">
        <v>78</v>
      </c>
      <c r="V184" s="70"/>
      <c r="W184" s="70"/>
      <c r="X184" s="70"/>
      <c r="Y184" s="70"/>
      <c r="Z184" s="70">
        <v>30</v>
      </c>
      <c r="AA184" s="70" t="s">
        <v>2357</v>
      </c>
      <c r="AB184" s="69" t="s">
        <v>2358</v>
      </c>
      <c r="AC184" s="69"/>
      <c r="AD184" s="69"/>
      <c r="AE184" s="69"/>
      <c r="AF184" s="69"/>
    </row>
    <row r="185" spans="2:32" s="7" customFormat="1" ht="21.75" x14ac:dyDescent="0.5">
      <c r="B185" s="121"/>
      <c r="C185" s="70"/>
      <c r="D185" s="89"/>
      <c r="E185" s="89"/>
      <c r="F185" s="89"/>
      <c r="G185" s="89"/>
      <c r="H185" s="70"/>
      <c r="I185" s="89"/>
      <c r="J185" s="89"/>
      <c r="K185" s="89"/>
      <c r="L185" s="88"/>
      <c r="M185" s="70"/>
      <c r="N185" s="70"/>
      <c r="O185" s="70"/>
      <c r="P185" s="70"/>
      <c r="Q185" s="70">
        <v>2</v>
      </c>
      <c r="R185" s="70">
        <v>258</v>
      </c>
      <c r="S185" s="70" t="s">
        <v>31</v>
      </c>
      <c r="T185" s="70" t="s">
        <v>73</v>
      </c>
      <c r="U185" s="70">
        <v>54</v>
      </c>
      <c r="V185" s="70"/>
      <c r="W185" s="70"/>
      <c r="X185" s="70"/>
      <c r="Y185" s="70"/>
      <c r="Z185" s="70">
        <v>10</v>
      </c>
      <c r="AA185" s="70"/>
      <c r="AB185" s="69"/>
      <c r="AC185" s="69"/>
      <c r="AD185" s="69"/>
      <c r="AE185" s="69"/>
      <c r="AF185" s="69"/>
    </row>
    <row r="186" spans="2:32" s="7" customFormat="1" ht="21.75" x14ac:dyDescent="0.5">
      <c r="B186" s="121"/>
      <c r="C186" s="70"/>
      <c r="D186" s="89"/>
      <c r="E186" s="89"/>
      <c r="F186" s="89"/>
      <c r="G186" s="89"/>
      <c r="H186" s="70"/>
      <c r="I186" s="89"/>
      <c r="J186" s="89"/>
      <c r="K186" s="89"/>
      <c r="L186" s="88"/>
      <c r="M186" s="70"/>
      <c r="N186" s="70"/>
      <c r="O186" s="70"/>
      <c r="P186" s="70"/>
      <c r="Q186" s="70"/>
      <c r="R186" s="70"/>
      <c r="S186" s="70"/>
      <c r="T186" s="70"/>
      <c r="U186" s="70">
        <v>15</v>
      </c>
      <c r="V186" s="70"/>
      <c r="W186" s="70"/>
      <c r="X186" s="70"/>
      <c r="Y186" s="70"/>
      <c r="Z186" s="70"/>
      <c r="AA186" s="70" t="s">
        <v>93</v>
      </c>
      <c r="AB186" s="69"/>
      <c r="AC186" s="69"/>
      <c r="AD186" s="69"/>
      <c r="AE186" s="69"/>
      <c r="AF186" s="69"/>
    </row>
    <row r="187" spans="2:32" s="7" customFormat="1" ht="21.75" x14ac:dyDescent="0.5">
      <c r="B187" s="121"/>
      <c r="C187" s="70"/>
      <c r="D187" s="89"/>
      <c r="E187" s="89"/>
      <c r="F187" s="89"/>
      <c r="G187" s="89"/>
      <c r="H187" s="70"/>
      <c r="I187" s="89"/>
      <c r="J187" s="89"/>
      <c r="K187" s="89"/>
      <c r="L187" s="88"/>
      <c r="M187" s="70"/>
      <c r="N187" s="70"/>
      <c r="O187" s="70"/>
      <c r="P187" s="70"/>
      <c r="Q187" s="70">
        <v>3</v>
      </c>
      <c r="R187" s="70">
        <v>200</v>
      </c>
      <c r="S187" s="70" t="s">
        <v>31</v>
      </c>
      <c r="T187" s="70" t="s">
        <v>73</v>
      </c>
      <c r="U187" s="70">
        <v>81</v>
      </c>
      <c r="V187" s="70"/>
      <c r="W187" s="70"/>
      <c r="X187" s="70"/>
      <c r="Y187" s="70"/>
      <c r="Z187" s="70">
        <v>10</v>
      </c>
      <c r="AA187" s="70"/>
      <c r="AB187" s="69"/>
      <c r="AC187" s="69"/>
      <c r="AD187" s="69"/>
      <c r="AE187" s="69"/>
      <c r="AF187" s="69"/>
    </row>
    <row r="188" spans="2:32" s="7" customFormat="1" ht="21.75" x14ac:dyDescent="0.5">
      <c r="B188" s="82" t="s">
        <v>187</v>
      </c>
      <c r="C188" s="70">
        <v>145</v>
      </c>
      <c r="D188" s="70" t="s">
        <v>30</v>
      </c>
      <c r="E188" s="70">
        <v>40488</v>
      </c>
      <c r="F188" s="70">
        <v>148</v>
      </c>
      <c r="G188" s="70">
        <v>1087</v>
      </c>
      <c r="H188" s="70">
        <v>6</v>
      </c>
      <c r="I188" s="70">
        <v>7</v>
      </c>
      <c r="J188" s="70">
        <v>2</v>
      </c>
      <c r="K188" s="70">
        <v>65</v>
      </c>
      <c r="L188" s="88">
        <v>3065</v>
      </c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69" t="s">
        <v>2359</v>
      </c>
      <c r="AC188" s="69"/>
      <c r="AD188" s="69"/>
      <c r="AE188" s="69"/>
      <c r="AF188" s="69"/>
    </row>
    <row r="189" spans="2:32" s="7" customFormat="1" ht="21.75" x14ac:dyDescent="0.5">
      <c r="B189" s="82" t="s">
        <v>189</v>
      </c>
      <c r="C189" s="70">
        <v>146</v>
      </c>
      <c r="D189" s="70" t="s">
        <v>30</v>
      </c>
      <c r="E189" s="70">
        <v>15851</v>
      </c>
      <c r="F189" s="70">
        <v>11</v>
      </c>
      <c r="G189" s="70">
        <v>1570</v>
      </c>
      <c r="H189" s="70">
        <v>6</v>
      </c>
      <c r="I189" s="70">
        <v>49</v>
      </c>
      <c r="J189" s="70">
        <v>0</v>
      </c>
      <c r="K189" s="70">
        <v>62</v>
      </c>
      <c r="L189" s="88">
        <v>19662</v>
      </c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69" t="s">
        <v>2360</v>
      </c>
      <c r="AC189" s="69"/>
      <c r="AD189" s="69"/>
      <c r="AE189" s="69"/>
      <c r="AF189" s="69"/>
    </row>
    <row r="190" spans="2:32" s="7" customFormat="1" ht="21.75" x14ac:dyDescent="0.5">
      <c r="B190" s="82" t="s">
        <v>189</v>
      </c>
      <c r="C190" s="70">
        <v>147</v>
      </c>
      <c r="D190" s="70" t="s">
        <v>30</v>
      </c>
      <c r="E190" s="70">
        <v>15671</v>
      </c>
      <c r="F190" s="70">
        <v>29</v>
      </c>
      <c r="G190" s="70">
        <v>311</v>
      </c>
      <c r="H190" s="70">
        <v>6</v>
      </c>
      <c r="I190" s="70">
        <v>18</v>
      </c>
      <c r="J190" s="70">
        <v>2</v>
      </c>
      <c r="K190" s="70">
        <v>40</v>
      </c>
      <c r="L190" s="88">
        <v>7440</v>
      </c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69" t="s">
        <v>2361</v>
      </c>
      <c r="AC190" s="69"/>
      <c r="AD190" s="69"/>
      <c r="AE190" s="69"/>
      <c r="AF190" s="69"/>
    </row>
    <row r="191" spans="2:32" s="7" customFormat="1" ht="21.75" x14ac:dyDescent="0.5">
      <c r="B191" s="121" t="s">
        <v>190</v>
      </c>
      <c r="C191" s="70">
        <v>148</v>
      </c>
      <c r="D191" s="89" t="s">
        <v>30</v>
      </c>
      <c r="E191" s="89">
        <v>39765</v>
      </c>
      <c r="F191" s="89">
        <v>134</v>
      </c>
      <c r="G191" s="89">
        <v>783</v>
      </c>
      <c r="H191" s="70">
        <v>6</v>
      </c>
      <c r="I191" s="89">
        <v>9</v>
      </c>
      <c r="J191" s="89">
        <v>3</v>
      </c>
      <c r="K191" s="89" t="s">
        <v>67</v>
      </c>
      <c r="L191" s="88">
        <v>3935</v>
      </c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 t="s">
        <v>2362</v>
      </c>
      <c r="AB191" s="69" t="s">
        <v>2363</v>
      </c>
      <c r="AC191" s="69"/>
      <c r="AD191" s="69"/>
      <c r="AE191" s="69"/>
      <c r="AF191" s="69"/>
    </row>
    <row r="192" spans="2:32" s="7" customFormat="1" ht="21.75" x14ac:dyDescent="0.5">
      <c r="B192" s="121" t="s">
        <v>191</v>
      </c>
      <c r="C192" s="70">
        <v>149</v>
      </c>
      <c r="D192" s="89" t="s">
        <v>30</v>
      </c>
      <c r="E192" s="89">
        <v>59436</v>
      </c>
      <c r="F192" s="89">
        <v>204</v>
      </c>
      <c r="G192" s="89">
        <v>2064</v>
      </c>
      <c r="H192" s="70">
        <v>6</v>
      </c>
      <c r="I192" s="89">
        <v>8</v>
      </c>
      <c r="J192" s="89">
        <v>0</v>
      </c>
      <c r="K192" s="89" t="s">
        <v>64</v>
      </c>
      <c r="L192" s="88">
        <v>3268</v>
      </c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 t="s">
        <v>2364</v>
      </c>
      <c r="AB192" s="69" t="s">
        <v>2365</v>
      </c>
      <c r="AC192" s="69"/>
      <c r="AD192" s="69"/>
      <c r="AE192" s="69"/>
      <c r="AF192" s="69"/>
    </row>
    <row r="193" spans="2:32" s="7" customFormat="1" ht="21.75" x14ac:dyDescent="0.5">
      <c r="B193" s="121" t="s">
        <v>192</v>
      </c>
      <c r="C193" s="70">
        <v>150</v>
      </c>
      <c r="D193" s="89" t="s">
        <v>30</v>
      </c>
      <c r="E193" s="89">
        <v>15706</v>
      </c>
      <c r="F193" s="89">
        <v>29</v>
      </c>
      <c r="G193" s="89">
        <v>346</v>
      </c>
      <c r="H193" s="70">
        <v>6</v>
      </c>
      <c r="I193" s="89">
        <v>36</v>
      </c>
      <c r="J193" s="89">
        <v>3</v>
      </c>
      <c r="K193" s="89" t="s">
        <v>159</v>
      </c>
      <c r="L193" s="88">
        <v>14761</v>
      </c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 t="s">
        <v>2366</v>
      </c>
      <c r="AB193" s="69" t="s">
        <v>2367</v>
      </c>
      <c r="AC193" s="69"/>
      <c r="AD193" s="69"/>
      <c r="AE193" s="69"/>
      <c r="AF193" s="69"/>
    </row>
    <row r="194" spans="2:32" s="7" customFormat="1" ht="21.75" x14ac:dyDescent="0.5">
      <c r="B194" s="121" t="s">
        <v>193</v>
      </c>
      <c r="C194" s="70">
        <v>151</v>
      </c>
      <c r="D194" s="89" t="s">
        <v>30</v>
      </c>
      <c r="E194" s="89">
        <v>39711</v>
      </c>
      <c r="F194" s="89">
        <v>164</v>
      </c>
      <c r="G194" s="89">
        <v>729</v>
      </c>
      <c r="H194" s="70">
        <v>6</v>
      </c>
      <c r="I194" s="89">
        <v>1</v>
      </c>
      <c r="J194" s="89">
        <v>0</v>
      </c>
      <c r="K194" s="89" t="s">
        <v>150</v>
      </c>
      <c r="L194" s="88">
        <v>367</v>
      </c>
      <c r="M194" s="70">
        <v>45</v>
      </c>
      <c r="N194" s="70"/>
      <c r="O194" s="70"/>
      <c r="P194" s="70"/>
      <c r="Q194" s="70">
        <v>1</v>
      </c>
      <c r="R194" s="70">
        <v>19</v>
      </c>
      <c r="S194" s="70" t="s">
        <v>31</v>
      </c>
      <c r="T194" s="70" t="s">
        <v>32</v>
      </c>
      <c r="U194" s="70">
        <v>360</v>
      </c>
      <c r="V194" s="70"/>
      <c r="W194" s="70"/>
      <c r="X194" s="70"/>
      <c r="Y194" s="70"/>
      <c r="Z194" s="70">
        <v>30</v>
      </c>
      <c r="AA194" s="70" t="s">
        <v>2368</v>
      </c>
      <c r="AB194" s="69" t="s">
        <v>2369</v>
      </c>
      <c r="AC194" s="69"/>
      <c r="AD194" s="69"/>
      <c r="AE194" s="69"/>
      <c r="AF194" s="69"/>
    </row>
    <row r="195" spans="2:32" s="7" customFormat="1" ht="21.75" x14ac:dyDescent="0.5">
      <c r="B195" s="121"/>
      <c r="C195" s="70"/>
      <c r="D195" s="89"/>
      <c r="E195" s="89"/>
      <c r="F195" s="89"/>
      <c r="G195" s="89"/>
      <c r="H195" s="70"/>
      <c r="I195" s="89"/>
      <c r="J195" s="89"/>
      <c r="K195" s="89"/>
      <c r="L195" s="88"/>
      <c r="M195" s="70"/>
      <c r="N195" s="70"/>
      <c r="O195" s="70"/>
      <c r="P195" s="70"/>
      <c r="Q195" s="70"/>
      <c r="R195" s="70"/>
      <c r="S195" s="70" t="s">
        <v>33</v>
      </c>
      <c r="T195" s="70"/>
      <c r="U195" s="70"/>
      <c r="V195" s="70"/>
      <c r="W195" s="70">
        <v>180</v>
      </c>
      <c r="X195" s="70"/>
      <c r="Y195" s="70"/>
      <c r="Z195" s="70"/>
      <c r="AA195" s="70"/>
      <c r="AB195" s="69"/>
      <c r="AC195" s="69"/>
      <c r="AD195" s="69"/>
      <c r="AE195" s="69"/>
      <c r="AF195" s="69"/>
    </row>
    <row r="196" spans="2:32" s="7" customFormat="1" ht="21.75" x14ac:dyDescent="0.5">
      <c r="B196" s="121"/>
      <c r="C196" s="70"/>
      <c r="D196" s="89"/>
      <c r="E196" s="89"/>
      <c r="F196" s="89"/>
      <c r="G196" s="89"/>
      <c r="H196" s="70"/>
      <c r="I196" s="89"/>
      <c r="J196" s="89"/>
      <c r="K196" s="89"/>
      <c r="L196" s="88"/>
      <c r="M196" s="70"/>
      <c r="N196" s="70"/>
      <c r="O196" s="70"/>
      <c r="P196" s="70"/>
      <c r="Q196" s="70"/>
      <c r="R196" s="70"/>
      <c r="S196" s="70" t="s">
        <v>34</v>
      </c>
      <c r="T196" s="70"/>
      <c r="U196" s="70"/>
      <c r="V196" s="70"/>
      <c r="W196" s="70">
        <v>180</v>
      </c>
      <c r="X196" s="70"/>
      <c r="Y196" s="70"/>
      <c r="Z196" s="70"/>
      <c r="AA196" s="70"/>
      <c r="AB196" s="69"/>
      <c r="AC196" s="69"/>
      <c r="AD196" s="69"/>
      <c r="AE196" s="69"/>
      <c r="AF196" s="69"/>
    </row>
    <row r="197" spans="2:32" s="7" customFormat="1" ht="21.75" x14ac:dyDescent="0.5">
      <c r="B197" s="121" t="s">
        <v>193</v>
      </c>
      <c r="C197" s="70">
        <v>152</v>
      </c>
      <c r="D197" s="89" t="s">
        <v>30</v>
      </c>
      <c r="E197" s="89">
        <v>15934</v>
      </c>
      <c r="F197" s="89">
        <v>72</v>
      </c>
      <c r="G197" s="89">
        <v>2969</v>
      </c>
      <c r="H197" s="70">
        <v>6</v>
      </c>
      <c r="I197" s="89">
        <v>6</v>
      </c>
      <c r="J197" s="89">
        <v>0</v>
      </c>
      <c r="K197" s="89" t="s">
        <v>183</v>
      </c>
      <c r="L197" s="88">
        <v>2484</v>
      </c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 t="s">
        <v>2370</v>
      </c>
      <c r="AB197" s="69" t="s">
        <v>2371</v>
      </c>
      <c r="AC197" s="69"/>
      <c r="AD197" s="69"/>
      <c r="AE197" s="69"/>
      <c r="AF197" s="69"/>
    </row>
    <row r="198" spans="2:32" s="7" customFormat="1" ht="21.75" x14ac:dyDescent="0.5">
      <c r="B198" s="82" t="s">
        <v>193</v>
      </c>
      <c r="C198" s="70">
        <v>153</v>
      </c>
      <c r="D198" s="70" t="s">
        <v>30</v>
      </c>
      <c r="E198" s="70">
        <v>54115</v>
      </c>
      <c r="F198" s="70">
        <v>173</v>
      </c>
      <c r="G198" s="70">
        <v>1760</v>
      </c>
      <c r="H198" s="70">
        <v>6</v>
      </c>
      <c r="I198" s="70">
        <v>8</v>
      </c>
      <c r="J198" s="70">
        <v>3</v>
      </c>
      <c r="K198" s="70">
        <v>55</v>
      </c>
      <c r="L198" s="88">
        <v>3555</v>
      </c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69" t="s">
        <v>2372</v>
      </c>
      <c r="AC198" s="69"/>
      <c r="AD198" s="69"/>
      <c r="AE198" s="69"/>
      <c r="AF198" s="69"/>
    </row>
    <row r="199" spans="2:32" s="7" customFormat="1" ht="21.75" x14ac:dyDescent="0.5">
      <c r="B199" s="121" t="s">
        <v>194</v>
      </c>
      <c r="C199" s="70">
        <v>154</v>
      </c>
      <c r="D199" s="89" t="s">
        <v>30</v>
      </c>
      <c r="E199" s="89">
        <v>31238</v>
      </c>
      <c r="F199" s="89">
        <v>52</v>
      </c>
      <c r="G199" s="89">
        <v>151</v>
      </c>
      <c r="H199" s="70">
        <v>6</v>
      </c>
      <c r="I199" s="89">
        <v>0</v>
      </c>
      <c r="J199" s="89">
        <v>1</v>
      </c>
      <c r="K199" s="89" t="s">
        <v>195</v>
      </c>
      <c r="L199" s="88">
        <v>146</v>
      </c>
      <c r="M199" s="70">
        <v>27</v>
      </c>
      <c r="N199" s="70"/>
      <c r="O199" s="70"/>
      <c r="P199" s="70"/>
      <c r="Q199" s="70">
        <v>1</v>
      </c>
      <c r="R199" s="70">
        <v>21</v>
      </c>
      <c r="S199" s="70" t="s">
        <v>31</v>
      </c>
      <c r="T199" s="70" t="s">
        <v>69</v>
      </c>
      <c r="U199" s="70">
        <v>108</v>
      </c>
      <c r="V199" s="70"/>
      <c r="W199" s="70"/>
      <c r="X199" s="70"/>
      <c r="Y199" s="70"/>
      <c r="Z199" s="70">
        <v>40</v>
      </c>
      <c r="AA199" s="70" t="s">
        <v>2373</v>
      </c>
      <c r="AB199" s="69" t="s">
        <v>2374</v>
      </c>
      <c r="AC199" s="69"/>
      <c r="AD199" s="69"/>
      <c r="AE199" s="69"/>
      <c r="AF199" s="69"/>
    </row>
    <row r="200" spans="2:32" s="7" customFormat="1" ht="21.75" x14ac:dyDescent="0.5">
      <c r="B200" s="121" t="s">
        <v>196</v>
      </c>
      <c r="C200" s="70">
        <v>155</v>
      </c>
      <c r="D200" s="89" t="s">
        <v>30</v>
      </c>
      <c r="E200" s="89">
        <v>31233</v>
      </c>
      <c r="F200" s="89">
        <v>15</v>
      </c>
      <c r="G200" s="89">
        <v>141</v>
      </c>
      <c r="H200" s="70">
        <v>6</v>
      </c>
      <c r="I200" s="89">
        <v>0</v>
      </c>
      <c r="J200" s="89">
        <v>1</v>
      </c>
      <c r="K200" s="89" t="s">
        <v>197</v>
      </c>
      <c r="L200" s="88">
        <v>140</v>
      </c>
      <c r="M200" s="70">
        <v>36</v>
      </c>
      <c r="N200" s="70"/>
      <c r="O200" s="70"/>
      <c r="P200" s="70"/>
      <c r="Q200" s="70">
        <v>1</v>
      </c>
      <c r="R200" s="70">
        <v>22</v>
      </c>
      <c r="S200" s="70" t="s">
        <v>31</v>
      </c>
      <c r="T200" s="70" t="s">
        <v>73</v>
      </c>
      <c r="U200" s="70">
        <v>288</v>
      </c>
      <c r="V200" s="70"/>
      <c r="W200" s="70"/>
      <c r="X200" s="70"/>
      <c r="Y200" s="70"/>
      <c r="Z200" s="70">
        <v>35</v>
      </c>
      <c r="AA200" s="70" t="s">
        <v>2375</v>
      </c>
      <c r="AB200" s="69" t="s">
        <v>2376</v>
      </c>
      <c r="AC200" s="69"/>
      <c r="AD200" s="69"/>
      <c r="AE200" s="69"/>
      <c r="AF200" s="69"/>
    </row>
    <row r="201" spans="2:32" s="7" customFormat="1" ht="21.75" x14ac:dyDescent="0.5">
      <c r="B201" s="121"/>
      <c r="C201" s="70"/>
      <c r="D201" s="89"/>
      <c r="E201" s="89"/>
      <c r="F201" s="89"/>
      <c r="G201" s="89"/>
      <c r="H201" s="70"/>
      <c r="I201" s="89"/>
      <c r="J201" s="89"/>
      <c r="K201" s="89"/>
      <c r="L201" s="88"/>
      <c r="M201" s="70"/>
      <c r="N201" s="70"/>
      <c r="O201" s="70"/>
      <c r="P201" s="70"/>
      <c r="Q201" s="70"/>
      <c r="R201" s="70"/>
      <c r="S201" s="70" t="s">
        <v>33</v>
      </c>
      <c r="T201" s="70"/>
      <c r="U201" s="70"/>
      <c r="V201" s="70"/>
      <c r="W201" s="70">
        <v>144</v>
      </c>
      <c r="X201" s="70"/>
      <c r="Y201" s="70"/>
      <c r="Z201" s="70"/>
      <c r="AA201" s="70"/>
      <c r="AB201" s="69"/>
      <c r="AC201" s="69"/>
      <c r="AD201" s="69"/>
      <c r="AE201" s="69"/>
      <c r="AF201" s="69"/>
    </row>
    <row r="202" spans="2:32" s="7" customFormat="1" ht="21.75" x14ac:dyDescent="0.5">
      <c r="B202" s="121"/>
      <c r="C202" s="70"/>
      <c r="D202" s="89"/>
      <c r="E202" s="89"/>
      <c r="F202" s="89"/>
      <c r="G202" s="89"/>
      <c r="H202" s="70"/>
      <c r="I202" s="89"/>
      <c r="J202" s="89"/>
      <c r="K202" s="89"/>
      <c r="L202" s="88"/>
      <c r="M202" s="70"/>
      <c r="N202" s="70"/>
      <c r="O202" s="70"/>
      <c r="P202" s="70"/>
      <c r="Q202" s="70"/>
      <c r="R202" s="70"/>
      <c r="S202" s="70" t="s">
        <v>34</v>
      </c>
      <c r="T202" s="70"/>
      <c r="U202" s="70"/>
      <c r="V202" s="70"/>
      <c r="W202" s="70">
        <v>144</v>
      </c>
      <c r="X202" s="70"/>
      <c r="Y202" s="70"/>
      <c r="Z202" s="70"/>
      <c r="AA202" s="70"/>
      <c r="AB202" s="69"/>
      <c r="AC202" s="69"/>
      <c r="AD202" s="69"/>
      <c r="AE202" s="69"/>
      <c r="AF202" s="69"/>
    </row>
    <row r="203" spans="2:32" s="56" customFormat="1" ht="21.75" x14ac:dyDescent="0.5">
      <c r="B203" s="134" t="s">
        <v>198</v>
      </c>
      <c r="C203" s="75">
        <v>156</v>
      </c>
      <c r="D203" s="75" t="s">
        <v>30</v>
      </c>
      <c r="E203" s="75">
        <v>15869</v>
      </c>
      <c r="F203" s="75">
        <v>58</v>
      </c>
      <c r="G203" s="75">
        <v>1588</v>
      </c>
      <c r="H203" s="75">
        <v>6</v>
      </c>
      <c r="I203" s="75">
        <v>24</v>
      </c>
      <c r="J203" s="75">
        <v>2</v>
      </c>
      <c r="K203" s="75">
        <v>17</v>
      </c>
      <c r="L203" s="79">
        <v>9817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105"/>
      <c r="AC203" s="105"/>
      <c r="AD203" s="105"/>
      <c r="AE203" s="105"/>
      <c r="AF203" s="105"/>
    </row>
    <row r="204" spans="2:32" s="7" customFormat="1" ht="21.75" x14ac:dyDescent="0.5">
      <c r="B204" s="121" t="s">
        <v>199</v>
      </c>
      <c r="C204" s="70">
        <v>157</v>
      </c>
      <c r="D204" s="89" t="s">
        <v>30</v>
      </c>
      <c r="E204" s="89">
        <v>15707</v>
      </c>
      <c r="F204" s="89">
        <v>32</v>
      </c>
      <c r="G204" s="89">
        <v>347</v>
      </c>
      <c r="H204" s="70">
        <v>6</v>
      </c>
      <c r="I204" s="89">
        <v>3</v>
      </c>
      <c r="J204" s="89">
        <v>3</v>
      </c>
      <c r="K204" s="89" t="s">
        <v>165</v>
      </c>
      <c r="L204" s="88">
        <v>1593</v>
      </c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 t="s">
        <v>2377</v>
      </c>
      <c r="AB204" s="69" t="s">
        <v>2378</v>
      </c>
      <c r="AC204" s="69"/>
      <c r="AD204" s="69"/>
      <c r="AE204" s="69"/>
      <c r="AF204" s="69"/>
    </row>
    <row r="205" spans="2:32" s="7" customFormat="1" ht="21.75" x14ac:dyDescent="0.5">
      <c r="B205" s="82" t="s">
        <v>200</v>
      </c>
      <c r="C205" s="70">
        <v>158</v>
      </c>
      <c r="D205" s="70" t="s">
        <v>30</v>
      </c>
      <c r="E205" s="70">
        <v>39731</v>
      </c>
      <c r="F205" s="70">
        <v>116</v>
      </c>
      <c r="G205" s="70">
        <v>749</v>
      </c>
      <c r="H205" s="70">
        <v>6</v>
      </c>
      <c r="I205" s="70">
        <v>29</v>
      </c>
      <c r="J205" s="70">
        <v>1</v>
      </c>
      <c r="K205" s="70">
        <v>20</v>
      </c>
      <c r="L205" s="88">
        <v>11720</v>
      </c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 t="s">
        <v>2379</v>
      </c>
      <c r="AB205" s="69" t="s">
        <v>2380</v>
      </c>
      <c r="AC205" s="69"/>
      <c r="AD205" s="69"/>
      <c r="AE205" s="69"/>
      <c r="AF205" s="69"/>
    </row>
    <row r="206" spans="2:32" s="7" customFormat="1" ht="21.75" x14ac:dyDescent="0.5">
      <c r="B206" s="121" t="s">
        <v>201</v>
      </c>
      <c r="C206" s="70">
        <v>159</v>
      </c>
      <c r="D206" s="89" t="s">
        <v>30</v>
      </c>
      <c r="E206" s="89">
        <v>5004</v>
      </c>
      <c r="F206" s="89">
        <v>24</v>
      </c>
      <c r="G206" s="89">
        <v>131</v>
      </c>
      <c r="H206" s="70">
        <v>6</v>
      </c>
      <c r="I206" s="89">
        <v>0</v>
      </c>
      <c r="J206" s="89">
        <v>2</v>
      </c>
      <c r="K206" s="89" t="s">
        <v>57</v>
      </c>
      <c r="L206" s="88">
        <v>271.5</v>
      </c>
      <c r="M206" s="70">
        <v>13.5</v>
      </c>
      <c r="N206" s="70"/>
      <c r="O206" s="70"/>
      <c r="P206" s="70"/>
      <c r="Q206" s="70">
        <v>1</v>
      </c>
      <c r="R206" s="70">
        <v>25</v>
      </c>
      <c r="S206" s="70" t="s">
        <v>31</v>
      </c>
      <c r="T206" s="70" t="s">
        <v>32</v>
      </c>
      <c r="U206" s="70">
        <v>108</v>
      </c>
      <c r="V206" s="70"/>
      <c r="W206" s="70"/>
      <c r="X206" s="70"/>
      <c r="Y206" s="70"/>
      <c r="Z206" s="70">
        <v>40</v>
      </c>
      <c r="AA206" s="70" t="s">
        <v>2381</v>
      </c>
      <c r="AB206" s="69" t="s">
        <v>2382</v>
      </c>
      <c r="AC206" s="69"/>
      <c r="AD206" s="69"/>
      <c r="AE206" s="69"/>
      <c r="AF206" s="69"/>
    </row>
    <row r="207" spans="2:32" s="7" customFormat="1" ht="21.75" x14ac:dyDescent="0.5">
      <c r="B207" s="121"/>
      <c r="C207" s="70"/>
      <c r="D207" s="89"/>
      <c r="E207" s="89"/>
      <c r="F207" s="89"/>
      <c r="G207" s="89"/>
      <c r="H207" s="70"/>
      <c r="I207" s="89"/>
      <c r="J207" s="89"/>
      <c r="K207" s="89"/>
      <c r="L207" s="88"/>
      <c r="M207" s="70"/>
      <c r="N207" s="70"/>
      <c r="O207" s="70"/>
      <c r="P207" s="70"/>
      <c r="Q207" s="70"/>
      <c r="R207" s="70"/>
      <c r="S207" s="70" t="s">
        <v>33</v>
      </c>
      <c r="T207" s="70"/>
      <c r="U207" s="70"/>
      <c r="V207" s="70"/>
      <c r="W207" s="70">
        <v>54</v>
      </c>
      <c r="X207" s="70"/>
      <c r="Y207" s="70"/>
      <c r="Z207" s="70"/>
      <c r="AA207" s="70"/>
      <c r="AB207" s="69"/>
      <c r="AC207" s="69"/>
      <c r="AD207" s="69"/>
      <c r="AE207" s="69"/>
      <c r="AF207" s="69"/>
    </row>
    <row r="208" spans="2:32" s="7" customFormat="1" ht="21.75" x14ac:dyDescent="0.5">
      <c r="B208" s="121"/>
      <c r="C208" s="70"/>
      <c r="D208" s="89"/>
      <c r="E208" s="89"/>
      <c r="F208" s="89"/>
      <c r="G208" s="89"/>
      <c r="H208" s="70"/>
      <c r="I208" s="89"/>
      <c r="J208" s="89"/>
      <c r="K208" s="89"/>
      <c r="L208" s="88"/>
      <c r="M208" s="70"/>
      <c r="N208" s="70"/>
      <c r="O208" s="70"/>
      <c r="P208" s="70"/>
      <c r="Q208" s="70"/>
      <c r="R208" s="70"/>
      <c r="S208" s="70" t="s">
        <v>34</v>
      </c>
      <c r="T208" s="70"/>
      <c r="U208" s="70"/>
      <c r="V208" s="70"/>
      <c r="W208" s="70">
        <v>54</v>
      </c>
      <c r="X208" s="70"/>
      <c r="Y208" s="70"/>
      <c r="Z208" s="70"/>
      <c r="AA208" s="70"/>
      <c r="AB208" s="69"/>
      <c r="AC208" s="69"/>
      <c r="AD208" s="69"/>
      <c r="AE208" s="69"/>
      <c r="AF208" s="69"/>
    </row>
    <row r="209" spans="2:32" s="7" customFormat="1" ht="21.75" x14ac:dyDescent="0.5">
      <c r="B209" s="82" t="s">
        <v>202</v>
      </c>
      <c r="C209" s="70">
        <v>160</v>
      </c>
      <c r="D209" s="70" t="s">
        <v>30</v>
      </c>
      <c r="E209" s="70">
        <v>15672</v>
      </c>
      <c r="F209" s="70">
        <v>30</v>
      </c>
      <c r="G209" s="70">
        <v>312</v>
      </c>
      <c r="H209" s="70">
        <v>6</v>
      </c>
      <c r="I209" s="70">
        <v>3</v>
      </c>
      <c r="J209" s="70">
        <v>1</v>
      </c>
      <c r="K209" s="70">
        <v>90</v>
      </c>
      <c r="L209" s="88">
        <v>1390</v>
      </c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69" t="s">
        <v>2383</v>
      </c>
      <c r="AC209" s="69"/>
      <c r="AD209" s="69"/>
      <c r="AE209" s="69"/>
      <c r="AF209" s="69"/>
    </row>
    <row r="210" spans="2:32" s="7" customFormat="1" ht="21.75" x14ac:dyDescent="0.5">
      <c r="B210" s="82" t="s">
        <v>202</v>
      </c>
      <c r="C210" s="70">
        <v>161</v>
      </c>
      <c r="D210" s="70" t="s">
        <v>30</v>
      </c>
      <c r="E210" s="70">
        <v>15863</v>
      </c>
      <c r="F210" s="70">
        <v>46</v>
      </c>
      <c r="G210" s="70">
        <v>1582</v>
      </c>
      <c r="H210" s="70">
        <v>6</v>
      </c>
      <c r="I210" s="70">
        <v>26</v>
      </c>
      <c r="J210" s="70">
        <v>2</v>
      </c>
      <c r="K210" s="70">
        <v>35</v>
      </c>
      <c r="L210" s="88">
        <v>10635</v>
      </c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69" t="s">
        <v>2384</v>
      </c>
      <c r="AC210" s="69"/>
      <c r="AD210" s="69"/>
      <c r="AE210" s="69"/>
      <c r="AF210" s="69"/>
    </row>
    <row r="211" spans="2:32" s="7" customFormat="1" ht="21.75" x14ac:dyDescent="0.5">
      <c r="B211" s="121" t="s">
        <v>203</v>
      </c>
      <c r="C211" s="70">
        <v>162</v>
      </c>
      <c r="D211" s="89" t="s">
        <v>30</v>
      </c>
      <c r="E211" s="89">
        <v>56942</v>
      </c>
      <c r="F211" s="89">
        <v>80</v>
      </c>
      <c r="G211" s="89">
        <v>1904</v>
      </c>
      <c r="H211" s="70">
        <v>6</v>
      </c>
      <c r="I211" s="89">
        <v>0</v>
      </c>
      <c r="J211" s="89">
        <v>2</v>
      </c>
      <c r="K211" s="89" t="s">
        <v>133</v>
      </c>
      <c r="L211" s="88">
        <v>242.75</v>
      </c>
      <c r="M211" s="70">
        <v>20.25</v>
      </c>
      <c r="N211" s="70"/>
      <c r="O211" s="70"/>
      <c r="P211" s="70"/>
      <c r="Q211" s="70">
        <v>1</v>
      </c>
      <c r="R211" s="70">
        <v>51</v>
      </c>
      <c r="S211" s="70" t="s">
        <v>31</v>
      </c>
      <c r="T211" s="70" t="s">
        <v>32</v>
      </c>
      <c r="U211" s="70">
        <v>162</v>
      </c>
      <c r="V211" s="70"/>
      <c r="W211" s="70"/>
      <c r="X211" s="70"/>
      <c r="Y211" s="70"/>
      <c r="Z211" s="70">
        <v>30</v>
      </c>
      <c r="AA211" s="70" t="s">
        <v>2385</v>
      </c>
      <c r="AB211" s="69" t="s">
        <v>2386</v>
      </c>
      <c r="AC211" s="69"/>
      <c r="AD211" s="69"/>
      <c r="AE211" s="69"/>
      <c r="AF211" s="69"/>
    </row>
    <row r="212" spans="2:32" s="7" customFormat="1" ht="21.75" x14ac:dyDescent="0.5">
      <c r="B212" s="121"/>
      <c r="C212" s="70"/>
      <c r="D212" s="89"/>
      <c r="E212" s="89"/>
      <c r="F212" s="89"/>
      <c r="G212" s="89"/>
      <c r="H212" s="70"/>
      <c r="I212" s="89"/>
      <c r="J212" s="89"/>
      <c r="K212" s="89"/>
      <c r="L212" s="88"/>
      <c r="M212" s="70"/>
      <c r="N212" s="70"/>
      <c r="O212" s="70"/>
      <c r="P212" s="70"/>
      <c r="Q212" s="70"/>
      <c r="R212" s="70"/>
      <c r="S212" s="70" t="s">
        <v>33</v>
      </c>
      <c r="T212" s="70"/>
      <c r="U212" s="70"/>
      <c r="V212" s="70"/>
      <c r="W212" s="70">
        <v>81</v>
      </c>
      <c r="X212" s="70"/>
      <c r="Y212" s="70"/>
      <c r="Z212" s="70"/>
      <c r="AA212" s="70"/>
      <c r="AB212" s="69"/>
      <c r="AC212" s="69"/>
      <c r="AD212" s="69"/>
      <c r="AE212" s="69"/>
      <c r="AF212" s="69"/>
    </row>
    <row r="213" spans="2:32" s="7" customFormat="1" ht="21.75" x14ac:dyDescent="0.5">
      <c r="B213" s="121"/>
      <c r="C213" s="70"/>
      <c r="D213" s="89"/>
      <c r="E213" s="89"/>
      <c r="F213" s="89"/>
      <c r="G213" s="89"/>
      <c r="H213" s="70"/>
      <c r="I213" s="89"/>
      <c r="J213" s="89"/>
      <c r="K213" s="89"/>
      <c r="L213" s="88"/>
      <c r="M213" s="70"/>
      <c r="N213" s="70"/>
      <c r="O213" s="70"/>
      <c r="P213" s="70"/>
      <c r="Q213" s="70"/>
      <c r="R213" s="70"/>
      <c r="S213" s="70" t="s">
        <v>34</v>
      </c>
      <c r="T213" s="70"/>
      <c r="U213" s="70"/>
      <c r="V213" s="70"/>
      <c r="W213" s="70">
        <v>81</v>
      </c>
      <c r="X213" s="70"/>
      <c r="Y213" s="70"/>
      <c r="Z213" s="70"/>
      <c r="AA213" s="70"/>
      <c r="AB213" s="69"/>
      <c r="AC213" s="69"/>
      <c r="AD213" s="69"/>
      <c r="AE213" s="69"/>
      <c r="AF213" s="69"/>
    </row>
    <row r="214" spans="2:32" s="7" customFormat="1" ht="21.75" x14ac:dyDescent="0.5">
      <c r="B214" s="121" t="s">
        <v>204</v>
      </c>
      <c r="C214" s="70">
        <v>163</v>
      </c>
      <c r="D214" s="89" t="s">
        <v>30</v>
      </c>
      <c r="E214" s="89">
        <v>15676</v>
      </c>
      <c r="F214" s="89">
        <v>38</v>
      </c>
      <c r="G214" s="89">
        <v>316</v>
      </c>
      <c r="H214" s="70">
        <v>6</v>
      </c>
      <c r="I214" s="89">
        <v>10</v>
      </c>
      <c r="J214" s="89">
        <v>0</v>
      </c>
      <c r="K214" s="89" t="s">
        <v>205</v>
      </c>
      <c r="L214" s="88">
        <v>4054.25</v>
      </c>
      <c r="M214" s="70">
        <v>35.75</v>
      </c>
      <c r="N214" s="70"/>
      <c r="O214" s="70"/>
      <c r="P214" s="70"/>
      <c r="Q214" s="70">
        <v>1</v>
      </c>
      <c r="R214" s="70">
        <v>52</v>
      </c>
      <c r="S214" s="70" t="s">
        <v>31</v>
      </c>
      <c r="T214" s="70" t="s">
        <v>69</v>
      </c>
      <c r="U214" s="70">
        <v>143</v>
      </c>
      <c r="V214" s="70"/>
      <c r="W214" s="70"/>
      <c r="X214" s="70"/>
      <c r="Y214" s="70"/>
      <c r="Z214" s="70">
        <v>25</v>
      </c>
      <c r="AA214" s="70" t="s">
        <v>2387</v>
      </c>
      <c r="AB214" s="69" t="s">
        <v>2388</v>
      </c>
      <c r="AC214" s="69"/>
      <c r="AD214" s="69"/>
      <c r="AE214" s="69"/>
      <c r="AF214" s="69"/>
    </row>
    <row r="215" spans="2:32" s="7" customFormat="1" ht="21.75" x14ac:dyDescent="0.5">
      <c r="B215" s="82" t="s">
        <v>204</v>
      </c>
      <c r="C215" s="70">
        <v>164</v>
      </c>
      <c r="D215" s="70" t="s">
        <v>30</v>
      </c>
      <c r="E215" s="70">
        <v>15800</v>
      </c>
      <c r="F215" s="70">
        <v>80</v>
      </c>
      <c r="G215" s="70">
        <v>440</v>
      </c>
      <c r="H215" s="70">
        <v>6</v>
      </c>
      <c r="I215" s="70">
        <v>34</v>
      </c>
      <c r="J215" s="70">
        <v>0</v>
      </c>
      <c r="K215" s="70">
        <v>15</v>
      </c>
      <c r="L215" s="88">
        <v>13615</v>
      </c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69" t="s">
        <v>2389</v>
      </c>
      <c r="AC215" s="69"/>
      <c r="AD215" s="69"/>
      <c r="AE215" s="69"/>
      <c r="AF215" s="69"/>
    </row>
    <row r="216" spans="2:32" s="7" customFormat="1" ht="21.75" x14ac:dyDescent="0.5">
      <c r="B216" s="82" t="s">
        <v>206</v>
      </c>
      <c r="C216" s="70">
        <v>165</v>
      </c>
      <c r="D216" s="70" t="s">
        <v>30</v>
      </c>
      <c r="E216" s="70">
        <v>39739</v>
      </c>
      <c r="F216" s="70">
        <v>115</v>
      </c>
      <c r="G216" s="70">
        <v>757</v>
      </c>
      <c r="H216" s="70">
        <v>6</v>
      </c>
      <c r="I216" s="70">
        <v>27</v>
      </c>
      <c r="J216" s="70">
        <v>3</v>
      </c>
      <c r="K216" s="70">
        <v>28</v>
      </c>
      <c r="L216" s="88">
        <v>11128</v>
      </c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69" t="s">
        <v>2390</v>
      </c>
      <c r="AC216" s="69"/>
      <c r="AD216" s="69"/>
      <c r="AE216" s="69"/>
      <c r="AF216" s="69"/>
    </row>
    <row r="217" spans="2:32" s="7" customFormat="1" ht="21.75" x14ac:dyDescent="0.5">
      <c r="B217" s="121" t="s">
        <v>207</v>
      </c>
      <c r="C217" s="70">
        <v>166</v>
      </c>
      <c r="D217" s="89" t="s">
        <v>30</v>
      </c>
      <c r="E217" s="89">
        <v>5001</v>
      </c>
      <c r="F217" s="89">
        <v>28</v>
      </c>
      <c r="G217" s="89">
        <v>127</v>
      </c>
      <c r="H217" s="70">
        <v>6</v>
      </c>
      <c r="I217" s="89">
        <v>0</v>
      </c>
      <c r="J217" s="89">
        <v>1</v>
      </c>
      <c r="K217" s="89" t="s">
        <v>55</v>
      </c>
      <c r="L217" s="88">
        <v>151</v>
      </c>
      <c r="M217" s="70">
        <v>9</v>
      </c>
      <c r="N217" s="70"/>
      <c r="O217" s="70"/>
      <c r="P217" s="70"/>
      <c r="Q217" s="70">
        <v>1</v>
      </c>
      <c r="R217" s="70">
        <v>55</v>
      </c>
      <c r="S217" s="70" t="s">
        <v>31</v>
      </c>
      <c r="T217" s="70" t="s">
        <v>69</v>
      </c>
      <c r="U217" s="70">
        <v>36</v>
      </c>
      <c r="V217" s="70"/>
      <c r="W217" s="70"/>
      <c r="X217" s="70"/>
      <c r="Y217" s="70"/>
      <c r="Z217" s="70">
        <v>15</v>
      </c>
      <c r="AA217" s="70" t="s">
        <v>2391</v>
      </c>
      <c r="AB217" s="69" t="s">
        <v>2392</v>
      </c>
      <c r="AC217" s="69"/>
      <c r="AD217" s="69"/>
      <c r="AE217" s="69"/>
      <c r="AF217" s="69"/>
    </row>
    <row r="218" spans="2:32" s="7" customFormat="1" ht="21.75" x14ac:dyDescent="0.5">
      <c r="B218" s="82" t="s">
        <v>208</v>
      </c>
      <c r="C218" s="70">
        <v>167</v>
      </c>
      <c r="D218" s="70" t="s">
        <v>30</v>
      </c>
      <c r="E218" s="70">
        <v>15881</v>
      </c>
      <c r="F218" s="70">
        <v>62</v>
      </c>
      <c r="G218" s="70">
        <v>1600</v>
      </c>
      <c r="H218" s="70">
        <v>6</v>
      </c>
      <c r="I218" s="70">
        <v>40</v>
      </c>
      <c r="J218" s="70">
        <v>1</v>
      </c>
      <c r="K218" s="70">
        <v>58</v>
      </c>
      <c r="L218" s="88">
        <v>16158</v>
      </c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69" t="s">
        <v>2393</v>
      </c>
      <c r="AC218" s="69"/>
      <c r="AD218" s="69"/>
      <c r="AE218" s="69"/>
      <c r="AF218" s="69"/>
    </row>
    <row r="219" spans="2:32" s="7" customFormat="1" ht="21.75" x14ac:dyDescent="0.5">
      <c r="B219" s="121" t="s">
        <v>209</v>
      </c>
      <c r="C219" s="70">
        <v>168</v>
      </c>
      <c r="D219" s="89" t="s">
        <v>30</v>
      </c>
      <c r="E219" s="89">
        <v>10786</v>
      </c>
      <c r="F219" s="89">
        <v>37</v>
      </c>
      <c r="G219" s="89">
        <v>163</v>
      </c>
      <c r="H219" s="70">
        <v>6</v>
      </c>
      <c r="I219" s="89">
        <v>0</v>
      </c>
      <c r="J219" s="89">
        <v>3</v>
      </c>
      <c r="K219" s="89" t="s">
        <v>210</v>
      </c>
      <c r="L219" s="88">
        <v>264</v>
      </c>
      <c r="M219" s="70">
        <v>44</v>
      </c>
      <c r="N219" s="70"/>
      <c r="O219" s="70"/>
      <c r="P219" s="70"/>
      <c r="Q219" s="70">
        <v>1</v>
      </c>
      <c r="R219" s="70">
        <v>57</v>
      </c>
      <c r="S219" s="70" t="s">
        <v>31</v>
      </c>
      <c r="T219" s="70" t="s">
        <v>32</v>
      </c>
      <c r="U219" s="70">
        <v>352</v>
      </c>
      <c r="V219" s="70"/>
      <c r="W219" s="70"/>
      <c r="X219" s="70"/>
      <c r="Y219" s="70"/>
      <c r="Z219" s="70">
        <v>20</v>
      </c>
      <c r="AA219" s="70" t="s">
        <v>2394</v>
      </c>
      <c r="AB219" s="69" t="s">
        <v>2395</v>
      </c>
      <c r="AC219" s="69"/>
      <c r="AD219" s="69"/>
      <c r="AE219" s="69"/>
      <c r="AF219" s="69"/>
    </row>
    <row r="220" spans="2:32" s="7" customFormat="1" ht="21.75" x14ac:dyDescent="0.5">
      <c r="B220" s="121"/>
      <c r="C220" s="70"/>
      <c r="D220" s="89"/>
      <c r="E220" s="89"/>
      <c r="F220" s="89"/>
      <c r="G220" s="89"/>
      <c r="H220" s="70"/>
      <c r="I220" s="89"/>
      <c r="J220" s="89"/>
      <c r="K220" s="89"/>
      <c r="L220" s="88"/>
      <c r="M220" s="70"/>
      <c r="N220" s="70"/>
      <c r="O220" s="70"/>
      <c r="P220" s="70"/>
      <c r="Q220" s="70"/>
      <c r="R220" s="70"/>
      <c r="S220" s="70" t="s">
        <v>33</v>
      </c>
      <c r="T220" s="70"/>
      <c r="U220" s="70"/>
      <c r="V220" s="70"/>
      <c r="W220" s="70">
        <v>176</v>
      </c>
      <c r="X220" s="70"/>
      <c r="Y220" s="70"/>
      <c r="Z220" s="70"/>
      <c r="AA220" s="70"/>
      <c r="AB220" s="69"/>
      <c r="AC220" s="69"/>
      <c r="AD220" s="69"/>
      <c r="AE220" s="69"/>
      <c r="AF220" s="69"/>
    </row>
    <row r="221" spans="2:32" s="7" customFormat="1" ht="21.75" x14ac:dyDescent="0.5">
      <c r="B221" s="121"/>
      <c r="C221" s="70"/>
      <c r="D221" s="89"/>
      <c r="E221" s="89"/>
      <c r="F221" s="89"/>
      <c r="G221" s="89"/>
      <c r="H221" s="70"/>
      <c r="I221" s="89"/>
      <c r="J221" s="89"/>
      <c r="K221" s="89"/>
      <c r="L221" s="88"/>
      <c r="M221" s="70"/>
      <c r="N221" s="70"/>
      <c r="O221" s="70"/>
      <c r="P221" s="70"/>
      <c r="Q221" s="70"/>
      <c r="R221" s="70"/>
      <c r="S221" s="70" t="s">
        <v>34</v>
      </c>
      <c r="T221" s="70"/>
      <c r="U221" s="70"/>
      <c r="V221" s="70"/>
      <c r="W221" s="70">
        <v>176</v>
      </c>
      <c r="X221" s="70"/>
      <c r="Y221" s="70"/>
      <c r="Z221" s="70"/>
      <c r="AA221" s="70"/>
      <c r="AB221" s="69"/>
      <c r="AC221" s="69"/>
      <c r="AD221" s="69"/>
      <c r="AE221" s="69"/>
      <c r="AF221" s="69"/>
    </row>
    <row r="222" spans="2:32" s="7" customFormat="1" ht="21.75" x14ac:dyDescent="0.5">
      <c r="B222" s="121" t="s">
        <v>209</v>
      </c>
      <c r="C222" s="70">
        <v>169</v>
      </c>
      <c r="D222" s="89" t="s">
        <v>30</v>
      </c>
      <c r="E222" s="89">
        <v>15717</v>
      </c>
      <c r="F222" s="89">
        <v>41</v>
      </c>
      <c r="G222" s="89">
        <v>357</v>
      </c>
      <c r="H222" s="70">
        <v>6</v>
      </c>
      <c r="I222" s="89">
        <v>8</v>
      </c>
      <c r="J222" s="89">
        <v>2</v>
      </c>
      <c r="K222" s="89" t="s">
        <v>115</v>
      </c>
      <c r="L222" s="88">
        <v>3423</v>
      </c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 t="s">
        <v>2115</v>
      </c>
      <c r="AB222" s="69" t="s">
        <v>2396</v>
      </c>
      <c r="AC222" s="69"/>
      <c r="AD222" s="69"/>
      <c r="AE222" s="69"/>
      <c r="AF222" s="69"/>
    </row>
    <row r="223" spans="2:32" s="7" customFormat="1" ht="21.75" x14ac:dyDescent="0.5">
      <c r="B223" s="121" t="s">
        <v>211</v>
      </c>
      <c r="C223" s="70">
        <v>170</v>
      </c>
      <c r="D223" s="89" t="s">
        <v>30</v>
      </c>
      <c r="E223" s="89">
        <v>21596</v>
      </c>
      <c r="F223" s="89">
        <v>73</v>
      </c>
      <c r="G223" s="89">
        <v>474</v>
      </c>
      <c r="H223" s="70">
        <v>6</v>
      </c>
      <c r="I223" s="89">
        <v>10</v>
      </c>
      <c r="J223" s="89">
        <v>0</v>
      </c>
      <c r="K223" s="89" t="s">
        <v>123</v>
      </c>
      <c r="L223" s="88">
        <v>4080</v>
      </c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 t="s">
        <v>2397</v>
      </c>
      <c r="AB223" s="69" t="s">
        <v>2398</v>
      </c>
      <c r="AC223" s="69"/>
      <c r="AD223" s="69"/>
      <c r="AE223" s="69"/>
      <c r="AF223" s="69"/>
    </row>
    <row r="224" spans="2:32" s="7" customFormat="1" ht="21.75" x14ac:dyDescent="0.5">
      <c r="B224" s="121" t="s">
        <v>212</v>
      </c>
      <c r="C224" s="70">
        <v>171</v>
      </c>
      <c r="D224" s="89" t="s">
        <v>30</v>
      </c>
      <c r="E224" s="89">
        <v>21597</v>
      </c>
      <c r="F224" s="89">
        <v>78</v>
      </c>
      <c r="G224" s="89">
        <v>475</v>
      </c>
      <c r="H224" s="70">
        <v>6</v>
      </c>
      <c r="I224" s="89">
        <v>12</v>
      </c>
      <c r="J224" s="89">
        <v>2</v>
      </c>
      <c r="K224" s="89" t="s">
        <v>123</v>
      </c>
      <c r="L224" s="88">
        <v>5080</v>
      </c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 t="s">
        <v>2399</v>
      </c>
      <c r="AB224" s="69" t="s">
        <v>2400</v>
      </c>
      <c r="AC224" s="69"/>
      <c r="AD224" s="69"/>
      <c r="AE224" s="69"/>
      <c r="AF224" s="69"/>
    </row>
    <row r="225" spans="2:32" s="7" customFormat="1" ht="21.75" x14ac:dyDescent="0.5">
      <c r="B225" s="82" t="s">
        <v>213</v>
      </c>
      <c r="C225" s="70">
        <v>172</v>
      </c>
      <c r="D225" s="70" t="s">
        <v>30</v>
      </c>
      <c r="E225" s="70">
        <v>15859</v>
      </c>
      <c r="F225" s="70">
        <v>41</v>
      </c>
      <c r="G225" s="70">
        <v>1578</v>
      </c>
      <c r="H225" s="70">
        <v>6</v>
      </c>
      <c r="I225" s="70">
        <v>11</v>
      </c>
      <c r="J225" s="70">
        <v>0</v>
      </c>
      <c r="K225" s="70">
        <v>65</v>
      </c>
      <c r="L225" s="88">
        <v>4465</v>
      </c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69" t="s">
        <v>2401</v>
      </c>
      <c r="AC225" s="69"/>
      <c r="AD225" s="69"/>
      <c r="AE225" s="69"/>
      <c r="AF225" s="69"/>
    </row>
    <row r="226" spans="2:32" s="7" customFormat="1" ht="21.75" x14ac:dyDescent="0.5">
      <c r="B226" s="82" t="s">
        <v>214</v>
      </c>
      <c r="C226" s="70">
        <v>173</v>
      </c>
      <c r="D226" s="70" t="s">
        <v>30</v>
      </c>
      <c r="E226" s="70">
        <v>63816</v>
      </c>
      <c r="F226" s="70">
        <v>230</v>
      </c>
      <c r="G226" s="70">
        <v>2172</v>
      </c>
      <c r="H226" s="70">
        <v>6</v>
      </c>
      <c r="I226" s="70">
        <v>6</v>
      </c>
      <c r="J226" s="70">
        <v>1</v>
      </c>
      <c r="K226" s="70">
        <v>20</v>
      </c>
      <c r="L226" s="88">
        <v>2520</v>
      </c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 t="s">
        <v>2402</v>
      </c>
      <c r="AB226" s="69" t="s">
        <v>2403</v>
      </c>
      <c r="AC226" s="69"/>
      <c r="AD226" s="69"/>
      <c r="AE226" s="69"/>
      <c r="AF226" s="69"/>
    </row>
    <row r="227" spans="2:32" s="7" customFormat="1" ht="21.75" x14ac:dyDescent="0.5">
      <c r="B227" s="121" t="s">
        <v>215</v>
      </c>
      <c r="C227" s="70">
        <v>174</v>
      </c>
      <c r="D227" s="89" t="s">
        <v>30</v>
      </c>
      <c r="E227" s="89">
        <v>15942</v>
      </c>
      <c r="F227" s="89">
        <v>82</v>
      </c>
      <c r="G227" s="89">
        <v>2977</v>
      </c>
      <c r="H227" s="70">
        <v>6</v>
      </c>
      <c r="I227" s="89">
        <v>18</v>
      </c>
      <c r="J227" s="89">
        <v>0</v>
      </c>
      <c r="K227" s="89" t="s">
        <v>216</v>
      </c>
      <c r="L227" s="88">
        <v>7249</v>
      </c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 t="s">
        <v>2404</v>
      </c>
      <c r="AB227" s="69" t="s">
        <v>2405</v>
      </c>
      <c r="AC227" s="69"/>
      <c r="AD227" s="69"/>
      <c r="AE227" s="69"/>
      <c r="AF227" s="69"/>
    </row>
    <row r="228" spans="2:32" s="7" customFormat="1" ht="21.75" x14ac:dyDescent="0.5">
      <c r="B228" s="82" t="s">
        <v>214</v>
      </c>
      <c r="C228" s="70">
        <v>175</v>
      </c>
      <c r="D228" s="70" t="s">
        <v>30</v>
      </c>
      <c r="E228" s="70">
        <v>61565</v>
      </c>
      <c r="F228" s="70">
        <v>215</v>
      </c>
      <c r="G228" s="70">
        <v>2117</v>
      </c>
      <c r="H228" s="70">
        <v>6</v>
      </c>
      <c r="I228" s="70">
        <v>1</v>
      </c>
      <c r="J228" s="70">
        <v>0</v>
      </c>
      <c r="K228" s="70">
        <v>21</v>
      </c>
      <c r="L228" s="88">
        <v>421</v>
      </c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 t="s">
        <v>2075</v>
      </c>
      <c r="AB228" s="69" t="s">
        <v>2406</v>
      </c>
      <c r="AC228" s="69"/>
      <c r="AD228" s="69"/>
      <c r="AE228" s="69"/>
      <c r="AF228" s="69"/>
    </row>
    <row r="229" spans="2:32" s="7" customFormat="1" ht="21.75" x14ac:dyDescent="0.5">
      <c r="B229" s="121" t="s">
        <v>217</v>
      </c>
      <c r="C229" s="70">
        <v>176</v>
      </c>
      <c r="D229" s="89" t="s">
        <v>30</v>
      </c>
      <c r="E229" s="89">
        <v>10770</v>
      </c>
      <c r="F229" s="89">
        <v>18</v>
      </c>
      <c r="G229" s="89">
        <v>138</v>
      </c>
      <c r="H229" s="70">
        <v>6</v>
      </c>
      <c r="I229" s="89">
        <v>1</v>
      </c>
      <c r="J229" s="89">
        <v>3</v>
      </c>
      <c r="K229" s="89" t="s">
        <v>113</v>
      </c>
      <c r="L229" s="88">
        <v>755.5</v>
      </c>
      <c r="M229" s="70">
        <v>13.5</v>
      </c>
      <c r="N229" s="70"/>
      <c r="O229" s="70"/>
      <c r="P229" s="70"/>
      <c r="Q229" s="70">
        <v>1</v>
      </c>
      <c r="R229" s="70">
        <v>64</v>
      </c>
      <c r="S229" s="70" t="s">
        <v>31</v>
      </c>
      <c r="T229" s="70" t="s">
        <v>32</v>
      </c>
      <c r="U229" s="70">
        <v>108</v>
      </c>
      <c r="V229" s="70"/>
      <c r="W229" s="70"/>
      <c r="X229" s="70"/>
      <c r="Y229" s="70"/>
      <c r="Z229" s="70">
        <v>30</v>
      </c>
      <c r="AA229" s="70" t="s">
        <v>2407</v>
      </c>
      <c r="AB229" s="69" t="s">
        <v>2408</v>
      </c>
      <c r="AC229" s="69"/>
      <c r="AD229" s="69"/>
      <c r="AE229" s="69"/>
      <c r="AF229" s="69"/>
    </row>
    <row r="230" spans="2:32" s="7" customFormat="1" ht="21.75" x14ac:dyDescent="0.5">
      <c r="B230" s="121"/>
      <c r="C230" s="70"/>
      <c r="D230" s="89"/>
      <c r="E230" s="89"/>
      <c r="F230" s="89"/>
      <c r="G230" s="89"/>
      <c r="H230" s="70"/>
      <c r="I230" s="89"/>
      <c r="J230" s="89"/>
      <c r="K230" s="89"/>
      <c r="L230" s="88"/>
      <c r="M230" s="70"/>
      <c r="N230" s="70"/>
      <c r="O230" s="70"/>
      <c r="P230" s="70"/>
      <c r="Q230" s="70"/>
      <c r="R230" s="70"/>
      <c r="S230" s="70" t="s">
        <v>33</v>
      </c>
      <c r="T230" s="70"/>
      <c r="U230" s="70"/>
      <c r="V230" s="70"/>
      <c r="W230" s="70">
        <v>54</v>
      </c>
      <c r="X230" s="70"/>
      <c r="Y230" s="70"/>
      <c r="Z230" s="70"/>
      <c r="AA230" s="70"/>
      <c r="AB230" s="69"/>
      <c r="AC230" s="69"/>
      <c r="AD230" s="69"/>
      <c r="AE230" s="69"/>
      <c r="AF230" s="69"/>
    </row>
    <row r="231" spans="2:32" s="7" customFormat="1" ht="21.75" x14ac:dyDescent="0.5">
      <c r="B231" s="121"/>
      <c r="C231" s="70"/>
      <c r="D231" s="89"/>
      <c r="E231" s="89"/>
      <c r="F231" s="89"/>
      <c r="G231" s="89"/>
      <c r="H231" s="70"/>
      <c r="I231" s="89"/>
      <c r="J231" s="89"/>
      <c r="K231" s="89"/>
      <c r="L231" s="88"/>
      <c r="M231" s="70"/>
      <c r="N231" s="70"/>
      <c r="O231" s="70"/>
      <c r="P231" s="70"/>
      <c r="Q231" s="70"/>
      <c r="R231" s="70"/>
      <c r="S231" s="70" t="s">
        <v>34</v>
      </c>
      <c r="T231" s="70"/>
      <c r="U231" s="70"/>
      <c r="V231" s="70"/>
      <c r="W231" s="70">
        <v>54</v>
      </c>
      <c r="X231" s="70"/>
      <c r="Y231" s="70"/>
      <c r="Z231" s="70"/>
      <c r="AA231" s="70"/>
      <c r="AB231" s="69"/>
      <c r="AC231" s="69"/>
      <c r="AD231" s="69"/>
      <c r="AE231" s="69"/>
      <c r="AF231" s="69"/>
    </row>
    <row r="232" spans="2:32" s="7" customFormat="1" ht="21.75" x14ac:dyDescent="0.5">
      <c r="B232" s="82" t="s">
        <v>218</v>
      </c>
      <c r="C232" s="70">
        <v>177</v>
      </c>
      <c r="D232" s="70" t="s">
        <v>30</v>
      </c>
      <c r="E232" s="70">
        <v>15751</v>
      </c>
      <c r="F232" s="70">
        <v>44</v>
      </c>
      <c r="G232" s="70">
        <v>391</v>
      </c>
      <c r="H232" s="70">
        <v>6</v>
      </c>
      <c r="I232" s="70">
        <v>23</v>
      </c>
      <c r="J232" s="70">
        <v>0</v>
      </c>
      <c r="K232" s="70">
        <v>21</v>
      </c>
      <c r="L232" s="88">
        <v>9221</v>
      </c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69" t="s">
        <v>2409</v>
      </c>
      <c r="AC232" s="69"/>
      <c r="AD232" s="69"/>
      <c r="AE232" s="69"/>
      <c r="AF232" s="69"/>
    </row>
    <row r="233" spans="2:32" s="7" customFormat="1" ht="21.75" x14ac:dyDescent="0.5">
      <c r="B233" s="121" t="s">
        <v>219</v>
      </c>
      <c r="C233" s="70">
        <v>178</v>
      </c>
      <c r="D233" s="89" t="s">
        <v>30</v>
      </c>
      <c r="E233" s="89">
        <v>15838</v>
      </c>
      <c r="F233" s="89">
        <v>23</v>
      </c>
      <c r="G233" s="89">
        <v>1557</v>
      </c>
      <c r="H233" s="70">
        <v>6</v>
      </c>
      <c r="I233" s="89">
        <v>21</v>
      </c>
      <c r="J233" s="89">
        <v>0</v>
      </c>
      <c r="K233" s="89" t="s">
        <v>155</v>
      </c>
      <c r="L233" s="88">
        <v>8495</v>
      </c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 t="s">
        <v>2410</v>
      </c>
      <c r="AB233" s="69" t="s">
        <v>2411</v>
      </c>
      <c r="AC233" s="69"/>
      <c r="AD233" s="69"/>
      <c r="AE233" s="69"/>
      <c r="AF233" s="69"/>
    </row>
    <row r="234" spans="2:32" s="7" customFormat="1" ht="21.75" x14ac:dyDescent="0.5">
      <c r="B234" s="121" t="s">
        <v>220</v>
      </c>
      <c r="C234" s="70">
        <v>179</v>
      </c>
      <c r="D234" s="89" t="s">
        <v>30</v>
      </c>
      <c r="E234" s="89">
        <v>40093</v>
      </c>
      <c r="F234" s="89">
        <v>117</v>
      </c>
      <c r="G234" s="89">
        <v>869</v>
      </c>
      <c r="H234" s="70">
        <v>6</v>
      </c>
      <c r="I234" s="89">
        <v>5</v>
      </c>
      <c r="J234" s="89">
        <v>0</v>
      </c>
      <c r="K234" s="89" t="s">
        <v>57</v>
      </c>
      <c r="L234" s="88">
        <v>2085</v>
      </c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 t="s">
        <v>2412</v>
      </c>
      <c r="AB234" s="69" t="s">
        <v>2413</v>
      </c>
      <c r="AC234" s="69"/>
      <c r="AD234" s="69"/>
      <c r="AE234" s="69"/>
      <c r="AF234" s="69"/>
    </row>
    <row r="235" spans="2:32" s="7" customFormat="1" ht="21.75" x14ac:dyDescent="0.5">
      <c r="B235" s="82" t="s">
        <v>220</v>
      </c>
      <c r="C235" s="70">
        <v>180</v>
      </c>
      <c r="D235" s="70" t="s">
        <v>30</v>
      </c>
      <c r="E235" s="70">
        <v>64072</v>
      </c>
      <c r="F235" s="70">
        <v>314</v>
      </c>
      <c r="G235" s="70">
        <v>2269</v>
      </c>
      <c r="H235" s="70">
        <v>6</v>
      </c>
      <c r="I235" s="70">
        <v>3</v>
      </c>
      <c r="J235" s="70">
        <v>3</v>
      </c>
      <c r="K235" s="70">
        <v>56.8</v>
      </c>
      <c r="L235" s="88">
        <v>1556.8</v>
      </c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 t="s">
        <v>2414</v>
      </c>
      <c r="AB235" s="69" t="s">
        <v>2415</v>
      </c>
      <c r="AC235" s="69"/>
      <c r="AD235" s="69"/>
      <c r="AE235" s="69"/>
      <c r="AF235" s="69"/>
    </row>
    <row r="236" spans="2:32" s="7" customFormat="1" ht="21.75" x14ac:dyDescent="0.5">
      <c r="B236" s="82" t="s">
        <v>221</v>
      </c>
      <c r="C236" s="70">
        <v>181</v>
      </c>
      <c r="D236" s="70" t="s">
        <v>30</v>
      </c>
      <c r="E236" s="70">
        <v>39775</v>
      </c>
      <c r="F236" s="70">
        <v>134</v>
      </c>
      <c r="G236" s="70">
        <v>793</v>
      </c>
      <c r="H236" s="70">
        <v>6</v>
      </c>
      <c r="I236" s="70">
        <v>3</v>
      </c>
      <c r="J236" s="70">
        <v>1</v>
      </c>
      <c r="K236" s="70">
        <v>25</v>
      </c>
      <c r="L236" s="88">
        <v>1325</v>
      </c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69" t="s">
        <v>2416</v>
      </c>
      <c r="AC236" s="69"/>
      <c r="AD236" s="69"/>
      <c r="AE236" s="69"/>
      <c r="AF236" s="69"/>
    </row>
    <row r="237" spans="2:32" s="7" customFormat="1" ht="21.75" x14ac:dyDescent="0.5">
      <c r="B237" s="82" t="s">
        <v>222</v>
      </c>
      <c r="C237" s="70">
        <v>182</v>
      </c>
      <c r="D237" s="70" t="s">
        <v>30</v>
      </c>
      <c r="E237" s="70">
        <v>39776</v>
      </c>
      <c r="F237" s="70">
        <v>135</v>
      </c>
      <c r="G237" s="70">
        <v>794</v>
      </c>
      <c r="H237" s="70">
        <v>6</v>
      </c>
      <c r="I237" s="70">
        <v>16</v>
      </c>
      <c r="J237" s="70">
        <v>0</v>
      </c>
      <c r="K237" s="70">
        <v>22</v>
      </c>
      <c r="L237" s="88">
        <v>6422</v>
      </c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69" t="s">
        <v>2417</v>
      </c>
      <c r="AC237" s="69"/>
      <c r="AD237" s="69"/>
      <c r="AE237" s="69"/>
      <c r="AF237" s="69"/>
    </row>
    <row r="238" spans="2:32" s="7" customFormat="1" ht="21.75" x14ac:dyDescent="0.5">
      <c r="B238" s="121" t="s">
        <v>223</v>
      </c>
      <c r="C238" s="70">
        <v>183</v>
      </c>
      <c r="D238" s="89" t="s">
        <v>30</v>
      </c>
      <c r="E238" s="89">
        <v>31220</v>
      </c>
      <c r="F238" s="89">
        <v>59</v>
      </c>
      <c r="G238" s="89">
        <v>99</v>
      </c>
      <c r="H238" s="70">
        <v>6</v>
      </c>
      <c r="I238" s="89">
        <v>1</v>
      </c>
      <c r="J238" s="89">
        <v>3</v>
      </c>
      <c r="K238" s="89" t="s">
        <v>175</v>
      </c>
      <c r="L238" s="88">
        <v>750</v>
      </c>
      <c r="M238" s="70">
        <v>12.5</v>
      </c>
      <c r="N238" s="70"/>
      <c r="O238" s="70"/>
      <c r="P238" s="70"/>
      <c r="Q238" s="70">
        <v>1</v>
      </c>
      <c r="R238" s="70">
        <v>65</v>
      </c>
      <c r="S238" s="70" t="s">
        <v>31</v>
      </c>
      <c r="T238" s="70" t="s">
        <v>69</v>
      </c>
      <c r="U238" s="70">
        <v>50</v>
      </c>
      <c r="V238" s="70"/>
      <c r="W238" s="70"/>
      <c r="X238" s="70"/>
      <c r="Y238" s="70"/>
      <c r="Z238" s="70">
        <v>35</v>
      </c>
      <c r="AA238" s="70" t="s">
        <v>2418</v>
      </c>
      <c r="AB238" s="69" t="s">
        <v>2419</v>
      </c>
      <c r="AC238" s="69"/>
      <c r="AD238" s="69"/>
      <c r="AE238" s="69"/>
      <c r="AF238" s="69"/>
    </row>
    <row r="239" spans="2:32" s="7" customFormat="1" ht="21.75" x14ac:dyDescent="0.5">
      <c r="B239" s="121"/>
      <c r="C239" s="70"/>
      <c r="D239" s="89"/>
      <c r="E239" s="89"/>
      <c r="F239" s="89"/>
      <c r="G239" s="89"/>
      <c r="H239" s="70"/>
      <c r="I239" s="89"/>
      <c r="J239" s="89"/>
      <c r="K239" s="89"/>
      <c r="L239" s="88"/>
      <c r="M239" s="70"/>
      <c r="N239" s="70"/>
      <c r="O239" s="70"/>
      <c r="P239" s="70"/>
      <c r="Q239" s="70">
        <v>2</v>
      </c>
      <c r="R239" s="70">
        <v>121</v>
      </c>
      <c r="S239" s="70" t="s">
        <v>31</v>
      </c>
      <c r="T239" s="70" t="s">
        <v>73</v>
      </c>
      <c r="U239" s="70">
        <v>165</v>
      </c>
      <c r="V239" s="70"/>
      <c r="W239" s="70"/>
      <c r="X239" s="70"/>
      <c r="Y239" s="70"/>
      <c r="Z239" s="70">
        <v>30</v>
      </c>
      <c r="AA239" s="70"/>
      <c r="AB239" s="69"/>
      <c r="AC239" s="69"/>
      <c r="AD239" s="69"/>
      <c r="AE239" s="69"/>
      <c r="AF239" s="69"/>
    </row>
    <row r="240" spans="2:32" s="7" customFormat="1" ht="21.75" x14ac:dyDescent="0.5">
      <c r="B240" s="121"/>
      <c r="C240" s="70"/>
      <c r="D240" s="89"/>
      <c r="E240" s="89"/>
      <c r="F240" s="89"/>
      <c r="G240" s="89"/>
      <c r="H240" s="70"/>
      <c r="I240" s="89"/>
      <c r="J240" s="89"/>
      <c r="K240" s="89"/>
      <c r="L240" s="88"/>
      <c r="M240" s="70"/>
      <c r="N240" s="70"/>
      <c r="O240" s="70"/>
      <c r="P240" s="70"/>
      <c r="Q240" s="70">
        <v>3</v>
      </c>
      <c r="R240" s="70">
        <v>67</v>
      </c>
      <c r="S240" s="70" t="s">
        <v>31</v>
      </c>
      <c r="T240" s="70" t="s">
        <v>73</v>
      </c>
      <c r="U240" s="70">
        <v>78</v>
      </c>
      <c r="V240" s="70"/>
      <c r="W240" s="70"/>
      <c r="X240" s="70"/>
      <c r="Y240" s="70"/>
      <c r="Z240" s="70">
        <v>30</v>
      </c>
      <c r="AA240" s="70"/>
      <c r="AB240" s="69"/>
      <c r="AC240" s="69"/>
      <c r="AD240" s="69"/>
      <c r="AE240" s="69"/>
      <c r="AF240" s="69"/>
    </row>
    <row r="241" spans="2:32" s="7" customFormat="1" ht="21.75" x14ac:dyDescent="0.5">
      <c r="B241" s="121"/>
      <c r="C241" s="70"/>
      <c r="D241" s="89"/>
      <c r="E241" s="89"/>
      <c r="F241" s="89"/>
      <c r="G241" s="89"/>
      <c r="H241" s="70"/>
      <c r="I241" s="89"/>
      <c r="J241" s="89"/>
      <c r="K241" s="89"/>
      <c r="L241" s="88"/>
      <c r="M241" s="70"/>
      <c r="N241" s="70"/>
      <c r="O241" s="70"/>
      <c r="P241" s="70"/>
      <c r="Q241" s="70">
        <v>4</v>
      </c>
      <c r="R241" s="70">
        <v>229</v>
      </c>
      <c r="S241" s="70" t="s">
        <v>31</v>
      </c>
      <c r="T241" s="70" t="s">
        <v>73</v>
      </c>
      <c r="U241" s="70">
        <v>135</v>
      </c>
      <c r="V241" s="70"/>
      <c r="W241" s="70"/>
      <c r="X241" s="70"/>
      <c r="Y241" s="70"/>
      <c r="Z241" s="70">
        <v>8</v>
      </c>
      <c r="AA241" s="70"/>
      <c r="AB241" s="69"/>
      <c r="AC241" s="69"/>
      <c r="AD241" s="69"/>
      <c r="AE241" s="69"/>
      <c r="AF241" s="69"/>
    </row>
    <row r="242" spans="2:32" s="7" customFormat="1" ht="21.75" x14ac:dyDescent="0.5">
      <c r="B242" s="121" t="s">
        <v>223</v>
      </c>
      <c r="C242" s="70">
        <v>184</v>
      </c>
      <c r="D242" s="89" t="s">
        <v>30</v>
      </c>
      <c r="E242" s="89">
        <v>15833</v>
      </c>
      <c r="F242" s="89">
        <v>31</v>
      </c>
      <c r="G242" s="89">
        <v>1552</v>
      </c>
      <c r="H242" s="70">
        <v>6</v>
      </c>
      <c r="I242" s="89">
        <v>28</v>
      </c>
      <c r="J242" s="89">
        <v>3</v>
      </c>
      <c r="K242" s="89" t="s">
        <v>75</v>
      </c>
      <c r="L242" s="88">
        <v>11546</v>
      </c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 t="s">
        <v>2420</v>
      </c>
      <c r="AB242" s="69" t="s">
        <v>2421</v>
      </c>
      <c r="AC242" s="69"/>
      <c r="AD242" s="69"/>
      <c r="AE242" s="69"/>
      <c r="AF242" s="69"/>
    </row>
    <row r="243" spans="2:32" s="7" customFormat="1" ht="21.75" x14ac:dyDescent="0.5">
      <c r="B243" s="82" t="s">
        <v>224</v>
      </c>
      <c r="C243" s="70">
        <v>185</v>
      </c>
      <c r="D243" s="70" t="s">
        <v>30</v>
      </c>
      <c r="E243" s="70">
        <v>39761</v>
      </c>
      <c r="F243" s="70">
        <v>144</v>
      </c>
      <c r="G243" s="70">
        <v>779</v>
      </c>
      <c r="H243" s="70">
        <v>6</v>
      </c>
      <c r="I243" s="70">
        <v>2</v>
      </c>
      <c r="J243" s="70">
        <v>1</v>
      </c>
      <c r="K243" s="70">
        <v>25</v>
      </c>
      <c r="L243" s="88">
        <v>925</v>
      </c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69" t="s">
        <v>2422</v>
      </c>
      <c r="AC243" s="69"/>
      <c r="AD243" s="69"/>
      <c r="AE243" s="69"/>
      <c r="AF243" s="69"/>
    </row>
    <row r="244" spans="2:32" s="7" customFormat="1" ht="21.75" x14ac:dyDescent="0.5">
      <c r="B244" s="121" t="s">
        <v>225</v>
      </c>
      <c r="C244" s="70">
        <v>186</v>
      </c>
      <c r="D244" s="89" t="s">
        <v>30</v>
      </c>
      <c r="E244" s="89">
        <v>41859</v>
      </c>
      <c r="F244" s="89">
        <v>147</v>
      </c>
      <c r="G244" s="89">
        <v>1158</v>
      </c>
      <c r="H244" s="70">
        <v>6</v>
      </c>
      <c r="I244" s="89">
        <v>27</v>
      </c>
      <c r="J244" s="89">
        <v>1</v>
      </c>
      <c r="K244" s="89" t="s">
        <v>88</v>
      </c>
      <c r="L244" s="88">
        <v>10977</v>
      </c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 t="s">
        <v>2423</v>
      </c>
      <c r="AB244" s="69" t="s">
        <v>2424</v>
      </c>
      <c r="AC244" s="69"/>
      <c r="AD244" s="69"/>
      <c r="AE244" s="69"/>
      <c r="AF244" s="69"/>
    </row>
    <row r="245" spans="2:32" s="7" customFormat="1" ht="21.75" x14ac:dyDescent="0.5">
      <c r="B245" s="121" t="s">
        <v>226</v>
      </c>
      <c r="C245" s="70">
        <v>187</v>
      </c>
      <c r="D245" s="89" t="s">
        <v>30</v>
      </c>
      <c r="E245" s="89">
        <v>10769</v>
      </c>
      <c r="F245" s="89">
        <v>61</v>
      </c>
      <c r="G245" s="89">
        <v>103</v>
      </c>
      <c r="H245" s="70">
        <v>6</v>
      </c>
      <c r="I245" s="89">
        <v>0</v>
      </c>
      <c r="J245" s="89">
        <v>3</v>
      </c>
      <c r="K245" s="89" t="s">
        <v>197</v>
      </c>
      <c r="L245" s="88">
        <v>347.5</v>
      </c>
      <c r="M245" s="70">
        <v>28.5</v>
      </c>
      <c r="N245" s="70"/>
      <c r="O245" s="70"/>
      <c r="P245" s="70"/>
      <c r="Q245" s="70">
        <v>1</v>
      </c>
      <c r="R245" s="70">
        <v>73</v>
      </c>
      <c r="S245" s="70" t="s">
        <v>31</v>
      </c>
      <c r="T245" s="70" t="s">
        <v>32</v>
      </c>
      <c r="U245" s="70">
        <v>228</v>
      </c>
      <c r="V245" s="70"/>
      <c r="W245" s="70"/>
      <c r="X245" s="70"/>
      <c r="Y245" s="70"/>
      <c r="Z245" s="70">
        <v>35</v>
      </c>
      <c r="AA245" s="70" t="s">
        <v>2425</v>
      </c>
      <c r="AB245" s="69" t="s">
        <v>2426</v>
      </c>
      <c r="AC245" s="69"/>
      <c r="AD245" s="69"/>
      <c r="AE245" s="69"/>
      <c r="AF245" s="69"/>
    </row>
    <row r="246" spans="2:32" s="7" customFormat="1" ht="21.75" x14ac:dyDescent="0.5">
      <c r="B246" s="121"/>
      <c r="C246" s="70"/>
      <c r="D246" s="89"/>
      <c r="E246" s="89"/>
      <c r="F246" s="89"/>
      <c r="G246" s="89"/>
      <c r="H246" s="70"/>
      <c r="I246" s="89"/>
      <c r="J246" s="89"/>
      <c r="K246" s="89"/>
      <c r="L246" s="88"/>
      <c r="M246" s="70"/>
      <c r="N246" s="70"/>
      <c r="O246" s="70"/>
      <c r="P246" s="70"/>
      <c r="Q246" s="70"/>
      <c r="R246" s="70"/>
      <c r="S246" s="70" t="s">
        <v>33</v>
      </c>
      <c r="T246" s="70"/>
      <c r="U246" s="70"/>
      <c r="V246" s="70"/>
      <c r="W246" s="70">
        <v>114</v>
      </c>
      <c r="X246" s="70"/>
      <c r="Y246" s="70"/>
      <c r="Z246" s="70"/>
      <c r="AA246" s="70"/>
      <c r="AB246" s="69"/>
      <c r="AC246" s="69"/>
      <c r="AD246" s="69"/>
      <c r="AE246" s="69"/>
      <c r="AF246" s="69"/>
    </row>
    <row r="247" spans="2:32" s="7" customFormat="1" ht="21.75" x14ac:dyDescent="0.5">
      <c r="B247" s="121"/>
      <c r="C247" s="70"/>
      <c r="D247" s="89"/>
      <c r="E247" s="89"/>
      <c r="F247" s="89"/>
      <c r="G247" s="89"/>
      <c r="H247" s="70"/>
      <c r="I247" s="89"/>
      <c r="J247" s="89"/>
      <c r="K247" s="89"/>
      <c r="L247" s="88"/>
      <c r="M247" s="70"/>
      <c r="N247" s="70"/>
      <c r="O247" s="70"/>
      <c r="P247" s="70"/>
      <c r="Q247" s="70"/>
      <c r="R247" s="70"/>
      <c r="S247" s="70" t="s">
        <v>34</v>
      </c>
      <c r="T247" s="70"/>
      <c r="U247" s="70"/>
      <c r="V247" s="70"/>
      <c r="W247" s="70">
        <v>114</v>
      </c>
      <c r="X247" s="70"/>
      <c r="Y247" s="70"/>
      <c r="Z247" s="70"/>
      <c r="AA247" s="70"/>
      <c r="AB247" s="69"/>
      <c r="AC247" s="69"/>
      <c r="AD247" s="69"/>
      <c r="AE247" s="69"/>
      <c r="AF247" s="69"/>
    </row>
    <row r="248" spans="2:32" s="7" customFormat="1" ht="21.75" x14ac:dyDescent="0.5">
      <c r="B248" s="121" t="s">
        <v>226</v>
      </c>
      <c r="C248" s="70">
        <v>188</v>
      </c>
      <c r="D248" s="89" t="s">
        <v>30</v>
      </c>
      <c r="E248" s="89">
        <v>15677</v>
      </c>
      <c r="F248" s="89">
        <v>39</v>
      </c>
      <c r="G248" s="89">
        <v>317</v>
      </c>
      <c r="H248" s="70">
        <v>6</v>
      </c>
      <c r="I248" s="89">
        <v>6</v>
      </c>
      <c r="J248" s="89">
        <v>2</v>
      </c>
      <c r="K248" s="89" t="s">
        <v>175</v>
      </c>
      <c r="L248" s="88">
        <v>2650</v>
      </c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 t="s">
        <v>2427</v>
      </c>
      <c r="AB248" s="69" t="s">
        <v>2428</v>
      </c>
      <c r="AC248" s="69"/>
      <c r="AD248" s="69"/>
      <c r="AE248" s="69"/>
      <c r="AF248" s="69"/>
    </row>
    <row r="249" spans="2:32" s="7" customFormat="1" ht="21.75" x14ac:dyDescent="0.5">
      <c r="B249" s="121" t="s">
        <v>227</v>
      </c>
      <c r="C249" s="70">
        <v>189</v>
      </c>
      <c r="D249" s="89" t="s">
        <v>30</v>
      </c>
      <c r="E249" s="89">
        <v>40034</v>
      </c>
      <c r="F249" s="89">
        <v>150</v>
      </c>
      <c r="G249" s="89">
        <v>814</v>
      </c>
      <c r="H249" s="70">
        <v>6</v>
      </c>
      <c r="I249" s="89">
        <v>30</v>
      </c>
      <c r="J249" s="89">
        <v>2</v>
      </c>
      <c r="K249" s="89" t="s">
        <v>210</v>
      </c>
      <c r="L249" s="88">
        <v>12208</v>
      </c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 t="s">
        <v>2429</v>
      </c>
      <c r="AB249" s="69" t="s">
        <v>2430</v>
      </c>
      <c r="AC249" s="69"/>
      <c r="AD249" s="69"/>
      <c r="AE249" s="69"/>
      <c r="AF249" s="69"/>
    </row>
    <row r="250" spans="2:32" s="7" customFormat="1" ht="21.75" x14ac:dyDescent="0.5">
      <c r="B250" s="82" t="s">
        <v>228</v>
      </c>
      <c r="C250" s="70">
        <v>190</v>
      </c>
      <c r="D250" s="70" t="s">
        <v>30</v>
      </c>
      <c r="E250" s="70">
        <v>15744</v>
      </c>
      <c r="F250" s="70">
        <v>21</v>
      </c>
      <c r="G250" s="70">
        <v>384</v>
      </c>
      <c r="H250" s="70">
        <v>6</v>
      </c>
      <c r="I250" s="70">
        <v>7</v>
      </c>
      <c r="J250" s="70">
        <v>1</v>
      </c>
      <c r="K250" s="70">
        <v>53</v>
      </c>
      <c r="L250" s="88">
        <v>2953</v>
      </c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69" t="s">
        <v>2431</v>
      </c>
      <c r="AC250" s="69"/>
      <c r="AD250" s="69"/>
      <c r="AE250" s="69"/>
      <c r="AF250" s="69"/>
    </row>
    <row r="251" spans="2:32" s="7" customFormat="1" ht="21.75" x14ac:dyDescent="0.5">
      <c r="B251" s="82" t="s">
        <v>228</v>
      </c>
      <c r="C251" s="70">
        <v>191</v>
      </c>
      <c r="D251" s="70" t="s">
        <v>30</v>
      </c>
      <c r="E251" s="70">
        <v>15684</v>
      </c>
      <c r="F251" s="70">
        <v>73</v>
      </c>
      <c r="G251" s="70">
        <v>324</v>
      </c>
      <c r="H251" s="70">
        <v>6</v>
      </c>
      <c r="I251" s="70">
        <v>14</v>
      </c>
      <c r="J251" s="70">
        <v>1</v>
      </c>
      <c r="K251" s="70">
        <v>40</v>
      </c>
      <c r="L251" s="88">
        <v>5740</v>
      </c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 t="s">
        <v>2432</v>
      </c>
      <c r="AB251" s="69" t="s">
        <v>2433</v>
      </c>
      <c r="AC251" s="69"/>
      <c r="AD251" s="69"/>
      <c r="AE251" s="69"/>
      <c r="AF251" s="69"/>
    </row>
    <row r="252" spans="2:32" s="7" customFormat="1" ht="21.75" x14ac:dyDescent="0.5">
      <c r="B252" s="121" t="s">
        <v>229</v>
      </c>
      <c r="C252" s="70">
        <v>192</v>
      </c>
      <c r="D252" s="89" t="s">
        <v>30</v>
      </c>
      <c r="E252" s="89">
        <v>15938</v>
      </c>
      <c r="F252" s="89">
        <v>77</v>
      </c>
      <c r="G252" s="89">
        <v>2973</v>
      </c>
      <c r="H252" s="70">
        <v>6</v>
      </c>
      <c r="I252" s="89">
        <v>2</v>
      </c>
      <c r="J252" s="89">
        <v>0</v>
      </c>
      <c r="K252" s="89" t="s">
        <v>96</v>
      </c>
      <c r="L252" s="88">
        <v>879</v>
      </c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 t="s">
        <v>2434</v>
      </c>
      <c r="AB252" s="69" t="s">
        <v>2435</v>
      </c>
      <c r="AC252" s="69"/>
      <c r="AD252" s="69"/>
      <c r="AE252" s="69"/>
      <c r="AF252" s="69"/>
    </row>
    <row r="253" spans="2:32" s="7" customFormat="1" ht="21.75" x14ac:dyDescent="0.5">
      <c r="B253" s="82" t="s">
        <v>230</v>
      </c>
      <c r="C253" s="70">
        <v>193</v>
      </c>
      <c r="D253" s="70" t="s">
        <v>30</v>
      </c>
      <c r="E253" s="70">
        <v>15868</v>
      </c>
      <c r="F253" s="70">
        <v>59</v>
      </c>
      <c r="G253" s="70">
        <v>1587</v>
      </c>
      <c r="H253" s="70">
        <v>6</v>
      </c>
      <c r="I253" s="70">
        <v>17</v>
      </c>
      <c r="J253" s="70">
        <v>2</v>
      </c>
      <c r="K253" s="70">
        <v>40</v>
      </c>
      <c r="L253" s="88">
        <v>7040</v>
      </c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69" t="s">
        <v>2436</v>
      </c>
      <c r="AC253" s="69"/>
      <c r="AD253" s="69"/>
      <c r="AE253" s="69"/>
      <c r="AF253" s="69"/>
    </row>
    <row r="254" spans="2:32" s="7" customFormat="1" ht="21.75" x14ac:dyDescent="0.5">
      <c r="B254" s="121" t="s">
        <v>231</v>
      </c>
      <c r="C254" s="70">
        <v>194</v>
      </c>
      <c r="D254" s="89" t="s">
        <v>30</v>
      </c>
      <c r="E254" s="89">
        <v>31231</v>
      </c>
      <c r="F254" s="89">
        <v>11</v>
      </c>
      <c r="G254" s="89">
        <v>137</v>
      </c>
      <c r="H254" s="70">
        <v>6</v>
      </c>
      <c r="I254" s="89">
        <v>0</v>
      </c>
      <c r="J254" s="89">
        <v>0</v>
      </c>
      <c r="K254" s="89" t="s">
        <v>232</v>
      </c>
      <c r="L254" s="88">
        <v>30.5</v>
      </c>
      <c r="M254" s="70">
        <v>13.5</v>
      </c>
      <c r="N254" s="70"/>
      <c r="O254" s="70"/>
      <c r="P254" s="70"/>
      <c r="Q254" s="70">
        <v>1</v>
      </c>
      <c r="R254" s="70">
        <v>75</v>
      </c>
      <c r="S254" s="70" t="s">
        <v>31</v>
      </c>
      <c r="T254" s="70" t="s">
        <v>32</v>
      </c>
      <c r="U254" s="70">
        <v>54</v>
      </c>
      <c r="V254" s="70"/>
      <c r="W254" s="70"/>
      <c r="X254" s="70"/>
      <c r="Y254" s="70"/>
      <c r="Z254" s="70">
        <v>34</v>
      </c>
      <c r="AA254" s="70" t="s">
        <v>2437</v>
      </c>
      <c r="AB254" s="69" t="s">
        <v>2438</v>
      </c>
      <c r="AC254" s="69"/>
      <c r="AD254" s="69"/>
      <c r="AE254" s="69"/>
      <c r="AF254" s="69"/>
    </row>
    <row r="255" spans="2:32" s="7" customFormat="1" ht="21.75" x14ac:dyDescent="0.5">
      <c r="B255" s="121"/>
      <c r="C255" s="70"/>
      <c r="D255" s="89"/>
      <c r="E255" s="89"/>
      <c r="F255" s="89"/>
      <c r="G255" s="89"/>
      <c r="H255" s="70"/>
      <c r="I255" s="89"/>
      <c r="J255" s="89"/>
      <c r="K255" s="89"/>
      <c r="L255" s="88"/>
      <c r="M255" s="70"/>
      <c r="N255" s="70"/>
      <c r="O255" s="70"/>
      <c r="P255" s="70"/>
      <c r="Q255" s="70"/>
      <c r="R255" s="70"/>
      <c r="S255" s="70" t="s">
        <v>33</v>
      </c>
      <c r="T255" s="70"/>
      <c r="U255" s="70"/>
      <c r="V255" s="70"/>
      <c r="W255" s="70">
        <v>27</v>
      </c>
      <c r="X255" s="70"/>
      <c r="Y255" s="70"/>
      <c r="Z255" s="70"/>
      <c r="AA255" s="70"/>
      <c r="AB255" s="69"/>
      <c r="AC255" s="69"/>
      <c r="AD255" s="69"/>
      <c r="AE255" s="69"/>
      <c r="AF255" s="69"/>
    </row>
    <row r="256" spans="2:32" s="7" customFormat="1" ht="21.75" x14ac:dyDescent="0.5">
      <c r="B256" s="121"/>
      <c r="C256" s="70"/>
      <c r="D256" s="89"/>
      <c r="E256" s="89"/>
      <c r="F256" s="89"/>
      <c r="G256" s="89"/>
      <c r="H256" s="70"/>
      <c r="I256" s="89"/>
      <c r="J256" s="89"/>
      <c r="K256" s="89"/>
      <c r="L256" s="88"/>
      <c r="M256" s="70"/>
      <c r="N256" s="70"/>
      <c r="O256" s="70"/>
      <c r="P256" s="70"/>
      <c r="Q256" s="70"/>
      <c r="R256" s="70"/>
      <c r="S256" s="70" t="s">
        <v>34</v>
      </c>
      <c r="T256" s="70"/>
      <c r="U256" s="70"/>
      <c r="V256" s="70"/>
      <c r="W256" s="70">
        <v>27</v>
      </c>
      <c r="X256" s="70"/>
      <c r="Y256" s="70"/>
      <c r="Z256" s="70"/>
      <c r="AA256" s="70"/>
      <c r="AB256" s="69"/>
      <c r="AC256" s="69"/>
      <c r="AD256" s="69"/>
      <c r="AE256" s="69"/>
      <c r="AF256" s="69"/>
    </row>
    <row r="257" spans="2:32" s="7" customFormat="1" ht="21.75" x14ac:dyDescent="0.5">
      <c r="B257" s="121" t="s">
        <v>233</v>
      </c>
      <c r="C257" s="70">
        <v>195</v>
      </c>
      <c r="D257" s="89" t="s">
        <v>30</v>
      </c>
      <c r="E257" s="89">
        <v>10779</v>
      </c>
      <c r="F257" s="89">
        <v>38</v>
      </c>
      <c r="G257" s="89">
        <v>164</v>
      </c>
      <c r="H257" s="70">
        <v>6</v>
      </c>
      <c r="I257" s="89">
        <v>0</v>
      </c>
      <c r="J257" s="89">
        <v>2</v>
      </c>
      <c r="K257" s="89" t="s">
        <v>142</v>
      </c>
      <c r="L257" s="88">
        <v>245</v>
      </c>
      <c r="M257" s="70">
        <v>38</v>
      </c>
      <c r="N257" s="70"/>
      <c r="O257" s="70"/>
      <c r="P257" s="70"/>
      <c r="Q257" s="70">
        <v>1</v>
      </c>
      <c r="R257" s="70">
        <v>79</v>
      </c>
      <c r="S257" s="70" t="s">
        <v>31</v>
      </c>
      <c r="T257" s="70" t="s">
        <v>32</v>
      </c>
      <c r="U257" s="70">
        <v>304</v>
      </c>
      <c r="V257" s="70"/>
      <c r="W257" s="70"/>
      <c r="X257" s="70"/>
      <c r="Y257" s="70"/>
      <c r="Z257" s="70">
        <v>32</v>
      </c>
      <c r="AA257" s="70" t="s">
        <v>2439</v>
      </c>
      <c r="AB257" s="69" t="s">
        <v>2440</v>
      </c>
      <c r="AC257" s="69"/>
      <c r="AD257" s="69"/>
      <c r="AE257" s="69"/>
      <c r="AF257" s="69"/>
    </row>
    <row r="258" spans="2:32" s="7" customFormat="1" ht="21.75" x14ac:dyDescent="0.5">
      <c r="B258" s="121"/>
      <c r="C258" s="70"/>
      <c r="D258" s="89"/>
      <c r="E258" s="89"/>
      <c r="F258" s="89"/>
      <c r="G258" s="89"/>
      <c r="H258" s="70"/>
      <c r="I258" s="89"/>
      <c r="J258" s="89"/>
      <c r="K258" s="89"/>
      <c r="L258" s="88"/>
      <c r="M258" s="70"/>
      <c r="N258" s="70"/>
      <c r="O258" s="70"/>
      <c r="P258" s="70"/>
      <c r="Q258" s="70"/>
      <c r="R258" s="70"/>
      <c r="S258" s="70" t="s">
        <v>33</v>
      </c>
      <c r="T258" s="70"/>
      <c r="U258" s="70"/>
      <c r="V258" s="70"/>
      <c r="W258" s="70">
        <v>152</v>
      </c>
      <c r="X258" s="70"/>
      <c r="Y258" s="70"/>
      <c r="Z258" s="70"/>
      <c r="AA258" s="70"/>
      <c r="AB258" s="69"/>
      <c r="AC258" s="69"/>
      <c r="AD258" s="69"/>
      <c r="AE258" s="69"/>
      <c r="AF258" s="69"/>
    </row>
    <row r="259" spans="2:32" s="7" customFormat="1" ht="21.75" x14ac:dyDescent="0.5">
      <c r="B259" s="121"/>
      <c r="C259" s="70"/>
      <c r="D259" s="89"/>
      <c r="E259" s="89"/>
      <c r="F259" s="89"/>
      <c r="G259" s="89"/>
      <c r="H259" s="70"/>
      <c r="I259" s="89"/>
      <c r="J259" s="89"/>
      <c r="K259" s="89"/>
      <c r="L259" s="88"/>
      <c r="M259" s="70"/>
      <c r="N259" s="70"/>
      <c r="O259" s="70"/>
      <c r="P259" s="70"/>
      <c r="Q259" s="70"/>
      <c r="R259" s="70"/>
      <c r="S259" s="70" t="s">
        <v>34</v>
      </c>
      <c r="T259" s="70"/>
      <c r="U259" s="70"/>
      <c r="V259" s="70"/>
      <c r="W259" s="70">
        <v>152</v>
      </c>
      <c r="X259" s="70"/>
      <c r="Y259" s="70"/>
      <c r="Z259" s="70"/>
      <c r="AA259" s="70"/>
      <c r="AB259" s="69"/>
      <c r="AC259" s="69"/>
      <c r="AD259" s="69"/>
      <c r="AE259" s="69"/>
      <c r="AF259" s="69"/>
    </row>
    <row r="260" spans="2:32" s="7" customFormat="1" ht="21.75" x14ac:dyDescent="0.5">
      <c r="B260" s="121" t="s">
        <v>234</v>
      </c>
      <c r="C260" s="70">
        <v>196</v>
      </c>
      <c r="D260" s="89" t="s">
        <v>30</v>
      </c>
      <c r="E260" s="89">
        <v>40071</v>
      </c>
      <c r="F260" s="89">
        <v>179</v>
      </c>
      <c r="G260" s="89">
        <v>847</v>
      </c>
      <c r="H260" s="70">
        <v>6</v>
      </c>
      <c r="I260" s="89">
        <v>11</v>
      </c>
      <c r="J260" s="89">
        <v>3</v>
      </c>
      <c r="K260" s="89" t="s">
        <v>235</v>
      </c>
      <c r="L260" s="88">
        <v>4705</v>
      </c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 t="s">
        <v>2441</v>
      </c>
      <c r="AB260" s="69" t="s">
        <v>2442</v>
      </c>
      <c r="AC260" s="69"/>
      <c r="AD260" s="69"/>
      <c r="AE260" s="69"/>
      <c r="AF260" s="69"/>
    </row>
    <row r="261" spans="2:32" s="7" customFormat="1" ht="21.75" x14ac:dyDescent="0.5">
      <c r="B261" s="121" t="s">
        <v>236</v>
      </c>
      <c r="C261" s="70">
        <v>197</v>
      </c>
      <c r="D261" s="89" t="s">
        <v>30</v>
      </c>
      <c r="E261" s="89">
        <v>15063</v>
      </c>
      <c r="F261" s="89">
        <v>4</v>
      </c>
      <c r="G261" s="89">
        <v>295</v>
      </c>
      <c r="H261" s="70">
        <v>6</v>
      </c>
      <c r="I261" s="89">
        <v>21</v>
      </c>
      <c r="J261" s="89">
        <v>3</v>
      </c>
      <c r="K261" s="89" t="s">
        <v>237</v>
      </c>
      <c r="L261" s="88">
        <v>8700</v>
      </c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 t="s">
        <v>2443</v>
      </c>
      <c r="AB261" s="69" t="s">
        <v>2444</v>
      </c>
      <c r="AC261" s="69"/>
      <c r="AD261" s="69"/>
      <c r="AE261" s="69"/>
      <c r="AF261" s="69"/>
    </row>
    <row r="262" spans="2:32" s="7" customFormat="1" ht="21.75" x14ac:dyDescent="0.5">
      <c r="B262" s="121" t="s">
        <v>236</v>
      </c>
      <c r="C262" s="70">
        <v>198</v>
      </c>
      <c r="D262" s="89" t="s">
        <v>30</v>
      </c>
      <c r="E262" s="89">
        <v>15022</v>
      </c>
      <c r="F262" s="89">
        <v>5</v>
      </c>
      <c r="G262" s="89">
        <v>254</v>
      </c>
      <c r="H262" s="70">
        <v>6</v>
      </c>
      <c r="I262" s="89">
        <v>3</v>
      </c>
      <c r="J262" s="89">
        <v>3</v>
      </c>
      <c r="K262" s="89" t="s">
        <v>112</v>
      </c>
      <c r="L262" s="88">
        <v>1527</v>
      </c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 t="s">
        <v>2445</v>
      </c>
      <c r="AB262" s="69" t="s">
        <v>2446</v>
      </c>
      <c r="AC262" s="69"/>
      <c r="AD262" s="69"/>
      <c r="AE262" s="69"/>
      <c r="AF262" s="69"/>
    </row>
    <row r="263" spans="2:32" s="7" customFormat="1" ht="21.75" x14ac:dyDescent="0.5">
      <c r="B263" s="82" t="s">
        <v>238</v>
      </c>
      <c r="C263" s="70">
        <v>199</v>
      </c>
      <c r="D263" s="70" t="s">
        <v>30</v>
      </c>
      <c r="E263" s="70">
        <v>59281</v>
      </c>
      <c r="F263" s="70">
        <v>295</v>
      </c>
      <c r="G263" s="70">
        <v>2054</v>
      </c>
      <c r="H263" s="70">
        <v>6</v>
      </c>
      <c r="I263" s="70">
        <v>8</v>
      </c>
      <c r="J263" s="70">
        <v>0</v>
      </c>
      <c r="K263" s="70">
        <v>0</v>
      </c>
      <c r="L263" s="88">
        <v>3200</v>
      </c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 t="s">
        <v>2447</v>
      </c>
      <c r="AB263" s="69" t="s">
        <v>2448</v>
      </c>
      <c r="AC263" s="69"/>
      <c r="AD263" s="69"/>
      <c r="AE263" s="69"/>
      <c r="AF263" s="69"/>
    </row>
    <row r="264" spans="2:32" s="7" customFormat="1" ht="21.75" x14ac:dyDescent="0.5">
      <c r="B264" s="121" t="s">
        <v>239</v>
      </c>
      <c r="C264" s="70">
        <v>200</v>
      </c>
      <c r="D264" s="89" t="s">
        <v>30</v>
      </c>
      <c r="E264" s="89">
        <v>10783</v>
      </c>
      <c r="F264" s="89">
        <v>1</v>
      </c>
      <c r="G264" s="89">
        <v>93</v>
      </c>
      <c r="H264" s="70">
        <v>6</v>
      </c>
      <c r="I264" s="89">
        <v>0</v>
      </c>
      <c r="J264" s="89">
        <v>1</v>
      </c>
      <c r="K264" s="89" t="s">
        <v>92</v>
      </c>
      <c r="L264" s="88">
        <v>150</v>
      </c>
      <c r="M264" s="70">
        <v>15</v>
      </c>
      <c r="N264" s="70"/>
      <c r="O264" s="70"/>
      <c r="P264" s="70"/>
      <c r="Q264" s="70">
        <v>1</v>
      </c>
      <c r="R264" s="70">
        <v>149</v>
      </c>
      <c r="S264" s="70" t="s">
        <v>31</v>
      </c>
      <c r="T264" s="70" t="s">
        <v>69</v>
      </c>
      <c r="U264" s="70">
        <v>60</v>
      </c>
      <c r="V264" s="70"/>
      <c r="W264" s="70"/>
      <c r="X264" s="70"/>
      <c r="Y264" s="70"/>
      <c r="Z264" s="70">
        <v>30</v>
      </c>
      <c r="AA264" s="70" t="s">
        <v>2449</v>
      </c>
      <c r="AB264" s="69" t="s">
        <v>2450</v>
      </c>
      <c r="AC264" s="69"/>
      <c r="AD264" s="69"/>
      <c r="AE264" s="69"/>
      <c r="AF264" s="69"/>
    </row>
    <row r="265" spans="2:32" s="7" customFormat="1" ht="21.75" x14ac:dyDescent="0.5">
      <c r="B265" s="82" t="s">
        <v>239</v>
      </c>
      <c r="C265" s="70">
        <v>201</v>
      </c>
      <c r="D265" s="70" t="s">
        <v>30</v>
      </c>
      <c r="E265" s="70">
        <v>39777</v>
      </c>
      <c r="F265" s="70">
        <v>136</v>
      </c>
      <c r="G265" s="70">
        <v>795</v>
      </c>
      <c r="H265" s="70">
        <v>6</v>
      </c>
      <c r="I265" s="70">
        <v>7</v>
      </c>
      <c r="J265" s="70">
        <v>2</v>
      </c>
      <c r="K265" s="70">
        <v>46</v>
      </c>
      <c r="L265" s="88">
        <v>3046</v>
      </c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69" t="s">
        <v>2451</v>
      </c>
      <c r="AC265" s="69"/>
      <c r="AD265" s="69"/>
      <c r="AE265" s="69"/>
      <c r="AF265" s="69"/>
    </row>
    <row r="266" spans="2:32" s="7" customFormat="1" ht="21.75" x14ac:dyDescent="0.5">
      <c r="B266" s="82" t="s">
        <v>240</v>
      </c>
      <c r="C266" s="70">
        <v>202</v>
      </c>
      <c r="D266" s="70" t="s">
        <v>30</v>
      </c>
      <c r="E266" s="70">
        <v>64921</v>
      </c>
      <c r="F266" s="70">
        <v>278</v>
      </c>
      <c r="G266" s="70">
        <v>2345</v>
      </c>
      <c r="H266" s="70">
        <v>6</v>
      </c>
      <c r="I266" s="70">
        <v>4</v>
      </c>
      <c r="J266" s="70">
        <v>3</v>
      </c>
      <c r="K266" s="70">
        <v>73</v>
      </c>
      <c r="L266" s="88">
        <v>1973</v>
      </c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69" t="s">
        <v>2452</v>
      </c>
      <c r="AC266" s="69"/>
      <c r="AD266" s="69"/>
      <c r="AE266" s="69"/>
      <c r="AF266" s="69"/>
    </row>
    <row r="267" spans="2:32" s="7" customFormat="1" ht="21.75" x14ac:dyDescent="0.5">
      <c r="B267" s="121" t="s">
        <v>241</v>
      </c>
      <c r="C267" s="70">
        <v>203</v>
      </c>
      <c r="D267" s="89" t="s">
        <v>30</v>
      </c>
      <c r="E267" s="89">
        <v>48698</v>
      </c>
      <c r="F267" s="89">
        <v>217</v>
      </c>
      <c r="G267" s="89">
        <v>1441</v>
      </c>
      <c r="H267" s="70">
        <v>6</v>
      </c>
      <c r="I267" s="89">
        <v>1</v>
      </c>
      <c r="J267" s="89">
        <v>0</v>
      </c>
      <c r="K267" s="89" t="s">
        <v>237</v>
      </c>
      <c r="L267" s="88">
        <v>400</v>
      </c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 t="s">
        <v>2453</v>
      </c>
      <c r="AB267" s="69" t="s">
        <v>2454</v>
      </c>
      <c r="AC267" s="69"/>
      <c r="AD267" s="69"/>
      <c r="AE267" s="69"/>
      <c r="AF267" s="69"/>
    </row>
    <row r="268" spans="2:32" s="7" customFormat="1" ht="21.75" x14ac:dyDescent="0.5">
      <c r="B268" s="121" t="s">
        <v>241</v>
      </c>
      <c r="C268" s="70">
        <v>204</v>
      </c>
      <c r="D268" s="89" t="s">
        <v>30</v>
      </c>
      <c r="E268" s="89">
        <v>48697</v>
      </c>
      <c r="F268" s="89">
        <v>216</v>
      </c>
      <c r="G268" s="89">
        <v>1932</v>
      </c>
      <c r="H268" s="70">
        <v>6</v>
      </c>
      <c r="I268" s="89">
        <v>6</v>
      </c>
      <c r="J268" s="89">
        <v>1</v>
      </c>
      <c r="K268" s="89" t="s">
        <v>242</v>
      </c>
      <c r="L268" s="88">
        <v>2548</v>
      </c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 t="s">
        <v>2455</v>
      </c>
      <c r="AB268" s="69" t="s">
        <v>2456</v>
      </c>
      <c r="AC268" s="69"/>
      <c r="AD268" s="69"/>
      <c r="AE268" s="69"/>
      <c r="AF268" s="69"/>
    </row>
    <row r="269" spans="2:32" s="7" customFormat="1" ht="21.75" x14ac:dyDescent="0.5">
      <c r="B269" s="121" t="s">
        <v>84</v>
      </c>
      <c r="C269" s="70">
        <v>205</v>
      </c>
      <c r="D269" s="89" t="s">
        <v>30</v>
      </c>
      <c r="E269" s="89">
        <v>39713</v>
      </c>
      <c r="F269" s="89">
        <v>160</v>
      </c>
      <c r="G269" s="89">
        <v>731</v>
      </c>
      <c r="H269" s="70">
        <v>6</v>
      </c>
      <c r="I269" s="89">
        <v>1</v>
      </c>
      <c r="J269" s="89">
        <v>0</v>
      </c>
      <c r="K269" s="89" t="s">
        <v>150</v>
      </c>
      <c r="L269" s="88">
        <v>376</v>
      </c>
      <c r="M269" s="70">
        <v>36</v>
      </c>
      <c r="N269" s="70"/>
      <c r="O269" s="70"/>
      <c r="P269" s="70"/>
      <c r="Q269" s="70">
        <v>1</v>
      </c>
      <c r="R269" s="70">
        <v>77</v>
      </c>
      <c r="S269" s="70" t="s">
        <v>31</v>
      </c>
      <c r="T269" s="70" t="s">
        <v>69</v>
      </c>
      <c r="U269" s="70">
        <v>144</v>
      </c>
      <c r="V269" s="70"/>
      <c r="W269" s="70"/>
      <c r="X269" s="70"/>
      <c r="Y269" s="70"/>
      <c r="Z269" s="70">
        <v>35</v>
      </c>
      <c r="AA269" s="70" t="s">
        <v>2457</v>
      </c>
      <c r="AB269" s="69" t="s">
        <v>2458</v>
      </c>
      <c r="AC269" s="69"/>
      <c r="AD269" s="69"/>
      <c r="AE269" s="69"/>
      <c r="AF269" s="69"/>
    </row>
    <row r="270" spans="2:32" s="7" customFormat="1" ht="21.75" x14ac:dyDescent="0.5">
      <c r="B270" s="121" t="s">
        <v>84</v>
      </c>
      <c r="C270" s="70">
        <v>206</v>
      </c>
      <c r="D270" s="89" t="s">
        <v>30</v>
      </c>
      <c r="E270" s="89">
        <v>55554</v>
      </c>
      <c r="F270" s="89">
        <v>238</v>
      </c>
      <c r="G270" s="89">
        <v>1843</v>
      </c>
      <c r="H270" s="70">
        <v>6</v>
      </c>
      <c r="I270" s="89">
        <v>4</v>
      </c>
      <c r="J270" s="89">
        <v>3</v>
      </c>
      <c r="K270" s="89" t="s">
        <v>83</v>
      </c>
      <c r="L270" s="88">
        <v>1964</v>
      </c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 t="s">
        <v>2459</v>
      </c>
      <c r="AB270" s="69" t="s">
        <v>2460</v>
      </c>
      <c r="AC270" s="69"/>
      <c r="AD270" s="69"/>
      <c r="AE270" s="69"/>
      <c r="AF270" s="69"/>
    </row>
    <row r="271" spans="2:32" s="7" customFormat="1" ht="21.75" x14ac:dyDescent="0.5">
      <c r="B271" s="82" t="s">
        <v>84</v>
      </c>
      <c r="C271" s="70">
        <v>207</v>
      </c>
      <c r="D271" s="70" t="s">
        <v>30</v>
      </c>
      <c r="E271" s="70">
        <v>55557</v>
      </c>
      <c r="F271" s="70">
        <v>241</v>
      </c>
      <c r="G271" s="70">
        <v>1846</v>
      </c>
      <c r="H271" s="70">
        <v>6</v>
      </c>
      <c r="I271" s="70">
        <v>7</v>
      </c>
      <c r="J271" s="70">
        <v>3</v>
      </c>
      <c r="K271" s="70">
        <v>4</v>
      </c>
      <c r="L271" s="88">
        <v>3104</v>
      </c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 t="s">
        <v>2461</v>
      </c>
      <c r="AB271" s="69" t="s">
        <v>2462</v>
      </c>
      <c r="AC271" s="69"/>
      <c r="AD271" s="69"/>
      <c r="AE271" s="69"/>
      <c r="AF271" s="69"/>
    </row>
    <row r="272" spans="2:32" s="7" customFormat="1" ht="21.75" x14ac:dyDescent="0.5">
      <c r="B272" s="82" t="s">
        <v>243</v>
      </c>
      <c r="C272" s="70">
        <v>208</v>
      </c>
      <c r="D272" s="70" t="s">
        <v>30</v>
      </c>
      <c r="E272" s="70">
        <v>15660</v>
      </c>
      <c r="F272" s="70">
        <v>17</v>
      </c>
      <c r="G272" s="70">
        <v>300</v>
      </c>
      <c r="H272" s="70">
        <v>6</v>
      </c>
      <c r="I272" s="70">
        <v>16</v>
      </c>
      <c r="J272" s="70">
        <v>0</v>
      </c>
      <c r="K272" s="70">
        <v>52</v>
      </c>
      <c r="L272" s="88">
        <v>6452</v>
      </c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69" t="s">
        <v>2463</v>
      </c>
      <c r="AC272" s="69"/>
      <c r="AD272" s="69"/>
      <c r="AE272" s="69"/>
      <c r="AF272" s="69"/>
    </row>
    <row r="273" spans="2:32" s="7" customFormat="1" ht="21.75" x14ac:dyDescent="0.5">
      <c r="B273" s="121" t="s">
        <v>244</v>
      </c>
      <c r="C273" s="70">
        <v>209</v>
      </c>
      <c r="D273" s="89" t="s">
        <v>30</v>
      </c>
      <c r="E273" s="89">
        <v>15664</v>
      </c>
      <c r="F273" s="89">
        <v>23</v>
      </c>
      <c r="G273" s="89">
        <v>304</v>
      </c>
      <c r="H273" s="70">
        <v>6</v>
      </c>
      <c r="I273" s="89">
        <v>10</v>
      </c>
      <c r="J273" s="89">
        <v>3</v>
      </c>
      <c r="K273" s="89" t="s">
        <v>123</v>
      </c>
      <c r="L273" s="88">
        <v>4380</v>
      </c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69" t="s">
        <v>2464</v>
      </c>
      <c r="AC273" s="69"/>
      <c r="AD273" s="69"/>
      <c r="AE273" s="69"/>
      <c r="AF273" s="69"/>
    </row>
    <row r="274" spans="2:32" s="7" customFormat="1" ht="21.75" x14ac:dyDescent="0.5">
      <c r="B274" s="121" t="s">
        <v>245</v>
      </c>
      <c r="C274" s="70">
        <v>210</v>
      </c>
      <c r="D274" s="89" t="s">
        <v>30</v>
      </c>
      <c r="E274" s="89">
        <v>21606</v>
      </c>
      <c r="F274" s="89">
        <v>87</v>
      </c>
      <c r="G274" s="89">
        <v>484</v>
      </c>
      <c r="H274" s="70">
        <v>6</v>
      </c>
      <c r="I274" s="89">
        <v>5</v>
      </c>
      <c r="J274" s="89">
        <v>0</v>
      </c>
      <c r="K274" s="89" t="s">
        <v>49</v>
      </c>
      <c r="L274" s="88">
        <v>2025</v>
      </c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 t="s">
        <v>2075</v>
      </c>
      <c r="AB274" s="69" t="s">
        <v>2465</v>
      </c>
      <c r="AC274" s="69"/>
      <c r="AD274" s="69"/>
      <c r="AE274" s="69"/>
      <c r="AF274" s="69"/>
    </row>
    <row r="275" spans="2:32" s="7" customFormat="1" ht="21.75" x14ac:dyDescent="0.5">
      <c r="B275" s="121" t="s">
        <v>246</v>
      </c>
      <c r="C275" s="70">
        <v>211</v>
      </c>
      <c r="D275" s="89" t="s">
        <v>30</v>
      </c>
      <c r="E275" s="89">
        <v>31230</v>
      </c>
      <c r="F275" s="89">
        <v>29</v>
      </c>
      <c r="G275" s="89">
        <v>128</v>
      </c>
      <c r="H275" s="70">
        <v>6</v>
      </c>
      <c r="I275" s="89">
        <v>0</v>
      </c>
      <c r="J275" s="89">
        <v>1</v>
      </c>
      <c r="K275" s="89" t="s">
        <v>95</v>
      </c>
      <c r="L275" s="88">
        <v>101</v>
      </c>
      <c r="M275" s="70">
        <v>9</v>
      </c>
      <c r="N275" s="70"/>
      <c r="O275" s="70"/>
      <c r="P275" s="70"/>
      <c r="Q275" s="70">
        <v>1</v>
      </c>
      <c r="R275" s="70">
        <v>85</v>
      </c>
      <c r="S275" s="70" t="s">
        <v>31</v>
      </c>
      <c r="T275" s="70" t="s">
        <v>32</v>
      </c>
      <c r="U275" s="70">
        <v>72</v>
      </c>
      <c r="V275" s="70"/>
      <c r="W275" s="70"/>
      <c r="X275" s="70"/>
      <c r="Y275" s="70"/>
      <c r="Z275" s="70">
        <v>40</v>
      </c>
      <c r="AA275" s="70" t="s">
        <v>2466</v>
      </c>
      <c r="AB275" s="69" t="s">
        <v>2467</v>
      </c>
      <c r="AC275" s="69"/>
      <c r="AD275" s="69"/>
      <c r="AE275" s="69"/>
      <c r="AF275" s="69"/>
    </row>
    <row r="276" spans="2:32" s="7" customFormat="1" ht="21.75" x14ac:dyDescent="0.5">
      <c r="B276" s="121"/>
      <c r="C276" s="70"/>
      <c r="D276" s="89"/>
      <c r="E276" s="89"/>
      <c r="F276" s="89"/>
      <c r="G276" s="89"/>
      <c r="H276" s="70"/>
      <c r="I276" s="89"/>
      <c r="J276" s="89"/>
      <c r="K276" s="89"/>
      <c r="L276" s="88"/>
      <c r="M276" s="70"/>
      <c r="N276" s="70"/>
      <c r="O276" s="70"/>
      <c r="P276" s="70"/>
      <c r="Q276" s="70"/>
      <c r="R276" s="70"/>
      <c r="S276" s="70" t="s">
        <v>33</v>
      </c>
      <c r="T276" s="70"/>
      <c r="U276" s="70"/>
      <c r="V276" s="70"/>
      <c r="W276" s="70">
        <v>36</v>
      </c>
      <c r="X276" s="70"/>
      <c r="Y276" s="70"/>
      <c r="Z276" s="70"/>
      <c r="AA276" s="70"/>
      <c r="AB276" s="69"/>
      <c r="AC276" s="69"/>
      <c r="AD276" s="69"/>
      <c r="AE276" s="69"/>
      <c r="AF276" s="69"/>
    </row>
    <row r="277" spans="2:32" s="7" customFormat="1" ht="21.75" x14ac:dyDescent="0.5">
      <c r="B277" s="121"/>
      <c r="C277" s="70"/>
      <c r="D277" s="89"/>
      <c r="E277" s="89"/>
      <c r="F277" s="89"/>
      <c r="G277" s="89"/>
      <c r="H277" s="70"/>
      <c r="I277" s="89"/>
      <c r="J277" s="89"/>
      <c r="K277" s="89"/>
      <c r="L277" s="88"/>
      <c r="M277" s="70"/>
      <c r="N277" s="70"/>
      <c r="O277" s="70"/>
      <c r="P277" s="70"/>
      <c r="Q277" s="70"/>
      <c r="R277" s="70"/>
      <c r="S277" s="70" t="s">
        <v>34</v>
      </c>
      <c r="T277" s="70"/>
      <c r="U277" s="70"/>
      <c r="V277" s="70"/>
      <c r="W277" s="70">
        <v>36</v>
      </c>
      <c r="X277" s="70"/>
      <c r="Y277" s="70"/>
      <c r="Z277" s="70"/>
      <c r="AA277" s="70"/>
      <c r="AB277" s="69"/>
      <c r="AC277" s="69"/>
      <c r="AD277" s="69"/>
      <c r="AE277" s="69"/>
      <c r="AF277" s="69"/>
    </row>
    <row r="278" spans="2:32" s="7" customFormat="1" ht="21.75" x14ac:dyDescent="0.5">
      <c r="B278" s="82" t="s">
        <v>246</v>
      </c>
      <c r="C278" s="70">
        <v>212</v>
      </c>
      <c r="D278" s="70" t="s">
        <v>30</v>
      </c>
      <c r="E278" s="70">
        <v>66026</v>
      </c>
      <c r="F278" s="70">
        <v>251</v>
      </c>
      <c r="G278" s="70">
        <v>3800</v>
      </c>
      <c r="H278" s="70">
        <v>6</v>
      </c>
      <c r="I278" s="70">
        <v>11</v>
      </c>
      <c r="J278" s="70">
        <v>0</v>
      </c>
      <c r="K278" s="70">
        <v>92.4</v>
      </c>
      <c r="L278" s="88">
        <v>4492.3999999999996</v>
      </c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 t="s">
        <v>2468</v>
      </c>
      <c r="AB278" s="69" t="s">
        <v>2469</v>
      </c>
      <c r="AC278" s="69"/>
      <c r="AD278" s="69"/>
      <c r="AE278" s="69"/>
      <c r="AF278" s="69"/>
    </row>
    <row r="279" spans="2:32" s="7" customFormat="1" ht="21.75" x14ac:dyDescent="0.5">
      <c r="B279" s="121" t="s">
        <v>87</v>
      </c>
      <c r="C279" s="70">
        <v>213</v>
      </c>
      <c r="D279" s="89" t="s">
        <v>30</v>
      </c>
      <c r="E279" s="89">
        <v>14622</v>
      </c>
      <c r="F279" s="89">
        <v>24</v>
      </c>
      <c r="G279" s="89">
        <v>2896</v>
      </c>
      <c r="H279" s="70">
        <v>6</v>
      </c>
      <c r="I279" s="89">
        <v>18</v>
      </c>
      <c r="J279" s="89">
        <v>3</v>
      </c>
      <c r="K279" s="89" t="s">
        <v>113</v>
      </c>
      <c r="L279" s="88">
        <v>7569</v>
      </c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 t="s">
        <v>2470</v>
      </c>
      <c r="AB279" s="69" t="s">
        <v>2471</v>
      </c>
      <c r="AC279" s="69"/>
      <c r="AD279" s="69"/>
      <c r="AE279" s="69"/>
      <c r="AF279" s="69"/>
    </row>
    <row r="280" spans="2:32" s="7" customFormat="1" ht="21.75" x14ac:dyDescent="0.5">
      <c r="B280" s="121" t="s">
        <v>247</v>
      </c>
      <c r="C280" s="70">
        <v>214</v>
      </c>
      <c r="D280" s="89" t="s">
        <v>30</v>
      </c>
      <c r="E280" s="89">
        <v>21608</v>
      </c>
      <c r="F280" s="89">
        <v>89</v>
      </c>
      <c r="G280" s="89">
        <v>486</v>
      </c>
      <c r="H280" s="70">
        <v>6</v>
      </c>
      <c r="I280" s="89">
        <v>4</v>
      </c>
      <c r="J280" s="89">
        <v>3</v>
      </c>
      <c r="K280" s="89" t="s">
        <v>53</v>
      </c>
      <c r="L280" s="88">
        <v>1903</v>
      </c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 t="s">
        <v>2472</v>
      </c>
      <c r="AB280" s="69" t="s">
        <v>2473</v>
      </c>
      <c r="AC280" s="69"/>
      <c r="AD280" s="69"/>
      <c r="AE280" s="69"/>
      <c r="AF280" s="69"/>
    </row>
    <row r="281" spans="2:32" s="7" customFormat="1" ht="21.75" x14ac:dyDescent="0.5">
      <c r="B281" s="121" t="s">
        <v>248</v>
      </c>
      <c r="C281" s="70">
        <v>215</v>
      </c>
      <c r="D281" s="89" t="s">
        <v>30</v>
      </c>
      <c r="E281" s="89">
        <v>31243</v>
      </c>
      <c r="F281" s="89">
        <v>30</v>
      </c>
      <c r="G281" s="89">
        <v>166</v>
      </c>
      <c r="H281" s="70">
        <v>6</v>
      </c>
      <c r="I281" s="89">
        <v>3</v>
      </c>
      <c r="J281" s="89">
        <v>1</v>
      </c>
      <c r="K281" s="89" t="s">
        <v>249</v>
      </c>
      <c r="L281" s="88">
        <v>1254.5</v>
      </c>
      <c r="M281" s="70">
        <v>76.5</v>
      </c>
      <c r="N281" s="70"/>
      <c r="O281" s="70"/>
      <c r="P281" s="70"/>
      <c r="Q281" s="70">
        <v>1</v>
      </c>
      <c r="R281" s="70">
        <v>88</v>
      </c>
      <c r="S281" s="70" t="s">
        <v>31</v>
      </c>
      <c r="T281" s="70" t="s">
        <v>32</v>
      </c>
      <c r="U281" s="70">
        <v>216</v>
      </c>
      <c r="V281" s="70"/>
      <c r="W281" s="70"/>
      <c r="X281" s="70"/>
      <c r="Y281" s="70"/>
      <c r="Z281" s="70">
        <v>35</v>
      </c>
      <c r="AA281" s="70" t="s">
        <v>2474</v>
      </c>
      <c r="AB281" s="69" t="s">
        <v>2475</v>
      </c>
      <c r="AC281" s="69"/>
      <c r="AD281" s="69"/>
      <c r="AE281" s="69"/>
      <c r="AF281" s="69"/>
    </row>
    <row r="282" spans="2:32" s="7" customFormat="1" ht="21.75" x14ac:dyDescent="0.5">
      <c r="B282" s="121"/>
      <c r="C282" s="70"/>
      <c r="D282" s="89"/>
      <c r="E282" s="89"/>
      <c r="F282" s="89"/>
      <c r="G282" s="89"/>
      <c r="H282" s="70"/>
      <c r="I282" s="89"/>
      <c r="J282" s="89"/>
      <c r="K282" s="89"/>
      <c r="L282" s="88"/>
      <c r="M282" s="70"/>
      <c r="N282" s="70"/>
      <c r="O282" s="70"/>
      <c r="P282" s="70"/>
      <c r="Q282" s="70"/>
      <c r="R282" s="70"/>
      <c r="S282" s="70" t="s">
        <v>33</v>
      </c>
      <c r="T282" s="70"/>
      <c r="U282" s="70"/>
      <c r="V282" s="70"/>
      <c r="W282" s="70">
        <v>108</v>
      </c>
      <c r="X282" s="70"/>
      <c r="Y282" s="70"/>
      <c r="Z282" s="70"/>
      <c r="AA282" s="70"/>
      <c r="AB282" s="69"/>
      <c r="AC282" s="69"/>
      <c r="AD282" s="69"/>
      <c r="AE282" s="69"/>
      <c r="AF282" s="69"/>
    </row>
    <row r="283" spans="2:32" s="7" customFormat="1" ht="21.75" x14ac:dyDescent="0.5">
      <c r="B283" s="121"/>
      <c r="C283" s="70"/>
      <c r="D283" s="89"/>
      <c r="E283" s="89"/>
      <c r="F283" s="89"/>
      <c r="G283" s="89"/>
      <c r="H283" s="70"/>
      <c r="I283" s="89"/>
      <c r="J283" s="89"/>
      <c r="K283" s="89"/>
      <c r="L283" s="88"/>
      <c r="M283" s="70"/>
      <c r="N283" s="70"/>
      <c r="O283" s="70"/>
      <c r="P283" s="70"/>
      <c r="Q283" s="70"/>
      <c r="R283" s="70"/>
      <c r="S283" s="70" t="s">
        <v>34</v>
      </c>
      <c r="T283" s="70"/>
      <c r="U283" s="70"/>
      <c r="V283" s="70"/>
      <c r="W283" s="70">
        <v>108</v>
      </c>
      <c r="X283" s="70"/>
      <c r="Y283" s="70"/>
      <c r="Z283" s="70"/>
      <c r="AA283" s="70"/>
      <c r="AB283" s="69"/>
      <c r="AC283" s="69"/>
      <c r="AD283" s="69"/>
      <c r="AE283" s="69"/>
      <c r="AF283" s="69"/>
    </row>
    <row r="284" spans="2:32" s="7" customFormat="1" ht="21.75" x14ac:dyDescent="0.5">
      <c r="B284" s="121"/>
      <c r="C284" s="70"/>
      <c r="D284" s="89"/>
      <c r="E284" s="89"/>
      <c r="F284" s="89"/>
      <c r="G284" s="89"/>
      <c r="H284" s="70"/>
      <c r="I284" s="89"/>
      <c r="J284" s="89"/>
      <c r="K284" s="89"/>
      <c r="L284" s="88"/>
      <c r="M284" s="70"/>
      <c r="N284" s="70"/>
      <c r="O284" s="70"/>
      <c r="P284" s="70"/>
      <c r="Q284" s="70">
        <v>2</v>
      </c>
      <c r="R284" s="70">
        <v>162</v>
      </c>
      <c r="S284" s="70" t="s">
        <v>31</v>
      </c>
      <c r="T284" s="70" t="s">
        <v>69</v>
      </c>
      <c r="U284" s="70">
        <v>144</v>
      </c>
      <c r="V284" s="70"/>
      <c r="W284" s="70"/>
      <c r="X284" s="70"/>
      <c r="Y284" s="70"/>
      <c r="Z284" s="70">
        <v>30</v>
      </c>
      <c r="AA284" s="70"/>
      <c r="AB284" s="69"/>
      <c r="AC284" s="69"/>
      <c r="AD284" s="69"/>
      <c r="AE284" s="69"/>
      <c r="AF284" s="69"/>
    </row>
    <row r="285" spans="2:32" s="7" customFormat="1" ht="21.75" x14ac:dyDescent="0.5">
      <c r="B285" s="121"/>
      <c r="C285" s="70"/>
      <c r="D285" s="89"/>
      <c r="E285" s="89"/>
      <c r="F285" s="89"/>
      <c r="G285" s="89"/>
      <c r="H285" s="70"/>
      <c r="I285" s="89"/>
      <c r="J285" s="89"/>
      <c r="K285" s="89"/>
      <c r="L285" s="88"/>
      <c r="M285" s="70"/>
      <c r="N285" s="70"/>
      <c r="O285" s="70"/>
      <c r="P285" s="70"/>
      <c r="Q285" s="70">
        <v>3</v>
      </c>
      <c r="R285" s="70">
        <v>47</v>
      </c>
      <c r="S285" s="70" t="s">
        <v>31</v>
      </c>
      <c r="T285" s="70" t="s">
        <v>69</v>
      </c>
      <c r="U285" s="70">
        <v>54</v>
      </c>
      <c r="V285" s="70"/>
      <c r="W285" s="70"/>
      <c r="X285" s="70"/>
      <c r="Y285" s="70"/>
      <c r="Z285" s="70">
        <v>30</v>
      </c>
      <c r="AA285" s="70"/>
      <c r="AB285" s="69"/>
      <c r="AC285" s="69"/>
      <c r="AD285" s="69"/>
      <c r="AE285" s="69"/>
      <c r="AF285" s="69"/>
    </row>
    <row r="286" spans="2:32" s="56" customFormat="1" ht="21.75" x14ac:dyDescent="0.5">
      <c r="B286" s="134" t="s">
        <v>250</v>
      </c>
      <c r="C286" s="75">
        <v>216</v>
      </c>
      <c r="D286" s="75" t="s">
        <v>30</v>
      </c>
      <c r="E286" s="75">
        <v>63767</v>
      </c>
      <c r="F286" s="75">
        <v>143</v>
      </c>
      <c r="G286" s="75">
        <v>1208</v>
      </c>
      <c r="H286" s="75">
        <v>6</v>
      </c>
      <c r="I286" s="75">
        <v>9</v>
      </c>
      <c r="J286" s="75">
        <v>1</v>
      </c>
      <c r="K286" s="75">
        <v>2</v>
      </c>
      <c r="L286" s="79">
        <v>3702</v>
      </c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105"/>
      <c r="AC286" s="105"/>
      <c r="AD286" s="105"/>
      <c r="AE286" s="105"/>
      <c r="AF286" s="105"/>
    </row>
    <row r="287" spans="2:32" s="7" customFormat="1" ht="21.75" x14ac:dyDescent="0.5">
      <c r="B287" s="121" t="s">
        <v>251</v>
      </c>
      <c r="C287" s="70">
        <v>217</v>
      </c>
      <c r="D287" s="89" t="s">
        <v>30</v>
      </c>
      <c r="E287" s="89">
        <v>10774</v>
      </c>
      <c r="F287" s="89">
        <v>51</v>
      </c>
      <c r="G287" s="89">
        <v>150</v>
      </c>
      <c r="H287" s="70">
        <v>6</v>
      </c>
      <c r="I287" s="89">
        <v>0</v>
      </c>
      <c r="J287" s="89">
        <v>0</v>
      </c>
      <c r="K287" s="89" t="s">
        <v>205</v>
      </c>
      <c r="L287" s="88">
        <v>69</v>
      </c>
      <c r="M287" s="70">
        <v>21</v>
      </c>
      <c r="N287" s="70"/>
      <c r="O287" s="70"/>
      <c r="P287" s="70"/>
      <c r="Q287" s="70">
        <v>1</v>
      </c>
      <c r="R287" s="70">
        <v>89</v>
      </c>
      <c r="S287" s="70" t="s">
        <v>31</v>
      </c>
      <c r="T287" s="70" t="s">
        <v>32</v>
      </c>
      <c r="U287" s="70">
        <v>168</v>
      </c>
      <c r="V287" s="70"/>
      <c r="W287" s="70"/>
      <c r="X287" s="70"/>
      <c r="Y287" s="70"/>
      <c r="Z287" s="70">
        <v>40</v>
      </c>
      <c r="AA287" s="70" t="s">
        <v>2476</v>
      </c>
      <c r="AB287" s="69" t="s">
        <v>2477</v>
      </c>
      <c r="AC287" s="69"/>
      <c r="AD287" s="69"/>
      <c r="AE287" s="69"/>
      <c r="AF287" s="69"/>
    </row>
    <row r="288" spans="2:32" s="7" customFormat="1" ht="21.75" x14ac:dyDescent="0.5">
      <c r="B288" s="121"/>
      <c r="C288" s="70"/>
      <c r="D288" s="89"/>
      <c r="E288" s="89"/>
      <c r="F288" s="89"/>
      <c r="G288" s="89"/>
      <c r="H288" s="70"/>
      <c r="I288" s="89"/>
      <c r="J288" s="89"/>
      <c r="K288" s="89"/>
      <c r="L288" s="88"/>
      <c r="M288" s="70"/>
      <c r="N288" s="70"/>
      <c r="O288" s="70"/>
      <c r="P288" s="70"/>
      <c r="Q288" s="70"/>
      <c r="R288" s="70"/>
      <c r="S288" s="70" t="s">
        <v>33</v>
      </c>
      <c r="T288" s="70"/>
      <c r="U288" s="70"/>
      <c r="V288" s="70"/>
      <c r="W288" s="70">
        <v>84</v>
      </c>
      <c r="X288" s="70"/>
      <c r="Y288" s="70"/>
      <c r="Z288" s="70"/>
      <c r="AA288" s="70"/>
      <c r="AB288" s="69"/>
      <c r="AC288" s="69"/>
      <c r="AD288" s="69"/>
      <c r="AE288" s="69"/>
      <c r="AF288" s="69"/>
    </row>
    <row r="289" spans="2:32" s="7" customFormat="1" ht="21.75" x14ac:dyDescent="0.5">
      <c r="B289" s="121"/>
      <c r="C289" s="70"/>
      <c r="D289" s="89"/>
      <c r="E289" s="89"/>
      <c r="F289" s="89"/>
      <c r="G289" s="89"/>
      <c r="H289" s="70"/>
      <c r="I289" s="89"/>
      <c r="J289" s="89"/>
      <c r="K289" s="89"/>
      <c r="L289" s="88"/>
      <c r="M289" s="70"/>
      <c r="N289" s="70"/>
      <c r="O289" s="70"/>
      <c r="P289" s="70"/>
      <c r="Q289" s="70"/>
      <c r="R289" s="70"/>
      <c r="S289" s="70" t="s">
        <v>34</v>
      </c>
      <c r="T289" s="70"/>
      <c r="U289" s="70"/>
      <c r="V289" s="70"/>
      <c r="W289" s="70">
        <v>84</v>
      </c>
      <c r="X289" s="70"/>
      <c r="Y289" s="70"/>
      <c r="Z289" s="70"/>
      <c r="AA289" s="70"/>
      <c r="AB289" s="69"/>
      <c r="AC289" s="69"/>
      <c r="AD289" s="69"/>
      <c r="AE289" s="69"/>
      <c r="AF289" s="69"/>
    </row>
    <row r="290" spans="2:32" s="7" customFormat="1" ht="21.75" x14ac:dyDescent="0.5">
      <c r="B290" s="82" t="s">
        <v>251</v>
      </c>
      <c r="C290" s="70">
        <v>218</v>
      </c>
      <c r="D290" s="70" t="s">
        <v>30</v>
      </c>
      <c r="E290" s="70">
        <v>59224</v>
      </c>
      <c r="F290" s="70">
        <v>204</v>
      </c>
      <c r="G290" s="70">
        <v>2052</v>
      </c>
      <c r="H290" s="70">
        <v>6</v>
      </c>
      <c r="I290" s="70">
        <v>3</v>
      </c>
      <c r="J290" s="70">
        <v>2</v>
      </c>
      <c r="K290" s="70">
        <v>19.8</v>
      </c>
      <c r="L290" s="88">
        <v>1419.8</v>
      </c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 t="s">
        <v>2145</v>
      </c>
      <c r="AB290" s="69" t="s">
        <v>2478</v>
      </c>
      <c r="AC290" s="69"/>
      <c r="AD290" s="69"/>
      <c r="AE290" s="69"/>
      <c r="AF290" s="69"/>
    </row>
    <row r="291" spans="2:32" s="7" customFormat="1" ht="21.75" x14ac:dyDescent="0.5">
      <c r="B291" s="82" t="s">
        <v>252</v>
      </c>
      <c r="C291" s="70">
        <v>219</v>
      </c>
      <c r="D291" s="70" t="s">
        <v>30</v>
      </c>
      <c r="E291" s="70">
        <v>40468</v>
      </c>
      <c r="F291" s="70">
        <v>106</v>
      </c>
      <c r="G291" s="70">
        <v>1067</v>
      </c>
      <c r="H291" s="70">
        <v>6</v>
      </c>
      <c r="I291" s="70">
        <v>13</v>
      </c>
      <c r="J291" s="70">
        <v>2</v>
      </c>
      <c r="K291" s="70">
        <v>12</v>
      </c>
      <c r="L291" s="88">
        <v>5412</v>
      </c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69"/>
      <c r="AC291" s="69"/>
      <c r="AD291" s="69"/>
      <c r="AE291" s="69"/>
      <c r="AF291" s="69"/>
    </row>
    <row r="292" spans="2:32" s="7" customFormat="1" ht="21.75" x14ac:dyDescent="0.5">
      <c r="B292" s="121" t="s">
        <v>253</v>
      </c>
      <c r="C292" s="70">
        <v>220</v>
      </c>
      <c r="D292" s="89" t="s">
        <v>30</v>
      </c>
      <c r="E292" s="89">
        <v>15029</v>
      </c>
      <c r="F292" s="89">
        <v>10</v>
      </c>
      <c r="G292" s="89">
        <v>261</v>
      </c>
      <c r="H292" s="70">
        <v>6</v>
      </c>
      <c r="I292" s="89">
        <v>5</v>
      </c>
      <c r="J292" s="89">
        <v>3</v>
      </c>
      <c r="K292" s="89" t="s">
        <v>254</v>
      </c>
      <c r="L292" s="88">
        <v>2357</v>
      </c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69"/>
      <c r="AC292" s="69"/>
      <c r="AD292" s="69"/>
      <c r="AE292" s="69"/>
      <c r="AF292" s="69"/>
    </row>
    <row r="293" spans="2:32" s="7" customFormat="1" ht="21.75" x14ac:dyDescent="0.5">
      <c r="B293" s="82" t="s">
        <v>255</v>
      </c>
      <c r="C293" s="70">
        <v>221</v>
      </c>
      <c r="D293" s="70" t="s">
        <v>30</v>
      </c>
      <c r="E293" s="70">
        <v>55958</v>
      </c>
      <c r="F293" s="70">
        <v>170</v>
      </c>
      <c r="G293" s="70">
        <v>1732</v>
      </c>
      <c r="H293" s="70">
        <v>6</v>
      </c>
      <c r="I293" s="70">
        <v>10</v>
      </c>
      <c r="J293" s="70">
        <v>1</v>
      </c>
      <c r="K293" s="70">
        <v>17</v>
      </c>
      <c r="L293" s="88">
        <v>4117</v>
      </c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69"/>
      <c r="AC293" s="69"/>
      <c r="AD293" s="69"/>
      <c r="AE293" s="69"/>
      <c r="AF293" s="69"/>
    </row>
    <row r="294" spans="2:32" s="7" customFormat="1" ht="21.75" x14ac:dyDescent="0.5">
      <c r="B294" s="82" t="s">
        <v>256</v>
      </c>
      <c r="C294" s="70">
        <v>222</v>
      </c>
      <c r="D294" s="70" t="s">
        <v>30</v>
      </c>
      <c r="E294" s="70">
        <v>62678</v>
      </c>
      <c r="F294" s="70">
        <v>241</v>
      </c>
      <c r="G294" s="70">
        <v>2316</v>
      </c>
      <c r="H294" s="70">
        <v>6</v>
      </c>
      <c r="I294" s="70">
        <v>4</v>
      </c>
      <c r="J294" s="70">
        <v>1</v>
      </c>
      <c r="K294" s="70">
        <v>92.2</v>
      </c>
      <c r="L294" s="88">
        <v>1792.2</v>
      </c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69"/>
      <c r="AC294" s="69"/>
      <c r="AD294" s="69"/>
      <c r="AE294" s="69"/>
      <c r="AF294" s="69"/>
    </row>
    <row r="295" spans="2:32" s="7" customFormat="1" ht="21.75" x14ac:dyDescent="0.5">
      <c r="B295" s="82" t="s">
        <v>255</v>
      </c>
      <c r="C295" s="70">
        <v>223</v>
      </c>
      <c r="D295" s="70" t="s">
        <v>30</v>
      </c>
      <c r="E295" s="70">
        <v>65483</v>
      </c>
      <c r="F295" s="70">
        <v>243</v>
      </c>
      <c r="G295" s="70">
        <v>2318</v>
      </c>
      <c r="H295" s="70">
        <v>6</v>
      </c>
      <c r="I295" s="70">
        <v>4</v>
      </c>
      <c r="J295" s="70">
        <v>1</v>
      </c>
      <c r="K295" s="70">
        <v>92.2</v>
      </c>
      <c r="L295" s="88">
        <v>1792.2</v>
      </c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69"/>
      <c r="AC295" s="69"/>
      <c r="AD295" s="69"/>
      <c r="AE295" s="69"/>
      <c r="AF295" s="69"/>
    </row>
    <row r="296" spans="2:32" s="7" customFormat="1" ht="21.75" x14ac:dyDescent="0.5">
      <c r="B296" s="82" t="s">
        <v>256</v>
      </c>
      <c r="C296" s="70">
        <v>224</v>
      </c>
      <c r="D296" s="70" t="s">
        <v>30</v>
      </c>
      <c r="E296" s="70">
        <v>55960</v>
      </c>
      <c r="F296" s="70">
        <v>172</v>
      </c>
      <c r="G296" s="70">
        <v>1734</v>
      </c>
      <c r="H296" s="70">
        <v>6</v>
      </c>
      <c r="I296" s="70">
        <v>9</v>
      </c>
      <c r="J296" s="70">
        <v>0</v>
      </c>
      <c r="K296" s="70">
        <v>0</v>
      </c>
      <c r="L296" s="88">
        <v>3600</v>
      </c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69"/>
      <c r="AC296" s="69"/>
      <c r="AD296" s="69"/>
      <c r="AE296" s="69"/>
      <c r="AF296" s="69"/>
    </row>
    <row r="297" spans="2:32" s="7" customFormat="1" ht="21.75" x14ac:dyDescent="0.5">
      <c r="B297" s="121" t="s">
        <v>257</v>
      </c>
      <c r="C297" s="70">
        <v>225</v>
      </c>
      <c r="D297" s="89" t="s">
        <v>30</v>
      </c>
      <c r="E297" s="89">
        <v>10773</v>
      </c>
      <c r="F297" s="89">
        <v>49</v>
      </c>
      <c r="G297" s="89">
        <v>146</v>
      </c>
      <c r="H297" s="70">
        <v>6</v>
      </c>
      <c r="I297" s="89">
        <v>0</v>
      </c>
      <c r="J297" s="89">
        <v>2</v>
      </c>
      <c r="K297" s="89" t="s">
        <v>232</v>
      </c>
      <c r="L297" s="88">
        <v>196</v>
      </c>
      <c r="M297" s="70">
        <v>48</v>
      </c>
      <c r="N297" s="70"/>
      <c r="O297" s="70"/>
      <c r="P297" s="70"/>
      <c r="Q297" s="70">
        <v>1</v>
      </c>
      <c r="R297" s="70">
        <v>103</v>
      </c>
      <c r="S297" s="70" t="s">
        <v>31</v>
      </c>
      <c r="T297" s="70" t="s">
        <v>32</v>
      </c>
      <c r="U297" s="70">
        <v>204</v>
      </c>
      <c r="V297" s="70"/>
      <c r="W297" s="70"/>
      <c r="X297" s="70"/>
      <c r="Y297" s="70"/>
      <c r="Z297" s="70">
        <v>31</v>
      </c>
      <c r="AA297" s="70"/>
      <c r="AB297" s="69"/>
      <c r="AC297" s="69"/>
      <c r="AD297" s="69"/>
      <c r="AE297" s="69"/>
      <c r="AF297" s="69"/>
    </row>
    <row r="298" spans="2:32" s="7" customFormat="1" ht="21.75" x14ac:dyDescent="0.5">
      <c r="B298" s="121"/>
      <c r="C298" s="70"/>
      <c r="D298" s="89"/>
      <c r="E298" s="89"/>
      <c r="F298" s="89"/>
      <c r="G298" s="89"/>
      <c r="H298" s="70"/>
      <c r="I298" s="89"/>
      <c r="J298" s="89"/>
      <c r="K298" s="89"/>
      <c r="L298" s="88"/>
      <c r="M298" s="70"/>
      <c r="N298" s="70"/>
      <c r="O298" s="70"/>
      <c r="P298" s="70"/>
      <c r="Q298" s="70"/>
      <c r="R298" s="70"/>
      <c r="S298" s="70" t="s">
        <v>33</v>
      </c>
      <c r="T298" s="70"/>
      <c r="U298" s="70"/>
      <c r="V298" s="70"/>
      <c r="W298" s="70">
        <v>102</v>
      </c>
      <c r="X298" s="70"/>
      <c r="Y298" s="70"/>
      <c r="Z298" s="70"/>
      <c r="AA298" s="70"/>
      <c r="AB298" s="69"/>
      <c r="AC298" s="69"/>
      <c r="AD298" s="69"/>
      <c r="AE298" s="69"/>
      <c r="AF298" s="69"/>
    </row>
    <row r="299" spans="2:32" s="7" customFormat="1" ht="21.75" x14ac:dyDescent="0.5">
      <c r="B299" s="121"/>
      <c r="C299" s="70"/>
      <c r="D299" s="89"/>
      <c r="E299" s="89"/>
      <c r="F299" s="89"/>
      <c r="G299" s="89"/>
      <c r="H299" s="70"/>
      <c r="I299" s="89"/>
      <c r="J299" s="89"/>
      <c r="K299" s="89"/>
      <c r="L299" s="88"/>
      <c r="M299" s="70"/>
      <c r="N299" s="70"/>
      <c r="O299" s="70"/>
      <c r="P299" s="70"/>
      <c r="Q299" s="70"/>
      <c r="R299" s="70"/>
      <c r="S299" s="70" t="s">
        <v>34</v>
      </c>
      <c r="T299" s="70"/>
      <c r="U299" s="70"/>
      <c r="V299" s="70"/>
      <c r="W299" s="70">
        <v>102</v>
      </c>
      <c r="X299" s="70"/>
      <c r="Y299" s="70"/>
      <c r="Z299" s="70"/>
      <c r="AA299" s="70"/>
      <c r="AB299" s="69"/>
      <c r="AC299" s="69"/>
      <c r="AD299" s="69"/>
      <c r="AE299" s="69"/>
      <c r="AF299" s="69"/>
    </row>
    <row r="300" spans="2:32" s="7" customFormat="1" ht="21.75" x14ac:dyDescent="0.5">
      <c r="B300" s="121"/>
      <c r="C300" s="70"/>
      <c r="D300" s="89"/>
      <c r="E300" s="89"/>
      <c r="F300" s="89"/>
      <c r="G300" s="89"/>
      <c r="H300" s="70"/>
      <c r="I300" s="89"/>
      <c r="J300" s="89"/>
      <c r="K300" s="89"/>
      <c r="L300" s="88"/>
      <c r="M300" s="70"/>
      <c r="N300" s="70"/>
      <c r="O300" s="70"/>
      <c r="P300" s="70"/>
      <c r="Q300" s="70">
        <v>2</v>
      </c>
      <c r="R300" s="70">
        <v>184</v>
      </c>
      <c r="S300" s="70" t="s">
        <v>31</v>
      </c>
      <c r="T300" s="70" t="s">
        <v>32</v>
      </c>
      <c r="U300" s="70">
        <v>180</v>
      </c>
      <c r="V300" s="70"/>
      <c r="W300" s="70"/>
      <c r="X300" s="70"/>
      <c r="Y300" s="70"/>
      <c r="Z300" s="70">
        <v>24</v>
      </c>
      <c r="AA300" s="70"/>
      <c r="AB300" s="69"/>
      <c r="AC300" s="69"/>
      <c r="AD300" s="69"/>
      <c r="AE300" s="69"/>
      <c r="AF300" s="69"/>
    </row>
    <row r="301" spans="2:32" s="7" customFormat="1" ht="21.75" x14ac:dyDescent="0.5">
      <c r="B301" s="121"/>
      <c r="C301" s="70"/>
      <c r="D301" s="89"/>
      <c r="E301" s="89"/>
      <c r="F301" s="89"/>
      <c r="G301" s="89"/>
      <c r="H301" s="70"/>
      <c r="I301" s="89"/>
      <c r="J301" s="89"/>
      <c r="K301" s="89"/>
      <c r="L301" s="88"/>
      <c r="M301" s="70"/>
      <c r="N301" s="70"/>
      <c r="O301" s="70"/>
      <c r="P301" s="70"/>
      <c r="Q301" s="70"/>
      <c r="R301" s="70"/>
      <c r="S301" s="70" t="s">
        <v>33</v>
      </c>
      <c r="T301" s="70"/>
      <c r="U301" s="70"/>
      <c r="V301" s="70"/>
      <c r="W301" s="70">
        <v>90</v>
      </c>
      <c r="X301" s="70"/>
      <c r="Y301" s="70"/>
      <c r="Z301" s="70"/>
      <c r="AA301" s="70"/>
      <c r="AB301" s="69"/>
      <c r="AC301" s="69"/>
      <c r="AD301" s="69"/>
      <c r="AE301" s="69"/>
      <c r="AF301" s="69"/>
    </row>
    <row r="302" spans="2:32" s="7" customFormat="1" ht="21.75" x14ac:dyDescent="0.5">
      <c r="B302" s="121"/>
      <c r="C302" s="70"/>
      <c r="D302" s="89"/>
      <c r="E302" s="89"/>
      <c r="F302" s="89"/>
      <c r="G302" s="89"/>
      <c r="H302" s="70"/>
      <c r="I302" s="89"/>
      <c r="J302" s="89"/>
      <c r="K302" s="89"/>
      <c r="L302" s="88"/>
      <c r="M302" s="70"/>
      <c r="N302" s="70"/>
      <c r="O302" s="70"/>
      <c r="P302" s="70"/>
      <c r="Q302" s="70"/>
      <c r="R302" s="70"/>
      <c r="S302" s="70" t="s">
        <v>34</v>
      </c>
      <c r="T302" s="70"/>
      <c r="U302" s="70"/>
      <c r="V302" s="70"/>
      <c r="W302" s="70">
        <v>90</v>
      </c>
      <c r="X302" s="70"/>
      <c r="Y302" s="70"/>
      <c r="Z302" s="70"/>
      <c r="AA302" s="70"/>
      <c r="AB302" s="69"/>
      <c r="AC302" s="69"/>
      <c r="AD302" s="69"/>
      <c r="AE302" s="69"/>
      <c r="AF302" s="69"/>
    </row>
    <row r="303" spans="2:32" s="7" customFormat="1" ht="21.75" x14ac:dyDescent="0.5">
      <c r="B303" s="121" t="s">
        <v>258</v>
      </c>
      <c r="C303" s="70">
        <v>226</v>
      </c>
      <c r="D303" s="89" t="s">
        <v>30</v>
      </c>
      <c r="E303" s="89">
        <v>15724</v>
      </c>
      <c r="F303" s="89">
        <v>48</v>
      </c>
      <c r="G303" s="89">
        <v>364</v>
      </c>
      <c r="H303" s="70">
        <v>6</v>
      </c>
      <c r="I303" s="89">
        <v>4</v>
      </c>
      <c r="J303" s="89">
        <v>1</v>
      </c>
      <c r="K303" s="89" t="s">
        <v>259</v>
      </c>
      <c r="L303" s="88">
        <v>1730</v>
      </c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69"/>
      <c r="AC303" s="69"/>
      <c r="AD303" s="69"/>
      <c r="AE303" s="69"/>
      <c r="AF303" s="69"/>
    </row>
    <row r="304" spans="2:32" s="7" customFormat="1" ht="21.75" x14ac:dyDescent="0.5">
      <c r="B304" s="121" t="s">
        <v>260</v>
      </c>
      <c r="C304" s="70">
        <v>227</v>
      </c>
      <c r="D304" s="89" t="s">
        <v>30</v>
      </c>
      <c r="E304" s="89">
        <v>39772</v>
      </c>
      <c r="F304" s="89">
        <v>139</v>
      </c>
      <c r="G304" s="89">
        <v>790</v>
      </c>
      <c r="H304" s="70">
        <v>6</v>
      </c>
      <c r="I304" s="89">
        <v>11</v>
      </c>
      <c r="J304" s="89">
        <v>2</v>
      </c>
      <c r="K304" s="89" t="s">
        <v>188</v>
      </c>
      <c r="L304" s="88">
        <v>4638</v>
      </c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69"/>
      <c r="AC304" s="69"/>
      <c r="AD304" s="69"/>
      <c r="AE304" s="69"/>
      <c r="AF304" s="69"/>
    </row>
    <row r="305" spans="2:32" s="7" customFormat="1" ht="21.75" x14ac:dyDescent="0.5">
      <c r="B305" s="121" t="s">
        <v>258</v>
      </c>
      <c r="C305" s="70">
        <v>228</v>
      </c>
      <c r="D305" s="89" t="s">
        <v>30</v>
      </c>
      <c r="E305" s="89">
        <v>15845</v>
      </c>
      <c r="F305" s="89">
        <v>52</v>
      </c>
      <c r="G305" s="89">
        <v>156400</v>
      </c>
      <c r="H305" s="70">
        <v>6</v>
      </c>
      <c r="I305" s="89">
        <v>2</v>
      </c>
      <c r="J305" s="89">
        <v>0</v>
      </c>
      <c r="K305" s="89" t="s">
        <v>112</v>
      </c>
      <c r="L305" s="88">
        <v>827</v>
      </c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69"/>
      <c r="AC305" s="69"/>
      <c r="AD305" s="69"/>
      <c r="AE305" s="69"/>
      <c r="AF305" s="69"/>
    </row>
    <row r="306" spans="2:32" s="7" customFormat="1" ht="21.75" x14ac:dyDescent="0.5">
      <c r="B306" s="121" t="s">
        <v>258</v>
      </c>
      <c r="C306" s="70">
        <v>229</v>
      </c>
      <c r="D306" s="89" t="s">
        <v>30</v>
      </c>
      <c r="E306" s="89">
        <v>15685</v>
      </c>
      <c r="F306" s="89">
        <v>83</v>
      </c>
      <c r="G306" s="89">
        <v>325</v>
      </c>
      <c r="H306" s="70">
        <v>6</v>
      </c>
      <c r="I306" s="89">
        <v>11</v>
      </c>
      <c r="J306" s="89">
        <v>1</v>
      </c>
      <c r="K306" s="89" t="s">
        <v>232</v>
      </c>
      <c r="L306" s="88">
        <v>4544</v>
      </c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69"/>
      <c r="AC306" s="69"/>
      <c r="AD306" s="69"/>
      <c r="AE306" s="69"/>
      <c r="AF306" s="69"/>
    </row>
    <row r="307" spans="2:32" s="7" customFormat="1" ht="21.75" x14ac:dyDescent="0.5">
      <c r="B307" s="121" t="s">
        <v>260</v>
      </c>
      <c r="C307" s="70">
        <v>230</v>
      </c>
      <c r="D307" s="89" t="s">
        <v>30</v>
      </c>
      <c r="E307" s="89">
        <v>15723</v>
      </c>
      <c r="F307" s="89">
        <v>47</v>
      </c>
      <c r="G307" s="89">
        <v>363</v>
      </c>
      <c r="H307" s="70">
        <v>6</v>
      </c>
      <c r="I307" s="89">
        <v>11</v>
      </c>
      <c r="J307" s="89">
        <v>0</v>
      </c>
      <c r="K307" s="89" t="s">
        <v>185</v>
      </c>
      <c r="L307" s="88">
        <v>4440</v>
      </c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69"/>
      <c r="AC307" s="69"/>
      <c r="AD307" s="69"/>
      <c r="AE307" s="69"/>
      <c r="AF307" s="69"/>
    </row>
    <row r="308" spans="2:32" s="7" customFormat="1" ht="21.75" x14ac:dyDescent="0.5">
      <c r="B308" s="121" t="s">
        <v>261</v>
      </c>
      <c r="C308" s="70">
        <v>231</v>
      </c>
      <c r="D308" s="89" t="s">
        <v>30</v>
      </c>
      <c r="E308" s="89">
        <v>15714</v>
      </c>
      <c r="F308" s="89">
        <v>38</v>
      </c>
      <c r="G308" s="89">
        <v>354</v>
      </c>
      <c r="H308" s="70">
        <v>6</v>
      </c>
      <c r="I308" s="89">
        <v>4</v>
      </c>
      <c r="J308" s="89">
        <v>3</v>
      </c>
      <c r="K308" s="89" t="s">
        <v>115</v>
      </c>
      <c r="L308" s="88">
        <v>1923</v>
      </c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69"/>
      <c r="AC308" s="69"/>
      <c r="AD308" s="69"/>
      <c r="AE308" s="69"/>
      <c r="AF308" s="69"/>
    </row>
    <row r="309" spans="2:32" s="7" customFormat="1" ht="21.75" x14ac:dyDescent="0.5">
      <c r="B309" s="82" t="s">
        <v>262</v>
      </c>
      <c r="C309" s="70">
        <v>232</v>
      </c>
      <c r="D309" s="70" t="s">
        <v>30</v>
      </c>
      <c r="E309" s="70">
        <v>15765</v>
      </c>
      <c r="F309" s="70">
        <v>73</v>
      </c>
      <c r="G309" s="70">
        <v>405</v>
      </c>
      <c r="H309" s="70">
        <v>6</v>
      </c>
      <c r="I309" s="70">
        <v>18</v>
      </c>
      <c r="J309" s="70">
        <v>1</v>
      </c>
      <c r="K309" s="70">
        <v>37</v>
      </c>
      <c r="L309" s="88">
        <v>7337</v>
      </c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69"/>
      <c r="AC309" s="69"/>
      <c r="AD309" s="69"/>
      <c r="AE309" s="69"/>
      <c r="AF309" s="69"/>
    </row>
    <row r="310" spans="2:32" s="7" customFormat="1" ht="21.75" x14ac:dyDescent="0.5">
      <c r="B310" s="121" t="s">
        <v>263</v>
      </c>
      <c r="C310" s="70">
        <v>233</v>
      </c>
      <c r="D310" s="89" t="s">
        <v>30</v>
      </c>
      <c r="E310" s="89">
        <v>15819</v>
      </c>
      <c r="F310" s="89">
        <v>105</v>
      </c>
      <c r="G310" s="89">
        <v>459</v>
      </c>
      <c r="H310" s="70">
        <v>6</v>
      </c>
      <c r="I310" s="89">
        <v>13</v>
      </c>
      <c r="J310" s="89">
        <v>0</v>
      </c>
      <c r="K310" s="89" t="s">
        <v>259</v>
      </c>
      <c r="L310" s="88">
        <v>5230</v>
      </c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69"/>
      <c r="AC310" s="69"/>
      <c r="AD310" s="69"/>
      <c r="AE310" s="69"/>
      <c r="AF310" s="69"/>
    </row>
    <row r="311" spans="2:32" s="7" customFormat="1" ht="21.75" x14ac:dyDescent="0.5">
      <c r="B311" s="82" t="s">
        <v>264</v>
      </c>
      <c r="C311" s="70">
        <v>234</v>
      </c>
      <c r="D311" s="70" t="s">
        <v>30</v>
      </c>
      <c r="E311" s="70">
        <v>15792</v>
      </c>
      <c r="F311" s="70">
        <v>63</v>
      </c>
      <c r="G311" s="70">
        <v>432</v>
      </c>
      <c r="H311" s="70">
        <v>6</v>
      </c>
      <c r="I311" s="70">
        <v>8</v>
      </c>
      <c r="J311" s="70">
        <v>2</v>
      </c>
      <c r="K311" s="70">
        <v>65</v>
      </c>
      <c r="L311" s="88">
        <v>3465</v>
      </c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69"/>
      <c r="AC311" s="69"/>
      <c r="AD311" s="69"/>
      <c r="AE311" s="69"/>
      <c r="AF311" s="69"/>
    </row>
    <row r="312" spans="2:32" s="7" customFormat="1" ht="21.75" x14ac:dyDescent="0.5">
      <c r="B312" s="121" t="s">
        <v>265</v>
      </c>
      <c r="C312" s="70">
        <v>235</v>
      </c>
      <c r="D312" s="89" t="s">
        <v>30</v>
      </c>
      <c r="E312" s="89">
        <v>15945</v>
      </c>
      <c r="F312" s="89">
        <v>86</v>
      </c>
      <c r="G312" s="89">
        <v>2980</v>
      </c>
      <c r="H312" s="70">
        <v>6</v>
      </c>
      <c r="I312" s="89">
        <v>7</v>
      </c>
      <c r="J312" s="89">
        <v>1</v>
      </c>
      <c r="K312" s="89" t="s">
        <v>237</v>
      </c>
      <c r="L312" s="88">
        <v>2900</v>
      </c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69"/>
      <c r="AC312" s="69"/>
      <c r="AD312" s="69"/>
      <c r="AE312" s="69"/>
      <c r="AF312" s="69"/>
    </row>
    <row r="313" spans="2:32" s="7" customFormat="1" ht="21.75" x14ac:dyDescent="0.5">
      <c r="B313" s="121" t="s">
        <v>266</v>
      </c>
      <c r="C313" s="70">
        <v>236</v>
      </c>
      <c r="D313" s="89" t="s">
        <v>30</v>
      </c>
      <c r="E313" s="89">
        <v>15718</v>
      </c>
      <c r="F313" s="89">
        <v>42</v>
      </c>
      <c r="G313" s="89">
        <v>358</v>
      </c>
      <c r="H313" s="70">
        <v>6</v>
      </c>
      <c r="I313" s="89">
        <v>13</v>
      </c>
      <c r="J313" s="89">
        <v>3</v>
      </c>
      <c r="K313" s="89" t="s">
        <v>115</v>
      </c>
      <c r="L313" s="88">
        <v>5523</v>
      </c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69"/>
      <c r="AC313" s="69"/>
      <c r="AD313" s="69"/>
      <c r="AE313" s="69"/>
      <c r="AF313" s="69"/>
    </row>
    <row r="314" spans="2:32" s="7" customFormat="1" ht="21.75" x14ac:dyDescent="0.5">
      <c r="B314" s="121" t="s">
        <v>267</v>
      </c>
      <c r="C314" s="70">
        <v>237</v>
      </c>
      <c r="D314" s="89" t="s">
        <v>30</v>
      </c>
      <c r="E314" s="89">
        <v>59435</v>
      </c>
      <c r="F314" s="89">
        <v>203</v>
      </c>
      <c r="G314" s="89">
        <v>2063</v>
      </c>
      <c r="H314" s="70">
        <v>6</v>
      </c>
      <c r="I314" s="89">
        <v>13</v>
      </c>
      <c r="J314" s="89">
        <v>1</v>
      </c>
      <c r="K314" s="89" t="s">
        <v>40</v>
      </c>
      <c r="L314" s="88">
        <v>5382</v>
      </c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69"/>
      <c r="AC314" s="69"/>
      <c r="AD314" s="69"/>
      <c r="AE314" s="69"/>
      <c r="AF314" s="69"/>
    </row>
    <row r="315" spans="2:32" s="7" customFormat="1" ht="21.75" x14ac:dyDescent="0.5">
      <c r="B315" s="121" t="s">
        <v>268</v>
      </c>
      <c r="C315" s="70">
        <v>238</v>
      </c>
      <c r="D315" s="89" t="s">
        <v>30</v>
      </c>
      <c r="E315" s="89">
        <v>39764</v>
      </c>
      <c r="F315" s="89">
        <v>133</v>
      </c>
      <c r="G315" s="89">
        <v>782</v>
      </c>
      <c r="H315" s="70">
        <v>6</v>
      </c>
      <c r="I315" s="89">
        <v>9</v>
      </c>
      <c r="J315" s="89">
        <v>2</v>
      </c>
      <c r="K315" s="89" t="s">
        <v>96</v>
      </c>
      <c r="L315" s="88">
        <v>3879</v>
      </c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69"/>
      <c r="AC315" s="69"/>
      <c r="AD315" s="69"/>
      <c r="AE315" s="69"/>
      <c r="AF315" s="69"/>
    </row>
    <row r="316" spans="2:32" s="7" customFormat="1" ht="21.75" x14ac:dyDescent="0.5">
      <c r="B316" s="121" t="s">
        <v>269</v>
      </c>
      <c r="C316" s="70">
        <v>239</v>
      </c>
      <c r="D316" s="89" t="s">
        <v>30</v>
      </c>
      <c r="E316" s="89">
        <v>59434</v>
      </c>
      <c r="F316" s="89">
        <v>202</v>
      </c>
      <c r="G316" s="89">
        <v>2062</v>
      </c>
      <c r="H316" s="70">
        <v>6</v>
      </c>
      <c r="I316" s="89">
        <v>2</v>
      </c>
      <c r="J316" s="89">
        <v>0</v>
      </c>
      <c r="K316" s="89" t="s">
        <v>129</v>
      </c>
      <c r="L316" s="88">
        <v>858</v>
      </c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69"/>
      <c r="AC316" s="69"/>
      <c r="AD316" s="69"/>
      <c r="AE316" s="69"/>
      <c r="AF316" s="69"/>
    </row>
    <row r="317" spans="2:32" s="7" customFormat="1" ht="21.75" x14ac:dyDescent="0.5">
      <c r="B317" s="121" t="s">
        <v>270</v>
      </c>
      <c r="C317" s="70">
        <v>240</v>
      </c>
      <c r="D317" s="89" t="s">
        <v>30</v>
      </c>
      <c r="E317" s="89">
        <v>21591</v>
      </c>
      <c r="F317" s="89">
        <v>68</v>
      </c>
      <c r="G317" s="89">
        <v>469</v>
      </c>
      <c r="H317" s="70">
        <v>6</v>
      </c>
      <c r="I317" s="89">
        <v>26</v>
      </c>
      <c r="J317" s="89">
        <v>1</v>
      </c>
      <c r="K317" s="89" t="s">
        <v>188</v>
      </c>
      <c r="L317" s="88">
        <v>10538</v>
      </c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69"/>
      <c r="AC317" s="69"/>
      <c r="AD317" s="69"/>
      <c r="AE317" s="69"/>
      <c r="AF317" s="69"/>
    </row>
    <row r="318" spans="2:32" s="7" customFormat="1" ht="21.75" x14ac:dyDescent="0.5">
      <c r="B318" s="121" t="s">
        <v>270</v>
      </c>
      <c r="C318" s="70">
        <v>241</v>
      </c>
      <c r="D318" s="89" t="s">
        <v>30</v>
      </c>
      <c r="E318" s="89">
        <v>21593</v>
      </c>
      <c r="F318" s="89">
        <v>70</v>
      </c>
      <c r="G318" s="89">
        <v>471</v>
      </c>
      <c r="H318" s="70">
        <v>6</v>
      </c>
      <c r="I318" s="89">
        <v>4</v>
      </c>
      <c r="J318" s="89">
        <v>1</v>
      </c>
      <c r="K318" s="89" t="s">
        <v>185</v>
      </c>
      <c r="L318" s="88">
        <v>1740</v>
      </c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69"/>
      <c r="AC318" s="69"/>
      <c r="AD318" s="69"/>
      <c r="AE318" s="69"/>
      <c r="AF318" s="69"/>
    </row>
    <row r="319" spans="2:32" s="7" customFormat="1" ht="21.75" x14ac:dyDescent="0.5">
      <c r="B319" s="121" t="s">
        <v>271</v>
      </c>
      <c r="C319" s="70">
        <v>242</v>
      </c>
      <c r="D319" s="89" t="s">
        <v>30</v>
      </c>
      <c r="E319" s="89">
        <v>39712</v>
      </c>
      <c r="F319" s="89">
        <v>163</v>
      </c>
      <c r="G319" s="89">
        <v>730</v>
      </c>
      <c r="H319" s="70">
        <v>6</v>
      </c>
      <c r="I319" s="89">
        <v>0</v>
      </c>
      <c r="J319" s="89">
        <v>3</v>
      </c>
      <c r="K319" s="89" t="s">
        <v>48</v>
      </c>
      <c r="L319" s="88">
        <v>346</v>
      </c>
      <c r="M319" s="70">
        <v>20</v>
      </c>
      <c r="N319" s="70"/>
      <c r="O319" s="70"/>
      <c r="P319" s="70"/>
      <c r="Q319" s="70">
        <v>1</v>
      </c>
      <c r="R319" s="70">
        <v>177</v>
      </c>
      <c r="S319" s="70" t="s">
        <v>31</v>
      </c>
      <c r="T319" s="70" t="s">
        <v>32</v>
      </c>
      <c r="U319" s="70">
        <v>160</v>
      </c>
      <c r="V319" s="70"/>
      <c r="W319" s="70"/>
      <c r="X319" s="70"/>
      <c r="Y319" s="70"/>
      <c r="Z319" s="70">
        <v>35</v>
      </c>
      <c r="AA319" s="70"/>
      <c r="AB319" s="69"/>
      <c r="AC319" s="69"/>
      <c r="AD319" s="69"/>
      <c r="AE319" s="69"/>
      <c r="AF319" s="69"/>
    </row>
    <row r="320" spans="2:32" s="7" customFormat="1" ht="21.75" x14ac:dyDescent="0.5">
      <c r="B320" s="121"/>
      <c r="C320" s="70"/>
      <c r="D320" s="89"/>
      <c r="E320" s="89"/>
      <c r="F320" s="89"/>
      <c r="G320" s="89"/>
      <c r="H320" s="70"/>
      <c r="I320" s="89"/>
      <c r="J320" s="89"/>
      <c r="K320" s="89"/>
      <c r="L320" s="88"/>
      <c r="M320" s="70"/>
      <c r="N320" s="70"/>
      <c r="O320" s="70"/>
      <c r="P320" s="70"/>
      <c r="Q320" s="70"/>
      <c r="R320" s="70"/>
      <c r="S320" s="70" t="s">
        <v>33</v>
      </c>
      <c r="T320" s="70"/>
      <c r="U320" s="70"/>
      <c r="V320" s="70"/>
      <c r="W320" s="70">
        <v>80</v>
      </c>
      <c r="X320" s="70"/>
      <c r="Y320" s="70"/>
      <c r="Z320" s="70"/>
      <c r="AA320" s="70"/>
      <c r="AB320" s="69"/>
      <c r="AC320" s="69"/>
      <c r="AD320" s="69"/>
      <c r="AE320" s="69"/>
      <c r="AF320" s="69"/>
    </row>
    <row r="321" spans="2:32" s="7" customFormat="1" ht="21.75" x14ac:dyDescent="0.5">
      <c r="B321" s="121"/>
      <c r="C321" s="70"/>
      <c r="D321" s="89"/>
      <c r="E321" s="89"/>
      <c r="F321" s="89"/>
      <c r="G321" s="89"/>
      <c r="H321" s="70"/>
      <c r="I321" s="89"/>
      <c r="J321" s="89"/>
      <c r="K321" s="89"/>
      <c r="L321" s="88"/>
      <c r="M321" s="70"/>
      <c r="N321" s="70"/>
      <c r="O321" s="70"/>
      <c r="P321" s="70"/>
      <c r="Q321" s="70"/>
      <c r="R321" s="70"/>
      <c r="S321" s="70" t="s">
        <v>34</v>
      </c>
      <c r="T321" s="70"/>
      <c r="U321" s="70"/>
      <c r="V321" s="70"/>
      <c r="W321" s="70">
        <v>80</v>
      </c>
      <c r="X321" s="70"/>
      <c r="Y321" s="70"/>
      <c r="Z321" s="70"/>
      <c r="AA321" s="70"/>
      <c r="AB321" s="69"/>
      <c r="AC321" s="69"/>
      <c r="AD321" s="69"/>
      <c r="AE321" s="69"/>
      <c r="AF321" s="69"/>
    </row>
    <row r="322" spans="2:32" s="7" customFormat="1" ht="21.75" x14ac:dyDescent="0.5">
      <c r="B322" s="82" t="s">
        <v>272</v>
      </c>
      <c r="C322" s="70">
        <v>243</v>
      </c>
      <c r="D322" s="70" t="s">
        <v>30</v>
      </c>
      <c r="E322" s="70">
        <v>62240</v>
      </c>
      <c r="F322" s="70">
        <v>238</v>
      </c>
      <c r="G322" s="70">
        <v>2311</v>
      </c>
      <c r="H322" s="70">
        <v>6</v>
      </c>
      <c r="I322" s="70">
        <v>2</v>
      </c>
      <c r="J322" s="70">
        <v>0</v>
      </c>
      <c r="K322" s="70">
        <v>51.5</v>
      </c>
      <c r="L322" s="88">
        <v>851.5</v>
      </c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69"/>
      <c r="AC322" s="69"/>
      <c r="AD322" s="69"/>
      <c r="AE322" s="69"/>
      <c r="AF322" s="69"/>
    </row>
    <row r="323" spans="2:32" s="7" customFormat="1" ht="21.75" x14ac:dyDescent="0.5">
      <c r="B323" s="121" t="s">
        <v>273</v>
      </c>
      <c r="C323" s="70">
        <v>244</v>
      </c>
      <c r="D323" s="89" t="s">
        <v>30</v>
      </c>
      <c r="E323" s="89">
        <v>39763</v>
      </c>
      <c r="F323" s="89">
        <v>132</v>
      </c>
      <c r="G323" s="89">
        <v>781</v>
      </c>
      <c r="H323" s="70">
        <v>6</v>
      </c>
      <c r="I323" s="89">
        <v>10</v>
      </c>
      <c r="J323" s="89">
        <v>2</v>
      </c>
      <c r="K323" s="89" t="s">
        <v>55</v>
      </c>
      <c r="L323" s="88">
        <v>4260</v>
      </c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69"/>
      <c r="AC323" s="69"/>
      <c r="AD323" s="69"/>
      <c r="AE323" s="69"/>
      <c r="AF323" s="69"/>
    </row>
    <row r="324" spans="2:32" s="7" customFormat="1" ht="21.75" x14ac:dyDescent="0.5">
      <c r="B324" s="82" t="s">
        <v>274</v>
      </c>
      <c r="C324" s="70">
        <v>245</v>
      </c>
      <c r="D324" s="70" t="s">
        <v>30</v>
      </c>
      <c r="E324" s="70">
        <v>62239</v>
      </c>
      <c r="F324" s="70">
        <v>237</v>
      </c>
      <c r="G324" s="70">
        <v>2310</v>
      </c>
      <c r="H324" s="70">
        <v>6</v>
      </c>
      <c r="I324" s="70">
        <v>2</v>
      </c>
      <c r="J324" s="70">
        <v>1</v>
      </c>
      <c r="K324" s="70">
        <v>41.2</v>
      </c>
      <c r="L324" s="88">
        <v>941.2</v>
      </c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69"/>
      <c r="AC324" s="69"/>
      <c r="AD324" s="69"/>
      <c r="AE324" s="69"/>
      <c r="AF324" s="69"/>
    </row>
    <row r="325" spans="2:32" s="7" customFormat="1" ht="21.75" x14ac:dyDescent="0.5">
      <c r="B325" s="121" t="s">
        <v>275</v>
      </c>
      <c r="C325" s="70">
        <v>246</v>
      </c>
      <c r="D325" s="89" t="s">
        <v>30</v>
      </c>
      <c r="E325" s="89">
        <v>15021</v>
      </c>
      <c r="F325" s="89">
        <v>3</v>
      </c>
      <c r="G325" s="89">
        <v>253</v>
      </c>
      <c r="H325" s="70">
        <v>6</v>
      </c>
      <c r="I325" s="89">
        <v>20</v>
      </c>
      <c r="J325" s="89">
        <v>2</v>
      </c>
      <c r="K325" s="89" t="s">
        <v>276</v>
      </c>
      <c r="L325" s="88">
        <v>8234</v>
      </c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69"/>
      <c r="AC325" s="69"/>
      <c r="AD325" s="69"/>
      <c r="AE325" s="69"/>
      <c r="AF325" s="69"/>
    </row>
    <row r="326" spans="2:32" s="7" customFormat="1" ht="21.75" x14ac:dyDescent="0.5">
      <c r="B326" s="121" t="s">
        <v>275</v>
      </c>
      <c r="C326" s="70">
        <v>247</v>
      </c>
      <c r="D326" s="89" t="s">
        <v>30</v>
      </c>
      <c r="E326" s="89">
        <v>15727</v>
      </c>
      <c r="F326" s="89">
        <v>51</v>
      </c>
      <c r="G326" s="89">
        <v>367</v>
      </c>
      <c r="H326" s="70">
        <v>6</v>
      </c>
      <c r="I326" s="89">
        <v>5</v>
      </c>
      <c r="J326" s="89">
        <v>2</v>
      </c>
      <c r="K326" s="89" t="s">
        <v>175</v>
      </c>
      <c r="L326" s="88">
        <v>2250</v>
      </c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69"/>
      <c r="AC326" s="69"/>
      <c r="AD326" s="69"/>
      <c r="AE326" s="69"/>
      <c r="AF326" s="69"/>
    </row>
    <row r="327" spans="2:32" s="7" customFormat="1" ht="21.75" x14ac:dyDescent="0.5">
      <c r="B327" s="82" t="s">
        <v>277</v>
      </c>
      <c r="C327" s="70">
        <v>248</v>
      </c>
      <c r="D327" s="70" t="s">
        <v>30</v>
      </c>
      <c r="E327" s="70">
        <v>66024</v>
      </c>
      <c r="F327" s="70">
        <v>249</v>
      </c>
      <c r="G327" s="70">
        <v>3798</v>
      </c>
      <c r="H327" s="70">
        <v>6</v>
      </c>
      <c r="I327" s="70">
        <v>6</v>
      </c>
      <c r="J327" s="70">
        <v>2</v>
      </c>
      <c r="K327" s="70">
        <v>6</v>
      </c>
      <c r="L327" s="88">
        <v>2606</v>
      </c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69"/>
      <c r="AC327" s="69"/>
      <c r="AD327" s="69"/>
      <c r="AE327" s="69"/>
      <c r="AF327" s="69"/>
    </row>
    <row r="328" spans="2:32" s="7" customFormat="1" ht="21.75" x14ac:dyDescent="0.5">
      <c r="B328" s="82" t="s">
        <v>278</v>
      </c>
      <c r="C328" s="70">
        <v>249</v>
      </c>
      <c r="D328" s="70" t="s">
        <v>30</v>
      </c>
      <c r="E328" s="70">
        <v>39758</v>
      </c>
      <c r="F328" s="70">
        <v>141</v>
      </c>
      <c r="G328" s="70">
        <v>776</v>
      </c>
      <c r="H328" s="70">
        <v>6</v>
      </c>
      <c r="I328" s="70">
        <v>2</v>
      </c>
      <c r="J328" s="70">
        <v>1</v>
      </c>
      <c r="K328" s="70">
        <v>55</v>
      </c>
      <c r="L328" s="88">
        <v>955</v>
      </c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69"/>
      <c r="AC328" s="69"/>
      <c r="AD328" s="69"/>
      <c r="AE328" s="69"/>
      <c r="AF328" s="69"/>
    </row>
    <row r="329" spans="2:32" s="7" customFormat="1" ht="21.75" x14ac:dyDescent="0.5">
      <c r="B329" s="121" t="s">
        <v>223</v>
      </c>
      <c r="C329" s="70">
        <v>250</v>
      </c>
      <c r="D329" s="89" t="s">
        <v>30</v>
      </c>
      <c r="E329" s="89">
        <v>40035</v>
      </c>
      <c r="F329" s="89">
        <v>162</v>
      </c>
      <c r="G329" s="89">
        <v>815</v>
      </c>
      <c r="H329" s="70">
        <v>6</v>
      </c>
      <c r="I329" s="89">
        <v>17</v>
      </c>
      <c r="J329" s="89">
        <v>0</v>
      </c>
      <c r="K329" s="89" t="s">
        <v>279</v>
      </c>
      <c r="L329" s="88">
        <v>6878</v>
      </c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69"/>
      <c r="AC329" s="69"/>
      <c r="AD329" s="69"/>
      <c r="AE329" s="69"/>
      <c r="AF329" s="69"/>
    </row>
    <row r="330" spans="2:32" s="7" customFormat="1" ht="21.75" x14ac:dyDescent="0.5">
      <c r="B330" s="121" t="s">
        <v>223</v>
      </c>
      <c r="C330" s="70">
        <v>251</v>
      </c>
      <c r="D330" s="89" t="s">
        <v>30</v>
      </c>
      <c r="E330" s="89">
        <v>40036</v>
      </c>
      <c r="F330" s="89">
        <v>161</v>
      </c>
      <c r="G330" s="89">
        <v>816</v>
      </c>
      <c r="H330" s="70">
        <v>6</v>
      </c>
      <c r="I330" s="89">
        <v>22</v>
      </c>
      <c r="J330" s="89">
        <v>3</v>
      </c>
      <c r="K330" s="89" t="s">
        <v>109</v>
      </c>
      <c r="L330" s="88">
        <v>9115</v>
      </c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69"/>
      <c r="AC330" s="69"/>
      <c r="AD330" s="69"/>
      <c r="AE330" s="69"/>
      <c r="AF330" s="69"/>
    </row>
    <row r="331" spans="2:32" s="7" customFormat="1" ht="21.75" x14ac:dyDescent="0.5">
      <c r="B331" s="82" t="s">
        <v>280</v>
      </c>
      <c r="C331" s="70">
        <v>252</v>
      </c>
      <c r="D331" s="70" t="s">
        <v>30</v>
      </c>
      <c r="E331" s="70">
        <v>39759</v>
      </c>
      <c r="F331" s="70">
        <v>142</v>
      </c>
      <c r="G331" s="70">
        <v>777</v>
      </c>
      <c r="H331" s="70">
        <v>6</v>
      </c>
      <c r="I331" s="70">
        <v>2</v>
      </c>
      <c r="J331" s="70">
        <v>1</v>
      </c>
      <c r="K331" s="70">
        <v>35</v>
      </c>
      <c r="L331" s="88">
        <v>935</v>
      </c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69"/>
      <c r="AC331" s="69"/>
      <c r="AD331" s="69"/>
      <c r="AE331" s="69"/>
      <c r="AF331" s="69"/>
    </row>
    <row r="332" spans="2:32" s="7" customFormat="1" ht="21.75" x14ac:dyDescent="0.5">
      <c r="B332" s="121" t="s">
        <v>281</v>
      </c>
      <c r="C332" s="70">
        <v>253</v>
      </c>
      <c r="D332" s="89" t="s">
        <v>30</v>
      </c>
      <c r="E332" s="89">
        <v>15935</v>
      </c>
      <c r="F332" s="89">
        <v>74</v>
      </c>
      <c r="G332" s="89">
        <v>2970</v>
      </c>
      <c r="H332" s="70">
        <v>6</v>
      </c>
      <c r="I332" s="89">
        <v>7</v>
      </c>
      <c r="J332" s="89">
        <v>0</v>
      </c>
      <c r="K332" s="89" t="s">
        <v>282</v>
      </c>
      <c r="L332" s="88">
        <v>2889</v>
      </c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69"/>
      <c r="AC332" s="69"/>
      <c r="AD332" s="69"/>
      <c r="AE332" s="69"/>
      <c r="AF332" s="69"/>
    </row>
    <row r="333" spans="2:32" s="7" customFormat="1" ht="21.75" x14ac:dyDescent="0.5">
      <c r="B333" s="121" t="s">
        <v>283</v>
      </c>
      <c r="C333" s="70">
        <v>254</v>
      </c>
      <c r="D333" s="89" t="s">
        <v>30</v>
      </c>
      <c r="E333" s="89">
        <v>57356</v>
      </c>
      <c r="F333" s="89">
        <v>189</v>
      </c>
      <c r="G333" s="89">
        <v>1909</v>
      </c>
      <c r="H333" s="70">
        <v>6</v>
      </c>
      <c r="I333" s="89">
        <v>2</v>
      </c>
      <c r="J333" s="89">
        <v>1</v>
      </c>
      <c r="K333" s="89" t="s">
        <v>48</v>
      </c>
      <c r="L333" s="88">
        <v>966</v>
      </c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69"/>
      <c r="AC333" s="69"/>
      <c r="AD333" s="69"/>
      <c r="AE333" s="69"/>
      <c r="AF333" s="69"/>
    </row>
    <row r="334" spans="2:32" s="7" customFormat="1" ht="21.75" x14ac:dyDescent="0.5">
      <c r="B334" s="121" t="s">
        <v>283</v>
      </c>
      <c r="C334" s="70">
        <v>255</v>
      </c>
      <c r="D334" s="89" t="s">
        <v>30</v>
      </c>
      <c r="E334" s="89">
        <v>39741</v>
      </c>
      <c r="F334" s="89">
        <v>119</v>
      </c>
      <c r="G334" s="89">
        <v>759</v>
      </c>
      <c r="H334" s="70">
        <v>6</v>
      </c>
      <c r="I334" s="89">
        <v>3</v>
      </c>
      <c r="J334" s="89">
        <v>1</v>
      </c>
      <c r="K334" s="89" t="s">
        <v>237</v>
      </c>
      <c r="L334" s="88">
        <v>1300</v>
      </c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69"/>
      <c r="AC334" s="69"/>
      <c r="AD334" s="69"/>
      <c r="AE334" s="69"/>
      <c r="AF334" s="69"/>
    </row>
    <row r="335" spans="2:32" s="7" customFormat="1" ht="21.75" x14ac:dyDescent="0.5">
      <c r="B335" s="82" t="s">
        <v>283</v>
      </c>
      <c r="C335" s="70">
        <v>256</v>
      </c>
      <c r="D335" s="70" t="s">
        <v>30</v>
      </c>
      <c r="E335" s="70">
        <v>60487</v>
      </c>
      <c r="F335" s="70">
        <v>206</v>
      </c>
      <c r="G335" s="70">
        <v>2077</v>
      </c>
      <c r="H335" s="70">
        <v>6</v>
      </c>
      <c r="I335" s="70">
        <v>9</v>
      </c>
      <c r="J335" s="70">
        <v>0</v>
      </c>
      <c r="K335" s="70">
        <v>80.599999999999994</v>
      </c>
      <c r="L335" s="88">
        <v>3680.6</v>
      </c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69"/>
      <c r="AC335" s="69"/>
      <c r="AD335" s="69"/>
      <c r="AE335" s="69"/>
      <c r="AF335" s="69"/>
    </row>
    <row r="336" spans="2:32" s="7" customFormat="1" ht="21.75" x14ac:dyDescent="0.5">
      <c r="B336" s="121" t="s">
        <v>283</v>
      </c>
      <c r="C336" s="70">
        <v>257</v>
      </c>
      <c r="D336" s="89" t="s">
        <v>30</v>
      </c>
      <c r="E336" s="89">
        <v>39743</v>
      </c>
      <c r="F336" s="89">
        <v>121</v>
      </c>
      <c r="G336" s="89">
        <v>761</v>
      </c>
      <c r="H336" s="70">
        <v>6</v>
      </c>
      <c r="I336" s="89">
        <v>4</v>
      </c>
      <c r="J336" s="89">
        <v>1</v>
      </c>
      <c r="K336" s="89" t="s">
        <v>109</v>
      </c>
      <c r="L336" s="88">
        <v>1715</v>
      </c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69"/>
      <c r="AC336" s="69"/>
      <c r="AD336" s="69"/>
      <c r="AE336" s="69"/>
      <c r="AF336" s="69"/>
    </row>
    <row r="337" spans="2:32" s="7" customFormat="1" ht="21.75" x14ac:dyDescent="0.5">
      <c r="B337" s="82" t="s">
        <v>283</v>
      </c>
      <c r="C337" s="70">
        <v>258</v>
      </c>
      <c r="D337" s="70" t="s">
        <v>30</v>
      </c>
      <c r="E337" s="70">
        <v>61564</v>
      </c>
      <c r="F337" s="70">
        <v>214</v>
      </c>
      <c r="G337" s="70">
        <v>2116</v>
      </c>
      <c r="H337" s="70">
        <v>6</v>
      </c>
      <c r="I337" s="70">
        <v>1</v>
      </c>
      <c r="J337" s="70">
        <v>0</v>
      </c>
      <c r="K337" s="70">
        <v>21</v>
      </c>
      <c r="L337" s="88">
        <v>421</v>
      </c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69"/>
      <c r="AC337" s="69"/>
      <c r="AD337" s="69"/>
      <c r="AE337" s="69"/>
      <c r="AF337" s="69"/>
    </row>
    <row r="338" spans="2:32" s="7" customFormat="1" ht="21.75" x14ac:dyDescent="0.5">
      <c r="B338" s="121" t="s">
        <v>284</v>
      </c>
      <c r="C338" s="70">
        <v>259</v>
      </c>
      <c r="D338" s="70" t="s">
        <v>30</v>
      </c>
      <c r="E338" s="70">
        <v>60846</v>
      </c>
      <c r="F338" s="70">
        <v>298</v>
      </c>
      <c r="G338" s="70">
        <v>2124</v>
      </c>
      <c r="H338" s="70">
        <v>6</v>
      </c>
      <c r="I338" s="70">
        <v>8</v>
      </c>
      <c r="J338" s="70">
        <v>1</v>
      </c>
      <c r="K338" s="70">
        <v>9.9</v>
      </c>
      <c r="L338" s="88">
        <v>3309.9</v>
      </c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69"/>
      <c r="AC338" s="69"/>
      <c r="AD338" s="69"/>
      <c r="AE338" s="69"/>
      <c r="AF338" s="69"/>
    </row>
    <row r="339" spans="2:32" s="7" customFormat="1" ht="21.75" x14ac:dyDescent="0.5">
      <c r="B339" s="121" t="s">
        <v>284</v>
      </c>
      <c r="C339" s="70">
        <v>260</v>
      </c>
      <c r="D339" s="70" t="s">
        <v>30</v>
      </c>
      <c r="E339" s="70">
        <v>61238</v>
      </c>
      <c r="F339" s="70">
        <v>219</v>
      </c>
      <c r="G339" s="70">
        <v>2143</v>
      </c>
      <c r="H339" s="70">
        <v>6</v>
      </c>
      <c r="I339" s="70">
        <v>1</v>
      </c>
      <c r="J339" s="70">
        <v>3</v>
      </c>
      <c r="K339" s="70">
        <v>96.8</v>
      </c>
      <c r="L339" s="88">
        <v>796.8</v>
      </c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69"/>
      <c r="AC339" s="69"/>
      <c r="AD339" s="69"/>
      <c r="AE339" s="69"/>
      <c r="AF339" s="69"/>
    </row>
    <row r="340" spans="2:32" s="7" customFormat="1" ht="21.75" x14ac:dyDescent="0.5">
      <c r="B340" s="121" t="s">
        <v>285</v>
      </c>
      <c r="C340" s="70">
        <v>261</v>
      </c>
      <c r="D340" s="89" t="s">
        <v>30</v>
      </c>
      <c r="E340" s="89">
        <v>15668</v>
      </c>
      <c r="F340" s="89">
        <v>26</v>
      </c>
      <c r="G340" s="89">
        <v>308</v>
      </c>
      <c r="H340" s="70">
        <v>6</v>
      </c>
      <c r="I340" s="89">
        <v>10</v>
      </c>
      <c r="J340" s="89">
        <v>3</v>
      </c>
      <c r="K340" s="89" t="s">
        <v>205</v>
      </c>
      <c r="L340" s="88">
        <v>4390</v>
      </c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69"/>
      <c r="AC340" s="69"/>
      <c r="AD340" s="69"/>
      <c r="AE340" s="69"/>
      <c r="AF340" s="69"/>
    </row>
    <row r="341" spans="2:32" s="7" customFormat="1" ht="21.75" x14ac:dyDescent="0.5">
      <c r="B341" s="121" t="s">
        <v>286</v>
      </c>
      <c r="C341" s="70">
        <v>262</v>
      </c>
      <c r="D341" s="89" t="s">
        <v>30</v>
      </c>
      <c r="E341" s="89">
        <v>55223</v>
      </c>
      <c r="F341" s="89">
        <v>183</v>
      </c>
      <c r="G341" s="89">
        <v>1807</v>
      </c>
      <c r="H341" s="70">
        <v>6</v>
      </c>
      <c r="I341" s="89">
        <v>1</v>
      </c>
      <c r="J341" s="89">
        <v>0</v>
      </c>
      <c r="K341" s="89" t="s">
        <v>99</v>
      </c>
      <c r="L341" s="88">
        <v>418</v>
      </c>
      <c r="M341" s="70">
        <v>36</v>
      </c>
      <c r="N341" s="70"/>
      <c r="O341" s="70"/>
      <c r="P341" s="70"/>
      <c r="Q341" s="70">
        <v>1</v>
      </c>
      <c r="R341" s="70">
        <v>90</v>
      </c>
      <c r="S341" s="70" t="s">
        <v>31</v>
      </c>
      <c r="T341" s="70" t="s">
        <v>69</v>
      </c>
      <c r="U341" s="70">
        <v>144</v>
      </c>
      <c r="V341" s="70"/>
      <c r="W341" s="70"/>
      <c r="X341" s="70"/>
      <c r="Y341" s="70"/>
      <c r="Z341" s="70">
        <v>35</v>
      </c>
      <c r="AA341" s="70"/>
      <c r="AB341" s="69"/>
      <c r="AC341" s="69"/>
      <c r="AD341" s="69"/>
      <c r="AE341" s="69"/>
      <c r="AF341" s="69"/>
    </row>
    <row r="342" spans="2:32" s="7" customFormat="1" ht="21.75" x14ac:dyDescent="0.5">
      <c r="B342" s="121" t="s">
        <v>286</v>
      </c>
      <c r="C342" s="70">
        <v>263</v>
      </c>
      <c r="D342" s="89" t="s">
        <v>30</v>
      </c>
      <c r="E342" s="89">
        <v>39729</v>
      </c>
      <c r="F342" s="89">
        <v>101</v>
      </c>
      <c r="G342" s="89">
        <v>747</v>
      </c>
      <c r="H342" s="70">
        <v>6</v>
      </c>
      <c r="I342" s="89">
        <v>6</v>
      </c>
      <c r="J342" s="89">
        <v>0</v>
      </c>
      <c r="K342" s="89" t="s">
        <v>118</v>
      </c>
      <c r="L342" s="88">
        <v>2488</v>
      </c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69"/>
      <c r="AC342" s="69"/>
      <c r="AD342" s="69"/>
      <c r="AE342" s="69"/>
      <c r="AF342" s="69"/>
    </row>
    <row r="343" spans="2:32" s="7" customFormat="1" ht="21.75" x14ac:dyDescent="0.5">
      <c r="B343" s="82" t="s">
        <v>153</v>
      </c>
      <c r="C343" s="70">
        <v>264</v>
      </c>
      <c r="D343" s="70" t="s">
        <v>30</v>
      </c>
      <c r="E343" s="70">
        <v>15858</v>
      </c>
      <c r="F343" s="70">
        <v>78</v>
      </c>
      <c r="G343" s="70">
        <v>1577</v>
      </c>
      <c r="H343" s="70">
        <v>6</v>
      </c>
      <c r="I343" s="70">
        <v>29</v>
      </c>
      <c r="J343" s="70">
        <v>3</v>
      </c>
      <c r="K343" s="70">
        <v>27</v>
      </c>
      <c r="L343" s="88">
        <v>11927</v>
      </c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69"/>
      <c r="AC343" s="69"/>
      <c r="AD343" s="69"/>
      <c r="AE343" s="69"/>
      <c r="AF343" s="69"/>
    </row>
    <row r="344" spans="2:32" s="7" customFormat="1" ht="21.75" x14ac:dyDescent="0.5">
      <c r="B344" s="121" t="s">
        <v>286</v>
      </c>
      <c r="C344" s="70">
        <v>265</v>
      </c>
      <c r="D344" s="89" t="s">
        <v>30</v>
      </c>
      <c r="E344" s="89">
        <v>39717</v>
      </c>
      <c r="F344" s="89">
        <v>108</v>
      </c>
      <c r="G344" s="89">
        <v>735</v>
      </c>
      <c r="H344" s="70">
        <v>6</v>
      </c>
      <c r="I344" s="89">
        <v>8</v>
      </c>
      <c r="J344" s="89">
        <v>1</v>
      </c>
      <c r="K344" s="89" t="s">
        <v>133</v>
      </c>
      <c r="L344" s="88">
        <v>3363</v>
      </c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69"/>
      <c r="AC344" s="69"/>
      <c r="AD344" s="69"/>
      <c r="AE344" s="69"/>
      <c r="AF344" s="69"/>
    </row>
    <row r="345" spans="2:32" s="7" customFormat="1" ht="21.75" x14ac:dyDescent="0.5">
      <c r="B345" s="121" t="s">
        <v>287</v>
      </c>
      <c r="C345" s="70">
        <v>266</v>
      </c>
      <c r="D345" s="89" t="s">
        <v>30</v>
      </c>
      <c r="E345" s="89">
        <v>21605</v>
      </c>
      <c r="F345" s="89">
        <v>83</v>
      </c>
      <c r="G345" s="89">
        <v>483</v>
      </c>
      <c r="H345" s="70">
        <v>6</v>
      </c>
      <c r="I345" s="89">
        <v>7</v>
      </c>
      <c r="J345" s="89">
        <v>2</v>
      </c>
      <c r="K345" s="89" t="s">
        <v>123</v>
      </c>
      <c r="L345" s="88">
        <v>3080</v>
      </c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69"/>
      <c r="AC345" s="69"/>
      <c r="AD345" s="69"/>
      <c r="AE345" s="69"/>
      <c r="AF345" s="69"/>
    </row>
    <row r="346" spans="2:32" s="7" customFormat="1" ht="21.75" x14ac:dyDescent="0.5">
      <c r="B346" s="82" t="s">
        <v>288</v>
      </c>
      <c r="C346" s="70">
        <v>267</v>
      </c>
      <c r="D346" s="70" t="s">
        <v>30</v>
      </c>
      <c r="E346" s="70">
        <v>15806</v>
      </c>
      <c r="F346" s="70">
        <v>86</v>
      </c>
      <c r="G346" s="70">
        <v>446</v>
      </c>
      <c r="H346" s="70">
        <v>6</v>
      </c>
      <c r="I346" s="70">
        <v>7</v>
      </c>
      <c r="J346" s="70">
        <v>1</v>
      </c>
      <c r="K346" s="70">
        <v>60</v>
      </c>
      <c r="L346" s="88">
        <v>2960</v>
      </c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69"/>
      <c r="AC346" s="69"/>
      <c r="AD346" s="69"/>
      <c r="AE346" s="69"/>
      <c r="AF346" s="69"/>
    </row>
    <row r="347" spans="2:32" s="7" customFormat="1" ht="21.75" x14ac:dyDescent="0.5">
      <c r="B347" s="82" t="s">
        <v>289</v>
      </c>
      <c r="C347" s="70">
        <v>268</v>
      </c>
      <c r="D347" s="70" t="s">
        <v>30</v>
      </c>
      <c r="E347" s="70">
        <v>63813</v>
      </c>
      <c r="F347" s="70">
        <v>227</v>
      </c>
      <c r="G347" s="70">
        <v>2169</v>
      </c>
      <c r="H347" s="70">
        <v>6</v>
      </c>
      <c r="I347" s="70">
        <v>3</v>
      </c>
      <c r="J347" s="70">
        <v>0</v>
      </c>
      <c r="K347" s="70">
        <v>15.7</v>
      </c>
      <c r="L347" s="88">
        <v>1215.7</v>
      </c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69"/>
      <c r="AC347" s="69"/>
      <c r="AD347" s="69"/>
      <c r="AE347" s="69"/>
      <c r="AF347" s="69"/>
    </row>
    <row r="348" spans="2:32" s="7" customFormat="1" ht="21.75" x14ac:dyDescent="0.5">
      <c r="B348" s="121" t="s">
        <v>290</v>
      </c>
      <c r="C348" s="70">
        <v>269</v>
      </c>
      <c r="D348" s="89" t="s">
        <v>30</v>
      </c>
      <c r="E348" s="89">
        <v>39742</v>
      </c>
      <c r="F348" s="89">
        <v>120</v>
      </c>
      <c r="G348" s="89">
        <v>760</v>
      </c>
      <c r="H348" s="70">
        <v>6</v>
      </c>
      <c r="I348" s="89">
        <v>0</v>
      </c>
      <c r="J348" s="89">
        <v>2</v>
      </c>
      <c r="K348" s="89" t="s">
        <v>62</v>
      </c>
      <c r="L348" s="88">
        <v>206.5</v>
      </c>
      <c r="M348" s="70">
        <v>13.5</v>
      </c>
      <c r="N348" s="70"/>
      <c r="O348" s="70"/>
      <c r="P348" s="70"/>
      <c r="Q348" s="70">
        <v>1</v>
      </c>
      <c r="R348" s="70">
        <v>92</v>
      </c>
      <c r="S348" s="70" t="s">
        <v>31</v>
      </c>
      <c r="T348" s="70" t="s">
        <v>32</v>
      </c>
      <c r="U348" s="70">
        <v>108</v>
      </c>
      <c r="V348" s="70"/>
      <c r="W348" s="70"/>
      <c r="X348" s="70"/>
      <c r="Y348" s="70"/>
      <c r="Z348" s="70">
        <v>35</v>
      </c>
      <c r="AA348" s="70"/>
      <c r="AB348" s="69"/>
      <c r="AC348" s="69"/>
      <c r="AD348" s="69"/>
      <c r="AE348" s="69"/>
      <c r="AF348" s="69"/>
    </row>
    <row r="349" spans="2:32" s="7" customFormat="1" ht="21.75" x14ac:dyDescent="0.5">
      <c r="B349" s="121"/>
      <c r="C349" s="70"/>
      <c r="D349" s="89"/>
      <c r="E349" s="89"/>
      <c r="F349" s="89"/>
      <c r="G349" s="89"/>
      <c r="H349" s="70"/>
      <c r="I349" s="89"/>
      <c r="J349" s="89"/>
      <c r="K349" s="89"/>
      <c r="L349" s="88"/>
      <c r="M349" s="70"/>
      <c r="N349" s="70"/>
      <c r="O349" s="70"/>
      <c r="P349" s="70"/>
      <c r="Q349" s="70"/>
      <c r="R349" s="70"/>
      <c r="S349" s="70" t="s">
        <v>33</v>
      </c>
      <c r="T349" s="70"/>
      <c r="U349" s="70"/>
      <c r="V349" s="70"/>
      <c r="W349" s="70">
        <v>54</v>
      </c>
      <c r="X349" s="70"/>
      <c r="Y349" s="70"/>
      <c r="Z349" s="70"/>
      <c r="AA349" s="70"/>
      <c r="AB349" s="69"/>
      <c r="AC349" s="69"/>
      <c r="AD349" s="69"/>
      <c r="AE349" s="69"/>
      <c r="AF349" s="69"/>
    </row>
    <row r="350" spans="2:32" s="7" customFormat="1" ht="21.75" x14ac:dyDescent="0.5">
      <c r="B350" s="121"/>
      <c r="C350" s="70"/>
      <c r="D350" s="89"/>
      <c r="E350" s="89"/>
      <c r="F350" s="89"/>
      <c r="G350" s="89"/>
      <c r="H350" s="70"/>
      <c r="I350" s="89"/>
      <c r="J350" s="89"/>
      <c r="K350" s="89"/>
      <c r="L350" s="88"/>
      <c r="M350" s="70"/>
      <c r="N350" s="70"/>
      <c r="O350" s="70"/>
      <c r="P350" s="70"/>
      <c r="Q350" s="70"/>
      <c r="R350" s="70"/>
      <c r="S350" s="70" t="s">
        <v>34</v>
      </c>
      <c r="T350" s="70"/>
      <c r="U350" s="70"/>
      <c r="V350" s="70"/>
      <c r="W350" s="70">
        <v>54</v>
      </c>
      <c r="X350" s="70"/>
      <c r="Y350" s="70"/>
      <c r="Z350" s="70"/>
      <c r="AA350" s="70"/>
      <c r="AB350" s="69"/>
      <c r="AC350" s="69"/>
      <c r="AD350" s="69"/>
      <c r="AE350" s="69"/>
      <c r="AF350" s="69"/>
    </row>
    <row r="351" spans="2:32" s="7" customFormat="1" ht="21.75" x14ac:dyDescent="0.5">
      <c r="B351" s="82" t="s">
        <v>245</v>
      </c>
      <c r="C351" s="70">
        <v>270</v>
      </c>
      <c r="D351" s="70" t="s">
        <v>30</v>
      </c>
      <c r="E351" s="70">
        <v>60650</v>
      </c>
      <c r="F351" s="70">
        <v>207</v>
      </c>
      <c r="G351" s="70">
        <v>2078</v>
      </c>
      <c r="H351" s="70">
        <v>6</v>
      </c>
      <c r="I351" s="70">
        <v>9</v>
      </c>
      <c r="J351" s="70">
        <v>1</v>
      </c>
      <c r="K351" s="70">
        <v>76.400000000000006</v>
      </c>
      <c r="L351" s="88">
        <v>3776.4</v>
      </c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69"/>
      <c r="AC351" s="69"/>
      <c r="AD351" s="69"/>
      <c r="AE351" s="69"/>
      <c r="AF351" s="69"/>
    </row>
    <row r="352" spans="2:32" s="7" customFormat="1" ht="21.75" x14ac:dyDescent="0.5">
      <c r="B352" s="82" t="s">
        <v>291</v>
      </c>
      <c r="C352" s="70">
        <v>272</v>
      </c>
      <c r="D352" s="70" t="s">
        <v>30</v>
      </c>
      <c r="E352" s="70">
        <v>15742</v>
      </c>
      <c r="F352" s="70">
        <v>19</v>
      </c>
      <c r="G352" s="70">
        <v>382</v>
      </c>
      <c r="H352" s="70">
        <v>6</v>
      </c>
      <c r="I352" s="70">
        <v>28</v>
      </c>
      <c r="J352" s="70">
        <v>0</v>
      </c>
      <c r="K352" s="70">
        <v>83</v>
      </c>
      <c r="L352" s="88">
        <v>11283</v>
      </c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69"/>
      <c r="AC352" s="69"/>
      <c r="AD352" s="69"/>
      <c r="AE352" s="69"/>
      <c r="AF352" s="69"/>
    </row>
    <row r="353" spans="2:32" s="7" customFormat="1" ht="21.75" x14ac:dyDescent="0.5">
      <c r="B353" s="121" t="s">
        <v>292</v>
      </c>
      <c r="C353" s="70">
        <v>273</v>
      </c>
      <c r="D353" s="89" t="s">
        <v>30</v>
      </c>
      <c r="E353" s="89">
        <v>39714</v>
      </c>
      <c r="F353" s="89">
        <v>155</v>
      </c>
      <c r="G353" s="89">
        <v>732</v>
      </c>
      <c r="H353" s="70">
        <v>6</v>
      </c>
      <c r="I353" s="89">
        <v>0</v>
      </c>
      <c r="J353" s="89">
        <v>2</v>
      </c>
      <c r="K353" s="89" t="s">
        <v>95</v>
      </c>
      <c r="L353" s="88">
        <v>192</v>
      </c>
      <c r="M353" s="70">
        <v>18</v>
      </c>
      <c r="N353" s="70"/>
      <c r="O353" s="70"/>
      <c r="P353" s="70"/>
      <c r="Q353" s="70">
        <v>1</v>
      </c>
      <c r="R353" s="70">
        <v>94</v>
      </c>
      <c r="S353" s="70" t="s">
        <v>31</v>
      </c>
      <c r="T353" s="70" t="s">
        <v>32</v>
      </c>
      <c r="U353" s="70">
        <v>144</v>
      </c>
      <c r="V353" s="70"/>
      <c r="W353" s="70"/>
      <c r="X353" s="70"/>
      <c r="Y353" s="70"/>
      <c r="Z353" s="70">
        <v>40</v>
      </c>
      <c r="AA353" s="70"/>
      <c r="AB353" s="69"/>
      <c r="AC353" s="69"/>
      <c r="AD353" s="69"/>
      <c r="AE353" s="69"/>
      <c r="AF353" s="69"/>
    </row>
    <row r="354" spans="2:32" s="7" customFormat="1" ht="21.75" x14ac:dyDescent="0.5">
      <c r="B354" s="121"/>
      <c r="C354" s="70"/>
      <c r="D354" s="89"/>
      <c r="E354" s="89"/>
      <c r="F354" s="89"/>
      <c r="G354" s="89"/>
      <c r="H354" s="70"/>
      <c r="I354" s="89"/>
      <c r="J354" s="89"/>
      <c r="K354" s="89"/>
      <c r="L354" s="88"/>
      <c r="M354" s="70"/>
      <c r="N354" s="70"/>
      <c r="O354" s="70"/>
      <c r="P354" s="70"/>
      <c r="Q354" s="70"/>
      <c r="R354" s="70"/>
      <c r="S354" s="70" t="s">
        <v>33</v>
      </c>
      <c r="T354" s="70"/>
      <c r="U354" s="70"/>
      <c r="V354" s="70"/>
      <c r="W354" s="70">
        <v>72</v>
      </c>
      <c r="X354" s="70"/>
      <c r="Y354" s="70"/>
      <c r="Z354" s="70"/>
      <c r="AA354" s="70"/>
      <c r="AB354" s="69"/>
      <c r="AC354" s="69"/>
      <c r="AD354" s="69"/>
      <c r="AE354" s="69"/>
      <c r="AF354" s="69"/>
    </row>
    <row r="355" spans="2:32" s="7" customFormat="1" ht="21.75" x14ac:dyDescent="0.5">
      <c r="B355" s="121"/>
      <c r="C355" s="70"/>
      <c r="D355" s="89"/>
      <c r="E355" s="89"/>
      <c r="F355" s="89"/>
      <c r="G355" s="89"/>
      <c r="H355" s="70"/>
      <c r="I355" s="89"/>
      <c r="J355" s="89"/>
      <c r="K355" s="89"/>
      <c r="L355" s="88"/>
      <c r="M355" s="70"/>
      <c r="N355" s="70"/>
      <c r="O355" s="70"/>
      <c r="P355" s="70"/>
      <c r="Q355" s="70"/>
      <c r="R355" s="70"/>
      <c r="S355" s="70" t="s">
        <v>34</v>
      </c>
      <c r="T355" s="70"/>
      <c r="U355" s="70"/>
      <c r="V355" s="70"/>
      <c r="W355" s="70">
        <v>72</v>
      </c>
      <c r="X355" s="70"/>
      <c r="Y355" s="70"/>
      <c r="Z355" s="70"/>
      <c r="AA355" s="70"/>
      <c r="AB355" s="69"/>
      <c r="AC355" s="69"/>
      <c r="AD355" s="69"/>
      <c r="AE355" s="69"/>
      <c r="AF355" s="69"/>
    </row>
    <row r="356" spans="2:32" s="7" customFormat="1" ht="21.75" x14ac:dyDescent="0.5">
      <c r="B356" s="82" t="s">
        <v>293</v>
      </c>
      <c r="C356" s="70">
        <v>274</v>
      </c>
      <c r="D356" s="70" t="s">
        <v>30</v>
      </c>
      <c r="E356" s="70">
        <v>15740</v>
      </c>
      <c r="F356" s="70">
        <v>17</v>
      </c>
      <c r="G356" s="70">
        <v>380</v>
      </c>
      <c r="H356" s="70">
        <v>6</v>
      </c>
      <c r="I356" s="70">
        <v>34</v>
      </c>
      <c r="J356" s="70">
        <v>3</v>
      </c>
      <c r="K356" s="70">
        <v>83</v>
      </c>
      <c r="L356" s="88">
        <v>13983</v>
      </c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69"/>
      <c r="AC356" s="69"/>
      <c r="AD356" s="69"/>
      <c r="AE356" s="69"/>
      <c r="AF356" s="69"/>
    </row>
    <row r="357" spans="2:32" s="7" customFormat="1" ht="21.75" x14ac:dyDescent="0.5">
      <c r="B357" s="121" t="s">
        <v>294</v>
      </c>
      <c r="C357" s="70">
        <v>275</v>
      </c>
      <c r="D357" s="89" t="s">
        <v>30</v>
      </c>
      <c r="E357" s="89">
        <v>15716</v>
      </c>
      <c r="F357" s="89">
        <v>40</v>
      </c>
      <c r="G357" s="89">
        <v>356</v>
      </c>
      <c r="H357" s="70">
        <v>6</v>
      </c>
      <c r="I357" s="89">
        <v>4</v>
      </c>
      <c r="J357" s="89">
        <v>3</v>
      </c>
      <c r="K357" s="89" t="s">
        <v>62</v>
      </c>
      <c r="L357" s="88">
        <v>1920</v>
      </c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69"/>
      <c r="AC357" s="69"/>
      <c r="AD357" s="69"/>
      <c r="AE357" s="69"/>
      <c r="AF357" s="69"/>
    </row>
    <row r="358" spans="2:32" s="7" customFormat="1" ht="21.75" x14ac:dyDescent="0.5">
      <c r="B358" s="121" t="s">
        <v>294</v>
      </c>
      <c r="C358" s="70">
        <v>276</v>
      </c>
      <c r="D358" s="89" t="s">
        <v>30</v>
      </c>
      <c r="E358" s="89">
        <v>38852</v>
      </c>
      <c r="F358" s="89">
        <v>67</v>
      </c>
      <c r="G358" s="89">
        <v>594</v>
      </c>
      <c r="H358" s="70">
        <v>6</v>
      </c>
      <c r="I358" s="89">
        <v>0</v>
      </c>
      <c r="J358" s="89">
        <v>1</v>
      </c>
      <c r="K358" s="89" t="s">
        <v>295</v>
      </c>
      <c r="L358" s="88">
        <v>113.25</v>
      </c>
      <c r="M358" s="70">
        <v>33.75</v>
      </c>
      <c r="N358" s="70"/>
      <c r="O358" s="70"/>
      <c r="P358" s="70"/>
      <c r="Q358" s="70">
        <v>1</v>
      </c>
      <c r="R358" s="70">
        <v>95</v>
      </c>
      <c r="S358" s="70" t="s">
        <v>31</v>
      </c>
      <c r="T358" s="70" t="s">
        <v>69</v>
      </c>
      <c r="U358" s="70">
        <v>135</v>
      </c>
      <c r="V358" s="70"/>
      <c r="W358" s="70"/>
      <c r="X358" s="70"/>
      <c r="Y358" s="70"/>
      <c r="Z358" s="70">
        <v>30</v>
      </c>
      <c r="AA358" s="70"/>
      <c r="AB358" s="69"/>
      <c r="AC358" s="69"/>
      <c r="AD358" s="69"/>
      <c r="AE358" s="69"/>
      <c r="AF358" s="69"/>
    </row>
    <row r="359" spans="2:32" s="7" customFormat="1" ht="21.75" x14ac:dyDescent="0.5">
      <c r="B359" s="121" t="s">
        <v>296</v>
      </c>
      <c r="C359" s="70">
        <v>277</v>
      </c>
      <c r="D359" s="89" t="s">
        <v>30</v>
      </c>
      <c r="E359" s="89">
        <v>15719</v>
      </c>
      <c r="F359" s="89">
        <v>43</v>
      </c>
      <c r="G359" s="89">
        <v>359</v>
      </c>
      <c r="H359" s="70">
        <v>6</v>
      </c>
      <c r="I359" s="89">
        <v>10</v>
      </c>
      <c r="J359" s="89">
        <v>0</v>
      </c>
      <c r="K359" s="89" t="s">
        <v>55</v>
      </c>
      <c r="L359" s="88">
        <v>4060</v>
      </c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69"/>
      <c r="AC359" s="69"/>
      <c r="AD359" s="69"/>
      <c r="AE359" s="69"/>
      <c r="AF359" s="69"/>
    </row>
    <row r="360" spans="2:32" s="7" customFormat="1" ht="21.75" x14ac:dyDescent="0.5">
      <c r="B360" s="121" t="s">
        <v>297</v>
      </c>
      <c r="C360" s="70">
        <v>278</v>
      </c>
      <c r="D360" s="89" t="s">
        <v>30</v>
      </c>
      <c r="E360" s="89">
        <v>39715</v>
      </c>
      <c r="F360" s="89">
        <v>156</v>
      </c>
      <c r="G360" s="89">
        <v>733</v>
      </c>
      <c r="H360" s="70">
        <v>6</v>
      </c>
      <c r="I360" s="89">
        <v>0</v>
      </c>
      <c r="J360" s="89">
        <v>2</v>
      </c>
      <c r="K360" s="89" t="s">
        <v>150</v>
      </c>
      <c r="L360" s="88">
        <v>176</v>
      </c>
      <c r="M360" s="70">
        <v>36</v>
      </c>
      <c r="N360" s="70"/>
      <c r="O360" s="70"/>
      <c r="P360" s="70"/>
      <c r="Q360" s="70">
        <v>1</v>
      </c>
      <c r="R360" s="70">
        <v>96</v>
      </c>
      <c r="S360" s="70" t="s">
        <v>31</v>
      </c>
      <c r="T360" s="70" t="s">
        <v>73</v>
      </c>
      <c r="U360" s="70">
        <v>144</v>
      </c>
      <c r="V360" s="70"/>
      <c r="W360" s="70"/>
      <c r="X360" s="70"/>
      <c r="Y360" s="70"/>
      <c r="Z360" s="70">
        <v>36</v>
      </c>
      <c r="AA360" s="70"/>
      <c r="AB360" s="69"/>
      <c r="AC360" s="69"/>
      <c r="AD360" s="69"/>
      <c r="AE360" s="69"/>
      <c r="AF360" s="69"/>
    </row>
    <row r="361" spans="2:32" s="7" customFormat="1" ht="21.75" x14ac:dyDescent="0.5">
      <c r="B361" s="82" t="s">
        <v>297</v>
      </c>
      <c r="C361" s="70">
        <v>279</v>
      </c>
      <c r="D361" s="70" t="s">
        <v>30</v>
      </c>
      <c r="E361" s="70">
        <v>15741</v>
      </c>
      <c r="F361" s="70">
        <v>18</v>
      </c>
      <c r="G361" s="70">
        <v>381</v>
      </c>
      <c r="H361" s="70">
        <v>6</v>
      </c>
      <c r="I361" s="70">
        <v>35</v>
      </c>
      <c r="J361" s="70">
        <v>2</v>
      </c>
      <c r="K361" s="70">
        <v>43</v>
      </c>
      <c r="L361" s="88">
        <v>14243</v>
      </c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69"/>
      <c r="AC361" s="69"/>
      <c r="AD361" s="69"/>
      <c r="AE361" s="69"/>
      <c r="AF361" s="69"/>
    </row>
    <row r="362" spans="2:32" s="7" customFormat="1" ht="21.75" x14ac:dyDescent="0.5">
      <c r="B362" s="121" t="s">
        <v>298</v>
      </c>
      <c r="C362" s="70">
        <v>280</v>
      </c>
      <c r="D362" s="89" t="s">
        <v>30</v>
      </c>
      <c r="E362" s="89">
        <v>10771</v>
      </c>
      <c r="F362" s="89">
        <v>16</v>
      </c>
      <c r="G362" s="89">
        <v>140</v>
      </c>
      <c r="H362" s="70">
        <v>6</v>
      </c>
      <c r="I362" s="89">
        <v>0</v>
      </c>
      <c r="J362" s="89">
        <v>2</v>
      </c>
      <c r="K362" s="89" t="s">
        <v>185</v>
      </c>
      <c r="L362" s="88">
        <v>217.5</v>
      </c>
      <c r="M362" s="70">
        <v>22.5</v>
      </c>
      <c r="N362" s="70"/>
      <c r="O362" s="70"/>
      <c r="P362" s="70"/>
      <c r="Q362" s="70">
        <v>1</v>
      </c>
      <c r="R362" s="70">
        <v>97</v>
      </c>
      <c r="S362" s="70" t="s">
        <v>31</v>
      </c>
      <c r="T362" s="70" t="s">
        <v>73</v>
      </c>
      <c r="U362" s="70">
        <v>90</v>
      </c>
      <c r="V362" s="70"/>
      <c r="W362" s="70"/>
      <c r="X362" s="70"/>
      <c r="Y362" s="70"/>
      <c r="Z362" s="70">
        <v>30</v>
      </c>
      <c r="AA362" s="70"/>
      <c r="AB362" s="69"/>
      <c r="AC362" s="69"/>
      <c r="AD362" s="69"/>
      <c r="AE362" s="69"/>
      <c r="AF362" s="69"/>
    </row>
    <row r="363" spans="2:32" s="7" customFormat="1" ht="21.75" x14ac:dyDescent="0.5">
      <c r="B363" s="82" t="s">
        <v>299</v>
      </c>
      <c r="C363" s="70">
        <v>281</v>
      </c>
      <c r="D363" s="70" t="s">
        <v>30</v>
      </c>
      <c r="E363" s="70">
        <v>15793</v>
      </c>
      <c r="F363" s="70">
        <v>64</v>
      </c>
      <c r="G363" s="70">
        <v>433</v>
      </c>
      <c r="H363" s="70">
        <v>6</v>
      </c>
      <c r="I363" s="70">
        <v>22</v>
      </c>
      <c r="J363" s="70">
        <v>1</v>
      </c>
      <c r="K363" s="70">
        <v>60</v>
      </c>
      <c r="L363" s="88">
        <v>8960</v>
      </c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69"/>
      <c r="AC363" s="69"/>
      <c r="AD363" s="69"/>
      <c r="AE363" s="69"/>
      <c r="AF363" s="69"/>
    </row>
    <row r="364" spans="2:32" s="7" customFormat="1" ht="21.75" x14ac:dyDescent="0.5">
      <c r="B364" s="121" t="s">
        <v>300</v>
      </c>
      <c r="C364" s="70">
        <v>282</v>
      </c>
      <c r="D364" s="89" t="s">
        <v>30</v>
      </c>
      <c r="E364" s="89">
        <v>15036</v>
      </c>
      <c r="F364" s="89">
        <v>15</v>
      </c>
      <c r="G364" s="89">
        <v>268</v>
      </c>
      <c r="H364" s="70">
        <v>6</v>
      </c>
      <c r="I364" s="89">
        <v>10</v>
      </c>
      <c r="J364" s="89">
        <v>3</v>
      </c>
      <c r="K364" s="89" t="s">
        <v>55</v>
      </c>
      <c r="L364" s="88">
        <v>4360</v>
      </c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69"/>
      <c r="AC364" s="69"/>
      <c r="AD364" s="69"/>
      <c r="AE364" s="69"/>
      <c r="AF364" s="69"/>
    </row>
    <row r="365" spans="2:32" s="7" customFormat="1" ht="21.75" x14ac:dyDescent="0.5">
      <c r="B365" s="121" t="s">
        <v>300</v>
      </c>
      <c r="C365" s="70">
        <v>283</v>
      </c>
      <c r="D365" s="89" t="s">
        <v>30</v>
      </c>
      <c r="E365" s="89">
        <v>15030</v>
      </c>
      <c r="F365" s="89">
        <v>17</v>
      </c>
      <c r="G365" s="89">
        <v>262</v>
      </c>
      <c r="H365" s="70">
        <v>6</v>
      </c>
      <c r="I365" s="89">
        <v>5</v>
      </c>
      <c r="J365" s="89">
        <v>2</v>
      </c>
      <c r="K365" s="89" t="s">
        <v>145</v>
      </c>
      <c r="L365" s="88">
        <v>2219</v>
      </c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69"/>
      <c r="AC365" s="69"/>
      <c r="AD365" s="69"/>
      <c r="AE365" s="69"/>
      <c r="AF365" s="69"/>
    </row>
    <row r="366" spans="2:32" s="488" customFormat="1" ht="21.75" x14ac:dyDescent="0.5">
      <c r="B366" s="422" t="s">
        <v>301</v>
      </c>
      <c r="C366" s="447">
        <v>284</v>
      </c>
      <c r="D366" s="484" t="s">
        <v>30</v>
      </c>
      <c r="E366" s="484">
        <v>21599</v>
      </c>
      <c r="F366" s="484">
        <v>79</v>
      </c>
      <c r="G366" s="484">
        <v>477</v>
      </c>
      <c r="H366" s="447">
        <v>6</v>
      </c>
      <c r="I366" s="484">
        <v>14</v>
      </c>
      <c r="J366" s="484">
        <v>0</v>
      </c>
      <c r="K366" s="484" t="s">
        <v>302</v>
      </c>
      <c r="L366" s="448">
        <v>5637</v>
      </c>
      <c r="M366" s="447"/>
      <c r="N366" s="447"/>
      <c r="O366" s="447"/>
      <c r="P366" s="447"/>
      <c r="Q366" s="447"/>
      <c r="R366" s="447"/>
      <c r="S366" s="447"/>
      <c r="T366" s="447"/>
      <c r="U366" s="447"/>
      <c r="V366" s="447"/>
      <c r="W366" s="447"/>
      <c r="X366" s="447"/>
      <c r="Y366" s="447"/>
      <c r="Z366" s="447"/>
      <c r="AA366" s="447"/>
      <c r="AB366" s="487"/>
      <c r="AC366" s="487"/>
      <c r="AD366" s="487"/>
      <c r="AE366" s="487"/>
      <c r="AF366" s="487"/>
    </row>
    <row r="367" spans="2:32" s="7" customFormat="1" ht="21.75" x14ac:dyDescent="0.5">
      <c r="B367" s="121" t="s">
        <v>303</v>
      </c>
      <c r="C367" s="70">
        <v>285</v>
      </c>
      <c r="D367" s="89" t="s">
        <v>30</v>
      </c>
      <c r="E367" s="89">
        <v>39755</v>
      </c>
      <c r="F367" s="89">
        <v>110</v>
      </c>
      <c r="G367" s="89">
        <v>773</v>
      </c>
      <c r="H367" s="70">
        <v>6</v>
      </c>
      <c r="I367" s="89">
        <v>3</v>
      </c>
      <c r="J367" s="89">
        <v>0</v>
      </c>
      <c r="K367" s="89" t="s">
        <v>304</v>
      </c>
      <c r="L367" s="88">
        <v>1224</v>
      </c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69"/>
      <c r="AC367" s="69"/>
      <c r="AD367" s="69"/>
      <c r="AE367" s="69"/>
      <c r="AF367" s="69"/>
    </row>
    <row r="368" spans="2:32" s="7" customFormat="1" ht="21.75" x14ac:dyDescent="0.5">
      <c r="B368" s="82" t="s">
        <v>303</v>
      </c>
      <c r="C368" s="70">
        <v>286</v>
      </c>
      <c r="D368" s="70" t="s">
        <v>30</v>
      </c>
      <c r="E368" s="70">
        <v>60847</v>
      </c>
      <c r="F368" s="70">
        <v>299</v>
      </c>
      <c r="G368" s="70">
        <v>2125</v>
      </c>
      <c r="H368" s="70">
        <v>6</v>
      </c>
      <c r="I368" s="70">
        <v>8</v>
      </c>
      <c r="J368" s="70">
        <v>1</v>
      </c>
      <c r="K368" s="70">
        <v>22</v>
      </c>
      <c r="L368" s="88">
        <v>3322</v>
      </c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69"/>
      <c r="AC368" s="69"/>
      <c r="AD368" s="69"/>
      <c r="AE368" s="69"/>
      <c r="AF368" s="69"/>
    </row>
    <row r="369" spans="2:32" s="7" customFormat="1" ht="21.75" x14ac:dyDescent="0.5">
      <c r="B369" s="82" t="s">
        <v>305</v>
      </c>
      <c r="C369" s="70">
        <v>287</v>
      </c>
      <c r="D369" s="70" t="s">
        <v>30</v>
      </c>
      <c r="E369" s="70">
        <v>15885</v>
      </c>
      <c r="F369" s="70">
        <v>69</v>
      </c>
      <c r="G369" s="70">
        <v>1604</v>
      </c>
      <c r="H369" s="70">
        <v>6</v>
      </c>
      <c r="I369" s="70">
        <v>5</v>
      </c>
      <c r="J369" s="70">
        <v>3</v>
      </c>
      <c r="K369" s="70">
        <v>49</v>
      </c>
      <c r="L369" s="88">
        <v>2349</v>
      </c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69"/>
      <c r="AC369" s="69"/>
      <c r="AD369" s="69"/>
      <c r="AE369" s="69"/>
      <c r="AF369" s="69"/>
    </row>
    <row r="370" spans="2:32" s="7" customFormat="1" ht="21.75" x14ac:dyDescent="0.5">
      <c r="B370" s="121" t="s">
        <v>168</v>
      </c>
      <c r="C370" s="70">
        <v>288</v>
      </c>
      <c r="D370" s="89" t="s">
        <v>30</v>
      </c>
      <c r="E370" s="89">
        <v>10767</v>
      </c>
      <c r="F370" s="89">
        <v>5</v>
      </c>
      <c r="G370" s="89">
        <v>97</v>
      </c>
      <c r="H370" s="70">
        <v>6</v>
      </c>
      <c r="I370" s="89">
        <v>0</v>
      </c>
      <c r="J370" s="89">
        <v>2</v>
      </c>
      <c r="K370" s="89" t="s">
        <v>123</v>
      </c>
      <c r="L370" s="88">
        <v>280</v>
      </c>
      <c r="M370" s="70">
        <v>31.5</v>
      </c>
      <c r="N370" s="70"/>
      <c r="O370" s="70"/>
      <c r="P370" s="70"/>
      <c r="Q370" s="70">
        <v>1</v>
      </c>
      <c r="R370" s="70">
        <v>2</v>
      </c>
      <c r="S370" s="70" t="s">
        <v>31</v>
      </c>
      <c r="T370" s="70" t="s">
        <v>32</v>
      </c>
      <c r="U370" s="70">
        <v>252</v>
      </c>
      <c r="V370" s="70"/>
      <c r="W370" s="70"/>
      <c r="X370" s="70"/>
      <c r="Y370" s="70"/>
      <c r="Z370" s="70">
        <v>30</v>
      </c>
      <c r="AA370" s="70"/>
      <c r="AB370" s="69"/>
      <c r="AC370" s="69"/>
      <c r="AD370" s="69"/>
      <c r="AE370" s="69"/>
      <c r="AF370" s="69"/>
    </row>
    <row r="371" spans="2:32" s="7" customFormat="1" ht="21.75" x14ac:dyDescent="0.5">
      <c r="B371" s="121"/>
      <c r="C371" s="70"/>
      <c r="D371" s="89"/>
      <c r="E371" s="89"/>
      <c r="F371" s="89"/>
      <c r="G371" s="89"/>
      <c r="H371" s="70"/>
      <c r="I371" s="89"/>
      <c r="J371" s="89"/>
      <c r="K371" s="89"/>
      <c r="L371" s="88"/>
      <c r="M371" s="70"/>
      <c r="N371" s="70"/>
      <c r="O371" s="70"/>
      <c r="P371" s="70"/>
      <c r="Q371" s="70"/>
      <c r="R371" s="70"/>
      <c r="S371" s="70" t="s">
        <v>33</v>
      </c>
      <c r="T371" s="70"/>
      <c r="U371" s="70"/>
      <c r="V371" s="70"/>
      <c r="W371" s="70">
        <v>126</v>
      </c>
      <c r="X371" s="70"/>
      <c r="Y371" s="70"/>
      <c r="Z371" s="70"/>
      <c r="AA371" s="70"/>
      <c r="AB371" s="69"/>
      <c r="AC371" s="69"/>
      <c r="AD371" s="69"/>
      <c r="AE371" s="69"/>
      <c r="AF371" s="69"/>
    </row>
    <row r="372" spans="2:32" s="7" customFormat="1" ht="21.75" x14ac:dyDescent="0.5">
      <c r="B372" s="121"/>
      <c r="C372" s="70"/>
      <c r="D372" s="89"/>
      <c r="E372" s="89"/>
      <c r="F372" s="89"/>
      <c r="G372" s="89"/>
      <c r="H372" s="70"/>
      <c r="I372" s="89"/>
      <c r="J372" s="89"/>
      <c r="K372" s="89"/>
      <c r="L372" s="88"/>
      <c r="M372" s="70"/>
      <c r="N372" s="70"/>
      <c r="O372" s="70"/>
      <c r="P372" s="70"/>
      <c r="Q372" s="70"/>
      <c r="R372" s="70"/>
      <c r="S372" s="70" t="s">
        <v>34</v>
      </c>
      <c r="T372" s="70"/>
      <c r="U372" s="70"/>
      <c r="V372" s="70"/>
      <c r="W372" s="70">
        <v>126</v>
      </c>
      <c r="X372" s="70"/>
      <c r="Y372" s="70"/>
      <c r="Z372" s="70"/>
      <c r="AA372" s="70"/>
      <c r="AB372" s="69"/>
      <c r="AC372" s="69"/>
      <c r="AD372" s="69"/>
      <c r="AE372" s="69"/>
      <c r="AF372" s="69"/>
    </row>
    <row r="373" spans="2:32" s="7" customFormat="1" ht="21.75" x14ac:dyDescent="0.5">
      <c r="B373" s="121"/>
      <c r="C373" s="70"/>
      <c r="D373" s="89"/>
      <c r="E373" s="89"/>
      <c r="F373" s="89"/>
      <c r="G373" s="89"/>
      <c r="H373" s="70"/>
      <c r="I373" s="89"/>
      <c r="J373" s="89"/>
      <c r="K373" s="89"/>
      <c r="L373" s="88"/>
      <c r="M373" s="70"/>
      <c r="N373" s="70"/>
      <c r="O373" s="70"/>
      <c r="P373" s="70"/>
      <c r="Q373" s="70">
        <v>2</v>
      </c>
      <c r="R373" s="70">
        <v>151</v>
      </c>
      <c r="S373" s="70" t="s">
        <v>31</v>
      </c>
      <c r="T373" s="70" t="s">
        <v>32</v>
      </c>
      <c r="U373" s="70">
        <v>252</v>
      </c>
      <c r="V373" s="70"/>
      <c r="W373" s="70"/>
      <c r="X373" s="70"/>
      <c r="Y373" s="70"/>
      <c r="Z373" s="70">
        <v>30</v>
      </c>
      <c r="AA373" s="70"/>
      <c r="AB373" s="69"/>
      <c r="AC373" s="69"/>
      <c r="AD373" s="69"/>
      <c r="AE373" s="69"/>
      <c r="AF373" s="69"/>
    </row>
    <row r="374" spans="2:32" s="7" customFormat="1" ht="21.75" x14ac:dyDescent="0.5">
      <c r="B374" s="121"/>
      <c r="C374" s="70"/>
      <c r="D374" s="89"/>
      <c r="E374" s="89"/>
      <c r="F374" s="89"/>
      <c r="G374" s="89"/>
      <c r="H374" s="70"/>
      <c r="I374" s="89"/>
      <c r="J374" s="89"/>
      <c r="K374" s="89"/>
      <c r="L374" s="88"/>
      <c r="M374" s="70"/>
      <c r="N374" s="70"/>
      <c r="O374" s="70"/>
      <c r="P374" s="70"/>
      <c r="Q374" s="70"/>
      <c r="R374" s="70"/>
      <c r="S374" s="70" t="s">
        <v>33</v>
      </c>
      <c r="T374" s="70"/>
      <c r="U374" s="70"/>
      <c r="V374" s="70"/>
      <c r="W374" s="70">
        <v>126</v>
      </c>
      <c r="X374" s="70"/>
      <c r="Y374" s="70"/>
      <c r="Z374" s="70"/>
      <c r="AA374" s="70"/>
      <c r="AB374" s="69"/>
      <c r="AC374" s="69"/>
      <c r="AD374" s="69"/>
      <c r="AE374" s="69"/>
      <c r="AF374" s="69"/>
    </row>
    <row r="375" spans="2:32" s="7" customFormat="1" ht="21.75" x14ac:dyDescent="0.5">
      <c r="B375" s="121"/>
      <c r="C375" s="70"/>
      <c r="D375" s="89"/>
      <c r="E375" s="89"/>
      <c r="F375" s="89"/>
      <c r="G375" s="89"/>
      <c r="H375" s="70"/>
      <c r="I375" s="89"/>
      <c r="J375" s="89"/>
      <c r="K375" s="89"/>
      <c r="L375" s="88"/>
      <c r="M375" s="70"/>
      <c r="N375" s="70"/>
      <c r="O375" s="70"/>
      <c r="P375" s="70"/>
      <c r="Q375" s="70"/>
      <c r="R375" s="70"/>
      <c r="S375" s="70" t="s">
        <v>34</v>
      </c>
      <c r="T375" s="70"/>
      <c r="U375" s="70"/>
      <c r="V375" s="70"/>
      <c r="W375" s="70">
        <v>126</v>
      </c>
      <c r="X375" s="70"/>
      <c r="Y375" s="70"/>
      <c r="Z375" s="70"/>
      <c r="AA375" s="70"/>
      <c r="AB375" s="69"/>
      <c r="AC375" s="69"/>
      <c r="AD375" s="69"/>
      <c r="AE375" s="69"/>
      <c r="AF375" s="69"/>
    </row>
    <row r="376" spans="2:32" s="7" customFormat="1" ht="21.75" x14ac:dyDescent="0.5">
      <c r="B376" s="121" t="s">
        <v>306</v>
      </c>
      <c r="C376" s="70">
        <v>289</v>
      </c>
      <c r="D376" s="89" t="s">
        <v>30</v>
      </c>
      <c r="E376" s="89">
        <v>54720</v>
      </c>
      <c r="F376" s="89">
        <v>74</v>
      </c>
      <c r="G376" s="89">
        <v>1827</v>
      </c>
      <c r="H376" s="70">
        <v>6</v>
      </c>
      <c r="I376" s="89">
        <v>5</v>
      </c>
      <c r="J376" s="89">
        <v>2</v>
      </c>
      <c r="K376" s="89" t="s">
        <v>55</v>
      </c>
      <c r="L376" s="88">
        <v>2260</v>
      </c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69"/>
      <c r="AC376" s="69"/>
      <c r="AD376" s="69"/>
      <c r="AE376" s="69"/>
      <c r="AF376" s="69"/>
    </row>
    <row r="377" spans="2:32" s="7" customFormat="1" ht="21.75" x14ac:dyDescent="0.5">
      <c r="B377" s="82" t="s">
        <v>307</v>
      </c>
      <c r="C377" s="70">
        <v>290</v>
      </c>
      <c r="D377" s="70" t="s">
        <v>30</v>
      </c>
      <c r="E377" s="70">
        <v>15813</v>
      </c>
      <c r="F377" s="70">
        <v>96</v>
      </c>
      <c r="G377" s="70">
        <v>453</v>
      </c>
      <c r="H377" s="70">
        <v>6</v>
      </c>
      <c r="I377" s="70">
        <v>24</v>
      </c>
      <c r="J377" s="70">
        <v>0</v>
      </c>
      <c r="K377" s="70">
        <v>40</v>
      </c>
      <c r="L377" s="88">
        <v>9640</v>
      </c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69"/>
      <c r="AC377" s="69"/>
      <c r="AD377" s="69"/>
      <c r="AE377" s="69"/>
      <c r="AF377" s="69"/>
    </row>
    <row r="378" spans="2:32" s="7" customFormat="1" ht="21.75" x14ac:dyDescent="0.5">
      <c r="B378" s="121" t="s">
        <v>187</v>
      </c>
      <c r="C378" s="70">
        <v>291</v>
      </c>
      <c r="D378" s="89" t="s">
        <v>30</v>
      </c>
      <c r="E378" s="89">
        <v>15812</v>
      </c>
      <c r="F378" s="89">
        <v>95</v>
      </c>
      <c r="G378" s="89">
        <v>452</v>
      </c>
      <c r="H378" s="70">
        <v>6</v>
      </c>
      <c r="I378" s="89">
        <v>5</v>
      </c>
      <c r="J378" s="89">
        <v>3</v>
      </c>
      <c r="K378" s="89" t="s">
        <v>72</v>
      </c>
      <c r="L378" s="88">
        <v>2341</v>
      </c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69"/>
      <c r="AC378" s="69"/>
      <c r="AD378" s="69"/>
      <c r="AE378" s="69"/>
      <c r="AF378" s="69"/>
    </row>
    <row r="379" spans="2:32" s="7" customFormat="1" ht="21.75" x14ac:dyDescent="0.5">
      <c r="B379" s="82" t="s">
        <v>308</v>
      </c>
      <c r="C379" s="70">
        <v>292</v>
      </c>
      <c r="D379" s="70" t="s">
        <v>30</v>
      </c>
      <c r="E379" s="70">
        <v>40489</v>
      </c>
      <c r="F379" s="70">
        <v>149</v>
      </c>
      <c r="G379" s="70">
        <v>1088</v>
      </c>
      <c r="H379" s="70">
        <v>6</v>
      </c>
      <c r="I379" s="70">
        <v>9</v>
      </c>
      <c r="J379" s="70">
        <v>2</v>
      </c>
      <c r="K379" s="70">
        <v>7.3</v>
      </c>
      <c r="L379" s="88">
        <v>3807.3</v>
      </c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69"/>
      <c r="AC379" s="69"/>
      <c r="AD379" s="69"/>
      <c r="AE379" s="69"/>
      <c r="AF379" s="69"/>
    </row>
    <row r="380" spans="2:32" s="7" customFormat="1" ht="21.75" x14ac:dyDescent="0.5">
      <c r="B380" s="121" t="s">
        <v>248</v>
      </c>
      <c r="C380" s="70">
        <v>293</v>
      </c>
      <c r="D380" s="89" t="s">
        <v>30</v>
      </c>
      <c r="E380" s="89">
        <v>31229</v>
      </c>
      <c r="F380" s="89">
        <v>4</v>
      </c>
      <c r="G380" s="89">
        <v>126</v>
      </c>
      <c r="H380" s="70">
        <v>6</v>
      </c>
      <c r="I380" s="89">
        <v>0</v>
      </c>
      <c r="J380" s="89">
        <v>0</v>
      </c>
      <c r="K380" s="89" t="s">
        <v>155</v>
      </c>
      <c r="L380" s="88">
        <v>86</v>
      </c>
      <c r="M380" s="70">
        <v>9</v>
      </c>
      <c r="N380" s="70"/>
      <c r="O380" s="70"/>
      <c r="P380" s="70"/>
      <c r="Q380" s="70">
        <v>1</v>
      </c>
      <c r="R380" s="70">
        <v>155</v>
      </c>
      <c r="S380" s="70" t="s">
        <v>31</v>
      </c>
      <c r="T380" s="70" t="s">
        <v>73</v>
      </c>
      <c r="U380" s="70">
        <v>36</v>
      </c>
      <c r="V380" s="70"/>
      <c r="W380" s="70"/>
      <c r="X380" s="70"/>
      <c r="Y380" s="70"/>
      <c r="Z380" s="70">
        <v>6</v>
      </c>
      <c r="AA380" s="70"/>
      <c r="AB380" s="69"/>
      <c r="AC380" s="69"/>
      <c r="AD380" s="69"/>
      <c r="AE380" s="69"/>
      <c r="AF380" s="69"/>
    </row>
    <row r="381" spans="2:32" s="7" customFormat="1" ht="21.75" x14ac:dyDescent="0.5">
      <c r="B381" s="82" t="s">
        <v>309</v>
      </c>
      <c r="C381" s="70">
        <v>294</v>
      </c>
      <c r="D381" s="70" t="s">
        <v>30</v>
      </c>
      <c r="E381" s="70">
        <v>60231</v>
      </c>
      <c r="F381" s="70">
        <v>230</v>
      </c>
      <c r="G381" s="70">
        <v>2085</v>
      </c>
      <c r="H381" s="70">
        <v>6</v>
      </c>
      <c r="I381" s="70">
        <v>7</v>
      </c>
      <c r="J381" s="70">
        <v>1</v>
      </c>
      <c r="K381" s="70">
        <v>64.7</v>
      </c>
      <c r="L381" s="88">
        <v>2964.7</v>
      </c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69"/>
      <c r="AC381" s="69"/>
      <c r="AD381" s="69"/>
      <c r="AE381" s="69"/>
      <c r="AF381" s="69"/>
    </row>
    <row r="382" spans="2:32" s="7" customFormat="1" ht="21.75" x14ac:dyDescent="0.5">
      <c r="B382" s="121" t="s">
        <v>310</v>
      </c>
      <c r="C382" s="70">
        <v>295</v>
      </c>
      <c r="D382" s="89" t="s">
        <v>30</v>
      </c>
      <c r="E382" s="89">
        <v>15702</v>
      </c>
      <c r="F382" s="89">
        <v>19</v>
      </c>
      <c r="G382" s="89">
        <v>342</v>
      </c>
      <c r="H382" s="70">
        <v>6</v>
      </c>
      <c r="I382" s="89">
        <v>8</v>
      </c>
      <c r="J382" s="89">
        <v>0</v>
      </c>
      <c r="K382" s="89">
        <v>51.9</v>
      </c>
      <c r="L382" s="88">
        <v>3251.9</v>
      </c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69"/>
      <c r="AC382" s="69"/>
      <c r="AD382" s="69"/>
      <c r="AE382" s="69"/>
      <c r="AF382" s="69"/>
    </row>
    <row r="383" spans="2:32" s="7" customFormat="1" ht="21.75" x14ac:dyDescent="0.5">
      <c r="B383" s="121" t="s">
        <v>310</v>
      </c>
      <c r="C383" s="70">
        <v>296</v>
      </c>
      <c r="D383" s="89" t="s">
        <v>30</v>
      </c>
      <c r="E383" s="89">
        <v>15691</v>
      </c>
      <c r="F383" s="89">
        <v>6</v>
      </c>
      <c r="G383" s="89">
        <v>331</v>
      </c>
      <c r="H383" s="70">
        <v>6</v>
      </c>
      <c r="I383" s="89">
        <v>10</v>
      </c>
      <c r="J383" s="89">
        <v>1</v>
      </c>
      <c r="K383" s="89" t="s">
        <v>165</v>
      </c>
      <c r="L383" s="88">
        <v>4193</v>
      </c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69"/>
      <c r="AC383" s="69"/>
      <c r="AD383" s="69"/>
      <c r="AE383" s="69"/>
      <c r="AF383" s="69"/>
    </row>
    <row r="384" spans="2:32" s="7" customFormat="1" ht="21.75" x14ac:dyDescent="0.5">
      <c r="B384" s="121" t="s">
        <v>310</v>
      </c>
      <c r="C384" s="70">
        <v>297</v>
      </c>
      <c r="D384" s="89" t="s">
        <v>30</v>
      </c>
      <c r="E384" s="89">
        <v>6138</v>
      </c>
      <c r="F384" s="89">
        <v>44</v>
      </c>
      <c r="G384" s="89">
        <v>161</v>
      </c>
      <c r="H384" s="70">
        <v>6</v>
      </c>
      <c r="I384" s="89">
        <v>0</v>
      </c>
      <c r="J384" s="89">
        <v>3</v>
      </c>
      <c r="K384" s="89" t="s">
        <v>107</v>
      </c>
      <c r="L384" s="88">
        <v>302.75</v>
      </c>
      <c r="M384" s="70">
        <v>26.25</v>
      </c>
      <c r="N384" s="70"/>
      <c r="O384" s="70"/>
      <c r="P384" s="70"/>
      <c r="Q384" s="70">
        <v>1</v>
      </c>
      <c r="R384" s="70">
        <v>157</v>
      </c>
      <c r="S384" s="70" t="s">
        <v>31</v>
      </c>
      <c r="T384" s="70" t="s">
        <v>32</v>
      </c>
      <c r="U384" s="70">
        <v>210</v>
      </c>
      <c r="V384" s="70"/>
      <c r="W384" s="70"/>
      <c r="X384" s="70"/>
      <c r="Y384" s="70"/>
      <c r="Z384" s="70">
        <v>20</v>
      </c>
      <c r="AA384" s="70"/>
      <c r="AB384" s="69"/>
      <c r="AC384" s="69"/>
      <c r="AD384" s="69"/>
      <c r="AE384" s="69"/>
      <c r="AF384" s="69"/>
    </row>
    <row r="385" spans="2:32" s="7" customFormat="1" ht="21.75" x14ac:dyDescent="0.5">
      <c r="B385" s="121"/>
      <c r="C385" s="70"/>
      <c r="D385" s="89"/>
      <c r="E385" s="89"/>
      <c r="F385" s="89"/>
      <c r="G385" s="89"/>
      <c r="H385" s="70"/>
      <c r="I385" s="89"/>
      <c r="J385" s="89"/>
      <c r="K385" s="89"/>
      <c r="L385" s="88"/>
      <c r="M385" s="70"/>
      <c r="N385" s="70"/>
      <c r="O385" s="70"/>
      <c r="P385" s="70"/>
      <c r="Q385" s="70"/>
      <c r="R385" s="70"/>
      <c r="S385" s="70" t="s">
        <v>33</v>
      </c>
      <c r="T385" s="70"/>
      <c r="U385" s="70"/>
      <c r="V385" s="70"/>
      <c r="W385" s="70">
        <v>105</v>
      </c>
      <c r="X385" s="70"/>
      <c r="Y385" s="70"/>
      <c r="Z385" s="70"/>
      <c r="AA385" s="70"/>
      <c r="AB385" s="69"/>
      <c r="AC385" s="69"/>
      <c r="AD385" s="69"/>
      <c r="AE385" s="69"/>
      <c r="AF385" s="69"/>
    </row>
    <row r="386" spans="2:32" s="7" customFormat="1" ht="21.75" x14ac:dyDescent="0.5">
      <c r="B386" s="121"/>
      <c r="C386" s="70"/>
      <c r="D386" s="89"/>
      <c r="E386" s="89"/>
      <c r="F386" s="89"/>
      <c r="G386" s="89"/>
      <c r="H386" s="70"/>
      <c r="I386" s="89"/>
      <c r="J386" s="89"/>
      <c r="K386" s="89"/>
      <c r="L386" s="88"/>
      <c r="M386" s="70"/>
      <c r="N386" s="70"/>
      <c r="O386" s="70"/>
      <c r="P386" s="70"/>
      <c r="Q386" s="70"/>
      <c r="R386" s="70"/>
      <c r="S386" s="70" t="s">
        <v>34</v>
      </c>
      <c r="T386" s="70"/>
      <c r="U386" s="70"/>
      <c r="V386" s="70"/>
      <c r="W386" s="70">
        <v>105</v>
      </c>
      <c r="X386" s="70"/>
      <c r="Y386" s="70"/>
      <c r="Z386" s="70"/>
      <c r="AA386" s="70"/>
      <c r="AB386" s="69"/>
      <c r="AC386" s="69"/>
      <c r="AD386" s="69"/>
      <c r="AE386" s="69"/>
      <c r="AF386" s="69"/>
    </row>
    <row r="387" spans="2:32" s="7" customFormat="1" ht="21.75" x14ac:dyDescent="0.5">
      <c r="B387" s="121" t="s">
        <v>311</v>
      </c>
      <c r="C387" s="70">
        <v>298</v>
      </c>
      <c r="D387" s="89" t="s">
        <v>30</v>
      </c>
      <c r="E387" s="89">
        <v>34794</v>
      </c>
      <c r="F387" s="89">
        <v>63</v>
      </c>
      <c r="G387" s="89">
        <v>546</v>
      </c>
      <c r="H387" s="70">
        <v>6</v>
      </c>
      <c r="I387" s="89">
        <v>0</v>
      </c>
      <c r="J387" s="89">
        <v>0</v>
      </c>
      <c r="K387" s="89" t="s">
        <v>242</v>
      </c>
      <c r="L387" s="88">
        <v>48</v>
      </c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69"/>
      <c r="AC387" s="69"/>
      <c r="AD387" s="69"/>
      <c r="AE387" s="69"/>
      <c r="AF387" s="69"/>
    </row>
    <row r="388" spans="2:32" s="7" customFormat="1" ht="21.75" x14ac:dyDescent="0.5">
      <c r="B388" s="121" t="s">
        <v>312</v>
      </c>
      <c r="C388" s="70">
        <v>299</v>
      </c>
      <c r="D388" s="89" t="s">
        <v>30</v>
      </c>
      <c r="E388" s="89">
        <v>39782</v>
      </c>
      <c r="F388" s="89">
        <v>94</v>
      </c>
      <c r="G388" s="89">
        <v>800</v>
      </c>
      <c r="H388" s="70">
        <v>6</v>
      </c>
      <c r="I388" s="89">
        <v>23</v>
      </c>
      <c r="J388" s="89">
        <v>2</v>
      </c>
      <c r="K388" s="89" t="s">
        <v>123</v>
      </c>
      <c r="L388" s="88">
        <v>9480</v>
      </c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69"/>
      <c r="AC388" s="69"/>
      <c r="AD388" s="69"/>
      <c r="AE388" s="69"/>
      <c r="AF388" s="69"/>
    </row>
    <row r="389" spans="2:32" s="7" customFormat="1" ht="21.75" x14ac:dyDescent="0.5">
      <c r="B389" s="121" t="s">
        <v>311</v>
      </c>
      <c r="C389" s="70">
        <v>300</v>
      </c>
      <c r="D389" s="89" t="s">
        <v>30</v>
      </c>
      <c r="E389" s="89">
        <v>34795</v>
      </c>
      <c r="F389" s="89">
        <v>64</v>
      </c>
      <c r="G389" s="89">
        <v>547</v>
      </c>
      <c r="H389" s="70">
        <v>6</v>
      </c>
      <c r="I389" s="89">
        <v>0</v>
      </c>
      <c r="J389" s="89">
        <v>1</v>
      </c>
      <c r="K389" s="89" t="s">
        <v>313</v>
      </c>
      <c r="L389" s="88">
        <v>197</v>
      </c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69"/>
      <c r="AC389" s="69"/>
      <c r="AD389" s="69"/>
      <c r="AE389" s="69"/>
      <c r="AF389" s="69"/>
    </row>
    <row r="390" spans="2:32" s="7" customFormat="1" ht="21.75" x14ac:dyDescent="0.5">
      <c r="B390" s="121" t="s">
        <v>312</v>
      </c>
      <c r="C390" s="70">
        <v>301</v>
      </c>
      <c r="D390" s="89" t="s">
        <v>30</v>
      </c>
      <c r="E390" s="89">
        <v>58080</v>
      </c>
      <c r="F390" s="89">
        <v>192</v>
      </c>
      <c r="G390" s="89">
        <v>1980</v>
      </c>
      <c r="H390" s="70">
        <v>6</v>
      </c>
      <c r="I390" s="89">
        <v>8</v>
      </c>
      <c r="J390" s="89">
        <v>0</v>
      </c>
      <c r="K390" s="89" t="s">
        <v>304</v>
      </c>
      <c r="L390" s="88">
        <v>3224</v>
      </c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69"/>
      <c r="AC390" s="69"/>
      <c r="AD390" s="69"/>
      <c r="AE390" s="69"/>
      <c r="AF390" s="69"/>
    </row>
    <row r="391" spans="2:32" s="7" customFormat="1" ht="21.75" x14ac:dyDescent="0.5">
      <c r="B391" s="121" t="s">
        <v>314</v>
      </c>
      <c r="C391" s="70">
        <v>302</v>
      </c>
      <c r="D391" s="89" t="s">
        <v>30</v>
      </c>
      <c r="E391" s="89">
        <v>58081</v>
      </c>
      <c r="F391" s="89">
        <v>193</v>
      </c>
      <c r="G391" s="89">
        <v>1981</v>
      </c>
      <c r="H391" s="70">
        <v>6</v>
      </c>
      <c r="I391" s="89">
        <v>10</v>
      </c>
      <c r="J391" s="89">
        <v>3</v>
      </c>
      <c r="K391" s="89" t="s">
        <v>282</v>
      </c>
      <c r="L391" s="88">
        <v>4389</v>
      </c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69"/>
      <c r="AC391" s="69"/>
      <c r="AD391" s="69"/>
      <c r="AE391" s="69"/>
      <c r="AF391" s="69"/>
    </row>
    <row r="392" spans="2:32" s="7" customFormat="1" ht="21.75" x14ac:dyDescent="0.5">
      <c r="B392" s="82" t="s">
        <v>314</v>
      </c>
      <c r="C392" s="70">
        <v>303</v>
      </c>
      <c r="D392" s="70" t="s">
        <v>30</v>
      </c>
      <c r="E392" s="70">
        <v>58069</v>
      </c>
      <c r="F392" s="70">
        <v>191</v>
      </c>
      <c r="G392" s="70">
        <v>1979</v>
      </c>
      <c r="H392" s="70">
        <v>6</v>
      </c>
      <c r="I392" s="70">
        <v>8</v>
      </c>
      <c r="J392" s="70">
        <v>0</v>
      </c>
      <c r="K392" s="70">
        <v>97.2</v>
      </c>
      <c r="L392" s="88">
        <v>3297.2</v>
      </c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69"/>
      <c r="AC392" s="69"/>
      <c r="AD392" s="69"/>
      <c r="AE392" s="69"/>
      <c r="AF392" s="69"/>
    </row>
    <row r="393" spans="2:32" s="7" customFormat="1" ht="21.75" x14ac:dyDescent="0.5">
      <c r="B393" s="121" t="s">
        <v>315</v>
      </c>
      <c r="C393" s="70">
        <v>304</v>
      </c>
      <c r="D393" s="89" t="s">
        <v>30</v>
      </c>
      <c r="E393" s="89">
        <v>40467</v>
      </c>
      <c r="F393" s="89">
        <v>47</v>
      </c>
      <c r="G393" s="89">
        <v>1066</v>
      </c>
      <c r="H393" s="70">
        <v>6</v>
      </c>
      <c r="I393" s="89">
        <v>10</v>
      </c>
      <c r="J393" s="89">
        <v>1</v>
      </c>
      <c r="K393" s="89" t="s">
        <v>118</v>
      </c>
      <c r="L393" s="88">
        <v>4188</v>
      </c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69"/>
      <c r="AC393" s="69"/>
      <c r="AD393" s="69"/>
      <c r="AE393" s="69"/>
      <c r="AF393" s="69"/>
    </row>
    <row r="394" spans="2:32" s="7" customFormat="1" ht="21.75" x14ac:dyDescent="0.5">
      <c r="B394" s="82" t="s">
        <v>316</v>
      </c>
      <c r="C394" s="70">
        <v>305</v>
      </c>
      <c r="D394" s="70" t="s">
        <v>30</v>
      </c>
      <c r="E394" s="70">
        <v>67161</v>
      </c>
      <c r="F394" s="70">
        <v>266</v>
      </c>
      <c r="G394" s="70">
        <v>3829</v>
      </c>
      <c r="H394" s="70">
        <v>6</v>
      </c>
      <c r="I394" s="70">
        <v>5</v>
      </c>
      <c r="J394" s="70">
        <v>1</v>
      </c>
      <c r="K394" s="70">
        <v>54.7</v>
      </c>
      <c r="L394" s="88">
        <v>2154.6999999999998</v>
      </c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69"/>
      <c r="AC394" s="69"/>
      <c r="AD394" s="69"/>
      <c r="AE394" s="69"/>
      <c r="AF394" s="69"/>
    </row>
    <row r="395" spans="2:32" s="7" customFormat="1" ht="21.75" x14ac:dyDescent="0.5">
      <c r="B395" s="121" t="s">
        <v>317</v>
      </c>
      <c r="C395" s="70">
        <v>306</v>
      </c>
      <c r="D395" s="89" t="s">
        <v>30</v>
      </c>
      <c r="E395" s="89">
        <v>52185</v>
      </c>
      <c r="F395" s="89">
        <v>272</v>
      </c>
      <c r="G395" s="89">
        <v>1706</v>
      </c>
      <c r="H395" s="70">
        <v>6</v>
      </c>
      <c r="I395" s="89">
        <v>1</v>
      </c>
      <c r="J395" s="89">
        <v>3</v>
      </c>
      <c r="K395" s="89" t="s">
        <v>161</v>
      </c>
      <c r="L395" s="88">
        <v>732</v>
      </c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69"/>
      <c r="AC395" s="69"/>
      <c r="AD395" s="69"/>
      <c r="AE395" s="69"/>
      <c r="AF395" s="69"/>
    </row>
    <row r="396" spans="2:32" s="7" customFormat="1" ht="21.75" x14ac:dyDescent="0.5">
      <c r="B396" s="121" t="s">
        <v>317</v>
      </c>
      <c r="C396" s="70">
        <v>307</v>
      </c>
      <c r="D396" s="89" t="s">
        <v>30</v>
      </c>
      <c r="E396" s="89">
        <v>52301</v>
      </c>
      <c r="F396" s="89">
        <v>271</v>
      </c>
      <c r="G396" s="89">
        <v>1705</v>
      </c>
      <c r="H396" s="70">
        <v>6</v>
      </c>
      <c r="I396" s="89">
        <v>3</v>
      </c>
      <c r="J396" s="89">
        <v>0</v>
      </c>
      <c r="K396" s="89" t="s">
        <v>318</v>
      </c>
      <c r="L396" s="88">
        <v>1267</v>
      </c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69"/>
      <c r="AC396" s="69"/>
      <c r="AD396" s="69"/>
      <c r="AE396" s="69"/>
      <c r="AF396" s="69"/>
    </row>
    <row r="397" spans="2:32" s="7" customFormat="1" ht="21.75" x14ac:dyDescent="0.5">
      <c r="B397" s="121" t="s">
        <v>319</v>
      </c>
      <c r="C397" s="70">
        <v>308</v>
      </c>
      <c r="D397" s="89" t="s">
        <v>30</v>
      </c>
      <c r="E397" s="89">
        <v>55555</v>
      </c>
      <c r="F397" s="89">
        <v>239</v>
      </c>
      <c r="G397" s="89">
        <v>1844</v>
      </c>
      <c r="H397" s="70">
        <v>6</v>
      </c>
      <c r="I397" s="89">
        <v>4</v>
      </c>
      <c r="J397" s="89">
        <v>3</v>
      </c>
      <c r="K397" s="89" t="s">
        <v>83</v>
      </c>
      <c r="L397" s="88">
        <v>1964</v>
      </c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69"/>
      <c r="AC397" s="69"/>
      <c r="AD397" s="69"/>
      <c r="AE397" s="69"/>
      <c r="AF397" s="69"/>
    </row>
    <row r="398" spans="2:32" s="7" customFormat="1" ht="21.75" x14ac:dyDescent="0.5">
      <c r="B398" s="121" t="s">
        <v>319</v>
      </c>
      <c r="C398" s="70">
        <v>309</v>
      </c>
      <c r="D398" s="89" t="s">
        <v>30</v>
      </c>
      <c r="E398" s="89">
        <v>14624</v>
      </c>
      <c r="F398" s="89">
        <v>26</v>
      </c>
      <c r="G398" s="89">
        <v>1841</v>
      </c>
      <c r="H398" s="70">
        <v>6</v>
      </c>
      <c r="I398" s="89">
        <v>7</v>
      </c>
      <c r="J398" s="89">
        <v>3</v>
      </c>
      <c r="K398" s="89" t="s">
        <v>61</v>
      </c>
      <c r="L398" s="88">
        <v>3104</v>
      </c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69"/>
      <c r="AC398" s="69"/>
      <c r="AD398" s="69"/>
      <c r="AE398" s="69"/>
      <c r="AF398" s="69"/>
    </row>
    <row r="399" spans="2:32" s="7" customFormat="1" ht="21.75" x14ac:dyDescent="0.5">
      <c r="B399" s="82" t="s">
        <v>320</v>
      </c>
      <c r="C399" s="70">
        <v>310</v>
      </c>
      <c r="D399" s="70" t="s">
        <v>30</v>
      </c>
      <c r="E399" s="70">
        <v>67160</v>
      </c>
      <c r="F399" s="70">
        <v>265</v>
      </c>
      <c r="G399" s="70">
        <v>3828</v>
      </c>
      <c r="H399" s="70">
        <v>6</v>
      </c>
      <c r="I399" s="70">
        <v>6</v>
      </c>
      <c r="J399" s="70">
        <v>0</v>
      </c>
      <c r="K399" s="70">
        <v>35.4</v>
      </c>
      <c r="L399" s="88">
        <v>2386.65</v>
      </c>
      <c r="M399" s="70">
        <v>48.75</v>
      </c>
      <c r="N399" s="70"/>
      <c r="O399" s="70"/>
      <c r="P399" s="70"/>
      <c r="Q399" s="70">
        <v>1</v>
      </c>
      <c r="R399" s="70">
        <v>172</v>
      </c>
      <c r="S399" s="70" t="s">
        <v>31</v>
      </c>
      <c r="T399" s="70" t="s">
        <v>73</v>
      </c>
      <c r="U399" s="70">
        <v>195</v>
      </c>
      <c r="V399" s="70"/>
      <c r="W399" s="70"/>
      <c r="X399" s="70"/>
      <c r="Y399" s="70"/>
      <c r="Z399" s="70">
        <v>30</v>
      </c>
      <c r="AA399" s="70"/>
      <c r="AB399" s="69"/>
      <c r="AC399" s="69"/>
      <c r="AD399" s="69"/>
      <c r="AE399" s="69"/>
      <c r="AF399" s="69"/>
    </row>
    <row r="400" spans="2:32" s="7" customFormat="1" ht="21.75" x14ac:dyDescent="0.5">
      <c r="B400" s="121" t="s">
        <v>321</v>
      </c>
      <c r="C400" s="70">
        <v>311</v>
      </c>
      <c r="D400" s="89" t="s">
        <v>30</v>
      </c>
      <c r="E400" s="89">
        <v>59990</v>
      </c>
      <c r="F400" s="89">
        <v>211</v>
      </c>
      <c r="G400" s="89">
        <v>2081</v>
      </c>
      <c r="H400" s="70">
        <v>6</v>
      </c>
      <c r="I400" s="89">
        <v>0</v>
      </c>
      <c r="J400" s="89">
        <v>0</v>
      </c>
      <c r="K400" s="89" t="s">
        <v>322</v>
      </c>
      <c r="L400" s="88">
        <v>60.75</v>
      </c>
      <c r="M400" s="70">
        <v>11.25</v>
      </c>
      <c r="N400" s="70"/>
      <c r="O400" s="70"/>
      <c r="P400" s="70"/>
      <c r="Q400" s="70">
        <v>1</v>
      </c>
      <c r="R400" s="70">
        <v>174</v>
      </c>
      <c r="S400" s="70" t="s">
        <v>31</v>
      </c>
      <c r="T400" s="70" t="s">
        <v>73</v>
      </c>
      <c r="U400" s="70">
        <v>45</v>
      </c>
      <c r="V400" s="70"/>
      <c r="W400" s="70"/>
      <c r="X400" s="70"/>
      <c r="Y400" s="70"/>
      <c r="Z400" s="70">
        <v>30</v>
      </c>
      <c r="AA400" s="70"/>
      <c r="AB400" s="69"/>
      <c r="AC400" s="69"/>
      <c r="AD400" s="69"/>
      <c r="AE400" s="69"/>
      <c r="AF400" s="69"/>
    </row>
    <row r="401" spans="2:32" s="7" customFormat="1" ht="21.75" x14ac:dyDescent="0.5">
      <c r="B401" s="121" t="s">
        <v>323</v>
      </c>
      <c r="C401" s="70">
        <v>312</v>
      </c>
      <c r="D401" s="89" t="s">
        <v>30</v>
      </c>
      <c r="E401" s="89">
        <v>34898</v>
      </c>
      <c r="F401" s="89">
        <v>121</v>
      </c>
      <c r="G401" s="89">
        <v>575</v>
      </c>
      <c r="H401" s="70">
        <v>6</v>
      </c>
      <c r="I401" s="89">
        <v>7</v>
      </c>
      <c r="J401" s="89">
        <v>0</v>
      </c>
      <c r="K401" s="89" t="s">
        <v>126</v>
      </c>
      <c r="L401" s="88">
        <v>2886</v>
      </c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69"/>
      <c r="AC401" s="69"/>
      <c r="AD401" s="69"/>
      <c r="AE401" s="69"/>
      <c r="AF401" s="69"/>
    </row>
    <row r="402" spans="2:32" s="7" customFormat="1" ht="21.75" x14ac:dyDescent="0.5">
      <c r="B402" s="121" t="s">
        <v>324</v>
      </c>
      <c r="C402" s="70">
        <v>313</v>
      </c>
      <c r="D402" s="89" t="s">
        <v>30</v>
      </c>
      <c r="E402" s="89">
        <v>39723</v>
      </c>
      <c r="F402" s="89">
        <v>193</v>
      </c>
      <c r="G402" s="89">
        <v>741</v>
      </c>
      <c r="H402" s="70">
        <v>6</v>
      </c>
      <c r="I402" s="89">
        <v>23</v>
      </c>
      <c r="J402" s="89">
        <v>3</v>
      </c>
      <c r="K402" s="89" t="s">
        <v>64</v>
      </c>
      <c r="L402" s="88">
        <v>9568</v>
      </c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69"/>
      <c r="AC402" s="69"/>
      <c r="AD402" s="69"/>
      <c r="AE402" s="69"/>
      <c r="AF402" s="69"/>
    </row>
    <row r="403" spans="2:32" s="7" customFormat="1" ht="21.75" x14ac:dyDescent="0.5">
      <c r="B403" s="121" t="s">
        <v>324</v>
      </c>
      <c r="C403" s="70">
        <v>314</v>
      </c>
      <c r="D403" s="89" t="s">
        <v>30</v>
      </c>
      <c r="E403" s="89">
        <v>39724</v>
      </c>
      <c r="F403" s="89">
        <v>194</v>
      </c>
      <c r="G403" s="89">
        <v>742</v>
      </c>
      <c r="H403" s="70">
        <v>6</v>
      </c>
      <c r="I403" s="89">
        <v>5</v>
      </c>
      <c r="J403" s="89">
        <v>1</v>
      </c>
      <c r="K403" s="89" t="s">
        <v>67</v>
      </c>
      <c r="L403" s="88">
        <v>2135</v>
      </c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69"/>
      <c r="AC403" s="69"/>
      <c r="AD403" s="69"/>
      <c r="AE403" s="69"/>
      <c r="AF403" s="69"/>
    </row>
    <row r="404" spans="2:32" s="7" customFormat="1" ht="21.75" x14ac:dyDescent="0.5">
      <c r="B404" s="82" t="s">
        <v>325</v>
      </c>
      <c r="C404" s="70">
        <v>315</v>
      </c>
      <c r="D404" s="70" t="s">
        <v>30</v>
      </c>
      <c r="E404" s="70">
        <v>65012</v>
      </c>
      <c r="F404" s="70">
        <v>276</v>
      </c>
      <c r="G404" s="70">
        <v>2342</v>
      </c>
      <c r="H404" s="70">
        <v>6</v>
      </c>
      <c r="I404" s="70">
        <v>21</v>
      </c>
      <c r="J404" s="70">
        <v>1</v>
      </c>
      <c r="K404" s="70">
        <v>37.299999999999997</v>
      </c>
      <c r="L404" s="88">
        <v>8537.2999999999993</v>
      </c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69"/>
      <c r="AC404" s="69"/>
      <c r="AD404" s="69"/>
      <c r="AE404" s="69"/>
      <c r="AF404" s="69"/>
    </row>
    <row r="405" spans="2:32" s="7" customFormat="1" ht="21.75" x14ac:dyDescent="0.5">
      <c r="B405" s="82" t="s">
        <v>326</v>
      </c>
      <c r="C405" s="70">
        <v>316</v>
      </c>
      <c r="D405" s="70" t="s">
        <v>30</v>
      </c>
      <c r="E405" s="70">
        <v>60845</v>
      </c>
      <c r="F405" s="70">
        <v>297</v>
      </c>
      <c r="G405" s="70">
        <v>2123</v>
      </c>
      <c r="H405" s="70">
        <v>6</v>
      </c>
      <c r="I405" s="70">
        <v>8</v>
      </c>
      <c r="J405" s="70">
        <v>1</v>
      </c>
      <c r="K405" s="70">
        <v>50.3</v>
      </c>
      <c r="L405" s="88">
        <v>3350.3</v>
      </c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69"/>
      <c r="AC405" s="69"/>
      <c r="AD405" s="69"/>
      <c r="AE405" s="69"/>
      <c r="AF405" s="69"/>
    </row>
    <row r="406" spans="2:32" s="7" customFormat="1" ht="21.75" x14ac:dyDescent="0.5">
      <c r="B406" s="82" t="s">
        <v>326</v>
      </c>
      <c r="C406" s="70">
        <v>317</v>
      </c>
      <c r="D406" s="70" t="s">
        <v>30</v>
      </c>
      <c r="E406" s="70">
        <v>61240</v>
      </c>
      <c r="F406" s="70">
        <v>221</v>
      </c>
      <c r="G406" s="70">
        <v>2145</v>
      </c>
      <c r="H406" s="70">
        <v>6</v>
      </c>
      <c r="I406" s="70">
        <v>1</v>
      </c>
      <c r="J406" s="70">
        <v>3</v>
      </c>
      <c r="K406" s="70">
        <v>52.7</v>
      </c>
      <c r="L406" s="88">
        <v>752.7</v>
      </c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69"/>
      <c r="AC406" s="69"/>
      <c r="AD406" s="69"/>
      <c r="AE406" s="69"/>
      <c r="AF406" s="69"/>
    </row>
    <row r="407" spans="2:32" s="488" customFormat="1" ht="21.75" x14ac:dyDescent="0.5">
      <c r="B407" s="436" t="s">
        <v>301</v>
      </c>
      <c r="C407" s="447">
        <v>318</v>
      </c>
      <c r="D407" s="447" t="s">
        <v>327</v>
      </c>
      <c r="E407" s="447">
        <v>376</v>
      </c>
      <c r="F407" s="447">
        <v>262</v>
      </c>
      <c r="G407" s="447">
        <v>26</v>
      </c>
      <c r="H407" s="447">
        <v>6</v>
      </c>
      <c r="I407" s="447">
        <v>0</v>
      </c>
      <c r="J407" s="447">
        <v>1</v>
      </c>
      <c r="K407" s="447">
        <v>35</v>
      </c>
      <c r="L407" s="448">
        <v>113</v>
      </c>
      <c r="M407" s="447">
        <v>22</v>
      </c>
      <c r="N407" s="447"/>
      <c r="O407" s="447"/>
      <c r="P407" s="447"/>
      <c r="Q407" s="447">
        <v>1</v>
      </c>
      <c r="R407" s="447">
        <v>220</v>
      </c>
      <c r="S407" s="447" t="s">
        <v>31</v>
      </c>
      <c r="T407" s="447" t="s">
        <v>73</v>
      </c>
      <c r="U407" s="447">
        <v>88</v>
      </c>
      <c r="V407" s="447"/>
      <c r="W407" s="447"/>
      <c r="X407" s="447"/>
      <c r="Y407" s="447"/>
      <c r="Z407" s="447">
        <v>16</v>
      </c>
      <c r="AA407" s="447"/>
      <c r="AB407" s="487"/>
      <c r="AC407" s="487"/>
      <c r="AD407" s="487"/>
      <c r="AE407" s="487"/>
      <c r="AF407" s="487"/>
    </row>
    <row r="408" spans="2:32" s="7" customFormat="1" ht="21.75" x14ac:dyDescent="0.5">
      <c r="B408" s="82" t="s">
        <v>328</v>
      </c>
      <c r="C408" s="70">
        <v>319</v>
      </c>
      <c r="D408" s="70" t="s">
        <v>327</v>
      </c>
      <c r="E408" s="70">
        <v>179</v>
      </c>
      <c r="F408" s="70">
        <v>93</v>
      </c>
      <c r="G408" s="70">
        <v>29</v>
      </c>
      <c r="H408" s="70">
        <v>6</v>
      </c>
      <c r="I408" s="70">
        <v>18</v>
      </c>
      <c r="J408" s="70">
        <v>1</v>
      </c>
      <c r="K408" s="70">
        <v>97</v>
      </c>
      <c r="L408" s="77">
        <v>7397</v>
      </c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69"/>
      <c r="AC408" s="69"/>
      <c r="AD408" s="69"/>
      <c r="AE408" s="69"/>
      <c r="AF408" s="69"/>
    </row>
    <row r="409" spans="2:32" s="7" customFormat="1" ht="21.75" x14ac:dyDescent="0.5">
      <c r="B409" s="82" t="s">
        <v>329</v>
      </c>
      <c r="C409" s="70">
        <v>320</v>
      </c>
      <c r="D409" s="70" t="s">
        <v>327</v>
      </c>
      <c r="E409" s="70"/>
      <c r="F409" s="70"/>
      <c r="G409" s="70"/>
      <c r="H409" s="70">
        <v>6</v>
      </c>
      <c r="I409" s="70">
        <v>0</v>
      </c>
      <c r="J409" s="70">
        <v>2</v>
      </c>
      <c r="K409" s="70">
        <v>40</v>
      </c>
      <c r="L409" s="77">
        <v>240</v>
      </c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69"/>
      <c r="AC409" s="69"/>
      <c r="AD409" s="69"/>
      <c r="AE409" s="69"/>
      <c r="AF409" s="69"/>
    </row>
    <row r="410" spans="2:32" s="7" customFormat="1" ht="21.75" x14ac:dyDescent="0.5">
      <c r="B410" s="82" t="s">
        <v>209</v>
      </c>
      <c r="C410" s="70">
        <v>321</v>
      </c>
      <c r="D410" s="70" t="s">
        <v>327</v>
      </c>
      <c r="E410" s="70">
        <v>377</v>
      </c>
      <c r="F410" s="70">
        <v>263</v>
      </c>
      <c r="G410" s="70">
        <v>27</v>
      </c>
      <c r="H410" s="70">
        <v>6</v>
      </c>
      <c r="I410" s="70">
        <v>0</v>
      </c>
      <c r="J410" s="70">
        <v>1</v>
      </c>
      <c r="K410" s="70">
        <v>41</v>
      </c>
      <c r="L410" s="77">
        <v>117</v>
      </c>
      <c r="M410" s="70">
        <v>24</v>
      </c>
      <c r="N410" s="70"/>
      <c r="O410" s="70"/>
      <c r="P410" s="70"/>
      <c r="Q410" s="70">
        <v>1</v>
      </c>
      <c r="R410" s="70">
        <v>186</v>
      </c>
      <c r="S410" s="70" t="s">
        <v>31</v>
      </c>
      <c r="T410" s="70" t="s">
        <v>32</v>
      </c>
      <c r="U410" s="70">
        <v>192</v>
      </c>
      <c r="V410" s="70"/>
      <c r="W410" s="70"/>
      <c r="X410" s="70"/>
      <c r="Y410" s="70"/>
      <c r="Z410" s="70">
        <v>15</v>
      </c>
      <c r="AA410" s="70"/>
      <c r="AB410" s="69"/>
      <c r="AC410" s="69"/>
      <c r="AD410" s="69"/>
      <c r="AE410" s="69"/>
      <c r="AF410" s="69"/>
    </row>
    <row r="411" spans="2:32" s="7" customFormat="1" ht="21.75" x14ac:dyDescent="0.5">
      <c r="B411" s="132"/>
      <c r="C411" s="71"/>
      <c r="D411" s="71"/>
      <c r="E411" s="71"/>
      <c r="F411" s="71"/>
      <c r="G411" s="71"/>
      <c r="H411" s="71"/>
      <c r="I411" s="71"/>
      <c r="J411" s="71"/>
      <c r="K411" s="71"/>
      <c r="L411" s="92"/>
      <c r="M411" s="71"/>
      <c r="N411" s="71"/>
      <c r="O411" s="71"/>
      <c r="P411" s="71"/>
      <c r="Q411" s="71"/>
      <c r="R411" s="71"/>
      <c r="S411" s="70" t="s">
        <v>33</v>
      </c>
      <c r="T411" s="70"/>
      <c r="U411" s="71"/>
      <c r="V411" s="71"/>
      <c r="W411" s="71">
        <v>96</v>
      </c>
      <c r="X411" s="71"/>
      <c r="Y411" s="71"/>
      <c r="Z411" s="71"/>
      <c r="AA411" s="71"/>
      <c r="AB411" s="69"/>
      <c r="AC411" s="69"/>
      <c r="AD411" s="69"/>
      <c r="AE411" s="69"/>
      <c r="AF411" s="69"/>
    </row>
    <row r="412" spans="2:32" s="7" customFormat="1" ht="21.75" x14ac:dyDescent="0.5">
      <c r="B412" s="132"/>
      <c r="C412" s="71"/>
      <c r="D412" s="71"/>
      <c r="E412" s="71"/>
      <c r="F412" s="71"/>
      <c r="G412" s="71"/>
      <c r="H412" s="71"/>
      <c r="I412" s="71"/>
      <c r="J412" s="71"/>
      <c r="K412" s="71"/>
      <c r="L412" s="92"/>
      <c r="M412" s="71"/>
      <c r="N412" s="71"/>
      <c r="O412" s="71"/>
      <c r="P412" s="71"/>
      <c r="Q412" s="71"/>
      <c r="R412" s="71"/>
      <c r="S412" s="70" t="s">
        <v>34</v>
      </c>
      <c r="T412" s="70"/>
      <c r="U412" s="71"/>
      <c r="V412" s="71"/>
      <c r="W412" s="71">
        <v>96</v>
      </c>
      <c r="X412" s="71"/>
      <c r="Y412" s="71"/>
      <c r="Z412" s="71"/>
      <c r="AA412" s="71"/>
      <c r="AB412" s="69"/>
      <c r="AC412" s="69"/>
      <c r="AD412" s="69"/>
      <c r="AE412" s="69"/>
      <c r="AF412" s="69"/>
    </row>
    <row r="413" spans="2:32" s="7" customFormat="1" ht="21.75" x14ac:dyDescent="0.5">
      <c r="B413" s="82" t="s">
        <v>330</v>
      </c>
      <c r="C413" s="70">
        <v>322</v>
      </c>
      <c r="D413" s="70" t="s">
        <v>327</v>
      </c>
      <c r="E413" s="70">
        <v>1070</v>
      </c>
      <c r="F413" s="70">
        <v>13</v>
      </c>
      <c r="G413" s="70">
        <v>20</v>
      </c>
      <c r="H413" s="70">
        <v>6</v>
      </c>
      <c r="I413" s="70">
        <v>67</v>
      </c>
      <c r="J413" s="70">
        <v>1</v>
      </c>
      <c r="K413" s="70">
        <v>88</v>
      </c>
      <c r="L413" s="77">
        <v>26988</v>
      </c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69"/>
      <c r="AC413" s="69"/>
      <c r="AD413" s="69"/>
      <c r="AE413" s="69"/>
      <c r="AF413" s="69"/>
    </row>
    <row r="414" spans="2:32" s="7" customFormat="1" ht="21.75" x14ac:dyDescent="0.5">
      <c r="B414" s="82" t="s">
        <v>331</v>
      </c>
      <c r="C414" s="70">
        <v>323</v>
      </c>
      <c r="D414" s="70" t="s">
        <v>327</v>
      </c>
      <c r="E414" s="70">
        <v>2067</v>
      </c>
      <c r="F414" s="70">
        <v>175</v>
      </c>
      <c r="G414" s="70">
        <v>67</v>
      </c>
      <c r="H414" s="70">
        <v>6</v>
      </c>
      <c r="I414" s="70">
        <v>0</v>
      </c>
      <c r="J414" s="70">
        <v>3</v>
      </c>
      <c r="K414" s="70">
        <v>40</v>
      </c>
      <c r="L414" s="77">
        <v>331</v>
      </c>
      <c r="M414" s="70">
        <v>9</v>
      </c>
      <c r="N414" s="70"/>
      <c r="O414" s="70"/>
      <c r="P414" s="70"/>
      <c r="Q414" s="70">
        <v>1</v>
      </c>
      <c r="R414" s="70">
        <v>175</v>
      </c>
      <c r="S414" s="70" t="s">
        <v>31</v>
      </c>
      <c r="T414" s="70" t="s">
        <v>69</v>
      </c>
      <c r="U414" s="70">
        <v>36</v>
      </c>
      <c r="V414" s="70"/>
      <c r="W414" s="70"/>
      <c r="X414" s="70"/>
      <c r="Y414" s="70"/>
      <c r="Z414" s="70">
        <v>30</v>
      </c>
      <c r="AA414" s="70"/>
      <c r="AB414" s="69"/>
      <c r="AC414" s="69"/>
      <c r="AD414" s="69"/>
      <c r="AE414" s="69"/>
      <c r="AF414" s="69"/>
    </row>
    <row r="415" spans="2:32" s="7" customFormat="1" ht="21.75" x14ac:dyDescent="0.5">
      <c r="B415" s="82" t="s">
        <v>324</v>
      </c>
      <c r="C415" s="70">
        <v>324</v>
      </c>
      <c r="D415" s="70" t="s">
        <v>327</v>
      </c>
      <c r="E415" s="70">
        <v>166</v>
      </c>
      <c r="F415" s="70">
        <v>79</v>
      </c>
      <c r="G415" s="70">
        <v>16</v>
      </c>
      <c r="H415" s="70">
        <v>6</v>
      </c>
      <c r="I415" s="70">
        <v>22</v>
      </c>
      <c r="J415" s="70">
        <v>2</v>
      </c>
      <c r="K415" s="70">
        <v>7</v>
      </c>
      <c r="L415" s="77">
        <v>9007</v>
      </c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69"/>
      <c r="AC415" s="69"/>
      <c r="AD415" s="69"/>
      <c r="AE415" s="69"/>
      <c r="AF415" s="69"/>
    </row>
    <row r="416" spans="2:32" s="7" customFormat="1" ht="21.75" x14ac:dyDescent="0.5">
      <c r="B416" s="82" t="s">
        <v>227</v>
      </c>
      <c r="C416" s="70">
        <v>325</v>
      </c>
      <c r="D416" s="70" t="s">
        <v>327</v>
      </c>
      <c r="E416" s="70">
        <v>84</v>
      </c>
      <c r="F416" s="70">
        <v>214</v>
      </c>
      <c r="G416" s="70">
        <v>34</v>
      </c>
      <c r="H416" s="70">
        <v>6</v>
      </c>
      <c r="I416" s="70">
        <v>0</v>
      </c>
      <c r="J416" s="70">
        <v>0</v>
      </c>
      <c r="K416" s="70">
        <v>68</v>
      </c>
      <c r="L416" s="77">
        <v>40</v>
      </c>
      <c r="M416" s="70">
        <v>28</v>
      </c>
      <c r="N416" s="70"/>
      <c r="O416" s="70"/>
      <c r="P416" s="70"/>
      <c r="Q416" s="70">
        <v>1</v>
      </c>
      <c r="R416" s="70">
        <v>152</v>
      </c>
      <c r="S416" s="70" t="s">
        <v>31</v>
      </c>
      <c r="T416" s="70" t="s">
        <v>73</v>
      </c>
      <c r="U416" s="70">
        <v>112</v>
      </c>
      <c r="V416" s="70"/>
      <c r="W416" s="70"/>
      <c r="X416" s="70"/>
      <c r="Y416" s="70"/>
      <c r="Z416" s="70">
        <v>30</v>
      </c>
      <c r="AA416" s="70"/>
      <c r="AB416" s="69"/>
      <c r="AC416" s="69"/>
      <c r="AD416" s="69"/>
      <c r="AE416" s="69"/>
      <c r="AF416" s="69"/>
    </row>
    <row r="417" spans="2:32" s="7" customFormat="1" ht="21.75" x14ac:dyDescent="0.5">
      <c r="B417" s="82" t="s">
        <v>332</v>
      </c>
      <c r="C417" s="70">
        <v>326</v>
      </c>
      <c r="D417" s="70" t="s">
        <v>327</v>
      </c>
      <c r="E417" s="70">
        <v>205</v>
      </c>
      <c r="F417" s="70">
        <v>84</v>
      </c>
      <c r="G417" s="70">
        <v>5</v>
      </c>
      <c r="H417" s="70">
        <v>6</v>
      </c>
      <c r="I417" s="70">
        <v>5</v>
      </c>
      <c r="J417" s="70">
        <v>0</v>
      </c>
      <c r="K417" s="70">
        <v>7</v>
      </c>
      <c r="L417" s="77">
        <v>2007</v>
      </c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69"/>
      <c r="AC417" s="69"/>
      <c r="AD417" s="69"/>
      <c r="AE417" s="69"/>
      <c r="AF417" s="69"/>
    </row>
    <row r="418" spans="2:32" s="7" customFormat="1" ht="21.75" x14ac:dyDescent="0.5">
      <c r="B418" s="82" t="s">
        <v>333</v>
      </c>
      <c r="C418" s="70">
        <v>327</v>
      </c>
      <c r="D418" s="70" t="s">
        <v>327</v>
      </c>
      <c r="E418" s="70">
        <v>2041</v>
      </c>
      <c r="F418" s="70">
        <v>146</v>
      </c>
      <c r="G418" s="70">
        <v>41</v>
      </c>
      <c r="H418" s="70">
        <v>6</v>
      </c>
      <c r="I418" s="70">
        <v>0</v>
      </c>
      <c r="J418" s="70">
        <v>1</v>
      </c>
      <c r="K418" s="70">
        <v>96</v>
      </c>
      <c r="L418" s="77">
        <v>169</v>
      </c>
      <c r="M418" s="70">
        <v>27</v>
      </c>
      <c r="N418" s="70"/>
      <c r="O418" s="70"/>
      <c r="P418" s="70"/>
      <c r="Q418" s="70">
        <v>1</v>
      </c>
      <c r="R418" s="70">
        <v>135</v>
      </c>
      <c r="S418" s="70" t="s">
        <v>31</v>
      </c>
      <c r="T418" s="70" t="s">
        <v>73</v>
      </c>
      <c r="U418" s="70">
        <v>108</v>
      </c>
      <c r="V418" s="70"/>
      <c r="W418" s="70"/>
      <c r="X418" s="70"/>
      <c r="Y418" s="70"/>
      <c r="Z418" s="70">
        <v>30</v>
      </c>
      <c r="AA418" s="70"/>
      <c r="AB418" s="69"/>
      <c r="AC418" s="69"/>
      <c r="AD418" s="69"/>
      <c r="AE418" s="69"/>
      <c r="AF418" s="69"/>
    </row>
    <row r="419" spans="2:32" s="7" customFormat="1" ht="21.75" x14ac:dyDescent="0.5">
      <c r="B419" s="82" t="s">
        <v>334</v>
      </c>
      <c r="C419" s="70">
        <v>328</v>
      </c>
      <c r="D419" s="70" t="s">
        <v>327</v>
      </c>
      <c r="E419" s="70">
        <v>2028</v>
      </c>
      <c r="F419" s="70">
        <v>133</v>
      </c>
      <c r="G419" s="70">
        <v>28</v>
      </c>
      <c r="H419" s="70">
        <v>6</v>
      </c>
      <c r="I419" s="70">
        <v>0</v>
      </c>
      <c r="J419" s="70">
        <v>1</v>
      </c>
      <c r="K419" s="70">
        <v>61</v>
      </c>
      <c r="L419" s="77">
        <v>161</v>
      </c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69"/>
      <c r="AC419" s="69"/>
      <c r="AD419" s="69"/>
      <c r="AE419" s="69"/>
      <c r="AF419" s="69"/>
    </row>
    <row r="420" spans="2:32" s="7" customFormat="1" ht="21.75" x14ac:dyDescent="0.5">
      <c r="B420" s="82" t="s">
        <v>335</v>
      </c>
      <c r="C420" s="70">
        <v>329</v>
      </c>
      <c r="D420" s="70" t="s">
        <v>327</v>
      </c>
      <c r="E420" s="70">
        <v>407</v>
      </c>
      <c r="F420" s="70">
        <v>182</v>
      </c>
      <c r="G420" s="70">
        <v>7</v>
      </c>
      <c r="H420" s="70">
        <v>6</v>
      </c>
      <c r="I420" s="70">
        <v>0</v>
      </c>
      <c r="J420" s="70">
        <v>2</v>
      </c>
      <c r="K420" s="70">
        <v>28</v>
      </c>
      <c r="L420" s="77">
        <v>228</v>
      </c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69"/>
      <c r="AC420" s="69"/>
      <c r="AD420" s="69"/>
      <c r="AE420" s="69"/>
      <c r="AF420" s="69"/>
    </row>
    <row r="421" spans="2:32" s="7" customFormat="1" ht="21.75" x14ac:dyDescent="0.5">
      <c r="B421" s="82" t="s">
        <v>336</v>
      </c>
      <c r="C421" s="70">
        <v>330</v>
      </c>
      <c r="D421" s="70" t="s">
        <v>327</v>
      </c>
      <c r="E421" s="70">
        <v>2071</v>
      </c>
      <c r="F421" s="70">
        <v>178</v>
      </c>
      <c r="G421" s="70">
        <v>70</v>
      </c>
      <c r="H421" s="70">
        <v>6</v>
      </c>
      <c r="I421" s="70">
        <v>0</v>
      </c>
      <c r="J421" s="70">
        <v>2</v>
      </c>
      <c r="K421" s="70">
        <v>15</v>
      </c>
      <c r="L421" s="77">
        <v>204.5</v>
      </c>
      <c r="M421" s="70">
        <v>10.5</v>
      </c>
      <c r="N421" s="70"/>
      <c r="O421" s="70"/>
      <c r="P421" s="70"/>
      <c r="Q421" s="70">
        <v>1</v>
      </c>
      <c r="R421" s="70">
        <v>66</v>
      </c>
      <c r="S421" s="70" t="s">
        <v>31</v>
      </c>
      <c r="T421" s="70" t="s">
        <v>32</v>
      </c>
      <c r="U421" s="70">
        <v>84</v>
      </c>
      <c r="V421" s="70"/>
      <c r="W421" s="70"/>
      <c r="X421" s="70"/>
      <c r="Y421" s="70"/>
      <c r="Z421" s="70">
        <v>30</v>
      </c>
      <c r="AA421" s="70"/>
      <c r="AB421" s="69"/>
      <c r="AC421" s="69"/>
      <c r="AD421" s="69"/>
      <c r="AE421" s="69"/>
      <c r="AF421" s="69"/>
    </row>
    <row r="422" spans="2:32" s="7" customFormat="1" ht="21.75" x14ac:dyDescent="0.5">
      <c r="B422" s="132"/>
      <c r="C422" s="71"/>
      <c r="D422" s="71"/>
      <c r="E422" s="71"/>
      <c r="F422" s="71"/>
      <c r="G422" s="71"/>
      <c r="H422" s="71"/>
      <c r="I422" s="71"/>
      <c r="J422" s="71"/>
      <c r="K422" s="71"/>
      <c r="L422" s="92"/>
      <c r="M422" s="71"/>
      <c r="N422" s="71"/>
      <c r="O422" s="71"/>
      <c r="P422" s="71"/>
      <c r="Q422" s="71"/>
      <c r="R422" s="71"/>
      <c r="S422" s="70" t="s">
        <v>33</v>
      </c>
      <c r="T422" s="70"/>
      <c r="U422" s="71"/>
      <c r="V422" s="71"/>
      <c r="W422" s="71">
        <v>42</v>
      </c>
      <c r="X422" s="71"/>
      <c r="Y422" s="71"/>
      <c r="Z422" s="71"/>
      <c r="AA422" s="71"/>
      <c r="AB422" s="69"/>
      <c r="AC422" s="69"/>
      <c r="AD422" s="69"/>
      <c r="AE422" s="69"/>
      <c r="AF422" s="69"/>
    </row>
    <row r="423" spans="2:32" s="7" customFormat="1" ht="21.75" x14ac:dyDescent="0.5">
      <c r="B423" s="132"/>
      <c r="C423" s="71"/>
      <c r="D423" s="71"/>
      <c r="E423" s="71"/>
      <c r="F423" s="71"/>
      <c r="G423" s="71"/>
      <c r="H423" s="71"/>
      <c r="I423" s="71"/>
      <c r="J423" s="71"/>
      <c r="K423" s="71"/>
      <c r="L423" s="92"/>
      <c r="M423" s="71"/>
      <c r="N423" s="71"/>
      <c r="O423" s="71"/>
      <c r="P423" s="71"/>
      <c r="Q423" s="71"/>
      <c r="R423" s="71"/>
      <c r="S423" s="70" t="s">
        <v>34</v>
      </c>
      <c r="T423" s="70"/>
      <c r="U423" s="71"/>
      <c r="V423" s="71"/>
      <c r="W423" s="71">
        <v>42</v>
      </c>
      <c r="X423" s="71"/>
      <c r="Y423" s="71"/>
      <c r="Z423" s="71"/>
      <c r="AA423" s="71"/>
      <c r="AB423" s="69"/>
      <c r="AC423" s="69"/>
      <c r="AD423" s="69"/>
      <c r="AE423" s="69"/>
      <c r="AF423" s="69"/>
    </row>
    <row r="424" spans="2:32" s="7" customFormat="1" ht="21.75" x14ac:dyDescent="0.5">
      <c r="B424" s="82" t="s">
        <v>337</v>
      </c>
      <c r="C424" s="70">
        <v>331</v>
      </c>
      <c r="D424" s="70" t="s">
        <v>327</v>
      </c>
      <c r="E424" s="70">
        <v>265</v>
      </c>
      <c r="F424" s="70">
        <v>240</v>
      </c>
      <c r="G424" s="70">
        <v>15</v>
      </c>
      <c r="H424" s="70">
        <v>6</v>
      </c>
      <c r="I424" s="70">
        <v>1</v>
      </c>
      <c r="J424" s="70">
        <v>1</v>
      </c>
      <c r="K424" s="70">
        <v>0</v>
      </c>
      <c r="L424" s="77">
        <v>470</v>
      </c>
      <c r="M424" s="70">
        <v>30</v>
      </c>
      <c r="N424" s="70"/>
      <c r="O424" s="70"/>
      <c r="P424" s="70"/>
      <c r="Q424" s="70">
        <v>1</v>
      </c>
      <c r="R424" s="70">
        <v>60</v>
      </c>
      <c r="S424" s="70" t="s">
        <v>31</v>
      </c>
      <c r="T424" s="70" t="s">
        <v>32</v>
      </c>
      <c r="U424" s="70">
        <v>240</v>
      </c>
      <c r="V424" s="70"/>
      <c r="W424" s="70"/>
      <c r="X424" s="70"/>
      <c r="Y424" s="70"/>
      <c r="Z424" s="70">
        <v>25</v>
      </c>
      <c r="AA424" s="70"/>
      <c r="AB424" s="69"/>
      <c r="AC424" s="69"/>
      <c r="AD424" s="69"/>
      <c r="AE424" s="69"/>
      <c r="AF424" s="69"/>
    </row>
    <row r="425" spans="2:32" s="7" customFormat="1" ht="21.75" x14ac:dyDescent="0.5">
      <c r="B425" s="132"/>
      <c r="C425" s="71"/>
      <c r="D425" s="71"/>
      <c r="E425" s="71"/>
      <c r="F425" s="71"/>
      <c r="G425" s="71"/>
      <c r="H425" s="71"/>
      <c r="I425" s="71"/>
      <c r="J425" s="71"/>
      <c r="K425" s="71"/>
      <c r="L425" s="92"/>
      <c r="M425" s="71"/>
      <c r="N425" s="71"/>
      <c r="O425" s="71"/>
      <c r="P425" s="71"/>
      <c r="Q425" s="71"/>
      <c r="R425" s="71"/>
      <c r="S425" s="70" t="s">
        <v>33</v>
      </c>
      <c r="T425" s="70"/>
      <c r="U425" s="71"/>
      <c r="V425" s="71"/>
      <c r="W425" s="71">
        <v>120</v>
      </c>
      <c r="X425" s="71"/>
      <c r="Y425" s="71"/>
      <c r="Z425" s="71"/>
      <c r="AA425" s="71"/>
      <c r="AB425" s="69"/>
      <c r="AC425" s="69"/>
      <c r="AD425" s="69"/>
      <c r="AE425" s="69"/>
      <c r="AF425" s="69"/>
    </row>
    <row r="426" spans="2:32" s="7" customFormat="1" ht="21.75" x14ac:dyDescent="0.5">
      <c r="B426" s="132"/>
      <c r="C426" s="71"/>
      <c r="D426" s="71"/>
      <c r="E426" s="71"/>
      <c r="F426" s="71"/>
      <c r="G426" s="71"/>
      <c r="H426" s="71"/>
      <c r="I426" s="71"/>
      <c r="J426" s="71"/>
      <c r="K426" s="71"/>
      <c r="L426" s="92"/>
      <c r="M426" s="71"/>
      <c r="N426" s="71"/>
      <c r="O426" s="71"/>
      <c r="P426" s="71"/>
      <c r="Q426" s="71"/>
      <c r="R426" s="71"/>
      <c r="S426" s="70" t="s">
        <v>34</v>
      </c>
      <c r="T426" s="70"/>
      <c r="U426" s="71"/>
      <c r="V426" s="71"/>
      <c r="W426" s="71">
        <v>120</v>
      </c>
      <c r="X426" s="71"/>
      <c r="Y426" s="71"/>
      <c r="Z426" s="71"/>
      <c r="AA426" s="71"/>
      <c r="AB426" s="69"/>
      <c r="AC426" s="69"/>
      <c r="AD426" s="69"/>
      <c r="AE426" s="69"/>
      <c r="AF426" s="69"/>
    </row>
    <row r="427" spans="2:32" s="7" customFormat="1" ht="21.75" x14ac:dyDescent="0.5">
      <c r="B427" s="82" t="s">
        <v>338</v>
      </c>
      <c r="C427" s="70">
        <v>332</v>
      </c>
      <c r="D427" s="70" t="s">
        <v>327</v>
      </c>
      <c r="E427" s="70">
        <v>2054</v>
      </c>
      <c r="F427" s="70">
        <v>159</v>
      </c>
      <c r="G427" s="70">
        <v>54</v>
      </c>
      <c r="H427" s="70">
        <v>6</v>
      </c>
      <c r="I427" s="70">
        <v>0</v>
      </c>
      <c r="J427" s="70">
        <v>2</v>
      </c>
      <c r="K427" s="70">
        <v>16</v>
      </c>
      <c r="L427" s="77">
        <v>207</v>
      </c>
      <c r="M427" s="70">
        <v>9</v>
      </c>
      <c r="N427" s="70"/>
      <c r="O427" s="70"/>
      <c r="P427" s="70"/>
      <c r="Q427" s="70">
        <v>1</v>
      </c>
      <c r="R427" s="70">
        <v>53</v>
      </c>
      <c r="S427" s="70" t="s">
        <v>31</v>
      </c>
      <c r="T427" s="70" t="s">
        <v>32</v>
      </c>
      <c r="U427" s="70">
        <v>72</v>
      </c>
      <c r="V427" s="70"/>
      <c r="W427" s="70"/>
      <c r="X427" s="70"/>
      <c r="Y427" s="70"/>
      <c r="Z427" s="70">
        <v>30</v>
      </c>
      <c r="AA427" s="70"/>
      <c r="AB427" s="69"/>
      <c r="AC427" s="69"/>
      <c r="AD427" s="69"/>
      <c r="AE427" s="69"/>
      <c r="AF427" s="69"/>
    </row>
    <row r="428" spans="2:32" s="7" customFormat="1" ht="21.75" x14ac:dyDescent="0.5">
      <c r="B428" s="132"/>
      <c r="C428" s="71"/>
      <c r="D428" s="71"/>
      <c r="E428" s="71"/>
      <c r="F428" s="71"/>
      <c r="G428" s="71"/>
      <c r="H428" s="71"/>
      <c r="I428" s="71"/>
      <c r="J428" s="71"/>
      <c r="K428" s="71"/>
      <c r="L428" s="92"/>
      <c r="M428" s="71"/>
      <c r="N428" s="71"/>
      <c r="O428" s="71"/>
      <c r="P428" s="71"/>
      <c r="Q428" s="71"/>
      <c r="R428" s="71"/>
      <c r="S428" s="70" t="s">
        <v>33</v>
      </c>
      <c r="T428" s="70"/>
      <c r="U428" s="71"/>
      <c r="V428" s="71"/>
      <c r="W428" s="71">
        <v>36</v>
      </c>
      <c r="X428" s="71"/>
      <c r="Y428" s="71"/>
      <c r="Z428" s="71"/>
      <c r="AA428" s="71"/>
      <c r="AB428" s="69"/>
      <c r="AC428" s="69"/>
      <c r="AD428" s="69"/>
      <c r="AE428" s="69"/>
      <c r="AF428" s="69"/>
    </row>
    <row r="429" spans="2:32" s="7" customFormat="1" ht="21.75" x14ac:dyDescent="0.5">
      <c r="B429" s="132"/>
      <c r="C429" s="71"/>
      <c r="D429" s="71"/>
      <c r="E429" s="71"/>
      <c r="F429" s="71"/>
      <c r="G429" s="71"/>
      <c r="H429" s="71"/>
      <c r="I429" s="71"/>
      <c r="J429" s="71"/>
      <c r="K429" s="71"/>
      <c r="L429" s="92"/>
      <c r="M429" s="71"/>
      <c r="N429" s="71"/>
      <c r="O429" s="71"/>
      <c r="P429" s="71"/>
      <c r="Q429" s="71"/>
      <c r="R429" s="71"/>
      <c r="S429" s="70" t="s">
        <v>34</v>
      </c>
      <c r="T429" s="70"/>
      <c r="U429" s="71"/>
      <c r="V429" s="71"/>
      <c r="W429" s="71">
        <v>36</v>
      </c>
      <c r="X429" s="71"/>
      <c r="Y429" s="71"/>
      <c r="Z429" s="71"/>
      <c r="AA429" s="71"/>
      <c r="AB429" s="69"/>
      <c r="AC429" s="69"/>
      <c r="AD429" s="69"/>
      <c r="AE429" s="69"/>
      <c r="AF429" s="69"/>
    </row>
    <row r="430" spans="2:32" s="7" customFormat="1" ht="21.75" x14ac:dyDescent="0.5">
      <c r="B430" s="82" t="s">
        <v>339</v>
      </c>
      <c r="C430" s="70">
        <v>333</v>
      </c>
      <c r="D430" s="70" t="s">
        <v>327</v>
      </c>
      <c r="E430" s="70">
        <v>2078</v>
      </c>
      <c r="F430" s="70">
        <v>186</v>
      </c>
      <c r="G430" s="70">
        <v>78</v>
      </c>
      <c r="H430" s="70">
        <v>6</v>
      </c>
      <c r="I430" s="70">
        <v>0</v>
      </c>
      <c r="J430" s="70">
        <v>2</v>
      </c>
      <c r="K430" s="70">
        <v>38</v>
      </c>
      <c r="L430" s="77">
        <v>238</v>
      </c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69"/>
      <c r="AC430" s="69"/>
      <c r="AD430" s="69"/>
      <c r="AE430" s="69"/>
      <c r="AF430" s="69"/>
    </row>
    <row r="431" spans="2:32" s="7" customFormat="1" ht="21.75" x14ac:dyDescent="0.5">
      <c r="B431" s="82" t="s">
        <v>152</v>
      </c>
      <c r="C431" s="70">
        <v>334</v>
      </c>
      <c r="D431" s="70" t="s">
        <v>327</v>
      </c>
      <c r="E431" s="70">
        <v>325</v>
      </c>
      <c r="F431" s="70">
        <v>251</v>
      </c>
      <c r="G431" s="70">
        <v>25</v>
      </c>
      <c r="H431" s="70">
        <v>6</v>
      </c>
      <c r="I431" s="70">
        <v>0</v>
      </c>
      <c r="J431" s="70">
        <v>0</v>
      </c>
      <c r="K431" s="70">
        <v>80</v>
      </c>
      <c r="L431" s="77">
        <v>80</v>
      </c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69"/>
      <c r="AC431" s="69"/>
      <c r="AD431" s="69"/>
      <c r="AE431" s="69"/>
      <c r="AF431" s="69"/>
    </row>
    <row r="432" spans="2:32" s="7" customFormat="1" ht="21.75" x14ac:dyDescent="0.5">
      <c r="B432" s="82" t="s">
        <v>87</v>
      </c>
      <c r="C432" s="70">
        <v>335</v>
      </c>
      <c r="D432" s="70" t="s">
        <v>327</v>
      </c>
      <c r="E432" s="70">
        <v>2161</v>
      </c>
      <c r="F432" s="70">
        <v>199</v>
      </c>
      <c r="G432" s="70">
        <v>61</v>
      </c>
      <c r="H432" s="70">
        <v>6</v>
      </c>
      <c r="I432" s="70">
        <v>0</v>
      </c>
      <c r="J432" s="70">
        <v>3</v>
      </c>
      <c r="K432" s="70">
        <v>35</v>
      </c>
      <c r="L432" s="77">
        <v>314.75</v>
      </c>
      <c r="M432" s="70">
        <v>20.25</v>
      </c>
      <c r="N432" s="70"/>
      <c r="O432" s="70"/>
      <c r="P432" s="70"/>
      <c r="Q432" s="70">
        <v>1</v>
      </c>
      <c r="R432" s="70">
        <v>87</v>
      </c>
      <c r="S432" s="70" t="s">
        <v>31</v>
      </c>
      <c r="T432" s="70" t="s">
        <v>69</v>
      </c>
      <c r="U432" s="70">
        <v>81</v>
      </c>
      <c r="V432" s="70"/>
      <c r="W432" s="70"/>
      <c r="X432" s="70"/>
      <c r="Y432" s="70"/>
      <c r="Z432" s="70">
        <v>30</v>
      </c>
      <c r="AA432" s="70"/>
      <c r="AB432" s="69"/>
      <c r="AC432" s="69"/>
      <c r="AD432" s="69"/>
      <c r="AE432" s="69"/>
      <c r="AF432" s="69"/>
    </row>
    <row r="433" spans="2:32" s="7" customFormat="1" ht="21.75" x14ac:dyDescent="0.5">
      <c r="B433" s="82" t="s">
        <v>340</v>
      </c>
      <c r="C433" s="70">
        <v>336</v>
      </c>
      <c r="D433" s="70" t="s">
        <v>327</v>
      </c>
      <c r="E433" s="70">
        <v>1165</v>
      </c>
      <c r="F433" s="70">
        <v>12</v>
      </c>
      <c r="G433" s="70">
        <v>65</v>
      </c>
      <c r="H433" s="70">
        <v>6</v>
      </c>
      <c r="I433" s="70">
        <v>36</v>
      </c>
      <c r="J433" s="70">
        <v>0</v>
      </c>
      <c r="K433" s="70">
        <v>95</v>
      </c>
      <c r="L433" s="77">
        <v>14495</v>
      </c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69"/>
      <c r="AC433" s="69"/>
      <c r="AD433" s="69"/>
      <c r="AE433" s="69"/>
      <c r="AF433" s="69"/>
    </row>
    <row r="434" spans="2:32" s="7" customFormat="1" ht="21.75" x14ac:dyDescent="0.5">
      <c r="B434" s="82" t="s">
        <v>341</v>
      </c>
      <c r="C434" s="70">
        <v>337</v>
      </c>
      <c r="D434" s="70" t="s">
        <v>327</v>
      </c>
      <c r="E434" s="70">
        <v>2165</v>
      </c>
      <c r="F434" s="70">
        <v>204</v>
      </c>
      <c r="G434" s="70">
        <v>65</v>
      </c>
      <c r="H434" s="70">
        <v>6</v>
      </c>
      <c r="I434" s="70">
        <v>0</v>
      </c>
      <c r="J434" s="70">
        <v>3</v>
      </c>
      <c r="K434" s="70">
        <v>10</v>
      </c>
      <c r="L434" s="77">
        <v>262.75</v>
      </c>
      <c r="M434" s="70">
        <v>47.25</v>
      </c>
      <c r="N434" s="70"/>
      <c r="O434" s="70"/>
      <c r="P434" s="70"/>
      <c r="Q434" s="70">
        <v>1</v>
      </c>
      <c r="R434" s="70">
        <v>84</v>
      </c>
      <c r="S434" s="70" t="s">
        <v>31</v>
      </c>
      <c r="T434" s="70" t="s">
        <v>32</v>
      </c>
      <c r="U434" s="70">
        <v>378</v>
      </c>
      <c r="V434" s="70"/>
      <c r="W434" s="70"/>
      <c r="X434" s="70"/>
      <c r="Y434" s="70"/>
      <c r="Z434" s="70">
        <v>30</v>
      </c>
      <c r="AA434" s="70"/>
      <c r="AB434" s="69"/>
      <c r="AC434" s="69"/>
      <c r="AD434" s="69"/>
      <c r="AE434" s="69"/>
      <c r="AF434" s="69"/>
    </row>
    <row r="435" spans="2:32" s="7" customFormat="1" ht="21.75" x14ac:dyDescent="0.5">
      <c r="B435" s="82"/>
      <c r="C435" s="70"/>
      <c r="D435" s="70"/>
      <c r="E435" s="70"/>
      <c r="F435" s="70"/>
      <c r="G435" s="70"/>
      <c r="H435" s="70"/>
      <c r="I435" s="70"/>
      <c r="J435" s="70"/>
      <c r="K435" s="70"/>
      <c r="L435" s="77"/>
      <c r="M435" s="70"/>
      <c r="N435" s="70"/>
      <c r="O435" s="70"/>
      <c r="P435" s="70"/>
      <c r="Q435" s="70"/>
      <c r="R435" s="70"/>
      <c r="S435" s="70" t="s">
        <v>33</v>
      </c>
      <c r="T435" s="70"/>
      <c r="U435" s="70"/>
      <c r="V435" s="70"/>
      <c r="W435" s="70">
        <v>189</v>
      </c>
      <c r="X435" s="70"/>
      <c r="Y435" s="70"/>
      <c r="Z435" s="70"/>
      <c r="AA435" s="70"/>
      <c r="AB435" s="69"/>
      <c r="AC435" s="69"/>
      <c r="AD435" s="69"/>
      <c r="AE435" s="69"/>
      <c r="AF435" s="69"/>
    </row>
    <row r="436" spans="2:32" s="7" customFormat="1" ht="21.75" x14ac:dyDescent="0.5">
      <c r="B436" s="82"/>
      <c r="C436" s="70"/>
      <c r="D436" s="70"/>
      <c r="E436" s="70"/>
      <c r="F436" s="70"/>
      <c r="G436" s="70"/>
      <c r="H436" s="70"/>
      <c r="I436" s="70"/>
      <c r="J436" s="70"/>
      <c r="K436" s="70"/>
      <c r="L436" s="77"/>
      <c r="M436" s="70"/>
      <c r="N436" s="70"/>
      <c r="O436" s="70"/>
      <c r="P436" s="70"/>
      <c r="Q436" s="70"/>
      <c r="R436" s="70"/>
      <c r="S436" s="70" t="s">
        <v>34</v>
      </c>
      <c r="T436" s="70"/>
      <c r="U436" s="70"/>
      <c r="V436" s="70"/>
      <c r="W436" s="70">
        <v>189</v>
      </c>
      <c r="X436" s="70"/>
      <c r="Y436" s="70"/>
      <c r="Z436" s="70"/>
      <c r="AA436" s="70"/>
      <c r="AB436" s="69"/>
      <c r="AC436" s="69"/>
      <c r="AD436" s="69"/>
      <c r="AE436" s="69"/>
      <c r="AF436" s="69"/>
    </row>
    <row r="437" spans="2:32" s="7" customFormat="1" ht="21.75" x14ac:dyDescent="0.5">
      <c r="B437" s="82" t="s">
        <v>342</v>
      </c>
      <c r="C437" s="70">
        <v>338</v>
      </c>
      <c r="D437" s="70" t="s">
        <v>327</v>
      </c>
      <c r="E437" s="70">
        <v>323</v>
      </c>
      <c r="F437" s="70">
        <v>249</v>
      </c>
      <c r="G437" s="70">
        <v>23</v>
      </c>
      <c r="H437" s="70">
        <v>6</v>
      </c>
      <c r="I437" s="70">
        <v>0</v>
      </c>
      <c r="J437" s="70">
        <v>1</v>
      </c>
      <c r="K437" s="70">
        <v>82</v>
      </c>
      <c r="L437" s="77">
        <v>168.5</v>
      </c>
      <c r="M437" s="70">
        <v>13.5</v>
      </c>
      <c r="N437" s="70"/>
      <c r="O437" s="70"/>
      <c r="P437" s="70"/>
      <c r="Q437" s="70">
        <v>1</v>
      </c>
      <c r="R437" s="70">
        <v>99</v>
      </c>
      <c r="S437" s="70" t="s">
        <v>31</v>
      </c>
      <c r="T437" s="70" t="s">
        <v>32</v>
      </c>
      <c r="U437" s="70">
        <v>108</v>
      </c>
      <c r="V437" s="70"/>
      <c r="W437" s="70"/>
      <c r="X437" s="70"/>
      <c r="Y437" s="70"/>
      <c r="Z437" s="70">
        <v>17</v>
      </c>
      <c r="AA437" s="70"/>
      <c r="AB437" s="69"/>
      <c r="AC437" s="69"/>
      <c r="AD437" s="69"/>
      <c r="AE437" s="69"/>
      <c r="AF437" s="69"/>
    </row>
    <row r="438" spans="2:32" s="7" customFormat="1" ht="21.75" x14ac:dyDescent="0.5">
      <c r="B438" s="82"/>
      <c r="C438" s="70"/>
      <c r="D438" s="80"/>
      <c r="E438" s="70"/>
      <c r="F438" s="70"/>
      <c r="G438" s="70"/>
      <c r="H438" s="70"/>
      <c r="I438" s="70"/>
      <c r="J438" s="70"/>
      <c r="K438" s="70"/>
      <c r="L438" s="77"/>
      <c r="M438" s="70"/>
      <c r="N438" s="70"/>
      <c r="O438" s="70"/>
      <c r="P438" s="70"/>
      <c r="Q438" s="70"/>
      <c r="R438" s="70"/>
      <c r="S438" s="70" t="s">
        <v>33</v>
      </c>
      <c r="T438" s="70"/>
      <c r="U438" s="70"/>
      <c r="V438" s="70"/>
      <c r="W438" s="70">
        <v>54</v>
      </c>
      <c r="X438" s="70"/>
      <c r="Y438" s="70"/>
      <c r="Z438" s="70"/>
      <c r="AA438" s="70"/>
      <c r="AB438" s="69"/>
      <c r="AC438" s="69"/>
      <c r="AD438" s="69"/>
      <c r="AE438" s="69"/>
      <c r="AF438" s="69"/>
    </row>
    <row r="439" spans="2:32" s="7" customFormat="1" ht="21.75" x14ac:dyDescent="0.5">
      <c r="B439" s="82"/>
      <c r="C439" s="70"/>
      <c r="D439" s="80"/>
      <c r="E439" s="70"/>
      <c r="F439" s="70"/>
      <c r="G439" s="70"/>
      <c r="H439" s="70"/>
      <c r="I439" s="70"/>
      <c r="J439" s="70"/>
      <c r="K439" s="70"/>
      <c r="L439" s="77"/>
      <c r="M439" s="70"/>
      <c r="N439" s="70"/>
      <c r="O439" s="70"/>
      <c r="P439" s="70"/>
      <c r="Q439" s="70"/>
      <c r="R439" s="70"/>
      <c r="S439" s="70" t="s">
        <v>34</v>
      </c>
      <c r="T439" s="70"/>
      <c r="U439" s="70"/>
      <c r="V439" s="70"/>
      <c r="W439" s="70">
        <v>54</v>
      </c>
      <c r="X439" s="70"/>
      <c r="Y439" s="70"/>
      <c r="Z439" s="70"/>
      <c r="AA439" s="70"/>
      <c r="AB439" s="69"/>
      <c r="AC439" s="69"/>
      <c r="AD439" s="69"/>
      <c r="AE439" s="69"/>
      <c r="AF439" s="69"/>
    </row>
    <row r="440" spans="2:32" s="7" customFormat="1" ht="21.75" x14ac:dyDescent="0.5">
      <c r="B440" s="82" t="s">
        <v>343</v>
      </c>
      <c r="C440" s="70">
        <v>339</v>
      </c>
      <c r="D440" s="70" t="s">
        <v>327</v>
      </c>
      <c r="E440" s="70">
        <v>2024</v>
      </c>
      <c r="F440" s="70">
        <v>134</v>
      </c>
      <c r="G440" s="70">
        <v>29</v>
      </c>
      <c r="H440" s="70">
        <v>6</v>
      </c>
      <c r="I440" s="70">
        <v>0</v>
      </c>
      <c r="J440" s="70">
        <v>0</v>
      </c>
      <c r="K440" s="70">
        <v>97</v>
      </c>
      <c r="L440" s="77">
        <v>79</v>
      </c>
      <c r="M440" s="70">
        <v>18</v>
      </c>
      <c r="N440" s="70"/>
      <c r="O440" s="70"/>
      <c r="P440" s="70"/>
      <c r="Q440" s="70">
        <v>1</v>
      </c>
      <c r="R440" s="70">
        <v>91</v>
      </c>
      <c r="S440" s="70" t="s">
        <v>31</v>
      </c>
      <c r="T440" s="70" t="s">
        <v>32</v>
      </c>
      <c r="U440" s="70">
        <v>144</v>
      </c>
      <c r="V440" s="70"/>
      <c r="W440" s="70"/>
      <c r="X440" s="70"/>
      <c r="Y440" s="70"/>
      <c r="Z440" s="70">
        <v>26</v>
      </c>
      <c r="AA440" s="70"/>
      <c r="AB440" s="69"/>
      <c r="AC440" s="69"/>
      <c r="AD440" s="69"/>
      <c r="AE440" s="69"/>
      <c r="AF440" s="69"/>
    </row>
    <row r="441" spans="2:32" s="7" customFormat="1" ht="21.75" x14ac:dyDescent="0.5">
      <c r="B441" s="82"/>
      <c r="C441" s="70"/>
      <c r="D441" s="80"/>
      <c r="E441" s="70"/>
      <c r="F441" s="70"/>
      <c r="G441" s="70"/>
      <c r="H441" s="70"/>
      <c r="I441" s="70"/>
      <c r="J441" s="70"/>
      <c r="K441" s="70"/>
      <c r="L441" s="77"/>
      <c r="M441" s="70"/>
      <c r="N441" s="70"/>
      <c r="O441" s="70"/>
      <c r="P441" s="70"/>
      <c r="Q441" s="70"/>
      <c r="R441" s="70"/>
      <c r="S441" s="70" t="s">
        <v>33</v>
      </c>
      <c r="T441" s="70"/>
      <c r="U441" s="70"/>
      <c r="V441" s="70"/>
      <c r="W441" s="70">
        <v>72</v>
      </c>
      <c r="X441" s="70"/>
      <c r="Y441" s="70"/>
      <c r="Z441" s="70"/>
      <c r="AA441" s="70"/>
      <c r="AB441" s="69"/>
      <c r="AC441" s="69"/>
      <c r="AD441" s="69"/>
      <c r="AE441" s="69"/>
      <c r="AF441" s="69"/>
    </row>
    <row r="442" spans="2:32" s="7" customFormat="1" ht="21.75" x14ac:dyDescent="0.5">
      <c r="B442" s="82"/>
      <c r="C442" s="70"/>
      <c r="D442" s="80"/>
      <c r="E442" s="70"/>
      <c r="F442" s="70"/>
      <c r="G442" s="70"/>
      <c r="H442" s="70"/>
      <c r="I442" s="70"/>
      <c r="J442" s="70"/>
      <c r="K442" s="70"/>
      <c r="L442" s="77"/>
      <c r="M442" s="70"/>
      <c r="N442" s="70"/>
      <c r="O442" s="70"/>
      <c r="P442" s="70"/>
      <c r="Q442" s="70"/>
      <c r="R442" s="70"/>
      <c r="S442" s="70" t="s">
        <v>34</v>
      </c>
      <c r="T442" s="70"/>
      <c r="U442" s="70"/>
      <c r="V442" s="70"/>
      <c r="W442" s="70">
        <v>72</v>
      </c>
      <c r="X442" s="70"/>
      <c r="Y442" s="70"/>
      <c r="Z442" s="70"/>
      <c r="AA442" s="70"/>
      <c r="AB442" s="69"/>
      <c r="AC442" s="69"/>
      <c r="AD442" s="69"/>
      <c r="AE442" s="69"/>
      <c r="AF442" s="69"/>
    </row>
    <row r="443" spans="2:32" s="7" customFormat="1" ht="21.75" x14ac:dyDescent="0.5">
      <c r="B443" s="82" t="s">
        <v>344</v>
      </c>
      <c r="C443" s="70">
        <v>340</v>
      </c>
      <c r="D443" s="70" t="s">
        <v>327</v>
      </c>
      <c r="E443" s="70">
        <v>237</v>
      </c>
      <c r="F443" s="70">
        <v>115</v>
      </c>
      <c r="G443" s="70">
        <v>37</v>
      </c>
      <c r="H443" s="70">
        <v>6</v>
      </c>
      <c r="I443" s="70">
        <v>3</v>
      </c>
      <c r="J443" s="70">
        <v>0</v>
      </c>
      <c r="K443" s="70">
        <v>80</v>
      </c>
      <c r="L443" s="77">
        <v>1280</v>
      </c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69"/>
      <c r="AC443" s="69"/>
      <c r="AD443" s="69"/>
      <c r="AE443" s="69"/>
      <c r="AF443" s="69"/>
    </row>
    <row r="444" spans="2:32" s="7" customFormat="1" ht="21.75" x14ac:dyDescent="0.5">
      <c r="B444" s="82" t="s">
        <v>345</v>
      </c>
      <c r="C444" s="70">
        <v>341</v>
      </c>
      <c r="D444" s="70" t="s">
        <v>327</v>
      </c>
      <c r="E444" s="70">
        <v>2080</v>
      </c>
      <c r="F444" s="70">
        <v>188</v>
      </c>
      <c r="G444" s="70">
        <v>80</v>
      </c>
      <c r="H444" s="70">
        <v>6</v>
      </c>
      <c r="I444" s="70">
        <v>0</v>
      </c>
      <c r="J444" s="70">
        <v>1</v>
      </c>
      <c r="K444" s="70">
        <v>43</v>
      </c>
      <c r="L444" s="77">
        <v>143</v>
      </c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69"/>
      <c r="AC444" s="69"/>
      <c r="AD444" s="69"/>
      <c r="AE444" s="69"/>
      <c r="AF444" s="69"/>
    </row>
    <row r="445" spans="2:32" s="7" customFormat="1" ht="21.75" x14ac:dyDescent="0.5">
      <c r="B445" s="82" t="s">
        <v>257</v>
      </c>
      <c r="C445" s="70">
        <v>342</v>
      </c>
      <c r="D445" s="70" t="s">
        <v>327</v>
      </c>
      <c r="E445" s="70"/>
      <c r="F445" s="70"/>
      <c r="G445" s="70"/>
      <c r="H445" s="70">
        <v>6</v>
      </c>
      <c r="I445" s="70">
        <v>20</v>
      </c>
      <c r="J445" s="70">
        <v>3</v>
      </c>
      <c r="K445" s="70">
        <v>0</v>
      </c>
      <c r="L445" s="77">
        <v>8300</v>
      </c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69"/>
      <c r="AC445" s="69"/>
      <c r="AD445" s="69"/>
      <c r="AE445" s="69"/>
      <c r="AF445" s="69"/>
    </row>
    <row r="446" spans="2:32" s="7" customFormat="1" ht="21.75" x14ac:dyDescent="0.5">
      <c r="B446" s="82" t="s">
        <v>253</v>
      </c>
      <c r="C446" s="70">
        <v>343</v>
      </c>
      <c r="D446" s="70" t="s">
        <v>327</v>
      </c>
      <c r="E446" s="70">
        <v>241</v>
      </c>
      <c r="F446" s="70">
        <v>120</v>
      </c>
      <c r="G446" s="70">
        <v>41</v>
      </c>
      <c r="H446" s="70">
        <v>6</v>
      </c>
      <c r="I446" s="70">
        <v>10</v>
      </c>
      <c r="J446" s="70">
        <v>1</v>
      </c>
      <c r="K446" s="70">
        <v>3</v>
      </c>
      <c r="L446" s="77">
        <v>4103</v>
      </c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69"/>
      <c r="AC446" s="69"/>
      <c r="AD446" s="69"/>
      <c r="AE446" s="69"/>
      <c r="AF446" s="69"/>
    </row>
    <row r="447" spans="2:32" s="7" customFormat="1" ht="21.75" x14ac:dyDescent="0.5">
      <c r="B447" s="82" t="s">
        <v>346</v>
      </c>
      <c r="C447" s="70">
        <v>344</v>
      </c>
      <c r="D447" s="70" t="s">
        <v>327</v>
      </c>
      <c r="E447" s="70">
        <v>128</v>
      </c>
      <c r="F447" s="70">
        <v>2</v>
      </c>
      <c r="G447" s="70">
        <v>28</v>
      </c>
      <c r="H447" s="70">
        <v>6</v>
      </c>
      <c r="I447" s="70">
        <v>5</v>
      </c>
      <c r="J447" s="70">
        <v>1</v>
      </c>
      <c r="K447" s="70">
        <v>73</v>
      </c>
      <c r="L447" s="77">
        <v>2173</v>
      </c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69"/>
      <c r="AC447" s="69"/>
      <c r="AD447" s="69"/>
      <c r="AE447" s="69"/>
      <c r="AF447" s="69"/>
    </row>
    <row r="448" spans="2:32" s="7" customFormat="1" ht="21.75" x14ac:dyDescent="0.5">
      <c r="B448" s="82" t="s">
        <v>347</v>
      </c>
      <c r="C448" s="70">
        <v>345</v>
      </c>
      <c r="D448" s="70" t="s">
        <v>327</v>
      </c>
      <c r="E448" s="70">
        <v>2048</v>
      </c>
      <c r="F448" s="70">
        <v>153</v>
      </c>
      <c r="G448" s="70">
        <v>48</v>
      </c>
      <c r="H448" s="70">
        <v>6</v>
      </c>
      <c r="I448" s="70">
        <v>0</v>
      </c>
      <c r="J448" s="70">
        <v>2</v>
      </c>
      <c r="K448" s="70">
        <v>87</v>
      </c>
      <c r="L448" s="77">
        <v>287</v>
      </c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69"/>
      <c r="AC448" s="69"/>
      <c r="AD448" s="69"/>
      <c r="AE448" s="69"/>
      <c r="AF448" s="69"/>
    </row>
    <row r="449" spans="2:32" s="7" customFormat="1" ht="21.75" x14ac:dyDescent="0.5">
      <c r="B449" s="82" t="s">
        <v>348</v>
      </c>
      <c r="C449" s="70">
        <v>346</v>
      </c>
      <c r="D449" s="70" t="s">
        <v>327</v>
      </c>
      <c r="E449" s="70">
        <v>2052</v>
      </c>
      <c r="F449" s="70">
        <v>157</v>
      </c>
      <c r="G449" s="70">
        <v>52</v>
      </c>
      <c r="H449" s="70">
        <v>6</v>
      </c>
      <c r="I449" s="70">
        <v>0</v>
      </c>
      <c r="J449" s="70">
        <v>1</v>
      </c>
      <c r="K449" s="70">
        <v>8</v>
      </c>
      <c r="L449" s="77">
        <v>94.5</v>
      </c>
      <c r="M449" s="70">
        <v>13.5</v>
      </c>
      <c r="N449" s="70"/>
      <c r="O449" s="70"/>
      <c r="P449" s="70"/>
      <c r="Q449" s="70">
        <v>1</v>
      </c>
      <c r="R449" s="70">
        <v>50</v>
      </c>
      <c r="S449" s="70" t="s">
        <v>31</v>
      </c>
      <c r="T449" s="70" t="s">
        <v>32</v>
      </c>
      <c r="U449" s="70">
        <v>108</v>
      </c>
      <c r="V449" s="70"/>
      <c r="W449" s="70"/>
      <c r="X449" s="70"/>
      <c r="Y449" s="70"/>
      <c r="Z449" s="70">
        <v>40</v>
      </c>
      <c r="AA449" s="70"/>
      <c r="AB449" s="69"/>
      <c r="AC449" s="69"/>
      <c r="AD449" s="69"/>
      <c r="AE449" s="69"/>
      <c r="AF449" s="69"/>
    </row>
    <row r="450" spans="2:32" s="7" customFormat="1" ht="21.75" x14ac:dyDescent="0.5">
      <c r="B450" s="82"/>
      <c r="C450" s="70"/>
      <c r="D450" s="80"/>
      <c r="E450" s="70"/>
      <c r="F450" s="70"/>
      <c r="G450" s="70"/>
      <c r="H450" s="70"/>
      <c r="I450" s="70"/>
      <c r="J450" s="70"/>
      <c r="K450" s="70"/>
      <c r="L450" s="77"/>
      <c r="M450" s="70"/>
      <c r="N450" s="70"/>
      <c r="O450" s="70"/>
      <c r="P450" s="70"/>
      <c r="Q450" s="70"/>
      <c r="R450" s="70"/>
      <c r="S450" s="70" t="s">
        <v>33</v>
      </c>
      <c r="T450" s="70"/>
      <c r="U450" s="70"/>
      <c r="V450" s="70"/>
      <c r="W450" s="70">
        <v>54</v>
      </c>
      <c r="X450" s="70"/>
      <c r="Y450" s="70"/>
      <c r="Z450" s="70"/>
      <c r="AA450" s="70"/>
      <c r="AB450" s="69"/>
      <c r="AC450" s="69"/>
      <c r="AD450" s="69"/>
      <c r="AE450" s="69"/>
      <c r="AF450" s="69"/>
    </row>
    <row r="451" spans="2:32" s="7" customFormat="1" ht="21.75" x14ac:dyDescent="0.5">
      <c r="B451" s="82"/>
      <c r="C451" s="70"/>
      <c r="D451" s="80"/>
      <c r="E451" s="70"/>
      <c r="F451" s="70"/>
      <c r="G451" s="70"/>
      <c r="H451" s="70"/>
      <c r="I451" s="70"/>
      <c r="J451" s="70"/>
      <c r="K451" s="70"/>
      <c r="L451" s="77"/>
      <c r="M451" s="70"/>
      <c r="N451" s="70"/>
      <c r="O451" s="70"/>
      <c r="P451" s="70"/>
      <c r="Q451" s="70"/>
      <c r="R451" s="70"/>
      <c r="S451" s="70" t="s">
        <v>34</v>
      </c>
      <c r="T451" s="70"/>
      <c r="U451" s="70"/>
      <c r="V451" s="70"/>
      <c r="W451" s="70">
        <v>54</v>
      </c>
      <c r="X451" s="70"/>
      <c r="Y451" s="70"/>
      <c r="Z451" s="70"/>
      <c r="AA451" s="70"/>
      <c r="AB451" s="69"/>
      <c r="AC451" s="69"/>
      <c r="AD451" s="69"/>
      <c r="AE451" s="69"/>
      <c r="AF451" s="69"/>
    </row>
    <row r="452" spans="2:32" s="7" customFormat="1" ht="21.75" x14ac:dyDescent="0.5">
      <c r="B452" s="82" t="s">
        <v>134</v>
      </c>
      <c r="C452" s="70">
        <v>347</v>
      </c>
      <c r="D452" s="70" t="s">
        <v>327</v>
      </c>
      <c r="E452" s="70">
        <v>2062</v>
      </c>
      <c r="F452" s="70">
        <v>169</v>
      </c>
      <c r="G452" s="70">
        <v>62</v>
      </c>
      <c r="H452" s="70">
        <v>6</v>
      </c>
      <c r="I452" s="70">
        <v>0</v>
      </c>
      <c r="J452" s="70">
        <v>0</v>
      </c>
      <c r="K452" s="70">
        <v>98</v>
      </c>
      <c r="L452" s="77">
        <v>84.5</v>
      </c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69"/>
      <c r="AC452" s="69"/>
      <c r="AD452" s="69"/>
      <c r="AE452" s="69"/>
      <c r="AF452" s="69"/>
    </row>
    <row r="453" spans="2:32" s="7" customFormat="1" ht="21.75" x14ac:dyDescent="0.5">
      <c r="B453" s="82" t="s">
        <v>349</v>
      </c>
      <c r="C453" s="70">
        <v>348</v>
      </c>
      <c r="D453" s="70" t="s">
        <v>327</v>
      </c>
      <c r="E453" s="70">
        <v>2026</v>
      </c>
      <c r="F453" s="70">
        <v>131</v>
      </c>
      <c r="G453" s="70">
        <v>26</v>
      </c>
      <c r="H453" s="70">
        <v>6</v>
      </c>
      <c r="I453" s="70">
        <v>0</v>
      </c>
      <c r="J453" s="70">
        <v>1</v>
      </c>
      <c r="K453" s="70">
        <v>12</v>
      </c>
      <c r="L453" s="77">
        <v>112</v>
      </c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69"/>
      <c r="AC453" s="69"/>
      <c r="AD453" s="69"/>
      <c r="AE453" s="69"/>
      <c r="AF453" s="69"/>
    </row>
    <row r="454" spans="2:32" s="7" customFormat="1" ht="21.75" x14ac:dyDescent="0.5">
      <c r="B454" s="82" t="s">
        <v>350</v>
      </c>
      <c r="C454" s="70">
        <v>349</v>
      </c>
      <c r="D454" s="70" t="s">
        <v>327</v>
      </c>
      <c r="E454" s="70">
        <v>384</v>
      </c>
      <c r="F454" s="70">
        <v>137</v>
      </c>
      <c r="G454" s="70">
        <v>34</v>
      </c>
      <c r="H454" s="70">
        <v>6</v>
      </c>
      <c r="I454" s="70">
        <v>10</v>
      </c>
      <c r="J454" s="70">
        <v>0</v>
      </c>
      <c r="K454" s="70">
        <v>0</v>
      </c>
      <c r="L454" s="77">
        <v>4000</v>
      </c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69"/>
      <c r="AC454" s="69"/>
      <c r="AD454" s="69"/>
      <c r="AE454" s="69"/>
      <c r="AF454" s="69"/>
    </row>
    <row r="455" spans="2:32" s="7" customFormat="1" ht="21.75" x14ac:dyDescent="0.5">
      <c r="B455" s="82" t="s">
        <v>351</v>
      </c>
      <c r="C455" s="70">
        <v>350</v>
      </c>
      <c r="D455" s="70" t="s">
        <v>327</v>
      </c>
      <c r="E455" s="70"/>
      <c r="F455" s="70"/>
      <c r="G455" s="70"/>
      <c r="H455" s="70">
        <v>6</v>
      </c>
      <c r="I455" s="70">
        <v>20</v>
      </c>
      <c r="J455" s="70">
        <v>0</v>
      </c>
      <c r="K455" s="70">
        <v>0</v>
      </c>
      <c r="L455" s="77">
        <v>8000</v>
      </c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69"/>
      <c r="AC455" s="69"/>
      <c r="AD455" s="69"/>
      <c r="AE455" s="69"/>
      <c r="AF455" s="69"/>
    </row>
    <row r="456" spans="2:32" s="7" customFormat="1" ht="21.75" x14ac:dyDescent="0.5">
      <c r="B456" s="82" t="s">
        <v>152</v>
      </c>
      <c r="C456" s="70">
        <v>351</v>
      </c>
      <c r="D456" s="70" t="s">
        <v>327</v>
      </c>
      <c r="E456" s="70">
        <v>326</v>
      </c>
      <c r="F456" s="70">
        <v>252</v>
      </c>
      <c r="G456" s="70">
        <v>26</v>
      </c>
      <c r="H456" s="70">
        <v>6</v>
      </c>
      <c r="I456" s="70">
        <v>0</v>
      </c>
      <c r="J456" s="70">
        <v>1</v>
      </c>
      <c r="K456" s="70">
        <v>8</v>
      </c>
      <c r="L456" s="77">
        <v>108</v>
      </c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69"/>
      <c r="AC456" s="69"/>
      <c r="AD456" s="69"/>
      <c r="AE456" s="69"/>
      <c r="AF456" s="69"/>
    </row>
    <row r="457" spans="2:32" s="7" customFormat="1" ht="21.75" x14ac:dyDescent="0.5">
      <c r="B457" s="82" t="s">
        <v>152</v>
      </c>
      <c r="C457" s="70">
        <v>352</v>
      </c>
      <c r="D457" s="70" t="s">
        <v>327</v>
      </c>
      <c r="E457" s="70">
        <v>324</v>
      </c>
      <c r="F457" s="70">
        <v>250</v>
      </c>
      <c r="G457" s="70">
        <v>24</v>
      </c>
      <c r="H457" s="70">
        <v>6</v>
      </c>
      <c r="I457" s="70">
        <v>0</v>
      </c>
      <c r="J457" s="70">
        <v>1</v>
      </c>
      <c r="K457" s="70">
        <v>96</v>
      </c>
      <c r="L457" s="77">
        <v>196</v>
      </c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69"/>
      <c r="AC457" s="69"/>
      <c r="AD457" s="69"/>
      <c r="AE457" s="69"/>
      <c r="AF457" s="69"/>
    </row>
    <row r="458" spans="2:32" s="53" customFormat="1" ht="21.75" x14ac:dyDescent="0.5">
      <c r="B458" s="170" t="s">
        <v>1908</v>
      </c>
      <c r="C458" s="67">
        <v>353</v>
      </c>
      <c r="D458" s="81" t="s">
        <v>30</v>
      </c>
      <c r="E458" s="67">
        <v>15753</v>
      </c>
      <c r="F458" s="67">
        <v>39</v>
      </c>
      <c r="G458" s="67">
        <v>393</v>
      </c>
      <c r="H458" s="67">
        <v>6</v>
      </c>
      <c r="I458" s="67">
        <v>2</v>
      </c>
      <c r="J458" s="67">
        <v>3</v>
      </c>
      <c r="K458" s="67">
        <v>21</v>
      </c>
      <c r="L458" s="83">
        <v>1121</v>
      </c>
      <c r="M458" s="67"/>
      <c r="N458" s="67"/>
      <c r="O458" s="67"/>
      <c r="P458" s="67"/>
      <c r="Q458" s="67"/>
      <c r="R458" s="67"/>
      <c r="S458" s="81"/>
      <c r="T458" s="81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</row>
    <row r="459" spans="2:32" s="53" customFormat="1" ht="21.75" x14ac:dyDescent="0.5">
      <c r="B459" s="170" t="s">
        <v>1918</v>
      </c>
      <c r="C459" s="67">
        <v>354</v>
      </c>
      <c r="D459" s="81" t="s">
        <v>30</v>
      </c>
      <c r="E459" s="67">
        <v>31232</v>
      </c>
      <c r="F459" s="67">
        <v>17</v>
      </c>
      <c r="G459" s="67">
        <v>139</v>
      </c>
      <c r="H459" s="67">
        <v>6</v>
      </c>
      <c r="I459" s="67">
        <v>0</v>
      </c>
      <c r="J459" s="67">
        <v>2</v>
      </c>
      <c r="K459" s="67">
        <v>19</v>
      </c>
      <c r="L459" s="67">
        <v>219</v>
      </c>
      <c r="M459" s="67"/>
      <c r="N459" s="67"/>
      <c r="O459" s="67"/>
      <c r="P459" s="67"/>
      <c r="Q459" s="67">
        <v>1</v>
      </c>
      <c r="R459" s="67">
        <v>196</v>
      </c>
      <c r="S459" s="81" t="s">
        <v>31</v>
      </c>
      <c r="T459" s="81" t="s">
        <v>32</v>
      </c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</row>
    <row r="460" spans="2:32" s="53" customFormat="1" ht="21.75" x14ac:dyDescent="0.5">
      <c r="B460" s="170" t="s">
        <v>1919</v>
      </c>
      <c r="C460" s="67">
        <v>355</v>
      </c>
      <c r="D460" s="81" t="s">
        <v>1899</v>
      </c>
      <c r="E460" s="67">
        <v>8991</v>
      </c>
      <c r="F460" s="67">
        <v>15</v>
      </c>
      <c r="G460" s="67">
        <v>91</v>
      </c>
      <c r="H460" s="67">
        <v>6</v>
      </c>
      <c r="I460" s="67">
        <v>10</v>
      </c>
      <c r="J460" s="67">
        <v>0</v>
      </c>
      <c r="K460" s="67">
        <v>0</v>
      </c>
      <c r="L460" s="83">
        <v>4000</v>
      </c>
      <c r="M460" s="67"/>
      <c r="N460" s="67"/>
      <c r="O460" s="67"/>
      <c r="P460" s="67"/>
      <c r="Q460" s="67"/>
      <c r="R460" s="67"/>
      <c r="S460" s="81"/>
      <c r="T460" s="81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</row>
    <row r="461" spans="2:32" s="53" customFormat="1" ht="21.75" x14ac:dyDescent="0.5">
      <c r="B461" s="170" t="s">
        <v>1920</v>
      </c>
      <c r="C461" s="67">
        <v>356</v>
      </c>
      <c r="D461" s="81" t="s">
        <v>1899</v>
      </c>
      <c r="E461" s="67">
        <v>13117</v>
      </c>
      <c r="F461" s="67">
        <v>6</v>
      </c>
      <c r="G461" s="67">
        <v>17</v>
      </c>
      <c r="H461" s="67">
        <v>6</v>
      </c>
      <c r="I461" s="67">
        <v>3</v>
      </c>
      <c r="J461" s="67">
        <v>3</v>
      </c>
      <c r="K461" s="67">
        <v>2</v>
      </c>
      <c r="L461" s="83">
        <v>1502</v>
      </c>
      <c r="M461" s="67"/>
      <c r="N461" s="67"/>
      <c r="O461" s="67"/>
      <c r="P461" s="67"/>
      <c r="Q461" s="67"/>
      <c r="R461" s="67"/>
      <c r="S461" s="81"/>
      <c r="T461" s="81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</row>
    <row r="462" spans="2:32" s="53" customFormat="1" ht="21.75" x14ac:dyDescent="0.5">
      <c r="B462" s="170" t="s">
        <v>1924</v>
      </c>
      <c r="C462" s="67">
        <v>357</v>
      </c>
      <c r="D462" s="81" t="s">
        <v>30</v>
      </c>
      <c r="E462" s="67">
        <v>14619</v>
      </c>
      <c r="F462" s="67">
        <v>21</v>
      </c>
      <c r="G462" s="67">
        <v>2893</v>
      </c>
      <c r="H462" s="67">
        <v>6</v>
      </c>
      <c r="I462" s="67">
        <v>40</v>
      </c>
      <c r="J462" s="67">
        <v>2</v>
      </c>
      <c r="K462" s="67">
        <v>24</v>
      </c>
      <c r="L462" s="83">
        <v>16224</v>
      </c>
      <c r="M462" s="67"/>
      <c r="N462" s="67"/>
      <c r="O462" s="67"/>
      <c r="P462" s="67"/>
      <c r="Q462" s="67"/>
      <c r="R462" s="67"/>
      <c r="S462" s="81"/>
      <c r="T462" s="81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</row>
    <row r="463" spans="2:32" s="53" customFormat="1" ht="21.75" x14ac:dyDescent="0.5">
      <c r="B463" s="170" t="s">
        <v>1938</v>
      </c>
      <c r="C463" s="67">
        <v>358</v>
      </c>
      <c r="D463" s="81" t="s">
        <v>30</v>
      </c>
      <c r="E463" s="67">
        <v>15025</v>
      </c>
      <c r="F463" s="67">
        <v>18</v>
      </c>
      <c r="G463" s="67">
        <v>257</v>
      </c>
      <c r="H463" s="67">
        <v>6</v>
      </c>
      <c r="I463" s="67">
        <v>6</v>
      </c>
      <c r="J463" s="67">
        <v>0</v>
      </c>
      <c r="K463" s="67">
        <v>80</v>
      </c>
      <c r="L463" s="83">
        <v>2480</v>
      </c>
      <c r="M463" s="67"/>
      <c r="N463" s="67"/>
      <c r="O463" s="67"/>
      <c r="P463" s="67"/>
      <c r="Q463" s="67"/>
      <c r="R463" s="67"/>
      <c r="S463" s="81"/>
      <c r="T463" s="81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</row>
    <row r="464" spans="2:32" s="53" customFormat="1" ht="21.75" x14ac:dyDescent="0.5">
      <c r="B464" s="170" t="s">
        <v>1938</v>
      </c>
      <c r="C464" s="67">
        <v>359</v>
      </c>
      <c r="D464" s="81" t="s">
        <v>327</v>
      </c>
      <c r="E464" s="67">
        <v>328</v>
      </c>
      <c r="F464" s="67">
        <v>254</v>
      </c>
      <c r="G464" s="67">
        <v>28</v>
      </c>
      <c r="H464" s="67">
        <v>6</v>
      </c>
      <c r="I464" s="67">
        <v>0</v>
      </c>
      <c r="J464" s="67">
        <v>1</v>
      </c>
      <c r="K464" s="67">
        <v>30</v>
      </c>
      <c r="L464" s="67">
        <v>130</v>
      </c>
      <c r="M464" s="67"/>
      <c r="N464" s="67"/>
      <c r="O464" s="67"/>
      <c r="P464" s="67"/>
      <c r="Q464" s="67"/>
      <c r="R464" s="67"/>
      <c r="S464" s="81"/>
      <c r="T464" s="81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</row>
    <row r="465" spans="2:32" s="53" customFormat="1" ht="21.75" x14ac:dyDescent="0.5">
      <c r="B465" s="170" t="s">
        <v>1939</v>
      </c>
      <c r="C465" s="67">
        <v>360</v>
      </c>
      <c r="D465" s="81" t="s">
        <v>30</v>
      </c>
      <c r="E465" s="67">
        <v>31225</v>
      </c>
      <c r="F465" s="67">
        <v>7</v>
      </c>
      <c r="G465" s="67">
        <v>105</v>
      </c>
      <c r="H465" s="67">
        <v>6</v>
      </c>
      <c r="I465" s="67">
        <v>0</v>
      </c>
      <c r="J465" s="67">
        <v>0</v>
      </c>
      <c r="K465" s="67">
        <v>98</v>
      </c>
      <c r="L465" s="67">
        <v>98</v>
      </c>
      <c r="M465" s="67"/>
      <c r="N465" s="67"/>
      <c r="O465" s="67"/>
      <c r="P465" s="67"/>
      <c r="Q465" s="67">
        <v>1</v>
      </c>
      <c r="R465" s="67">
        <v>104</v>
      </c>
      <c r="S465" s="81" t="s">
        <v>31</v>
      </c>
      <c r="T465" s="81" t="s">
        <v>73</v>
      </c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</row>
    <row r="466" spans="2:32" s="53" customFormat="1" ht="21.75" x14ac:dyDescent="0.5">
      <c r="B466" s="170" t="s">
        <v>1939</v>
      </c>
      <c r="C466" s="67">
        <v>361</v>
      </c>
      <c r="D466" s="81" t="s">
        <v>30</v>
      </c>
      <c r="E466" s="67">
        <v>15804</v>
      </c>
      <c r="F466" s="67">
        <v>84</v>
      </c>
      <c r="G466" s="67">
        <v>444</v>
      </c>
      <c r="H466" s="67">
        <v>6</v>
      </c>
      <c r="I466" s="67">
        <v>25</v>
      </c>
      <c r="J466" s="67">
        <v>1</v>
      </c>
      <c r="K466" s="67">
        <v>40</v>
      </c>
      <c r="L466" s="83">
        <v>10140</v>
      </c>
      <c r="M466" s="67"/>
      <c r="N466" s="67"/>
      <c r="O466" s="67"/>
      <c r="P466" s="67"/>
      <c r="Q466" s="67"/>
      <c r="R466" s="67"/>
      <c r="S466" s="81"/>
      <c r="T466" s="81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</row>
    <row r="467" spans="2:32" s="53" customFormat="1" ht="21.75" x14ac:dyDescent="0.5">
      <c r="B467" s="170" t="s">
        <v>1948</v>
      </c>
      <c r="C467" s="67">
        <v>362</v>
      </c>
      <c r="D467" s="81" t="s">
        <v>30</v>
      </c>
      <c r="E467" s="67">
        <v>15644</v>
      </c>
      <c r="F467" s="67">
        <v>79</v>
      </c>
      <c r="G467" s="67">
        <v>369</v>
      </c>
      <c r="H467" s="67">
        <v>6</v>
      </c>
      <c r="I467" s="67">
        <v>19</v>
      </c>
      <c r="J467" s="67">
        <v>0</v>
      </c>
      <c r="K467" s="67">
        <v>42</v>
      </c>
      <c r="L467" s="83">
        <v>7642</v>
      </c>
      <c r="M467" s="67"/>
      <c r="N467" s="67"/>
      <c r="O467" s="67"/>
      <c r="P467" s="67"/>
      <c r="Q467" s="67"/>
      <c r="R467" s="67"/>
      <c r="S467" s="81"/>
      <c r="T467" s="81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</row>
    <row r="468" spans="2:32" s="53" customFormat="1" ht="21.75" x14ac:dyDescent="0.5">
      <c r="B468" s="170" t="s">
        <v>245</v>
      </c>
      <c r="C468" s="67">
        <v>363</v>
      </c>
      <c r="D468" s="81" t="s">
        <v>30</v>
      </c>
      <c r="E468" s="67">
        <v>60650</v>
      </c>
      <c r="F468" s="67">
        <v>207</v>
      </c>
      <c r="G468" s="67">
        <v>2078</v>
      </c>
      <c r="H468" s="67">
        <v>6</v>
      </c>
      <c r="I468" s="67">
        <v>9</v>
      </c>
      <c r="J468" s="67">
        <v>1</v>
      </c>
      <c r="K468" s="67">
        <v>76.400000000000006</v>
      </c>
      <c r="L468" s="93">
        <v>3776.4</v>
      </c>
      <c r="M468" s="67"/>
      <c r="N468" s="67"/>
      <c r="O468" s="67"/>
      <c r="P468" s="67"/>
      <c r="Q468" s="67"/>
      <c r="R468" s="67"/>
      <c r="S468" s="81"/>
      <c r="T468" s="81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</row>
    <row r="469" spans="2:32" s="53" customFormat="1" ht="21.75" x14ac:dyDescent="0.5">
      <c r="B469" s="170" t="s">
        <v>290</v>
      </c>
      <c r="C469" s="67">
        <v>364</v>
      </c>
      <c r="D469" s="81" t="s">
        <v>30</v>
      </c>
      <c r="E469" s="67">
        <v>39740</v>
      </c>
      <c r="F469" s="67">
        <v>118</v>
      </c>
      <c r="G469" s="67">
        <v>754</v>
      </c>
      <c r="H469" s="67">
        <v>6</v>
      </c>
      <c r="I469" s="67">
        <v>4</v>
      </c>
      <c r="J469" s="67">
        <v>1</v>
      </c>
      <c r="K469" s="67">
        <v>20</v>
      </c>
      <c r="L469" s="83">
        <v>1720</v>
      </c>
      <c r="M469" s="67"/>
      <c r="N469" s="67"/>
      <c r="O469" s="67"/>
      <c r="P469" s="67"/>
      <c r="Q469" s="67"/>
      <c r="R469" s="67"/>
      <c r="S469" s="81"/>
      <c r="T469" s="81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</row>
    <row r="470" spans="2:32" s="53" customFormat="1" ht="21.75" x14ac:dyDescent="0.5">
      <c r="B470" s="170" t="s">
        <v>1951</v>
      </c>
      <c r="C470" s="67">
        <v>365</v>
      </c>
      <c r="D470" s="81" t="s">
        <v>30</v>
      </c>
      <c r="E470" s="67">
        <v>61566</v>
      </c>
      <c r="F470" s="67">
        <v>216</v>
      </c>
      <c r="G470" s="67">
        <v>2118</v>
      </c>
      <c r="H470" s="67">
        <v>6</v>
      </c>
      <c r="I470" s="67">
        <v>1</v>
      </c>
      <c r="J470" s="67">
        <v>0</v>
      </c>
      <c r="K470" s="67">
        <v>21</v>
      </c>
      <c r="L470" s="67">
        <v>421</v>
      </c>
      <c r="M470" s="67"/>
      <c r="N470" s="67"/>
      <c r="O470" s="67"/>
      <c r="P470" s="67"/>
      <c r="Q470" s="67"/>
      <c r="R470" s="67"/>
      <c r="S470" s="81"/>
      <c r="T470" s="81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</row>
    <row r="471" spans="2:32" s="53" customFormat="1" ht="21.75" x14ac:dyDescent="0.5">
      <c r="B471" s="170" t="s">
        <v>1966</v>
      </c>
      <c r="C471" s="67">
        <v>366</v>
      </c>
      <c r="D471" s="81" t="s">
        <v>30</v>
      </c>
      <c r="E471" s="67">
        <v>61562</v>
      </c>
      <c r="F471" s="67">
        <v>212</v>
      </c>
      <c r="G471" s="67">
        <v>2114</v>
      </c>
      <c r="H471" s="67">
        <v>6</v>
      </c>
      <c r="I471" s="67">
        <v>1</v>
      </c>
      <c r="J471" s="67">
        <v>0</v>
      </c>
      <c r="K471" s="67">
        <v>21</v>
      </c>
      <c r="L471" s="67">
        <v>421</v>
      </c>
      <c r="M471" s="67"/>
      <c r="N471" s="67"/>
      <c r="O471" s="67"/>
      <c r="P471" s="67"/>
      <c r="Q471" s="67"/>
      <c r="R471" s="67"/>
      <c r="S471" s="81"/>
      <c r="T471" s="81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</row>
    <row r="472" spans="2:32" s="53" customFormat="1" ht="21.75" x14ac:dyDescent="0.5">
      <c r="B472" s="170" t="s">
        <v>1966</v>
      </c>
      <c r="C472" s="67">
        <v>367</v>
      </c>
      <c r="D472" s="81" t="s">
        <v>30</v>
      </c>
      <c r="E472" s="67">
        <v>63816</v>
      </c>
      <c r="F472" s="67">
        <v>231</v>
      </c>
      <c r="G472" s="67">
        <v>2173</v>
      </c>
      <c r="H472" s="67">
        <v>6</v>
      </c>
      <c r="I472" s="67">
        <v>6</v>
      </c>
      <c r="J472" s="67">
        <v>1</v>
      </c>
      <c r="K472" s="67">
        <v>20</v>
      </c>
      <c r="L472" s="83">
        <v>2520</v>
      </c>
      <c r="M472" s="67"/>
      <c r="N472" s="67"/>
      <c r="O472" s="67"/>
      <c r="P472" s="67"/>
      <c r="Q472" s="67"/>
      <c r="R472" s="67"/>
      <c r="S472" s="81"/>
      <c r="T472" s="81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</row>
    <row r="473" spans="2:32" s="53" customFormat="1" ht="21.75" x14ac:dyDescent="0.5">
      <c r="B473" s="170" t="s">
        <v>1967</v>
      </c>
      <c r="C473" s="67">
        <v>368</v>
      </c>
      <c r="D473" s="81" t="s">
        <v>30</v>
      </c>
      <c r="E473" s="67">
        <v>15839</v>
      </c>
      <c r="F473" s="67">
        <v>24</v>
      </c>
      <c r="G473" s="67">
        <v>3795</v>
      </c>
      <c r="H473" s="67">
        <v>6</v>
      </c>
      <c r="I473" s="67">
        <v>8</v>
      </c>
      <c r="J473" s="67">
        <v>3</v>
      </c>
      <c r="K473" s="67">
        <v>55.1</v>
      </c>
      <c r="L473" s="93">
        <v>3555.1</v>
      </c>
      <c r="M473" s="67"/>
      <c r="N473" s="67"/>
      <c r="O473" s="67"/>
      <c r="P473" s="67"/>
      <c r="Q473" s="67"/>
      <c r="R473" s="67"/>
      <c r="S473" s="81"/>
      <c r="T473" s="81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</row>
    <row r="474" spans="2:32" s="53" customFormat="1" ht="21.75" x14ac:dyDescent="0.5">
      <c r="B474" s="170" t="s">
        <v>136</v>
      </c>
      <c r="C474" s="67">
        <v>369</v>
      </c>
      <c r="D474" s="81" t="s">
        <v>30</v>
      </c>
      <c r="E474" s="67">
        <v>10780</v>
      </c>
      <c r="F474" s="67">
        <v>41</v>
      </c>
      <c r="G474" s="67">
        <v>157</v>
      </c>
      <c r="H474" s="67">
        <v>6</v>
      </c>
      <c r="I474" s="67">
        <v>0</v>
      </c>
      <c r="J474" s="67">
        <v>3</v>
      </c>
      <c r="K474" s="67">
        <v>52</v>
      </c>
      <c r="L474" s="67">
        <v>352</v>
      </c>
      <c r="M474" s="67"/>
      <c r="N474" s="67"/>
      <c r="O474" s="67"/>
      <c r="P474" s="67"/>
      <c r="Q474" s="67">
        <v>1</v>
      </c>
      <c r="R474" s="67">
        <v>126</v>
      </c>
      <c r="S474" s="81" t="s">
        <v>31</v>
      </c>
      <c r="T474" s="81" t="s">
        <v>32</v>
      </c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</row>
    <row r="475" spans="2:32" s="53" customFormat="1" ht="21.75" x14ac:dyDescent="0.5">
      <c r="B475" s="170"/>
      <c r="C475" s="67"/>
      <c r="D475" s="81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>
        <v>2</v>
      </c>
      <c r="R475" s="67">
        <v>180</v>
      </c>
      <c r="S475" s="81" t="s">
        <v>31</v>
      </c>
      <c r="T475" s="81" t="s">
        <v>32</v>
      </c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</row>
    <row r="476" spans="2:32" s="53" customFormat="1" ht="21.75" x14ac:dyDescent="0.5">
      <c r="B476" s="170"/>
      <c r="C476" s="67"/>
      <c r="D476" s="81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>
        <v>3</v>
      </c>
      <c r="R476" s="67">
        <v>41</v>
      </c>
      <c r="S476" s="81" t="s">
        <v>31</v>
      </c>
      <c r="T476" s="81" t="s">
        <v>32</v>
      </c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</row>
    <row r="477" spans="2:32" s="53" customFormat="1" ht="21.75" x14ac:dyDescent="0.5">
      <c r="B477" s="170" t="s">
        <v>136</v>
      </c>
      <c r="C477" s="67">
        <v>370</v>
      </c>
      <c r="D477" s="81" t="s">
        <v>30</v>
      </c>
      <c r="E477" s="67">
        <v>10784</v>
      </c>
      <c r="F477" s="67">
        <v>42</v>
      </c>
      <c r="G477" s="67">
        <v>158</v>
      </c>
      <c r="H477" s="67">
        <v>6</v>
      </c>
      <c r="I477" s="67">
        <v>0</v>
      </c>
      <c r="J477" s="67">
        <v>0</v>
      </c>
      <c r="K477" s="67">
        <v>57</v>
      </c>
      <c r="L477" s="67">
        <v>57</v>
      </c>
      <c r="M477" s="67"/>
      <c r="N477" s="67"/>
      <c r="O477" s="67"/>
      <c r="P477" s="67"/>
      <c r="Q477" s="67"/>
      <c r="R477" s="67"/>
      <c r="S477" s="81"/>
      <c r="T477" s="81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</row>
    <row r="478" spans="2:32" s="53" customFormat="1" ht="21.75" x14ac:dyDescent="0.5">
      <c r="B478" s="170" t="s">
        <v>1980</v>
      </c>
      <c r="C478" s="67">
        <v>371</v>
      </c>
      <c r="D478" s="81" t="s">
        <v>30</v>
      </c>
      <c r="E478" s="67">
        <v>21600</v>
      </c>
      <c r="F478" s="67">
        <v>75</v>
      </c>
      <c r="G478" s="67">
        <v>478</v>
      </c>
      <c r="H478" s="67">
        <v>6</v>
      </c>
      <c r="I478" s="67">
        <v>4</v>
      </c>
      <c r="J478" s="67">
        <v>1</v>
      </c>
      <c r="K478" s="67">
        <v>51.3</v>
      </c>
      <c r="L478" s="67">
        <v>1751.3</v>
      </c>
      <c r="M478" s="67"/>
      <c r="N478" s="67"/>
      <c r="O478" s="67"/>
      <c r="P478" s="67"/>
      <c r="Q478" s="67"/>
      <c r="R478" s="67"/>
      <c r="S478" s="81"/>
      <c r="T478" s="81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</row>
    <row r="479" spans="2:32" s="53" customFormat="1" ht="21.75" x14ac:dyDescent="0.5">
      <c r="B479" s="170" t="s">
        <v>1980</v>
      </c>
      <c r="C479" s="67">
        <v>372</v>
      </c>
      <c r="D479" s="81" t="s">
        <v>30</v>
      </c>
      <c r="E479" s="67">
        <v>15031</v>
      </c>
      <c r="F479" s="67">
        <v>20</v>
      </c>
      <c r="G479" s="67">
        <v>263</v>
      </c>
      <c r="H479" s="67">
        <v>6</v>
      </c>
      <c r="I479" s="67">
        <v>3</v>
      </c>
      <c r="J479" s="67">
        <v>1</v>
      </c>
      <c r="K479" s="67">
        <v>90</v>
      </c>
      <c r="L479" s="83">
        <v>1390</v>
      </c>
      <c r="M479" s="67"/>
      <c r="N479" s="67"/>
      <c r="O479" s="67"/>
      <c r="P479" s="67"/>
      <c r="Q479" s="67"/>
      <c r="R479" s="67"/>
      <c r="S479" s="81"/>
      <c r="T479" s="81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</row>
    <row r="480" spans="2:32" s="53" customFormat="1" ht="21.75" x14ac:dyDescent="0.5">
      <c r="B480" s="170" t="s">
        <v>1980</v>
      </c>
      <c r="C480" s="67">
        <v>373</v>
      </c>
      <c r="D480" s="81" t="s">
        <v>30</v>
      </c>
      <c r="E480" s="67">
        <v>21602</v>
      </c>
      <c r="F480" s="67">
        <v>80</v>
      </c>
      <c r="G480" s="67">
        <v>480</v>
      </c>
      <c r="H480" s="67">
        <v>6</v>
      </c>
      <c r="I480" s="67">
        <v>4</v>
      </c>
      <c r="J480" s="67">
        <v>1</v>
      </c>
      <c r="K480" s="67">
        <v>86</v>
      </c>
      <c r="L480" s="83">
        <v>1786</v>
      </c>
      <c r="M480" s="67"/>
      <c r="N480" s="67"/>
      <c r="O480" s="67"/>
      <c r="P480" s="67"/>
      <c r="Q480" s="67"/>
      <c r="R480" s="67"/>
      <c r="S480" s="81"/>
      <c r="T480" s="81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</row>
    <row r="481" spans="2:32" s="53" customFormat="1" ht="21.75" x14ac:dyDescent="0.5">
      <c r="B481" s="170" t="s">
        <v>1980</v>
      </c>
      <c r="C481" s="67">
        <v>374</v>
      </c>
      <c r="D481" s="81" t="s">
        <v>30</v>
      </c>
      <c r="E481" s="67">
        <v>39754</v>
      </c>
      <c r="F481" s="67">
        <v>109</v>
      </c>
      <c r="G481" s="67">
        <v>772</v>
      </c>
      <c r="H481" s="67">
        <v>6</v>
      </c>
      <c r="I481" s="67">
        <v>3</v>
      </c>
      <c r="J481" s="67">
        <v>2</v>
      </c>
      <c r="K481" s="67">
        <v>10</v>
      </c>
      <c r="L481" s="83">
        <v>1410</v>
      </c>
      <c r="M481" s="67"/>
      <c r="N481" s="67"/>
      <c r="O481" s="67"/>
      <c r="P481" s="67"/>
      <c r="Q481" s="67"/>
      <c r="R481" s="67"/>
      <c r="S481" s="81"/>
      <c r="T481" s="81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</row>
    <row r="482" spans="2:32" s="53" customFormat="1" ht="21.75" x14ac:dyDescent="0.5">
      <c r="B482" s="170" t="s">
        <v>1980</v>
      </c>
      <c r="C482" s="67">
        <v>375</v>
      </c>
      <c r="D482" s="81" t="s">
        <v>30</v>
      </c>
      <c r="E482" s="67">
        <v>21603</v>
      </c>
      <c r="F482" s="67">
        <v>81</v>
      </c>
      <c r="G482" s="67">
        <v>481</v>
      </c>
      <c r="H482" s="67">
        <v>6</v>
      </c>
      <c r="I482" s="67">
        <v>3</v>
      </c>
      <c r="J482" s="67">
        <v>3</v>
      </c>
      <c r="K482" s="67">
        <v>40</v>
      </c>
      <c r="L482" s="83">
        <v>1540</v>
      </c>
      <c r="M482" s="67"/>
      <c r="N482" s="67"/>
      <c r="O482" s="67"/>
      <c r="P482" s="67"/>
      <c r="Q482" s="67"/>
      <c r="R482" s="67"/>
      <c r="S482" s="81"/>
      <c r="T482" s="81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</row>
    <row r="483" spans="2:32" s="53" customFormat="1" ht="21.75" x14ac:dyDescent="0.5">
      <c r="B483" s="170" t="s">
        <v>1980</v>
      </c>
      <c r="C483" s="67">
        <v>376</v>
      </c>
      <c r="D483" s="81" t="s">
        <v>30</v>
      </c>
      <c r="E483" s="67">
        <v>15037</v>
      </c>
      <c r="F483" s="67">
        <v>16</v>
      </c>
      <c r="G483" s="67">
        <v>269</v>
      </c>
      <c r="H483" s="67">
        <v>6</v>
      </c>
      <c r="I483" s="67">
        <v>5</v>
      </c>
      <c r="J483" s="67">
        <v>1</v>
      </c>
      <c r="K483" s="67">
        <v>41</v>
      </c>
      <c r="L483" s="83">
        <v>2141</v>
      </c>
      <c r="M483" s="67"/>
      <c r="N483" s="67"/>
      <c r="O483" s="67"/>
      <c r="P483" s="67"/>
      <c r="Q483" s="67"/>
      <c r="R483" s="67"/>
      <c r="S483" s="81"/>
      <c r="T483" s="81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</row>
    <row r="484" spans="2:32" s="53" customFormat="1" ht="21.75" x14ac:dyDescent="0.5">
      <c r="B484" s="170" t="s">
        <v>82</v>
      </c>
      <c r="C484" s="67">
        <v>377</v>
      </c>
      <c r="D484" s="81" t="s">
        <v>30</v>
      </c>
      <c r="E484" s="67">
        <v>55556</v>
      </c>
      <c r="F484" s="67">
        <v>240</v>
      </c>
      <c r="G484" s="67">
        <v>1845</v>
      </c>
      <c r="H484" s="67">
        <v>6</v>
      </c>
      <c r="I484" s="67">
        <v>7</v>
      </c>
      <c r="J484" s="67">
        <v>3</v>
      </c>
      <c r="K484" s="67">
        <v>4</v>
      </c>
      <c r="L484" s="83">
        <v>3104</v>
      </c>
      <c r="M484" s="67"/>
      <c r="N484" s="67"/>
      <c r="O484" s="67"/>
      <c r="P484" s="67"/>
      <c r="Q484" s="67"/>
      <c r="R484" s="67"/>
      <c r="S484" s="81"/>
      <c r="T484" s="81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</row>
    <row r="485" spans="2:32" s="53" customFormat="1" ht="21.75" x14ac:dyDescent="0.5">
      <c r="B485" s="170" t="s">
        <v>2033</v>
      </c>
      <c r="C485" s="67">
        <v>378</v>
      </c>
      <c r="D485" s="81" t="s">
        <v>30</v>
      </c>
      <c r="E485" s="67">
        <v>15801</v>
      </c>
      <c r="F485" s="67">
        <v>81</v>
      </c>
      <c r="G485" s="67">
        <v>441</v>
      </c>
      <c r="H485" s="67">
        <v>6</v>
      </c>
      <c r="I485" s="67">
        <v>5</v>
      </c>
      <c r="J485" s="67">
        <v>2</v>
      </c>
      <c r="K485" s="67">
        <v>3</v>
      </c>
      <c r="L485" s="83">
        <v>2203</v>
      </c>
      <c r="M485" s="67"/>
      <c r="N485" s="67"/>
      <c r="O485" s="67"/>
      <c r="P485" s="67"/>
      <c r="Q485" s="67"/>
      <c r="R485" s="67"/>
      <c r="S485" s="81"/>
      <c r="T485" s="81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</row>
    <row r="486" spans="2:32" s="53" customFormat="1" ht="21.75" x14ac:dyDescent="0.5">
      <c r="B486" s="170" t="s">
        <v>2034</v>
      </c>
      <c r="C486" s="67">
        <v>379</v>
      </c>
      <c r="D486" s="81" t="s">
        <v>30</v>
      </c>
      <c r="E486" s="67">
        <v>15779</v>
      </c>
      <c r="F486" s="67">
        <v>29</v>
      </c>
      <c r="G486" s="67">
        <v>419</v>
      </c>
      <c r="H486" s="67">
        <v>6</v>
      </c>
      <c r="I486" s="67">
        <v>12</v>
      </c>
      <c r="J486" s="67">
        <v>0</v>
      </c>
      <c r="K486" s="67">
        <v>24</v>
      </c>
      <c r="L486" s="83">
        <v>4824</v>
      </c>
      <c r="M486" s="67"/>
      <c r="N486" s="67"/>
      <c r="O486" s="67"/>
      <c r="P486" s="67"/>
      <c r="Q486" s="67"/>
      <c r="R486" s="67"/>
      <c r="S486" s="81"/>
      <c r="T486" s="81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</row>
    <row r="487" spans="2:32" s="53" customFormat="1" ht="21.75" x14ac:dyDescent="0.5">
      <c r="B487" s="170" t="s">
        <v>79</v>
      </c>
      <c r="C487" s="67">
        <v>380</v>
      </c>
      <c r="D487" s="81" t="s">
        <v>30</v>
      </c>
      <c r="E487" s="67">
        <v>39728</v>
      </c>
      <c r="F487" s="67">
        <v>101</v>
      </c>
      <c r="G487" s="67">
        <v>746</v>
      </c>
      <c r="H487" s="67">
        <v>6</v>
      </c>
      <c r="I487" s="67">
        <v>15</v>
      </c>
      <c r="J487" s="67">
        <v>0</v>
      </c>
      <c r="K487" s="67">
        <v>66</v>
      </c>
      <c r="L487" s="83">
        <v>6066</v>
      </c>
      <c r="M487" s="83"/>
      <c r="N487" s="67"/>
      <c r="O487" s="67"/>
      <c r="P487" s="67"/>
      <c r="Q487" s="67"/>
      <c r="R487" s="67"/>
      <c r="S487" s="81"/>
      <c r="T487" s="81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</row>
    <row r="488" spans="2:32" s="53" customFormat="1" ht="21.75" x14ac:dyDescent="0.5">
      <c r="B488" s="170" t="s">
        <v>2220</v>
      </c>
      <c r="C488" s="67">
        <v>381</v>
      </c>
      <c r="D488" s="81" t="s">
        <v>30</v>
      </c>
      <c r="E488" s="67">
        <v>63679</v>
      </c>
      <c r="F488" s="67">
        <v>226</v>
      </c>
      <c r="G488" s="67">
        <v>2468</v>
      </c>
      <c r="H488" s="67">
        <v>6</v>
      </c>
      <c r="I488" s="67">
        <v>6</v>
      </c>
      <c r="J488" s="67">
        <v>1</v>
      </c>
      <c r="K488" s="67">
        <v>20</v>
      </c>
      <c r="L488" s="83">
        <v>2520</v>
      </c>
      <c r="M488" s="67"/>
      <c r="N488" s="67"/>
      <c r="O488" s="67"/>
      <c r="P488" s="67"/>
      <c r="Q488" s="67"/>
      <c r="R488" s="67"/>
      <c r="S488" s="81"/>
      <c r="T488" s="81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</row>
    <row r="489" spans="2:32" s="53" customFormat="1" ht="21.75" x14ac:dyDescent="0.5">
      <c r="B489" s="82" t="s">
        <v>299</v>
      </c>
      <c r="C489" s="67">
        <v>382</v>
      </c>
      <c r="D489" s="81" t="s">
        <v>30</v>
      </c>
      <c r="E489" s="67">
        <v>15809</v>
      </c>
      <c r="F489" s="67">
        <v>89</v>
      </c>
      <c r="G489" s="67">
        <v>449</v>
      </c>
      <c r="H489" s="67">
        <v>6</v>
      </c>
      <c r="I489" s="67">
        <v>11</v>
      </c>
      <c r="J489" s="67">
        <v>1</v>
      </c>
      <c r="K489" s="67">
        <v>70</v>
      </c>
      <c r="L489" s="83">
        <v>4570</v>
      </c>
      <c r="M489" s="67"/>
      <c r="N489" s="67"/>
      <c r="O489" s="67"/>
      <c r="P489" s="67"/>
      <c r="Q489" s="67"/>
      <c r="R489" s="67"/>
      <c r="S489" s="81"/>
      <c r="T489" s="81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</row>
    <row r="490" spans="2:32" s="53" customFormat="1" ht="21.75" x14ac:dyDescent="0.5">
      <c r="B490" s="170" t="s">
        <v>2227</v>
      </c>
      <c r="C490" s="67">
        <v>383</v>
      </c>
      <c r="D490" s="81" t="s">
        <v>30</v>
      </c>
      <c r="E490" s="67">
        <v>61301</v>
      </c>
      <c r="F490" s="67">
        <v>304</v>
      </c>
      <c r="G490" s="67">
        <v>2156</v>
      </c>
      <c r="H490" s="67">
        <v>6</v>
      </c>
      <c r="I490" s="67">
        <v>8</v>
      </c>
      <c r="J490" s="67">
        <v>2</v>
      </c>
      <c r="K490" s="67">
        <v>75.400000000000006</v>
      </c>
      <c r="L490" s="93">
        <v>3475.4</v>
      </c>
      <c r="M490" s="67"/>
      <c r="N490" s="67"/>
      <c r="O490" s="67"/>
      <c r="P490" s="67"/>
      <c r="Q490" s="67"/>
      <c r="R490" s="67"/>
      <c r="S490" s="81"/>
      <c r="T490" s="81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</row>
    <row r="491" spans="2:32" s="53" customFormat="1" ht="21.75" x14ac:dyDescent="0.5">
      <c r="B491" s="170" t="s">
        <v>2227</v>
      </c>
      <c r="C491" s="67">
        <v>384</v>
      </c>
      <c r="D491" s="81" t="s">
        <v>30</v>
      </c>
      <c r="E491" s="67">
        <v>61300</v>
      </c>
      <c r="F491" s="67">
        <v>303</v>
      </c>
      <c r="G491" s="67">
        <v>2155</v>
      </c>
      <c r="H491" s="67">
        <v>6</v>
      </c>
      <c r="I491" s="67">
        <v>8</v>
      </c>
      <c r="J491" s="67">
        <v>2</v>
      </c>
      <c r="K491" s="67">
        <v>75</v>
      </c>
      <c r="L491" s="83">
        <v>3475</v>
      </c>
      <c r="M491" s="67"/>
      <c r="N491" s="67"/>
      <c r="O491" s="67"/>
      <c r="P491" s="67"/>
      <c r="Q491" s="67"/>
      <c r="R491" s="67"/>
      <c r="S491" s="81"/>
      <c r="T491" s="81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</row>
    <row r="492" spans="2:32" s="53" customFormat="1" ht="21.75" x14ac:dyDescent="0.5">
      <c r="B492" s="170" t="s">
        <v>2227</v>
      </c>
      <c r="C492" s="67">
        <v>385</v>
      </c>
      <c r="D492" s="81" t="s">
        <v>30</v>
      </c>
      <c r="E492" s="67">
        <v>61299</v>
      </c>
      <c r="F492" s="67">
        <v>302</v>
      </c>
      <c r="G492" s="67">
        <v>2154</v>
      </c>
      <c r="H492" s="67">
        <v>6</v>
      </c>
      <c r="I492" s="67">
        <v>8</v>
      </c>
      <c r="J492" s="67">
        <v>2</v>
      </c>
      <c r="K492" s="67">
        <v>74</v>
      </c>
      <c r="L492" s="83">
        <v>3474</v>
      </c>
      <c r="M492" s="67"/>
      <c r="N492" s="67"/>
      <c r="O492" s="67"/>
      <c r="P492" s="67"/>
      <c r="Q492" s="67"/>
      <c r="R492" s="67"/>
      <c r="S492" s="81"/>
      <c r="T492" s="81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</row>
    <row r="493" spans="2:32" s="53" customFormat="1" ht="21.75" x14ac:dyDescent="0.5">
      <c r="B493" s="170" t="s">
        <v>70</v>
      </c>
      <c r="C493" s="67">
        <v>386</v>
      </c>
      <c r="D493" s="81" t="s">
        <v>30</v>
      </c>
      <c r="E493" s="67">
        <v>61303</v>
      </c>
      <c r="F493" s="67">
        <v>306</v>
      </c>
      <c r="G493" s="67">
        <v>2158</v>
      </c>
      <c r="H493" s="67">
        <v>6</v>
      </c>
      <c r="I493" s="67">
        <v>4</v>
      </c>
      <c r="J493" s="67">
        <v>0</v>
      </c>
      <c r="K493" s="67">
        <v>23.7</v>
      </c>
      <c r="L493" s="93">
        <v>1623.7</v>
      </c>
      <c r="M493" s="67"/>
      <c r="N493" s="67"/>
      <c r="O493" s="67"/>
      <c r="P493" s="67"/>
      <c r="Q493" s="67"/>
      <c r="R493" s="67"/>
      <c r="S493" s="81"/>
      <c r="T493" s="81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</row>
    <row r="494" spans="2:32" s="53" customFormat="1" ht="21.75" x14ac:dyDescent="0.5">
      <c r="B494" s="170" t="s">
        <v>137</v>
      </c>
      <c r="C494" s="67">
        <v>387</v>
      </c>
      <c r="D494" s="81" t="s">
        <v>30</v>
      </c>
      <c r="E494" s="67">
        <v>15692</v>
      </c>
      <c r="F494" s="67">
        <v>7</v>
      </c>
      <c r="G494" s="67">
        <v>332</v>
      </c>
      <c r="H494" s="67">
        <v>6</v>
      </c>
      <c r="I494" s="67">
        <v>6</v>
      </c>
      <c r="J494" s="67">
        <v>3</v>
      </c>
      <c r="K494" s="67">
        <v>33</v>
      </c>
      <c r="L494" s="83">
        <v>2733</v>
      </c>
      <c r="M494" s="67"/>
      <c r="N494" s="67"/>
      <c r="O494" s="67"/>
      <c r="P494" s="67"/>
      <c r="Q494" s="67"/>
      <c r="R494" s="67"/>
      <c r="S494" s="81"/>
      <c r="T494" s="81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</row>
    <row r="495" spans="2:32" s="53" customFormat="1" ht="21.75" x14ac:dyDescent="0.5">
      <c r="B495" s="170" t="s">
        <v>2255</v>
      </c>
      <c r="C495" s="67">
        <v>388</v>
      </c>
      <c r="D495" s="81" t="s">
        <v>30</v>
      </c>
      <c r="E495" s="67">
        <v>49483</v>
      </c>
      <c r="F495" s="67">
        <v>184</v>
      </c>
      <c r="G495" s="67">
        <v>2202</v>
      </c>
      <c r="H495" s="67">
        <v>6</v>
      </c>
      <c r="I495" s="67">
        <v>3</v>
      </c>
      <c r="J495" s="67">
        <v>0</v>
      </c>
      <c r="K495" s="67">
        <v>95</v>
      </c>
      <c r="L495" s="83">
        <v>1295</v>
      </c>
      <c r="M495" s="67"/>
      <c r="N495" s="67"/>
      <c r="O495" s="67"/>
      <c r="P495" s="67"/>
      <c r="Q495" s="67"/>
      <c r="R495" s="67"/>
      <c r="S495" s="81"/>
      <c r="T495" s="81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</row>
    <row r="496" spans="2:32" s="53" customFormat="1" ht="21.75" x14ac:dyDescent="0.5">
      <c r="B496" s="170" t="s">
        <v>208</v>
      </c>
      <c r="C496" s="67">
        <v>389</v>
      </c>
      <c r="D496" s="81" t="s">
        <v>2256</v>
      </c>
      <c r="E496" s="67">
        <v>275</v>
      </c>
      <c r="F496" s="67">
        <v>45</v>
      </c>
      <c r="G496" s="67">
        <v>25</v>
      </c>
      <c r="H496" s="67">
        <v>6</v>
      </c>
      <c r="I496" s="67">
        <v>22</v>
      </c>
      <c r="J496" s="67">
        <v>1</v>
      </c>
      <c r="K496" s="67">
        <v>80</v>
      </c>
      <c r="L496" s="83">
        <v>8980</v>
      </c>
      <c r="M496" s="67"/>
      <c r="N496" s="67"/>
      <c r="O496" s="67"/>
      <c r="P496" s="67"/>
      <c r="Q496" s="67"/>
      <c r="R496" s="67"/>
      <c r="S496" s="81"/>
      <c r="T496" s="81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</row>
    <row r="497" spans="2:32" s="53" customFormat="1" ht="21.75" x14ac:dyDescent="0.5">
      <c r="B497" s="170" t="s">
        <v>2257</v>
      </c>
      <c r="C497" s="67">
        <v>390</v>
      </c>
      <c r="D497" s="81" t="s">
        <v>30</v>
      </c>
      <c r="E497" s="67">
        <v>55748</v>
      </c>
      <c r="F497" s="67">
        <v>175</v>
      </c>
      <c r="G497" s="67">
        <v>1855</v>
      </c>
      <c r="H497" s="67">
        <v>6</v>
      </c>
      <c r="I497" s="67">
        <v>2</v>
      </c>
      <c r="J497" s="67">
        <v>0</v>
      </c>
      <c r="K497" s="67">
        <v>66</v>
      </c>
      <c r="L497" s="67">
        <v>866</v>
      </c>
      <c r="M497" s="67"/>
      <c r="N497" s="67"/>
      <c r="O497" s="67"/>
      <c r="P497" s="67"/>
      <c r="Q497" s="67"/>
      <c r="R497" s="67"/>
      <c r="S497" s="81"/>
      <c r="T497" s="81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</row>
    <row r="498" spans="2:32" s="53" customFormat="1" ht="21.75" x14ac:dyDescent="0.5">
      <c r="B498" s="170" t="s">
        <v>2257</v>
      </c>
      <c r="C498" s="67">
        <v>391</v>
      </c>
      <c r="D498" s="81" t="s">
        <v>30</v>
      </c>
      <c r="E498" s="67">
        <v>57972</v>
      </c>
      <c r="F498" s="67">
        <v>257</v>
      </c>
      <c r="G498" s="67">
        <v>2002</v>
      </c>
      <c r="H498" s="67">
        <v>6</v>
      </c>
      <c r="I498" s="67">
        <v>1</v>
      </c>
      <c r="J498" s="67">
        <v>2</v>
      </c>
      <c r="K498" s="67">
        <v>99.4</v>
      </c>
      <c r="L498" s="67">
        <v>699.4</v>
      </c>
      <c r="M498" s="67"/>
      <c r="N498" s="67"/>
      <c r="O498" s="67"/>
      <c r="P498" s="67"/>
      <c r="Q498" s="67"/>
      <c r="R498" s="67"/>
      <c r="S498" s="81"/>
      <c r="T498" s="81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</row>
    <row r="499" spans="2:32" s="53" customFormat="1" ht="21.75" x14ac:dyDescent="0.5">
      <c r="B499" s="170" t="s">
        <v>2257</v>
      </c>
      <c r="C499" s="67">
        <v>392</v>
      </c>
      <c r="D499" s="81" t="s">
        <v>30</v>
      </c>
      <c r="E499" s="67">
        <v>39719</v>
      </c>
      <c r="F499" s="67">
        <v>106</v>
      </c>
      <c r="G499" s="67">
        <v>737</v>
      </c>
      <c r="H499" s="67">
        <v>6</v>
      </c>
      <c r="I499" s="67">
        <v>7</v>
      </c>
      <c r="J499" s="67">
        <v>2</v>
      </c>
      <c r="K499" s="67">
        <v>0</v>
      </c>
      <c r="L499" s="83">
        <v>3000</v>
      </c>
      <c r="M499" s="67"/>
      <c r="N499" s="67"/>
      <c r="O499" s="67"/>
      <c r="P499" s="67"/>
      <c r="Q499" s="67"/>
      <c r="R499" s="67"/>
      <c r="S499" s="81"/>
      <c r="T499" s="81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</row>
    <row r="500" spans="2:32" s="53" customFormat="1" ht="21.75" x14ac:dyDescent="0.5">
      <c r="B500" s="170" t="s">
        <v>2258</v>
      </c>
      <c r="C500" s="67">
        <v>393</v>
      </c>
      <c r="D500" s="81" t="s">
        <v>2256</v>
      </c>
      <c r="E500" s="67">
        <v>2045</v>
      </c>
      <c r="F500" s="67">
        <v>150</v>
      </c>
      <c r="G500" s="67">
        <v>45</v>
      </c>
      <c r="H500" s="67">
        <v>6</v>
      </c>
      <c r="I500" s="67">
        <v>1</v>
      </c>
      <c r="J500" s="67">
        <v>1</v>
      </c>
      <c r="K500" s="67">
        <v>40</v>
      </c>
      <c r="L500" s="67">
        <v>540</v>
      </c>
      <c r="M500" s="67"/>
      <c r="N500" s="67"/>
      <c r="O500" s="67"/>
      <c r="P500" s="67"/>
      <c r="Q500" s="67"/>
      <c r="R500" s="67"/>
      <c r="S500" s="81"/>
      <c r="T500" s="81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</row>
    <row r="501" spans="2:32" s="53" customFormat="1" ht="21.75" x14ac:dyDescent="0.5">
      <c r="B501" s="170" t="s">
        <v>2257</v>
      </c>
      <c r="C501" s="67">
        <v>394</v>
      </c>
      <c r="D501" s="81" t="s">
        <v>30</v>
      </c>
      <c r="E501" s="67">
        <v>67885</v>
      </c>
      <c r="F501" s="67">
        <v>254</v>
      </c>
      <c r="G501" s="67">
        <v>3860</v>
      </c>
      <c r="H501" s="67">
        <v>6</v>
      </c>
      <c r="I501" s="67">
        <v>7</v>
      </c>
      <c r="J501" s="67">
        <v>3</v>
      </c>
      <c r="K501" s="67">
        <v>0.7</v>
      </c>
      <c r="L501" s="93">
        <v>3100.7</v>
      </c>
      <c r="M501" s="67"/>
      <c r="N501" s="67"/>
      <c r="O501" s="67"/>
      <c r="P501" s="67"/>
      <c r="Q501" s="67"/>
      <c r="R501" s="67"/>
      <c r="S501" s="81"/>
      <c r="T501" s="81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</row>
    <row r="502" spans="2:32" s="53" customFormat="1" ht="21.75" x14ac:dyDescent="0.5">
      <c r="B502" s="170" t="s">
        <v>298</v>
      </c>
      <c r="C502" s="67">
        <v>395</v>
      </c>
      <c r="D502" s="81" t="s">
        <v>30</v>
      </c>
      <c r="E502" s="67">
        <v>10771</v>
      </c>
      <c r="F502" s="67">
        <v>16</v>
      </c>
      <c r="G502" s="67">
        <v>140</v>
      </c>
      <c r="H502" s="67">
        <v>6</v>
      </c>
      <c r="I502" s="67">
        <v>0</v>
      </c>
      <c r="J502" s="67">
        <v>2</v>
      </c>
      <c r="K502" s="67">
        <v>40</v>
      </c>
      <c r="L502" s="67">
        <v>240</v>
      </c>
      <c r="M502" s="67"/>
      <c r="N502" s="67"/>
      <c r="O502" s="67"/>
      <c r="P502" s="67"/>
      <c r="Q502" s="67">
        <v>1</v>
      </c>
      <c r="R502" s="67">
        <v>130</v>
      </c>
      <c r="S502" s="81" t="s">
        <v>31</v>
      </c>
      <c r="T502" s="81" t="s">
        <v>32</v>
      </c>
      <c r="U502" s="67"/>
      <c r="V502" s="67"/>
      <c r="W502" s="67"/>
      <c r="X502" s="67"/>
      <c r="Y502" s="67"/>
      <c r="Z502" s="67">
        <v>25</v>
      </c>
      <c r="AA502" s="67"/>
      <c r="AB502" s="67"/>
      <c r="AC502" s="67"/>
      <c r="AD502" s="67"/>
      <c r="AE502" s="67"/>
      <c r="AF502" s="67"/>
    </row>
    <row r="503" spans="2:32" s="53" customFormat="1" ht="21.75" x14ac:dyDescent="0.5">
      <c r="B503" s="170"/>
      <c r="C503" s="67"/>
      <c r="D503" s="81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>
        <v>2</v>
      </c>
      <c r="R503" s="67">
        <v>97</v>
      </c>
      <c r="S503" s="81" t="s">
        <v>31</v>
      </c>
      <c r="T503" s="81" t="s">
        <v>73</v>
      </c>
      <c r="U503" s="67"/>
      <c r="V503" s="67"/>
      <c r="W503" s="67"/>
      <c r="X503" s="67"/>
      <c r="Y503" s="67"/>
      <c r="Z503" s="67">
        <v>30</v>
      </c>
      <c r="AA503" s="67"/>
      <c r="AB503" s="67"/>
      <c r="AC503" s="67"/>
      <c r="AD503" s="67"/>
      <c r="AE503" s="67"/>
      <c r="AF503" s="67"/>
    </row>
    <row r="504" spans="2:32" s="53" customFormat="1" ht="21.75" x14ac:dyDescent="0.5">
      <c r="B504" s="170" t="s">
        <v>2266</v>
      </c>
      <c r="C504" s="67">
        <v>396</v>
      </c>
      <c r="D504" s="81" t="s">
        <v>30</v>
      </c>
      <c r="E504" s="67">
        <v>62617</v>
      </c>
      <c r="F504" s="67">
        <v>213</v>
      </c>
      <c r="G504" s="67">
        <v>2325</v>
      </c>
      <c r="H504" s="67">
        <v>6</v>
      </c>
      <c r="I504" s="67">
        <v>8</v>
      </c>
      <c r="J504" s="67">
        <v>3</v>
      </c>
      <c r="K504" s="67">
        <v>6.2</v>
      </c>
      <c r="L504" s="93">
        <v>3506.2</v>
      </c>
      <c r="M504" s="67"/>
      <c r="N504" s="67"/>
      <c r="O504" s="67"/>
      <c r="P504" s="67"/>
      <c r="Q504" s="67"/>
      <c r="R504" s="67"/>
      <c r="S504" s="81"/>
      <c r="T504" s="81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</row>
    <row r="505" spans="2:32" s="53" customFormat="1" ht="21.75" x14ac:dyDescent="0.5">
      <c r="B505" s="170"/>
      <c r="C505" s="67">
        <v>397</v>
      </c>
      <c r="D505" s="81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81"/>
      <c r="T505" s="81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</row>
    <row r="506" spans="2:32" s="53" customFormat="1" ht="21.75" x14ac:dyDescent="0.5">
      <c r="B506" s="170"/>
      <c r="C506" s="67">
        <v>398</v>
      </c>
      <c r="D506" s="81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81"/>
      <c r="T506" s="81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</row>
    <row r="507" spans="2:32" s="53" customFormat="1" ht="21.75" x14ac:dyDescent="0.5">
      <c r="B507" s="170"/>
      <c r="C507" s="67">
        <v>399</v>
      </c>
      <c r="D507" s="81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81"/>
      <c r="T507" s="81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</row>
    <row r="508" spans="2:32" s="53" customFormat="1" ht="21.75" x14ac:dyDescent="0.5">
      <c r="B508" s="170"/>
      <c r="C508" s="67">
        <v>400</v>
      </c>
      <c r="D508" s="81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81"/>
      <c r="T508" s="81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</row>
    <row r="509" spans="2:32" s="53" customFormat="1" ht="21.75" x14ac:dyDescent="0.5">
      <c r="B509" s="170"/>
      <c r="C509" s="67">
        <v>401</v>
      </c>
      <c r="D509" s="81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81"/>
      <c r="T509" s="81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</row>
    <row r="510" spans="2:32" s="53" customFormat="1" ht="21.75" x14ac:dyDescent="0.5">
      <c r="B510" s="170"/>
      <c r="C510" s="67">
        <v>402</v>
      </c>
      <c r="D510" s="81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81"/>
      <c r="T510" s="81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</row>
    <row r="511" spans="2:32" s="53" customFormat="1" ht="21.75" x14ac:dyDescent="0.5">
      <c r="B511" s="170"/>
      <c r="C511" s="67"/>
      <c r="D511" s="81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81"/>
      <c r="T511" s="81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</row>
    <row r="512" spans="2:32" s="53" customFormat="1" ht="21.75" x14ac:dyDescent="0.5">
      <c r="B512" s="170"/>
      <c r="C512" s="67"/>
      <c r="D512" s="81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81"/>
      <c r="T512" s="81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</row>
    <row r="513" spans="2:32" s="53" customFormat="1" ht="21.75" x14ac:dyDescent="0.5">
      <c r="B513" s="170"/>
      <c r="C513" s="67"/>
      <c r="D513" s="81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81"/>
      <c r="T513" s="81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</row>
    <row r="514" spans="2:32" s="53" customFormat="1" ht="21.75" x14ac:dyDescent="0.5">
      <c r="B514" s="170"/>
      <c r="C514" s="67"/>
      <c r="D514" s="81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81"/>
      <c r="T514" s="81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</row>
    <row r="515" spans="2:32" s="53" customFormat="1" ht="21.75" x14ac:dyDescent="0.5">
      <c r="B515" s="170"/>
      <c r="C515" s="67"/>
      <c r="D515" s="81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81"/>
      <c r="T515" s="81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</row>
    <row r="516" spans="2:32" s="53" customFormat="1" ht="21.75" x14ac:dyDescent="0.5">
      <c r="B516" s="170"/>
      <c r="C516" s="67"/>
      <c r="D516" s="81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81"/>
      <c r="T516" s="81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</row>
    <row r="517" spans="2:32" s="53" customFormat="1" ht="21.75" x14ac:dyDescent="0.5">
      <c r="B517" s="170"/>
      <c r="C517" s="67"/>
      <c r="D517" s="81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81"/>
      <c r="T517" s="81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</row>
    <row r="518" spans="2:32" s="53" customFormat="1" ht="21.75" x14ac:dyDescent="0.5">
      <c r="B518" s="170"/>
      <c r="C518" s="67"/>
      <c r="D518" s="81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81"/>
      <c r="T518" s="81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</row>
    <row r="519" spans="2:32" s="53" customFormat="1" ht="21.75" x14ac:dyDescent="0.5">
      <c r="B519" s="170"/>
      <c r="C519" s="67"/>
      <c r="D519" s="81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81"/>
      <c r="T519" s="81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</row>
    <row r="520" spans="2:32" s="53" customFormat="1" ht="21.75" x14ac:dyDescent="0.5">
      <c r="B520" s="170"/>
      <c r="C520" s="67"/>
      <c r="D520" s="81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81"/>
      <c r="T520" s="81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</row>
    <row r="521" spans="2:32" s="53" customFormat="1" ht="21.75" x14ac:dyDescent="0.5">
      <c r="B521" s="170"/>
      <c r="C521" s="67"/>
      <c r="D521" s="81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81"/>
      <c r="T521" s="81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</row>
    <row r="522" spans="2:32" s="53" customFormat="1" ht="21.75" x14ac:dyDescent="0.5">
      <c r="B522" s="170"/>
      <c r="C522" s="67"/>
      <c r="D522" s="81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81"/>
      <c r="T522" s="81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</row>
    <row r="523" spans="2:32" s="53" customFormat="1" ht="21.75" x14ac:dyDescent="0.5">
      <c r="B523" s="170"/>
      <c r="C523" s="67"/>
      <c r="D523" s="81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81"/>
      <c r="T523" s="81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</row>
    <row r="524" spans="2:32" s="53" customFormat="1" ht="21.75" x14ac:dyDescent="0.5">
      <c r="B524" s="170"/>
      <c r="C524" s="67"/>
      <c r="D524" s="81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81"/>
      <c r="T524" s="81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</row>
    <row r="525" spans="2:32" s="53" customFormat="1" ht="21.75" x14ac:dyDescent="0.5">
      <c r="B525" s="170"/>
      <c r="C525" s="67"/>
      <c r="D525" s="81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81"/>
      <c r="T525" s="81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</row>
    <row r="526" spans="2:32" s="53" customFormat="1" ht="21.75" x14ac:dyDescent="0.5">
      <c r="B526" s="170"/>
      <c r="C526" s="67"/>
      <c r="D526" s="81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81"/>
      <c r="T526" s="81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</row>
    <row r="527" spans="2:32" s="53" customFormat="1" ht="21.75" x14ac:dyDescent="0.5">
      <c r="B527" s="170"/>
      <c r="C527" s="67"/>
      <c r="D527" s="81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81"/>
      <c r="T527" s="81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</row>
    <row r="528" spans="2:32" s="53" customFormat="1" ht="21.75" x14ac:dyDescent="0.5">
      <c r="B528" s="170"/>
      <c r="C528" s="67"/>
      <c r="D528" s="81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81"/>
      <c r="T528" s="81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</row>
    <row r="529" spans="2:32" s="53" customFormat="1" ht="21.75" x14ac:dyDescent="0.5">
      <c r="B529" s="170"/>
      <c r="C529" s="67"/>
      <c r="D529" s="81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81"/>
      <c r="T529" s="81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</row>
    <row r="530" spans="2:32" s="53" customFormat="1" ht="21.75" x14ac:dyDescent="0.5">
      <c r="B530" s="170"/>
      <c r="C530" s="67"/>
      <c r="D530" s="81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81"/>
      <c r="T530" s="81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</row>
    <row r="531" spans="2:32" s="53" customFormat="1" ht="21.75" x14ac:dyDescent="0.5">
      <c r="B531" s="170"/>
      <c r="C531" s="67"/>
      <c r="D531" s="81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81"/>
      <c r="T531" s="81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</row>
    <row r="532" spans="2:32" s="53" customFormat="1" ht="21.75" x14ac:dyDescent="0.5">
      <c r="B532" s="170"/>
      <c r="C532" s="67"/>
      <c r="D532" s="81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81"/>
      <c r="T532" s="81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</row>
    <row r="533" spans="2:32" s="53" customFormat="1" ht="21.75" x14ac:dyDescent="0.5">
      <c r="B533" s="170"/>
      <c r="C533" s="67"/>
      <c r="D533" s="81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81"/>
      <c r="T533" s="81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</row>
    <row r="534" spans="2:32" s="53" customFormat="1" ht="21.75" x14ac:dyDescent="0.5">
      <c r="B534" s="170"/>
      <c r="C534" s="67"/>
      <c r="D534" s="81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81"/>
      <c r="T534" s="81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</row>
    <row r="535" spans="2:32" s="53" customFormat="1" ht="21.75" x14ac:dyDescent="0.5">
      <c r="B535" s="170"/>
      <c r="C535" s="67"/>
      <c r="D535" s="81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81"/>
      <c r="T535" s="81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</row>
    <row r="536" spans="2:32" s="53" customFormat="1" ht="21.75" x14ac:dyDescent="0.5">
      <c r="B536" s="170"/>
      <c r="C536" s="67"/>
      <c r="D536" s="81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81"/>
      <c r="T536" s="81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</row>
    <row r="537" spans="2:32" s="53" customFormat="1" ht="21.75" x14ac:dyDescent="0.5">
      <c r="B537" s="170"/>
      <c r="C537" s="67"/>
      <c r="D537" s="81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81"/>
      <c r="T537" s="81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</row>
    <row r="538" spans="2:32" s="53" customFormat="1" ht="21.75" x14ac:dyDescent="0.5">
      <c r="B538" s="170"/>
      <c r="C538" s="67"/>
      <c r="D538" s="81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81"/>
      <c r="T538" s="81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</row>
    <row r="539" spans="2:32" s="53" customFormat="1" ht="21.75" x14ac:dyDescent="0.5">
      <c r="B539" s="170"/>
      <c r="C539" s="67"/>
      <c r="D539" s="81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81"/>
      <c r="T539" s="81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</row>
    <row r="540" spans="2:32" s="53" customFormat="1" ht="21.75" x14ac:dyDescent="0.5">
      <c r="B540" s="170"/>
      <c r="C540" s="67"/>
      <c r="D540" s="81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81"/>
      <c r="T540" s="81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</row>
    <row r="541" spans="2:32" s="53" customFormat="1" ht="21.75" x14ac:dyDescent="0.5">
      <c r="B541" s="170"/>
      <c r="C541" s="67"/>
      <c r="D541" s="81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81"/>
      <c r="T541" s="81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</row>
    <row r="542" spans="2:32" s="53" customFormat="1" ht="21.75" x14ac:dyDescent="0.5">
      <c r="B542" s="170"/>
      <c r="C542" s="67"/>
      <c r="D542" s="81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81"/>
      <c r="T542" s="81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</row>
    <row r="543" spans="2:32" s="53" customFormat="1" ht="21.75" x14ac:dyDescent="0.5">
      <c r="B543" s="170"/>
      <c r="C543" s="67"/>
      <c r="D543" s="81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81"/>
      <c r="T543" s="81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</row>
    <row r="544" spans="2:32" s="53" customFormat="1" ht="21.75" x14ac:dyDescent="0.5">
      <c r="B544" s="170"/>
      <c r="C544" s="67"/>
      <c r="D544" s="81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81"/>
      <c r="T544" s="81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</row>
    <row r="545" spans="2:32" s="53" customFormat="1" ht="21.75" x14ac:dyDescent="0.5">
      <c r="B545" s="170"/>
      <c r="C545" s="67"/>
      <c r="D545" s="81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81"/>
      <c r="T545" s="81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</row>
    <row r="546" spans="2:32" s="53" customFormat="1" ht="21.75" x14ac:dyDescent="0.5">
      <c r="B546" s="170"/>
      <c r="C546" s="67"/>
      <c r="D546" s="81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81"/>
      <c r="T546" s="81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</row>
    <row r="547" spans="2:32" s="53" customFormat="1" ht="21.75" x14ac:dyDescent="0.5">
      <c r="B547" s="170"/>
      <c r="C547" s="67"/>
      <c r="D547" s="81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81"/>
      <c r="T547" s="81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</row>
    <row r="548" spans="2:32" s="53" customFormat="1" ht="21.75" x14ac:dyDescent="0.5">
      <c r="B548" s="170"/>
      <c r="C548" s="67"/>
      <c r="D548" s="81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81"/>
      <c r="T548" s="81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</row>
    <row r="549" spans="2:32" s="53" customFormat="1" ht="21.75" x14ac:dyDescent="0.5">
      <c r="B549" s="170"/>
      <c r="C549" s="67"/>
      <c r="D549" s="81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81"/>
      <c r="T549" s="81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</row>
    <row r="550" spans="2:32" s="53" customFormat="1" ht="21.75" x14ac:dyDescent="0.5">
      <c r="B550" s="170"/>
      <c r="C550" s="67"/>
      <c r="D550" s="81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81"/>
      <c r="T550" s="81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</row>
    <row r="551" spans="2:32" s="53" customFormat="1" ht="21.75" x14ac:dyDescent="0.5">
      <c r="B551" s="170"/>
      <c r="C551" s="67"/>
      <c r="D551" s="81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81"/>
      <c r="T551" s="81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</row>
    <row r="552" spans="2:32" s="53" customFormat="1" ht="21.75" x14ac:dyDescent="0.5">
      <c r="B552" s="170"/>
      <c r="C552" s="67"/>
      <c r="D552" s="81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81"/>
      <c r="T552" s="81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</row>
    <row r="553" spans="2:32" s="53" customFormat="1" ht="21.75" x14ac:dyDescent="0.5">
      <c r="B553" s="170"/>
      <c r="C553" s="67"/>
      <c r="D553" s="81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81"/>
      <c r="T553" s="81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</row>
    <row r="554" spans="2:32" s="53" customFormat="1" ht="21.75" x14ac:dyDescent="0.5">
      <c r="B554" s="170"/>
      <c r="C554" s="67"/>
      <c r="D554" s="81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81"/>
      <c r="T554" s="81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</row>
    <row r="555" spans="2:32" s="53" customFormat="1" ht="21.75" x14ac:dyDescent="0.5">
      <c r="B555" s="170"/>
      <c r="C555" s="67"/>
      <c r="D555" s="81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81"/>
      <c r="T555" s="81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</row>
    <row r="556" spans="2:32" s="53" customFormat="1" ht="21.75" x14ac:dyDescent="0.5">
      <c r="B556" s="170"/>
      <c r="C556" s="67"/>
      <c r="D556" s="81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81"/>
      <c r="T556" s="81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</row>
    <row r="557" spans="2:32" s="53" customFormat="1" ht="21.75" x14ac:dyDescent="0.5">
      <c r="B557" s="170"/>
      <c r="C557" s="67"/>
      <c r="D557" s="81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81"/>
      <c r="T557" s="81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</row>
    <row r="558" spans="2:32" s="53" customFormat="1" ht="21.75" x14ac:dyDescent="0.5">
      <c r="B558" s="170"/>
      <c r="C558" s="67"/>
      <c r="D558" s="81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81"/>
      <c r="T558" s="81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</row>
    <row r="559" spans="2:32" s="53" customFormat="1" ht="21.75" x14ac:dyDescent="0.5">
      <c r="B559" s="170"/>
      <c r="C559" s="67"/>
      <c r="D559" s="81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81"/>
      <c r="T559" s="81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</row>
    <row r="560" spans="2:32" s="53" customFormat="1" ht="21.75" x14ac:dyDescent="0.5">
      <c r="B560" s="170"/>
      <c r="C560" s="67"/>
      <c r="D560" s="81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81"/>
      <c r="T560" s="81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</row>
    <row r="561" spans="2:33" s="53" customFormat="1" ht="21.75" x14ac:dyDescent="0.5">
      <c r="B561" s="170"/>
      <c r="C561" s="67"/>
      <c r="D561" s="81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81"/>
      <c r="T561" s="81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</row>
    <row r="562" spans="2:33" s="53" customFormat="1" ht="21.75" x14ac:dyDescent="0.5">
      <c r="B562" s="170"/>
      <c r="C562" s="67"/>
      <c r="D562" s="81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81"/>
      <c r="T562" s="81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</row>
    <row r="563" spans="2:33" s="53" customFormat="1" ht="21.75" x14ac:dyDescent="0.5">
      <c r="B563" s="170"/>
      <c r="C563" s="67"/>
      <c r="D563" s="81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81"/>
      <c r="T563" s="81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</row>
    <row r="564" spans="2:33" s="53" customFormat="1" ht="21.75" x14ac:dyDescent="0.5">
      <c r="B564" s="170"/>
      <c r="C564" s="67"/>
      <c r="D564" s="81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81"/>
      <c r="T564" s="81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</row>
    <row r="565" spans="2:33" s="54" customFormat="1" ht="21.75" x14ac:dyDescent="0.5">
      <c r="B565" s="171"/>
      <c r="C565" s="58"/>
      <c r="D565" s="84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84"/>
      <c r="T565" s="84"/>
      <c r="U565" s="58"/>
      <c r="V565" s="58"/>
      <c r="W565" s="58"/>
      <c r="X565" s="58"/>
      <c r="Y565" s="58"/>
      <c r="Z565" s="58"/>
      <c r="AA565" s="58"/>
      <c r="AB565" s="67"/>
      <c r="AC565" s="67"/>
      <c r="AD565" s="67"/>
      <c r="AE565" s="67"/>
      <c r="AF565" s="67"/>
      <c r="AG565" s="53"/>
    </row>
    <row r="566" spans="2:33" s="54" customFormat="1" ht="21.75" x14ac:dyDescent="0.5">
      <c r="B566" s="171"/>
      <c r="C566" s="58"/>
      <c r="D566" s="84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84"/>
      <c r="T566" s="84"/>
      <c r="U566" s="58"/>
      <c r="V566" s="58"/>
      <c r="W566" s="58"/>
      <c r="X566" s="58"/>
      <c r="Y566" s="58"/>
      <c r="Z566" s="58"/>
      <c r="AA566" s="58"/>
      <c r="AB566" s="67"/>
      <c r="AC566" s="67"/>
      <c r="AD566" s="67"/>
      <c r="AE566" s="67"/>
      <c r="AF566" s="67"/>
      <c r="AG566" s="53"/>
    </row>
  </sheetData>
  <mergeCells count="32">
    <mergeCell ref="O7:O9"/>
    <mergeCell ref="P7:P9"/>
    <mergeCell ref="V7:V9"/>
    <mergeCell ref="W7:W9"/>
    <mergeCell ref="V6:Y6"/>
    <mergeCell ref="Q6:Q9"/>
    <mergeCell ref="R6:R9"/>
    <mergeCell ref="S6:S9"/>
    <mergeCell ref="T6:T9"/>
    <mergeCell ref="X7:X9"/>
    <mergeCell ref="U6:U9"/>
    <mergeCell ref="J7:J9"/>
    <mergeCell ref="K7:K9"/>
    <mergeCell ref="L7:L9"/>
    <mergeCell ref="M7:M9"/>
    <mergeCell ref="N7:N9"/>
    <mergeCell ref="D1:M1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I7:I9"/>
  </mergeCells>
  <hyperlinks>
    <hyperlink ref="D1:M1" r:id="rId1" display="อยากได้ Report เจ๋งๆ คลิก DownLoad ได้เลย =&gt; AutoReport"/>
  </hyperlinks>
  <pageMargins left="0" right="0" top="0.39370078740157483" bottom="0.39370078740157483" header="0.31496062992125984" footer="0.31496062992125984"/>
  <pageSetup paperSize="310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[2]List!#REF!</xm:f>
          </x14:formula1>
          <xm:sqref>T148:T155 T158:T168 T170 T173:T187 T191:T197 T199:T202 T204 T206:T208 T86:T87 T89:T92 T101:T103 T106 T109 T111:T121 T123:T125 T127:T133 T136 T139:T140 T143:T145 T211:T214 T217 T219:T224 T227 T229:T231 T238:T242 T233:T234 T244:T249 T252 T254:T262 T264 T267:T270 T273:T277 T279:T285 T287:T289 T94:T99</xm:sqref>
        </x14:dataValidation>
        <x14:dataValidation type="list" allowBlank="1" showInputMessage="1">
          <x14:formula1>
            <xm:f>[2]List!#REF!</xm:f>
          </x14:formula1>
          <xm:sqref>S148:S155 S158:S168 S170 S173:S187 S191:S197 S199:S202 S204 S206:S208 S86:S87 S89:S92 S101:S103 S106 S109 S111:S121 S123:S125 S127:S133 S136 S139:S140 S143:S145 S211:S214 S217 S219:S224 S227 S229:S231 S238:S242 S233:S234 S244:S249 S252 S254:S262 S264 S267:S270 S273:S277 S279:S285 S287:S289 S94:S99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4"/>
  <sheetViews>
    <sheetView zoomScale="80" zoomScaleNormal="80" workbookViewId="0">
      <selection activeCell="B84" sqref="B84"/>
    </sheetView>
  </sheetViews>
  <sheetFormatPr defaultRowHeight="14.25" x14ac:dyDescent="0.2"/>
  <cols>
    <col min="1" max="1" width="0.875" customWidth="1"/>
    <col min="2" max="2" width="36.75" style="72" customWidth="1"/>
    <col min="3" max="3" width="7.125" style="72" customWidth="1"/>
    <col min="4" max="4" width="7.75" style="72" customWidth="1"/>
    <col min="5" max="5" width="7.375" style="72" customWidth="1"/>
    <col min="6" max="6" width="5.625" style="72" customWidth="1"/>
    <col min="7" max="7" width="5.875" style="72" customWidth="1"/>
    <col min="8" max="8" width="14.625" style="72" customWidth="1"/>
    <col min="9" max="9" width="5.25" style="72" customWidth="1"/>
    <col min="10" max="10" width="3.875" style="72" customWidth="1"/>
    <col min="11" max="11" width="4.125" style="72" customWidth="1"/>
    <col min="12" max="12" width="5.875" style="72" customWidth="1"/>
    <col min="13" max="13" width="12.625" style="72" customWidth="1"/>
    <col min="14" max="14" width="6.625" style="72" customWidth="1"/>
    <col min="15" max="15" width="4.375" style="72" customWidth="1"/>
    <col min="16" max="16" width="7.375" style="72" customWidth="1"/>
    <col min="17" max="17" width="7.5" style="72" customWidth="1"/>
    <col min="18" max="18" width="3.375" style="72" customWidth="1"/>
    <col min="19" max="19" width="4.875" style="72" customWidth="1"/>
    <col min="20" max="20" width="8.75" style="72" customWidth="1"/>
    <col min="21" max="21" width="11.5" style="72" customWidth="1"/>
    <col min="22" max="22" width="7" style="72" customWidth="1"/>
    <col min="23" max="23" width="6.625" style="72" customWidth="1"/>
    <col min="24" max="24" width="5.625" style="72" customWidth="1"/>
    <col min="25" max="25" width="4.375" style="72" customWidth="1"/>
    <col min="26" max="26" width="7" style="72" customWidth="1"/>
    <col min="27" max="27" width="6.75" style="72" customWidth="1"/>
    <col min="28" max="28" width="7.5" style="72" customWidth="1"/>
    <col min="29" max="32" width="9" style="72"/>
  </cols>
  <sheetData>
    <row r="1" spans="2:32" s="1" customFormat="1" ht="20.25" customHeight="1" x14ac:dyDescent="0.65">
      <c r="B1" s="6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2" t="s">
        <v>0</v>
      </c>
      <c r="AB1" s="2"/>
    </row>
    <row r="2" spans="2:32" s="3" customFormat="1" ht="30.75" customHeight="1" x14ac:dyDescent="0.7"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23" t="s">
        <v>1</v>
      </c>
      <c r="P2" s="6"/>
      <c r="Q2" s="68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6"/>
      <c r="AD2" s="6"/>
      <c r="AE2" s="6"/>
      <c r="AF2" s="6"/>
    </row>
    <row r="3" spans="2:32" s="6" customFormat="1" ht="30.75" customHeight="1" x14ac:dyDescent="0.7">
      <c r="B3" s="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23" t="s">
        <v>1839</v>
      </c>
      <c r="O3" s="68"/>
      <c r="Q3" s="23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2:32" s="7" customFormat="1" ht="20.25" customHeight="1" x14ac:dyDescent="0.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9"/>
      <c r="AD4" s="69"/>
      <c r="AE4" s="69"/>
      <c r="AF4" s="69"/>
    </row>
    <row r="5" spans="2:32" s="7" customFormat="1" ht="20.2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30"/>
      <c r="R5" s="531" t="s">
        <v>4</v>
      </c>
      <c r="S5" s="532"/>
      <c r="T5" s="532"/>
      <c r="U5" s="532"/>
      <c r="V5" s="532"/>
      <c r="W5" s="532"/>
      <c r="X5" s="532"/>
      <c r="Y5" s="532"/>
      <c r="Z5" s="532"/>
      <c r="AA5" s="532"/>
      <c r="AB5" s="533"/>
      <c r="AC5" s="69"/>
      <c r="AD5" s="69"/>
      <c r="AE5" s="69"/>
      <c r="AF5" s="69"/>
    </row>
    <row r="6" spans="2:32" s="7" customFormat="1" ht="20.25" customHeight="1" x14ac:dyDescent="0.5">
      <c r="B6" s="527"/>
      <c r="C6" s="565" t="s">
        <v>5</v>
      </c>
      <c r="D6" s="544" t="s">
        <v>6</v>
      </c>
      <c r="E6" s="547" t="s">
        <v>7</v>
      </c>
      <c r="F6" s="568" t="s">
        <v>8</v>
      </c>
      <c r="G6" s="568"/>
      <c r="H6" s="144"/>
      <c r="I6" s="544" t="s">
        <v>9</v>
      </c>
      <c r="J6" s="569" t="s">
        <v>10</v>
      </c>
      <c r="K6" s="570"/>
      <c r="L6" s="571"/>
      <c r="M6" s="9" t="s">
        <v>1446</v>
      </c>
      <c r="N6" s="10"/>
      <c r="O6" s="10"/>
      <c r="P6" s="10"/>
      <c r="Q6" s="10"/>
      <c r="R6" s="553" t="s">
        <v>5</v>
      </c>
      <c r="S6" s="553" t="s">
        <v>103</v>
      </c>
      <c r="T6" s="553" t="s">
        <v>12</v>
      </c>
      <c r="U6" s="553" t="s">
        <v>1447</v>
      </c>
      <c r="V6" s="553" t="s">
        <v>14</v>
      </c>
      <c r="W6" s="556" t="s">
        <v>15</v>
      </c>
      <c r="X6" s="557"/>
      <c r="Y6" s="557"/>
      <c r="Z6" s="558"/>
      <c r="AA6" s="553" t="s">
        <v>16</v>
      </c>
      <c r="AB6" s="553" t="s">
        <v>17</v>
      </c>
      <c r="AC6" s="69"/>
      <c r="AD6" s="69"/>
      <c r="AE6" s="69"/>
      <c r="AF6" s="69"/>
    </row>
    <row r="7" spans="2:32" s="7" customFormat="1" ht="20.25" customHeight="1" x14ac:dyDescent="0.5">
      <c r="B7" s="527"/>
      <c r="C7" s="566"/>
      <c r="D7" s="545"/>
      <c r="E7" s="548"/>
      <c r="F7" s="545" t="s">
        <v>18</v>
      </c>
      <c r="G7" s="545" t="s">
        <v>19</v>
      </c>
      <c r="H7" s="145"/>
      <c r="I7" s="545"/>
      <c r="J7" s="559" t="s">
        <v>20</v>
      </c>
      <c r="K7" s="559" t="s">
        <v>21</v>
      </c>
      <c r="L7" s="559" t="s">
        <v>22</v>
      </c>
      <c r="M7" s="544" t="s">
        <v>23</v>
      </c>
      <c r="N7" s="544" t="s">
        <v>24</v>
      </c>
      <c r="O7" s="544" t="s">
        <v>25</v>
      </c>
      <c r="P7" s="544" t="s">
        <v>26</v>
      </c>
      <c r="Q7" s="547" t="s">
        <v>27</v>
      </c>
      <c r="R7" s="554"/>
      <c r="S7" s="554"/>
      <c r="T7" s="554"/>
      <c r="U7" s="554"/>
      <c r="V7" s="554"/>
      <c r="W7" s="550" t="s">
        <v>104</v>
      </c>
      <c r="X7" s="553" t="s">
        <v>105</v>
      </c>
      <c r="Y7" s="553" t="s">
        <v>25</v>
      </c>
      <c r="Z7" s="553" t="s">
        <v>28</v>
      </c>
      <c r="AA7" s="554"/>
      <c r="AB7" s="554"/>
      <c r="AC7" s="69"/>
      <c r="AD7" s="69"/>
      <c r="AE7" s="69"/>
      <c r="AF7" s="69"/>
    </row>
    <row r="8" spans="2:32" s="7" customFormat="1" ht="20.25" customHeight="1" x14ac:dyDescent="0.5">
      <c r="B8" s="527"/>
      <c r="C8" s="566"/>
      <c r="D8" s="545"/>
      <c r="E8" s="548"/>
      <c r="F8" s="545"/>
      <c r="G8" s="545"/>
      <c r="H8" s="145" t="s">
        <v>2191</v>
      </c>
      <c r="I8" s="545"/>
      <c r="J8" s="560"/>
      <c r="K8" s="560"/>
      <c r="L8" s="560"/>
      <c r="M8" s="545"/>
      <c r="N8" s="545"/>
      <c r="O8" s="545"/>
      <c r="P8" s="545"/>
      <c r="Q8" s="548"/>
      <c r="R8" s="554"/>
      <c r="S8" s="554"/>
      <c r="T8" s="554"/>
      <c r="U8" s="554"/>
      <c r="V8" s="554"/>
      <c r="W8" s="551"/>
      <c r="X8" s="554"/>
      <c r="Y8" s="554"/>
      <c r="Z8" s="554"/>
      <c r="AA8" s="554"/>
      <c r="AB8" s="554"/>
      <c r="AC8" s="69"/>
      <c r="AD8" s="69"/>
      <c r="AE8" s="69"/>
      <c r="AF8" s="69"/>
    </row>
    <row r="9" spans="2:32" s="7" customFormat="1" ht="74.25" customHeight="1" x14ac:dyDescent="0.5">
      <c r="B9" s="528"/>
      <c r="C9" s="567"/>
      <c r="D9" s="546"/>
      <c r="E9" s="549"/>
      <c r="F9" s="546"/>
      <c r="G9" s="546"/>
      <c r="H9" s="146"/>
      <c r="I9" s="546"/>
      <c r="J9" s="561"/>
      <c r="K9" s="561"/>
      <c r="L9" s="561"/>
      <c r="M9" s="546"/>
      <c r="N9" s="546"/>
      <c r="O9" s="546"/>
      <c r="P9" s="546"/>
      <c r="Q9" s="549"/>
      <c r="R9" s="555"/>
      <c r="S9" s="555"/>
      <c r="T9" s="555"/>
      <c r="U9" s="555"/>
      <c r="V9" s="555"/>
      <c r="W9" s="552"/>
      <c r="X9" s="555"/>
      <c r="Y9" s="555"/>
      <c r="Z9" s="555"/>
      <c r="AA9" s="555"/>
      <c r="AB9" s="555"/>
      <c r="AC9" s="69"/>
      <c r="AD9" s="69"/>
      <c r="AE9" s="69"/>
      <c r="AF9" s="69"/>
    </row>
    <row r="10" spans="2:32" s="7" customFormat="1" ht="20.25" customHeight="1" x14ac:dyDescent="0.5">
      <c r="B10" s="89" t="s">
        <v>1397</v>
      </c>
      <c r="C10" s="70">
        <v>1</v>
      </c>
      <c r="D10" s="89" t="s">
        <v>30</v>
      </c>
      <c r="E10" s="89">
        <v>57715</v>
      </c>
      <c r="F10" s="89">
        <v>188</v>
      </c>
      <c r="G10" s="89">
        <v>1989</v>
      </c>
      <c r="H10" s="89"/>
      <c r="I10" s="70">
        <v>7</v>
      </c>
      <c r="J10" s="89">
        <v>1</v>
      </c>
      <c r="K10" s="89">
        <v>3</v>
      </c>
      <c r="L10" s="89" t="s">
        <v>397</v>
      </c>
      <c r="M10" s="88">
        <v>691.5</v>
      </c>
      <c r="N10" s="70">
        <v>22.5</v>
      </c>
      <c r="O10" s="70"/>
      <c r="P10" s="70"/>
      <c r="Q10" s="70"/>
      <c r="R10" s="70">
        <v>1</v>
      </c>
      <c r="S10" s="70">
        <v>1</v>
      </c>
      <c r="T10" s="70" t="s">
        <v>31</v>
      </c>
      <c r="U10" s="70" t="s">
        <v>69</v>
      </c>
      <c r="V10" s="70">
        <v>90</v>
      </c>
      <c r="W10" s="70"/>
      <c r="X10" s="70">
        <v>90</v>
      </c>
      <c r="Y10" s="70"/>
      <c r="Z10" s="70"/>
      <c r="AA10" s="70">
        <v>15</v>
      </c>
      <c r="AB10" s="70"/>
      <c r="AC10" s="69"/>
      <c r="AD10" s="69"/>
      <c r="AE10" s="69"/>
      <c r="AF10" s="69"/>
    </row>
    <row r="11" spans="2:32" s="7" customFormat="1" ht="20.25" customHeight="1" x14ac:dyDescent="0.5">
      <c r="B11" s="89" t="s">
        <v>1397</v>
      </c>
      <c r="C11" s="70">
        <v>2</v>
      </c>
      <c r="D11" s="89" t="s">
        <v>30</v>
      </c>
      <c r="E11" s="89">
        <v>57723</v>
      </c>
      <c r="F11" s="89">
        <v>187</v>
      </c>
      <c r="G11" s="89">
        <v>1988</v>
      </c>
      <c r="H11" s="89"/>
      <c r="I11" s="70">
        <v>7</v>
      </c>
      <c r="J11" s="89">
        <v>3</v>
      </c>
      <c r="K11" s="89">
        <v>0</v>
      </c>
      <c r="L11" s="89" t="s">
        <v>96</v>
      </c>
      <c r="M11" s="88">
        <v>1279</v>
      </c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69"/>
      <c r="AD11" s="69"/>
      <c r="AE11" s="69"/>
      <c r="AF11" s="69"/>
    </row>
    <row r="12" spans="2:32" s="8" customFormat="1" ht="20.25" customHeight="1" x14ac:dyDescent="0.5">
      <c r="B12" s="70" t="s">
        <v>1397</v>
      </c>
      <c r="C12" s="70">
        <v>3</v>
      </c>
      <c r="D12" s="70" t="s">
        <v>30</v>
      </c>
      <c r="E12" s="70">
        <v>15771</v>
      </c>
      <c r="F12" s="70">
        <v>19</v>
      </c>
      <c r="G12" s="70">
        <v>411</v>
      </c>
      <c r="H12" s="70"/>
      <c r="I12" s="70">
        <v>7</v>
      </c>
      <c r="J12" s="70">
        <v>11</v>
      </c>
      <c r="K12" s="70">
        <v>0</v>
      </c>
      <c r="L12" s="70">
        <v>1</v>
      </c>
      <c r="M12" s="88">
        <v>4401</v>
      </c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94"/>
      <c r="AD12" s="94"/>
      <c r="AE12" s="94"/>
      <c r="AF12" s="94"/>
    </row>
    <row r="13" spans="2:32" s="7" customFormat="1" ht="20.25" customHeight="1" x14ac:dyDescent="0.5">
      <c r="B13" s="89" t="s">
        <v>1398</v>
      </c>
      <c r="C13" s="70">
        <v>4</v>
      </c>
      <c r="D13" s="89" t="s">
        <v>30</v>
      </c>
      <c r="E13" s="89">
        <v>15775</v>
      </c>
      <c r="F13" s="89">
        <v>24</v>
      </c>
      <c r="G13" s="89">
        <v>415</v>
      </c>
      <c r="H13" s="89"/>
      <c r="I13" s="70">
        <v>7</v>
      </c>
      <c r="J13" s="89">
        <v>3</v>
      </c>
      <c r="K13" s="89">
        <v>1</v>
      </c>
      <c r="L13" s="89" t="s">
        <v>48</v>
      </c>
      <c r="M13" s="88">
        <v>1366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69"/>
      <c r="AD13" s="69"/>
      <c r="AE13" s="69"/>
      <c r="AF13" s="69"/>
    </row>
    <row r="14" spans="2:32" s="7" customFormat="1" ht="20.25" customHeight="1" x14ac:dyDescent="0.5">
      <c r="B14" s="89" t="s">
        <v>1399</v>
      </c>
      <c r="C14" s="70">
        <v>5</v>
      </c>
      <c r="D14" s="89" t="s">
        <v>30</v>
      </c>
      <c r="E14" s="89">
        <v>40254</v>
      </c>
      <c r="F14" s="89">
        <v>1</v>
      </c>
      <c r="G14" s="89">
        <v>1039</v>
      </c>
      <c r="H14" s="89"/>
      <c r="I14" s="70">
        <v>7</v>
      </c>
      <c r="J14" s="89">
        <v>7</v>
      </c>
      <c r="K14" s="89">
        <v>1</v>
      </c>
      <c r="L14" s="89" t="s">
        <v>435</v>
      </c>
      <c r="M14" s="88">
        <v>2916</v>
      </c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69"/>
      <c r="AD14" s="69"/>
      <c r="AE14" s="69"/>
      <c r="AF14" s="69"/>
    </row>
    <row r="15" spans="2:32" s="7" customFormat="1" ht="20.25" customHeight="1" x14ac:dyDescent="0.5">
      <c r="B15" s="89" t="s">
        <v>1400</v>
      </c>
      <c r="C15" s="70">
        <v>6</v>
      </c>
      <c r="D15" s="89" t="s">
        <v>30</v>
      </c>
      <c r="E15" s="89">
        <v>40253</v>
      </c>
      <c r="F15" s="89">
        <v>3</v>
      </c>
      <c r="G15" s="89">
        <v>1038</v>
      </c>
      <c r="H15" s="89"/>
      <c r="I15" s="70">
        <v>7</v>
      </c>
      <c r="J15" s="89">
        <v>5</v>
      </c>
      <c r="K15" s="89">
        <v>2</v>
      </c>
      <c r="L15" s="89" t="s">
        <v>118</v>
      </c>
      <c r="M15" s="88">
        <v>2274.5</v>
      </c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69"/>
      <c r="AD15" s="69"/>
      <c r="AE15" s="69"/>
      <c r="AF15" s="69"/>
    </row>
    <row r="16" spans="2:32" s="7" customFormat="1" ht="20.25" customHeight="1" x14ac:dyDescent="0.5">
      <c r="B16" s="89" t="s">
        <v>1401</v>
      </c>
      <c r="C16" s="70">
        <v>7</v>
      </c>
      <c r="D16" s="89" t="s">
        <v>30</v>
      </c>
      <c r="E16" s="89">
        <v>57717</v>
      </c>
      <c r="F16" s="89">
        <v>190</v>
      </c>
      <c r="G16" s="89">
        <v>1991</v>
      </c>
      <c r="H16" s="89"/>
      <c r="I16" s="70">
        <v>7</v>
      </c>
      <c r="J16" s="89">
        <v>0</v>
      </c>
      <c r="K16" s="89">
        <v>2</v>
      </c>
      <c r="L16" s="89" t="s">
        <v>62</v>
      </c>
      <c r="M16" s="88">
        <v>197.5</v>
      </c>
      <c r="N16" s="70">
        <v>22.5</v>
      </c>
      <c r="O16" s="70"/>
      <c r="P16" s="70"/>
      <c r="Q16" s="70"/>
      <c r="R16" s="70">
        <v>1</v>
      </c>
      <c r="S16" s="70">
        <v>45</v>
      </c>
      <c r="T16" s="70" t="s">
        <v>31</v>
      </c>
      <c r="U16" s="70" t="s">
        <v>32</v>
      </c>
      <c r="V16" s="70">
        <v>180</v>
      </c>
      <c r="W16" s="70"/>
      <c r="X16" s="70"/>
      <c r="Y16" s="70"/>
      <c r="Z16" s="70"/>
      <c r="AA16" s="70"/>
      <c r="AB16" s="70"/>
      <c r="AC16" s="69"/>
      <c r="AD16" s="69"/>
      <c r="AE16" s="69"/>
      <c r="AF16" s="69"/>
    </row>
    <row r="17" spans="2:32" s="7" customFormat="1" ht="20.25" customHeight="1" x14ac:dyDescent="0.5">
      <c r="B17" s="89" t="s">
        <v>1401</v>
      </c>
      <c r="C17" s="70">
        <v>8</v>
      </c>
      <c r="D17" s="89" t="s">
        <v>30</v>
      </c>
      <c r="E17" s="89">
        <v>57718</v>
      </c>
      <c r="F17" s="89">
        <v>191</v>
      </c>
      <c r="G17" s="89">
        <v>1992</v>
      </c>
      <c r="H17" s="89"/>
      <c r="I17" s="70">
        <v>7</v>
      </c>
      <c r="J17" s="89">
        <v>0</v>
      </c>
      <c r="K17" s="89">
        <v>3</v>
      </c>
      <c r="L17" s="89" t="s">
        <v>155</v>
      </c>
      <c r="M17" s="88">
        <v>395</v>
      </c>
      <c r="N17" s="70"/>
      <c r="O17" s="70"/>
      <c r="P17" s="70"/>
      <c r="Q17" s="70"/>
      <c r="R17" s="70"/>
      <c r="S17" s="70"/>
      <c r="T17" s="70" t="s">
        <v>478</v>
      </c>
      <c r="U17" s="70"/>
      <c r="V17" s="70"/>
      <c r="W17" s="70"/>
      <c r="X17" s="70">
        <v>90</v>
      </c>
      <c r="Y17" s="70"/>
      <c r="Z17" s="70"/>
      <c r="AA17" s="70">
        <v>20</v>
      </c>
      <c r="AB17" s="70"/>
      <c r="AC17" s="69"/>
      <c r="AD17" s="69"/>
      <c r="AE17" s="69"/>
      <c r="AF17" s="69"/>
    </row>
    <row r="18" spans="2:32" s="7" customFormat="1" ht="20.25" customHeight="1" x14ac:dyDescent="0.5">
      <c r="B18" s="89"/>
      <c r="C18" s="70"/>
      <c r="D18" s="89"/>
      <c r="E18" s="89"/>
      <c r="F18" s="89"/>
      <c r="G18" s="89"/>
      <c r="H18" s="89"/>
      <c r="I18" s="70"/>
      <c r="J18" s="89"/>
      <c r="K18" s="89"/>
      <c r="L18" s="89"/>
      <c r="M18" s="88"/>
      <c r="N18" s="70"/>
      <c r="O18" s="70"/>
      <c r="P18" s="70"/>
      <c r="Q18" s="70"/>
      <c r="R18" s="70"/>
      <c r="S18" s="70"/>
      <c r="T18" s="70" t="s">
        <v>479</v>
      </c>
      <c r="U18" s="70"/>
      <c r="V18" s="70"/>
      <c r="W18" s="70"/>
      <c r="X18" s="70">
        <v>90</v>
      </c>
      <c r="Y18" s="70"/>
      <c r="Z18" s="70"/>
      <c r="AA18" s="70"/>
      <c r="AB18" s="70"/>
      <c r="AC18" s="69"/>
      <c r="AD18" s="69"/>
      <c r="AE18" s="69"/>
      <c r="AF18" s="69"/>
    </row>
    <row r="19" spans="2:32" s="8" customFormat="1" ht="20.25" customHeight="1" x14ac:dyDescent="0.5">
      <c r="B19" s="70" t="s">
        <v>1402</v>
      </c>
      <c r="C19" s="70">
        <v>9</v>
      </c>
      <c r="D19" s="70" t="s">
        <v>30</v>
      </c>
      <c r="E19" s="70">
        <v>49355</v>
      </c>
      <c r="F19" s="70">
        <v>14</v>
      </c>
      <c r="G19" s="70">
        <v>2173</v>
      </c>
      <c r="H19" s="70"/>
      <c r="I19" s="70">
        <v>7</v>
      </c>
      <c r="J19" s="70">
        <v>4</v>
      </c>
      <c r="K19" s="70">
        <v>3</v>
      </c>
      <c r="L19" s="70">
        <v>68</v>
      </c>
      <c r="M19" s="88">
        <v>1968</v>
      </c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94"/>
      <c r="AD19" s="94"/>
      <c r="AE19" s="94"/>
      <c r="AF19" s="94"/>
    </row>
    <row r="20" spans="2:32" s="7" customFormat="1" ht="20.25" customHeight="1" x14ac:dyDescent="0.5">
      <c r="B20" s="89" t="s">
        <v>1404</v>
      </c>
      <c r="C20" s="70">
        <v>11</v>
      </c>
      <c r="D20" s="89" t="s">
        <v>30</v>
      </c>
      <c r="E20" s="89">
        <v>57721</v>
      </c>
      <c r="F20" s="89">
        <v>194</v>
      </c>
      <c r="G20" s="89">
        <v>1995</v>
      </c>
      <c r="H20" s="89"/>
      <c r="I20" s="70">
        <v>7</v>
      </c>
      <c r="J20" s="89">
        <v>0</v>
      </c>
      <c r="K20" s="89">
        <v>2</v>
      </c>
      <c r="L20" s="89" t="s">
        <v>67</v>
      </c>
      <c r="M20" s="88">
        <v>228.75</v>
      </c>
      <c r="N20" s="70">
        <v>6.25</v>
      </c>
      <c r="O20" s="70"/>
      <c r="P20" s="70"/>
      <c r="Q20" s="70"/>
      <c r="R20" s="70">
        <v>1</v>
      </c>
      <c r="S20" s="70">
        <v>54</v>
      </c>
      <c r="T20" s="70" t="s">
        <v>31</v>
      </c>
      <c r="U20" s="70" t="s">
        <v>69</v>
      </c>
      <c r="V20" s="70">
        <v>25</v>
      </c>
      <c r="W20" s="70"/>
      <c r="X20" s="70">
        <v>25</v>
      </c>
      <c r="Y20" s="70"/>
      <c r="Z20" s="70"/>
      <c r="AA20" s="70">
        <v>22</v>
      </c>
      <c r="AB20" s="70"/>
      <c r="AC20" s="69"/>
      <c r="AD20" s="69"/>
      <c r="AE20" s="69"/>
      <c r="AF20" s="69"/>
    </row>
    <row r="21" spans="2:32" s="7" customFormat="1" ht="20.25" customHeight="1" x14ac:dyDescent="0.5">
      <c r="B21" s="89" t="s">
        <v>1405</v>
      </c>
      <c r="C21" s="70">
        <v>12</v>
      </c>
      <c r="D21" s="89" t="s">
        <v>30</v>
      </c>
      <c r="E21" s="89">
        <v>40256</v>
      </c>
      <c r="F21" s="89">
        <v>137</v>
      </c>
      <c r="G21" s="89">
        <v>1041</v>
      </c>
      <c r="H21" s="89"/>
      <c r="I21" s="70">
        <v>7</v>
      </c>
      <c r="J21" s="89">
        <v>8</v>
      </c>
      <c r="K21" s="89">
        <v>0</v>
      </c>
      <c r="L21" s="89" t="s">
        <v>371</v>
      </c>
      <c r="M21" s="88">
        <v>3218</v>
      </c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69"/>
      <c r="AD21" s="69"/>
      <c r="AE21" s="69"/>
      <c r="AF21" s="69"/>
    </row>
    <row r="22" spans="2:32" s="7" customFormat="1" ht="20.25" customHeight="1" x14ac:dyDescent="0.5">
      <c r="B22" s="89" t="s">
        <v>1406</v>
      </c>
      <c r="C22" s="70">
        <v>13</v>
      </c>
      <c r="D22" s="89" t="s">
        <v>30</v>
      </c>
      <c r="E22" s="89">
        <v>15973</v>
      </c>
      <c r="F22" s="89">
        <v>17</v>
      </c>
      <c r="G22" s="89">
        <v>3008</v>
      </c>
      <c r="H22" s="89"/>
      <c r="I22" s="70">
        <v>7</v>
      </c>
      <c r="J22" s="89">
        <v>11</v>
      </c>
      <c r="K22" s="89">
        <v>1</v>
      </c>
      <c r="L22" s="89" t="s">
        <v>322</v>
      </c>
      <c r="M22" s="88">
        <v>4572</v>
      </c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69"/>
      <c r="AD22" s="69"/>
      <c r="AE22" s="69"/>
      <c r="AF22" s="69"/>
    </row>
    <row r="23" spans="2:32" s="8" customFormat="1" ht="20.25" customHeight="1" x14ac:dyDescent="0.5">
      <c r="B23" s="70" t="s">
        <v>1407</v>
      </c>
      <c r="C23" s="70">
        <v>14</v>
      </c>
      <c r="D23" s="70" t="s">
        <v>30</v>
      </c>
      <c r="E23" s="70">
        <v>21203</v>
      </c>
      <c r="F23" s="70">
        <v>117</v>
      </c>
      <c r="G23" s="70">
        <v>490</v>
      </c>
      <c r="H23" s="70"/>
      <c r="I23" s="70">
        <v>7</v>
      </c>
      <c r="J23" s="70">
        <v>14</v>
      </c>
      <c r="K23" s="70">
        <v>0</v>
      </c>
      <c r="L23" s="70">
        <v>96</v>
      </c>
      <c r="M23" s="88">
        <v>5696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94"/>
      <c r="AD23" s="94"/>
      <c r="AE23" s="94"/>
      <c r="AF23" s="94"/>
    </row>
    <row r="24" spans="2:32" s="8" customFormat="1" ht="20.25" customHeight="1" x14ac:dyDescent="0.5">
      <c r="B24" s="70" t="s">
        <v>1408</v>
      </c>
      <c r="C24" s="70">
        <v>15</v>
      </c>
      <c r="D24" s="70" t="s">
        <v>30</v>
      </c>
      <c r="E24" s="70">
        <v>55704</v>
      </c>
      <c r="F24" s="70">
        <v>210</v>
      </c>
      <c r="G24" s="70">
        <v>1834</v>
      </c>
      <c r="H24" s="70"/>
      <c r="I24" s="70">
        <v>7</v>
      </c>
      <c r="J24" s="70">
        <v>13</v>
      </c>
      <c r="K24" s="70">
        <v>0</v>
      </c>
      <c r="L24" s="70">
        <v>53</v>
      </c>
      <c r="M24" s="88">
        <v>5253</v>
      </c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94"/>
      <c r="AD24" s="94"/>
      <c r="AE24" s="94"/>
      <c r="AF24" s="94"/>
    </row>
    <row r="25" spans="2:32" s="7" customFormat="1" ht="20.25" customHeight="1" x14ac:dyDescent="0.5">
      <c r="B25" s="89" t="s">
        <v>1409</v>
      </c>
      <c r="C25" s="70">
        <v>16</v>
      </c>
      <c r="D25" s="89" t="s">
        <v>30</v>
      </c>
      <c r="E25" s="89">
        <v>55629</v>
      </c>
      <c r="F25" s="89">
        <v>147</v>
      </c>
      <c r="G25" s="89">
        <v>1811</v>
      </c>
      <c r="H25" s="89"/>
      <c r="I25" s="70">
        <v>7</v>
      </c>
      <c r="J25" s="89">
        <v>2</v>
      </c>
      <c r="K25" s="89">
        <v>3</v>
      </c>
      <c r="L25" s="89" t="s">
        <v>140</v>
      </c>
      <c r="M25" s="88">
        <v>1107</v>
      </c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69"/>
      <c r="AD25" s="69"/>
      <c r="AE25" s="69"/>
      <c r="AF25" s="69"/>
    </row>
    <row r="26" spans="2:32" s="7" customFormat="1" ht="20.25" customHeight="1" x14ac:dyDescent="0.5">
      <c r="B26" s="89" t="s">
        <v>1410</v>
      </c>
      <c r="C26" s="70">
        <v>17</v>
      </c>
      <c r="D26" s="89" t="s">
        <v>30</v>
      </c>
      <c r="E26" s="89">
        <v>40211</v>
      </c>
      <c r="F26" s="89">
        <v>11</v>
      </c>
      <c r="G26" s="89">
        <v>996</v>
      </c>
      <c r="H26" s="89"/>
      <c r="I26" s="70">
        <v>7</v>
      </c>
      <c r="J26" s="89">
        <v>13</v>
      </c>
      <c r="K26" s="89">
        <v>2</v>
      </c>
      <c r="L26" s="89" t="s">
        <v>95</v>
      </c>
      <c r="M26" s="88">
        <v>5410</v>
      </c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69"/>
      <c r="AD26" s="69"/>
      <c r="AE26" s="69"/>
      <c r="AF26" s="69"/>
    </row>
    <row r="27" spans="2:32" s="8" customFormat="1" ht="20.25" customHeight="1" x14ac:dyDescent="0.5">
      <c r="B27" s="70" t="s">
        <v>1411</v>
      </c>
      <c r="C27" s="70">
        <v>18</v>
      </c>
      <c r="D27" s="70" t="s">
        <v>30</v>
      </c>
      <c r="E27" s="70">
        <v>41037</v>
      </c>
      <c r="F27" s="70">
        <v>265</v>
      </c>
      <c r="G27" s="70">
        <v>1907</v>
      </c>
      <c r="H27" s="70"/>
      <c r="I27" s="70">
        <v>7</v>
      </c>
      <c r="J27" s="70">
        <v>4</v>
      </c>
      <c r="K27" s="70">
        <v>0</v>
      </c>
      <c r="L27" s="70">
        <v>0</v>
      </c>
      <c r="M27" s="88">
        <v>1600</v>
      </c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94"/>
      <c r="AD27" s="94"/>
      <c r="AE27" s="94"/>
      <c r="AF27" s="94"/>
    </row>
    <row r="28" spans="2:32" s="7" customFormat="1" ht="20.25" customHeight="1" x14ac:dyDescent="0.5">
      <c r="B28" s="89" t="s">
        <v>1412</v>
      </c>
      <c r="C28" s="70">
        <v>19</v>
      </c>
      <c r="D28" s="89" t="s">
        <v>30</v>
      </c>
      <c r="E28" s="89">
        <v>40252</v>
      </c>
      <c r="F28" s="89">
        <v>2</v>
      </c>
      <c r="G28" s="89">
        <v>1037</v>
      </c>
      <c r="H28" s="89"/>
      <c r="I28" s="70">
        <v>7</v>
      </c>
      <c r="J28" s="89">
        <v>2</v>
      </c>
      <c r="K28" s="89">
        <v>2</v>
      </c>
      <c r="L28" s="89" t="s">
        <v>912</v>
      </c>
      <c r="M28" s="88">
        <v>1087</v>
      </c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69"/>
      <c r="AD28" s="69"/>
      <c r="AE28" s="69"/>
      <c r="AF28" s="69"/>
    </row>
    <row r="29" spans="2:32" s="7" customFormat="1" ht="20.25" customHeight="1" x14ac:dyDescent="0.5">
      <c r="B29" s="89" t="s">
        <v>1413</v>
      </c>
      <c r="C29" s="70">
        <v>20</v>
      </c>
      <c r="D29" s="89" t="s">
        <v>30</v>
      </c>
      <c r="E29" s="89">
        <v>57719</v>
      </c>
      <c r="F29" s="89">
        <v>192</v>
      </c>
      <c r="G29" s="89">
        <v>1993</v>
      </c>
      <c r="H29" s="89"/>
      <c r="I29" s="70">
        <v>7</v>
      </c>
      <c r="J29" s="89">
        <v>0</v>
      </c>
      <c r="K29" s="89">
        <v>2</v>
      </c>
      <c r="L29" s="89" t="s">
        <v>279</v>
      </c>
      <c r="M29" s="88">
        <v>266.75</v>
      </c>
      <c r="N29" s="70">
        <v>11.25</v>
      </c>
      <c r="O29" s="70"/>
      <c r="P29" s="70"/>
      <c r="Q29" s="70"/>
      <c r="R29" s="70">
        <v>1</v>
      </c>
      <c r="S29" s="70">
        <v>120</v>
      </c>
      <c r="T29" s="70" t="s">
        <v>31</v>
      </c>
      <c r="U29" s="70" t="s">
        <v>32</v>
      </c>
      <c r="V29" s="70">
        <v>90</v>
      </c>
      <c r="W29" s="70"/>
      <c r="X29" s="70"/>
      <c r="Y29" s="70"/>
      <c r="Z29" s="70"/>
      <c r="AA29" s="70"/>
      <c r="AB29" s="70"/>
      <c r="AC29" s="69"/>
      <c r="AD29" s="69"/>
      <c r="AE29" s="69"/>
      <c r="AF29" s="69"/>
    </row>
    <row r="30" spans="2:32" s="7" customFormat="1" ht="20.25" customHeight="1" x14ac:dyDescent="0.5">
      <c r="B30" s="89"/>
      <c r="C30" s="70"/>
      <c r="D30" s="89"/>
      <c r="E30" s="89"/>
      <c r="F30" s="89"/>
      <c r="G30" s="89"/>
      <c r="H30" s="89"/>
      <c r="I30" s="70"/>
      <c r="J30" s="89"/>
      <c r="K30" s="89"/>
      <c r="L30" s="89"/>
      <c r="M30" s="88"/>
      <c r="N30" s="70"/>
      <c r="O30" s="70"/>
      <c r="P30" s="70"/>
      <c r="Q30" s="70"/>
      <c r="R30" s="70"/>
      <c r="S30" s="70"/>
      <c r="T30" s="70" t="s">
        <v>478</v>
      </c>
      <c r="U30" s="70"/>
      <c r="V30" s="70"/>
      <c r="W30" s="70"/>
      <c r="X30" s="70">
        <v>45</v>
      </c>
      <c r="Y30" s="70"/>
      <c r="Z30" s="70"/>
      <c r="AA30" s="70">
        <v>17</v>
      </c>
      <c r="AB30" s="70"/>
      <c r="AC30" s="69"/>
      <c r="AD30" s="69"/>
      <c r="AE30" s="69"/>
      <c r="AF30" s="69"/>
    </row>
    <row r="31" spans="2:32" s="7" customFormat="1" ht="20.25" customHeight="1" x14ac:dyDescent="0.5">
      <c r="B31" s="89"/>
      <c r="C31" s="70"/>
      <c r="D31" s="89"/>
      <c r="E31" s="89"/>
      <c r="F31" s="89"/>
      <c r="G31" s="89"/>
      <c r="H31" s="89"/>
      <c r="I31" s="70"/>
      <c r="J31" s="89"/>
      <c r="K31" s="89"/>
      <c r="L31" s="89"/>
      <c r="M31" s="88"/>
      <c r="N31" s="70"/>
      <c r="O31" s="70"/>
      <c r="P31" s="70"/>
      <c r="Q31" s="70"/>
      <c r="R31" s="70"/>
      <c r="S31" s="70"/>
      <c r="T31" s="70" t="s">
        <v>479</v>
      </c>
      <c r="U31" s="70"/>
      <c r="V31" s="70"/>
      <c r="W31" s="70"/>
      <c r="X31" s="70">
        <v>45</v>
      </c>
      <c r="Y31" s="70"/>
      <c r="Z31" s="70"/>
      <c r="AA31" s="70"/>
      <c r="AB31" s="70"/>
      <c r="AC31" s="69"/>
      <c r="AD31" s="69"/>
      <c r="AE31" s="69"/>
      <c r="AF31" s="69"/>
    </row>
    <row r="32" spans="2:32" s="7" customFormat="1" ht="20.25" customHeight="1" x14ac:dyDescent="0.5">
      <c r="B32" s="89" t="s">
        <v>1414</v>
      </c>
      <c r="C32" s="70">
        <v>21</v>
      </c>
      <c r="D32" s="89" t="s">
        <v>30</v>
      </c>
      <c r="E32" s="89">
        <v>56946</v>
      </c>
      <c r="F32" s="89">
        <v>41</v>
      </c>
      <c r="G32" s="89">
        <v>4396</v>
      </c>
      <c r="H32" s="89"/>
      <c r="I32" s="70">
        <v>7</v>
      </c>
      <c r="J32" s="89">
        <v>10</v>
      </c>
      <c r="K32" s="89">
        <v>3</v>
      </c>
      <c r="L32" s="89" t="s">
        <v>43</v>
      </c>
      <c r="M32" s="88">
        <v>4333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69"/>
      <c r="AD32" s="69"/>
      <c r="AE32" s="69"/>
      <c r="AF32" s="69"/>
    </row>
    <row r="33" spans="2:32" s="8" customFormat="1" ht="20.25" customHeight="1" x14ac:dyDescent="0.5">
      <c r="B33" s="70" t="s">
        <v>1415</v>
      </c>
      <c r="C33" s="70">
        <v>22</v>
      </c>
      <c r="D33" s="70" t="s">
        <v>30</v>
      </c>
      <c r="E33" s="70">
        <v>64564</v>
      </c>
      <c r="F33" s="70">
        <v>210</v>
      </c>
      <c r="G33" s="70">
        <v>2294</v>
      </c>
      <c r="H33" s="70"/>
      <c r="I33" s="70">
        <v>7</v>
      </c>
      <c r="J33" s="70">
        <v>4</v>
      </c>
      <c r="K33" s="70">
        <v>3</v>
      </c>
      <c r="L33" s="70">
        <v>0</v>
      </c>
      <c r="M33" s="88">
        <v>1900</v>
      </c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94"/>
      <c r="AD33" s="94"/>
      <c r="AE33" s="94"/>
      <c r="AF33" s="94"/>
    </row>
    <row r="34" spans="2:32" s="7" customFormat="1" ht="20.25" customHeight="1" x14ac:dyDescent="0.5">
      <c r="B34" s="89" t="s">
        <v>1416</v>
      </c>
      <c r="C34" s="70">
        <v>23</v>
      </c>
      <c r="D34" s="89" t="s">
        <v>30</v>
      </c>
      <c r="E34" s="89">
        <v>55102</v>
      </c>
      <c r="F34" s="89">
        <v>198</v>
      </c>
      <c r="G34" s="89">
        <v>1939</v>
      </c>
      <c r="H34" s="89"/>
      <c r="I34" s="70">
        <v>7</v>
      </c>
      <c r="J34" s="89">
        <v>2</v>
      </c>
      <c r="K34" s="89">
        <v>2</v>
      </c>
      <c r="L34" s="89" t="s">
        <v>1417</v>
      </c>
      <c r="M34" s="88">
        <v>1011</v>
      </c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69"/>
      <c r="AD34" s="69"/>
      <c r="AE34" s="69"/>
      <c r="AF34" s="69"/>
    </row>
    <row r="35" spans="2:32" s="7" customFormat="1" ht="20.25" customHeight="1" x14ac:dyDescent="0.5">
      <c r="B35" s="89" t="s">
        <v>1418</v>
      </c>
      <c r="C35" s="70">
        <v>24</v>
      </c>
      <c r="D35" s="89" t="s">
        <v>30</v>
      </c>
      <c r="E35" s="89">
        <v>55631</v>
      </c>
      <c r="F35" s="89">
        <v>149</v>
      </c>
      <c r="G35" s="89">
        <v>1813</v>
      </c>
      <c r="H35" s="89"/>
      <c r="I35" s="70">
        <v>7</v>
      </c>
      <c r="J35" s="89">
        <v>2</v>
      </c>
      <c r="K35" s="89">
        <v>1</v>
      </c>
      <c r="L35" s="89" t="s">
        <v>133</v>
      </c>
      <c r="M35" s="88">
        <v>963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69"/>
      <c r="AD35" s="69"/>
      <c r="AE35" s="69"/>
      <c r="AF35" s="69"/>
    </row>
    <row r="36" spans="2:32" s="7" customFormat="1" ht="20.25" customHeight="1" x14ac:dyDescent="0.5">
      <c r="B36" s="89" t="s">
        <v>98</v>
      </c>
      <c r="C36" s="70">
        <v>25</v>
      </c>
      <c r="D36" s="89" t="s">
        <v>30</v>
      </c>
      <c r="E36" s="89">
        <v>15830</v>
      </c>
      <c r="F36" s="89">
        <v>19</v>
      </c>
      <c r="G36" s="89">
        <v>1549</v>
      </c>
      <c r="H36" s="89"/>
      <c r="I36" s="70">
        <v>7</v>
      </c>
      <c r="J36" s="89">
        <v>49</v>
      </c>
      <c r="K36" s="89">
        <v>3</v>
      </c>
      <c r="L36" s="89" t="s">
        <v>99</v>
      </c>
      <c r="M36" s="88">
        <v>19954</v>
      </c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69"/>
      <c r="AD36" s="69"/>
      <c r="AE36" s="69"/>
      <c r="AF36" s="69"/>
    </row>
    <row r="37" spans="2:32" s="8" customFormat="1" ht="20.25" customHeight="1" x14ac:dyDescent="0.5">
      <c r="B37" s="70" t="s">
        <v>1419</v>
      </c>
      <c r="C37" s="70">
        <v>26</v>
      </c>
      <c r="D37" s="70" t="s">
        <v>30</v>
      </c>
      <c r="E37" s="70">
        <v>56563</v>
      </c>
      <c r="F37" s="70">
        <v>209</v>
      </c>
      <c r="G37" s="70">
        <v>2293</v>
      </c>
      <c r="H37" s="70"/>
      <c r="I37" s="70">
        <v>7</v>
      </c>
      <c r="J37" s="70">
        <v>3</v>
      </c>
      <c r="K37" s="70">
        <v>3</v>
      </c>
      <c r="L37" s="70">
        <v>5</v>
      </c>
      <c r="M37" s="88">
        <v>1505</v>
      </c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94"/>
      <c r="AD37" s="94"/>
      <c r="AE37" s="94"/>
      <c r="AF37" s="94"/>
    </row>
    <row r="38" spans="2:32" s="7" customFormat="1" ht="20.25" customHeight="1" x14ac:dyDescent="0.5">
      <c r="B38" s="89" t="s">
        <v>1420</v>
      </c>
      <c r="C38" s="70">
        <v>27</v>
      </c>
      <c r="D38" s="89" t="s">
        <v>30</v>
      </c>
      <c r="E38" s="89">
        <v>55632</v>
      </c>
      <c r="F38" s="89">
        <v>150</v>
      </c>
      <c r="G38" s="89">
        <v>1814</v>
      </c>
      <c r="H38" s="89"/>
      <c r="I38" s="70">
        <v>7</v>
      </c>
      <c r="J38" s="89">
        <v>2</v>
      </c>
      <c r="K38" s="89">
        <v>1</v>
      </c>
      <c r="L38" s="89" t="s">
        <v>453</v>
      </c>
      <c r="M38" s="88">
        <v>994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69"/>
      <c r="AD38" s="69"/>
      <c r="AE38" s="69"/>
      <c r="AF38" s="69"/>
    </row>
    <row r="39" spans="2:32" s="15" customFormat="1" ht="20.25" customHeight="1" x14ac:dyDescent="0.2">
      <c r="B39" s="70" t="s">
        <v>1421</v>
      </c>
      <c r="C39" s="70">
        <v>28</v>
      </c>
      <c r="D39" s="70" t="s">
        <v>327</v>
      </c>
      <c r="E39" s="70">
        <v>5</v>
      </c>
      <c r="F39" s="70">
        <v>3</v>
      </c>
      <c r="G39" s="70">
        <v>20</v>
      </c>
      <c r="H39" s="70"/>
      <c r="I39" s="70">
        <v>7</v>
      </c>
      <c r="J39" s="70">
        <v>5</v>
      </c>
      <c r="K39" s="70">
        <v>3</v>
      </c>
      <c r="L39" s="70">
        <v>20</v>
      </c>
      <c r="M39" s="77">
        <v>2320</v>
      </c>
      <c r="N39" s="70"/>
      <c r="O39" s="70"/>
      <c r="P39" s="70"/>
      <c r="Q39" s="70"/>
      <c r="R39" s="70"/>
      <c r="S39" s="70"/>
      <c r="T39" s="78"/>
      <c r="U39" s="78"/>
      <c r="V39" s="70"/>
      <c r="W39" s="70"/>
      <c r="X39" s="70"/>
      <c r="Y39" s="70"/>
      <c r="Z39" s="70"/>
      <c r="AA39" s="70"/>
      <c r="AB39" s="70"/>
      <c r="AC39" s="95"/>
      <c r="AD39" s="95"/>
      <c r="AE39" s="95"/>
      <c r="AF39" s="95"/>
    </row>
    <row r="40" spans="2:32" s="15" customFormat="1" ht="20.25" customHeight="1" x14ac:dyDescent="0.2">
      <c r="B40" s="70" t="s">
        <v>1422</v>
      </c>
      <c r="C40" s="70">
        <v>29</v>
      </c>
      <c r="D40" s="70" t="s">
        <v>327</v>
      </c>
      <c r="E40" s="70">
        <v>420</v>
      </c>
      <c r="F40" s="70">
        <v>338</v>
      </c>
      <c r="G40" s="70">
        <v>20</v>
      </c>
      <c r="H40" s="70"/>
      <c r="I40" s="70">
        <v>7</v>
      </c>
      <c r="J40" s="70">
        <v>10</v>
      </c>
      <c r="K40" s="70">
        <v>2</v>
      </c>
      <c r="L40" s="70">
        <v>24</v>
      </c>
      <c r="M40" s="77">
        <v>4224</v>
      </c>
      <c r="N40" s="70"/>
      <c r="O40" s="70"/>
      <c r="P40" s="70"/>
      <c r="Q40" s="70"/>
      <c r="R40" s="70"/>
      <c r="S40" s="70"/>
      <c r="T40" s="78"/>
      <c r="U40" s="78"/>
      <c r="V40" s="70"/>
      <c r="W40" s="70"/>
      <c r="X40" s="70"/>
      <c r="Y40" s="70"/>
      <c r="Z40" s="70"/>
      <c r="AA40" s="70"/>
      <c r="AB40" s="70"/>
      <c r="AC40" s="95"/>
      <c r="AD40" s="95"/>
      <c r="AE40" s="95"/>
      <c r="AF40" s="95"/>
    </row>
    <row r="41" spans="2:32" s="15" customFormat="1" ht="20.25" customHeight="1" x14ac:dyDescent="0.2">
      <c r="B41" s="70" t="s">
        <v>1423</v>
      </c>
      <c r="C41" s="70">
        <v>30</v>
      </c>
      <c r="D41" s="70" t="s">
        <v>327</v>
      </c>
      <c r="E41" s="70">
        <v>380</v>
      </c>
      <c r="F41" s="70">
        <v>118</v>
      </c>
      <c r="G41" s="70">
        <v>30</v>
      </c>
      <c r="H41" s="70"/>
      <c r="I41" s="70">
        <v>7</v>
      </c>
      <c r="J41" s="70">
        <v>0</v>
      </c>
      <c r="K41" s="70">
        <v>0</v>
      </c>
      <c r="L41" s="70">
        <v>44</v>
      </c>
      <c r="M41" s="77">
        <v>31.5</v>
      </c>
      <c r="N41" s="70">
        <v>12.5</v>
      </c>
      <c r="O41" s="70"/>
      <c r="P41" s="70"/>
      <c r="Q41" s="70"/>
      <c r="R41" s="70">
        <v>1</v>
      </c>
      <c r="S41" s="70">
        <v>153</v>
      </c>
      <c r="T41" s="78" t="s">
        <v>31</v>
      </c>
      <c r="U41" s="78" t="s">
        <v>73</v>
      </c>
      <c r="V41" s="70">
        <v>50</v>
      </c>
      <c r="W41" s="70"/>
      <c r="X41" s="70">
        <v>50</v>
      </c>
      <c r="Y41" s="70"/>
      <c r="Z41" s="70"/>
      <c r="AA41" s="70">
        <v>7</v>
      </c>
      <c r="AB41" s="70"/>
      <c r="AC41" s="95"/>
      <c r="AD41" s="95"/>
      <c r="AE41" s="95"/>
      <c r="AF41" s="95"/>
    </row>
    <row r="42" spans="2:32" s="15" customFormat="1" ht="20.25" customHeight="1" x14ac:dyDescent="0.2">
      <c r="B42" s="70" t="s">
        <v>1424</v>
      </c>
      <c r="C42" s="70">
        <v>31</v>
      </c>
      <c r="D42" s="70" t="s">
        <v>327</v>
      </c>
      <c r="E42" s="70">
        <v>0</v>
      </c>
      <c r="F42" s="70">
        <v>0</v>
      </c>
      <c r="G42" s="70">
        <v>0</v>
      </c>
      <c r="H42" s="70"/>
      <c r="I42" s="70">
        <v>7</v>
      </c>
      <c r="J42" s="70">
        <v>34</v>
      </c>
      <c r="K42" s="70">
        <v>3</v>
      </c>
      <c r="L42" s="70">
        <v>36</v>
      </c>
      <c r="M42" s="77">
        <v>13936</v>
      </c>
      <c r="N42" s="70"/>
      <c r="O42" s="70"/>
      <c r="P42" s="70"/>
      <c r="Q42" s="70"/>
      <c r="R42" s="70"/>
      <c r="S42" s="70"/>
      <c r="T42" s="78"/>
      <c r="U42" s="78"/>
      <c r="V42" s="70"/>
      <c r="W42" s="70"/>
      <c r="X42" s="70"/>
      <c r="Y42" s="70"/>
      <c r="Z42" s="70"/>
      <c r="AA42" s="70"/>
      <c r="AB42" s="70"/>
      <c r="AC42" s="95"/>
      <c r="AD42" s="95"/>
      <c r="AE42" s="95"/>
      <c r="AF42" s="95"/>
    </row>
    <row r="43" spans="2:32" s="15" customFormat="1" ht="20.25" customHeight="1" x14ac:dyDescent="0.2">
      <c r="B43" s="70" t="s">
        <v>1425</v>
      </c>
      <c r="C43" s="70">
        <v>32</v>
      </c>
      <c r="D43" s="70" t="s">
        <v>327</v>
      </c>
      <c r="E43" s="70">
        <v>0</v>
      </c>
      <c r="F43" s="70">
        <v>0</v>
      </c>
      <c r="G43" s="70">
        <v>0</v>
      </c>
      <c r="H43" s="70"/>
      <c r="I43" s="70">
        <v>7</v>
      </c>
      <c r="J43" s="70">
        <v>6</v>
      </c>
      <c r="K43" s="70">
        <v>0</v>
      </c>
      <c r="L43" s="70">
        <v>0</v>
      </c>
      <c r="M43" s="77">
        <v>2400</v>
      </c>
      <c r="N43" s="70"/>
      <c r="O43" s="70"/>
      <c r="P43" s="70"/>
      <c r="Q43" s="70"/>
      <c r="R43" s="70"/>
      <c r="S43" s="70"/>
      <c r="T43" s="78"/>
      <c r="U43" s="78"/>
      <c r="V43" s="70"/>
      <c r="W43" s="70"/>
      <c r="X43" s="70"/>
      <c r="Y43" s="70"/>
      <c r="Z43" s="70"/>
      <c r="AA43" s="70"/>
      <c r="AB43" s="70"/>
      <c r="AC43" s="95"/>
      <c r="AD43" s="95"/>
      <c r="AE43" s="95"/>
      <c r="AF43" s="95"/>
    </row>
    <row r="44" spans="2:32" s="15" customFormat="1" ht="20.25" customHeight="1" x14ac:dyDescent="0.2">
      <c r="B44" s="70" t="s">
        <v>1426</v>
      </c>
      <c r="C44" s="70">
        <v>33</v>
      </c>
      <c r="D44" s="70" t="s">
        <v>327</v>
      </c>
      <c r="E44" s="70">
        <v>0</v>
      </c>
      <c r="F44" s="70">
        <v>0</v>
      </c>
      <c r="G44" s="70">
        <v>0</v>
      </c>
      <c r="H44" s="70"/>
      <c r="I44" s="70">
        <v>7</v>
      </c>
      <c r="J44" s="70">
        <v>6</v>
      </c>
      <c r="K44" s="70">
        <v>0</v>
      </c>
      <c r="L44" s="70">
        <v>0</v>
      </c>
      <c r="M44" s="77">
        <v>2400</v>
      </c>
      <c r="N44" s="70"/>
      <c r="O44" s="70"/>
      <c r="P44" s="70"/>
      <c r="Q44" s="70"/>
      <c r="R44" s="70"/>
      <c r="S44" s="70"/>
      <c r="T44" s="78"/>
      <c r="U44" s="78"/>
      <c r="V44" s="70"/>
      <c r="W44" s="70"/>
      <c r="X44" s="70"/>
      <c r="Y44" s="70"/>
      <c r="Z44" s="70"/>
      <c r="AA44" s="70"/>
      <c r="AB44" s="70"/>
      <c r="AC44" s="95"/>
      <c r="AD44" s="95"/>
      <c r="AE44" s="95"/>
      <c r="AF44" s="95"/>
    </row>
    <row r="45" spans="2:32" s="15" customFormat="1" ht="20.25" customHeight="1" x14ac:dyDescent="0.2">
      <c r="B45" s="70" t="s">
        <v>1427</v>
      </c>
      <c r="C45" s="70">
        <v>34</v>
      </c>
      <c r="D45" s="70" t="s">
        <v>327</v>
      </c>
      <c r="E45" s="70">
        <v>0</v>
      </c>
      <c r="F45" s="70">
        <v>0</v>
      </c>
      <c r="G45" s="70">
        <v>0</v>
      </c>
      <c r="H45" s="70"/>
      <c r="I45" s="70">
        <v>7</v>
      </c>
      <c r="J45" s="70">
        <v>6</v>
      </c>
      <c r="K45" s="70">
        <v>2</v>
      </c>
      <c r="L45" s="70">
        <v>24</v>
      </c>
      <c r="M45" s="77">
        <v>2624</v>
      </c>
      <c r="N45" s="70"/>
      <c r="O45" s="70"/>
      <c r="P45" s="70"/>
      <c r="Q45" s="70"/>
      <c r="R45" s="70"/>
      <c r="S45" s="70"/>
      <c r="T45" s="78"/>
      <c r="U45" s="78"/>
      <c r="V45" s="70"/>
      <c r="W45" s="70"/>
      <c r="X45" s="70"/>
      <c r="Y45" s="70"/>
      <c r="Z45" s="70"/>
      <c r="AA45" s="70"/>
      <c r="AB45" s="70"/>
      <c r="AC45" s="95"/>
      <c r="AD45" s="95"/>
      <c r="AE45" s="95"/>
      <c r="AF45" s="95"/>
    </row>
    <row r="46" spans="2:32" s="15" customFormat="1" ht="20.25" customHeight="1" x14ac:dyDescent="0.2">
      <c r="B46" s="70" t="s">
        <v>1428</v>
      </c>
      <c r="C46" s="70">
        <v>35</v>
      </c>
      <c r="D46" s="70" t="s">
        <v>327</v>
      </c>
      <c r="E46" s="70">
        <v>0</v>
      </c>
      <c r="F46" s="70">
        <v>0</v>
      </c>
      <c r="G46" s="70">
        <v>0</v>
      </c>
      <c r="H46" s="70"/>
      <c r="I46" s="70">
        <v>7</v>
      </c>
      <c r="J46" s="70">
        <v>7</v>
      </c>
      <c r="K46" s="70">
        <v>3</v>
      </c>
      <c r="L46" s="70">
        <v>20</v>
      </c>
      <c r="M46" s="77">
        <v>3120</v>
      </c>
      <c r="N46" s="70"/>
      <c r="O46" s="70"/>
      <c r="P46" s="70"/>
      <c r="Q46" s="70"/>
      <c r="R46" s="70"/>
      <c r="S46" s="70"/>
      <c r="T46" s="78"/>
      <c r="U46" s="78"/>
      <c r="V46" s="70"/>
      <c r="W46" s="70"/>
      <c r="X46" s="70"/>
      <c r="Y46" s="70"/>
      <c r="Z46" s="70"/>
      <c r="AA46" s="70"/>
      <c r="AB46" s="70"/>
      <c r="AC46" s="95"/>
      <c r="AD46" s="95"/>
      <c r="AE46" s="95"/>
      <c r="AF46" s="95"/>
    </row>
    <row r="47" spans="2:32" s="15" customFormat="1" ht="20.25" customHeight="1" x14ac:dyDescent="0.2">
      <c r="B47" s="70" t="s">
        <v>1449</v>
      </c>
      <c r="C47" s="70">
        <v>36</v>
      </c>
      <c r="D47" s="70" t="s">
        <v>327</v>
      </c>
      <c r="E47" s="70">
        <v>0</v>
      </c>
      <c r="F47" s="70">
        <v>0</v>
      </c>
      <c r="G47" s="70">
        <v>0</v>
      </c>
      <c r="H47" s="70"/>
      <c r="I47" s="70">
        <v>7</v>
      </c>
      <c r="J47" s="70">
        <v>21</v>
      </c>
      <c r="K47" s="70">
        <v>0</v>
      </c>
      <c r="L47" s="70">
        <v>0</v>
      </c>
      <c r="M47" s="77">
        <v>8400</v>
      </c>
      <c r="N47" s="70"/>
      <c r="O47" s="70"/>
      <c r="P47" s="70"/>
      <c r="Q47" s="70"/>
      <c r="R47" s="70"/>
      <c r="S47" s="70"/>
      <c r="T47" s="78"/>
      <c r="U47" s="78"/>
      <c r="V47" s="70"/>
      <c r="W47" s="70"/>
      <c r="X47" s="70"/>
      <c r="Y47" s="70"/>
      <c r="Z47" s="70"/>
      <c r="AA47" s="70"/>
      <c r="AB47" s="70"/>
      <c r="AC47" s="95"/>
      <c r="AD47" s="95"/>
      <c r="AE47" s="95"/>
      <c r="AF47" s="95"/>
    </row>
    <row r="48" spans="2:32" s="15" customFormat="1" ht="20.25" customHeight="1" x14ac:dyDescent="0.2">
      <c r="B48" s="70" t="s">
        <v>1429</v>
      </c>
      <c r="C48" s="70">
        <v>37</v>
      </c>
      <c r="D48" s="70" t="s">
        <v>327</v>
      </c>
      <c r="E48" s="70">
        <v>0</v>
      </c>
      <c r="F48" s="70">
        <v>0</v>
      </c>
      <c r="G48" s="70">
        <v>0</v>
      </c>
      <c r="H48" s="70"/>
      <c r="I48" s="70">
        <v>7</v>
      </c>
      <c r="J48" s="70">
        <v>25</v>
      </c>
      <c r="K48" s="70">
        <v>0</v>
      </c>
      <c r="L48" s="70">
        <v>0</v>
      </c>
      <c r="M48" s="77">
        <v>10000</v>
      </c>
      <c r="N48" s="70"/>
      <c r="O48" s="70"/>
      <c r="P48" s="70"/>
      <c r="Q48" s="70"/>
      <c r="R48" s="70"/>
      <c r="S48" s="70"/>
      <c r="T48" s="78"/>
      <c r="U48" s="78"/>
      <c r="V48" s="70"/>
      <c r="W48" s="70"/>
      <c r="X48" s="70"/>
      <c r="Y48" s="70"/>
      <c r="Z48" s="70"/>
      <c r="AA48" s="70"/>
      <c r="AB48" s="70"/>
      <c r="AC48" s="95"/>
      <c r="AD48" s="95"/>
      <c r="AE48" s="95"/>
      <c r="AF48" s="95"/>
    </row>
    <row r="49" spans="1:32" s="55" customFormat="1" ht="20.25" customHeight="1" x14ac:dyDescent="0.2">
      <c r="B49" s="75" t="s">
        <v>1430</v>
      </c>
      <c r="C49" s="75">
        <v>38</v>
      </c>
      <c r="D49" s="75" t="s">
        <v>327</v>
      </c>
      <c r="E49" s="75">
        <v>0</v>
      </c>
      <c r="F49" s="75">
        <v>0</v>
      </c>
      <c r="G49" s="75">
        <v>0</v>
      </c>
      <c r="H49" s="75"/>
      <c r="I49" s="75">
        <v>7</v>
      </c>
      <c r="J49" s="75">
        <v>6</v>
      </c>
      <c r="K49" s="75">
        <v>0</v>
      </c>
      <c r="L49" s="75">
        <v>0</v>
      </c>
      <c r="M49" s="79">
        <v>2400</v>
      </c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96"/>
      <c r="AD49" s="96"/>
      <c r="AE49" s="96"/>
      <c r="AF49" s="96"/>
    </row>
    <row r="50" spans="1:32" s="15" customFormat="1" ht="20.25" customHeight="1" x14ac:dyDescent="0.2">
      <c r="B50" s="70" t="s">
        <v>1431</v>
      </c>
      <c r="C50" s="70">
        <v>39</v>
      </c>
      <c r="D50" s="70" t="s">
        <v>327</v>
      </c>
      <c r="E50" s="70">
        <v>0</v>
      </c>
      <c r="F50" s="70">
        <v>0</v>
      </c>
      <c r="G50" s="70">
        <v>0</v>
      </c>
      <c r="H50" s="70"/>
      <c r="I50" s="70">
        <v>7</v>
      </c>
      <c r="J50" s="70">
        <v>6</v>
      </c>
      <c r="K50" s="70">
        <v>0</v>
      </c>
      <c r="L50" s="70">
        <v>0</v>
      </c>
      <c r="M50" s="77">
        <v>2400</v>
      </c>
      <c r="N50" s="70"/>
      <c r="O50" s="70"/>
      <c r="P50" s="70"/>
      <c r="Q50" s="70"/>
      <c r="R50" s="70"/>
      <c r="S50" s="70"/>
      <c r="T50" s="78"/>
      <c r="U50" s="78"/>
      <c r="V50" s="70"/>
      <c r="W50" s="70"/>
      <c r="X50" s="70"/>
      <c r="Y50" s="70"/>
      <c r="Z50" s="70"/>
      <c r="AA50" s="70"/>
      <c r="AB50" s="70"/>
      <c r="AC50" s="95"/>
      <c r="AD50" s="95"/>
      <c r="AE50" s="95"/>
      <c r="AF50" s="95"/>
    </row>
    <row r="51" spans="1:32" s="15" customFormat="1" ht="20.25" customHeight="1" x14ac:dyDescent="0.2">
      <c r="A51" s="15" t="s">
        <v>1865</v>
      </c>
      <c r="B51" s="70" t="s">
        <v>1432</v>
      </c>
      <c r="C51" s="70">
        <v>40</v>
      </c>
      <c r="D51" s="70" t="s">
        <v>577</v>
      </c>
      <c r="E51" s="70">
        <v>5371</v>
      </c>
      <c r="F51" s="70">
        <v>4</v>
      </c>
      <c r="G51" s="70">
        <v>71</v>
      </c>
      <c r="H51" s="70" t="s">
        <v>2250</v>
      </c>
      <c r="I51" s="70">
        <v>7</v>
      </c>
      <c r="J51" s="70">
        <v>7</v>
      </c>
      <c r="K51" s="70">
        <v>0</v>
      </c>
      <c r="L51" s="70">
        <v>35</v>
      </c>
      <c r="M51" s="77">
        <v>2835</v>
      </c>
      <c r="N51" s="70"/>
      <c r="O51" s="70"/>
      <c r="P51" s="70"/>
      <c r="Q51" s="70"/>
      <c r="R51" s="70"/>
      <c r="S51" s="70"/>
      <c r="T51" s="78"/>
      <c r="U51" s="78"/>
      <c r="V51" s="70"/>
      <c r="W51" s="70"/>
      <c r="X51" s="70"/>
      <c r="Y51" s="70"/>
      <c r="Z51" s="70"/>
      <c r="AA51" s="70"/>
      <c r="AB51" s="70"/>
      <c r="AC51" s="95"/>
      <c r="AD51" s="95"/>
      <c r="AE51" s="95"/>
      <c r="AF51" s="95"/>
    </row>
    <row r="52" spans="1:32" s="15" customFormat="1" ht="20.25" customHeight="1" x14ac:dyDescent="0.2">
      <c r="B52" s="70" t="s">
        <v>1432</v>
      </c>
      <c r="C52" s="70">
        <v>41</v>
      </c>
      <c r="D52" s="70" t="s">
        <v>577</v>
      </c>
      <c r="E52" s="70">
        <v>19534</v>
      </c>
      <c r="F52" s="70">
        <v>1</v>
      </c>
      <c r="G52" s="70">
        <v>34</v>
      </c>
      <c r="H52" s="70" t="s">
        <v>2251</v>
      </c>
      <c r="I52" s="70">
        <v>7</v>
      </c>
      <c r="J52" s="70">
        <v>7</v>
      </c>
      <c r="K52" s="70">
        <v>3</v>
      </c>
      <c r="L52" s="70">
        <v>69</v>
      </c>
      <c r="M52" s="77">
        <v>3169</v>
      </c>
      <c r="N52" s="70"/>
      <c r="O52" s="70"/>
      <c r="P52" s="70"/>
      <c r="Q52" s="70"/>
      <c r="R52" s="70"/>
      <c r="S52" s="70"/>
      <c r="T52" s="78"/>
      <c r="U52" s="78"/>
      <c r="V52" s="70"/>
      <c r="W52" s="70"/>
      <c r="X52" s="70"/>
      <c r="Y52" s="70"/>
      <c r="Z52" s="70"/>
      <c r="AA52" s="70"/>
      <c r="AB52" s="70"/>
      <c r="AC52" s="95"/>
      <c r="AD52" s="95"/>
      <c r="AE52" s="95"/>
      <c r="AF52" s="95"/>
    </row>
    <row r="53" spans="1:32" s="15" customFormat="1" ht="19.5" customHeight="1" x14ac:dyDescent="0.2">
      <c r="B53" s="70" t="s">
        <v>1433</v>
      </c>
      <c r="C53" s="70">
        <v>42</v>
      </c>
      <c r="D53" s="70" t="s">
        <v>577</v>
      </c>
      <c r="E53" s="70">
        <v>6134</v>
      </c>
      <c r="F53" s="70">
        <v>13</v>
      </c>
      <c r="G53" s="70">
        <v>34</v>
      </c>
      <c r="H53" s="70" t="s">
        <v>2250</v>
      </c>
      <c r="I53" s="70">
        <v>7</v>
      </c>
      <c r="J53" s="70">
        <v>0</v>
      </c>
      <c r="K53" s="70">
        <v>3</v>
      </c>
      <c r="L53" s="70">
        <v>79</v>
      </c>
      <c r="M53" s="77">
        <v>379</v>
      </c>
      <c r="N53" s="70"/>
      <c r="O53" s="70"/>
      <c r="P53" s="70"/>
      <c r="Q53" s="70"/>
      <c r="R53" s="70"/>
      <c r="S53" s="70"/>
      <c r="T53" s="78"/>
      <c r="U53" s="78"/>
      <c r="V53" s="70"/>
      <c r="W53" s="70"/>
      <c r="X53" s="70"/>
      <c r="Y53" s="70"/>
      <c r="Z53" s="70"/>
      <c r="AA53" s="70"/>
      <c r="AB53" s="70"/>
      <c r="AC53" s="95"/>
      <c r="AD53" s="95"/>
      <c r="AE53" s="95"/>
      <c r="AF53" s="95"/>
    </row>
    <row r="54" spans="1:32" s="15" customFormat="1" ht="20.25" customHeight="1" x14ac:dyDescent="0.2">
      <c r="B54" s="70" t="s">
        <v>1434</v>
      </c>
      <c r="C54" s="70">
        <v>43</v>
      </c>
      <c r="D54" s="70" t="s">
        <v>577</v>
      </c>
      <c r="E54" s="70">
        <v>9036</v>
      </c>
      <c r="F54" s="70">
        <v>2</v>
      </c>
      <c r="G54" s="70">
        <v>36</v>
      </c>
      <c r="H54" s="70" t="s">
        <v>2252</v>
      </c>
      <c r="I54" s="70">
        <v>7</v>
      </c>
      <c r="J54" s="70">
        <v>18</v>
      </c>
      <c r="K54" s="70">
        <v>0</v>
      </c>
      <c r="L54" s="70">
        <v>93</v>
      </c>
      <c r="M54" s="77">
        <v>7293</v>
      </c>
      <c r="N54" s="70"/>
      <c r="O54" s="70"/>
      <c r="P54" s="70"/>
      <c r="Q54" s="70"/>
      <c r="R54" s="70"/>
      <c r="S54" s="70"/>
      <c r="T54" s="78"/>
      <c r="U54" s="78"/>
      <c r="V54" s="70"/>
      <c r="W54" s="70"/>
      <c r="X54" s="70"/>
      <c r="Y54" s="70"/>
      <c r="Z54" s="70"/>
      <c r="AA54" s="70"/>
      <c r="AB54" s="70"/>
      <c r="AC54" s="95"/>
      <c r="AD54" s="95"/>
      <c r="AE54" s="95"/>
      <c r="AF54" s="95"/>
    </row>
    <row r="55" spans="1:32" s="15" customFormat="1" ht="20.25" customHeight="1" x14ac:dyDescent="0.2">
      <c r="B55" s="70" t="s">
        <v>1435</v>
      </c>
      <c r="C55" s="70">
        <v>44</v>
      </c>
      <c r="D55" s="70" t="s">
        <v>577</v>
      </c>
      <c r="E55" s="70">
        <v>6133</v>
      </c>
      <c r="F55" s="70">
        <v>11</v>
      </c>
      <c r="G55" s="70">
        <v>33</v>
      </c>
      <c r="H55" s="70" t="s">
        <v>2253</v>
      </c>
      <c r="I55" s="70">
        <v>7</v>
      </c>
      <c r="J55" s="70">
        <v>9</v>
      </c>
      <c r="K55" s="70">
        <v>0</v>
      </c>
      <c r="L55" s="70">
        <v>84</v>
      </c>
      <c r="M55" s="77">
        <v>3684</v>
      </c>
      <c r="N55" s="70"/>
      <c r="O55" s="70"/>
      <c r="P55" s="70"/>
      <c r="Q55" s="70"/>
      <c r="R55" s="70"/>
      <c r="S55" s="70"/>
      <c r="T55" s="78"/>
      <c r="U55" s="78"/>
      <c r="V55" s="70"/>
      <c r="W55" s="70"/>
      <c r="X55" s="70"/>
      <c r="Y55" s="70"/>
      <c r="Z55" s="70"/>
      <c r="AA55" s="70"/>
      <c r="AB55" s="70"/>
      <c r="AC55" s="95"/>
      <c r="AD55" s="95"/>
      <c r="AE55" s="95"/>
      <c r="AF55" s="95"/>
    </row>
    <row r="56" spans="1:32" s="15" customFormat="1" ht="20.25" customHeight="1" x14ac:dyDescent="0.2">
      <c r="B56" s="70" t="s">
        <v>1436</v>
      </c>
      <c r="C56" s="70">
        <v>45</v>
      </c>
      <c r="D56" s="70" t="s">
        <v>577</v>
      </c>
      <c r="E56" s="70">
        <v>5422</v>
      </c>
      <c r="F56" s="70">
        <v>16</v>
      </c>
      <c r="G56" s="70">
        <v>22</v>
      </c>
      <c r="H56" s="70" t="s">
        <v>2250</v>
      </c>
      <c r="I56" s="70">
        <v>7</v>
      </c>
      <c r="J56" s="70">
        <v>24</v>
      </c>
      <c r="K56" s="70">
        <v>2</v>
      </c>
      <c r="L56" s="70">
        <v>65</v>
      </c>
      <c r="M56" s="77">
        <v>9865</v>
      </c>
      <c r="N56" s="70"/>
      <c r="O56" s="70"/>
      <c r="P56" s="70"/>
      <c r="Q56" s="70"/>
      <c r="R56" s="70"/>
      <c r="S56" s="70"/>
      <c r="T56" s="78"/>
      <c r="U56" s="78"/>
      <c r="V56" s="70"/>
      <c r="W56" s="70"/>
      <c r="X56" s="70"/>
      <c r="Y56" s="70"/>
      <c r="Z56" s="70"/>
      <c r="AA56" s="70"/>
      <c r="AB56" s="70"/>
      <c r="AC56" s="95"/>
      <c r="AD56" s="95"/>
      <c r="AE56" s="95"/>
      <c r="AF56" s="95"/>
    </row>
    <row r="57" spans="1:32" s="15" customFormat="1" ht="20.25" customHeight="1" x14ac:dyDescent="0.2">
      <c r="B57" s="70" t="s">
        <v>1437</v>
      </c>
      <c r="C57" s="70">
        <v>46</v>
      </c>
      <c r="D57" s="70" t="s">
        <v>577</v>
      </c>
      <c r="E57" s="70">
        <v>5354</v>
      </c>
      <c r="F57" s="70">
        <v>1</v>
      </c>
      <c r="G57" s="70">
        <v>54</v>
      </c>
      <c r="H57" s="70" t="s">
        <v>2250</v>
      </c>
      <c r="I57" s="70">
        <v>7</v>
      </c>
      <c r="J57" s="70">
        <v>2</v>
      </c>
      <c r="K57" s="70">
        <v>0</v>
      </c>
      <c r="L57" s="70">
        <v>32</v>
      </c>
      <c r="M57" s="77">
        <v>832</v>
      </c>
      <c r="N57" s="70"/>
      <c r="O57" s="70"/>
      <c r="P57" s="70"/>
      <c r="Q57" s="70"/>
      <c r="R57" s="70"/>
      <c r="S57" s="70"/>
      <c r="T57" s="78"/>
      <c r="U57" s="78"/>
      <c r="V57" s="70"/>
      <c r="W57" s="70"/>
      <c r="X57" s="70"/>
      <c r="Y57" s="70"/>
      <c r="Z57" s="70"/>
      <c r="AA57" s="70"/>
      <c r="AB57" s="70"/>
      <c r="AC57" s="95"/>
      <c r="AD57" s="95"/>
      <c r="AE57" s="95"/>
      <c r="AF57" s="95"/>
    </row>
    <row r="58" spans="1:32" s="15" customFormat="1" ht="20.25" customHeight="1" x14ac:dyDescent="0.2">
      <c r="B58" s="70" t="s">
        <v>1438</v>
      </c>
      <c r="C58" s="70">
        <v>47</v>
      </c>
      <c r="D58" s="70" t="s">
        <v>577</v>
      </c>
      <c r="E58" s="70">
        <v>5360</v>
      </c>
      <c r="F58" s="70">
        <v>2</v>
      </c>
      <c r="G58" s="70">
        <v>60</v>
      </c>
      <c r="H58" s="70" t="s">
        <v>2250</v>
      </c>
      <c r="I58" s="70">
        <v>7</v>
      </c>
      <c r="J58" s="70">
        <v>3</v>
      </c>
      <c r="K58" s="70">
        <v>0</v>
      </c>
      <c r="L58" s="70">
        <v>9</v>
      </c>
      <c r="M58" s="77">
        <v>1209</v>
      </c>
      <c r="N58" s="70"/>
      <c r="O58" s="70"/>
      <c r="P58" s="70"/>
      <c r="Q58" s="70"/>
      <c r="R58" s="70"/>
      <c r="S58" s="70"/>
      <c r="T58" s="78"/>
      <c r="U58" s="78"/>
      <c r="V58" s="70"/>
      <c r="W58" s="70"/>
      <c r="X58" s="70"/>
      <c r="Y58" s="70"/>
      <c r="Z58" s="70"/>
      <c r="AA58" s="70"/>
      <c r="AB58" s="70"/>
      <c r="AC58" s="95"/>
      <c r="AD58" s="95"/>
      <c r="AE58" s="95"/>
      <c r="AF58" s="95"/>
    </row>
    <row r="59" spans="1:32" s="15" customFormat="1" ht="20.25" customHeight="1" x14ac:dyDescent="0.2">
      <c r="B59" s="70" t="s">
        <v>1439</v>
      </c>
      <c r="C59" s="70">
        <v>48</v>
      </c>
      <c r="D59" s="70" t="s">
        <v>577</v>
      </c>
      <c r="E59" s="70">
        <v>5414</v>
      </c>
      <c r="F59" s="70">
        <v>14</v>
      </c>
      <c r="G59" s="70">
        <v>14</v>
      </c>
      <c r="H59" s="70" t="s">
        <v>2250</v>
      </c>
      <c r="I59" s="70">
        <v>7</v>
      </c>
      <c r="J59" s="70">
        <v>14</v>
      </c>
      <c r="K59" s="70">
        <v>1</v>
      </c>
      <c r="L59" s="70">
        <v>63</v>
      </c>
      <c r="M59" s="77">
        <v>5763</v>
      </c>
      <c r="N59" s="70"/>
      <c r="O59" s="70"/>
      <c r="P59" s="70"/>
      <c r="Q59" s="70"/>
      <c r="R59" s="70"/>
      <c r="S59" s="70"/>
      <c r="T59" s="78"/>
      <c r="U59" s="78"/>
      <c r="V59" s="70"/>
      <c r="W59" s="70"/>
      <c r="X59" s="70"/>
      <c r="Y59" s="70"/>
      <c r="Z59" s="70"/>
      <c r="AA59" s="70"/>
      <c r="AB59" s="70"/>
      <c r="AC59" s="95"/>
      <c r="AD59" s="95"/>
      <c r="AE59" s="95"/>
      <c r="AF59" s="95"/>
    </row>
    <row r="60" spans="1:32" s="15" customFormat="1" ht="20.25" customHeight="1" x14ac:dyDescent="0.2">
      <c r="B60" s="70" t="s">
        <v>1440</v>
      </c>
      <c r="C60" s="70">
        <v>49</v>
      </c>
      <c r="D60" s="70" t="s">
        <v>577</v>
      </c>
      <c r="E60" s="70">
        <v>5427</v>
      </c>
      <c r="F60" s="70">
        <v>17</v>
      </c>
      <c r="G60" s="70">
        <v>27</v>
      </c>
      <c r="H60" s="70" t="s">
        <v>2250</v>
      </c>
      <c r="I60" s="70">
        <v>7</v>
      </c>
      <c r="J60" s="70">
        <v>22</v>
      </c>
      <c r="K60" s="70">
        <v>0</v>
      </c>
      <c r="L60" s="70">
        <v>6</v>
      </c>
      <c r="M60" s="77">
        <v>8764</v>
      </c>
      <c r="N60" s="70">
        <v>42</v>
      </c>
      <c r="O60" s="70"/>
      <c r="P60" s="70"/>
      <c r="Q60" s="70"/>
      <c r="R60" s="70">
        <v>1</v>
      </c>
      <c r="S60" s="70">
        <v>91</v>
      </c>
      <c r="T60" s="78" t="s">
        <v>31</v>
      </c>
      <c r="U60" s="78" t="s">
        <v>69</v>
      </c>
      <c r="V60" s="70">
        <v>72</v>
      </c>
      <c r="W60" s="70"/>
      <c r="X60" s="70">
        <v>72</v>
      </c>
      <c r="Y60" s="70"/>
      <c r="Z60" s="70"/>
      <c r="AA60" s="70">
        <v>25</v>
      </c>
      <c r="AB60" s="70"/>
      <c r="AC60" s="95"/>
      <c r="AD60" s="95"/>
      <c r="AE60" s="95"/>
      <c r="AF60" s="95"/>
    </row>
    <row r="61" spans="1:32" s="15" customFormat="1" ht="20.25" customHeight="1" x14ac:dyDescent="0.2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7"/>
      <c r="N61" s="70"/>
      <c r="O61" s="70"/>
      <c r="P61" s="70"/>
      <c r="Q61" s="70"/>
      <c r="R61" s="70">
        <v>2</v>
      </c>
      <c r="S61" s="70">
        <v>61</v>
      </c>
      <c r="T61" s="78" t="s">
        <v>31</v>
      </c>
      <c r="U61" s="78" t="s">
        <v>69</v>
      </c>
      <c r="V61" s="70">
        <v>96</v>
      </c>
      <c r="W61" s="70"/>
      <c r="X61" s="70">
        <v>96</v>
      </c>
      <c r="Y61" s="70"/>
      <c r="Z61" s="70"/>
      <c r="AA61" s="70">
        <v>20</v>
      </c>
      <c r="AB61" s="70"/>
      <c r="AC61" s="95"/>
      <c r="AD61" s="95"/>
      <c r="AE61" s="95"/>
      <c r="AF61" s="95"/>
    </row>
    <row r="62" spans="1:32" s="15" customFormat="1" ht="20.25" customHeight="1" x14ac:dyDescent="0.2">
      <c r="B62" s="70" t="s">
        <v>1441</v>
      </c>
      <c r="C62" s="70">
        <v>50</v>
      </c>
      <c r="D62" s="70" t="s">
        <v>577</v>
      </c>
      <c r="E62" s="70">
        <v>5383</v>
      </c>
      <c r="F62" s="70">
        <v>6</v>
      </c>
      <c r="G62" s="70">
        <v>83</v>
      </c>
      <c r="H62" s="70" t="s">
        <v>2250</v>
      </c>
      <c r="I62" s="70">
        <v>7</v>
      </c>
      <c r="J62" s="70">
        <v>4</v>
      </c>
      <c r="K62" s="70">
        <v>0</v>
      </c>
      <c r="L62" s="70">
        <v>24</v>
      </c>
      <c r="M62" s="77">
        <v>1624</v>
      </c>
      <c r="N62" s="70"/>
      <c r="O62" s="70"/>
      <c r="P62" s="70"/>
      <c r="Q62" s="70"/>
      <c r="R62" s="70"/>
      <c r="S62" s="70"/>
      <c r="T62" s="78"/>
      <c r="U62" s="78"/>
      <c r="V62" s="70"/>
      <c r="W62" s="70"/>
      <c r="X62" s="70"/>
      <c r="Y62" s="70"/>
      <c r="Z62" s="70"/>
      <c r="AA62" s="70"/>
      <c r="AB62" s="70"/>
      <c r="AC62" s="95"/>
      <c r="AD62" s="95"/>
      <c r="AE62" s="95"/>
      <c r="AF62" s="95"/>
    </row>
    <row r="63" spans="1:32" s="15" customFormat="1" ht="20.25" customHeight="1" x14ac:dyDescent="0.2">
      <c r="B63" s="70" t="s">
        <v>1442</v>
      </c>
      <c r="C63" s="70">
        <v>51</v>
      </c>
      <c r="D63" s="70" t="s">
        <v>577</v>
      </c>
      <c r="E63" s="70">
        <v>5983</v>
      </c>
      <c r="F63" s="70">
        <v>1</v>
      </c>
      <c r="G63" s="70">
        <v>83</v>
      </c>
      <c r="H63" s="70" t="s">
        <v>2254</v>
      </c>
      <c r="I63" s="70">
        <v>7</v>
      </c>
      <c r="J63" s="70">
        <v>17</v>
      </c>
      <c r="K63" s="70">
        <v>1</v>
      </c>
      <c r="L63" s="70">
        <v>11</v>
      </c>
      <c r="M63" s="77">
        <v>6911</v>
      </c>
      <c r="N63" s="70"/>
      <c r="O63" s="70"/>
      <c r="P63" s="70"/>
      <c r="Q63" s="70"/>
      <c r="R63" s="70"/>
      <c r="S63" s="70"/>
      <c r="T63" s="78"/>
      <c r="U63" s="78"/>
      <c r="V63" s="70"/>
      <c r="W63" s="70"/>
      <c r="X63" s="70"/>
      <c r="Y63" s="70"/>
      <c r="Z63" s="70"/>
      <c r="AA63" s="70"/>
      <c r="AB63" s="70"/>
      <c r="AC63" s="95"/>
      <c r="AD63" s="95"/>
      <c r="AE63" s="95"/>
      <c r="AF63" s="95"/>
    </row>
    <row r="64" spans="1:32" s="15" customFormat="1" ht="20.25" customHeight="1" x14ac:dyDescent="0.2">
      <c r="B64" s="70" t="s">
        <v>1443</v>
      </c>
      <c r="C64" s="70">
        <v>52</v>
      </c>
      <c r="D64" s="70" t="s">
        <v>577</v>
      </c>
      <c r="E64" s="70">
        <v>5408</v>
      </c>
      <c r="F64" s="70">
        <v>12</v>
      </c>
      <c r="G64" s="70">
        <v>8</v>
      </c>
      <c r="H64" s="70" t="s">
        <v>2250</v>
      </c>
      <c r="I64" s="70">
        <v>7</v>
      </c>
      <c r="J64" s="70">
        <v>10</v>
      </c>
      <c r="K64" s="70">
        <v>3</v>
      </c>
      <c r="L64" s="70">
        <v>72</v>
      </c>
      <c r="M64" s="77">
        <v>4372</v>
      </c>
      <c r="N64" s="70"/>
      <c r="O64" s="70"/>
      <c r="P64" s="70"/>
      <c r="Q64" s="70"/>
      <c r="R64" s="70"/>
      <c r="S64" s="70"/>
      <c r="T64" s="78"/>
      <c r="U64" s="78"/>
      <c r="V64" s="70"/>
      <c r="W64" s="70"/>
      <c r="X64" s="70"/>
      <c r="Y64" s="70"/>
      <c r="Z64" s="70"/>
      <c r="AA64" s="70"/>
      <c r="AB64" s="70"/>
      <c r="AC64" s="95"/>
      <c r="AD64" s="95"/>
      <c r="AE64" s="95"/>
      <c r="AF64" s="95"/>
    </row>
    <row r="65" spans="2:32" s="15" customFormat="1" ht="20.25" customHeight="1" x14ac:dyDescent="0.2">
      <c r="B65" s="70" t="s">
        <v>1444</v>
      </c>
      <c r="C65" s="70">
        <v>53</v>
      </c>
      <c r="D65" s="70" t="s">
        <v>577</v>
      </c>
      <c r="E65" s="70">
        <v>5882</v>
      </c>
      <c r="F65" s="70">
        <v>6</v>
      </c>
      <c r="G65" s="70">
        <v>82</v>
      </c>
      <c r="H65" s="70" t="s">
        <v>2253</v>
      </c>
      <c r="I65" s="70">
        <v>7</v>
      </c>
      <c r="J65" s="70">
        <v>7</v>
      </c>
      <c r="K65" s="70">
        <v>0</v>
      </c>
      <c r="L65" s="70">
        <v>38</v>
      </c>
      <c r="M65" s="77">
        <v>2838</v>
      </c>
      <c r="N65" s="70"/>
      <c r="O65" s="70"/>
      <c r="P65" s="70"/>
      <c r="Q65" s="70"/>
      <c r="R65" s="70"/>
      <c r="S65" s="70"/>
      <c r="T65" s="78"/>
      <c r="U65" s="78"/>
      <c r="V65" s="70"/>
      <c r="W65" s="70"/>
      <c r="X65" s="70"/>
      <c r="Y65" s="70"/>
      <c r="Z65" s="70"/>
      <c r="AA65" s="70"/>
      <c r="AB65" s="70"/>
      <c r="AC65" s="95"/>
      <c r="AD65" s="95"/>
      <c r="AE65" s="95"/>
      <c r="AF65" s="95"/>
    </row>
    <row r="66" spans="2:32" s="15" customFormat="1" ht="20.25" customHeight="1" x14ac:dyDescent="0.2">
      <c r="B66" s="70" t="s">
        <v>1448</v>
      </c>
      <c r="C66" s="70">
        <v>54</v>
      </c>
      <c r="D66" s="70" t="s">
        <v>577</v>
      </c>
      <c r="E66" s="70">
        <v>5388</v>
      </c>
      <c r="F66" s="70">
        <v>7</v>
      </c>
      <c r="G66" s="70">
        <v>88</v>
      </c>
      <c r="H66" s="70" t="s">
        <v>2250</v>
      </c>
      <c r="I66" s="70">
        <v>7</v>
      </c>
      <c r="J66" s="70">
        <v>3</v>
      </c>
      <c r="K66" s="70">
        <v>0</v>
      </c>
      <c r="L66" s="70">
        <v>12</v>
      </c>
      <c r="M66" s="77">
        <v>1212</v>
      </c>
      <c r="N66" s="70"/>
      <c r="O66" s="70"/>
      <c r="P66" s="70"/>
      <c r="Q66" s="70"/>
      <c r="R66" s="70"/>
      <c r="S66" s="70"/>
      <c r="T66" s="78"/>
      <c r="U66" s="78"/>
      <c r="V66" s="70"/>
      <c r="W66" s="70"/>
      <c r="X66" s="70"/>
      <c r="Y66" s="70"/>
      <c r="Z66" s="70"/>
      <c r="AA66" s="70"/>
      <c r="AB66" s="70"/>
      <c r="AC66" s="95"/>
      <c r="AD66" s="95"/>
      <c r="AE66" s="95"/>
      <c r="AF66" s="95"/>
    </row>
    <row r="67" spans="2:32" s="15" customFormat="1" ht="20.25" customHeight="1" x14ac:dyDescent="0.2">
      <c r="B67" s="70" t="s">
        <v>1421</v>
      </c>
      <c r="C67" s="70">
        <v>55</v>
      </c>
      <c r="D67" s="70" t="s">
        <v>577</v>
      </c>
      <c r="E67" s="70">
        <v>5377</v>
      </c>
      <c r="F67" s="70">
        <v>5</v>
      </c>
      <c r="G67" s="70">
        <v>77</v>
      </c>
      <c r="H67" s="70" t="s">
        <v>2250</v>
      </c>
      <c r="I67" s="70">
        <v>7</v>
      </c>
      <c r="J67" s="70">
        <v>18</v>
      </c>
      <c r="K67" s="70">
        <v>2</v>
      </c>
      <c r="L67" s="70">
        <v>55</v>
      </c>
      <c r="M67" s="77">
        <v>7455</v>
      </c>
      <c r="N67" s="70"/>
      <c r="O67" s="70"/>
      <c r="P67" s="70"/>
      <c r="Q67" s="70"/>
      <c r="R67" s="70"/>
      <c r="S67" s="70"/>
      <c r="T67" s="78"/>
      <c r="U67" s="78"/>
      <c r="V67" s="70"/>
      <c r="W67" s="70"/>
      <c r="X67" s="70"/>
      <c r="Y67" s="70"/>
      <c r="Z67" s="70"/>
      <c r="AA67" s="70"/>
      <c r="AB67" s="70"/>
      <c r="AC67" s="95"/>
      <c r="AD67" s="95"/>
      <c r="AE67" s="95"/>
      <c r="AF67" s="95"/>
    </row>
    <row r="68" spans="2:32" s="15" customFormat="1" ht="20.25" customHeight="1" x14ac:dyDescent="0.2">
      <c r="B68" s="70" t="s">
        <v>1445</v>
      </c>
      <c r="C68" s="70">
        <v>56</v>
      </c>
      <c r="D68" s="70" t="s">
        <v>577</v>
      </c>
      <c r="E68" s="70">
        <v>5405</v>
      </c>
      <c r="F68" s="70">
        <v>11</v>
      </c>
      <c r="G68" s="70">
        <v>5</v>
      </c>
      <c r="H68" s="70" t="s">
        <v>2250</v>
      </c>
      <c r="I68" s="70">
        <v>7</v>
      </c>
      <c r="J68" s="70">
        <v>12</v>
      </c>
      <c r="K68" s="70">
        <v>2</v>
      </c>
      <c r="L68" s="70">
        <v>47</v>
      </c>
      <c r="M68" s="77">
        <v>5047</v>
      </c>
      <c r="N68" s="70"/>
      <c r="O68" s="70"/>
      <c r="P68" s="70"/>
      <c r="Q68" s="70"/>
      <c r="R68" s="70"/>
      <c r="S68" s="70"/>
      <c r="T68" s="78"/>
      <c r="U68" s="78"/>
      <c r="V68" s="70"/>
      <c r="W68" s="70"/>
      <c r="X68" s="70"/>
      <c r="Y68" s="70"/>
      <c r="Z68" s="70"/>
      <c r="AA68" s="70"/>
      <c r="AB68" s="70"/>
      <c r="AC68" s="95"/>
      <c r="AD68" s="95"/>
      <c r="AE68" s="95"/>
      <c r="AF68" s="95"/>
    </row>
    <row r="69" spans="2:32" s="22" customFormat="1" ht="21.75" x14ac:dyDescent="0.2">
      <c r="B69" s="97" t="s">
        <v>1410</v>
      </c>
      <c r="C69" s="98">
        <v>57</v>
      </c>
      <c r="D69" s="97" t="s">
        <v>30</v>
      </c>
      <c r="E69" s="97">
        <v>40211</v>
      </c>
      <c r="F69" s="97">
        <v>11</v>
      </c>
      <c r="G69" s="97">
        <v>996</v>
      </c>
      <c r="H69" s="97"/>
      <c r="I69" s="98">
        <v>7</v>
      </c>
      <c r="J69" s="97">
        <v>13</v>
      </c>
      <c r="K69" s="97">
        <v>2</v>
      </c>
      <c r="L69" s="97" t="s">
        <v>95</v>
      </c>
      <c r="M69" s="99">
        <v>5410</v>
      </c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100"/>
      <c r="AC69" s="101"/>
      <c r="AD69" s="101"/>
      <c r="AE69" s="101"/>
      <c r="AF69" s="101"/>
    </row>
    <row r="70" spans="2:32" s="22" customFormat="1" ht="21.75" x14ac:dyDescent="0.2">
      <c r="B70" s="97" t="s">
        <v>1450</v>
      </c>
      <c r="C70" s="70">
        <v>58</v>
      </c>
      <c r="D70" s="97" t="s">
        <v>30</v>
      </c>
      <c r="E70" s="97">
        <v>55102</v>
      </c>
      <c r="F70" s="97">
        <v>198</v>
      </c>
      <c r="G70" s="97">
        <v>1939</v>
      </c>
      <c r="H70" s="97"/>
      <c r="I70" s="98">
        <v>7</v>
      </c>
      <c r="J70" s="97">
        <v>2</v>
      </c>
      <c r="K70" s="97">
        <v>2</v>
      </c>
      <c r="L70" s="97" t="s">
        <v>1417</v>
      </c>
      <c r="M70" s="99">
        <v>1011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100"/>
      <c r="AC70" s="101"/>
      <c r="AD70" s="101"/>
      <c r="AE70" s="101"/>
      <c r="AF70" s="101"/>
    </row>
    <row r="71" spans="2:32" s="22" customFormat="1" ht="21.75" x14ac:dyDescent="0.2">
      <c r="B71" s="97" t="s">
        <v>1398</v>
      </c>
      <c r="C71" s="98">
        <v>59</v>
      </c>
      <c r="D71" s="97" t="s">
        <v>30</v>
      </c>
      <c r="E71" s="97">
        <v>15775</v>
      </c>
      <c r="F71" s="97">
        <v>24</v>
      </c>
      <c r="G71" s="97">
        <v>415</v>
      </c>
      <c r="H71" s="97"/>
      <c r="I71" s="98">
        <v>7</v>
      </c>
      <c r="J71" s="97">
        <v>3</v>
      </c>
      <c r="K71" s="97">
        <v>1</v>
      </c>
      <c r="L71" s="97" t="s">
        <v>48</v>
      </c>
      <c r="M71" s="99">
        <v>1366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100"/>
      <c r="AC71" s="101"/>
      <c r="AD71" s="101"/>
      <c r="AE71" s="101"/>
      <c r="AF71" s="101"/>
    </row>
    <row r="72" spans="2:32" s="22" customFormat="1" ht="21.75" x14ac:dyDescent="0.2">
      <c r="B72" s="97" t="s">
        <v>1403</v>
      </c>
      <c r="C72" s="70">
        <v>60</v>
      </c>
      <c r="D72" s="97" t="s">
        <v>30</v>
      </c>
      <c r="E72" s="97">
        <v>39676</v>
      </c>
      <c r="F72" s="97">
        <v>103</v>
      </c>
      <c r="G72" s="97">
        <v>689</v>
      </c>
      <c r="H72" s="97"/>
      <c r="I72" s="98">
        <v>7</v>
      </c>
      <c r="J72" s="97">
        <v>4</v>
      </c>
      <c r="K72" s="97">
        <v>3</v>
      </c>
      <c r="L72" s="97" t="s">
        <v>95</v>
      </c>
      <c r="M72" s="99">
        <v>1910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100"/>
      <c r="AC72" s="101"/>
      <c r="AD72" s="101"/>
      <c r="AE72" s="101"/>
      <c r="AF72" s="101"/>
    </row>
    <row r="73" spans="2:32" s="22" customFormat="1" ht="21.75" x14ac:dyDescent="0.2">
      <c r="B73" s="97" t="s">
        <v>1451</v>
      </c>
      <c r="C73" s="98">
        <v>61</v>
      </c>
      <c r="D73" s="97" t="s">
        <v>30</v>
      </c>
      <c r="E73" s="97">
        <v>21589</v>
      </c>
      <c r="F73" s="97">
        <v>84</v>
      </c>
      <c r="G73" s="97">
        <v>2061</v>
      </c>
      <c r="H73" s="97"/>
      <c r="I73" s="98">
        <v>7</v>
      </c>
      <c r="J73" s="97">
        <v>3</v>
      </c>
      <c r="K73" s="97">
        <v>2</v>
      </c>
      <c r="L73" s="97" t="s">
        <v>470</v>
      </c>
      <c r="M73" s="99">
        <v>1481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100"/>
      <c r="AC73" s="101"/>
      <c r="AD73" s="101"/>
      <c r="AE73" s="101"/>
      <c r="AF73" s="101"/>
    </row>
    <row r="74" spans="2:32" s="22" customFormat="1" ht="21.75" x14ac:dyDescent="0.2">
      <c r="B74" s="97" t="s">
        <v>1406</v>
      </c>
      <c r="C74" s="70">
        <v>62</v>
      </c>
      <c r="D74" s="97" t="s">
        <v>30</v>
      </c>
      <c r="E74" s="97">
        <v>15973</v>
      </c>
      <c r="F74" s="97">
        <v>17</v>
      </c>
      <c r="G74" s="97">
        <v>3008</v>
      </c>
      <c r="H74" s="97"/>
      <c r="I74" s="98">
        <v>7</v>
      </c>
      <c r="J74" s="97">
        <v>11</v>
      </c>
      <c r="K74" s="97">
        <v>1</v>
      </c>
      <c r="L74" s="97" t="s">
        <v>322</v>
      </c>
      <c r="M74" s="99">
        <v>4572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100"/>
      <c r="AC74" s="101"/>
      <c r="AD74" s="101"/>
      <c r="AE74" s="101"/>
      <c r="AF74" s="101"/>
    </row>
    <row r="75" spans="2:32" s="22" customFormat="1" ht="21.75" x14ac:dyDescent="0.2">
      <c r="B75" s="97" t="s">
        <v>1400</v>
      </c>
      <c r="C75" s="98">
        <v>63</v>
      </c>
      <c r="D75" s="97" t="s">
        <v>30</v>
      </c>
      <c r="E75" s="97">
        <v>40253</v>
      </c>
      <c r="F75" s="97">
        <v>3</v>
      </c>
      <c r="G75" s="97">
        <v>1038</v>
      </c>
      <c r="H75" s="97"/>
      <c r="I75" s="98">
        <v>7</v>
      </c>
      <c r="J75" s="97">
        <v>5</v>
      </c>
      <c r="K75" s="97">
        <v>2</v>
      </c>
      <c r="L75" s="97" t="s">
        <v>118</v>
      </c>
      <c r="M75" s="99">
        <v>2288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100"/>
      <c r="AC75" s="101"/>
      <c r="AD75" s="101"/>
      <c r="AE75" s="101"/>
      <c r="AF75" s="101"/>
    </row>
    <row r="76" spans="2:32" s="22" customFormat="1" ht="21.75" x14ac:dyDescent="0.2">
      <c r="B76" s="97" t="s">
        <v>1412</v>
      </c>
      <c r="C76" s="70">
        <v>64</v>
      </c>
      <c r="D76" s="97" t="s">
        <v>30</v>
      </c>
      <c r="E76" s="97">
        <v>40252</v>
      </c>
      <c r="F76" s="97">
        <v>2</v>
      </c>
      <c r="G76" s="97">
        <v>1037</v>
      </c>
      <c r="H76" s="97"/>
      <c r="I76" s="98">
        <v>7</v>
      </c>
      <c r="J76" s="97">
        <v>2</v>
      </c>
      <c r="K76" s="97">
        <v>2</v>
      </c>
      <c r="L76" s="97" t="s">
        <v>912</v>
      </c>
      <c r="M76" s="99">
        <v>1087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100"/>
      <c r="AC76" s="101"/>
      <c r="AD76" s="101"/>
      <c r="AE76" s="101"/>
      <c r="AF76" s="101"/>
    </row>
    <row r="77" spans="2:32" s="22" customFormat="1" ht="21.75" x14ac:dyDescent="0.2">
      <c r="B77" s="97" t="s">
        <v>1399</v>
      </c>
      <c r="C77" s="98">
        <v>65</v>
      </c>
      <c r="D77" s="97" t="s">
        <v>30</v>
      </c>
      <c r="E77" s="97">
        <v>40254</v>
      </c>
      <c r="F77" s="97">
        <v>1</v>
      </c>
      <c r="G77" s="97">
        <v>1039</v>
      </c>
      <c r="H77" s="97"/>
      <c r="I77" s="98">
        <v>7</v>
      </c>
      <c r="J77" s="97">
        <v>7</v>
      </c>
      <c r="K77" s="97">
        <v>1</v>
      </c>
      <c r="L77" s="97" t="s">
        <v>435</v>
      </c>
      <c r="M77" s="99">
        <v>2916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100"/>
      <c r="AC77" s="101"/>
      <c r="AD77" s="101"/>
      <c r="AE77" s="101"/>
      <c r="AF77" s="101"/>
    </row>
    <row r="78" spans="2:32" s="22" customFormat="1" ht="21.75" x14ac:dyDescent="0.2">
      <c r="B78" s="97" t="s">
        <v>1414</v>
      </c>
      <c r="C78" s="70">
        <v>66</v>
      </c>
      <c r="D78" s="97" t="s">
        <v>30</v>
      </c>
      <c r="E78" s="97">
        <v>56946</v>
      </c>
      <c r="F78" s="97">
        <v>41</v>
      </c>
      <c r="G78" s="97">
        <v>4396</v>
      </c>
      <c r="H78" s="97"/>
      <c r="I78" s="98">
        <v>7</v>
      </c>
      <c r="J78" s="97">
        <v>10</v>
      </c>
      <c r="K78" s="97">
        <v>3</v>
      </c>
      <c r="L78" s="97" t="s">
        <v>43</v>
      </c>
      <c r="M78" s="99">
        <v>4333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100"/>
      <c r="AC78" s="101"/>
      <c r="AD78" s="101"/>
      <c r="AE78" s="101"/>
      <c r="AF78" s="101"/>
    </row>
    <row r="79" spans="2:32" s="22" customFormat="1" ht="21.75" x14ac:dyDescent="0.2">
      <c r="B79" s="97" t="s">
        <v>1418</v>
      </c>
      <c r="C79" s="98">
        <v>67</v>
      </c>
      <c r="D79" s="97" t="s">
        <v>30</v>
      </c>
      <c r="E79" s="97">
        <v>55631</v>
      </c>
      <c r="F79" s="97">
        <v>149</v>
      </c>
      <c r="G79" s="97">
        <v>1813</v>
      </c>
      <c r="H79" s="97"/>
      <c r="I79" s="98">
        <v>7</v>
      </c>
      <c r="J79" s="97">
        <v>2</v>
      </c>
      <c r="K79" s="97">
        <v>1</v>
      </c>
      <c r="L79" s="97" t="s">
        <v>133</v>
      </c>
      <c r="M79" s="99">
        <v>963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100"/>
      <c r="AC79" s="101"/>
      <c r="AD79" s="101"/>
      <c r="AE79" s="101"/>
      <c r="AF79" s="101"/>
    </row>
    <row r="80" spans="2:32" s="22" customFormat="1" ht="21.75" x14ac:dyDescent="0.2">
      <c r="B80" s="97" t="s">
        <v>1452</v>
      </c>
      <c r="C80" s="70">
        <v>68</v>
      </c>
      <c r="D80" s="97" t="s">
        <v>30</v>
      </c>
      <c r="E80" s="97">
        <v>56504</v>
      </c>
      <c r="F80" s="97">
        <v>181</v>
      </c>
      <c r="G80" s="97">
        <v>1887</v>
      </c>
      <c r="H80" s="97"/>
      <c r="I80" s="98">
        <v>7</v>
      </c>
      <c r="J80" s="97">
        <v>5</v>
      </c>
      <c r="K80" s="97">
        <v>0</v>
      </c>
      <c r="L80" s="97" t="s">
        <v>161</v>
      </c>
      <c r="M80" s="99">
        <v>2032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100"/>
      <c r="AC80" s="101"/>
      <c r="AD80" s="101"/>
      <c r="AE80" s="101"/>
      <c r="AF80" s="101"/>
    </row>
    <row r="81" spans="2:32" s="53" customFormat="1" ht="21.75" x14ac:dyDescent="0.5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32" s="53" customFormat="1" ht="21.75" x14ac:dyDescent="0.5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2:32" s="53" customFormat="1" ht="21.75" x14ac:dyDescent="0.5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2:32" s="53" customFormat="1" ht="21.75" x14ac:dyDescent="0.5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2:32" s="53" customFormat="1" ht="21.75" x14ac:dyDescent="0.5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2:32" s="53" customFormat="1" ht="21.75" x14ac:dyDescent="0.5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2:32" s="53" customFormat="1" ht="21.75" x14ac:dyDescent="0.5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2:32" s="53" customFormat="1" ht="21.75" x14ac:dyDescent="0.5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2:32" s="53" customFormat="1" ht="21.75" x14ac:dyDescent="0.5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2:32" s="53" customFormat="1" ht="21.75" x14ac:dyDescent="0.5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2:32" s="53" customFormat="1" ht="21.75" x14ac:dyDescent="0.5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2:32" s="53" customFormat="1" ht="21.75" x14ac:dyDescent="0.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2:32" s="53" customFormat="1" ht="21.75" x14ac:dyDescent="0.5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2:32" s="53" customFormat="1" ht="21.75" x14ac:dyDescent="0.5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2:32" s="53" customFormat="1" ht="21.75" x14ac:dyDescent="0.5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2:32" s="53" customFormat="1" ht="21.75" x14ac:dyDescent="0.5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2:32" s="53" customFormat="1" ht="21.75" x14ac:dyDescent="0.5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2:32" s="53" customFormat="1" ht="21.75" x14ac:dyDescent="0.5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2:32" s="53" customFormat="1" ht="21.75" x14ac:dyDescent="0.5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  <row r="100" spans="2:32" s="53" customFormat="1" ht="21.75" x14ac:dyDescent="0.5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</row>
    <row r="101" spans="2:32" s="53" customFormat="1" ht="21.75" x14ac:dyDescent="0.5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</row>
    <row r="102" spans="2:32" s="53" customFormat="1" ht="21.75" x14ac:dyDescent="0.5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</row>
    <row r="103" spans="2:32" s="53" customFormat="1" ht="21.75" x14ac:dyDescent="0.5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</row>
    <row r="104" spans="2:32" s="53" customFormat="1" ht="21.75" x14ac:dyDescent="0.5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</row>
    <row r="105" spans="2:32" s="53" customFormat="1" ht="21.75" x14ac:dyDescent="0.5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</row>
    <row r="106" spans="2:32" s="53" customFormat="1" ht="21.75" x14ac:dyDescent="0.5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</row>
    <row r="107" spans="2:32" s="53" customFormat="1" ht="21.75" x14ac:dyDescent="0.5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</row>
    <row r="108" spans="2:32" s="53" customFormat="1" ht="21.75" x14ac:dyDescent="0.5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</row>
    <row r="109" spans="2:32" s="53" customFormat="1" ht="21.75" x14ac:dyDescent="0.5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</row>
    <row r="110" spans="2:32" s="53" customFormat="1" ht="21.75" x14ac:dyDescent="0.5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</row>
    <row r="111" spans="2:32" s="53" customFormat="1" ht="21.75" x14ac:dyDescent="0.5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</row>
    <row r="112" spans="2:32" s="53" customFormat="1" ht="21.75" x14ac:dyDescent="0.5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</row>
    <row r="113" spans="2:32" s="53" customFormat="1" ht="21.75" x14ac:dyDescent="0.5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</row>
    <row r="114" spans="2:32" s="53" customFormat="1" ht="21.75" x14ac:dyDescent="0.5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</row>
    <row r="115" spans="2:32" s="53" customFormat="1" ht="21.75" x14ac:dyDescent="0.5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</row>
    <row r="116" spans="2:32" s="53" customFormat="1" ht="21.75" x14ac:dyDescent="0.5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</row>
    <row r="117" spans="2:32" s="53" customFormat="1" ht="21.75" x14ac:dyDescent="0.5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</row>
    <row r="118" spans="2:32" s="53" customFormat="1" ht="21.75" x14ac:dyDescent="0.5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</row>
    <row r="119" spans="2:32" s="53" customFormat="1" ht="21.75" x14ac:dyDescent="0.5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</row>
    <row r="120" spans="2:32" s="53" customFormat="1" ht="21.75" x14ac:dyDescent="0.5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</row>
    <row r="121" spans="2:32" s="53" customFormat="1" ht="21.75" x14ac:dyDescent="0.5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</row>
    <row r="122" spans="2:32" s="53" customFormat="1" ht="21.75" x14ac:dyDescent="0.5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</row>
    <row r="123" spans="2:32" s="53" customFormat="1" ht="21.75" x14ac:dyDescent="0.5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</row>
    <row r="124" spans="2:32" s="53" customFormat="1" ht="21.75" x14ac:dyDescent="0.5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</row>
    <row r="125" spans="2:32" s="53" customFormat="1" ht="21.75" x14ac:dyDescent="0.5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</row>
    <row r="126" spans="2:32" s="54" customFormat="1" ht="18" x14ac:dyDescent="0.25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</row>
    <row r="127" spans="2:32" s="54" customFormat="1" ht="18" x14ac:dyDescent="0.25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</row>
    <row r="128" spans="2:32" s="54" customFormat="1" ht="18" x14ac:dyDescent="0.25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</row>
    <row r="129" spans="2:32" s="54" customFormat="1" ht="18" x14ac:dyDescent="0.25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</row>
    <row r="130" spans="2:32" s="54" customFormat="1" ht="18" x14ac:dyDescent="0.25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</row>
    <row r="131" spans="2:32" s="54" customFormat="1" ht="18" x14ac:dyDescent="0.25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</row>
    <row r="132" spans="2:32" s="54" customFormat="1" ht="18" x14ac:dyDescent="0.25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</row>
    <row r="133" spans="2:32" s="54" customFormat="1" ht="18" x14ac:dyDescent="0.25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</row>
    <row r="134" spans="2:32" s="54" customFormat="1" ht="18" x14ac:dyDescent="0.25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</row>
    <row r="135" spans="2:32" s="54" customFormat="1" ht="18" x14ac:dyDescent="0.25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</row>
    <row r="136" spans="2:32" s="54" customFormat="1" ht="18" x14ac:dyDescent="0.25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</row>
    <row r="137" spans="2:32" s="54" customFormat="1" ht="18" x14ac:dyDescent="0.25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</row>
    <row r="138" spans="2:32" s="54" customFormat="1" ht="18" x14ac:dyDescent="0.25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</row>
    <row r="139" spans="2:32" s="54" customFormat="1" ht="18" x14ac:dyDescent="0.25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</row>
    <row r="140" spans="2:32" s="54" customFormat="1" ht="18" x14ac:dyDescent="0.25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</row>
    <row r="141" spans="2:32" s="54" customFormat="1" ht="18" x14ac:dyDescent="0.25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</row>
    <row r="142" spans="2:32" s="54" customFormat="1" ht="18" x14ac:dyDescent="0.25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</row>
    <row r="143" spans="2:32" s="54" customFormat="1" ht="18" x14ac:dyDescent="0.25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</row>
    <row r="144" spans="2:32" s="54" customFormat="1" ht="18" x14ac:dyDescent="0.25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</row>
    <row r="145" spans="2:32" s="54" customFormat="1" ht="18" x14ac:dyDescent="0.25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</row>
    <row r="146" spans="2:32" s="54" customFormat="1" ht="18" x14ac:dyDescent="0.25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</row>
    <row r="147" spans="2:32" s="54" customFormat="1" ht="18" x14ac:dyDescent="0.25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</row>
    <row r="148" spans="2:32" s="54" customFormat="1" ht="18" x14ac:dyDescent="0.25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</row>
    <row r="149" spans="2:32" s="54" customFormat="1" ht="18" x14ac:dyDescent="0.25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</row>
    <row r="150" spans="2:32" s="54" customFormat="1" ht="18" x14ac:dyDescent="0.25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</row>
    <row r="151" spans="2:32" s="54" customFormat="1" ht="18" x14ac:dyDescent="0.25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</row>
    <row r="152" spans="2:32" s="54" customFormat="1" ht="18" x14ac:dyDescent="0.25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</row>
    <row r="153" spans="2:32" s="54" customFormat="1" ht="18" x14ac:dyDescent="0.25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</row>
    <row r="154" spans="2:32" s="54" customFormat="1" ht="18" x14ac:dyDescent="0.25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</row>
    <row r="155" spans="2:32" s="54" customFormat="1" ht="18" x14ac:dyDescent="0.25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</row>
    <row r="156" spans="2:32" s="54" customFormat="1" ht="18" x14ac:dyDescent="0.25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</row>
    <row r="157" spans="2:32" s="54" customFormat="1" ht="18" x14ac:dyDescent="0.25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</row>
    <row r="158" spans="2:32" s="54" customFormat="1" ht="18" x14ac:dyDescent="0.25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</row>
    <row r="159" spans="2:32" s="54" customFormat="1" ht="18" x14ac:dyDescent="0.25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</row>
    <row r="160" spans="2:32" s="54" customFormat="1" ht="18" x14ac:dyDescent="0.25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</row>
    <row r="161" spans="2:32" s="54" customFormat="1" ht="18" x14ac:dyDescent="0.25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</row>
    <row r="162" spans="2:32" s="54" customFormat="1" ht="18" x14ac:dyDescent="0.25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</row>
    <row r="163" spans="2:32" s="54" customFormat="1" ht="18" x14ac:dyDescent="0.25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</row>
    <row r="164" spans="2:32" s="54" customFormat="1" ht="18" x14ac:dyDescent="0.25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</row>
    <row r="165" spans="2:32" s="54" customFormat="1" ht="18" x14ac:dyDescent="0.25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</row>
    <row r="166" spans="2:32" s="54" customFormat="1" ht="18" x14ac:dyDescent="0.25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</row>
    <row r="167" spans="2:32" s="54" customFormat="1" ht="18" x14ac:dyDescent="0.25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</row>
    <row r="168" spans="2:32" s="54" customFormat="1" ht="18" x14ac:dyDescent="0.25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</row>
    <row r="169" spans="2:32" s="54" customFormat="1" ht="18" x14ac:dyDescent="0.25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</row>
    <row r="170" spans="2:32" s="54" customFormat="1" ht="18" x14ac:dyDescent="0.25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</row>
    <row r="171" spans="2:32" s="54" customFormat="1" ht="18" x14ac:dyDescent="0.25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</row>
    <row r="172" spans="2:32" s="54" customFormat="1" ht="18" x14ac:dyDescent="0.25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</row>
    <row r="173" spans="2:32" s="54" customFormat="1" ht="18" x14ac:dyDescent="0.25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</row>
    <row r="174" spans="2:32" s="54" customFormat="1" ht="18" x14ac:dyDescent="0.25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</row>
    <row r="175" spans="2:32" s="54" customFormat="1" ht="18" x14ac:dyDescent="0.25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</row>
    <row r="176" spans="2:32" s="54" customFormat="1" ht="18" x14ac:dyDescent="0.25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</row>
    <row r="177" spans="2:32" s="54" customFormat="1" ht="18" x14ac:dyDescent="0.25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</row>
    <row r="178" spans="2:32" s="54" customFormat="1" ht="18" x14ac:dyDescent="0.25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</row>
    <row r="179" spans="2:32" s="54" customFormat="1" ht="18" x14ac:dyDescent="0.25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</row>
    <row r="180" spans="2:32" s="54" customFormat="1" ht="18" x14ac:dyDescent="0.25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</row>
    <row r="181" spans="2:32" s="54" customFormat="1" ht="18" x14ac:dyDescent="0.25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</row>
    <row r="182" spans="2:32" s="54" customFormat="1" ht="18" x14ac:dyDescent="0.25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</row>
    <row r="183" spans="2:32" s="54" customFormat="1" ht="18" x14ac:dyDescent="0.25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</row>
    <row r="184" spans="2:32" s="54" customFormat="1" ht="18" x14ac:dyDescent="0.25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</row>
    <row r="185" spans="2:32" s="54" customFormat="1" ht="18" x14ac:dyDescent="0.25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</row>
    <row r="186" spans="2:32" s="54" customFormat="1" ht="18" x14ac:dyDescent="0.25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</row>
    <row r="187" spans="2:32" s="54" customFormat="1" ht="18" x14ac:dyDescent="0.25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</row>
    <row r="188" spans="2:32" s="54" customFormat="1" ht="18" x14ac:dyDescent="0.25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</row>
    <row r="189" spans="2:32" s="54" customFormat="1" ht="18" x14ac:dyDescent="0.25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</row>
    <row r="190" spans="2:32" s="54" customFormat="1" ht="18" x14ac:dyDescent="0.25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</row>
    <row r="191" spans="2:32" s="54" customFormat="1" ht="18" x14ac:dyDescent="0.25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</row>
    <row r="192" spans="2:32" s="54" customFormat="1" ht="18" x14ac:dyDescent="0.25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</row>
    <row r="193" spans="2:32" s="54" customFormat="1" ht="18" x14ac:dyDescent="0.25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</row>
    <row r="194" spans="2:32" s="54" customFormat="1" ht="18" x14ac:dyDescent="0.25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</row>
    <row r="195" spans="2:32" s="54" customFormat="1" ht="18" x14ac:dyDescent="0.25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</row>
    <row r="196" spans="2:32" s="54" customFormat="1" ht="18" x14ac:dyDescent="0.25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</row>
    <row r="197" spans="2:32" s="54" customFormat="1" ht="18" x14ac:dyDescent="0.25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</row>
    <row r="198" spans="2:32" s="54" customFormat="1" ht="18" x14ac:dyDescent="0.25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</row>
    <row r="199" spans="2:32" s="54" customFormat="1" ht="18" x14ac:dyDescent="0.25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</row>
    <row r="200" spans="2:32" s="54" customFormat="1" ht="18" x14ac:dyDescent="0.25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</row>
    <row r="201" spans="2:32" s="54" customFormat="1" ht="18" x14ac:dyDescent="0.25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</row>
    <row r="202" spans="2:32" s="54" customFormat="1" ht="18" x14ac:dyDescent="0.25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</row>
    <row r="203" spans="2:32" s="54" customFormat="1" ht="18" x14ac:dyDescent="0.25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</row>
    <row r="204" spans="2:32" s="54" customFormat="1" ht="18" x14ac:dyDescent="0.25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</row>
    <row r="205" spans="2:32" s="54" customFormat="1" ht="18" x14ac:dyDescent="0.25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</row>
    <row r="206" spans="2:32" s="54" customFormat="1" ht="18" x14ac:dyDescent="0.25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</row>
    <row r="207" spans="2:32" s="54" customFormat="1" ht="18" x14ac:dyDescent="0.25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</row>
    <row r="208" spans="2:32" s="54" customFormat="1" ht="18" x14ac:dyDescent="0.25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</row>
    <row r="209" spans="2:32" s="54" customFormat="1" ht="18" x14ac:dyDescent="0.25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</row>
    <row r="210" spans="2:32" s="54" customFormat="1" ht="18" x14ac:dyDescent="0.25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</row>
    <row r="211" spans="2:32" s="54" customFormat="1" ht="18" x14ac:dyDescent="0.25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</row>
    <row r="212" spans="2:32" s="54" customFormat="1" ht="18" x14ac:dyDescent="0.25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</row>
    <row r="213" spans="2:32" s="54" customFormat="1" ht="18" x14ac:dyDescent="0.25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</row>
    <row r="214" spans="2:32" s="54" customFormat="1" ht="18" x14ac:dyDescent="0.25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</row>
    <row r="215" spans="2:32" s="54" customFormat="1" ht="18" x14ac:dyDescent="0.25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</row>
    <row r="216" spans="2:32" s="54" customFormat="1" ht="18" x14ac:dyDescent="0.25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</row>
    <row r="217" spans="2:32" s="54" customFormat="1" ht="18" x14ac:dyDescent="0.25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</row>
    <row r="218" spans="2:32" s="54" customFormat="1" ht="18" x14ac:dyDescent="0.25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</row>
    <row r="219" spans="2:32" s="54" customFormat="1" ht="18" x14ac:dyDescent="0.25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</row>
    <row r="220" spans="2:32" s="54" customFormat="1" ht="18" x14ac:dyDescent="0.25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</row>
    <row r="221" spans="2:32" s="54" customFormat="1" ht="18" x14ac:dyDescent="0.25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</row>
    <row r="222" spans="2:32" s="54" customFormat="1" ht="18" x14ac:dyDescent="0.25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</row>
    <row r="223" spans="2:32" s="54" customFormat="1" ht="18" x14ac:dyDescent="0.25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</row>
    <row r="224" spans="2:32" s="54" customFormat="1" ht="18" x14ac:dyDescent="0.25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</row>
    <row r="225" spans="2:32" s="54" customFormat="1" ht="18" x14ac:dyDescent="0.25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</row>
    <row r="226" spans="2:32" s="54" customFormat="1" ht="18" x14ac:dyDescent="0.25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</row>
    <row r="227" spans="2:32" s="54" customFormat="1" ht="18" x14ac:dyDescent="0.25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</row>
    <row r="228" spans="2:32" s="54" customFormat="1" ht="18" x14ac:dyDescent="0.25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</row>
    <row r="229" spans="2:32" s="54" customFormat="1" ht="18" x14ac:dyDescent="0.25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</row>
    <row r="230" spans="2:32" s="54" customFormat="1" ht="18" x14ac:dyDescent="0.25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</row>
    <row r="231" spans="2:32" s="54" customFormat="1" ht="18" x14ac:dyDescent="0.25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</row>
    <row r="232" spans="2:32" s="54" customFormat="1" ht="18" x14ac:dyDescent="0.25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</row>
    <row r="233" spans="2:32" s="54" customFormat="1" ht="18" x14ac:dyDescent="0.25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</row>
    <row r="234" spans="2:32" s="54" customFormat="1" ht="18" x14ac:dyDescent="0.25"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</row>
    <row r="235" spans="2:32" s="54" customFormat="1" ht="18" x14ac:dyDescent="0.25"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</row>
    <row r="236" spans="2:32" s="54" customFormat="1" ht="18" x14ac:dyDescent="0.25"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</row>
    <row r="237" spans="2:32" s="54" customFormat="1" ht="18" x14ac:dyDescent="0.25"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</row>
    <row r="238" spans="2:32" s="54" customFormat="1" ht="18" x14ac:dyDescent="0.25"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</row>
    <row r="239" spans="2:32" s="54" customFormat="1" ht="18" x14ac:dyDescent="0.25"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</row>
    <row r="240" spans="2:32" s="54" customFormat="1" ht="18" x14ac:dyDescent="0.25"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</row>
    <row r="241" spans="2:32" s="54" customFormat="1" ht="18" x14ac:dyDescent="0.25"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</row>
    <row r="242" spans="2:32" s="54" customFormat="1" ht="18" x14ac:dyDescent="0.25"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</row>
    <row r="243" spans="2:32" s="54" customFormat="1" ht="18" x14ac:dyDescent="0.25"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</row>
    <row r="244" spans="2:32" s="54" customFormat="1" ht="18" x14ac:dyDescent="0.25"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</row>
    <row r="245" spans="2:32" s="54" customFormat="1" ht="18" x14ac:dyDescent="0.25"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</row>
    <row r="246" spans="2:32" s="54" customFormat="1" ht="18" x14ac:dyDescent="0.25"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</row>
    <row r="247" spans="2:32" s="54" customFormat="1" ht="18" x14ac:dyDescent="0.25"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</row>
    <row r="248" spans="2:32" s="54" customFormat="1" ht="18" x14ac:dyDescent="0.25"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</row>
    <row r="249" spans="2:32" s="54" customFormat="1" ht="18" x14ac:dyDescent="0.25"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</row>
    <row r="250" spans="2:32" s="54" customFormat="1" ht="18" x14ac:dyDescent="0.25"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</row>
    <row r="251" spans="2:32" s="54" customFormat="1" ht="18" x14ac:dyDescent="0.25"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</row>
    <row r="252" spans="2:32" s="54" customFormat="1" ht="18" x14ac:dyDescent="0.25"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</row>
    <row r="253" spans="2:32" s="54" customFormat="1" ht="18" x14ac:dyDescent="0.25"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</row>
    <row r="254" spans="2:32" s="54" customFormat="1" ht="18" x14ac:dyDescent="0.25"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</row>
    <row r="255" spans="2:32" s="54" customFormat="1" ht="18" x14ac:dyDescent="0.25"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</row>
    <row r="256" spans="2:32" s="54" customFormat="1" ht="18" x14ac:dyDescent="0.25"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</row>
    <row r="257" spans="2:32" s="54" customFormat="1" ht="18" x14ac:dyDescent="0.25"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</row>
    <row r="258" spans="2:32" s="54" customFormat="1" ht="18" x14ac:dyDescent="0.25"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</row>
    <row r="259" spans="2:32" s="54" customFormat="1" ht="18" x14ac:dyDescent="0.25"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</row>
    <row r="260" spans="2:32" s="54" customFormat="1" ht="18" x14ac:dyDescent="0.25"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</row>
    <row r="261" spans="2:32" s="54" customFormat="1" ht="18" x14ac:dyDescent="0.25"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</row>
    <row r="262" spans="2:32" s="54" customFormat="1" ht="18" x14ac:dyDescent="0.25"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</row>
    <row r="263" spans="2:32" s="54" customFormat="1" ht="18" x14ac:dyDescent="0.25"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</row>
    <row r="264" spans="2:32" s="54" customFormat="1" ht="18" x14ac:dyDescent="0.25"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</row>
  </sheetData>
  <mergeCells count="32">
    <mergeCell ref="D1:N1"/>
    <mergeCell ref="B5:B9"/>
    <mergeCell ref="C5:Q5"/>
    <mergeCell ref="R5:AB5"/>
    <mergeCell ref="C6:C9"/>
    <mergeCell ref="D6:D9"/>
    <mergeCell ref="E6:E9"/>
    <mergeCell ref="F6:G6"/>
    <mergeCell ref="I6:I9"/>
    <mergeCell ref="J6:L6"/>
    <mergeCell ref="Z7:Z9"/>
    <mergeCell ref="AA6:AA9"/>
    <mergeCell ref="AB6:AB9"/>
    <mergeCell ref="F7:F9"/>
    <mergeCell ref="G7:G9"/>
    <mergeCell ref="J7:J9"/>
    <mergeCell ref="K7:K9"/>
    <mergeCell ref="L7:L9"/>
    <mergeCell ref="M7:M9"/>
    <mergeCell ref="N7:N9"/>
    <mergeCell ref="O7:O9"/>
    <mergeCell ref="P7:P9"/>
    <mergeCell ref="Q7:Q9"/>
    <mergeCell ref="W7:W9"/>
    <mergeCell ref="X7:X9"/>
    <mergeCell ref="W6:Z6"/>
    <mergeCell ref="R6:R9"/>
    <mergeCell ref="S6:S9"/>
    <mergeCell ref="T6:T9"/>
    <mergeCell ref="U6:U9"/>
    <mergeCell ref="Y7:Y9"/>
    <mergeCell ref="V6:V9"/>
  </mergeCells>
  <hyperlinks>
    <hyperlink ref="D1:N1" r:id="rId1" display="ÍÂÒ¡ä´é Report à¨ë§æ ¤ÅÔ¡ DownLoad ä´éàÅ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[2]List!#REF!</xm:f>
          </x14:formula1>
          <xm:sqref>T25:T26 T28:T32 T34:T36 T38 T10:T23</xm:sqref>
        </x14:dataValidation>
        <x14:dataValidation type="list" allowBlank="1" showInputMessage="1" showErrorMessage="1">
          <x14:formula1>
            <xm:f>[2]List!#REF!</xm:f>
          </x14:formula1>
          <xm:sqref>U25:U26 U28:U32 U34:U36 U38 U10:U23</xm:sqref>
        </x14:dataValidation>
        <x14:dataValidation type="list" allowBlank="1" showInputMessage="1" showErrorMessage="1">
          <x14:formula1>
            <xm:f>[3]List!#REF!</xm:f>
          </x14:formula1>
          <xm:sqref>U39:U68</xm:sqref>
        </x14:dataValidation>
        <x14:dataValidation type="list" allowBlank="1" showInputMessage="1">
          <x14:formula1>
            <xm:f>[3]List!#REF!</xm:f>
          </x14:formula1>
          <xm:sqref>T39:T68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80" zoomScaleNormal="80" zoomScaleSheetLayoutView="70" workbookViewId="0">
      <selection activeCell="B5" sqref="B5:B9"/>
    </sheetView>
  </sheetViews>
  <sheetFormatPr defaultRowHeight="14.25" x14ac:dyDescent="0.2"/>
  <cols>
    <col min="1" max="1" width="1.125" customWidth="1"/>
    <col min="2" max="2" width="36.625" style="125" customWidth="1"/>
    <col min="3" max="3" width="8.625" style="72" customWidth="1"/>
    <col min="4" max="4" width="7.75" style="72" customWidth="1"/>
    <col min="5" max="5" width="7.5" style="72" customWidth="1"/>
    <col min="6" max="6" width="5.625" style="72" customWidth="1"/>
    <col min="7" max="7" width="5.875" style="72" customWidth="1"/>
    <col min="8" max="8" width="5.25" style="72" customWidth="1"/>
    <col min="9" max="9" width="3.875" style="72" customWidth="1"/>
    <col min="10" max="10" width="4.125" style="72" customWidth="1"/>
    <col min="11" max="11" width="5.875" style="72" customWidth="1"/>
    <col min="12" max="12" width="11.5" style="72" customWidth="1"/>
    <col min="13" max="13" width="6.5" style="72" customWidth="1"/>
    <col min="14" max="14" width="4.25" style="72" customWidth="1"/>
    <col min="15" max="15" width="7.5" style="72" customWidth="1"/>
    <col min="16" max="16" width="7.375" style="72" customWidth="1"/>
    <col min="17" max="17" width="3.5" style="72" customWidth="1"/>
    <col min="18" max="18" width="5.625" style="72" customWidth="1"/>
    <col min="19" max="19" width="10.75" style="72" customWidth="1"/>
    <col min="20" max="20" width="14.125" style="72" customWidth="1"/>
    <col min="21" max="21" width="7" style="72" customWidth="1"/>
    <col min="22" max="22" width="6.5" style="72" customWidth="1"/>
    <col min="23" max="23" width="5.625" style="72" customWidth="1"/>
    <col min="24" max="24" width="4.375" style="72" customWidth="1"/>
    <col min="25" max="25" width="7.125" style="72" customWidth="1"/>
    <col min="26" max="26" width="6.5" style="72" customWidth="1"/>
    <col min="27" max="27" width="7" style="72" customWidth="1"/>
    <col min="28" max="31" width="9" style="72"/>
  </cols>
  <sheetData>
    <row r="1" spans="2:31" ht="23.25" customHeight="1" x14ac:dyDescent="0.55000000000000004">
      <c r="B1" s="59"/>
      <c r="C1" s="6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2" t="s">
        <v>0</v>
      </c>
      <c r="AA1" s="2"/>
    </row>
    <row r="2" spans="2:31" ht="32.25" customHeight="1" x14ac:dyDescent="0.7">
      <c r="B2" s="59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23" t="s">
        <v>1</v>
      </c>
      <c r="P2" s="68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2:31" ht="32.25" customHeight="1" x14ac:dyDescent="0.7">
      <c r="B3" s="60"/>
      <c r="C3" s="4"/>
      <c r="D3" s="4"/>
      <c r="E3" s="4"/>
      <c r="F3" s="4"/>
      <c r="G3" s="4"/>
      <c r="H3" s="4"/>
      <c r="I3" s="4"/>
      <c r="J3" s="4"/>
      <c r="K3" s="4"/>
      <c r="L3" s="4"/>
      <c r="M3" s="23" t="s">
        <v>1839</v>
      </c>
      <c r="N3" s="68"/>
      <c r="P3" s="23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2:31" ht="18.75" customHeight="1" x14ac:dyDescent="0.55000000000000004">
      <c r="B4" s="5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2:31" s="12" customFormat="1" ht="18.75" customHeight="1" x14ac:dyDescent="0.5">
      <c r="B5" s="526" t="s">
        <v>2</v>
      </c>
      <c r="C5" s="529" t="s">
        <v>3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30"/>
      <c r="Q5" s="531" t="s">
        <v>4</v>
      </c>
      <c r="R5" s="532"/>
      <c r="S5" s="532"/>
      <c r="T5" s="532"/>
      <c r="U5" s="532"/>
      <c r="V5" s="532"/>
      <c r="W5" s="532"/>
      <c r="X5" s="532"/>
      <c r="Y5" s="532"/>
      <c r="Z5" s="532"/>
      <c r="AA5" s="533"/>
      <c r="AB5" s="106"/>
      <c r="AC5" s="106"/>
      <c r="AD5" s="106"/>
      <c r="AE5" s="106"/>
    </row>
    <row r="6" spans="2:31" s="12" customFormat="1" ht="18.75" customHeight="1" x14ac:dyDescent="0.5">
      <c r="B6" s="527"/>
      <c r="C6" s="534" t="s">
        <v>5</v>
      </c>
      <c r="D6" s="510" t="s">
        <v>6</v>
      </c>
      <c r="E6" s="513" t="s">
        <v>7</v>
      </c>
      <c r="F6" s="537" t="s">
        <v>8</v>
      </c>
      <c r="G6" s="537"/>
      <c r="H6" s="510" t="s">
        <v>9</v>
      </c>
      <c r="I6" s="538" t="s">
        <v>10</v>
      </c>
      <c r="J6" s="539"/>
      <c r="K6" s="540"/>
      <c r="L6" s="9" t="s">
        <v>11</v>
      </c>
      <c r="M6" s="10"/>
      <c r="N6" s="10"/>
      <c r="O6" s="10"/>
      <c r="P6" s="10"/>
      <c r="Q6" s="516" t="s">
        <v>5</v>
      </c>
      <c r="R6" s="516" t="s">
        <v>103</v>
      </c>
      <c r="S6" s="516" t="s">
        <v>12</v>
      </c>
      <c r="T6" s="516" t="s">
        <v>13</v>
      </c>
      <c r="U6" s="516" t="s">
        <v>14</v>
      </c>
      <c r="V6" s="519" t="s">
        <v>15</v>
      </c>
      <c r="W6" s="520"/>
      <c r="X6" s="520"/>
      <c r="Y6" s="521"/>
      <c r="Z6" s="516" t="s">
        <v>16</v>
      </c>
      <c r="AA6" s="516" t="s">
        <v>17</v>
      </c>
      <c r="AB6" s="106"/>
      <c r="AC6" s="106"/>
      <c r="AD6" s="106"/>
      <c r="AE6" s="106"/>
    </row>
    <row r="7" spans="2:31" s="12" customFormat="1" ht="18.75" customHeight="1" x14ac:dyDescent="0.25">
      <c r="B7" s="527"/>
      <c r="C7" s="535"/>
      <c r="D7" s="511"/>
      <c r="E7" s="514"/>
      <c r="F7" s="511" t="s">
        <v>18</v>
      </c>
      <c r="G7" s="511" t="s">
        <v>19</v>
      </c>
      <c r="H7" s="511"/>
      <c r="I7" s="522" t="s">
        <v>20</v>
      </c>
      <c r="J7" s="522" t="s">
        <v>21</v>
      </c>
      <c r="K7" s="522" t="s">
        <v>22</v>
      </c>
      <c r="L7" s="510" t="s">
        <v>23</v>
      </c>
      <c r="M7" s="510" t="s">
        <v>24</v>
      </c>
      <c r="N7" s="510" t="s">
        <v>25</v>
      </c>
      <c r="O7" s="510" t="s">
        <v>26</v>
      </c>
      <c r="P7" s="513" t="s">
        <v>27</v>
      </c>
      <c r="Q7" s="517"/>
      <c r="R7" s="517"/>
      <c r="S7" s="517"/>
      <c r="T7" s="517"/>
      <c r="U7" s="517"/>
      <c r="V7" s="516" t="s">
        <v>104</v>
      </c>
      <c r="W7" s="516" t="s">
        <v>105</v>
      </c>
      <c r="X7" s="516" t="s">
        <v>25</v>
      </c>
      <c r="Y7" s="516" t="s">
        <v>28</v>
      </c>
      <c r="Z7" s="517"/>
      <c r="AA7" s="517"/>
      <c r="AB7" s="106"/>
      <c r="AC7" s="106"/>
      <c r="AD7" s="106"/>
      <c r="AE7" s="106"/>
    </row>
    <row r="8" spans="2:31" s="12" customFormat="1" ht="18.75" customHeight="1" x14ac:dyDescent="0.25">
      <c r="B8" s="527"/>
      <c r="C8" s="535"/>
      <c r="D8" s="511"/>
      <c r="E8" s="514"/>
      <c r="F8" s="511"/>
      <c r="G8" s="511"/>
      <c r="H8" s="511"/>
      <c r="I8" s="523"/>
      <c r="J8" s="523"/>
      <c r="K8" s="523"/>
      <c r="L8" s="511"/>
      <c r="M8" s="511"/>
      <c r="N8" s="511"/>
      <c r="O8" s="511"/>
      <c r="P8" s="514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106"/>
      <c r="AC8" s="106"/>
      <c r="AD8" s="106"/>
      <c r="AE8" s="106"/>
    </row>
    <row r="9" spans="2:31" s="12" customFormat="1" ht="98.25" customHeight="1" x14ac:dyDescent="0.25">
      <c r="B9" s="528"/>
      <c r="C9" s="536"/>
      <c r="D9" s="512"/>
      <c r="E9" s="515"/>
      <c r="F9" s="512"/>
      <c r="G9" s="512"/>
      <c r="H9" s="512"/>
      <c r="I9" s="524"/>
      <c r="J9" s="524"/>
      <c r="K9" s="524"/>
      <c r="L9" s="512"/>
      <c r="M9" s="512"/>
      <c r="N9" s="512"/>
      <c r="O9" s="512"/>
      <c r="P9" s="515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106"/>
      <c r="AC9" s="106"/>
      <c r="AD9" s="106"/>
      <c r="AE9" s="106"/>
    </row>
    <row r="10" spans="2:31" s="7" customFormat="1" ht="20.25" customHeight="1" x14ac:dyDescent="0.5">
      <c r="B10" s="121" t="s">
        <v>1453</v>
      </c>
      <c r="C10" s="70">
        <v>1</v>
      </c>
      <c r="D10" s="89" t="s">
        <v>30</v>
      </c>
      <c r="E10" s="89">
        <v>40095</v>
      </c>
      <c r="F10" s="89">
        <v>115</v>
      </c>
      <c r="G10" s="89">
        <v>871</v>
      </c>
      <c r="H10" s="70">
        <v>8</v>
      </c>
      <c r="I10" s="89">
        <v>5</v>
      </c>
      <c r="J10" s="89">
        <v>2</v>
      </c>
      <c r="K10" s="89" t="s">
        <v>115</v>
      </c>
      <c r="L10" s="77">
        <v>2223</v>
      </c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69"/>
      <c r="AC10" s="69"/>
      <c r="AD10" s="69"/>
      <c r="AE10" s="69"/>
    </row>
    <row r="11" spans="2:31" s="7" customFormat="1" ht="20.25" customHeight="1" x14ac:dyDescent="0.5">
      <c r="B11" s="121" t="s">
        <v>1453</v>
      </c>
      <c r="C11" s="70">
        <v>2</v>
      </c>
      <c r="D11" s="89" t="s">
        <v>30</v>
      </c>
      <c r="E11" s="89">
        <v>4079</v>
      </c>
      <c r="F11" s="89">
        <v>3</v>
      </c>
      <c r="G11" s="89">
        <v>109</v>
      </c>
      <c r="H11" s="70">
        <v>8</v>
      </c>
      <c r="I11" s="89">
        <v>0</v>
      </c>
      <c r="J11" s="89">
        <v>1</v>
      </c>
      <c r="K11" s="97" t="s">
        <v>76</v>
      </c>
      <c r="L11" s="77">
        <v>156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69"/>
      <c r="AC11" s="69"/>
      <c r="AD11" s="69"/>
      <c r="AE11" s="69"/>
    </row>
    <row r="12" spans="2:31" s="8" customFormat="1" ht="20.25" customHeight="1" x14ac:dyDescent="0.5">
      <c r="B12" s="82" t="s">
        <v>1454</v>
      </c>
      <c r="C12" s="70">
        <v>3</v>
      </c>
      <c r="D12" s="70" t="s">
        <v>30</v>
      </c>
      <c r="E12" s="70">
        <v>64070</v>
      </c>
      <c r="F12" s="70">
        <v>312</v>
      </c>
      <c r="G12" s="70">
        <v>2267</v>
      </c>
      <c r="H12" s="70">
        <v>8</v>
      </c>
      <c r="I12" s="70">
        <v>3</v>
      </c>
      <c r="J12" s="70">
        <v>2</v>
      </c>
      <c r="K12" s="70">
        <v>66.3</v>
      </c>
      <c r="L12" s="77">
        <v>1466.3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94"/>
      <c r="AC12" s="94"/>
      <c r="AD12" s="94"/>
      <c r="AE12" s="94"/>
    </row>
    <row r="13" spans="2:31" s="8" customFormat="1" ht="20.25" customHeight="1" x14ac:dyDescent="0.5">
      <c r="B13" s="82" t="s">
        <v>1455</v>
      </c>
      <c r="C13" s="70">
        <v>4</v>
      </c>
      <c r="D13" s="70" t="s">
        <v>30</v>
      </c>
      <c r="E13" s="70">
        <v>64079</v>
      </c>
      <c r="F13" s="70">
        <v>38</v>
      </c>
      <c r="G13" s="70">
        <v>2265</v>
      </c>
      <c r="H13" s="70">
        <v>8</v>
      </c>
      <c r="I13" s="70">
        <v>0</v>
      </c>
      <c r="J13" s="70">
        <v>1</v>
      </c>
      <c r="K13" s="70">
        <v>2.1</v>
      </c>
      <c r="L13" s="77">
        <v>79.599999999999994</v>
      </c>
      <c r="M13" s="70">
        <v>22.5</v>
      </c>
      <c r="N13" s="70"/>
      <c r="O13" s="70"/>
      <c r="P13" s="70"/>
      <c r="Q13" s="70">
        <v>1</v>
      </c>
      <c r="R13" s="70">
        <v>9</v>
      </c>
      <c r="S13" s="70" t="s">
        <v>31</v>
      </c>
      <c r="T13" s="70" t="s">
        <v>73</v>
      </c>
      <c r="U13" s="70">
        <v>90</v>
      </c>
      <c r="V13" s="70"/>
      <c r="W13" s="70">
        <v>90</v>
      </c>
      <c r="X13" s="70"/>
      <c r="Y13" s="70"/>
      <c r="Z13" s="70">
        <v>20</v>
      </c>
      <c r="AA13" s="70"/>
      <c r="AB13" s="94"/>
      <c r="AC13" s="94"/>
      <c r="AD13" s="94"/>
      <c r="AE13" s="94"/>
    </row>
    <row r="14" spans="2:31" s="17" customFormat="1" ht="20.25" customHeight="1" x14ac:dyDescent="0.5">
      <c r="B14" s="177" t="s">
        <v>1455</v>
      </c>
      <c r="C14" s="70">
        <v>5</v>
      </c>
      <c r="D14" s="78" t="s">
        <v>30</v>
      </c>
      <c r="E14" s="78">
        <v>64078</v>
      </c>
      <c r="F14" s="78">
        <v>37</v>
      </c>
      <c r="G14" s="78">
        <v>2264</v>
      </c>
      <c r="H14" s="78">
        <v>8</v>
      </c>
      <c r="I14" s="78">
        <v>0</v>
      </c>
      <c r="J14" s="78">
        <v>1</v>
      </c>
      <c r="K14" s="78">
        <v>20</v>
      </c>
      <c r="L14" s="77">
        <v>120</v>
      </c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120"/>
      <c r="AC14" s="120"/>
      <c r="AD14" s="120"/>
      <c r="AE14" s="120"/>
    </row>
    <row r="15" spans="2:31" s="17" customFormat="1" ht="20.25" customHeight="1" x14ac:dyDescent="0.5">
      <c r="B15" s="177" t="s">
        <v>1455</v>
      </c>
      <c r="C15" s="70">
        <v>6</v>
      </c>
      <c r="D15" s="78" t="s">
        <v>30</v>
      </c>
      <c r="E15" s="78">
        <v>64076</v>
      </c>
      <c r="F15" s="78">
        <v>35</v>
      </c>
      <c r="G15" s="78">
        <v>2262</v>
      </c>
      <c r="H15" s="78">
        <v>8</v>
      </c>
      <c r="I15" s="78">
        <v>0</v>
      </c>
      <c r="J15" s="78">
        <v>1</v>
      </c>
      <c r="K15" s="78">
        <v>20.7</v>
      </c>
      <c r="L15" s="77">
        <v>120.7</v>
      </c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20"/>
      <c r="AC15" s="120"/>
      <c r="AD15" s="120"/>
      <c r="AE15" s="120"/>
    </row>
    <row r="16" spans="2:31" s="18" customFormat="1" ht="20.25" customHeight="1" x14ac:dyDescent="0.5">
      <c r="B16" s="175" t="s">
        <v>1456</v>
      </c>
      <c r="C16" s="70">
        <v>7</v>
      </c>
      <c r="D16" s="97" t="s">
        <v>30</v>
      </c>
      <c r="E16" s="97">
        <v>40168</v>
      </c>
      <c r="F16" s="97">
        <v>143</v>
      </c>
      <c r="G16" s="97">
        <v>944</v>
      </c>
      <c r="H16" s="78">
        <v>8</v>
      </c>
      <c r="I16" s="97">
        <v>9</v>
      </c>
      <c r="J16" s="97">
        <v>2</v>
      </c>
      <c r="K16" s="97" t="s">
        <v>95</v>
      </c>
      <c r="L16" s="77">
        <v>3810</v>
      </c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18"/>
      <c r="AC16" s="118"/>
      <c r="AD16" s="118"/>
      <c r="AE16" s="118"/>
    </row>
    <row r="17" spans="2:31" s="17" customFormat="1" ht="20.25" customHeight="1" x14ac:dyDescent="0.5">
      <c r="B17" s="177" t="s">
        <v>1455</v>
      </c>
      <c r="C17" s="70">
        <v>8</v>
      </c>
      <c r="D17" s="78" t="s">
        <v>30</v>
      </c>
      <c r="E17" s="78">
        <v>64224</v>
      </c>
      <c r="F17" s="78">
        <v>316</v>
      </c>
      <c r="G17" s="78">
        <v>2271</v>
      </c>
      <c r="H17" s="78">
        <v>8</v>
      </c>
      <c r="I17" s="78">
        <v>5</v>
      </c>
      <c r="J17" s="78">
        <v>2</v>
      </c>
      <c r="K17" s="78">
        <v>71.5</v>
      </c>
      <c r="L17" s="77">
        <v>2271.5</v>
      </c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120"/>
      <c r="AC17" s="120"/>
      <c r="AD17" s="120"/>
      <c r="AE17" s="120"/>
    </row>
    <row r="18" spans="2:31" s="7" customFormat="1" ht="20.25" customHeight="1" x14ac:dyDescent="0.5">
      <c r="B18" s="121" t="s">
        <v>1457</v>
      </c>
      <c r="C18" s="70">
        <v>9</v>
      </c>
      <c r="D18" s="89" t="s">
        <v>30</v>
      </c>
      <c r="E18" s="89">
        <v>31228</v>
      </c>
      <c r="F18" s="89">
        <v>2</v>
      </c>
      <c r="G18" s="89">
        <v>108</v>
      </c>
      <c r="H18" s="70">
        <v>8</v>
      </c>
      <c r="I18" s="89">
        <v>0</v>
      </c>
      <c r="J18" s="89">
        <v>2</v>
      </c>
      <c r="K18" s="97" t="s">
        <v>76</v>
      </c>
      <c r="L18" s="77">
        <v>237.25</v>
      </c>
      <c r="M18" s="70">
        <v>18.75</v>
      </c>
      <c r="N18" s="70"/>
      <c r="O18" s="70"/>
      <c r="P18" s="70"/>
      <c r="Q18" s="70">
        <v>1</v>
      </c>
      <c r="R18" s="70">
        <v>26</v>
      </c>
      <c r="S18" s="70" t="s">
        <v>31</v>
      </c>
      <c r="T18" s="70" t="s">
        <v>32</v>
      </c>
      <c r="U18" s="70">
        <v>150</v>
      </c>
      <c r="V18" s="70"/>
      <c r="W18" s="70"/>
      <c r="X18" s="70"/>
      <c r="Y18" s="70"/>
      <c r="Z18" s="70"/>
      <c r="AA18" s="70"/>
      <c r="AB18" s="69"/>
      <c r="AC18" s="69"/>
      <c r="AD18" s="69"/>
      <c r="AE18" s="69"/>
    </row>
    <row r="19" spans="2:31" s="7" customFormat="1" ht="20.25" customHeight="1" x14ac:dyDescent="0.5">
      <c r="B19" s="121"/>
      <c r="C19" s="70"/>
      <c r="D19" s="89"/>
      <c r="E19" s="89"/>
      <c r="F19" s="89"/>
      <c r="G19" s="89"/>
      <c r="H19" s="70"/>
      <c r="I19" s="89"/>
      <c r="J19" s="89"/>
      <c r="K19" s="97"/>
      <c r="L19" s="77"/>
      <c r="M19" s="70"/>
      <c r="N19" s="70"/>
      <c r="O19" s="70"/>
      <c r="P19" s="70"/>
      <c r="Q19" s="70"/>
      <c r="R19" s="70"/>
      <c r="S19" s="70" t="s">
        <v>478</v>
      </c>
      <c r="T19" s="70"/>
      <c r="U19" s="70"/>
      <c r="V19" s="70"/>
      <c r="W19" s="70">
        <v>75</v>
      </c>
      <c r="X19" s="70"/>
      <c r="Y19" s="70"/>
      <c r="Z19" s="70">
        <v>25</v>
      </c>
      <c r="AA19" s="70"/>
      <c r="AB19" s="69"/>
      <c r="AC19" s="69"/>
      <c r="AD19" s="69"/>
      <c r="AE19" s="69"/>
    </row>
    <row r="20" spans="2:31" s="7" customFormat="1" ht="20.25" customHeight="1" x14ac:dyDescent="0.5">
      <c r="B20" s="121"/>
      <c r="C20" s="70"/>
      <c r="D20" s="89"/>
      <c r="E20" s="89"/>
      <c r="F20" s="89"/>
      <c r="G20" s="89"/>
      <c r="H20" s="70"/>
      <c r="I20" s="89"/>
      <c r="J20" s="89"/>
      <c r="K20" s="97"/>
      <c r="L20" s="77"/>
      <c r="M20" s="70"/>
      <c r="N20" s="70"/>
      <c r="O20" s="70"/>
      <c r="P20" s="70"/>
      <c r="Q20" s="70"/>
      <c r="R20" s="70"/>
      <c r="S20" s="70" t="s">
        <v>479</v>
      </c>
      <c r="T20" s="70"/>
      <c r="U20" s="70"/>
      <c r="V20" s="70"/>
      <c r="W20" s="70">
        <v>75</v>
      </c>
      <c r="X20" s="70"/>
      <c r="Y20" s="70"/>
      <c r="Z20" s="70"/>
      <c r="AA20" s="70"/>
      <c r="AB20" s="69"/>
      <c r="AC20" s="69"/>
      <c r="AD20" s="69"/>
      <c r="AE20" s="69"/>
    </row>
    <row r="21" spans="2:31" s="7" customFormat="1" ht="20.25" customHeight="1" x14ac:dyDescent="0.5">
      <c r="B21" s="121" t="s">
        <v>1458</v>
      </c>
      <c r="C21" s="70">
        <v>10</v>
      </c>
      <c r="D21" s="89" t="s">
        <v>30</v>
      </c>
      <c r="E21" s="89">
        <v>40154</v>
      </c>
      <c r="F21" s="89">
        <v>140</v>
      </c>
      <c r="G21" s="89">
        <v>930</v>
      </c>
      <c r="H21" s="70">
        <v>8</v>
      </c>
      <c r="I21" s="89">
        <v>5</v>
      </c>
      <c r="J21" s="89">
        <v>2</v>
      </c>
      <c r="K21" s="89" t="s">
        <v>43</v>
      </c>
      <c r="L21" s="77">
        <v>2233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69"/>
      <c r="AC21" s="69"/>
      <c r="AD21" s="69"/>
      <c r="AE21" s="69"/>
    </row>
    <row r="22" spans="2:31" s="7" customFormat="1" ht="20.25" customHeight="1" x14ac:dyDescent="0.5">
      <c r="B22" s="121" t="s">
        <v>1458</v>
      </c>
      <c r="C22" s="70">
        <v>11</v>
      </c>
      <c r="D22" s="89" t="s">
        <v>30</v>
      </c>
      <c r="E22" s="89">
        <v>39847</v>
      </c>
      <c r="F22" s="89">
        <v>174</v>
      </c>
      <c r="G22" s="89">
        <v>2916</v>
      </c>
      <c r="H22" s="70">
        <v>8</v>
      </c>
      <c r="I22" s="89">
        <v>1</v>
      </c>
      <c r="J22" s="89">
        <v>3</v>
      </c>
      <c r="K22" s="89" t="s">
        <v>205</v>
      </c>
      <c r="L22" s="77">
        <v>790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69"/>
      <c r="AC22" s="69"/>
      <c r="AD22" s="69"/>
      <c r="AE22" s="69"/>
    </row>
    <row r="23" spans="2:31" s="8" customFormat="1" ht="20.25" customHeight="1" x14ac:dyDescent="0.5">
      <c r="B23" s="82" t="s">
        <v>1459</v>
      </c>
      <c r="C23" s="70">
        <v>12</v>
      </c>
      <c r="D23" s="78" t="s">
        <v>30</v>
      </c>
      <c r="E23" s="70">
        <v>64075</v>
      </c>
      <c r="F23" s="70">
        <v>34</v>
      </c>
      <c r="G23" s="70">
        <v>2261</v>
      </c>
      <c r="H23" s="70">
        <v>8</v>
      </c>
      <c r="I23" s="70">
        <v>0</v>
      </c>
      <c r="J23" s="70">
        <v>1</v>
      </c>
      <c r="K23" s="70">
        <v>26.3</v>
      </c>
      <c r="L23" s="77">
        <v>115.8</v>
      </c>
      <c r="M23" s="70">
        <v>10.5</v>
      </c>
      <c r="N23" s="70"/>
      <c r="O23" s="70"/>
      <c r="P23" s="70"/>
      <c r="Q23" s="70">
        <v>1</v>
      </c>
      <c r="R23" s="70">
        <v>59</v>
      </c>
      <c r="S23" s="70" t="s">
        <v>31</v>
      </c>
      <c r="T23" s="70" t="s">
        <v>73</v>
      </c>
      <c r="U23" s="70">
        <v>42</v>
      </c>
      <c r="V23" s="70"/>
      <c r="W23" s="70">
        <v>42</v>
      </c>
      <c r="X23" s="70"/>
      <c r="Y23" s="70"/>
      <c r="Z23" s="70">
        <v>20</v>
      </c>
      <c r="AA23" s="70"/>
      <c r="AB23" s="94"/>
      <c r="AC23" s="94"/>
      <c r="AD23" s="94"/>
      <c r="AE23" s="94"/>
    </row>
    <row r="24" spans="2:31" s="17" customFormat="1" ht="20.25" customHeight="1" x14ac:dyDescent="0.5">
      <c r="B24" s="177" t="s">
        <v>1459</v>
      </c>
      <c r="C24" s="70">
        <v>13</v>
      </c>
      <c r="D24" s="78" t="s">
        <v>30</v>
      </c>
      <c r="E24" s="78">
        <v>64073</v>
      </c>
      <c r="F24" s="78">
        <v>315</v>
      </c>
      <c r="G24" s="78">
        <v>2270</v>
      </c>
      <c r="H24" s="78">
        <v>8</v>
      </c>
      <c r="I24" s="78">
        <v>4</v>
      </c>
      <c r="J24" s="78">
        <v>0</v>
      </c>
      <c r="K24" s="78">
        <v>64.5</v>
      </c>
      <c r="L24" s="77">
        <v>1664.5</v>
      </c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120"/>
      <c r="AC24" s="120"/>
      <c r="AD24" s="120"/>
      <c r="AE24" s="120"/>
    </row>
    <row r="25" spans="2:31" s="7" customFormat="1" ht="20.25" customHeight="1" x14ac:dyDescent="0.5">
      <c r="B25" s="121" t="s">
        <v>1460</v>
      </c>
      <c r="C25" s="70">
        <v>14</v>
      </c>
      <c r="D25" s="89" t="s">
        <v>30</v>
      </c>
      <c r="E25" s="89">
        <v>40092</v>
      </c>
      <c r="F25" s="89">
        <v>118</v>
      </c>
      <c r="G25" s="89">
        <v>868</v>
      </c>
      <c r="H25" s="70">
        <v>8</v>
      </c>
      <c r="I25" s="89">
        <v>5</v>
      </c>
      <c r="J25" s="89">
        <v>0</v>
      </c>
      <c r="K25" s="89" t="s">
        <v>175</v>
      </c>
      <c r="L25" s="77">
        <v>2050</v>
      </c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69"/>
      <c r="AC25" s="69"/>
      <c r="AD25" s="69"/>
      <c r="AE25" s="69"/>
    </row>
    <row r="26" spans="2:31" s="17" customFormat="1" ht="20.25" customHeight="1" x14ac:dyDescent="0.5">
      <c r="B26" s="177" t="s">
        <v>1461</v>
      </c>
      <c r="C26" s="70">
        <v>15</v>
      </c>
      <c r="D26" s="78" t="s">
        <v>30</v>
      </c>
      <c r="E26" s="78">
        <v>64074</v>
      </c>
      <c r="F26" s="78">
        <v>33</v>
      </c>
      <c r="G26" s="78">
        <v>2260</v>
      </c>
      <c r="H26" s="78">
        <v>8</v>
      </c>
      <c r="I26" s="78">
        <v>0</v>
      </c>
      <c r="J26" s="78">
        <v>1</v>
      </c>
      <c r="K26" s="78">
        <v>42.5</v>
      </c>
      <c r="L26" s="77">
        <v>112.5</v>
      </c>
      <c r="M26" s="78">
        <v>30</v>
      </c>
      <c r="N26" s="78"/>
      <c r="O26" s="78"/>
      <c r="P26" s="78"/>
      <c r="Q26" s="78">
        <v>1</v>
      </c>
      <c r="R26" s="78">
        <v>66</v>
      </c>
      <c r="S26" s="78" t="s">
        <v>31</v>
      </c>
      <c r="T26" s="78" t="s">
        <v>73</v>
      </c>
      <c r="U26" s="78">
        <v>120</v>
      </c>
      <c r="V26" s="78"/>
      <c r="W26" s="78">
        <v>120</v>
      </c>
      <c r="X26" s="78"/>
      <c r="Y26" s="78"/>
      <c r="Z26" s="78">
        <v>20</v>
      </c>
      <c r="AA26" s="78"/>
      <c r="AB26" s="120"/>
      <c r="AC26" s="120"/>
      <c r="AD26" s="120"/>
      <c r="AE26" s="120"/>
    </row>
    <row r="27" spans="2:31" s="17" customFormat="1" ht="20.25" customHeight="1" x14ac:dyDescent="0.5">
      <c r="B27" s="177" t="s">
        <v>1462</v>
      </c>
      <c r="C27" s="70">
        <v>16</v>
      </c>
      <c r="D27" s="78" t="s">
        <v>30</v>
      </c>
      <c r="E27" s="78">
        <v>15892</v>
      </c>
      <c r="F27" s="78">
        <v>83</v>
      </c>
      <c r="G27" s="78">
        <v>1611</v>
      </c>
      <c r="H27" s="78">
        <v>8</v>
      </c>
      <c r="I27" s="78">
        <v>31</v>
      </c>
      <c r="J27" s="78">
        <v>3</v>
      </c>
      <c r="K27" s="78">
        <v>62</v>
      </c>
      <c r="L27" s="77">
        <v>12762</v>
      </c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120"/>
      <c r="AC27" s="120"/>
      <c r="AD27" s="120"/>
      <c r="AE27" s="120"/>
    </row>
    <row r="28" spans="2:31" s="8" customFormat="1" ht="20.25" customHeight="1" x14ac:dyDescent="0.5">
      <c r="B28" s="82" t="s">
        <v>1879</v>
      </c>
      <c r="C28" s="70">
        <v>17</v>
      </c>
      <c r="D28" s="70" t="s">
        <v>30</v>
      </c>
      <c r="E28" s="70">
        <v>64226</v>
      </c>
      <c r="F28" s="70">
        <v>318</v>
      </c>
      <c r="G28" s="70">
        <v>2273</v>
      </c>
      <c r="H28" s="70">
        <v>8</v>
      </c>
      <c r="I28" s="70">
        <v>3</v>
      </c>
      <c r="J28" s="70">
        <v>2</v>
      </c>
      <c r="K28" s="70">
        <v>32.5</v>
      </c>
      <c r="L28" s="77">
        <v>1432.5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94"/>
      <c r="AC28" s="94"/>
      <c r="AD28" s="94"/>
      <c r="AE28" s="94"/>
    </row>
    <row r="29" spans="2:31" s="7" customFormat="1" ht="20.25" customHeight="1" x14ac:dyDescent="0.5">
      <c r="B29" s="121" t="s">
        <v>1463</v>
      </c>
      <c r="C29" s="70">
        <v>18</v>
      </c>
      <c r="D29" s="89" t="s">
        <v>30</v>
      </c>
      <c r="E29" s="89">
        <v>40091</v>
      </c>
      <c r="F29" s="89">
        <v>119</v>
      </c>
      <c r="G29" s="89">
        <v>867</v>
      </c>
      <c r="H29" s="70">
        <v>8</v>
      </c>
      <c r="I29" s="89">
        <v>5</v>
      </c>
      <c r="J29" s="89">
        <v>0</v>
      </c>
      <c r="K29" s="89" t="s">
        <v>49</v>
      </c>
      <c r="L29" s="77">
        <v>2025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69"/>
      <c r="AC29" s="69"/>
      <c r="AD29" s="69"/>
      <c r="AE29" s="69"/>
    </row>
    <row r="30" spans="2:31" s="7" customFormat="1" ht="20.25" customHeight="1" x14ac:dyDescent="0.5">
      <c r="B30" s="121" t="s">
        <v>1464</v>
      </c>
      <c r="C30" s="70">
        <v>19</v>
      </c>
      <c r="D30" s="89" t="s">
        <v>30</v>
      </c>
      <c r="E30" s="89">
        <v>40135</v>
      </c>
      <c r="F30" s="89">
        <v>171</v>
      </c>
      <c r="G30" s="89">
        <v>911</v>
      </c>
      <c r="H30" s="70">
        <v>8</v>
      </c>
      <c r="I30" s="89">
        <v>5</v>
      </c>
      <c r="J30" s="89">
        <v>2</v>
      </c>
      <c r="K30" s="89" t="s">
        <v>118</v>
      </c>
      <c r="L30" s="77">
        <v>2288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69"/>
      <c r="AC30" s="69"/>
      <c r="AD30" s="69"/>
      <c r="AE30" s="69"/>
    </row>
    <row r="31" spans="2:31" s="7" customFormat="1" ht="20.25" customHeight="1" x14ac:dyDescent="0.5">
      <c r="B31" s="121" t="s">
        <v>1465</v>
      </c>
      <c r="C31" s="70">
        <v>20</v>
      </c>
      <c r="D31" s="89" t="s">
        <v>30</v>
      </c>
      <c r="E31" s="89">
        <v>40167</v>
      </c>
      <c r="F31" s="89">
        <v>144</v>
      </c>
      <c r="G31" s="89">
        <v>943</v>
      </c>
      <c r="H31" s="70">
        <v>8</v>
      </c>
      <c r="I31" s="89">
        <v>6</v>
      </c>
      <c r="J31" s="89">
        <v>1</v>
      </c>
      <c r="K31" s="89" t="s">
        <v>185</v>
      </c>
      <c r="L31" s="77">
        <v>2540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69"/>
      <c r="AC31" s="69"/>
      <c r="AD31" s="69"/>
      <c r="AE31" s="69"/>
    </row>
    <row r="32" spans="2:31" s="18" customFormat="1" ht="20.25" customHeight="1" x14ac:dyDescent="0.5">
      <c r="B32" s="175" t="s">
        <v>1465</v>
      </c>
      <c r="C32" s="70">
        <v>21</v>
      </c>
      <c r="D32" s="97" t="s">
        <v>30</v>
      </c>
      <c r="E32" s="97">
        <v>43564</v>
      </c>
      <c r="F32" s="97">
        <v>236</v>
      </c>
      <c r="G32" s="97">
        <v>1191</v>
      </c>
      <c r="H32" s="78">
        <v>8</v>
      </c>
      <c r="I32" s="97">
        <v>3</v>
      </c>
      <c r="J32" s="97">
        <v>2</v>
      </c>
      <c r="K32" s="97" t="s">
        <v>96</v>
      </c>
      <c r="L32" s="77">
        <v>1479</v>
      </c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118"/>
      <c r="AC32" s="118"/>
      <c r="AD32" s="118"/>
      <c r="AE32" s="118"/>
    </row>
    <row r="33" spans="2:31" s="7" customFormat="1" ht="20.25" customHeight="1" x14ac:dyDescent="0.5">
      <c r="B33" s="121" t="s">
        <v>1466</v>
      </c>
      <c r="C33" s="70">
        <v>22</v>
      </c>
      <c r="D33" s="89" t="s">
        <v>30</v>
      </c>
      <c r="E33" s="89">
        <v>43567</v>
      </c>
      <c r="F33" s="89">
        <v>239</v>
      </c>
      <c r="G33" s="89">
        <v>1194</v>
      </c>
      <c r="H33" s="70">
        <v>8</v>
      </c>
      <c r="I33" s="89">
        <v>2</v>
      </c>
      <c r="J33" s="89">
        <v>3</v>
      </c>
      <c r="K33" s="97" t="s">
        <v>216</v>
      </c>
      <c r="L33" s="77">
        <v>1149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69"/>
      <c r="AC33" s="69"/>
      <c r="AD33" s="69"/>
      <c r="AE33" s="69"/>
    </row>
    <row r="34" spans="2:31" s="7" customFormat="1" ht="20.25" customHeight="1" x14ac:dyDescent="0.5">
      <c r="B34" s="121" t="s">
        <v>1465</v>
      </c>
      <c r="C34" s="70">
        <v>23</v>
      </c>
      <c r="D34" s="89" t="s">
        <v>30</v>
      </c>
      <c r="E34" s="89">
        <v>40134</v>
      </c>
      <c r="F34" s="89">
        <v>172</v>
      </c>
      <c r="G34" s="89">
        <v>910</v>
      </c>
      <c r="H34" s="70">
        <v>8</v>
      </c>
      <c r="I34" s="89">
        <v>5</v>
      </c>
      <c r="J34" s="89">
        <v>0</v>
      </c>
      <c r="K34" s="89" t="s">
        <v>133</v>
      </c>
      <c r="L34" s="77">
        <v>2063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69"/>
      <c r="AC34" s="69"/>
      <c r="AD34" s="69"/>
      <c r="AE34" s="69"/>
    </row>
    <row r="35" spans="2:31" s="7" customFormat="1" ht="20.25" customHeight="1" x14ac:dyDescent="0.5">
      <c r="B35" s="121" t="s">
        <v>1467</v>
      </c>
      <c r="C35" s="70">
        <v>24</v>
      </c>
      <c r="D35" s="89" t="s">
        <v>30</v>
      </c>
      <c r="E35" s="89">
        <v>40149</v>
      </c>
      <c r="F35" s="89">
        <v>88</v>
      </c>
      <c r="G35" s="89">
        <v>925</v>
      </c>
      <c r="H35" s="70">
        <v>8</v>
      </c>
      <c r="I35" s="89">
        <v>4</v>
      </c>
      <c r="J35" s="89">
        <v>2</v>
      </c>
      <c r="K35" s="89" t="s">
        <v>95</v>
      </c>
      <c r="L35" s="77">
        <v>1810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69"/>
      <c r="AC35" s="69"/>
      <c r="AD35" s="69"/>
      <c r="AE35" s="69"/>
    </row>
    <row r="36" spans="2:31" s="8" customFormat="1" ht="20.25" customHeight="1" x14ac:dyDescent="0.5">
      <c r="B36" s="82" t="s">
        <v>1468</v>
      </c>
      <c r="C36" s="70">
        <v>25</v>
      </c>
      <c r="D36" s="70" t="s">
        <v>30</v>
      </c>
      <c r="E36" s="70">
        <v>12749</v>
      </c>
      <c r="F36" s="70">
        <v>15</v>
      </c>
      <c r="G36" s="70">
        <v>1238</v>
      </c>
      <c r="H36" s="70">
        <v>8</v>
      </c>
      <c r="I36" s="70">
        <v>10</v>
      </c>
      <c r="J36" s="70">
        <v>3</v>
      </c>
      <c r="K36" s="70">
        <v>61</v>
      </c>
      <c r="L36" s="77">
        <v>4361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94"/>
      <c r="AC36" s="94"/>
      <c r="AD36" s="94"/>
      <c r="AE36" s="94"/>
    </row>
    <row r="37" spans="2:31" s="8" customFormat="1" ht="20.25" customHeight="1" x14ac:dyDescent="0.5">
      <c r="B37" s="82" t="s">
        <v>1469</v>
      </c>
      <c r="C37" s="70">
        <v>26</v>
      </c>
      <c r="D37" s="70" t="s">
        <v>30</v>
      </c>
      <c r="E37" s="70">
        <v>12737</v>
      </c>
      <c r="F37" s="70">
        <v>20</v>
      </c>
      <c r="G37" s="70">
        <v>2618</v>
      </c>
      <c r="H37" s="70">
        <v>8</v>
      </c>
      <c r="I37" s="70">
        <v>11</v>
      </c>
      <c r="J37" s="70">
        <v>2</v>
      </c>
      <c r="K37" s="70">
        <v>26</v>
      </c>
      <c r="L37" s="77">
        <v>4626</v>
      </c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94"/>
      <c r="AC37" s="94"/>
      <c r="AD37" s="94"/>
      <c r="AE37" s="94"/>
    </row>
    <row r="38" spans="2:31" s="7" customFormat="1" ht="20.25" customHeight="1" x14ac:dyDescent="0.5">
      <c r="B38" s="121" t="s">
        <v>1390</v>
      </c>
      <c r="C38" s="70">
        <v>27</v>
      </c>
      <c r="D38" s="89" t="s">
        <v>30</v>
      </c>
      <c r="E38" s="89">
        <v>40160</v>
      </c>
      <c r="F38" s="89">
        <v>141</v>
      </c>
      <c r="G38" s="89">
        <v>936</v>
      </c>
      <c r="H38" s="70">
        <v>8</v>
      </c>
      <c r="I38" s="89">
        <v>17</v>
      </c>
      <c r="J38" s="89">
        <v>1</v>
      </c>
      <c r="K38" s="89" t="s">
        <v>237</v>
      </c>
      <c r="L38" s="77">
        <v>6900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69"/>
      <c r="AC38" s="69"/>
      <c r="AD38" s="69"/>
      <c r="AE38" s="69"/>
    </row>
    <row r="39" spans="2:31" s="18" customFormat="1" ht="20.25" customHeight="1" x14ac:dyDescent="0.5">
      <c r="B39" s="175" t="s">
        <v>1470</v>
      </c>
      <c r="C39" s="70">
        <v>28</v>
      </c>
      <c r="D39" s="97" t="s">
        <v>30</v>
      </c>
      <c r="E39" s="97">
        <v>4943</v>
      </c>
      <c r="F39" s="97">
        <v>12</v>
      </c>
      <c r="G39" s="97">
        <v>119</v>
      </c>
      <c r="H39" s="78">
        <v>8</v>
      </c>
      <c r="I39" s="97">
        <v>0</v>
      </c>
      <c r="J39" s="97">
        <v>3</v>
      </c>
      <c r="K39" s="97" t="s">
        <v>379</v>
      </c>
      <c r="L39" s="77">
        <v>317.5</v>
      </c>
      <c r="M39" s="78">
        <v>25.5</v>
      </c>
      <c r="N39" s="78"/>
      <c r="O39" s="78"/>
      <c r="P39" s="78"/>
      <c r="Q39" s="78">
        <v>1</v>
      </c>
      <c r="R39" s="78">
        <v>1</v>
      </c>
      <c r="S39" s="78" t="s">
        <v>31</v>
      </c>
      <c r="T39" s="78" t="s">
        <v>73</v>
      </c>
      <c r="U39" s="78">
        <v>102</v>
      </c>
      <c r="V39" s="78"/>
      <c r="W39" s="78">
        <v>102</v>
      </c>
      <c r="X39" s="78"/>
      <c r="Y39" s="78"/>
      <c r="Z39" s="78">
        <v>20</v>
      </c>
      <c r="AA39" s="78"/>
      <c r="AB39" s="118"/>
      <c r="AC39" s="118"/>
      <c r="AD39" s="118"/>
      <c r="AE39" s="118"/>
    </row>
    <row r="40" spans="2:31" s="7" customFormat="1" ht="20.25" customHeight="1" x14ac:dyDescent="0.5">
      <c r="B40" s="121" t="s">
        <v>1470</v>
      </c>
      <c r="C40" s="70">
        <v>29</v>
      </c>
      <c r="D40" s="89" t="s">
        <v>30</v>
      </c>
      <c r="E40" s="89">
        <v>33370</v>
      </c>
      <c r="F40" s="89">
        <v>148</v>
      </c>
      <c r="G40" s="89">
        <v>535</v>
      </c>
      <c r="H40" s="70">
        <v>8</v>
      </c>
      <c r="I40" s="89">
        <v>9</v>
      </c>
      <c r="J40" s="89">
        <v>3</v>
      </c>
      <c r="K40" s="89" t="s">
        <v>382</v>
      </c>
      <c r="L40" s="77">
        <v>3922</v>
      </c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69"/>
      <c r="AC40" s="69"/>
      <c r="AD40" s="69"/>
      <c r="AE40" s="69"/>
    </row>
    <row r="41" spans="2:31" s="18" customFormat="1" ht="20.25" customHeight="1" x14ac:dyDescent="0.5">
      <c r="B41" s="175" t="s">
        <v>1470</v>
      </c>
      <c r="C41" s="70">
        <v>30</v>
      </c>
      <c r="D41" s="97" t="s">
        <v>30</v>
      </c>
      <c r="E41" s="97">
        <v>39748</v>
      </c>
      <c r="F41" s="97">
        <v>126</v>
      </c>
      <c r="G41" s="97">
        <v>766</v>
      </c>
      <c r="H41" s="78">
        <v>8</v>
      </c>
      <c r="I41" s="97">
        <v>9</v>
      </c>
      <c r="J41" s="97">
        <v>0</v>
      </c>
      <c r="K41" s="97" t="s">
        <v>36</v>
      </c>
      <c r="L41" s="77">
        <v>3675</v>
      </c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18"/>
      <c r="AC41" s="118"/>
      <c r="AD41" s="118"/>
      <c r="AE41" s="118"/>
    </row>
    <row r="42" spans="2:31" s="7" customFormat="1" ht="20.25" customHeight="1" x14ac:dyDescent="0.5">
      <c r="B42" s="121" t="s">
        <v>1470</v>
      </c>
      <c r="C42" s="70">
        <v>31</v>
      </c>
      <c r="D42" s="89" t="s">
        <v>30</v>
      </c>
      <c r="E42" s="89">
        <v>40109</v>
      </c>
      <c r="F42" s="89">
        <v>234</v>
      </c>
      <c r="G42" s="89">
        <v>885</v>
      </c>
      <c r="H42" s="70">
        <v>8</v>
      </c>
      <c r="I42" s="89">
        <v>0</v>
      </c>
      <c r="J42" s="89">
        <v>2</v>
      </c>
      <c r="K42" s="89" t="s">
        <v>123</v>
      </c>
      <c r="L42" s="77">
        <v>280</v>
      </c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69"/>
      <c r="AC42" s="69"/>
      <c r="AD42" s="69"/>
      <c r="AE42" s="69"/>
    </row>
    <row r="43" spans="2:31" s="7" customFormat="1" ht="20.25" customHeight="1" x14ac:dyDescent="0.5">
      <c r="B43" s="121" t="s">
        <v>1471</v>
      </c>
      <c r="C43" s="70">
        <v>32</v>
      </c>
      <c r="D43" s="89" t="s">
        <v>30</v>
      </c>
      <c r="E43" s="89">
        <v>4942</v>
      </c>
      <c r="F43" s="89">
        <v>13</v>
      </c>
      <c r="G43" s="89">
        <v>120</v>
      </c>
      <c r="H43" s="70">
        <v>8</v>
      </c>
      <c r="I43" s="89">
        <v>0</v>
      </c>
      <c r="J43" s="89">
        <v>3</v>
      </c>
      <c r="K43" s="97" t="s">
        <v>55</v>
      </c>
      <c r="L43" s="77">
        <v>332</v>
      </c>
      <c r="M43" s="70">
        <v>28</v>
      </c>
      <c r="N43" s="70"/>
      <c r="O43" s="70"/>
      <c r="P43" s="70"/>
      <c r="Q43" s="70">
        <v>1</v>
      </c>
      <c r="R43" s="70">
        <v>41</v>
      </c>
      <c r="S43" s="70" t="s">
        <v>31</v>
      </c>
      <c r="T43" s="70" t="s">
        <v>69</v>
      </c>
      <c r="U43" s="70">
        <v>112</v>
      </c>
      <c r="V43" s="70"/>
      <c r="W43" s="70">
        <v>112</v>
      </c>
      <c r="X43" s="70"/>
      <c r="Y43" s="70"/>
      <c r="Z43" s="70">
        <v>30</v>
      </c>
      <c r="AA43" s="70"/>
      <c r="AB43" s="69"/>
      <c r="AC43" s="69"/>
      <c r="AD43" s="69"/>
      <c r="AE43" s="69"/>
    </row>
    <row r="44" spans="2:31" s="7" customFormat="1" ht="20.25" customHeight="1" x14ac:dyDescent="0.5">
      <c r="B44" s="121" t="s">
        <v>1472</v>
      </c>
      <c r="C44" s="70">
        <v>33</v>
      </c>
      <c r="D44" s="89" t="s">
        <v>30</v>
      </c>
      <c r="E44" s="89">
        <v>33371</v>
      </c>
      <c r="F44" s="89">
        <v>149</v>
      </c>
      <c r="G44" s="89">
        <v>536</v>
      </c>
      <c r="H44" s="70">
        <v>8</v>
      </c>
      <c r="I44" s="89">
        <v>7</v>
      </c>
      <c r="J44" s="89">
        <v>2</v>
      </c>
      <c r="K44" s="89" t="s">
        <v>205</v>
      </c>
      <c r="L44" s="77">
        <v>3090</v>
      </c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69"/>
      <c r="AC44" s="69"/>
      <c r="AD44" s="69"/>
      <c r="AE44" s="69"/>
    </row>
    <row r="45" spans="2:31" s="18" customFormat="1" ht="20.25" customHeight="1" x14ac:dyDescent="0.5">
      <c r="B45" s="175" t="s">
        <v>1473</v>
      </c>
      <c r="C45" s="70">
        <v>34</v>
      </c>
      <c r="D45" s="97" t="s">
        <v>30</v>
      </c>
      <c r="E45" s="97">
        <v>39848</v>
      </c>
      <c r="F45" s="97">
        <v>175</v>
      </c>
      <c r="G45" s="97">
        <v>2917</v>
      </c>
      <c r="H45" s="78">
        <v>8</v>
      </c>
      <c r="I45" s="97">
        <v>2</v>
      </c>
      <c r="J45" s="97">
        <v>1</v>
      </c>
      <c r="K45" s="97" t="s">
        <v>435</v>
      </c>
      <c r="L45" s="77">
        <v>916</v>
      </c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118"/>
      <c r="AC45" s="118"/>
      <c r="AD45" s="118"/>
      <c r="AE45" s="118"/>
    </row>
    <row r="46" spans="2:31" s="7" customFormat="1" ht="20.25" customHeight="1" x14ac:dyDescent="0.5">
      <c r="B46" s="121" t="s">
        <v>1474</v>
      </c>
      <c r="C46" s="70">
        <v>35</v>
      </c>
      <c r="D46" s="89" t="s">
        <v>30</v>
      </c>
      <c r="E46" s="89">
        <v>4939</v>
      </c>
      <c r="F46" s="89">
        <v>11</v>
      </c>
      <c r="G46" s="89">
        <v>118</v>
      </c>
      <c r="H46" s="70">
        <v>8</v>
      </c>
      <c r="I46" s="89">
        <v>0</v>
      </c>
      <c r="J46" s="89">
        <v>3</v>
      </c>
      <c r="K46" s="97" t="s">
        <v>259</v>
      </c>
      <c r="L46" s="77">
        <v>285</v>
      </c>
      <c r="M46" s="70">
        <v>45</v>
      </c>
      <c r="N46" s="70"/>
      <c r="O46" s="70"/>
      <c r="P46" s="70"/>
      <c r="Q46" s="70">
        <v>1</v>
      </c>
      <c r="R46" s="70">
        <v>2</v>
      </c>
      <c r="S46" s="70" t="s">
        <v>31</v>
      </c>
      <c r="T46" s="70" t="s">
        <v>32</v>
      </c>
      <c r="U46" s="70">
        <v>360</v>
      </c>
      <c r="V46" s="70"/>
      <c r="W46" s="70"/>
      <c r="X46" s="70"/>
      <c r="Y46" s="70"/>
      <c r="Z46" s="70"/>
      <c r="AA46" s="70"/>
      <c r="AB46" s="69"/>
      <c r="AC46" s="69"/>
      <c r="AD46" s="69"/>
      <c r="AE46" s="69"/>
    </row>
    <row r="47" spans="2:31" s="7" customFormat="1" ht="20.25" customHeight="1" x14ac:dyDescent="0.5">
      <c r="B47" s="121"/>
      <c r="C47" s="70"/>
      <c r="D47" s="89"/>
      <c r="E47" s="89"/>
      <c r="F47" s="89"/>
      <c r="G47" s="89"/>
      <c r="H47" s="70"/>
      <c r="I47" s="89"/>
      <c r="J47" s="89"/>
      <c r="K47" s="97"/>
      <c r="L47" s="77"/>
      <c r="M47" s="70"/>
      <c r="N47" s="70"/>
      <c r="O47" s="70"/>
      <c r="P47" s="70"/>
      <c r="Q47" s="70"/>
      <c r="R47" s="70"/>
      <c r="S47" s="70" t="s">
        <v>478</v>
      </c>
      <c r="T47" s="70"/>
      <c r="U47" s="70"/>
      <c r="V47" s="70"/>
      <c r="W47" s="70">
        <v>180</v>
      </c>
      <c r="X47" s="70"/>
      <c r="Y47" s="70"/>
      <c r="Z47" s="70">
        <v>30</v>
      </c>
      <c r="AA47" s="70"/>
      <c r="AB47" s="69"/>
      <c r="AC47" s="69"/>
      <c r="AD47" s="69"/>
      <c r="AE47" s="69"/>
    </row>
    <row r="48" spans="2:31" s="7" customFormat="1" ht="20.25" customHeight="1" x14ac:dyDescent="0.5">
      <c r="B48" s="121"/>
      <c r="C48" s="70"/>
      <c r="D48" s="89"/>
      <c r="E48" s="89"/>
      <c r="F48" s="89"/>
      <c r="G48" s="89"/>
      <c r="H48" s="70"/>
      <c r="I48" s="89"/>
      <c r="J48" s="89"/>
      <c r="K48" s="97"/>
      <c r="L48" s="77"/>
      <c r="M48" s="70"/>
      <c r="N48" s="70"/>
      <c r="O48" s="70"/>
      <c r="P48" s="70"/>
      <c r="Q48" s="70"/>
      <c r="R48" s="70"/>
      <c r="S48" s="70" t="s">
        <v>479</v>
      </c>
      <c r="T48" s="70"/>
      <c r="U48" s="70"/>
      <c r="V48" s="70"/>
      <c r="W48" s="70">
        <v>180</v>
      </c>
      <c r="X48" s="70"/>
      <c r="Y48" s="70"/>
      <c r="Z48" s="70"/>
      <c r="AA48" s="70"/>
      <c r="AB48" s="69"/>
      <c r="AC48" s="69"/>
      <c r="AD48" s="69"/>
      <c r="AE48" s="69"/>
    </row>
    <row r="49" spans="2:31" s="7" customFormat="1" ht="20.25" customHeight="1" x14ac:dyDescent="0.5">
      <c r="B49" s="121" t="s">
        <v>1475</v>
      </c>
      <c r="C49" s="70">
        <v>36</v>
      </c>
      <c r="D49" s="89" t="s">
        <v>30</v>
      </c>
      <c r="E49" s="89">
        <v>40144</v>
      </c>
      <c r="F49" s="89">
        <v>225</v>
      </c>
      <c r="G49" s="89">
        <v>920</v>
      </c>
      <c r="H49" s="70">
        <v>8</v>
      </c>
      <c r="I49" s="89">
        <v>2</v>
      </c>
      <c r="J49" s="89">
        <v>2</v>
      </c>
      <c r="K49" s="89" t="s">
        <v>205</v>
      </c>
      <c r="L49" s="77">
        <v>1090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69"/>
      <c r="AC49" s="69"/>
      <c r="AD49" s="69"/>
      <c r="AE49" s="69"/>
    </row>
    <row r="50" spans="2:31" s="8" customFormat="1" ht="20.25" customHeight="1" x14ac:dyDescent="0.5">
      <c r="B50" s="82" t="s">
        <v>1476</v>
      </c>
      <c r="C50" s="70">
        <v>37</v>
      </c>
      <c r="D50" s="70" t="s">
        <v>30</v>
      </c>
      <c r="E50" s="70">
        <v>40145</v>
      </c>
      <c r="F50" s="70">
        <v>226</v>
      </c>
      <c r="G50" s="70">
        <v>921</v>
      </c>
      <c r="H50" s="70">
        <v>8</v>
      </c>
      <c r="I50" s="70">
        <v>4</v>
      </c>
      <c r="J50" s="70">
        <v>1</v>
      </c>
      <c r="K50" s="70">
        <v>13</v>
      </c>
      <c r="L50" s="77">
        <v>1713</v>
      </c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94"/>
      <c r="AC50" s="94"/>
      <c r="AD50" s="94"/>
      <c r="AE50" s="94"/>
    </row>
    <row r="51" spans="2:31" s="8" customFormat="1" ht="20.25" customHeight="1" x14ac:dyDescent="0.5">
      <c r="B51" s="176" t="s">
        <v>1476</v>
      </c>
      <c r="C51" s="70">
        <v>38</v>
      </c>
      <c r="D51" s="70" t="s">
        <v>30</v>
      </c>
      <c r="E51" s="70">
        <v>15057</v>
      </c>
      <c r="F51" s="70">
        <v>62</v>
      </c>
      <c r="G51" s="70">
        <v>289</v>
      </c>
      <c r="H51" s="70">
        <v>8</v>
      </c>
      <c r="I51" s="70">
        <v>7</v>
      </c>
      <c r="J51" s="70">
        <v>1</v>
      </c>
      <c r="K51" s="70">
        <v>60</v>
      </c>
      <c r="L51" s="77">
        <v>2960</v>
      </c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94"/>
      <c r="AC51" s="94"/>
      <c r="AD51" s="94"/>
      <c r="AE51" s="94"/>
    </row>
    <row r="52" spans="2:31" s="7" customFormat="1" ht="20.25" customHeight="1" x14ac:dyDescent="0.5">
      <c r="B52" s="121" t="s">
        <v>1475</v>
      </c>
      <c r="C52" s="70">
        <v>39</v>
      </c>
      <c r="D52" s="89" t="s">
        <v>30</v>
      </c>
      <c r="E52" s="89">
        <v>40125</v>
      </c>
      <c r="F52" s="89">
        <v>180</v>
      </c>
      <c r="G52" s="89">
        <v>901</v>
      </c>
      <c r="H52" s="70">
        <v>8</v>
      </c>
      <c r="I52" s="89">
        <v>1</v>
      </c>
      <c r="J52" s="89">
        <v>0</v>
      </c>
      <c r="K52" s="89" t="s">
        <v>99</v>
      </c>
      <c r="L52" s="77">
        <v>454</v>
      </c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69"/>
      <c r="AC52" s="69"/>
      <c r="AD52" s="69"/>
      <c r="AE52" s="69"/>
    </row>
    <row r="53" spans="2:31" s="7" customFormat="1" ht="20.25" customHeight="1" x14ac:dyDescent="0.5">
      <c r="B53" s="121" t="s">
        <v>1477</v>
      </c>
      <c r="C53" s="70">
        <v>40</v>
      </c>
      <c r="D53" s="89" t="s">
        <v>30</v>
      </c>
      <c r="E53" s="89">
        <v>33388</v>
      </c>
      <c r="F53" s="89">
        <v>92</v>
      </c>
      <c r="G53" s="89">
        <v>541</v>
      </c>
      <c r="H53" s="70">
        <v>8</v>
      </c>
      <c r="I53" s="89">
        <v>3</v>
      </c>
      <c r="J53" s="89">
        <v>0</v>
      </c>
      <c r="K53" s="89" t="s">
        <v>1417</v>
      </c>
      <c r="L53" s="77">
        <v>1211</v>
      </c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69"/>
      <c r="AC53" s="69"/>
      <c r="AD53" s="69"/>
      <c r="AE53" s="69"/>
    </row>
    <row r="54" spans="2:31" s="7" customFormat="1" ht="20.25" customHeight="1" x14ac:dyDescent="0.5">
      <c r="B54" s="121" t="s">
        <v>1477</v>
      </c>
      <c r="C54" s="70">
        <v>41</v>
      </c>
      <c r="D54" s="89" t="s">
        <v>30</v>
      </c>
      <c r="E54" s="89">
        <v>21753</v>
      </c>
      <c r="F54" s="89">
        <v>86</v>
      </c>
      <c r="G54" s="89">
        <v>489</v>
      </c>
      <c r="H54" s="70">
        <v>8</v>
      </c>
      <c r="I54" s="89">
        <v>4</v>
      </c>
      <c r="J54" s="89">
        <v>0</v>
      </c>
      <c r="K54" s="89" t="s">
        <v>123</v>
      </c>
      <c r="L54" s="77">
        <v>1680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69"/>
      <c r="AC54" s="69"/>
      <c r="AD54" s="69"/>
      <c r="AE54" s="69"/>
    </row>
    <row r="55" spans="2:31" s="7" customFormat="1" ht="20.25" customHeight="1" x14ac:dyDescent="0.5">
      <c r="B55" s="121" t="s">
        <v>1477</v>
      </c>
      <c r="C55" s="70">
        <v>42</v>
      </c>
      <c r="D55" s="89" t="s">
        <v>30</v>
      </c>
      <c r="E55" s="89">
        <v>39744</v>
      </c>
      <c r="F55" s="89">
        <v>123</v>
      </c>
      <c r="G55" s="89">
        <v>762</v>
      </c>
      <c r="H55" s="70">
        <v>8</v>
      </c>
      <c r="I55" s="89">
        <v>11</v>
      </c>
      <c r="J55" s="89">
        <v>2</v>
      </c>
      <c r="K55" s="89" t="s">
        <v>369</v>
      </c>
      <c r="L55" s="77">
        <v>4645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69"/>
      <c r="AC55" s="69"/>
      <c r="AD55" s="69"/>
      <c r="AE55" s="69"/>
    </row>
    <row r="56" spans="2:31" s="8" customFormat="1" ht="20.25" customHeight="1" x14ac:dyDescent="0.5">
      <c r="B56" s="82" t="s">
        <v>1478</v>
      </c>
      <c r="C56" s="70">
        <v>43</v>
      </c>
      <c r="D56" s="70" t="s">
        <v>30</v>
      </c>
      <c r="E56" s="70">
        <v>62242</v>
      </c>
      <c r="F56" s="70">
        <v>320</v>
      </c>
      <c r="G56" s="70">
        <v>2313</v>
      </c>
      <c r="H56" s="70">
        <v>8</v>
      </c>
      <c r="I56" s="70">
        <v>1</v>
      </c>
      <c r="J56" s="70">
        <v>0</v>
      </c>
      <c r="K56" s="70">
        <v>54.8</v>
      </c>
      <c r="L56" s="77">
        <v>454.8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94"/>
      <c r="AC56" s="94"/>
      <c r="AD56" s="94"/>
      <c r="AE56" s="94"/>
    </row>
    <row r="57" spans="2:31" s="8" customFormat="1" ht="20.25" customHeight="1" x14ac:dyDescent="0.5">
      <c r="B57" s="82" t="s">
        <v>1479</v>
      </c>
      <c r="C57" s="70">
        <v>44</v>
      </c>
      <c r="D57" s="70" t="s">
        <v>30</v>
      </c>
      <c r="E57" s="70">
        <v>12934</v>
      </c>
      <c r="F57" s="70">
        <v>17</v>
      </c>
      <c r="G57" s="70">
        <v>186</v>
      </c>
      <c r="H57" s="70">
        <v>8</v>
      </c>
      <c r="I57" s="70">
        <v>7</v>
      </c>
      <c r="J57" s="70">
        <v>0</v>
      </c>
      <c r="K57" s="70">
        <v>40</v>
      </c>
      <c r="L57" s="77">
        <v>2840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94"/>
      <c r="AC57" s="94"/>
      <c r="AD57" s="94"/>
      <c r="AE57" s="94"/>
    </row>
    <row r="58" spans="2:31" s="7" customFormat="1" ht="20.25" customHeight="1" x14ac:dyDescent="0.5">
      <c r="B58" s="121" t="s">
        <v>1480</v>
      </c>
      <c r="C58" s="70">
        <v>45</v>
      </c>
      <c r="D58" s="89" t="s">
        <v>30</v>
      </c>
      <c r="E58" s="89">
        <v>40126</v>
      </c>
      <c r="F58" s="89">
        <v>181</v>
      </c>
      <c r="G58" s="89">
        <v>902</v>
      </c>
      <c r="H58" s="70">
        <v>8</v>
      </c>
      <c r="I58" s="89">
        <v>1</v>
      </c>
      <c r="J58" s="89">
        <v>0</v>
      </c>
      <c r="K58" s="89" t="s">
        <v>392</v>
      </c>
      <c r="L58" s="77">
        <v>455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69"/>
      <c r="AC58" s="69"/>
      <c r="AD58" s="69"/>
      <c r="AE58" s="69"/>
    </row>
    <row r="59" spans="2:31" s="7" customFormat="1" ht="20.25" customHeight="1" x14ac:dyDescent="0.5">
      <c r="B59" s="121" t="s">
        <v>1474</v>
      </c>
      <c r="C59" s="70">
        <v>46</v>
      </c>
      <c r="D59" s="89" t="s">
        <v>30</v>
      </c>
      <c r="E59" s="89">
        <v>40063</v>
      </c>
      <c r="F59" s="89">
        <v>213</v>
      </c>
      <c r="G59" s="89">
        <v>839</v>
      </c>
      <c r="H59" s="70">
        <v>8</v>
      </c>
      <c r="I59" s="89">
        <v>1</v>
      </c>
      <c r="J59" s="89">
        <v>3</v>
      </c>
      <c r="K59" s="89" t="s">
        <v>197</v>
      </c>
      <c r="L59" s="77">
        <v>776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69"/>
      <c r="AC59" s="69"/>
      <c r="AD59" s="69"/>
      <c r="AE59" s="69"/>
    </row>
    <row r="60" spans="2:31" s="7" customFormat="1" ht="20.25" customHeight="1" x14ac:dyDescent="0.5">
      <c r="B60" s="121" t="s">
        <v>1481</v>
      </c>
      <c r="C60" s="70">
        <v>47</v>
      </c>
      <c r="D60" s="89" t="s">
        <v>30</v>
      </c>
      <c r="E60" s="89">
        <v>34623</v>
      </c>
      <c r="F60" s="89">
        <v>17</v>
      </c>
      <c r="G60" s="89">
        <v>589</v>
      </c>
      <c r="H60" s="70">
        <v>8</v>
      </c>
      <c r="I60" s="89">
        <v>0</v>
      </c>
      <c r="J60" s="89">
        <v>2</v>
      </c>
      <c r="K60" s="89" t="s">
        <v>111</v>
      </c>
      <c r="L60" s="77">
        <v>266.25</v>
      </c>
      <c r="M60" s="70">
        <v>24.75</v>
      </c>
      <c r="N60" s="70"/>
      <c r="O60" s="70"/>
      <c r="P60" s="70"/>
      <c r="Q60" s="70">
        <v>1</v>
      </c>
      <c r="R60" s="70">
        <v>46</v>
      </c>
      <c r="S60" s="70" t="s">
        <v>31</v>
      </c>
      <c r="T60" s="70" t="s">
        <v>73</v>
      </c>
      <c r="U60" s="70">
        <v>99</v>
      </c>
      <c r="V60" s="70"/>
      <c r="W60" s="70">
        <v>99</v>
      </c>
      <c r="X60" s="70"/>
      <c r="Y60" s="70"/>
      <c r="Z60" s="70">
        <v>20</v>
      </c>
      <c r="AA60" s="70"/>
      <c r="AB60" s="69"/>
      <c r="AC60" s="69"/>
      <c r="AD60" s="69"/>
      <c r="AE60" s="69"/>
    </row>
    <row r="61" spans="2:31" s="7" customFormat="1" ht="20.25" customHeight="1" x14ac:dyDescent="0.5">
      <c r="B61" s="121" t="s">
        <v>1482</v>
      </c>
      <c r="C61" s="70">
        <v>48</v>
      </c>
      <c r="D61" s="89" t="s">
        <v>30</v>
      </c>
      <c r="E61" s="89">
        <v>12750</v>
      </c>
      <c r="F61" s="89">
        <v>16</v>
      </c>
      <c r="G61" s="89">
        <v>1239</v>
      </c>
      <c r="H61" s="70">
        <v>8</v>
      </c>
      <c r="I61" s="89">
        <v>37</v>
      </c>
      <c r="J61" s="89">
        <v>2</v>
      </c>
      <c r="K61" s="89" t="s">
        <v>385</v>
      </c>
      <c r="L61" s="77">
        <v>15028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69"/>
      <c r="AC61" s="69"/>
      <c r="AD61" s="69"/>
      <c r="AE61" s="69"/>
    </row>
    <row r="62" spans="2:31" s="8" customFormat="1" ht="20.25" customHeight="1" x14ac:dyDescent="0.5">
      <c r="B62" s="82" t="s">
        <v>1483</v>
      </c>
      <c r="C62" s="70">
        <v>49</v>
      </c>
      <c r="D62" s="70" t="s">
        <v>30</v>
      </c>
      <c r="E62" s="70">
        <v>44752</v>
      </c>
      <c r="F62" s="70">
        <v>245</v>
      </c>
      <c r="G62" s="70">
        <v>1314</v>
      </c>
      <c r="H62" s="70">
        <v>8</v>
      </c>
      <c r="I62" s="70">
        <v>1</v>
      </c>
      <c r="J62" s="70">
        <v>3</v>
      </c>
      <c r="K62" s="70">
        <v>19</v>
      </c>
      <c r="L62" s="77">
        <v>719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94"/>
      <c r="AC62" s="94"/>
      <c r="AD62" s="94"/>
      <c r="AE62" s="94"/>
    </row>
    <row r="63" spans="2:31" s="7" customFormat="1" ht="20.25" customHeight="1" x14ac:dyDescent="0.5">
      <c r="B63" s="121" t="s">
        <v>1484</v>
      </c>
      <c r="C63" s="70">
        <v>50</v>
      </c>
      <c r="D63" s="89" t="s">
        <v>30</v>
      </c>
      <c r="E63" s="89">
        <v>40128</v>
      </c>
      <c r="F63" s="89">
        <v>179</v>
      </c>
      <c r="G63" s="89">
        <v>904</v>
      </c>
      <c r="H63" s="70">
        <v>8</v>
      </c>
      <c r="I63" s="89">
        <v>0</v>
      </c>
      <c r="J63" s="89">
        <v>1</v>
      </c>
      <c r="K63" s="97" t="s">
        <v>232</v>
      </c>
      <c r="L63" s="77">
        <v>130.25</v>
      </c>
      <c r="M63" s="70">
        <v>13.75</v>
      </c>
      <c r="N63" s="70"/>
      <c r="O63" s="70"/>
      <c r="P63" s="70"/>
      <c r="Q63" s="70">
        <v>1</v>
      </c>
      <c r="R63" s="70">
        <v>65</v>
      </c>
      <c r="S63" s="70" t="s">
        <v>31</v>
      </c>
      <c r="T63" s="70" t="s">
        <v>69</v>
      </c>
      <c r="U63" s="70">
        <v>55</v>
      </c>
      <c r="V63" s="70"/>
      <c r="W63" s="70">
        <v>55</v>
      </c>
      <c r="X63" s="70"/>
      <c r="Y63" s="70"/>
      <c r="Z63" s="70">
        <v>30</v>
      </c>
      <c r="AA63" s="70"/>
      <c r="AB63" s="69"/>
      <c r="AC63" s="69"/>
      <c r="AD63" s="69"/>
      <c r="AE63" s="69"/>
    </row>
    <row r="64" spans="2:31" s="7" customFormat="1" ht="20.25" customHeight="1" x14ac:dyDescent="0.5">
      <c r="B64" s="121" t="s">
        <v>1484</v>
      </c>
      <c r="C64" s="70">
        <v>51</v>
      </c>
      <c r="D64" s="89" t="s">
        <v>30</v>
      </c>
      <c r="E64" s="89">
        <v>40148</v>
      </c>
      <c r="F64" s="89">
        <v>87</v>
      </c>
      <c r="G64" s="89">
        <v>924</v>
      </c>
      <c r="H64" s="70">
        <v>8</v>
      </c>
      <c r="I64" s="89">
        <v>4</v>
      </c>
      <c r="J64" s="89">
        <v>3</v>
      </c>
      <c r="K64" s="89" t="s">
        <v>109</v>
      </c>
      <c r="L64" s="77">
        <v>1915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69"/>
      <c r="AC64" s="69"/>
      <c r="AD64" s="69"/>
      <c r="AE64" s="69"/>
    </row>
    <row r="65" spans="2:31" s="7" customFormat="1" ht="20.25" customHeight="1" x14ac:dyDescent="0.5">
      <c r="B65" s="121" t="s">
        <v>1485</v>
      </c>
      <c r="C65" s="70">
        <v>52</v>
      </c>
      <c r="D65" s="89" t="s">
        <v>30</v>
      </c>
      <c r="E65" s="89">
        <v>34791</v>
      </c>
      <c r="F65" s="89">
        <v>90</v>
      </c>
      <c r="G65" s="89">
        <v>564</v>
      </c>
      <c r="H65" s="70">
        <v>8</v>
      </c>
      <c r="I65" s="89">
        <v>12</v>
      </c>
      <c r="J65" s="89">
        <v>1</v>
      </c>
      <c r="K65" s="97" t="s">
        <v>279</v>
      </c>
      <c r="L65" s="77">
        <v>4978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69"/>
      <c r="AC65" s="69"/>
      <c r="AD65" s="69"/>
      <c r="AE65" s="69"/>
    </row>
    <row r="66" spans="2:31" s="18" customFormat="1" ht="20.25" customHeight="1" x14ac:dyDescent="0.5">
      <c r="B66" s="175" t="s">
        <v>1466</v>
      </c>
      <c r="C66" s="70">
        <v>53</v>
      </c>
      <c r="D66" s="97" t="s">
        <v>30</v>
      </c>
      <c r="E66" s="97">
        <v>43567</v>
      </c>
      <c r="F66" s="97">
        <v>239</v>
      </c>
      <c r="G66" s="97">
        <v>1194</v>
      </c>
      <c r="H66" s="78">
        <v>8</v>
      </c>
      <c r="I66" s="97">
        <v>2</v>
      </c>
      <c r="J66" s="97">
        <v>3</v>
      </c>
      <c r="K66" s="97" t="s">
        <v>216</v>
      </c>
      <c r="L66" s="77">
        <v>1149</v>
      </c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118"/>
      <c r="AC66" s="118"/>
      <c r="AD66" s="118"/>
      <c r="AE66" s="118"/>
    </row>
    <row r="67" spans="2:31" s="7" customFormat="1" ht="20.25" customHeight="1" x14ac:dyDescent="0.5">
      <c r="B67" s="121" t="s">
        <v>1486</v>
      </c>
      <c r="C67" s="70">
        <v>54</v>
      </c>
      <c r="D67" s="89" t="s">
        <v>30</v>
      </c>
      <c r="E67" s="89">
        <v>34792</v>
      </c>
      <c r="F67" s="89">
        <v>91</v>
      </c>
      <c r="G67" s="89">
        <v>565</v>
      </c>
      <c r="H67" s="70">
        <v>8</v>
      </c>
      <c r="I67" s="89">
        <v>8</v>
      </c>
      <c r="J67" s="89">
        <v>1</v>
      </c>
      <c r="K67" s="89" t="s">
        <v>126</v>
      </c>
      <c r="L67" s="77">
        <v>3367.25</v>
      </c>
      <c r="M67" s="70">
        <v>18.75</v>
      </c>
      <c r="N67" s="70"/>
      <c r="O67" s="70"/>
      <c r="P67" s="70"/>
      <c r="Q67" s="70">
        <v>1</v>
      </c>
      <c r="R67" s="70">
        <v>7</v>
      </c>
      <c r="S67" s="70" t="s">
        <v>31</v>
      </c>
      <c r="T67" s="70" t="s">
        <v>69</v>
      </c>
      <c r="U67" s="70">
        <v>75</v>
      </c>
      <c r="V67" s="70"/>
      <c r="W67" s="70">
        <v>75</v>
      </c>
      <c r="X67" s="70"/>
      <c r="Y67" s="70"/>
      <c r="Z67" s="70">
        <v>25</v>
      </c>
      <c r="AA67" s="70"/>
      <c r="AB67" s="69"/>
      <c r="AC67" s="69"/>
      <c r="AD67" s="69"/>
      <c r="AE67" s="69"/>
    </row>
    <row r="68" spans="2:31" s="7" customFormat="1" ht="20.25" customHeight="1" x14ac:dyDescent="0.5">
      <c r="B68" s="121" t="s">
        <v>1487</v>
      </c>
      <c r="C68" s="70">
        <v>55</v>
      </c>
      <c r="D68" s="89" t="s">
        <v>30</v>
      </c>
      <c r="E68" s="89">
        <v>15052</v>
      </c>
      <c r="F68" s="89">
        <v>54</v>
      </c>
      <c r="G68" s="89">
        <v>284</v>
      </c>
      <c r="H68" s="70">
        <v>8</v>
      </c>
      <c r="I68" s="89">
        <v>15</v>
      </c>
      <c r="J68" s="89">
        <v>1</v>
      </c>
      <c r="K68" s="89" t="s">
        <v>216</v>
      </c>
      <c r="L68" s="77">
        <v>6149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69"/>
      <c r="AC68" s="69"/>
      <c r="AD68" s="69"/>
      <c r="AE68" s="69"/>
    </row>
    <row r="69" spans="2:31" s="7" customFormat="1" ht="20.25" customHeight="1" x14ac:dyDescent="0.5">
      <c r="B69" s="121" t="s">
        <v>1487</v>
      </c>
      <c r="C69" s="70">
        <v>56</v>
      </c>
      <c r="D69" s="89" t="s">
        <v>30</v>
      </c>
      <c r="E69" s="89">
        <v>40139</v>
      </c>
      <c r="F69" s="89">
        <v>232</v>
      </c>
      <c r="G69" s="89">
        <v>915</v>
      </c>
      <c r="H69" s="70">
        <v>8</v>
      </c>
      <c r="I69" s="89">
        <v>2</v>
      </c>
      <c r="J69" s="89">
        <v>0</v>
      </c>
      <c r="K69" s="89" t="s">
        <v>142</v>
      </c>
      <c r="L69" s="77">
        <v>883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69"/>
      <c r="AC69" s="69"/>
      <c r="AD69" s="69"/>
      <c r="AE69" s="69"/>
    </row>
    <row r="70" spans="2:31" s="7" customFormat="1" ht="20.25" customHeight="1" x14ac:dyDescent="0.5">
      <c r="B70" s="121" t="s">
        <v>1488</v>
      </c>
      <c r="C70" s="70">
        <v>57</v>
      </c>
      <c r="D70" s="89" t="s">
        <v>30</v>
      </c>
      <c r="E70" s="89">
        <v>40129</v>
      </c>
      <c r="F70" s="89">
        <v>178</v>
      </c>
      <c r="G70" s="89">
        <v>905</v>
      </c>
      <c r="H70" s="70">
        <v>8</v>
      </c>
      <c r="I70" s="89">
        <v>0</v>
      </c>
      <c r="J70" s="89">
        <v>1</v>
      </c>
      <c r="K70" s="97" t="s">
        <v>57</v>
      </c>
      <c r="L70" s="77">
        <v>147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69"/>
      <c r="AC70" s="69"/>
      <c r="AD70" s="69"/>
      <c r="AE70" s="69"/>
    </row>
    <row r="71" spans="2:31" s="7" customFormat="1" ht="20.25" customHeight="1" x14ac:dyDescent="0.5">
      <c r="B71" s="121" t="s">
        <v>1488</v>
      </c>
      <c r="C71" s="70">
        <v>58</v>
      </c>
      <c r="D71" s="89" t="s">
        <v>30</v>
      </c>
      <c r="E71" s="89">
        <v>40150</v>
      </c>
      <c r="F71" s="89">
        <v>89</v>
      </c>
      <c r="G71" s="89">
        <v>926</v>
      </c>
      <c r="H71" s="70">
        <v>8</v>
      </c>
      <c r="I71" s="89">
        <v>5</v>
      </c>
      <c r="J71" s="89">
        <v>1</v>
      </c>
      <c r="K71" s="89" t="s">
        <v>95</v>
      </c>
      <c r="L71" s="77">
        <v>2110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69"/>
      <c r="AC71" s="69"/>
      <c r="AD71" s="69"/>
      <c r="AE71" s="69"/>
    </row>
    <row r="72" spans="2:31" s="7" customFormat="1" ht="20.25" customHeight="1" x14ac:dyDescent="0.5">
      <c r="B72" s="121" t="s">
        <v>1489</v>
      </c>
      <c r="C72" s="70">
        <v>59</v>
      </c>
      <c r="D72" s="89" t="s">
        <v>30</v>
      </c>
      <c r="E72" s="89">
        <v>40130</v>
      </c>
      <c r="F72" s="89">
        <v>177</v>
      </c>
      <c r="G72" s="89">
        <v>906</v>
      </c>
      <c r="H72" s="70">
        <v>8</v>
      </c>
      <c r="I72" s="89">
        <v>0</v>
      </c>
      <c r="J72" s="89">
        <v>3</v>
      </c>
      <c r="K72" s="89" t="s">
        <v>123</v>
      </c>
      <c r="L72" s="77">
        <v>342</v>
      </c>
      <c r="M72" s="70">
        <v>38</v>
      </c>
      <c r="N72" s="70"/>
      <c r="O72" s="70"/>
      <c r="P72" s="70"/>
      <c r="Q72" s="70">
        <v>1</v>
      </c>
      <c r="R72" s="70">
        <v>36</v>
      </c>
      <c r="S72" s="70" t="s">
        <v>31</v>
      </c>
      <c r="T72" s="70" t="s">
        <v>32</v>
      </c>
      <c r="U72" s="70">
        <v>304</v>
      </c>
      <c r="V72" s="70"/>
      <c r="W72" s="70"/>
      <c r="X72" s="70"/>
      <c r="Y72" s="70"/>
      <c r="Z72" s="70"/>
      <c r="AA72" s="70"/>
      <c r="AB72" s="69"/>
      <c r="AC72" s="69"/>
      <c r="AD72" s="69"/>
      <c r="AE72" s="69"/>
    </row>
    <row r="73" spans="2:31" s="7" customFormat="1" ht="20.25" customHeight="1" x14ac:dyDescent="0.5">
      <c r="B73" s="121"/>
      <c r="C73" s="70"/>
      <c r="D73" s="89"/>
      <c r="E73" s="89"/>
      <c r="F73" s="89"/>
      <c r="G73" s="89"/>
      <c r="H73" s="70"/>
      <c r="I73" s="89"/>
      <c r="J73" s="89"/>
      <c r="K73" s="89"/>
      <c r="L73" s="77"/>
      <c r="M73" s="70"/>
      <c r="N73" s="70"/>
      <c r="O73" s="70"/>
      <c r="P73" s="70"/>
      <c r="Q73" s="70"/>
      <c r="R73" s="70"/>
      <c r="S73" s="70" t="s">
        <v>478</v>
      </c>
      <c r="T73" s="70"/>
      <c r="U73" s="70"/>
      <c r="V73" s="70"/>
      <c r="W73" s="70">
        <v>152</v>
      </c>
      <c r="X73" s="70"/>
      <c r="Y73" s="70"/>
      <c r="Z73" s="70">
        <v>25</v>
      </c>
      <c r="AA73" s="70"/>
      <c r="AB73" s="69"/>
      <c r="AC73" s="69"/>
      <c r="AD73" s="69"/>
      <c r="AE73" s="69"/>
    </row>
    <row r="74" spans="2:31" s="7" customFormat="1" ht="20.25" customHeight="1" x14ac:dyDescent="0.5">
      <c r="B74" s="121"/>
      <c r="C74" s="70"/>
      <c r="D74" s="89"/>
      <c r="E74" s="89"/>
      <c r="F74" s="89"/>
      <c r="G74" s="89"/>
      <c r="H74" s="70"/>
      <c r="I74" s="89"/>
      <c r="J74" s="89"/>
      <c r="K74" s="89"/>
      <c r="L74" s="77"/>
      <c r="M74" s="70"/>
      <c r="N74" s="70"/>
      <c r="O74" s="70"/>
      <c r="P74" s="70"/>
      <c r="Q74" s="70"/>
      <c r="R74" s="70"/>
      <c r="S74" s="70" t="s">
        <v>479</v>
      </c>
      <c r="T74" s="70"/>
      <c r="U74" s="70"/>
      <c r="V74" s="70"/>
      <c r="W74" s="70">
        <v>152</v>
      </c>
      <c r="X74" s="70"/>
      <c r="Y74" s="70"/>
      <c r="Z74" s="70"/>
      <c r="AA74" s="70"/>
      <c r="AB74" s="69"/>
      <c r="AC74" s="69"/>
      <c r="AD74" s="69"/>
      <c r="AE74" s="69"/>
    </row>
    <row r="75" spans="2:31" s="7" customFormat="1" ht="20.25" customHeight="1" x14ac:dyDescent="0.5">
      <c r="B75" s="121" t="s">
        <v>1489</v>
      </c>
      <c r="C75" s="70">
        <v>60</v>
      </c>
      <c r="D75" s="89" t="s">
        <v>30</v>
      </c>
      <c r="E75" s="89">
        <v>40151</v>
      </c>
      <c r="F75" s="89">
        <v>90</v>
      </c>
      <c r="G75" s="89">
        <v>927</v>
      </c>
      <c r="H75" s="70">
        <v>8</v>
      </c>
      <c r="I75" s="89">
        <v>11</v>
      </c>
      <c r="J75" s="89">
        <v>3</v>
      </c>
      <c r="K75" s="89" t="s">
        <v>118</v>
      </c>
      <c r="L75" s="77">
        <v>4788</v>
      </c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69"/>
      <c r="AC75" s="69"/>
      <c r="AD75" s="69"/>
      <c r="AE75" s="69"/>
    </row>
    <row r="76" spans="2:31" s="18" customFormat="1" ht="20.25" customHeight="1" x14ac:dyDescent="0.5">
      <c r="B76" s="175" t="s">
        <v>1490</v>
      </c>
      <c r="C76" s="78">
        <v>61</v>
      </c>
      <c r="D76" s="97" t="s">
        <v>30</v>
      </c>
      <c r="E76" s="97">
        <v>40132</v>
      </c>
      <c r="F76" s="97">
        <v>175</v>
      </c>
      <c r="G76" s="97">
        <v>908</v>
      </c>
      <c r="H76" s="78">
        <v>8</v>
      </c>
      <c r="I76" s="97">
        <v>0</v>
      </c>
      <c r="J76" s="97">
        <v>1</v>
      </c>
      <c r="K76" s="97" t="s">
        <v>129</v>
      </c>
      <c r="L76" s="77">
        <v>109.25</v>
      </c>
      <c r="M76" s="78">
        <v>48.75</v>
      </c>
      <c r="N76" s="78"/>
      <c r="O76" s="78"/>
      <c r="P76" s="78"/>
      <c r="Q76" s="78">
        <v>1</v>
      </c>
      <c r="R76" s="78">
        <v>48</v>
      </c>
      <c r="S76" s="78" t="s">
        <v>31</v>
      </c>
      <c r="T76" s="78"/>
      <c r="U76" s="78">
        <v>390</v>
      </c>
      <c r="V76" s="78"/>
      <c r="W76" s="78"/>
      <c r="X76" s="78"/>
      <c r="Y76" s="78"/>
      <c r="Z76" s="78"/>
      <c r="AA76" s="78"/>
      <c r="AB76" s="118"/>
      <c r="AC76" s="118"/>
      <c r="AD76" s="118"/>
      <c r="AE76" s="118"/>
    </row>
    <row r="77" spans="2:31" s="18" customFormat="1" ht="20.25" customHeight="1" x14ac:dyDescent="0.5">
      <c r="B77" s="175"/>
      <c r="C77" s="78"/>
      <c r="D77" s="97"/>
      <c r="E77" s="97"/>
      <c r="F77" s="97"/>
      <c r="G77" s="97"/>
      <c r="H77" s="78"/>
      <c r="I77" s="97"/>
      <c r="J77" s="97"/>
      <c r="K77" s="97"/>
      <c r="L77" s="77"/>
      <c r="M77" s="78"/>
      <c r="N77" s="78"/>
      <c r="O77" s="78"/>
      <c r="P77" s="78"/>
      <c r="Q77" s="78"/>
      <c r="R77" s="78"/>
      <c r="S77" s="78" t="s">
        <v>478</v>
      </c>
      <c r="T77" s="78"/>
      <c r="U77" s="78"/>
      <c r="V77" s="78"/>
      <c r="W77" s="78">
        <v>195</v>
      </c>
      <c r="X77" s="78"/>
      <c r="Y77" s="78"/>
      <c r="Z77" s="78">
        <v>30</v>
      </c>
      <c r="AA77" s="78"/>
      <c r="AB77" s="118"/>
      <c r="AC77" s="118"/>
      <c r="AD77" s="118"/>
      <c r="AE77" s="118"/>
    </row>
    <row r="78" spans="2:31" s="18" customFormat="1" ht="20.25" customHeight="1" x14ac:dyDescent="0.5">
      <c r="B78" s="175"/>
      <c r="C78" s="78"/>
      <c r="D78" s="97"/>
      <c r="E78" s="97"/>
      <c r="F78" s="97"/>
      <c r="G78" s="97"/>
      <c r="H78" s="78"/>
      <c r="I78" s="97"/>
      <c r="J78" s="97"/>
      <c r="K78" s="97"/>
      <c r="L78" s="77"/>
      <c r="M78" s="78"/>
      <c r="N78" s="78"/>
      <c r="O78" s="78"/>
      <c r="P78" s="78"/>
      <c r="Q78" s="78"/>
      <c r="R78" s="78"/>
      <c r="S78" s="78" t="s">
        <v>479</v>
      </c>
      <c r="T78" s="78"/>
      <c r="U78" s="78"/>
      <c r="V78" s="78"/>
      <c r="W78" s="78">
        <v>195</v>
      </c>
      <c r="X78" s="78"/>
      <c r="Y78" s="78"/>
      <c r="Z78" s="78"/>
      <c r="AA78" s="78"/>
      <c r="AB78" s="118"/>
      <c r="AC78" s="118"/>
      <c r="AD78" s="118"/>
      <c r="AE78" s="118"/>
    </row>
    <row r="79" spans="2:31" s="7" customFormat="1" ht="20.25" customHeight="1" x14ac:dyDescent="0.5">
      <c r="B79" s="121" t="s">
        <v>1490</v>
      </c>
      <c r="C79" s="70">
        <v>62</v>
      </c>
      <c r="D79" s="89" t="s">
        <v>30</v>
      </c>
      <c r="E79" s="89">
        <v>40131</v>
      </c>
      <c r="F79" s="89">
        <v>176</v>
      </c>
      <c r="G79" s="89">
        <v>907</v>
      </c>
      <c r="H79" s="70">
        <v>8</v>
      </c>
      <c r="I79" s="89">
        <v>0</v>
      </c>
      <c r="J79" s="89">
        <v>1</v>
      </c>
      <c r="K79" s="89" t="s">
        <v>254</v>
      </c>
      <c r="L79" s="77">
        <v>157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69"/>
      <c r="AC79" s="69"/>
      <c r="AD79" s="69"/>
      <c r="AE79" s="69"/>
    </row>
    <row r="80" spans="2:31" s="7" customFormat="1" ht="20.25" customHeight="1" x14ac:dyDescent="0.5">
      <c r="B80" s="121" t="s">
        <v>1490</v>
      </c>
      <c r="C80" s="70">
        <v>63</v>
      </c>
      <c r="D80" s="89" t="s">
        <v>30</v>
      </c>
      <c r="E80" s="89">
        <v>40152</v>
      </c>
      <c r="F80" s="89">
        <v>91</v>
      </c>
      <c r="G80" s="89">
        <v>928</v>
      </c>
      <c r="H80" s="70">
        <v>8</v>
      </c>
      <c r="I80" s="89">
        <v>4</v>
      </c>
      <c r="J80" s="89">
        <v>0</v>
      </c>
      <c r="K80" s="89" t="s">
        <v>64</v>
      </c>
      <c r="L80" s="77">
        <v>1668</v>
      </c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69"/>
      <c r="AC80" s="69"/>
      <c r="AD80" s="69"/>
      <c r="AE80" s="69"/>
    </row>
    <row r="81" spans="2:31" s="8" customFormat="1" ht="20.25" customHeight="1" x14ac:dyDescent="0.5">
      <c r="B81" s="82" t="s">
        <v>1491</v>
      </c>
      <c r="C81" s="70">
        <v>64</v>
      </c>
      <c r="D81" s="70" t="s">
        <v>30</v>
      </c>
      <c r="E81" s="70">
        <v>40136</v>
      </c>
      <c r="F81" s="70">
        <v>173</v>
      </c>
      <c r="G81" s="70">
        <v>912</v>
      </c>
      <c r="H81" s="70">
        <v>8</v>
      </c>
      <c r="I81" s="70">
        <v>0</v>
      </c>
      <c r="J81" s="70">
        <v>2</v>
      </c>
      <c r="K81" s="70">
        <v>78</v>
      </c>
      <c r="L81" s="77">
        <v>242</v>
      </c>
      <c r="M81" s="70">
        <v>36</v>
      </c>
      <c r="N81" s="70"/>
      <c r="O81" s="70"/>
      <c r="P81" s="70"/>
      <c r="Q81" s="70">
        <v>1</v>
      </c>
      <c r="R81" s="70">
        <v>34</v>
      </c>
      <c r="S81" s="70" t="s">
        <v>31</v>
      </c>
      <c r="T81" s="70" t="s">
        <v>32</v>
      </c>
      <c r="U81" s="70">
        <v>288</v>
      </c>
      <c r="V81" s="70"/>
      <c r="W81" s="70"/>
      <c r="X81" s="70"/>
      <c r="Y81" s="70"/>
      <c r="Z81" s="70"/>
      <c r="AA81" s="70"/>
      <c r="AB81" s="94"/>
      <c r="AC81" s="94"/>
      <c r="AD81" s="94"/>
      <c r="AE81" s="94"/>
    </row>
    <row r="82" spans="2:31" s="8" customFormat="1" ht="20.25" customHeight="1" x14ac:dyDescent="0.5">
      <c r="B82" s="82"/>
      <c r="C82" s="70"/>
      <c r="D82" s="70"/>
      <c r="E82" s="70"/>
      <c r="F82" s="70"/>
      <c r="G82" s="70"/>
      <c r="H82" s="70"/>
      <c r="I82" s="70"/>
      <c r="J82" s="70"/>
      <c r="K82" s="70"/>
      <c r="L82" s="92"/>
      <c r="M82" s="70"/>
      <c r="N82" s="70"/>
      <c r="O82" s="70"/>
      <c r="P82" s="70"/>
      <c r="Q82" s="70"/>
      <c r="R82" s="70"/>
      <c r="S82" s="70" t="s">
        <v>478</v>
      </c>
      <c r="T82" s="70"/>
      <c r="U82" s="70"/>
      <c r="V82" s="70"/>
      <c r="W82" s="70">
        <v>144</v>
      </c>
      <c r="X82" s="70"/>
      <c r="Y82" s="70"/>
      <c r="Z82" s="70">
        <v>30</v>
      </c>
      <c r="AA82" s="70"/>
      <c r="AB82" s="94"/>
      <c r="AC82" s="94"/>
      <c r="AD82" s="94"/>
      <c r="AE82" s="94"/>
    </row>
    <row r="83" spans="2:31" s="8" customFormat="1" ht="20.25" customHeight="1" x14ac:dyDescent="0.5">
      <c r="B83" s="82"/>
      <c r="C83" s="70"/>
      <c r="D83" s="70"/>
      <c r="E83" s="70"/>
      <c r="F83" s="70"/>
      <c r="G83" s="70"/>
      <c r="H83" s="70"/>
      <c r="I83" s="70"/>
      <c r="J83" s="70"/>
      <c r="K83" s="70"/>
      <c r="L83" s="92"/>
      <c r="M83" s="70"/>
      <c r="N83" s="70"/>
      <c r="O83" s="70"/>
      <c r="P83" s="70"/>
      <c r="Q83" s="70"/>
      <c r="R83" s="70"/>
      <c r="S83" s="70" t="s">
        <v>479</v>
      </c>
      <c r="T83" s="70"/>
      <c r="U83" s="70"/>
      <c r="V83" s="70"/>
      <c r="W83" s="70">
        <v>144</v>
      </c>
      <c r="X83" s="70"/>
      <c r="Y83" s="70"/>
      <c r="Z83" s="70"/>
      <c r="AA83" s="70"/>
      <c r="AB83" s="94"/>
      <c r="AC83" s="94"/>
      <c r="AD83" s="94"/>
      <c r="AE83" s="94"/>
    </row>
    <row r="84" spans="2:31" s="18" customFormat="1" ht="20.25" customHeight="1" x14ac:dyDescent="0.5">
      <c r="B84" s="175" t="s">
        <v>1492</v>
      </c>
      <c r="C84" s="78">
        <v>65</v>
      </c>
      <c r="D84" s="97" t="s">
        <v>30</v>
      </c>
      <c r="E84" s="97">
        <v>34829</v>
      </c>
      <c r="F84" s="97">
        <v>161</v>
      </c>
      <c r="G84" s="97">
        <v>577</v>
      </c>
      <c r="H84" s="78">
        <v>8</v>
      </c>
      <c r="I84" s="97">
        <v>4</v>
      </c>
      <c r="J84" s="97">
        <v>2</v>
      </c>
      <c r="K84" s="97" t="s">
        <v>76</v>
      </c>
      <c r="L84" s="77">
        <v>1856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118"/>
      <c r="AC84" s="118"/>
      <c r="AD84" s="118"/>
      <c r="AE84" s="118"/>
    </row>
    <row r="85" spans="2:31" s="18" customFormat="1" ht="21.75" x14ac:dyDescent="0.5">
      <c r="B85" s="175" t="s">
        <v>1492</v>
      </c>
      <c r="C85" s="78">
        <v>66</v>
      </c>
      <c r="D85" s="97" t="s">
        <v>30</v>
      </c>
      <c r="E85" s="97">
        <v>40066</v>
      </c>
      <c r="F85" s="97">
        <v>184</v>
      </c>
      <c r="G85" s="97">
        <v>842</v>
      </c>
      <c r="H85" s="78">
        <v>8</v>
      </c>
      <c r="I85" s="97">
        <v>5</v>
      </c>
      <c r="J85" s="97">
        <v>3</v>
      </c>
      <c r="K85" s="97" t="s">
        <v>129</v>
      </c>
      <c r="L85" s="77">
        <v>2358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118"/>
      <c r="AC85" s="118"/>
      <c r="AD85" s="118"/>
      <c r="AE85" s="118"/>
    </row>
    <row r="86" spans="2:31" s="18" customFormat="1" ht="20.25" customHeight="1" x14ac:dyDescent="0.5">
      <c r="B86" s="175" t="s">
        <v>1493</v>
      </c>
      <c r="C86" s="78">
        <v>67</v>
      </c>
      <c r="D86" s="97" t="s">
        <v>30</v>
      </c>
      <c r="E86" s="97">
        <v>40133</v>
      </c>
      <c r="F86" s="97">
        <v>174</v>
      </c>
      <c r="G86" s="97">
        <v>909</v>
      </c>
      <c r="H86" s="78">
        <v>8</v>
      </c>
      <c r="I86" s="97">
        <v>0</v>
      </c>
      <c r="J86" s="97">
        <v>2</v>
      </c>
      <c r="K86" s="97" t="s">
        <v>392</v>
      </c>
      <c r="L86" s="77">
        <v>223</v>
      </c>
      <c r="M86" s="78">
        <v>32</v>
      </c>
      <c r="N86" s="78"/>
      <c r="O86" s="78"/>
      <c r="P86" s="78"/>
      <c r="Q86" s="78">
        <v>1</v>
      </c>
      <c r="R86" s="78">
        <v>73</v>
      </c>
      <c r="S86" s="78" t="s">
        <v>31</v>
      </c>
      <c r="T86" s="78" t="s">
        <v>73</v>
      </c>
      <c r="U86" s="78">
        <v>128</v>
      </c>
      <c r="V86" s="78"/>
      <c r="W86" s="78">
        <v>128</v>
      </c>
      <c r="X86" s="78"/>
      <c r="Y86" s="78"/>
      <c r="Z86" s="78">
        <v>20</v>
      </c>
      <c r="AA86" s="78"/>
      <c r="AB86" s="118"/>
      <c r="AC86" s="118"/>
      <c r="AD86" s="118"/>
      <c r="AE86" s="118"/>
    </row>
    <row r="87" spans="2:31" s="18" customFormat="1" ht="20.25" customHeight="1" x14ac:dyDescent="0.5">
      <c r="B87" s="175" t="s">
        <v>1494</v>
      </c>
      <c r="C87" s="78">
        <v>68</v>
      </c>
      <c r="D87" s="97" t="s">
        <v>30</v>
      </c>
      <c r="E87" s="97">
        <v>34828</v>
      </c>
      <c r="F87" s="97">
        <v>160</v>
      </c>
      <c r="G87" s="97">
        <v>576</v>
      </c>
      <c r="H87" s="78">
        <v>8</v>
      </c>
      <c r="I87" s="97">
        <v>4</v>
      </c>
      <c r="J87" s="97">
        <v>2</v>
      </c>
      <c r="K87" s="97" t="s">
        <v>369</v>
      </c>
      <c r="L87" s="77">
        <v>1845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118"/>
      <c r="AC87" s="118"/>
      <c r="AD87" s="118"/>
      <c r="AE87" s="118"/>
    </row>
    <row r="88" spans="2:31" s="18" customFormat="1" ht="20.25" customHeight="1" x14ac:dyDescent="0.5">
      <c r="B88" s="175" t="s">
        <v>1494</v>
      </c>
      <c r="C88" s="78">
        <v>69</v>
      </c>
      <c r="D88" s="97" t="s">
        <v>30</v>
      </c>
      <c r="E88" s="97">
        <v>40065</v>
      </c>
      <c r="F88" s="97">
        <v>185</v>
      </c>
      <c r="G88" s="97">
        <v>841</v>
      </c>
      <c r="H88" s="78">
        <v>8</v>
      </c>
      <c r="I88" s="97">
        <v>5</v>
      </c>
      <c r="J88" s="97">
        <v>2</v>
      </c>
      <c r="K88" s="97" t="s">
        <v>57</v>
      </c>
      <c r="L88" s="77">
        <v>2285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118"/>
      <c r="AC88" s="118"/>
      <c r="AD88" s="118"/>
      <c r="AE88" s="118"/>
    </row>
    <row r="89" spans="2:31" s="8" customFormat="1" ht="20.25" customHeight="1" x14ac:dyDescent="0.5">
      <c r="B89" s="82" t="s">
        <v>1495</v>
      </c>
      <c r="C89" s="78">
        <v>70</v>
      </c>
      <c r="D89" s="78" t="s">
        <v>30</v>
      </c>
      <c r="E89" s="70">
        <v>67301</v>
      </c>
      <c r="F89" s="70">
        <v>328</v>
      </c>
      <c r="G89" s="70">
        <v>3842</v>
      </c>
      <c r="H89" s="70">
        <v>8</v>
      </c>
      <c r="I89" s="70">
        <v>2</v>
      </c>
      <c r="J89" s="70">
        <v>0</v>
      </c>
      <c r="K89" s="70">
        <v>0</v>
      </c>
      <c r="L89" s="77">
        <v>800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94"/>
      <c r="AC89" s="94"/>
      <c r="AD89" s="94"/>
      <c r="AE89" s="94"/>
    </row>
    <row r="90" spans="2:31" s="7" customFormat="1" ht="20.25" customHeight="1" x14ac:dyDescent="0.5">
      <c r="B90" s="121" t="s">
        <v>1496</v>
      </c>
      <c r="C90" s="78">
        <v>71</v>
      </c>
      <c r="D90" s="89" t="s">
        <v>30</v>
      </c>
      <c r="E90" s="89">
        <v>15053</v>
      </c>
      <c r="F90" s="89">
        <v>55</v>
      </c>
      <c r="G90" s="89">
        <v>285</v>
      </c>
      <c r="H90" s="70">
        <v>8</v>
      </c>
      <c r="I90" s="89">
        <v>5</v>
      </c>
      <c r="J90" s="89">
        <v>2</v>
      </c>
      <c r="K90" s="89" t="s">
        <v>113</v>
      </c>
      <c r="L90" s="77">
        <v>1069</v>
      </c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69"/>
      <c r="AC90" s="69"/>
      <c r="AD90" s="69"/>
      <c r="AE90" s="69"/>
    </row>
    <row r="91" spans="2:31" s="18" customFormat="1" ht="20.25" customHeight="1" x14ac:dyDescent="0.5">
      <c r="B91" s="175" t="s">
        <v>1497</v>
      </c>
      <c r="C91" s="78">
        <v>72</v>
      </c>
      <c r="D91" s="97" t="s">
        <v>30</v>
      </c>
      <c r="E91" s="97">
        <v>40099</v>
      </c>
      <c r="F91" s="97">
        <v>170</v>
      </c>
      <c r="G91" s="97">
        <v>875</v>
      </c>
      <c r="H91" s="78">
        <v>8</v>
      </c>
      <c r="I91" s="97">
        <v>0</v>
      </c>
      <c r="J91" s="97">
        <v>2</v>
      </c>
      <c r="K91" s="97" t="s">
        <v>123</v>
      </c>
      <c r="L91" s="77">
        <v>232</v>
      </c>
      <c r="M91" s="78">
        <v>48</v>
      </c>
      <c r="N91" s="78"/>
      <c r="O91" s="78"/>
      <c r="P91" s="78"/>
      <c r="Q91" s="78">
        <v>1</v>
      </c>
      <c r="R91" s="78">
        <v>25</v>
      </c>
      <c r="S91" s="78" t="s">
        <v>31</v>
      </c>
      <c r="T91" s="78" t="s">
        <v>69</v>
      </c>
      <c r="U91" s="78">
        <v>192</v>
      </c>
      <c r="V91" s="78"/>
      <c r="W91" s="78">
        <v>192</v>
      </c>
      <c r="X91" s="78"/>
      <c r="Y91" s="78"/>
      <c r="Z91" s="78">
        <v>30</v>
      </c>
      <c r="AA91" s="78"/>
      <c r="AB91" s="118"/>
      <c r="AC91" s="118"/>
      <c r="AD91" s="118"/>
      <c r="AE91" s="118"/>
    </row>
    <row r="92" spans="2:31" s="7" customFormat="1" ht="20.25" customHeight="1" x14ac:dyDescent="0.5">
      <c r="B92" s="121" t="s">
        <v>1498</v>
      </c>
      <c r="C92" s="78">
        <v>73</v>
      </c>
      <c r="D92" s="89" t="s">
        <v>30</v>
      </c>
      <c r="E92" s="89">
        <v>40100</v>
      </c>
      <c r="F92" s="89">
        <v>168</v>
      </c>
      <c r="G92" s="89">
        <v>876</v>
      </c>
      <c r="H92" s="70">
        <v>8</v>
      </c>
      <c r="I92" s="89">
        <v>0</v>
      </c>
      <c r="J92" s="89">
        <v>3</v>
      </c>
      <c r="K92" s="89" t="s">
        <v>304</v>
      </c>
      <c r="L92" s="77">
        <v>290</v>
      </c>
      <c r="M92" s="70">
        <v>34</v>
      </c>
      <c r="N92" s="70"/>
      <c r="O92" s="70"/>
      <c r="P92" s="70"/>
      <c r="Q92" s="70">
        <v>1</v>
      </c>
      <c r="R92" s="70">
        <v>22</v>
      </c>
      <c r="S92" s="70" t="s">
        <v>31</v>
      </c>
      <c r="T92" s="70" t="s">
        <v>73</v>
      </c>
      <c r="U92" s="70">
        <v>136</v>
      </c>
      <c r="V92" s="70"/>
      <c r="W92" s="70">
        <v>136</v>
      </c>
      <c r="X92" s="70"/>
      <c r="Y92" s="70"/>
      <c r="Z92" s="70">
        <v>20</v>
      </c>
      <c r="AA92" s="70"/>
      <c r="AB92" s="69"/>
      <c r="AC92" s="69"/>
      <c r="AD92" s="69"/>
      <c r="AE92" s="69"/>
    </row>
    <row r="93" spans="2:31" s="7" customFormat="1" ht="20.25" customHeight="1" x14ac:dyDescent="0.5">
      <c r="B93" s="121" t="s">
        <v>1498</v>
      </c>
      <c r="C93" s="78">
        <v>74</v>
      </c>
      <c r="D93" s="89" t="s">
        <v>30</v>
      </c>
      <c r="E93" s="89">
        <v>40073</v>
      </c>
      <c r="F93" s="89">
        <v>216</v>
      </c>
      <c r="G93" s="89">
        <v>849</v>
      </c>
      <c r="H93" s="70">
        <v>8</v>
      </c>
      <c r="I93" s="89">
        <v>5</v>
      </c>
      <c r="J93" s="89">
        <v>1</v>
      </c>
      <c r="K93" s="89" t="s">
        <v>188</v>
      </c>
      <c r="L93" s="77">
        <v>2138</v>
      </c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69"/>
      <c r="AC93" s="69"/>
      <c r="AD93" s="69"/>
      <c r="AE93" s="69"/>
    </row>
    <row r="94" spans="2:31" s="7" customFormat="1" ht="20.25" customHeight="1" x14ac:dyDescent="0.5">
      <c r="B94" s="121" t="s">
        <v>1366</v>
      </c>
      <c r="C94" s="78">
        <v>75</v>
      </c>
      <c r="D94" s="89" t="s">
        <v>30</v>
      </c>
      <c r="E94" s="89">
        <v>40101</v>
      </c>
      <c r="F94" s="89">
        <v>169</v>
      </c>
      <c r="G94" s="89">
        <v>877</v>
      </c>
      <c r="H94" s="70">
        <v>8</v>
      </c>
      <c r="I94" s="89">
        <v>0</v>
      </c>
      <c r="J94" s="89">
        <v>1</v>
      </c>
      <c r="K94" s="89" t="s">
        <v>435</v>
      </c>
      <c r="L94" s="77">
        <v>76</v>
      </c>
      <c r="M94" s="70">
        <v>40</v>
      </c>
      <c r="N94" s="70"/>
      <c r="O94" s="70"/>
      <c r="P94" s="70"/>
      <c r="Q94" s="70">
        <v>1</v>
      </c>
      <c r="R94" s="70">
        <v>34</v>
      </c>
      <c r="S94" s="70" t="s">
        <v>31</v>
      </c>
      <c r="T94" s="70" t="s">
        <v>73</v>
      </c>
      <c r="U94" s="70">
        <v>160</v>
      </c>
      <c r="V94" s="70"/>
      <c r="W94" s="70">
        <v>160</v>
      </c>
      <c r="X94" s="70"/>
      <c r="Y94" s="70"/>
      <c r="Z94" s="70">
        <v>20</v>
      </c>
      <c r="AA94" s="70"/>
      <c r="AB94" s="69"/>
      <c r="AC94" s="69"/>
      <c r="AD94" s="69"/>
      <c r="AE94" s="69"/>
    </row>
    <row r="95" spans="2:31" s="7" customFormat="1" ht="20.25" customHeight="1" x14ac:dyDescent="0.5">
      <c r="B95" s="121" t="s">
        <v>1366</v>
      </c>
      <c r="C95" s="78">
        <v>76</v>
      </c>
      <c r="D95" s="89" t="s">
        <v>30</v>
      </c>
      <c r="E95" s="89">
        <v>40098</v>
      </c>
      <c r="F95" s="89">
        <v>167</v>
      </c>
      <c r="G95" s="89">
        <v>874</v>
      </c>
      <c r="H95" s="70">
        <v>8</v>
      </c>
      <c r="I95" s="89">
        <v>1</v>
      </c>
      <c r="J95" s="89">
        <v>1</v>
      </c>
      <c r="K95" s="89" t="s">
        <v>429</v>
      </c>
      <c r="L95" s="77">
        <v>553</v>
      </c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69"/>
      <c r="AC95" s="69"/>
      <c r="AD95" s="69"/>
      <c r="AE95" s="69"/>
    </row>
    <row r="96" spans="2:31" s="7" customFormat="1" ht="20.25" customHeight="1" x14ac:dyDescent="0.5">
      <c r="B96" s="121" t="s">
        <v>1366</v>
      </c>
      <c r="C96" s="78">
        <v>77</v>
      </c>
      <c r="D96" s="89" t="s">
        <v>30</v>
      </c>
      <c r="E96" s="89">
        <v>14997</v>
      </c>
      <c r="F96" s="89">
        <v>74</v>
      </c>
      <c r="G96" s="89">
        <v>1890</v>
      </c>
      <c r="H96" s="70">
        <v>8</v>
      </c>
      <c r="I96" s="89">
        <v>15</v>
      </c>
      <c r="J96" s="89">
        <v>1</v>
      </c>
      <c r="K96" s="89" t="s">
        <v>64</v>
      </c>
      <c r="L96" s="77">
        <v>6168</v>
      </c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69"/>
      <c r="AC96" s="69"/>
      <c r="AD96" s="69"/>
      <c r="AE96" s="69"/>
    </row>
    <row r="97" spans="2:31" s="7" customFormat="1" ht="20.25" customHeight="1" x14ac:dyDescent="0.5">
      <c r="B97" s="121" t="s">
        <v>1366</v>
      </c>
      <c r="C97" s="78">
        <v>78</v>
      </c>
      <c r="D97" s="89" t="s">
        <v>30</v>
      </c>
      <c r="E97" s="89">
        <v>40072</v>
      </c>
      <c r="F97" s="89">
        <v>215</v>
      </c>
      <c r="G97" s="89">
        <v>848</v>
      </c>
      <c r="H97" s="70">
        <v>8</v>
      </c>
      <c r="I97" s="89">
        <v>7</v>
      </c>
      <c r="J97" s="89">
        <v>1</v>
      </c>
      <c r="K97" s="89" t="s">
        <v>232</v>
      </c>
      <c r="L97" s="77">
        <v>2944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69"/>
      <c r="AC97" s="69"/>
      <c r="AD97" s="69"/>
      <c r="AE97" s="69"/>
    </row>
    <row r="98" spans="2:31" s="7" customFormat="1" ht="20.25" customHeight="1" x14ac:dyDescent="0.5">
      <c r="B98" s="121" t="s">
        <v>1499</v>
      </c>
      <c r="C98" s="78">
        <v>80</v>
      </c>
      <c r="D98" s="89" t="s">
        <v>30</v>
      </c>
      <c r="E98" s="89">
        <v>40153</v>
      </c>
      <c r="F98" s="89">
        <v>92</v>
      </c>
      <c r="G98" s="89">
        <v>929</v>
      </c>
      <c r="H98" s="70">
        <v>8</v>
      </c>
      <c r="I98" s="89">
        <v>13</v>
      </c>
      <c r="J98" s="89">
        <v>2</v>
      </c>
      <c r="K98" s="89" t="s">
        <v>159</v>
      </c>
      <c r="L98" s="77">
        <v>5461</v>
      </c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69"/>
      <c r="AC98" s="69"/>
      <c r="AD98" s="69"/>
      <c r="AE98" s="69"/>
    </row>
    <row r="99" spans="2:31" s="7" customFormat="1" ht="20.25" customHeight="1" x14ac:dyDescent="0.5">
      <c r="B99" s="121" t="s">
        <v>1500</v>
      </c>
      <c r="C99" s="78">
        <v>81</v>
      </c>
      <c r="D99" s="89" t="s">
        <v>30</v>
      </c>
      <c r="E99" s="89">
        <v>57474</v>
      </c>
      <c r="F99" s="89">
        <v>226</v>
      </c>
      <c r="G99" s="89">
        <v>1952</v>
      </c>
      <c r="H99" s="70">
        <v>8</v>
      </c>
      <c r="I99" s="89">
        <v>5</v>
      </c>
      <c r="J99" s="89">
        <v>2</v>
      </c>
      <c r="K99" s="89" t="s">
        <v>237</v>
      </c>
      <c r="L99" s="77">
        <v>2200</v>
      </c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69"/>
      <c r="AC99" s="69"/>
      <c r="AD99" s="69"/>
      <c r="AE99" s="69"/>
    </row>
    <row r="100" spans="2:31" s="7" customFormat="1" ht="20.25" customHeight="1" x14ac:dyDescent="0.5">
      <c r="B100" s="121" t="s">
        <v>1501</v>
      </c>
      <c r="C100" s="78">
        <v>82</v>
      </c>
      <c r="D100" s="89" t="s">
        <v>30</v>
      </c>
      <c r="E100" s="89">
        <v>43725</v>
      </c>
      <c r="F100" s="89">
        <v>24</v>
      </c>
      <c r="G100" s="89">
        <v>1188</v>
      </c>
      <c r="H100" s="70">
        <v>8</v>
      </c>
      <c r="I100" s="89">
        <v>0</v>
      </c>
      <c r="J100" s="89">
        <v>3</v>
      </c>
      <c r="K100" s="89" t="s">
        <v>61</v>
      </c>
      <c r="L100" s="77">
        <v>277</v>
      </c>
      <c r="M100" s="70">
        <v>27</v>
      </c>
      <c r="N100" s="70"/>
      <c r="O100" s="70"/>
      <c r="P100" s="70"/>
      <c r="Q100" s="70">
        <v>1</v>
      </c>
      <c r="R100" s="70">
        <v>12</v>
      </c>
      <c r="S100" s="70" t="s">
        <v>31</v>
      </c>
      <c r="T100" s="70" t="s">
        <v>32</v>
      </c>
      <c r="U100" s="70">
        <v>108</v>
      </c>
      <c r="V100" s="70"/>
      <c r="W100" s="70"/>
      <c r="X100" s="70"/>
      <c r="Y100" s="70"/>
      <c r="Z100" s="70"/>
      <c r="AA100" s="70"/>
      <c r="AB100" s="69"/>
      <c r="AC100" s="69"/>
      <c r="AD100" s="69"/>
      <c r="AE100" s="69"/>
    </row>
    <row r="101" spans="2:31" s="7" customFormat="1" ht="20.25" customHeight="1" x14ac:dyDescent="0.5">
      <c r="B101" s="121"/>
      <c r="C101" s="70"/>
      <c r="D101" s="89"/>
      <c r="E101" s="89"/>
      <c r="F101" s="89"/>
      <c r="G101" s="89"/>
      <c r="H101" s="70"/>
      <c r="I101" s="89"/>
      <c r="J101" s="89"/>
      <c r="K101" s="89"/>
      <c r="L101" s="77"/>
      <c r="M101" s="70"/>
      <c r="N101" s="70"/>
      <c r="O101" s="70"/>
      <c r="P101" s="70"/>
      <c r="Q101" s="70"/>
      <c r="R101" s="70"/>
      <c r="S101" s="70" t="s">
        <v>478</v>
      </c>
      <c r="T101" s="70"/>
      <c r="U101" s="70"/>
      <c r="V101" s="70"/>
      <c r="W101" s="70">
        <v>54</v>
      </c>
      <c r="X101" s="70"/>
      <c r="Y101" s="70"/>
      <c r="Z101" s="70">
        <v>30</v>
      </c>
      <c r="AA101" s="70"/>
      <c r="AB101" s="69"/>
      <c r="AC101" s="69"/>
      <c r="AD101" s="69"/>
      <c r="AE101" s="69"/>
    </row>
    <row r="102" spans="2:31" s="7" customFormat="1" ht="20.25" customHeight="1" x14ac:dyDescent="0.5">
      <c r="B102" s="121"/>
      <c r="C102" s="70"/>
      <c r="D102" s="89"/>
      <c r="E102" s="89"/>
      <c r="F102" s="89"/>
      <c r="G102" s="89"/>
      <c r="H102" s="70"/>
      <c r="I102" s="89"/>
      <c r="J102" s="89"/>
      <c r="K102" s="89"/>
      <c r="L102" s="77"/>
      <c r="M102" s="70"/>
      <c r="N102" s="70"/>
      <c r="O102" s="70"/>
      <c r="P102" s="70"/>
      <c r="Q102" s="70"/>
      <c r="R102" s="70"/>
      <c r="S102" s="70" t="s">
        <v>479</v>
      </c>
      <c r="T102" s="70"/>
      <c r="U102" s="70"/>
      <c r="V102" s="70"/>
      <c r="W102" s="70">
        <v>54</v>
      </c>
      <c r="X102" s="70"/>
      <c r="Y102" s="70"/>
      <c r="Z102" s="70"/>
      <c r="AA102" s="70"/>
      <c r="AB102" s="69"/>
      <c r="AC102" s="69"/>
      <c r="AD102" s="69"/>
      <c r="AE102" s="69"/>
    </row>
    <row r="103" spans="2:31" s="7" customFormat="1" ht="20.25" customHeight="1" x14ac:dyDescent="0.5">
      <c r="B103" s="121" t="s">
        <v>1502</v>
      </c>
      <c r="C103" s="70">
        <v>83</v>
      </c>
      <c r="D103" s="89" t="s">
        <v>30</v>
      </c>
      <c r="E103" s="89">
        <v>4941</v>
      </c>
      <c r="F103" s="89">
        <v>1</v>
      </c>
      <c r="G103" s="89">
        <v>112</v>
      </c>
      <c r="H103" s="70">
        <v>8</v>
      </c>
      <c r="I103" s="89">
        <v>0</v>
      </c>
      <c r="J103" s="89">
        <v>1</v>
      </c>
      <c r="K103" s="89" t="s">
        <v>181</v>
      </c>
      <c r="L103" s="77">
        <v>147</v>
      </c>
      <c r="M103" s="70">
        <v>24</v>
      </c>
      <c r="N103" s="70"/>
      <c r="O103" s="70"/>
      <c r="P103" s="70"/>
      <c r="Q103" s="70">
        <v>1</v>
      </c>
      <c r="R103" s="70">
        <v>13</v>
      </c>
      <c r="S103" s="70" t="s">
        <v>31</v>
      </c>
      <c r="T103" s="70" t="s">
        <v>32</v>
      </c>
      <c r="U103" s="70">
        <v>192</v>
      </c>
      <c r="V103" s="70"/>
      <c r="W103" s="70"/>
      <c r="X103" s="70"/>
      <c r="Y103" s="70"/>
      <c r="Z103" s="70">
        <v>30</v>
      </c>
      <c r="AA103" s="70"/>
      <c r="AB103" s="69"/>
      <c r="AC103" s="69"/>
      <c r="AD103" s="69"/>
      <c r="AE103" s="69"/>
    </row>
    <row r="104" spans="2:31" s="7" customFormat="1" ht="20.25" customHeight="1" x14ac:dyDescent="0.5">
      <c r="B104" s="121"/>
      <c r="C104" s="70"/>
      <c r="D104" s="89"/>
      <c r="E104" s="89"/>
      <c r="F104" s="89"/>
      <c r="G104" s="89"/>
      <c r="H104" s="70"/>
      <c r="I104" s="89"/>
      <c r="J104" s="89"/>
      <c r="K104" s="89"/>
      <c r="L104" s="77"/>
      <c r="M104" s="70"/>
      <c r="N104" s="70"/>
      <c r="O104" s="70"/>
      <c r="P104" s="70"/>
      <c r="Q104" s="70"/>
      <c r="R104" s="70"/>
      <c r="S104" s="70" t="s">
        <v>478</v>
      </c>
      <c r="T104" s="70"/>
      <c r="U104" s="70"/>
      <c r="V104" s="70"/>
      <c r="W104" s="70">
        <v>91</v>
      </c>
      <c r="X104" s="70"/>
      <c r="Y104" s="70"/>
      <c r="Z104" s="70"/>
      <c r="AA104" s="70"/>
      <c r="AB104" s="69"/>
      <c r="AC104" s="69"/>
      <c r="AD104" s="69"/>
      <c r="AE104" s="69"/>
    </row>
    <row r="105" spans="2:31" s="7" customFormat="1" ht="20.25" customHeight="1" x14ac:dyDescent="0.5">
      <c r="B105" s="121"/>
      <c r="C105" s="70"/>
      <c r="D105" s="89"/>
      <c r="E105" s="89"/>
      <c r="F105" s="89"/>
      <c r="G105" s="89"/>
      <c r="H105" s="70"/>
      <c r="I105" s="89"/>
      <c r="J105" s="89"/>
      <c r="K105" s="89"/>
      <c r="L105" s="77"/>
      <c r="M105" s="70"/>
      <c r="N105" s="70"/>
      <c r="O105" s="70"/>
      <c r="P105" s="70"/>
      <c r="Q105" s="70"/>
      <c r="R105" s="70"/>
      <c r="S105" s="70" t="s">
        <v>479</v>
      </c>
      <c r="T105" s="70"/>
      <c r="U105" s="70"/>
      <c r="V105" s="70"/>
      <c r="W105" s="70">
        <v>91</v>
      </c>
      <c r="X105" s="70"/>
      <c r="Y105" s="70"/>
      <c r="Z105" s="70"/>
      <c r="AA105" s="70"/>
      <c r="AB105" s="69"/>
      <c r="AC105" s="69"/>
      <c r="AD105" s="69"/>
      <c r="AE105" s="69"/>
    </row>
    <row r="106" spans="2:31" s="7" customFormat="1" ht="20.25" customHeight="1" x14ac:dyDescent="0.5">
      <c r="B106" s="121" t="s">
        <v>1503</v>
      </c>
      <c r="C106" s="70">
        <v>84</v>
      </c>
      <c r="D106" s="89" t="s">
        <v>30</v>
      </c>
      <c r="E106" s="89">
        <v>44654</v>
      </c>
      <c r="F106" s="89">
        <v>25</v>
      </c>
      <c r="G106" s="89">
        <v>1189</v>
      </c>
      <c r="H106" s="70">
        <v>8</v>
      </c>
      <c r="I106" s="89">
        <v>0</v>
      </c>
      <c r="J106" s="89">
        <v>2</v>
      </c>
      <c r="K106" s="89" t="s">
        <v>75</v>
      </c>
      <c r="L106" s="77">
        <v>211</v>
      </c>
      <c r="M106" s="70">
        <v>35</v>
      </c>
      <c r="N106" s="70"/>
      <c r="O106" s="70"/>
      <c r="P106" s="70"/>
      <c r="Q106" s="70">
        <v>1</v>
      </c>
      <c r="R106" s="70">
        <v>14</v>
      </c>
      <c r="S106" s="70" t="s">
        <v>31</v>
      </c>
      <c r="T106" s="70" t="s">
        <v>32</v>
      </c>
      <c r="U106" s="70">
        <v>280</v>
      </c>
      <c r="V106" s="70"/>
      <c r="W106" s="70"/>
      <c r="X106" s="70"/>
      <c r="Y106" s="70"/>
      <c r="Z106" s="70">
        <v>30</v>
      </c>
      <c r="AA106" s="70"/>
      <c r="AB106" s="69"/>
      <c r="AC106" s="69"/>
      <c r="AD106" s="69"/>
      <c r="AE106" s="69"/>
    </row>
    <row r="107" spans="2:31" s="7" customFormat="1" ht="20.25" customHeight="1" x14ac:dyDescent="0.5">
      <c r="B107" s="121"/>
      <c r="C107" s="70"/>
      <c r="D107" s="89"/>
      <c r="E107" s="89"/>
      <c r="F107" s="89"/>
      <c r="G107" s="89"/>
      <c r="H107" s="70"/>
      <c r="I107" s="89"/>
      <c r="J107" s="89"/>
      <c r="K107" s="89"/>
      <c r="L107" s="77"/>
      <c r="M107" s="70"/>
      <c r="N107" s="70"/>
      <c r="O107" s="70"/>
      <c r="P107" s="70"/>
      <c r="Q107" s="70"/>
      <c r="R107" s="70"/>
      <c r="S107" s="70" t="s">
        <v>478</v>
      </c>
      <c r="T107" s="70"/>
      <c r="U107" s="70"/>
      <c r="V107" s="70"/>
      <c r="W107" s="70">
        <v>140</v>
      </c>
      <c r="X107" s="70"/>
      <c r="Y107" s="70"/>
      <c r="Z107" s="70"/>
      <c r="AA107" s="70"/>
      <c r="AB107" s="69"/>
      <c r="AC107" s="69"/>
      <c r="AD107" s="69"/>
      <c r="AE107" s="69"/>
    </row>
    <row r="108" spans="2:31" s="7" customFormat="1" ht="20.25" customHeight="1" x14ac:dyDescent="0.5">
      <c r="B108" s="121"/>
      <c r="C108" s="70"/>
      <c r="D108" s="89"/>
      <c r="E108" s="89"/>
      <c r="F108" s="89"/>
      <c r="G108" s="89"/>
      <c r="H108" s="70"/>
      <c r="I108" s="89"/>
      <c r="J108" s="89"/>
      <c r="K108" s="89"/>
      <c r="L108" s="77"/>
      <c r="M108" s="70"/>
      <c r="N108" s="70"/>
      <c r="O108" s="70"/>
      <c r="P108" s="70"/>
      <c r="Q108" s="70"/>
      <c r="R108" s="70"/>
      <c r="S108" s="70" t="s">
        <v>479</v>
      </c>
      <c r="T108" s="70"/>
      <c r="U108" s="70"/>
      <c r="V108" s="70"/>
      <c r="W108" s="70">
        <v>140</v>
      </c>
      <c r="X108" s="70"/>
      <c r="Y108" s="70"/>
      <c r="Z108" s="70"/>
      <c r="AA108" s="70"/>
      <c r="AB108" s="69"/>
      <c r="AC108" s="69"/>
      <c r="AD108" s="69"/>
      <c r="AE108" s="69"/>
    </row>
    <row r="109" spans="2:31" s="7" customFormat="1" ht="20.25" customHeight="1" x14ac:dyDescent="0.5">
      <c r="B109" s="121" t="s">
        <v>1503</v>
      </c>
      <c r="C109" s="70">
        <v>85</v>
      </c>
      <c r="D109" s="89" t="s">
        <v>30</v>
      </c>
      <c r="E109" s="89">
        <v>14999</v>
      </c>
      <c r="F109" s="89">
        <v>77</v>
      </c>
      <c r="G109" s="89">
        <v>1525</v>
      </c>
      <c r="H109" s="70">
        <v>8</v>
      </c>
      <c r="I109" s="89">
        <v>9</v>
      </c>
      <c r="J109" s="89">
        <v>0</v>
      </c>
      <c r="K109" s="89" t="s">
        <v>66</v>
      </c>
      <c r="L109" s="77">
        <v>3602</v>
      </c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69"/>
      <c r="AC109" s="69"/>
      <c r="AD109" s="69"/>
      <c r="AE109" s="69"/>
    </row>
    <row r="110" spans="2:31" s="7" customFormat="1" ht="20.25" customHeight="1" x14ac:dyDescent="0.5">
      <c r="B110" s="121" t="s">
        <v>1504</v>
      </c>
      <c r="C110" s="70">
        <v>86</v>
      </c>
      <c r="D110" s="89" t="s">
        <v>30</v>
      </c>
      <c r="E110" s="89">
        <v>39854</v>
      </c>
      <c r="F110" s="89">
        <v>101</v>
      </c>
      <c r="G110" s="89">
        <v>609</v>
      </c>
      <c r="H110" s="70">
        <v>8</v>
      </c>
      <c r="I110" s="89">
        <v>5</v>
      </c>
      <c r="J110" s="89">
        <v>1</v>
      </c>
      <c r="K110" s="89" t="s">
        <v>145</v>
      </c>
      <c r="L110" s="77">
        <v>2119</v>
      </c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69"/>
      <c r="AC110" s="69"/>
      <c r="AD110" s="69"/>
      <c r="AE110" s="69"/>
    </row>
    <row r="111" spans="2:31" s="7" customFormat="1" ht="20.25" customHeight="1" x14ac:dyDescent="0.5">
      <c r="B111" s="121" t="s">
        <v>1505</v>
      </c>
      <c r="C111" s="70">
        <v>87</v>
      </c>
      <c r="D111" s="89" t="s">
        <v>30</v>
      </c>
      <c r="E111" s="89">
        <v>39855</v>
      </c>
      <c r="F111" s="89">
        <v>102</v>
      </c>
      <c r="G111" s="89">
        <v>610</v>
      </c>
      <c r="H111" s="70">
        <v>8</v>
      </c>
      <c r="I111" s="89">
        <v>5</v>
      </c>
      <c r="J111" s="89">
        <v>2</v>
      </c>
      <c r="K111" s="89" t="s">
        <v>67</v>
      </c>
      <c r="L111" s="77">
        <v>2235</v>
      </c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69"/>
      <c r="AC111" s="69"/>
      <c r="AD111" s="69"/>
      <c r="AE111" s="69"/>
    </row>
    <row r="112" spans="2:31" s="8" customFormat="1" ht="20.25" customHeight="1" x14ac:dyDescent="0.5">
      <c r="B112" s="82" t="s">
        <v>1506</v>
      </c>
      <c r="C112" s="70">
        <v>88</v>
      </c>
      <c r="D112" s="78" t="s">
        <v>30</v>
      </c>
      <c r="E112" s="70">
        <v>61304</v>
      </c>
      <c r="F112" s="70">
        <v>307</v>
      </c>
      <c r="G112" s="70">
        <v>2159</v>
      </c>
      <c r="H112" s="70">
        <v>8</v>
      </c>
      <c r="I112" s="70">
        <v>5</v>
      </c>
      <c r="J112" s="70">
        <v>0</v>
      </c>
      <c r="K112" s="70">
        <v>67.099999999999994</v>
      </c>
      <c r="L112" s="77">
        <v>2067.1</v>
      </c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94"/>
      <c r="AC112" s="94"/>
      <c r="AD112" s="94"/>
      <c r="AE112" s="94"/>
    </row>
    <row r="113" spans="2:31" s="7" customFormat="1" ht="20.25" customHeight="1" x14ac:dyDescent="0.5">
      <c r="B113" s="121" t="s">
        <v>1507</v>
      </c>
      <c r="C113" s="70">
        <v>89</v>
      </c>
      <c r="D113" s="89" t="s">
        <v>30</v>
      </c>
      <c r="E113" s="89">
        <v>14983</v>
      </c>
      <c r="F113" s="89">
        <v>32</v>
      </c>
      <c r="G113" s="89">
        <v>1509</v>
      </c>
      <c r="H113" s="70">
        <v>8</v>
      </c>
      <c r="I113" s="89">
        <v>6</v>
      </c>
      <c r="J113" s="89">
        <v>1</v>
      </c>
      <c r="K113" s="89" t="s">
        <v>459</v>
      </c>
      <c r="L113" s="77">
        <v>2542</v>
      </c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69"/>
      <c r="AC113" s="69"/>
      <c r="AD113" s="69"/>
      <c r="AE113" s="69"/>
    </row>
    <row r="114" spans="2:31" s="7" customFormat="1" ht="20.25" customHeight="1" x14ac:dyDescent="0.5">
      <c r="B114" s="121" t="s">
        <v>1508</v>
      </c>
      <c r="C114" s="70">
        <v>90</v>
      </c>
      <c r="D114" s="89" t="s">
        <v>30</v>
      </c>
      <c r="E114" s="89">
        <v>40118</v>
      </c>
      <c r="F114" s="89">
        <v>163</v>
      </c>
      <c r="G114" s="89">
        <v>894</v>
      </c>
      <c r="H114" s="70">
        <v>8</v>
      </c>
      <c r="I114" s="89">
        <v>1</v>
      </c>
      <c r="J114" s="89">
        <v>0</v>
      </c>
      <c r="K114" s="89" t="s">
        <v>62</v>
      </c>
      <c r="L114" s="77">
        <v>407.5</v>
      </c>
      <c r="M114" s="70">
        <v>12.5</v>
      </c>
      <c r="N114" s="70"/>
      <c r="O114" s="70"/>
      <c r="P114" s="70"/>
      <c r="Q114" s="70">
        <v>1</v>
      </c>
      <c r="R114" s="70">
        <v>17</v>
      </c>
      <c r="S114" s="70" t="s">
        <v>31</v>
      </c>
      <c r="T114" s="70" t="s">
        <v>69</v>
      </c>
      <c r="U114" s="70">
        <v>50</v>
      </c>
      <c r="V114" s="70"/>
      <c r="W114" s="70">
        <v>50</v>
      </c>
      <c r="X114" s="70"/>
      <c r="Y114" s="70"/>
      <c r="Z114" s="70">
        <v>35</v>
      </c>
      <c r="AA114" s="70"/>
      <c r="AB114" s="69"/>
      <c r="AC114" s="69"/>
      <c r="AD114" s="69"/>
      <c r="AE114" s="69"/>
    </row>
    <row r="115" spans="2:31" s="8" customFormat="1" ht="20.25" customHeight="1" x14ac:dyDescent="0.5">
      <c r="B115" s="82" t="s">
        <v>1509</v>
      </c>
      <c r="C115" s="70">
        <v>91</v>
      </c>
      <c r="D115" s="78" t="s">
        <v>30</v>
      </c>
      <c r="E115" s="70">
        <v>62264</v>
      </c>
      <c r="F115" s="70">
        <v>311</v>
      </c>
      <c r="G115" s="70">
        <v>2712</v>
      </c>
      <c r="H115" s="70">
        <v>8</v>
      </c>
      <c r="I115" s="70">
        <v>0</v>
      </c>
      <c r="J115" s="70">
        <v>3</v>
      </c>
      <c r="K115" s="70">
        <v>67.45</v>
      </c>
      <c r="L115" s="77">
        <v>367.45</v>
      </c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94"/>
      <c r="AC115" s="94"/>
      <c r="AD115" s="94"/>
      <c r="AE115" s="94"/>
    </row>
    <row r="116" spans="2:31" s="7" customFormat="1" ht="20.25" customHeight="1" x14ac:dyDescent="0.5">
      <c r="B116" s="121" t="s">
        <v>1510</v>
      </c>
      <c r="C116" s="70">
        <v>92</v>
      </c>
      <c r="D116" s="89" t="s">
        <v>30</v>
      </c>
      <c r="E116" s="89">
        <v>48594</v>
      </c>
      <c r="F116" s="89">
        <v>176</v>
      </c>
      <c r="G116" s="89">
        <v>1427</v>
      </c>
      <c r="H116" s="70">
        <v>8</v>
      </c>
      <c r="I116" s="89">
        <v>3</v>
      </c>
      <c r="J116" s="89">
        <v>2</v>
      </c>
      <c r="K116" s="89" t="s">
        <v>49</v>
      </c>
      <c r="L116" s="77">
        <v>1425</v>
      </c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69"/>
      <c r="AC116" s="69"/>
      <c r="AD116" s="69"/>
      <c r="AE116" s="69"/>
    </row>
    <row r="117" spans="2:31" s="7" customFormat="1" ht="20.25" customHeight="1" x14ac:dyDescent="0.5">
      <c r="B117" s="121" t="s">
        <v>1511</v>
      </c>
      <c r="C117" s="70">
        <v>93</v>
      </c>
      <c r="D117" s="89" t="s">
        <v>30</v>
      </c>
      <c r="E117" s="89">
        <v>15065</v>
      </c>
      <c r="F117" s="89">
        <v>52</v>
      </c>
      <c r="G117" s="89">
        <v>297</v>
      </c>
      <c r="H117" s="70">
        <v>8</v>
      </c>
      <c r="I117" s="89">
        <v>2</v>
      </c>
      <c r="J117" s="89">
        <v>2</v>
      </c>
      <c r="K117" s="89" t="s">
        <v>175</v>
      </c>
      <c r="L117" s="77">
        <v>1050</v>
      </c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69"/>
      <c r="AC117" s="69"/>
      <c r="AD117" s="69"/>
      <c r="AE117" s="69"/>
    </row>
    <row r="118" spans="2:31" s="7" customFormat="1" ht="20.25" customHeight="1" x14ac:dyDescent="0.5">
      <c r="B118" s="121" t="s">
        <v>1511</v>
      </c>
      <c r="C118" s="70">
        <v>94</v>
      </c>
      <c r="D118" s="89" t="s">
        <v>30</v>
      </c>
      <c r="E118" s="89">
        <v>15051</v>
      </c>
      <c r="F118" s="89">
        <v>79</v>
      </c>
      <c r="G118" s="89">
        <v>283</v>
      </c>
      <c r="H118" s="70">
        <v>8</v>
      </c>
      <c r="I118" s="89">
        <v>10</v>
      </c>
      <c r="J118" s="89">
        <v>0</v>
      </c>
      <c r="K118" s="89" t="s">
        <v>111</v>
      </c>
      <c r="L118" s="77">
        <v>4091</v>
      </c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69"/>
      <c r="AC118" s="69"/>
      <c r="AD118" s="69"/>
      <c r="AE118" s="69"/>
    </row>
    <row r="119" spans="2:31" s="8" customFormat="1" ht="20.25" customHeight="1" x14ac:dyDescent="0.5">
      <c r="B119" s="82" t="s">
        <v>1512</v>
      </c>
      <c r="C119" s="70">
        <v>95</v>
      </c>
      <c r="D119" s="78" t="s">
        <v>30</v>
      </c>
      <c r="E119" s="70">
        <v>43099</v>
      </c>
      <c r="F119" s="70">
        <v>234</v>
      </c>
      <c r="G119" s="70">
        <v>1186</v>
      </c>
      <c r="H119" s="70">
        <v>8</v>
      </c>
      <c r="I119" s="70">
        <v>1</v>
      </c>
      <c r="J119" s="70">
        <v>1</v>
      </c>
      <c r="K119" s="70">
        <v>7</v>
      </c>
      <c r="L119" s="77">
        <v>487.75</v>
      </c>
      <c r="M119" s="70">
        <v>19.25</v>
      </c>
      <c r="N119" s="70"/>
      <c r="O119" s="70"/>
      <c r="P119" s="70"/>
      <c r="Q119" s="70">
        <v>1</v>
      </c>
      <c r="R119" s="70">
        <v>21</v>
      </c>
      <c r="S119" s="70" t="s">
        <v>31</v>
      </c>
      <c r="T119" s="70" t="s">
        <v>69</v>
      </c>
      <c r="U119" s="70">
        <v>77</v>
      </c>
      <c r="V119" s="70"/>
      <c r="W119" s="70">
        <v>77</v>
      </c>
      <c r="X119" s="70"/>
      <c r="Y119" s="70"/>
      <c r="Z119" s="70">
        <v>30</v>
      </c>
      <c r="AA119" s="70"/>
      <c r="AB119" s="94"/>
      <c r="AC119" s="94"/>
      <c r="AD119" s="94"/>
      <c r="AE119" s="94"/>
    </row>
    <row r="120" spans="2:31" s="8" customFormat="1" ht="20.25" customHeight="1" x14ac:dyDescent="0.5">
      <c r="B120" s="82" t="s">
        <v>1513</v>
      </c>
      <c r="C120" s="70">
        <v>96</v>
      </c>
      <c r="D120" s="78" t="s">
        <v>30</v>
      </c>
      <c r="E120" s="70">
        <v>63984</v>
      </c>
      <c r="F120" s="70">
        <v>256</v>
      </c>
      <c r="G120" s="70">
        <v>4621</v>
      </c>
      <c r="H120" s="70">
        <v>8</v>
      </c>
      <c r="I120" s="70">
        <v>9</v>
      </c>
      <c r="J120" s="70">
        <v>0</v>
      </c>
      <c r="K120" s="70">
        <v>0</v>
      </c>
      <c r="L120" s="77">
        <v>3600</v>
      </c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94"/>
      <c r="AC120" s="94"/>
      <c r="AD120" s="94"/>
      <c r="AE120" s="94"/>
    </row>
    <row r="121" spans="2:31" s="8" customFormat="1" ht="20.25" customHeight="1" x14ac:dyDescent="0.5">
      <c r="B121" s="82" t="s">
        <v>1880</v>
      </c>
      <c r="C121" s="70">
        <v>97</v>
      </c>
      <c r="D121" s="78" t="s">
        <v>30</v>
      </c>
      <c r="E121" s="70">
        <v>60585</v>
      </c>
      <c r="F121" s="70">
        <v>186</v>
      </c>
      <c r="G121" s="70">
        <v>2022</v>
      </c>
      <c r="H121" s="70">
        <v>8</v>
      </c>
      <c r="I121" s="70">
        <v>5</v>
      </c>
      <c r="J121" s="70">
        <v>3</v>
      </c>
      <c r="K121" s="70">
        <v>67.8</v>
      </c>
      <c r="L121" s="77">
        <v>2367.8000000000002</v>
      </c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94"/>
      <c r="AC121" s="94"/>
      <c r="AD121" s="94"/>
      <c r="AE121" s="94"/>
    </row>
    <row r="122" spans="2:31" s="56" customFormat="1" ht="20.25" customHeight="1" x14ac:dyDescent="0.5">
      <c r="B122" s="138" t="s">
        <v>1514</v>
      </c>
      <c r="C122" s="75">
        <v>98</v>
      </c>
      <c r="D122" s="104" t="s">
        <v>30</v>
      </c>
      <c r="E122" s="104">
        <v>38040</v>
      </c>
      <c r="F122" s="104">
        <v>165</v>
      </c>
      <c r="G122" s="104">
        <v>2853</v>
      </c>
      <c r="H122" s="75">
        <v>8</v>
      </c>
      <c r="I122" s="104">
        <v>10</v>
      </c>
      <c r="J122" s="104">
        <v>0</v>
      </c>
      <c r="K122" s="104" t="s">
        <v>413</v>
      </c>
      <c r="L122" s="79">
        <v>4099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105"/>
      <c r="AC122" s="105"/>
      <c r="AD122" s="105"/>
      <c r="AE122" s="105"/>
    </row>
    <row r="123" spans="2:31" s="18" customFormat="1" ht="20.25" customHeight="1" x14ac:dyDescent="0.5">
      <c r="B123" s="175" t="s">
        <v>1515</v>
      </c>
      <c r="C123" s="70">
        <v>99</v>
      </c>
      <c r="D123" s="97" t="s">
        <v>30</v>
      </c>
      <c r="E123" s="97">
        <v>40114</v>
      </c>
      <c r="F123" s="97">
        <v>158</v>
      </c>
      <c r="G123" s="97">
        <v>890</v>
      </c>
      <c r="H123" s="78">
        <v>8</v>
      </c>
      <c r="I123" s="97">
        <v>2</v>
      </c>
      <c r="J123" s="97">
        <v>1</v>
      </c>
      <c r="K123" s="97" t="s">
        <v>1516</v>
      </c>
      <c r="L123" s="77">
        <v>899.75</v>
      </c>
      <c r="M123" s="78">
        <v>26.25</v>
      </c>
      <c r="N123" s="78"/>
      <c r="O123" s="78"/>
      <c r="P123" s="78"/>
      <c r="Q123" s="78">
        <v>1</v>
      </c>
      <c r="R123" s="78">
        <v>23</v>
      </c>
      <c r="S123" s="78" t="s">
        <v>31</v>
      </c>
      <c r="T123" s="78" t="s">
        <v>32</v>
      </c>
      <c r="U123" s="78">
        <v>210</v>
      </c>
      <c r="V123" s="78"/>
      <c r="W123" s="78"/>
      <c r="X123" s="78"/>
      <c r="Y123" s="78"/>
      <c r="Z123" s="78"/>
      <c r="AA123" s="78"/>
      <c r="AB123" s="118"/>
      <c r="AC123" s="118"/>
      <c r="AD123" s="118"/>
      <c r="AE123" s="118"/>
    </row>
    <row r="124" spans="2:31" s="18" customFormat="1" ht="20.25" customHeight="1" x14ac:dyDescent="0.5">
      <c r="B124" s="175"/>
      <c r="C124" s="78"/>
      <c r="D124" s="97"/>
      <c r="E124" s="97"/>
      <c r="F124" s="97"/>
      <c r="G124" s="97"/>
      <c r="H124" s="78"/>
      <c r="I124" s="97"/>
      <c r="J124" s="97"/>
      <c r="K124" s="97"/>
      <c r="L124" s="77"/>
      <c r="M124" s="78"/>
      <c r="N124" s="78"/>
      <c r="O124" s="78"/>
      <c r="P124" s="78"/>
      <c r="Q124" s="78"/>
      <c r="R124" s="78"/>
      <c r="S124" s="78" t="s">
        <v>478</v>
      </c>
      <c r="T124" s="78"/>
      <c r="U124" s="78"/>
      <c r="V124" s="78"/>
      <c r="W124" s="78">
        <v>105</v>
      </c>
      <c r="X124" s="78"/>
      <c r="Y124" s="78"/>
      <c r="Z124" s="78">
        <v>35</v>
      </c>
      <c r="AA124" s="78"/>
      <c r="AB124" s="118"/>
      <c r="AC124" s="118"/>
      <c r="AD124" s="118"/>
      <c r="AE124" s="118"/>
    </row>
    <row r="125" spans="2:31" s="18" customFormat="1" ht="20.25" customHeight="1" x14ac:dyDescent="0.5">
      <c r="B125" s="175"/>
      <c r="C125" s="78"/>
      <c r="D125" s="97"/>
      <c r="E125" s="97"/>
      <c r="F125" s="97"/>
      <c r="G125" s="97"/>
      <c r="H125" s="78"/>
      <c r="I125" s="97"/>
      <c r="J125" s="97"/>
      <c r="K125" s="97"/>
      <c r="L125" s="77"/>
      <c r="M125" s="78"/>
      <c r="N125" s="78"/>
      <c r="O125" s="78"/>
      <c r="P125" s="78"/>
      <c r="Q125" s="78"/>
      <c r="R125" s="78"/>
      <c r="S125" s="78" t="s">
        <v>479</v>
      </c>
      <c r="T125" s="78"/>
      <c r="U125" s="78"/>
      <c r="V125" s="78"/>
      <c r="W125" s="78">
        <v>105</v>
      </c>
      <c r="X125" s="78"/>
      <c r="Y125" s="78"/>
      <c r="Z125" s="78"/>
      <c r="AA125" s="78"/>
      <c r="AB125" s="118"/>
      <c r="AC125" s="118"/>
      <c r="AD125" s="118"/>
      <c r="AE125" s="118"/>
    </row>
    <row r="126" spans="2:31" s="7" customFormat="1" ht="20.25" customHeight="1" x14ac:dyDescent="0.5">
      <c r="B126" s="121" t="s">
        <v>1517</v>
      </c>
      <c r="C126" s="70">
        <v>100</v>
      </c>
      <c r="D126" s="89" t="s">
        <v>30</v>
      </c>
      <c r="E126" s="89">
        <v>45913</v>
      </c>
      <c r="F126" s="89">
        <v>245</v>
      </c>
      <c r="G126" s="89">
        <v>1310</v>
      </c>
      <c r="H126" s="70">
        <v>8</v>
      </c>
      <c r="I126" s="89">
        <v>1</v>
      </c>
      <c r="J126" s="89">
        <v>0</v>
      </c>
      <c r="K126" s="89" t="s">
        <v>155</v>
      </c>
      <c r="L126" s="77">
        <v>468.75</v>
      </c>
      <c r="M126" s="70">
        <v>26.25</v>
      </c>
      <c r="N126" s="70"/>
      <c r="O126" s="70"/>
      <c r="P126" s="70"/>
      <c r="Q126" s="70">
        <v>1</v>
      </c>
      <c r="R126" s="70">
        <v>24</v>
      </c>
      <c r="S126" s="70" t="s">
        <v>31</v>
      </c>
      <c r="T126" s="70" t="s">
        <v>69</v>
      </c>
      <c r="U126" s="70">
        <v>105</v>
      </c>
      <c r="V126" s="70"/>
      <c r="W126" s="70">
        <v>105</v>
      </c>
      <c r="X126" s="70"/>
      <c r="Y126" s="70"/>
      <c r="Z126" s="70">
        <v>30</v>
      </c>
      <c r="AA126" s="70"/>
      <c r="AB126" s="69"/>
      <c r="AC126" s="69"/>
      <c r="AD126" s="69"/>
      <c r="AE126" s="69"/>
    </row>
    <row r="127" spans="2:31" s="7" customFormat="1" ht="20.25" customHeight="1" x14ac:dyDescent="0.5">
      <c r="B127" s="121" t="s">
        <v>1518</v>
      </c>
      <c r="C127" s="70">
        <v>101</v>
      </c>
      <c r="D127" s="89" t="s">
        <v>30</v>
      </c>
      <c r="E127" s="89">
        <v>40521</v>
      </c>
      <c r="F127" s="89">
        <v>100</v>
      </c>
      <c r="G127" s="89">
        <v>1120</v>
      </c>
      <c r="H127" s="70">
        <v>8</v>
      </c>
      <c r="I127" s="89">
        <v>4</v>
      </c>
      <c r="J127" s="89">
        <v>2</v>
      </c>
      <c r="K127" s="89" t="s">
        <v>43</v>
      </c>
      <c r="L127" s="77">
        <v>1833</v>
      </c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69"/>
      <c r="AC127" s="69"/>
      <c r="AD127" s="69"/>
      <c r="AE127" s="69"/>
    </row>
    <row r="128" spans="2:31" s="7" customFormat="1" ht="20.25" customHeight="1" x14ac:dyDescent="0.5">
      <c r="B128" s="121" t="s">
        <v>1518</v>
      </c>
      <c r="C128" s="70">
        <v>102</v>
      </c>
      <c r="D128" s="89" t="s">
        <v>30</v>
      </c>
      <c r="E128" s="89">
        <v>12891</v>
      </c>
      <c r="F128" s="89">
        <v>21</v>
      </c>
      <c r="G128" s="89">
        <v>1380</v>
      </c>
      <c r="H128" s="70">
        <v>8</v>
      </c>
      <c r="I128" s="89">
        <v>6</v>
      </c>
      <c r="J128" s="89">
        <v>2</v>
      </c>
      <c r="K128" s="89" t="s">
        <v>318</v>
      </c>
      <c r="L128" s="77">
        <v>2667</v>
      </c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69"/>
      <c r="AC128" s="69"/>
      <c r="AD128" s="69"/>
      <c r="AE128" s="69"/>
    </row>
    <row r="129" spans="2:31" s="8" customFormat="1" ht="20.25" customHeight="1" x14ac:dyDescent="0.5">
      <c r="B129" s="82" t="s">
        <v>1519</v>
      </c>
      <c r="C129" s="70">
        <v>103</v>
      </c>
      <c r="D129" s="78" t="s">
        <v>30</v>
      </c>
      <c r="E129" s="70">
        <v>62334</v>
      </c>
      <c r="F129" s="70">
        <v>322</v>
      </c>
      <c r="G129" s="70">
        <v>2315</v>
      </c>
      <c r="H129" s="70">
        <v>8</v>
      </c>
      <c r="I129" s="70">
        <v>0</v>
      </c>
      <c r="J129" s="70">
        <v>1</v>
      </c>
      <c r="K129" s="70">
        <v>94.8</v>
      </c>
      <c r="L129" s="77">
        <v>194.8</v>
      </c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94"/>
      <c r="AC129" s="94"/>
      <c r="AD129" s="94"/>
      <c r="AE129" s="94"/>
    </row>
    <row r="130" spans="2:31" s="7" customFormat="1" ht="20.25" customHeight="1" x14ac:dyDescent="0.5">
      <c r="B130" s="121" t="s">
        <v>1520</v>
      </c>
      <c r="C130" s="70">
        <v>104</v>
      </c>
      <c r="D130" s="89" t="s">
        <v>30</v>
      </c>
      <c r="E130" s="89">
        <v>40117</v>
      </c>
      <c r="F130" s="89">
        <v>157</v>
      </c>
      <c r="G130" s="89">
        <v>893</v>
      </c>
      <c r="H130" s="70">
        <v>8</v>
      </c>
      <c r="I130" s="89">
        <v>0</v>
      </c>
      <c r="J130" s="89">
        <v>2</v>
      </c>
      <c r="K130" s="89" t="s">
        <v>435</v>
      </c>
      <c r="L130" s="77">
        <v>193.5</v>
      </c>
      <c r="M130" s="70">
        <v>22.5</v>
      </c>
      <c r="N130" s="70"/>
      <c r="O130" s="70"/>
      <c r="P130" s="70"/>
      <c r="Q130" s="70">
        <v>1</v>
      </c>
      <c r="R130" s="70">
        <v>30</v>
      </c>
      <c r="S130" s="70" t="s">
        <v>31</v>
      </c>
      <c r="T130" s="70" t="s">
        <v>73</v>
      </c>
      <c r="U130" s="70">
        <v>90</v>
      </c>
      <c r="V130" s="70"/>
      <c r="W130" s="70">
        <v>90</v>
      </c>
      <c r="X130" s="70"/>
      <c r="Y130" s="70"/>
      <c r="Z130" s="70">
        <v>20</v>
      </c>
      <c r="AA130" s="70"/>
      <c r="AB130" s="69"/>
      <c r="AC130" s="69"/>
      <c r="AD130" s="69"/>
      <c r="AE130" s="69"/>
    </row>
    <row r="131" spans="2:31" s="7" customFormat="1" ht="20.25" customHeight="1" x14ac:dyDescent="0.5">
      <c r="B131" s="121" t="s">
        <v>1520</v>
      </c>
      <c r="C131" s="70">
        <v>105</v>
      </c>
      <c r="D131" s="89" t="s">
        <v>30</v>
      </c>
      <c r="E131" s="89">
        <v>40064</v>
      </c>
      <c r="F131" s="89">
        <v>214</v>
      </c>
      <c r="G131" s="89">
        <v>840</v>
      </c>
      <c r="H131" s="70">
        <v>8</v>
      </c>
      <c r="I131" s="89">
        <v>1</v>
      </c>
      <c r="J131" s="89">
        <v>3</v>
      </c>
      <c r="K131" s="89" t="s">
        <v>912</v>
      </c>
      <c r="L131" s="77">
        <v>787</v>
      </c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69"/>
      <c r="AC131" s="69"/>
      <c r="AD131" s="69"/>
      <c r="AE131" s="69"/>
    </row>
    <row r="132" spans="2:31" s="7" customFormat="1" ht="20.25" customHeight="1" x14ac:dyDescent="0.5">
      <c r="B132" s="121" t="s">
        <v>1520</v>
      </c>
      <c r="C132" s="70">
        <v>106</v>
      </c>
      <c r="D132" s="89" t="s">
        <v>30</v>
      </c>
      <c r="E132" s="89">
        <v>40069</v>
      </c>
      <c r="F132" s="89">
        <v>181</v>
      </c>
      <c r="G132" s="89">
        <v>845</v>
      </c>
      <c r="H132" s="70">
        <v>8</v>
      </c>
      <c r="I132" s="89">
        <v>14</v>
      </c>
      <c r="J132" s="89">
        <v>1</v>
      </c>
      <c r="K132" s="89" t="s">
        <v>385</v>
      </c>
      <c r="L132" s="77">
        <v>5728</v>
      </c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69"/>
      <c r="AC132" s="69"/>
      <c r="AD132" s="69"/>
      <c r="AE132" s="69"/>
    </row>
    <row r="133" spans="2:31" s="7" customFormat="1" ht="20.25" customHeight="1" x14ac:dyDescent="0.5">
      <c r="B133" s="121" t="s">
        <v>1521</v>
      </c>
      <c r="C133" s="70">
        <v>107</v>
      </c>
      <c r="D133" s="89" t="s">
        <v>30</v>
      </c>
      <c r="E133" s="89">
        <v>40119</v>
      </c>
      <c r="F133" s="89">
        <v>152</v>
      </c>
      <c r="G133" s="89">
        <v>895</v>
      </c>
      <c r="H133" s="70">
        <v>8</v>
      </c>
      <c r="I133" s="89">
        <v>0</v>
      </c>
      <c r="J133" s="89">
        <v>3</v>
      </c>
      <c r="K133" s="89" t="s">
        <v>175</v>
      </c>
      <c r="L133" s="77">
        <v>329</v>
      </c>
      <c r="M133" s="70">
        <v>21</v>
      </c>
      <c r="N133" s="70"/>
      <c r="O133" s="70"/>
      <c r="P133" s="70"/>
      <c r="Q133" s="70">
        <v>1</v>
      </c>
      <c r="R133" s="70">
        <v>31</v>
      </c>
      <c r="S133" s="70" t="s">
        <v>31</v>
      </c>
      <c r="T133" s="70" t="s">
        <v>73</v>
      </c>
      <c r="U133" s="70">
        <v>84</v>
      </c>
      <c r="V133" s="70"/>
      <c r="W133" s="70">
        <v>84</v>
      </c>
      <c r="X133" s="70"/>
      <c r="Y133" s="70"/>
      <c r="Z133" s="70">
        <v>20</v>
      </c>
      <c r="AA133" s="70"/>
      <c r="AB133" s="69"/>
      <c r="AC133" s="69"/>
      <c r="AD133" s="69"/>
      <c r="AE133" s="69"/>
    </row>
    <row r="134" spans="2:31" s="7" customFormat="1" ht="20.25" customHeight="1" x14ac:dyDescent="0.5">
      <c r="B134" s="121" t="s">
        <v>1521</v>
      </c>
      <c r="C134" s="70">
        <v>108</v>
      </c>
      <c r="D134" s="89" t="s">
        <v>30</v>
      </c>
      <c r="E134" s="89">
        <v>40157</v>
      </c>
      <c r="F134" s="89">
        <v>113</v>
      </c>
      <c r="G134" s="89">
        <v>933</v>
      </c>
      <c r="H134" s="70">
        <v>8</v>
      </c>
      <c r="I134" s="89">
        <v>3</v>
      </c>
      <c r="J134" s="89">
        <v>1</v>
      </c>
      <c r="K134" s="89" t="s">
        <v>259</v>
      </c>
      <c r="L134" s="77">
        <v>1330</v>
      </c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69"/>
      <c r="AC134" s="69"/>
      <c r="AD134" s="69"/>
      <c r="AE134" s="69"/>
    </row>
    <row r="135" spans="2:31" s="7" customFormat="1" ht="20.25" customHeight="1" x14ac:dyDescent="0.5">
      <c r="B135" s="121" t="s">
        <v>1522</v>
      </c>
      <c r="C135" s="70">
        <v>109</v>
      </c>
      <c r="D135" s="89" t="s">
        <v>30</v>
      </c>
      <c r="E135" s="89">
        <v>40122</v>
      </c>
      <c r="F135" s="89">
        <v>164</v>
      </c>
      <c r="G135" s="89">
        <v>898</v>
      </c>
      <c r="H135" s="70">
        <v>8</v>
      </c>
      <c r="I135" s="89">
        <v>0</v>
      </c>
      <c r="J135" s="89">
        <v>0</v>
      </c>
      <c r="K135" s="97" t="s">
        <v>195</v>
      </c>
      <c r="L135" s="77">
        <v>57.25</v>
      </c>
      <c r="M135" s="70">
        <v>15.75</v>
      </c>
      <c r="N135" s="70"/>
      <c r="O135" s="70"/>
      <c r="P135" s="70"/>
      <c r="Q135" s="70">
        <v>1</v>
      </c>
      <c r="R135" s="70">
        <v>32</v>
      </c>
      <c r="S135" s="70" t="s">
        <v>31</v>
      </c>
      <c r="T135" s="70" t="s">
        <v>73</v>
      </c>
      <c r="U135" s="70">
        <v>63</v>
      </c>
      <c r="V135" s="70"/>
      <c r="W135" s="70">
        <v>63</v>
      </c>
      <c r="X135" s="70"/>
      <c r="Y135" s="70"/>
      <c r="Z135" s="70">
        <v>28</v>
      </c>
      <c r="AA135" s="70"/>
      <c r="AB135" s="69"/>
      <c r="AC135" s="69"/>
      <c r="AD135" s="69"/>
      <c r="AE135" s="69"/>
    </row>
    <row r="136" spans="2:31" s="7" customFormat="1" ht="20.25" customHeight="1" x14ac:dyDescent="0.5">
      <c r="B136" s="121"/>
      <c r="C136" s="70"/>
      <c r="D136" s="89"/>
      <c r="E136" s="89"/>
      <c r="F136" s="89"/>
      <c r="G136" s="89"/>
      <c r="H136" s="70"/>
      <c r="I136" s="89"/>
      <c r="J136" s="89"/>
      <c r="K136" s="97"/>
      <c r="L136" s="77"/>
      <c r="M136" s="70"/>
      <c r="N136" s="70"/>
      <c r="O136" s="70"/>
      <c r="P136" s="70"/>
      <c r="Q136" s="70"/>
      <c r="R136" s="70"/>
      <c r="S136" s="70" t="s">
        <v>93</v>
      </c>
      <c r="T136" s="70"/>
      <c r="U136" s="70">
        <v>35</v>
      </c>
      <c r="V136" s="70"/>
      <c r="W136" s="70">
        <v>35</v>
      </c>
      <c r="X136" s="70"/>
      <c r="Y136" s="70"/>
      <c r="Z136" s="70"/>
      <c r="AA136" s="70"/>
      <c r="AB136" s="69"/>
      <c r="AC136" s="69"/>
      <c r="AD136" s="69"/>
      <c r="AE136" s="69"/>
    </row>
    <row r="137" spans="2:31" s="7" customFormat="1" ht="20.25" customHeight="1" x14ac:dyDescent="0.5">
      <c r="B137" s="121" t="s">
        <v>1523</v>
      </c>
      <c r="C137" s="70">
        <v>110</v>
      </c>
      <c r="D137" s="89" t="s">
        <v>30</v>
      </c>
      <c r="E137" s="89">
        <v>12932</v>
      </c>
      <c r="F137" s="89">
        <v>121</v>
      </c>
      <c r="G137" s="89">
        <v>184</v>
      </c>
      <c r="H137" s="70">
        <v>8</v>
      </c>
      <c r="I137" s="89">
        <v>7</v>
      </c>
      <c r="J137" s="89">
        <v>3</v>
      </c>
      <c r="K137" s="89" t="s">
        <v>88</v>
      </c>
      <c r="L137" s="77">
        <v>3177</v>
      </c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69"/>
      <c r="AC137" s="69"/>
      <c r="AD137" s="69"/>
      <c r="AE137" s="69"/>
    </row>
    <row r="138" spans="2:31" s="7" customFormat="1" ht="20.25" customHeight="1" x14ac:dyDescent="0.5">
      <c r="B138" s="121" t="s">
        <v>1523</v>
      </c>
      <c r="C138" s="70">
        <v>111</v>
      </c>
      <c r="D138" s="89" t="s">
        <v>30</v>
      </c>
      <c r="E138" s="89">
        <v>40068</v>
      </c>
      <c r="F138" s="89">
        <v>182</v>
      </c>
      <c r="G138" s="89">
        <v>844</v>
      </c>
      <c r="H138" s="70">
        <v>8</v>
      </c>
      <c r="I138" s="89">
        <v>1</v>
      </c>
      <c r="J138" s="89">
        <v>3</v>
      </c>
      <c r="K138" s="89" t="s">
        <v>1417</v>
      </c>
      <c r="L138" s="77">
        <v>711</v>
      </c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69"/>
      <c r="AC138" s="69"/>
      <c r="AD138" s="69"/>
      <c r="AE138" s="69"/>
    </row>
    <row r="139" spans="2:31" s="8" customFormat="1" ht="20.25" customHeight="1" x14ac:dyDescent="0.5">
      <c r="B139" s="82" t="s">
        <v>578</v>
      </c>
      <c r="C139" s="70">
        <v>112</v>
      </c>
      <c r="D139" s="78" t="s">
        <v>30</v>
      </c>
      <c r="E139" s="70">
        <v>29621</v>
      </c>
      <c r="F139" s="70">
        <v>74</v>
      </c>
      <c r="G139" s="70">
        <v>2272</v>
      </c>
      <c r="H139" s="70">
        <v>8</v>
      </c>
      <c r="I139" s="70">
        <v>9</v>
      </c>
      <c r="J139" s="70">
        <v>0</v>
      </c>
      <c r="K139" s="70">
        <v>18</v>
      </c>
      <c r="L139" s="77">
        <v>3618</v>
      </c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94"/>
      <c r="AC139" s="94"/>
      <c r="AD139" s="94"/>
      <c r="AE139" s="94"/>
    </row>
    <row r="140" spans="2:31" s="8" customFormat="1" ht="20.25" customHeight="1" x14ac:dyDescent="0.5">
      <c r="B140" s="82" t="s">
        <v>1524</v>
      </c>
      <c r="C140" s="70">
        <v>113</v>
      </c>
      <c r="D140" s="78" t="s">
        <v>30</v>
      </c>
      <c r="E140" s="70">
        <v>8882</v>
      </c>
      <c r="F140" s="70">
        <v>87</v>
      </c>
      <c r="G140" s="70">
        <v>954</v>
      </c>
      <c r="H140" s="70">
        <v>8</v>
      </c>
      <c r="I140" s="70">
        <v>8</v>
      </c>
      <c r="J140" s="70">
        <v>3</v>
      </c>
      <c r="K140" s="70">
        <v>42</v>
      </c>
      <c r="L140" s="77">
        <v>3542</v>
      </c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94"/>
      <c r="AC140" s="94"/>
      <c r="AD140" s="94"/>
      <c r="AE140" s="94"/>
    </row>
    <row r="141" spans="2:31" s="7" customFormat="1" ht="20.25" customHeight="1" x14ac:dyDescent="0.5">
      <c r="B141" s="121" t="s">
        <v>1525</v>
      </c>
      <c r="C141" s="70">
        <v>114</v>
      </c>
      <c r="D141" s="89" t="s">
        <v>30</v>
      </c>
      <c r="E141" s="89">
        <v>51106</v>
      </c>
      <c r="F141" s="89">
        <v>41</v>
      </c>
      <c r="G141" s="89">
        <v>1397</v>
      </c>
      <c r="H141" s="70">
        <v>8</v>
      </c>
      <c r="I141" s="89">
        <v>2</v>
      </c>
      <c r="J141" s="89">
        <v>3</v>
      </c>
      <c r="K141" s="89" t="s">
        <v>188</v>
      </c>
      <c r="L141" s="77">
        <v>1138</v>
      </c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69"/>
      <c r="AC141" s="69"/>
      <c r="AD141" s="69"/>
      <c r="AE141" s="69"/>
    </row>
    <row r="142" spans="2:31" s="7" customFormat="1" ht="20.25" customHeight="1" x14ac:dyDescent="0.5">
      <c r="B142" s="121" t="s">
        <v>1525</v>
      </c>
      <c r="C142" s="70">
        <v>115</v>
      </c>
      <c r="D142" s="89" t="s">
        <v>30</v>
      </c>
      <c r="E142" s="89">
        <v>34836</v>
      </c>
      <c r="F142" s="89">
        <v>18</v>
      </c>
      <c r="G142" s="89">
        <v>566</v>
      </c>
      <c r="H142" s="70">
        <v>8</v>
      </c>
      <c r="I142" s="89">
        <v>0</v>
      </c>
      <c r="J142" s="89">
        <v>1</v>
      </c>
      <c r="K142" s="89" t="s">
        <v>62</v>
      </c>
      <c r="L142" s="77">
        <v>102</v>
      </c>
      <c r="M142" s="70">
        <v>18</v>
      </c>
      <c r="N142" s="70"/>
      <c r="O142" s="70"/>
      <c r="P142" s="70"/>
      <c r="Q142" s="70">
        <v>1</v>
      </c>
      <c r="R142" s="70">
        <v>37</v>
      </c>
      <c r="S142" s="70" t="s">
        <v>31</v>
      </c>
      <c r="T142" s="70" t="s">
        <v>69</v>
      </c>
      <c r="U142" s="70">
        <v>72</v>
      </c>
      <c r="V142" s="70"/>
      <c r="W142" s="70">
        <v>72</v>
      </c>
      <c r="X142" s="70"/>
      <c r="Y142" s="70"/>
      <c r="Z142" s="70">
        <v>28</v>
      </c>
      <c r="AA142" s="70"/>
      <c r="AB142" s="69"/>
      <c r="AC142" s="69"/>
      <c r="AD142" s="69"/>
      <c r="AE142" s="69"/>
    </row>
    <row r="143" spans="2:31" s="7" customFormat="1" ht="20.25" customHeight="1" x14ac:dyDescent="0.5">
      <c r="B143" s="121" t="s">
        <v>1526</v>
      </c>
      <c r="C143" s="70">
        <v>116</v>
      </c>
      <c r="D143" s="89" t="s">
        <v>30</v>
      </c>
      <c r="E143" s="89">
        <v>43568</v>
      </c>
      <c r="F143" s="89">
        <v>240</v>
      </c>
      <c r="G143" s="89">
        <v>1195</v>
      </c>
      <c r="H143" s="70">
        <v>8</v>
      </c>
      <c r="I143" s="89">
        <v>2</v>
      </c>
      <c r="J143" s="89">
        <v>3</v>
      </c>
      <c r="K143" s="97" t="s">
        <v>133</v>
      </c>
      <c r="L143" s="77">
        <v>1163</v>
      </c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69"/>
      <c r="AC143" s="69"/>
      <c r="AD143" s="69"/>
      <c r="AE143" s="69"/>
    </row>
    <row r="144" spans="2:31" s="7" customFormat="1" ht="20.25" customHeight="1" x14ac:dyDescent="0.5">
      <c r="B144" s="121" t="s">
        <v>1527</v>
      </c>
      <c r="C144" s="70">
        <v>117</v>
      </c>
      <c r="D144" s="89" t="s">
        <v>30</v>
      </c>
      <c r="E144" s="89">
        <v>14998</v>
      </c>
      <c r="F144" s="89">
        <v>76</v>
      </c>
      <c r="G144" s="89">
        <v>1524</v>
      </c>
      <c r="H144" s="70">
        <v>8</v>
      </c>
      <c r="I144" s="89">
        <v>21</v>
      </c>
      <c r="J144" s="89">
        <v>0</v>
      </c>
      <c r="K144" s="89" t="s">
        <v>40</v>
      </c>
      <c r="L144" s="77">
        <v>8482</v>
      </c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69"/>
      <c r="AC144" s="69"/>
      <c r="AD144" s="69"/>
      <c r="AE144" s="69"/>
    </row>
    <row r="145" spans="2:31" s="7" customFormat="1" ht="20.25" customHeight="1" x14ac:dyDescent="0.5">
      <c r="B145" s="121" t="s">
        <v>1528</v>
      </c>
      <c r="C145" s="70">
        <v>118</v>
      </c>
      <c r="D145" s="89" t="s">
        <v>30</v>
      </c>
      <c r="E145" s="89">
        <v>4933</v>
      </c>
      <c r="F145" s="89">
        <v>7</v>
      </c>
      <c r="G145" s="89">
        <v>115</v>
      </c>
      <c r="H145" s="70">
        <v>8</v>
      </c>
      <c r="I145" s="89">
        <v>0</v>
      </c>
      <c r="J145" s="89">
        <v>2</v>
      </c>
      <c r="K145" s="89" t="s">
        <v>276</v>
      </c>
      <c r="L145" s="77">
        <v>205.5</v>
      </c>
      <c r="M145" s="70">
        <v>28.5</v>
      </c>
      <c r="N145" s="70"/>
      <c r="O145" s="70"/>
      <c r="P145" s="70"/>
      <c r="Q145" s="70">
        <v>1</v>
      </c>
      <c r="R145" s="70">
        <v>38</v>
      </c>
      <c r="S145" s="70" t="s">
        <v>31</v>
      </c>
      <c r="T145" s="70" t="s">
        <v>73</v>
      </c>
      <c r="U145" s="70">
        <v>114</v>
      </c>
      <c r="V145" s="70"/>
      <c r="W145" s="70">
        <v>114</v>
      </c>
      <c r="X145" s="70"/>
      <c r="Y145" s="70"/>
      <c r="Z145" s="70">
        <v>28</v>
      </c>
      <c r="AA145" s="70"/>
      <c r="AB145" s="69"/>
      <c r="AC145" s="69"/>
      <c r="AD145" s="69"/>
      <c r="AE145" s="69"/>
    </row>
    <row r="146" spans="2:31" s="7" customFormat="1" ht="20.25" customHeight="1" x14ac:dyDescent="0.5">
      <c r="B146" s="121" t="s">
        <v>1529</v>
      </c>
      <c r="C146" s="70">
        <v>119</v>
      </c>
      <c r="D146" s="89" t="s">
        <v>30</v>
      </c>
      <c r="E146" s="89">
        <v>40124</v>
      </c>
      <c r="F146" s="89">
        <v>166</v>
      </c>
      <c r="G146" s="89">
        <v>900</v>
      </c>
      <c r="H146" s="70"/>
      <c r="I146" s="89">
        <v>0</v>
      </c>
      <c r="J146" s="89">
        <v>2</v>
      </c>
      <c r="K146" s="89" t="s">
        <v>92</v>
      </c>
      <c r="L146" s="77">
        <v>250</v>
      </c>
      <c r="M146" s="70">
        <v>15</v>
      </c>
      <c r="N146" s="70"/>
      <c r="O146" s="70"/>
      <c r="P146" s="70"/>
      <c r="Q146" s="70">
        <v>1</v>
      </c>
      <c r="R146" s="70">
        <v>40</v>
      </c>
      <c r="S146" s="70" t="s">
        <v>31</v>
      </c>
      <c r="T146" s="70" t="s">
        <v>73</v>
      </c>
      <c r="U146" s="70">
        <v>20</v>
      </c>
      <c r="V146" s="70"/>
      <c r="W146" s="70">
        <v>20</v>
      </c>
      <c r="X146" s="70"/>
      <c r="Y146" s="70"/>
      <c r="Z146" s="70">
        <v>13</v>
      </c>
      <c r="AA146" s="70"/>
      <c r="AB146" s="69"/>
      <c r="AC146" s="69"/>
      <c r="AD146" s="69"/>
      <c r="AE146" s="69"/>
    </row>
    <row r="147" spans="2:31" s="7" customFormat="1" ht="20.25" customHeight="1" x14ac:dyDescent="0.5">
      <c r="B147" s="121"/>
      <c r="C147" s="70"/>
      <c r="D147" s="89"/>
      <c r="E147" s="89"/>
      <c r="F147" s="89"/>
      <c r="G147" s="89"/>
      <c r="H147" s="70"/>
      <c r="I147" s="89"/>
      <c r="J147" s="89"/>
      <c r="K147" s="89"/>
      <c r="L147" s="77"/>
      <c r="M147" s="70"/>
      <c r="N147" s="70"/>
      <c r="O147" s="70"/>
      <c r="P147" s="70"/>
      <c r="Q147" s="70">
        <v>2</v>
      </c>
      <c r="R147" s="70"/>
      <c r="S147" s="70" t="s">
        <v>31</v>
      </c>
      <c r="T147" s="70" t="s">
        <v>69</v>
      </c>
      <c r="U147" s="70">
        <v>40</v>
      </c>
      <c r="V147" s="70"/>
      <c r="W147" s="70">
        <v>40</v>
      </c>
      <c r="X147" s="70"/>
      <c r="Y147" s="70"/>
      <c r="Z147" s="70">
        <v>15</v>
      </c>
      <c r="AA147" s="70"/>
      <c r="AB147" s="69"/>
      <c r="AC147" s="69"/>
      <c r="AD147" s="69"/>
      <c r="AE147" s="69"/>
    </row>
    <row r="148" spans="2:31" s="7" customFormat="1" ht="20.25" customHeight="1" x14ac:dyDescent="0.5">
      <c r="B148" s="121" t="s">
        <v>247</v>
      </c>
      <c r="C148" s="70">
        <v>120</v>
      </c>
      <c r="D148" s="89" t="s">
        <v>30</v>
      </c>
      <c r="E148" s="89">
        <v>44655</v>
      </c>
      <c r="F148" s="89">
        <v>26</v>
      </c>
      <c r="G148" s="89">
        <v>1190</v>
      </c>
      <c r="H148" s="70">
        <v>8</v>
      </c>
      <c r="I148" s="89">
        <v>0</v>
      </c>
      <c r="J148" s="89">
        <v>3</v>
      </c>
      <c r="K148" s="89" t="s">
        <v>62</v>
      </c>
      <c r="L148" s="77">
        <v>306.25</v>
      </c>
      <c r="M148" s="70">
        <v>13.75</v>
      </c>
      <c r="N148" s="70"/>
      <c r="O148" s="70"/>
      <c r="P148" s="70"/>
      <c r="Q148" s="70">
        <v>1</v>
      </c>
      <c r="R148" s="70">
        <v>43</v>
      </c>
      <c r="S148" s="78" t="s">
        <v>31</v>
      </c>
      <c r="T148" s="70" t="s">
        <v>32</v>
      </c>
      <c r="U148" s="70">
        <v>110</v>
      </c>
      <c r="V148" s="70"/>
      <c r="W148" s="70"/>
      <c r="X148" s="70"/>
      <c r="Y148" s="70"/>
      <c r="Z148" s="70"/>
      <c r="AA148" s="70"/>
      <c r="AB148" s="69"/>
      <c r="AC148" s="69"/>
      <c r="AD148" s="69"/>
      <c r="AE148" s="69"/>
    </row>
    <row r="149" spans="2:31" s="7" customFormat="1" ht="20.25" customHeight="1" x14ac:dyDescent="0.5">
      <c r="B149" s="121"/>
      <c r="C149" s="70"/>
      <c r="D149" s="89"/>
      <c r="E149" s="89"/>
      <c r="F149" s="89"/>
      <c r="G149" s="89"/>
      <c r="H149" s="70"/>
      <c r="I149" s="89"/>
      <c r="J149" s="89"/>
      <c r="K149" s="89"/>
      <c r="L149" s="77"/>
      <c r="M149" s="70"/>
      <c r="N149" s="70"/>
      <c r="O149" s="70"/>
      <c r="P149" s="70"/>
      <c r="Q149" s="70"/>
      <c r="R149" s="70"/>
      <c r="S149" s="78" t="s">
        <v>478</v>
      </c>
      <c r="T149" s="70"/>
      <c r="U149" s="70"/>
      <c r="V149" s="70"/>
      <c r="W149" s="70">
        <v>55</v>
      </c>
      <c r="X149" s="70"/>
      <c r="Y149" s="70"/>
      <c r="Z149" s="70">
        <v>22</v>
      </c>
      <c r="AA149" s="70"/>
      <c r="AB149" s="69"/>
      <c r="AC149" s="69"/>
      <c r="AD149" s="69"/>
      <c r="AE149" s="69"/>
    </row>
    <row r="150" spans="2:31" s="7" customFormat="1" ht="20.25" customHeight="1" x14ac:dyDescent="0.5">
      <c r="B150" s="121"/>
      <c r="C150" s="70"/>
      <c r="D150" s="89"/>
      <c r="E150" s="89"/>
      <c r="F150" s="89"/>
      <c r="G150" s="89"/>
      <c r="H150" s="70"/>
      <c r="I150" s="89"/>
      <c r="J150" s="89"/>
      <c r="K150" s="89"/>
      <c r="L150" s="77"/>
      <c r="M150" s="70"/>
      <c r="N150" s="70"/>
      <c r="O150" s="70"/>
      <c r="P150" s="70"/>
      <c r="Q150" s="70"/>
      <c r="R150" s="70"/>
      <c r="S150" s="78" t="s">
        <v>479</v>
      </c>
      <c r="T150" s="70"/>
      <c r="U150" s="70"/>
      <c r="V150" s="70"/>
      <c r="W150" s="70">
        <v>55</v>
      </c>
      <c r="X150" s="70"/>
      <c r="Y150" s="70"/>
      <c r="Z150" s="70"/>
      <c r="AA150" s="70"/>
      <c r="AB150" s="69"/>
      <c r="AC150" s="69"/>
      <c r="AD150" s="69"/>
      <c r="AE150" s="69"/>
    </row>
    <row r="151" spans="2:31" s="7" customFormat="1" ht="20.25" customHeight="1" x14ac:dyDescent="0.5">
      <c r="B151" s="121" t="s">
        <v>247</v>
      </c>
      <c r="C151" s="70">
        <v>121</v>
      </c>
      <c r="D151" s="89" t="s">
        <v>30</v>
      </c>
      <c r="E151" s="89">
        <v>41028</v>
      </c>
      <c r="F151" s="89">
        <v>108</v>
      </c>
      <c r="G151" s="89">
        <v>697</v>
      </c>
      <c r="H151" s="70">
        <v>8</v>
      </c>
      <c r="I151" s="89">
        <v>11</v>
      </c>
      <c r="J151" s="89">
        <v>1</v>
      </c>
      <c r="K151" s="89" t="s">
        <v>276</v>
      </c>
      <c r="L151" s="77">
        <v>4534</v>
      </c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69"/>
      <c r="AC151" s="69"/>
      <c r="AD151" s="69"/>
      <c r="AE151" s="69"/>
    </row>
    <row r="152" spans="2:31" s="7" customFormat="1" ht="20.25" customHeight="1" x14ac:dyDescent="0.5">
      <c r="B152" s="121" t="s">
        <v>1530</v>
      </c>
      <c r="C152" s="70">
        <v>122</v>
      </c>
      <c r="D152" s="89" t="s">
        <v>30</v>
      </c>
      <c r="E152" s="89">
        <v>43245</v>
      </c>
      <c r="F152" s="89">
        <v>235</v>
      </c>
      <c r="G152" s="89">
        <v>1187</v>
      </c>
      <c r="H152" s="70">
        <v>8</v>
      </c>
      <c r="I152" s="89">
        <v>1</v>
      </c>
      <c r="J152" s="89">
        <v>2</v>
      </c>
      <c r="K152" s="89" t="s">
        <v>83</v>
      </c>
      <c r="L152" s="77">
        <v>626.5</v>
      </c>
      <c r="M152" s="70">
        <v>37.5</v>
      </c>
      <c r="N152" s="70"/>
      <c r="O152" s="70"/>
      <c r="P152" s="70"/>
      <c r="Q152" s="70">
        <v>1</v>
      </c>
      <c r="R152" s="70">
        <v>44</v>
      </c>
      <c r="S152" s="70" t="s">
        <v>31</v>
      </c>
      <c r="T152" s="70" t="s">
        <v>32</v>
      </c>
      <c r="U152" s="70">
        <v>300</v>
      </c>
      <c r="V152" s="70"/>
      <c r="W152" s="70"/>
      <c r="X152" s="70"/>
      <c r="Y152" s="70"/>
      <c r="Z152" s="70"/>
      <c r="AA152" s="70"/>
      <c r="AB152" s="69"/>
      <c r="AC152" s="69"/>
      <c r="AD152" s="69"/>
      <c r="AE152" s="69"/>
    </row>
    <row r="153" spans="2:31" s="7" customFormat="1" ht="20.25" customHeight="1" x14ac:dyDescent="0.5">
      <c r="B153" s="121"/>
      <c r="C153" s="70"/>
      <c r="D153" s="89"/>
      <c r="E153" s="89"/>
      <c r="F153" s="89"/>
      <c r="G153" s="89"/>
      <c r="H153" s="70"/>
      <c r="I153" s="89"/>
      <c r="J153" s="89"/>
      <c r="K153" s="89"/>
      <c r="L153" s="77"/>
      <c r="M153" s="70"/>
      <c r="N153" s="70"/>
      <c r="O153" s="70"/>
      <c r="P153" s="70"/>
      <c r="Q153" s="70"/>
      <c r="R153" s="70"/>
      <c r="S153" s="70" t="s">
        <v>478</v>
      </c>
      <c r="T153" s="70"/>
      <c r="U153" s="70"/>
      <c r="V153" s="70"/>
      <c r="W153" s="70">
        <v>150</v>
      </c>
      <c r="X153" s="70"/>
      <c r="Y153" s="70"/>
      <c r="Z153" s="70">
        <v>22</v>
      </c>
      <c r="AA153" s="70"/>
      <c r="AB153" s="69"/>
      <c r="AC153" s="69"/>
      <c r="AD153" s="69"/>
      <c r="AE153" s="69"/>
    </row>
    <row r="154" spans="2:31" s="7" customFormat="1" ht="20.25" customHeight="1" x14ac:dyDescent="0.5">
      <c r="B154" s="121"/>
      <c r="C154" s="70"/>
      <c r="D154" s="89"/>
      <c r="E154" s="89"/>
      <c r="F154" s="89"/>
      <c r="G154" s="89"/>
      <c r="H154" s="70"/>
      <c r="I154" s="89"/>
      <c r="J154" s="89"/>
      <c r="K154" s="89"/>
      <c r="L154" s="77"/>
      <c r="M154" s="70"/>
      <c r="N154" s="70"/>
      <c r="O154" s="70"/>
      <c r="P154" s="70"/>
      <c r="Q154" s="70"/>
      <c r="R154" s="70"/>
      <c r="S154" s="70" t="s">
        <v>479</v>
      </c>
      <c r="T154" s="70"/>
      <c r="U154" s="70"/>
      <c r="V154" s="70"/>
      <c r="W154" s="70">
        <v>150</v>
      </c>
      <c r="X154" s="70"/>
      <c r="Y154" s="70"/>
      <c r="Z154" s="70"/>
      <c r="AA154" s="70"/>
      <c r="AB154" s="69"/>
      <c r="AC154" s="69"/>
      <c r="AD154" s="69"/>
      <c r="AE154" s="69"/>
    </row>
    <row r="155" spans="2:31" s="7" customFormat="1" ht="20.25" customHeight="1" x14ac:dyDescent="0.5">
      <c r="B155" s="121" t="s">
        <v>1531</v>
      </c>
      <c r="C155" s="70">
        <v>123</v>
      </c>
      <c r="D155" s="89" t="s">
        <v>30</v>
      </c>
      <c r="E155" s="89">
        <v>40113</v>
      </c>
      <c r="F155" s="89">
        <v>161</v>
      </c>
      <c r="G155" s="89">
        <v>889</v>
      </c>
      <c r="H155" s="70">
        <v>8</v>
      </c>
      <c r="I155" s="89">
        <v>1</v>
      </c>
      <c r="J155" s="89">
        <v>0</v>
      </c>
      <c r="K155" s="89" t="s">
        <v>76</v>
      </c>
      <c r="L155" s="77">
        <v>456</v>
      </c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69"/>
      <c r="AC155" s="69"/>
      <c r="AD155" s="69"/>
      <c r="AE155" s="69"/>
    </row>
    <row r="156" spans="2:31" s="7" customFormat="1" ht="20.25" customHeight="1" x14ac:dyDescent="0.5">
      <c r="B156" s="121" t="s">
        <v>1530</v>
      </c>
      <c r="C156" s="70">
        <v>124</v>
      </c>
      <c r="D156" s="89" t="s">
        <v>30</v>
      </c>
      <c r="E156" s="89">
        <v>15039</v>
      </c>
      <c r="F156" s="89">
        <v>23</v>
      </c>
      <c r="G156" s="89">
        <v>271</v>
      </c>
      <c r="H156" s="70">
        <v>8</v>
      </c>
      <c r="I156" s="89">
        <v>7</v>
      </c>
      <c r="J156" s="89">
        <v>2</v>
      </c>
      <c r="K156" s="89" t="s">
        <v>232</v>
      </c>
      <c r="L156" s="77">
        <v>3044</v>
      </c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69"/>
      <c r="AC156" s="69"/>
      <c r="AD156" s="69"/>
      <c r="AE156" s="69"/>
    </row>
    <row r="157" spans="2:31" s="7" customFormat="1" ht="20.25" customHeight="1" x14ac:dyDescent="0.5">
      <c r="B157" s="121" t="s">
        <v>1532</v>
      </c>
      <c r="C157" s="70">
        <v>125</v>
      </c>
      <c r="D157" s="89" t="s">
        <v>30</v>
      </c>
      <c r="E157" s="89">
        <v>14980</v>
      </c>
      <c r="F157" s="89">
        <v>46</v>
      </c>
      <c r="G157" s="89">
        <v>1506</v>
      </c>
      <c r="H157" s="70">
        <v>8</v>
      </c>
      <c r="I157" s="89">
        <v>22</v>
      </c>
      <c r="J157" s="89">
        <v>3</v>
      </c>
      <c r="K157" s="89" t="s">
        <v>172</v>
      </c>
      <c r="L157" s="77">
        <v>9162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69"/>
      <c r="AC157" s="69"/>
      <c r="AD157" s="69"/>
      <c r="AE157" s="69"/>
    </row>
    <row r="158" spans="2:31" s="7" customFormat="1" ht="20.25" customHeight="1" x14ac:dyDescent="0.5">
      <c r="B158" s="121" t="s">
        <v>1533</v>
      </c>
      <c r="C158" s="70">
        <v>126</v>
      </c>
      <c r="D158" s="89" t="s">
        <v>30</v>
      </c>
      <c r="E158" s="89">
        <v>14994</v>
      </c>
      <c r="F158" s="89">
        <v>78</v>
      </c>
      <c r="G158" s="89">
        <v>1520</v>
      </c>
      <c r="H158" s="70">
        <v>8</v>
      </c>
      <c r="I158" s="89">
        <v>6</v>
      </c>
      <c r="J158" s="89">
        <v>1</v>
      </c>
      <c r="K158" s="89" t="s">
        <v>129</v>
      </c>
      <c r="L158" s="77">
        <v>2558</v>
      </c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69"/>
      <c r="AC158" s="69"/>
      <c r="AD158" s="69"/>
      <c r="AE158" s="69"/>
    </row>
    <row r="159" spans="2:31" s="7" customFormat="1" ht="20.25" customHeight="1" x14ac:dyDescent="0.5">
      <c r="B159" s="121" t="s">
        <v>1533</v>
      </c>
      <c r="C159" s="70">
        <v>127</v>
      </c>
      <c r="D159" s="89" t="s">
        <v>30</v>
      </c>
      <c r="E159" s="89">
        <v>40123</v>
      </c>
      <c r="F159" s="89">
        <v>165</v>
      </c>
      <c r="G159" s="89">
        <v>899</v>
      </c>
      <c r="H159" s="70">
        <v>8</v>
      </c>
      <c r="I159" s="89">
        <v>0</v>
      </c>
      <c r="J159" s="89">
        <v>1</v>
      </c>
      <c r="K159" s="89" t="s">
        <v>237</v>
      </c>
      <c r="L159" s="77">
        <v>55</v>
      </c>
      <c r="M159" s="70">
        <v>45</v>
      </c>
      <c r="N159" s="70"/>
      <c r="O159" s="70"/>
      <c r="P159" s="70"/>
      <c r="Q159" s="70">
        <v>1</v>
      </c>
      <c r="R159" s="70">
        <v>51</v>
      </c>
      <c r="S159" s="70" t="s">
        <v>31</v>
      </c>
      <c r="T159" s="70" t="s">
        <v>73</v>
      </c>
      <c r="U159" s="70">
        <v>180</v>
      </c>
      <c r="V159" s="70"/>
      <c r="W159" s="70">
        <v>180</v>
      </c>
      <c r="X159" s="70"/>
      <c r="Y159" s="70"/>
      <c r="Z159" s="70">
        <v>20</v>
      </c>
      <c r="AA159" s="70"/>
      <c r="AB159" s="69"/>
      <c r="AC159" s="69"/>
      <c r="AD159" s="69"/>
      <c r="AE159" s="69"/>
    </row>
    <row r="160" spans="2:31" s="7" customFormat="1" ht="20.25" customHeight="1" x14ac:dyDescent="0.5">
      <c r="B160" s="121" t="s">
        <v>1533</v>
      </c>
      <c r="C160" s="70">
        <v>128</v>
      </c>
      <c r="D160" s="89" t="s">
        <v>30</v>
      </c>
      <c r="E160" s="89">
        <v>39856</v>
      </c>
      <c r="F160" s="89">
        <v>103</v>
      </c>
      <c r="G160" s="89">
        <v>611</v>
      </c>
      <c r="H160" s="70">
        <v>8</v>
      </c>
      <c r="I160" s="89">
        <v>5</v>
      </c>
      <c r="J160" s="89">
        <v>2</v>
      </c>
      <c r="K160" s="89" t="s">
        <v>123</v>
      </c>
      <c r="L160" s="77">
        <v>2280</v>
      </c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69"/>
      <c r="AC160" s="69"/>
      <c r="AD160" s="69"/>
      <c r="AE160" s="69"/>
    </row>
    <row r="161" spans="2:31" s="8" customFormat="1" ht="20.25" customHeight="1" x14ac:dyDescent="0.5">
      <c r="B161" s="82" t="s">
        <v>1534</v>
      </c>
      <c r="C161" s="70">
        <v>129</v>
      </c>
      <c r="D161" s="78" t="s">
        <v>30</v>
      </c>
      <c r="E161" s="70">
        <v>40045</v>
      </c>
      <c r="F161" s="70">
        <v>196</v>
      </c>
      <c r="G161" s="70">
        <v>821</v>
      </c>
      <c r="H161" s="70">
        <v>8</v>
      </c>
      <c r="I161" s="70">
        <v>5</v>
      </c>
      <c r="J161" s="70">
        <v>1</v>
      </c>
      <c r="K161" s="70">
        <v>10</v>
      </c>
      <c r="L161" s="77">
        <v>2110</v>
      </c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94"/>
      <c r="AC161" s="94"/>
      <c r="AD161" s="94"/>
      <c r="AE161" s="94"/>
    </row>
    <row r="162" spans="2:31" s="7" customFormat="1" ht="20.25" customHeight="1" x14ac:dyDescent="0.5">
      <c r="B162" s="121" t="s">
        <v>1535</v>
      </c>
      <c r="C162" s="70">
        <v>130</v>
      </c>
      <c r="D162" s="89" t="s">
        <v>30</v>
      </c>
      <c r="E162" s="89">
        <v>49346</v>
      </c>
      <c r="F162" s="89">
        <v>40</v>
      </c>
      <c r="G162" s="89">
        <v>1396</v>
      </c>
      <c r="H162" s="70">
        <v>8</v>
      </c>
      <c r="I162" s="89">
        <v>2</v>
      </c>
      <c r="J162" s="89">
        <v>3</v>
      </c>
      <c r="K162" s="89" t="s">
        <v>188</v>
      </c>
      <c r="L162" s="77">
        <v>1138</v>
      </c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69"/>
      <c r="AC162" s="69"/>
      <c r="AD162" s="69"/>
      <c r="AE162" s="69"/>
    </row>
    <row r="163" spans="2:31" s="7" customFormat="1" ht="20.25" customHeight="1" x14ac:dyDescent="0.5">
      <c r="B163" s="121" t="s">
        <v>1536</v>
      </c>
      <c r="C163" s="70">
        <v>131</v>
      </c>
      <c r="D163" s="89" t="s">
        <v>30</v>
      </c>
      <c r="E163" s="89">
        <v>40121</v>
      </c>
      <c r="F163" s="89">
        <v>153</v>
      </c>
      <c r="G163" s="89">
        <v>897</v>
      </c>
      <c r="H163" s="70">
        <v>8</v>
      </c>
      <c r="I163" s="89">
        <v>0</v>
      </c>
      <c r="J163" s="89">
        <v>3</v>
      </c>
      <c r="K163" s="97" t="s">
        <v>57</v>
      </c>
      <c r="L163" s="77">
        <v>346.75</v>
      </c>
      <c r="M163" s="70">
        <v>38.25</v>
      </c>
      <c r="N163" s="70"/>
      <c r="O163" s="70"/>
      <c r="P163" s="70"/>
      <c r="Q163" s="70"/>
      <c r="R163" s="70"/>
      <c r="S163" s="70" t="s">
        <v>31</v>
      </c>
      <c r="T163" s="70" t="s">
        <v>32</v>
      </c>
      <c r="U163" s="70">
        <v>306</v>
      </c>
      <c r="V163" s="70"/>
      <c r="W163" s="70"/>
      <c r="X163" s="70"/>
      <c r="Y163" s="70"/>
      <c r="Z163" s="70"/>
      <c r="AA163" s="70"/>
      <c r="AB163" s="69"/>
      <c r="AC163" s="69"/>
      <c r="AD163" s="69"/>
      <c r="AE163" s="69"/>
    </row>
    <row r="164" spans="2:31" s="7" customFormat="1" ht="20.25" customHeight="1" x14ac:dyDescent="0.5">
      <c r="B164" s="121"/>
      <c r="C164" s="70"/>
      <c r="D164" s="89"/>
      <c r="E164" s="89"/>
      <c r="F164" s="89"/>
      <c r="G164" s="89"/>
      <c r="H164" s="70"/>
      <c r="I164" s="89"/>
      <c r="J164" s="89"/>
      <c r="K164" s="97"/>
      <c r="L164" s="77"/>
      <c r="M164" s="70"/>
      <c r="N164" s="70"/>
      <c r="O164" s="70"/>
      <c r="P164" s="70"/>
      <c r="Q164" s="70"/>
      <c r="R164" s="70"/>
      <c r="S164" s="70" t="s">
        <v>478</v>
      </c>
      <c r="T164" s="70"/>
      <c r="U164" s="70"/>
      <c r="V164" s="70"/>
      <c r="W164" s="70">
        <v>153</v>
      </c>
      <c r="X164" s="70"/>
      <c r="Y164" s="70"/>
      <c r="Z164" s="70">
        <v>25</v>
      </c>
      <c r="AA164" s="70"/>
      <c r="AB164" s="69"/>
      <c r="AC164" s="69"/>
      <c r="AD164" s="69"/>
      <c r="AE164" s="69"/>
    </row>
    <row r="165" spans="2:31" s="7" customFormat="1" ht="20.25" customHeight="1" x14ac:dyDescent="0.5">
      <c r="B165" s="121"/>
      <c r="C165" s="70"/>
      <c r="D165" s="89"/>
      <c r="E165" s="89"/>
      <c r="F165" s="89"/>
      <c r="G165" s="89"/>
      <c r="H165" s="70"/>
      <c r="I165" s="89"/>
      <c r="J165" s="89"/>
      <c r="K165" s="97"/>
      <c r="L165" s="77"/>
      <c r="M165" s="70"/>
      <c r="N165" s="70"/>
      <c r="O165" s="70"/>
      <c r="P165" s="70"/>
      <c r="Q165" s="70"/>
      <c r="R165" s="70"/>
      <c r="S165" s="70" t="s">
        <v>479</v>
      </c>
      <c r="T165" s="70"/>
      <c r="U165" s="70"/>
      <c r="V165" s="70"/>
      <c r="W165" s="70">
        <v>153</v>
      </c>
      <c r="X165" s="70"/>
      <c r="Y165" s="70"/>
      <c r="Z165" s="70"/>
      <c r="AA165" s="70"/>
      <c r="AB165" s="69"/>
      <c r="AC165" s="69"/>
      <c r="AD165" s="69"/>
      <c r="AE165" s="69"/>
    </row>
    <row r="166" spans="2:31" s="7" customFormat="1" ht="20.25" customHeight="1" x14ac:dyDescent="0.5">
      <c r="B166" s="121" t="s">
        <v>1537</v>
      </c>
      <c r="C166" s="70">
        <v>132</v>
      </c>
      <c r="D166" s="89" t="s">
        <v>30</v>
      </c>
      <c r="E166" s="89">
        <v>15075</v>
      </c>
      <c r="F166" s="89">
        <v>48</v>
      </c>
      <c r="G166" s="89">
        <v>3062</v>
      </c>
      <c r="H166" s="70">
        <v>8</v>
      </c>
      <c r="I166" s="89">
        <v>9</v>
      </c>
      <c r="J166" s="89">
        <v>2</v>
      </c>
      <c r="K166" s="89" t="s">
        <v>382</v>
      </c>
      <c r="L166" s="77">
        <v>3822</v>
      </c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69"/>
      <c r="AC166" s="69"/>
      <c r="AD166" s="69"/>
      <c r="AE166" s="69"/>
    </row>
    <row r="167" spans="2:31" s="7" customFormat="1" ht="20.25" customHeight="1" x14ac:dyDescent="0.5">
      <c r="B167" s="121" t="s">
        <v>1538</v>
      </c>
      <c r="C167" s="70">
        <v>133</v>
      </c>
      <c r="D167" s="89" t="s">
        <v>30</v>
      </c>
      <c r="E167" s="89">
        <v>21263</v>
      </c>
      <c r="F167" s="89">
        <v>81</v>
      </c>
      <c r="G167" s="89">
        <v>481</v>
      </c>
      <c r="H167" s="70">
        <v>8</v>
      </c>
      <c r="I167" s="89">
        <v>9</v>
      </c>
      <c r="J167" s="89">
        <v>2</v>
      </c>
      <c r="K167" s="89" t="s">
        <v>382</v>
      </c>
      <c r="L167" s="77">
        <v>3822</v>
      </c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69"/>
      <c r="AC167" s="69"/>
      <c r="AD167" s="69"/>
      <c r="AE167" s="69"/>
    </row>
    <row r="168" spans="2:31" s="7" customFormat="1" ht="20.25" customHeight="1" x14ac:dyDescent="0.5">
      <c r="B168" s="121" t="s">
        <v>1536</v>
      </c>
      <c r="C168" s="70">
        <v>134</v>
      </c>
      <c r="D168" s="89" t="s">
        <v>30</v>
      </c>
      <c r="E168" s="89">
        <v>40169</v>
      </c>
      <c r="F168" s="89">
        <v>142</v>
      </c>
      <c r="G168" s="89">
        <v>945</v>
      </c>
      <c r="H168" s="70">
        <v>8</v>
      </c>
      <c r="I168" s="89">
        <v>8</v>
      </c>
      <c r="J168" s="89">
        <v>0</v>
      </c>
      <c r="K168" s="89" t="s">
        <v>126</v>
      </c>
      <c r="L168" s="77">
        <v>3286</v>
      </c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69"/>
      <c r="AC168" s="69"/>
      <c r="AD168" s="69"/>
      <c r="AE168" s="69"/>
    </row>
    <row r="169" spans="2:31" s="8" customFormat="1" ht="20.25" customHeight="1" x14ac:dyDescent="0.5">
      <c r="B169" s="82" t="s">
        <v>1539</v>
      </c>
      <c r="C169" s="70">
        <v>135</v>
      </c>
      <c r="D169" s="78" t="s">
        <v>30</v>
      </c>
      <c r="E169" s="70">
        <v>55492</v>
      </c>
      <c r="F169" s="70">
        <v>84</v>
      </c>
      <c r="G169" s="70">
        <v>2361</v>
      </c>
      <c r="H169" s="70">
        <v>8</v>
      </c>
      <c r="I169" s="70">
        <v>0</v>
      </c>
      <c r="J169" s="70">
        <v>1</v>
      </c>
      <c r="K169" s="70">
        <v>15</v>
      </c>
      <c r="L169" s="77">
        <v>115</v>
      </c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94"/>
      <c r="AC169" s="94"/>
      <c r="AD169" s="94"/>
      <c r="AE169" s="94"/>
    </row>
    <row r="170" spans="2:31" s="7" customFormat="1" ht="20.25" customHeight="1" x14ac:dyDescent="0.5">
      <c r="B170" s="121" t="s">
        <v>1540</v>
      </c>
      <c r="C170" s="70">
        <v>136</v>
      </c>
      <c r="D170" s="89" t="s">
        <v>30</v>
      </c>
      <c r="E170" s="89">
        <v>40111</v>
      </c>
      <c r="F170" s="89">
        <v>160</v>
      </c>
      <c r="G170" s="89">
        <v>887</v>
      </c>
      <c r="H170" s="70">
        <v>8</v>
      </c>
      <c r="I170" s="89">
        <v>0</v>
      </c>
      <c r="J170" s="89">
        <v>3</v>
      </c>
      <c r="K170" s="89" t="s">
        <v>1516</v>
      </c>
      <c r="L170" s="77">
        <v>312.5</v>
      </c>
      <c r="M170" s="70">
        <v>13.5</v>
      </c>
      <c r="N170" s="70"/>
      <c r="O170" s="70"/>
      <c r="P170" s="70"/>
      <c r="Q170" s="70">
        <v>1</v>
      </c>
      <c r="R170" s="70">
        <v>61</v>
      </c>
      <c r="S170" s="70" t="s">
        <v>31</v>
      </c>
      <c r="T170" s="70" t="s">
        <v>73</v>
      </c>
      <c r="U170" s="70">
        <v>54</v>
      </c>
      <c r="V170" s="70"/>
      <c r="W170" s="70">
        <v>54</v>
      </c>
      <c r="X170" s="70"/>
      <c r="Y170" s="70"/>
      <c r="Z170" s="70">
        <v>6</v>
      </c>
      <c r="AA170" s="70"/>
      <c r="AB170" s="69"/>
      <c r="AC170" s="69"/>
      <c r="AD170" s="69"/>
      <c r="AE170" s="69"/>
    </row>
    <row r="171" spans="2:31" s="7" customFormat="1" ht="20.25" customHeight="1" x14ac:dyDescent="0.5">
      <c r="B171" s="121" t="s">
        <v>1540</v>
      </c>
      <c r="C171" s="70">
        <v>137</v>
      </c>
      <c r="D171" s="89" t="s">
        <v>30</v>
      </c>
      <c r="E171" s="89">
        <v>39746</v>
      </c>
      <c r="F171" s="89">
        <v>124</v>
      </c>
      <c r="G171" s="89">
        <v>764</v>
      </c>
      <c r="H171" s="70">
        <v>8</v>
      </c>
      <c r="I171" s="89">
        <v>2</v>
      </c>
      <c r="J171" s="89">
        <v>1</v>
      </c>
      <c r="K171" s="89" t="s">
        <v>369</v>
      </c>
      <c r="L171" s="77">
        <v>945</v>
      </c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69"/>
      <c r="AC171" s="69"/>
      <c r="AD171" s="69"/>
      <c r="AE171" s="69"/>
    </row>
    <row r="172" spans="2:31" s="7" customFormat="1" ht="20.25" customHeight="1" x14ac:dyDescent="0.5">
      <c r="B172" s="121" t="s">
        <v>1540</v>
      </c>
      <c r="C172" s="70">
        <v>138</v>
      </c>
      <c r="D172" s="89" t="s">
        <v>30</v>
      </c>
      <c r="E172" s="89">
        <v>21610</v>
      </c>
      <c r="F172" s="89">
        <v>91</v>
      </c>
      <c r="G172" s="89">
        <v>488</v>
      </c>
      <c r="H172" s="70">
        <v>8</v>
      </c>
      <c r="I172" s="89">
        <v>3</v>
      </c>
      <c r="J172" s="89">
        <v>3</v>
      </c>
      <c r="K172" s="89" t="s">
        <v>145</v>
      </c>
      <c r="L172" s="77">
        <v>1519</v>
      </c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69"/>
      <c r="AC172" s="69"/>
      <c r="AD172" s="69"/>
      <c r="AE172" s="69"/>
    </row>
    <row r="173" spans="2:31" s="7" customFormat="1" ht="20.25" customHeight="1" x14ac:dyDescent="0.5">
      <c r="B173" s="121" t="s">
        <v>1541</v>
      </c>
      <c r="C173" s="70">
        <v>139</v>
      </c>
      <c r="D173" s="89" t="s">
        <v>30</v>
      </c>
      <c r="E173" s="89">
        <v>39846</v>
      </c>
      <c r="F173" s="89">
        <v>173</v>
      </c>
      <c r="G173" s="89">
        <v>2915</v>
      </c>
      <c r="H173" s="70">
        <v>8</v>
      </c>
      <c r="I173" s="89">
        <v>2</v>
      </c>
      <c r="J173" s="89">
        <v>1</v>
      </c>
      <c r="K173" s="89" t="s">
        <v>61</v>
      </c>
      <c r="L173" s="77">
        <v>904</v>
      </c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69"/>
      <c r="AC173" s="69"/>
      <c r="AD173" s="69"/>
      <c r="AE173" s="69"/>
    </row>
    <row r="174" spans="2:31" s="7" customFormat="1" ht="20.25" customHeight="1" x14ac:dyDescent="0.5">
      <c r="B174" s="121" t="s">
        <v>1542</v>
      </c>
      <c r="C174" s="70">
        <v>140</v>
      </c>
      <c r="D174" s="89" t="s">
        <v>30</v>
      </c>
      <c r="E174" s="89">
        <v>40115</v>
      </c>
      <c r="F174" s="89">
        <v>154</v>
      </c>
      <c r="G174" s="89">
        <v>891</v>
      </c>
      <c r="H174" s="70">
        <v>8</v>
      </c>
      <c r="I174" s="89">
        <v>0</v>
      </c>
      <c r="J174" s="89">
        <v>1</v>
      </c>
      <c r="K174" s="89" t="s">
        <v>95</v>
      </c>
      <c r="L174" s="77">
        <v>90.75</v>
      </c>
      <c r="M174" s="70">
        <v>19.25</v>
      </c>
      <c r="N174" s="70"/>
      <c r="O174" s="70"/>
      <c r="P174" s="70"/>
      <c r="Q174" s="70">
        <v>1</v>
      </c>
      <c r="R174" s="70">
        <v>62</v>
      </c>
      <c r="S174" s="70" t="s">
        <v>31</v>
      </c>
      <c r="T174" s="70" t="s">
        <v>73</v>
      </c>
      <c r="U174" s="70">
        <v>77</v>
      </c>
      <c r="V174" s="70"/>
      <c r="W174" s="70">
        <v>77</v>
      </c>
      <c r="X174" s="70"/>
      <c r="Y174" s="70"/>
      <c r="Z174" s="70">
        <v>6</v>
      </c>
      <c r="AA174" s="70"/>
      <c r="AB174" s="69"/>
      <c r="AC174" s="69"/>
      <c r="AD174" s="69"/>
      <c r="AE174" s="69"/>
    </row>
    <row r="175" spans="2:31" s="7" customFormat="1" ht="20.25" customHeight="1" x14ac:dyDescent="0.5">
      <c r="B175" s="121" t="s">
        <v>1543</v>
      </c>
      <c r="C175" s="70">
        <v>141</v>
      </c>
      <c r="D175" s="89" t="s">
        <v>30</v>
      </c>
      <c r="E175" s="89">
        <v>4932</v>
      </c>
      <c r="F175" s="89">
        <v>8</v>
      </c>
      <c r="G175" s="89">
        <v>114</v>
      </c>
      <c r="H175" s="70">
        <v>8</v>
      </c>
      <c r="I175" s="89">
        <v>0</v>
      </c>
      <c r="J175" s="89">
        <v>1</v>
      </c>
      <c r="K175" s="89" t="s">
        <v>139</v>
      </c>
      <c r="L175" s="77">
        <v>172</v>
      </c>
      <c r="M175" s="70">
        <v>24</v>
      </c>
      <c r="N175" s="70"/>
      <c r="O175" s="70"/>
      <c r="P175" s="70"/>
      <c r="Q175" s="70">
        <v>1</v>
      </c>
      <c r="R175" s="70">
        <v>63</v>
      </c>
      <c r="S175" s="70" t="s">
        <v>31</v>
      </c>
      <c r="T175" s="70" t="s">
        <v>73</v>
      </c>
      <c r="U175" s="70">
        <v>96</v>
      </c>
      <c r="V175" s="70"/>
      <c r="W175" s="70">
        <v>96</v>
      </c>
      <c r="X175" s="70"/>
      <c r="Y175" s="70"/>
      <c r="Z175" s="70">
        <v>18</v>
      </c>
      <c r="AA175" s="70"/>
      <c r="AB175" s="69"/>
      <c r="AC175" s="69"/>
      <c r="AD175" s="69"/>
      <c r="AE175" s="69"/>
    </row>
    <row r="176" spans="2:31" s="8" customFormat="1" ht="20.25" customHeight="1" x14ac:dyDescent="0.5">
      <c r="B176" s="82" t="s">
        <v>1544</v>
      </c>
      <c r="C176" s="70">
        <v>142</v>
      </c>
      <c r="D176" s="78" t="s">
        <v>30</v>
      </c>
      <c r="E176" s="70">
        <v>36567</v>
      </c>
      <c r="F176" s="70">
        <v>252</v>
      </c>
      <c r="G176" s="70">
        <v>2836</v>
      </c>
      <c r="H176" s="70">
        <v>8</v>
      </c>
      <c r="I176" s="70">
        <v>7</v>
      </c>
      <c r="J176" s="70">
        <v>1</v>
      </c>
      <c r="K176" s="70">
        <v>50</v>
      </c>
      <c r="L176" s="77">
        <v>2950</v>
      </c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94"/>
      <c r="AC176" s="94"/>
      <c r="AD176" s="94"/>
      <c r="AE176" s="94"/>
    </row>
    <row r="177" spans="2:31" s="7" customFormat="1" ht="20.25" customHeight="1" x14ac:dyDescent="0.5">
      <c r="B177" s="121" t="s">
        <v>1545</v>
      </c>
      <c r="C177" s="70">
        <v>143</v>
      </c>
      <c r="D177" s="89" t="s">
        <v>30</v>
      </c>
      <c r="E177" s="89">
        <v>40120</v>
      </c>
      <c r="F177" s="89">
        <v>151</v>
      </c>
      <c r="G177" s="89">
        <v>896</v>
      </c>
      <c r="H177" s="70">
        <v>8</v>
      </c>
      <c r="I177" s="89">
        <v>1</v>
      </c>
      <c r="J177" s="89">
        <v>2</v>
      </c>
      <c r="K177" s="89" t="s">
        <v>210</v>
      </c>
      <c r="L177" s="77">
        <v>592.25</v>
      </c>
      <c r="M177" s="70">
        <v>15.75</v>
      </c>
      <c r="N177" s="70"/>
      <c r="O177" s="70"/>
      <c r="P177" s="70"/>
      <c r="Q177" s="70">
        <v>1</v>
      </c>
      <c r="R177" s="70">
        <v>74</v>
      </c>
      <c r="S177" s="70" t="s">
        <v>31</v>
      </c>
      <c r="T177" s="70" t="s">
        <v>73</v>
      </c>
      <c r="U177" s="70">
        <v>63</v>
      </c>
      <c r="V177" s="70"/>
      <c r="W177" s="70">
        <v>63</v>
      </c>
      <c r="X177" s="70"/>
      <c r="Y177" s="70"/>
      <c r="Z177" s="70">
        <v>1</v>
      </c>
      <c r="AA177" s="70"/>
      <c r="AB177" s="69"/>
      <c r="AC177" s="69"/>
      <c r="AD177" s="69"/>
      <c r="AE177" s="69"/>
    </row>
    <row r="178" spans="2:31" s="7" customFormat="1" ht="20.25" customHeight="1" x14ac:dyDescent="0.5">
      <c r="B178" s="121" t="s">
        <v>1545</v>
      </c>
      <c r="C178" s="70">
        <v>144</v>
      </c>
      <c r="D178" s="89" t="s">
        <v>30</v>
      </c>
      <c r="E178" s="89">
        <v>40088</v>
      </c>
      <c r="F178" s="89">
        <v>122</v>
      </c>
      <c r="G178" s="89">
        <v>864</v>
      </c>
      <c r="H178" s="70">
        <v>8</v>
      </c>
      <c r="I178" s="89">
        <v>3</v>
      </c>
      <c r="J178" s="89">
        <v>3</v>
      </c>
      <c r="K178" s="89" t="s">
        <v>95</v>
      </c>
      <c r="L178" s="77">
        <v>1510</v>
      </c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69"/>
      <c r="AC178" s="69"/>
      <c r="AD178" s="69"/>
      <c r="AE178" s="69"/>
    </row>
    <row r="179" spans="2:31" s="7" customFormat="1" ht="20.25" customHeight="1" x14ac:dyDescent="0.5">
      <c r="B179" s="121" t="s">
        <v>1545</v>
      </c>
      <c r="C179" s="70">
        <v>145</v>
      </c>
      <c r="D179" s="89" t="s">
        <v>30</v>
      </c>
      <c r="E179" s="89">
        <v>15066</v>
      </c>
      <c r="F179" s="89">
        <v>42</v>
      </c>
      <c r="G179" s="89">
        <v>298</v>
      </c>
      <c r="H179" s="70">
        <v>8</v>
      </c>
      <c r="I179" s="89">
        <v>19</v>
      </c>
      <c r="J179" s="89">
        <v>2</v>
      </c>
      <c r="K179" s="89" t="s">
        <v>150</v>
      </c>
      <c r="L179" s="77">
        <v>7812</v>
      </c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69"/>
      <c r="AC179" s="69"/>
      <c r="AD179" s="69"/>
      <c r="AE179" s="69"/>
    </row>
    <row r="180" spans="2:31" s="7" customFormat="1" ht="20.25" customHeight="1" x14ac:dyDescent="0.5">
      <c r="B180" s="121" t="s">
        <v>1546</v>
      </c>
      <c r="C180" s="70">
        <v>146</v>
      </c>
      <c r="D180" s="89" t="s">
        <v>30</v>
      </c>
      <c r="E180" s="89">
        <v>57475</v>
      </c>
      <c r="F180" s="89">
        <v>227</v>
      </c>
      <c r="G180" s="89">
        <v>1953</v>
      </c>
      <c r="H180" s="70">
        <v>8</v>
      </c>
      <c r="I180" s="89">
        <v>2</v>
      </c>
      <c r="J180" s="89">
        <v>3</v>
      </c>
      <c r="K180" s="89" t="s">
        <v>66</v>
      </c>
      <c r="L180" s="77">
        <v>1102</v>
      </c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69"/>
      <c r="AC180" s="69"/>
      <c r="AD180" s="69"/>
      <c r="AE180" s="69"/>
    </row>
    <row r="181" spans="2:31" s="7" customFormat="1" ht="20.25" customHeight="1" x14ac:dyDescent="0.5">
      <c r="B181" s="121" t="s">
        <v>1547</v>
      </c>
      <c r="C181" s="70">
        <v>147</v>
      </c>
      <c r="D181" s="89" t="s">
        <v>30</v>
      </c>
      <c r="E181" s="89">
        <v>4082</v>
      </c>
      <c r="F181" s="89">
        <v>9</v>
      </c>
      <c r="G181" s="89">
        <v>113</v>
      </c>
      <c r="H181" s="70">
        <v>8</v>
      </c>
      <c r="I181" s="89">
        <v>0</v>
      </c>
      <c r="J181" s="89">
        <v>2</v>
      </c>
      <c r="K181" s="89" t="s">
        <v>95</v>
      </c>
      <c r="L181" s="77">
        <v>210</v>
      </c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69"/>
      <c r="AC181" s="69"/>
      <c r="AD181" s="69"/>
      <c r="AE181" s="69"/>
    </row>
    <row r="182" spans="2:31" s="15" customFormat="1" ht="20.25" customHeight="1" x14ac:dyDescent="0.2">
      <c r="B182" s="82" t="s">
        <v>1548</v>
      </c>
      <c r="C182" s="70">
        <v>148</v>
      </c>
      <c r="D182" s="70" t="s">
        <v>327</v>
      </c>
      <c r="E182" s="70">
        <v>2732</v>
      </c>
      <c r="F182" s="70">
        <v>8</v>
      </c>
      <c r="G182" s="70">
        <v>32</v>
      </c>
      <c r="H182" s="70">
        <v>8</v>
      </c>
      <c r="I182" s="70">
        <v>3</v>
      </c>
      <c r="J182" s="70">
        <v>2</v>
      </c>
      <c r="K182" s="70">
        <v>57</v>
      </c>
      <c r="L182" s="77">
        <v>1457</v>
      </c>
      <c r="M182" s="70"/>
      <c r="N182" s="70"/>
      <c r="O182" s="70"/>
      <c r="P182" s="70"/>
      <c r="Q182" s="70"/>
      <c r="R182" s="70"/>
      <c r="S182" s="78"/>
      <c r="T182" s="78"/>
      <c r="U182" s="70"/>
      <c r="V182" s="70"/>
      <c r="W182" s="70"/>
      <c r="X182" s="70"/>
      <c r="Y182" s="70"/>
      <c r="Z182" s="70"/>
      <c r="AA182" s="70"/>
      <c r="AB182" s="95"/>
      <c r="AC182" s="95"/>
      <c r="AD182" s="95"/>
      <c r="AE182" s="95"/>
    </row>
    <row r="183" spans="2:31" s="15" customFormat="1" ht="20.25" customHeight="1" x14ac:dyDescent="0.2">
      <c r="B183" s="82" t="s">
        <v>1549</v>
      </c>
      <c r="C183" s="70">
        <v>149</v>
      </c>
      <c r="D183" s="70" t="s">
        <v>327</v>
      </c>
      <c r="E183" s="70">
        <v>342</v>
      </c>
      <c r="F183" s="70">
        <v>156</v>
      </c>
      <c r="G183" s="70">
        <v>42</v>
      </c>
      <c r="H183" s="70">
        <v>8</v>
      </c>
      <c r="I183" s="70">
        <v>2</v>
      </c>
      <c r="J183" s="70">
        <v>0</v>
      </c>
      <c r="K183" s="70">
        <v>90</v>
      </c>
      <c r="L183" s="77">
        <v>890</v>
      </c>
      <c r="M183" s="70"/>
      <c r="N183" s="70"/>
      <c r="O183" s="70"/>
      <c r="P183" s="70"/>
      <c r="Q183" s="70"/>
      <c r="R183" s="70"/>
      <c r="S183" s="78"/>
      <c r="T183" s="78"/>
      <c r="U183" s="70"/>
      <c r="V183" s="70"/>
      <c r="W183" s="70"/>
      <c r="X183" s="70"/>
      <c r="Y183" s="70"/>
      <c r="Z183" s="70"/>
      <c r="AA183" s="70"/>
      <c r="AB183" s="95"/>
      <c r="AC183" s="95"/>
      <c r="AD183" s="95"/>
      <c r="AE183" s="95"/>
    </row>
    <row r="184" spans="2:31" s="15" customFormat="1" ht="20.25" customHeight="1" x14ac:dyDescent="0.2">
      <c r="B184" s="82" t="s">
        <v>1550</v>
      </c>
      <c r="C184" s="70">
        <v>150</v>
      </c>
      <c r="D184" s="70" t="s">
        <v>327</v>
      </c>
      <c r="E184" s="70">
        <v>29</v>
      </c>
      <c r="F184" s="70">
        <v>215</v>
      </c>
      <c r="G184" s="70">
        <v>29</v>
      </c>
      <c r="H184" s="70">
        <v>8</v>
      </c>
      <c r="I184" s="70">
        <v>14</v>
      </c>
      <c r="J184" s="70">
        <v>0</v>
      </c>
      <c r="K184" s="70">
        <v>0</v>
      </c>
      <c r="L184" s="77">
        <v>5600</v>
      </c>
      <c r="M184" s="70"/>
      <c r="N184" s="70"/>
      <c r="O184" s="70"/>
      <c r="P184" s="70"/>
      <c r="Q184" s="70"/>
      <c r="R184" s="70"/>
      <c r="S184" s="78"/>
      <c r="T184" s="78"/>
      <c r="U184" s="70"/>
      <c r="V184" s="70"/>
      <c r="W184" s="70"/>
      <c r="X184" s="70"/>
      <c r="Y184" s="70"/>
      <c r="Z184" s="70"/>
      <c r="AA184" s="70"/>
      <c r="AB184" s="95"/>
      <c r="AC184" s="95"/>
      <c r="AD184" s="95"/>
      <c r="AE184" s="95"/>
    </row>
    <row r="185" spans="2:31" s="15" customFormat="1" ht="20.25" customHeight="1" x14ac:dyDescent="0.2">
      <c r="B185" s="82" t="s">
        <v>1551</v>
      </c>
      <c r="C185" s="70">
        <v>151</v>
      </c>
      <c r="D185" s="70" t="s">
        <v>327</v>
      </c>
      <c r="E185" s="70">
        <v>392</v>
      </c>
      <c r="F185" s="70">
        <v>176</v>
      </c>
      <c r="G185" s="70">
        <v>42</v>
      </c>
      <c r="H185" s="70">
        <v>8</v>
      </c>
      <c r="I185" s="70">
        <v>0</v>
      </c>
      <c r="J185" s="70">
        <v>2</v>
      </c>
      <c r="K185" s="70">
        <v>73</v>
      </c>
      <c r="L185" s="77">
        <v>254.25</v>
      </c>
      <c r="M185" s="70">
        <v>18.75</v>
      </c>
      <c r="N185" s="70"/>
      <c r="O185" s="70"/>
      <c r="P185" s="70"/>
      <c r="Q185" s="70">
        <v>1</v>
      </c>
      <c r="R185" s="70">
        <v>16</v>
      </c>
      <c r="S185" s="78" t="s">
        <v>31</v>
      </c>
      <c r="T185" s="78" t="s">
        <v>69</v>
      </c>
      <c r="U185" s="70">
        <v>75</v>
      </c>
      <c r="V185" s="70"/>
      <c r="W185" s="70">
        <v>75</v>
      </c>
      <c r="X185" s="70"/>
      <c r="Y185" s="70"/>
      <c r="Z185" s="70">
        <v>20</v>
      </c>
      <c r="AA185" s="70"/>
      <c r="AB185" s="95"/>
      <c r="AC185" s="95"/>
      <c r="AD185" s="95"/>
      <c r="AE185" s="95"/>
    </row>
    <row r="186" spans="2:31" s="55" customFormat="1" ht="20.25" customHeight="1" x14ac:dyDescent="0.2">
      <c r="B186" s="134" t="s">
        <v>1552</v>
      </c>
      <c r="C186" s="75">
        <v>152</v>
      </c>
      <c r="D186" s="75" t="s">
        <v>327</v>
      </c>
      <c r="E186" s="75">
        <v>408</v>
      </c>
      <c r="F186" s="75">
        <v>183</v>
      </c>
      <c r="G186" s="75">
        <v>8</v>
      </c>
      <c r="H186" s="75">
        <v>8</v>
      </c>
      <c r="I186" s="75">
        <v>0</v>
      </c>
      <c r="J186" s="75">
        <v>3</v>
      </c>
      <c r="K186" s="75">
        <v>40</v>
      </c>
      <c r="L186" s="79">
        <v>340</v>
      </c>
      <c r="M186" s="75">
        <v>19.25</v>
      </c>
      <c r="N186" s="75"/>
      <c r="O186" s="75"/>
      <c r="P186" s="75"/>
      <c r="Q186" s="75">
        <v>1</v>
      </c>
      <c r="R186" s="75">
        <v>22</v>
      </c>
      <c r="S186" s="75" t="s">
        <v>31</v>
      </c>
      <c r="T186" s="75" t="s">
        <v>69</v>
      </c>
      <c r="U186" s="75">
        <v>77</v>
      </c>
      <c r="V186" s="75"/>
      <c r="W186" s="75">
        <v>77</v>
      </c>
      <c r="X186" s="75"/>
      <c r="Y186" s="75"/>
      <c r="Z186" s="75">
        <v>20</v>
      </c>
      <c r="AA186" s="75"/>
      <c r="AB186" s="96"/>
      <c r="AC186" s="96"/>
      <c r="AD186" s="96"/>
      <c r="AE186" s="96"/>
    </row>
    <row r="187" spans="2:31" s="15" customFormat="1" ht="20.25" customHeight="1" x14ac:dyDescent="0.2">
      <c r="B187" s="82" t="s">
        <v>1534</v>
      </c>
      <c r="C187" s="70">
        <v>153</v>
      </c>
      <c r="D187" s="70" t="s">
        <v>327</v>
      </c>
      <c r="E187" s="70">
        <v>124</v>
      </c>
      <c r="F187" s="70">
        <v>138</v>
      </c>
      <c r="G187" s="70">
        <v>24</v>
      </c>
      <c r="H187" s="70">
        <v>8</v>
      </c>
      <c r="I187" s="70">
        <v>0</v>
      </c>
      <c r="J187" s="70">
        <v>0</v>
      </c>
      <c r="K187" s="70">
        <v>69</v>
      </c>
      <c r="L187" s="77">
        <v>24</v>
      </c>
      <c r="M187" s="70">
        <v>45</v>
      </c>
      <c r="N187" s="70"/>
      <c r="O187" s="70"/>
      <c r="P187" s="70"/>
      <c r="Q187" s="70">
        <v>1</v>
      </c>
      <c r="R187" s="70">
        <v>51</v>
      </c>
      <c r="S187" s="78" t="s">
        <v>31</v>
      </c>
      <c r="T187" s="78" t="s">
        <v>73</v>
      </c>
      <c r="U187" s="70">
        <v>180</v>
      </c>
      <c r="V187" s="70"/>
      <c r="W187" s="70">
        <v>108</v>
      </c>
      <c r="X187" s="70"/>
      <c r="Y187" s="70"/>
      <c r="Z187" s="70">
        <v>20</v>
      </c>
      <c r="AA187" s="70"/>
      <c r="AB187" s="95"/>
      <c r="AC187" s="95"/>
      <c r="AD187" s="95"/>
      <c r="AE187" s="95"/>
    </row>
    <row r="188" spans="2:31" s="15" customFormat="1" ht="20.25" customHeight="1" x14ac:dyDescent="0.2">
      <c r="B188" s="129" t="s">
        <v>1553</v>
      </c>
      <c r="C188" s="107">
        <v>154</v>
      </c>
      <c r="D188" s="107" t="s">
        <v>327</v>
      </c>
      <c r="E188" s="107">
        <v>391</v>
      </c>
      <c r="F188" s="107">
        <v>175</v>
      </c>
      <c r="G188" s="107">
        <v>41</v>
      </c>
      <c r="H188" s="107">
        <v>8</v>
      </c>
      <c r="I188" s="107">
        <v>0</v>
      </c>
      <c r="J188" s="107">
        <v>1</v>
      </c>
      <c r="K188" s="107">
        <v>19</v>
      </c>
      <c r="L188" s="108">
        <v>119</v>
      </c>
      <c r="M188" s="107"/>
      <c r="N188" s="107"/>
      <c r="O188" s="107"/>
      <c r="P188" s="107"/>
      <c r="Q188" s="107"/>
      <c r="R188" s="107"/>
      <c r="S188" s="109"/>
      <c r="T188" s="109"/>
      <c r="U188" s="107"/>
      <c r="V188" s="107"/>
      <c r="W188" s="107"/>
      <c r="X188" s="107"/>
      <c r="Y188" s="107"/>
      <c r="Z188" s="107"/>
      <c r="AA188" s="107"/>
      <c r="AB188" s="95"/>
      <c r="AC188" s="95"/>
      <c r="AD188" s="95"/>
      <c r="AE188" s="95"/>
    </row>
    <row r="189" spans="2:31" s="53" customFormat="1" ht="21.75" x14ac:dyDescent="0.5">
      <c r="B189" s="170" t="s">
        <v>1475</v>
      </c>
      <c r="C189" s="67">
        <v>155</v>
      </c>
      <c r="D189" s="67" t="s">
        <v>30</v>
      </c>
      <c r="E189" s="67">
        <v>4939</v>
      </c>
      <c r="F189" s="67">
        <v>11</v>
      </c>
      <c r="G189" s="67">
        <v>118</v>
      </c>
      <c r="H189" s="67">
        <v>8</v>
      </c>
      <c r="I189" s="67">
        <v>0</v>
      </c>
      <c r="J189" s="67">
        <v>3</v>
      </c>
      <c r="K189" s="67">
        <v>30</v>
      </c>
      <c r="L189" s="67">
        <v>330</v>
      </c>
      <c r="M189" s="67"/>
      <c r="N189" s="67"/>
      <c r="O189" s="67"/>
      <c r="P189" s="67"/>
      <c r="Q189" s="67">
        <v>1</v>
      </c>
      <c r="R189" s="67">
        <v>2</v>
      </c>
      <c r="S189" s="67" t="s">
        <v>31</v>
      </c>
      <c r="T189" s="67" t="s">
        <v>32</v>
      </c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2:31" s="53" customFormat="1" ht="21.75" x14ac:dyDescent="0.5">
      <c r="B190" s="170" t="s">
        <v>1465</v>
      </c>
      <c r="C190" s="67">
        <v>156</v>
      </c>
      <c r="D190" s="67" t="s">
        <v>30</v>
      </c>
      <c r="E190" s="67">
        <v>43566</v>
      </c>
      <c r="F190" s="67">
        <v>238</v>
      </c>
      <c r="G190" s="67">
        <v>1193</v>
      </c>
      <c r="H190" s="67">
        <v>8</v>
      </c>
      <c r="I190" s="67">
        <v>2</v>
      </c>
      <c r="J190" s="67">
        <v>3</v>
      </c>
      <c r="K190" s="67">
        <v>51</v>
      </c>
      <c r="L190" s="83">
        <v>1151</v>
      </c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2:31" s="53" customFormat="1" ht="21.75" x14ac:dyDescent="0.5">
      <c r="B191" s="170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</row>
    <row r="192" spans="2:31" s="53" customFormat="1" ht="21.75" x14ac:dyDescent="0.5">
      <c r="B192" s="170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</row>
    <row r="193" spans="2:31" s="53" customFormat="1" ht="21.75" x14ac:dyDescent="0.5">
      <c r="B193" s="170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</row>
    <row r="194" spans="2:31" s="53" customFormat="1" ht="21.75" x14ac:dyDescent="0.5">
      <c r="B194" s="170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</row>
    <row r="195" spans="2:31" s="53" customFormat="1" ht="21.75" x14ac:dyDescent="0.5">
      <c r="B195" s="170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</row>
    <row r="196" spans="2:31" s="53" customFormat="1" ht="21.75" x14ac:dyDescent="0.5">
      <c r="B196" s="170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</row>
    <row r="197" spans="2:31" s="53" customFormat="1" ht="21.75" x14ac:dyDescent="0.5">
      <c r="B197" s="170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</row>
    <row r="198" spans="2:31" s="53" customFormat="1" ht="21.75" x14ac:dyDescent="0.5">
      <c r="B198" s="170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</row>
    <row r="199" spans="2:31" s="53" customFormat="1" ht="21.75" x14ac:dyDescent="0.5">
      <c r="B199" s="170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</row>
    <row r="200" spans="2:31" s="53" customFormat="1" ht="21.75" x14ac:dyDescent="0.5">
      <c r="B200" s="170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</row>
    <row r="201" spans="2:31" s="53" customFormat="1" ht="21.75" x14ac:dyDescent="0.5">
      <c r="B201" s="170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</row>
    <row r="202" spans="2:31" s="53" customFormat="1" ht="21.75" x14ac:dyDescent="0.5">
      <c r="B202" s="170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</row>
    <row r="203" spans="2:31" s="53" customFormat="1" ht="21.75" x14ac:dyDescent="0.5">
      <c r="B203" s="170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</row>
    <row r="204" spans="2:31" s="53" customFormat="1" ht="21.75" x14ac:dyDescent="0.5">
      <c r="B204" s="170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</row>
    <row r="205" spans="2:31" s="53" customFormat="1" ht="21.75" x14ac:dyDescent="0.5">
      <c r="B205" s="170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</row>
    <row r="206" spans="2:31" s="53" customFormat="1" ht="21.75" x14ac:dyDescent="0.5">
      <c r="B206" s="170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</row>
    <row r="207" spans="2:31" s="53" customFormat="1" ht="21.75" x14ac:dyDescent="0.5">
      <c r="B207" s="170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</row>
    <row r="208" spans="2:31" s="53" customFormat="1" ht="21.75" x14ac:dyDescent="0.5">
      <c r="B208" s="170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</row>
    <row r="209" spans="2:31" s="53" customFormat="1" ht="21.75" x14ac:dyDescent="0.5">
      <c r="B209" s="170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</row>
    <row r="210" spans="2:31" s="53" customFormat="1" ht="21.75" x14ac:dyDescent="0.5">
      <c r="B210" s="170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</row>
    <row r="211" spans="2:31" s="53" customFormat="1" ht="21.75" x14ac:dyDescent="0.5">
      <c r="B211" s="170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</row>
    <row r="212" spans="2:31" s="53" customFormat="1" ht="21.75" x14ac:dyDescent="0.5">
      <c r="B212" s="170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</row>
    <row r="213" spans="2:31" s="53" customFormat="1" ht="21.75" x14ac:dyDescent="0.5">
      <c r="B213" s="170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</row>
    <row r="214" spans="2:31" s="53" customFormat="1" ht="21.75" x14ac:dyDescent="0.5">
      <c r="B214" s="170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</row>
    <row r="215" spans="2:31" s="53" customFormat="1" ht="21.75" x14ac:dyDescent="0.5">
      <c r="B215" s="170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</row>
    <row r="216" spans="2:31" s="53" customFormat="1" ht="21.75" x14ac:dyDescent="0.5">
      <c r="B216" s="170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</row>
    <row r="217" spans="2:31" s="53" customFormat="1" ht="21.75" x14ac:dyDescent="0.5">
      <c r="B217" s="170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</row>
    <row r="218" spans="2:31" s="53" customFormat="1" ht="21.75" x14ac:dyDescent="0.5">
      <c r="B218" s="170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</row>
    <row r="219" spans="2:31" s="53" customFormat="1" ht="21.75" x14ac:dyDescent="0.5">
      <c r="B219" s="170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</row>
    <row r="220" spans="2:31" s="53" customFormat="1" ht="21.75" x14ac:dyDescent="0.5">
      <c r="B220" s="170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</row>
    <row r="221" spans="2:31" s="53" customFormat="1" ht="21.75" x14ac:dyDescent="0.5">
      <c r="B221" s="170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</row>
    <row r="222" spans="2:31" s="53" customFormat="1" ht="21.75" x14ac:dyDescent="0.5">
      <c r="B222" s="170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</row>
    <row r="223" spans="2:31" s="53" customFormat="1" ht="21.75" x14ac:dyDescent="0.5">
      <c r="B223" s="170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</row>
    <row r="224" spans="2:31" s="53" customFormat="1" ht="21.75" x14ac:dyDescent="0.5">
      <c r="B224" s="170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</row>
    <row r="225" spans="2:31" s="53" customFormat="1" ht="21.75" x14ac:dyDescent="0.5">
      <c r="B225" s="170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</row>
    <row r="226" spans="2:31" s="53" customFormat="1" ht="21.75" x14ac:dyDescent="0.5">
      <c r="B226" s="170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</row>
    <row r="227" spans="2:31" s="53" customFormat="1" ht="21.75" x14ac:dyDescent="0.5">
      <c r="B227" s="170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</row>
    <row r="228" spans="2:31" s="53" customFormat="1" ht="21.75" x14ac:dyDescent="0.5">
      <c r="B228" s="170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</row>
    <row r="229" spans="2:31" s="53" customFormat="1" ht="21.75" x14ac:dyDescent="0.5">
      <c r="B229" s="170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</row>
    <row r="230" spans="2:31" s="53" customFormat="1" ht="21.75" x14ac:dyDescent="0.5">
      <c r="B230" s="170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</row>
    <row r="231" spans="2:31" s="53" customFormat="1" ht="21.75" x14ac:dyDescent="0.5">
      <c r="B231" s="170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</row>
    <row r="232" spans="2:31" s="53" customFormat="1" ht="21.75" x14ac:dyDescent="0.5">
      <c r="B232" s="170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</row>
    <row r="233" spans="2:31" s="53" customFormat="1" ht="21.75" x14ac:dyDescent="0.5">
      <c r="B233" s="170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</row>
    <row r="234" spans="2:31" s="53" customFormat="1" ht="21.75" x14ac:dyDescent="0.5">
      <c r="B234" s="170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</row>
    <row r="235" spans="2:31" s="53" customFormat="1" ht="21.75" x14ac:dyDescent="0.5">
      <c r="B235" s="170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</row>
    <row r="236" spans="2:31" s="53" customFormat="1" ht="21.75" x14ac:dyDescent="0.5">
      <c r="B236" s="170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</row>
    <row r="237" spans="2:31" s="53" customFormat="1" ht="21.75" x14ac:dyDescent="0.5">
      <c r="B237" s="170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</row>
    <row r="238" spans="2:31" s="53" customFormat="1" ht="21.75" x14ac:dyDescent="0.5">
      <c r="B238" s="170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</row>
    <row r="239" spans="2:31" s="53" customFormat="1" ht="21.75" x14ac:dyDescent="0.5">
      <c r="B239" s="170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</row>
    <row r="240" spans="2:31" s="53" customFormat="1" ht="21.75" x14ac:dyDescent="0.5">
      <c r="B240" s="170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</row>
    <row r="241" spans="2:31" s="53" customFormat="1" ht="21.75" x14ac:dyDescent="0.5">
      <c r="B241" s="170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</row>
    <row r="242" spans="2:31" s="53" customFormat="1" ht="21.75" x14ac:dyDescent="0.5">
      <c r="B242" s="170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</row>
    <row r="243" spans="2:31" s="53" customFormat="1" ht="21.75" x14ac:dyDescent="0.5">
      <c r="B243" s="170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</row>
    <row r="244" spans="2:31" s="53" customFormat="1" ht="21.75" x14ac:dyDescent="0.5">
      <c r="B244" s="170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</row>
    <row r="245" spans="2:31" s="53" customFormat="1" ht="21.75" x14ac:dyDescent="0.5">
      <c r="B245" s="170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</row>
    <row r="246" spans="2:31" s="54" customFormat="1" ht="18" x14ac:dyDescent="0.25">
      <c r="B246" s="171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</row>
    <row r="247" spans="2:31" s="54" customFormat="1" ht="18" x14ac:dyDescent="0.25">
      <c r="B247" s="171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</row>
    <row r="248" spans="2:31" s="54" customFormat="1" ht="18" x14ac:dyDescent="0.25">
      <c r="B248" s="171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</row>
    <row r="249" spans="2:31" s="54" customFormat="1" ht="18" x14ac:dyDescent="0.25">
      <c r="B249" s="171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</row>
    <row r="250" spans="2:31" s="54" customFormat="1" ht="18" x14ac:dyDescent="0.25">
      <c r="B250" s="171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</row>
    <row r="251" spans="2:31" s="54" customFormat="1" ht="18" x14ac:dyDescent="0.25">
      <c r="B251" s="171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</row>
  </sheetData>
  <mergeCells count="32">
    <mergeCell ref="M7:M9"/>
    <mergeCell ref="V6:Y6"/>
    <mergeCell ref="B5:B9"/>
    <mergeCell ref="C5:P5"/>
    <mergeCell ref="Q5:AA5"/>
    <mergeCell ref="C6:C9"/>
    <mergeCell ref="D6:D9"/>
    <mergeCell ref="E6:E9"/>
    <mergeCell ref="F6:G6"/>
    <mergeCell ref="H6:H9"/>
    <mergeCell ref="I6:K6"/>
    <mergeCell ref="Y7:Y9"/>
    <mergeCell ref="Z6:Z9"/>
    <mergeCell ref="AA6:AA9"/>
    <mergeCell ref="F7:F9"/>
    <mergeCell ref="G7:G9"/>
    <mergeCell ref="X7:X9"/>
    <mergeCell ref="D1:M1"/>
    <mergeCell ref="U6:U9"/>
    <mergeCell ref="O7:O9"/>
    <mergeCell ref="P7:P9"/>
    <mergeCell ref="V7:V9"/>
    <mergeCell ref="W7:W9"/>
    <mergeCell ref="N7:N9"/>
    <mergeCell ref="Q6:Q9"/>
    <mergeCell ref="R6:R9"/>
    <mergeCell ref="S6:S9"/>
    <mergeCell ref="T6:T9"/>
    <mergeCell ref="I7:I9"/>
    <mergeCell ref="J7:J9"/>
    <mergeCell ref="K7:K9"/>
    <mergeCell ref="L7:L9"/>
  </mergeCells>
  <hyperlinks>
    <hyperlink ref="D2:L2" r:id="rId1" display="ÍÂÒ¡ä´é Report à¨ë§æ ¤ÅÔ¡ DownLoad ä´éàÅÂ =&gt; AutoReport"/>
  </hyperlinks>
  <pageMargins left="0.39370078740157483" right="0" top="0.39370078740157483" bottom="0.39370078740157483" header="0.31496062992125984" footer="0.31496062992125984"/>
  <pageSetup paperSize="5" orientation="landscape" horizontalDpi="0" verticalDpi="0"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[3]List!#REF!</xm:f>
          </x14:formula1>
          <xm:sqref>T182:T188</xm:sqref>
        </x14:dataValidation>
        <x14:dataValidation type="list" allowBlank="1" showInputMessage="1">
          <x14:formula1>
            <xm:f>[3]List!#REF!</xm:f>
          </x14:formula1>
          <xm:sqref>S182:S188</xm:sqref>
        </x14:dataValidation>
        <x14:dataValidation type="list" allowBlank="1" showInputMessage="1" showErrorMessage="1">
          <x14:formula1>
            <xm:f>[1]List!#REF!</xm:f>
          </x14:formula1>
          <xm:sqref>T170:T175 T177:T181 T141:T160 T162:T168 T76:T139</xm:sqref>
        </x14:dataValidation>
        <x14:dataValidation type="list" allowBlank="1" showInputMessage="1">
          <x14:formula1>
            <xm:f>[1]List!#REF!</xm:f>
          </x14:formula1>
          <xm:sqref>S170:S175 S177:S181 S141:S160 S162:S168 S30 S38 S76:S139</xm:sqref>
        </x14:dataValidation>
        <x14:dataValidation type="list" allowBlank="1" showInputMessage="1" showErrorMessage="1">
          <x14:formula1>
            <xm:f>[2]List!#REF!</xm:f>
          </x14:formula1>
          <xm:sqref>T10:T75</xm:sqref>
        </x14:dataValidation>
        <x14:dataValidation type="list" allowBlank="1" showInputMessage="1">
          <x14:formula1>
            <xm:f>[2]List!#REF!</xm:f>
          </x14:formula1>
          <xm:sqref>S31:S37 S10:S29 S39:S75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11</vt:i4>
      </vt:variant>
    </vt:vector>
  </HeadingPairs>
  <TitlesOfParts>
    <vt:vector size="26" baseType="lpstr">
      <vt:lpstr>ม.1</vt:lpstr>
      <vt:lpstr>ม.2</vt:lpstr>
      <vt:lpstr>ม.3</vt:lpstr>
      <vt:lpstr>ม.4</vt:lpstr>
      <vt:lpstr>ม.5</vt:lpstr>
      <vt:lpstr>ภ.ด.ส.1</vt:lpstr>
      <vt:lpstr>ม.6</vt:lpstr>
      <vt:lpstr>ม.7</vt:lpstr>
      <vt:lpstr>ม.8</vt:lpstr>
      <vt:lpstr>ม.9</vt:lpstr>
      <vt:lpstr>ม.10</vt:lpstr>
      <vt:lpstr>ม.11</vt:lpstr>
      <vt:lpstr>ภ.ด.ส.7</vt:lpstr>
      <vt:lpstr>Sheet1</vt:lpstr>
      <vt:lpstr>Sheet2</vt:lpstr>
      <vt:lpstr>ม.1!Print_Titles</vt:lpstr>
      <vt:lpstr>ม.10!Print_Titles</vt:lpstr>
      <vt:lpstr>ม.11!Print_Titles</vt:lpstr>
      <vt:lpstr>ม.2!Print_Titles</vt:lpstr>
      <vt:lpstr>ม.3!Print_Titles</vt:lpstr>
      <vt:lpstr>ม.4!Print_Titles</vt:lpstr>
      <vt:lpstr>ม.5!Print_Titles</vt:lpstr>
      <vt:lpstr>ม.6!Print_Titles</vt:lpstr>
      <vt:lpstr>ม.7!Print_Titles</vt:lpstr>
      <vt:lpstr>ม.8!Print_Titles</vt:lpstr>
      <vt:lpstr>ม.9!Print_Titles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2020-07-10T03:36:23Z</cp:lastPrinted>
  <dcterms:created xsi:type="dcterms:W3CDTF">2020-03-05T02:29:43Z</dcterms:created>
  <dcterms:modified xsi:type="dcterms:W3CDTF">2020-08-05T02:47:03Z</dcterms:modified>
</cp:coreProperties>
</file>